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https://worldbankgroup-my.sharepoint.com/personal/lherreragarcia_worldbank_org/Documents/CWON 2021 publication/"/>
    </mc:Choice>
  </mc:AlternateContent>
  <xr:revisionPtr revIDLastSave="40" documentId="13_ncr:1_{BFCC4BD6-59B2-47BE-9711-68D11BE496D1}" xr6:coauthVersionLast="47" xr6:coauthVersionMax="47" xr10:uidLastSave="{BDF0DF90-E936-4AFF-A0C5-460570974961}"/>
  <bookViews>
    <workbookView xWindow="-110" yWindow="-110" windowWidth="19420" windowHeight="10420" tabRatio="820" activeTab="9" xr2:uid="{00000000-000D-0000-FFFF-FFFF00000000}"/>
  </bookViews>
  <sheets>
    <sheet name="README" sheetId="22" r:id="rId1"/>
    <sheet name="Select a Country" sheetId="2" r:id="rId2"/>
    <sheet name="Compare" sheetId="17" r:id="rId3"/>
    <sheet name="Wealth_graphs" sheetId="18" r:id="rId4"/>
    <sheet name="Natural capital_graphs" sheetId="20" r:id="rId5"/>
    <sheet name="Income" sheetId="1" r:id="rId6"/>
    <sheet name="Region" sheetId="11" r:id="rId7"/>
    <sheet name="Region_developing" sheetId="15" r:id="rId8"/>
    <sheet name="country" sheetId="16" r:id="rId9"/>
    <sheet name="income_bal" sheetId="23" r:id="rId10"/>
    <sheet name="reg_bal" sheetId="25" r:id="rId11"/>
    <sheet name="dev_reg_bal" sheetId="26" r:id="rId12"/>
    <sheet name="class" sheetId="3" r:id="rId1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 i="2" l="1"/>
  <c r="B4" i="2"/>
  <c r="Q1" i="1" l="1"/>
  <c r="AW1" i="1"/>
  <c r="AO1" i="1"/>
  <c r="AG1" i="1"/>
  <c r="Y1" i="1"/>
  <c r="I1" i="1"/>
  <c r="BE1" i="11"/>
  <c r="AW1" i="11"/>
  <c r="AO1" i="11"/>
  <c r="AG1" i="11"/>
  <c r="Y1" i="11"/>
  <c r="Q1" i="11"/>
  <c r="I1" i="11"/>
  <c r="C1" i="1" l="1"/>
  <c r="C3" i="17" l="1"/>
  <c r="BC52" i="11"/>
  <c r="BC43" i="11"/>
  <c r="BC23" i="11"/>
  <c r="BC1" i="11"/>
  <c r="AU52" i="15"/>
  <c r="AU43" i="15"/>
  <c r="AU23" i="15"/>
  <c r="AU1" i="15"/>
  <c r="AU52" i="11"/>
  <c r="AU43" i="11"/>
  <c r="AU23" i="11"/>
  <c r="AU1" i="11"/>
  <c r="AM52" i="15"/>
  <c r="AM43" i="15"/>
  <c r="AM23" i="15"/>
  <c r="AM1" i="15"/>
  <c r="AM52" i="11"/>
  <c r="AM43" i="11"/>
  <c r="AM23" i="11"/>
  <c r="AM1" i="11"/>
  <c r="AE52" i="15"/>
  <c r="AE43" i="15"/>
  <c r="AE23" i="15"/>
  <c r="AE1" i="15"/>
  <c r="AE52" i="11"/>
  <c r="AE43" i="11"/>
  <c r="AE23" i="11"/>
  <c r="AE1" i="11"/>
  <c r="W52" i="15"/>
  <c r="W43" i="15"/>
  <c r="W23" i="15"/>
  <c r="W1" i="15"/>
  <c r="W52" i="11"/>
  <c r="W43" i="11"/>
  <c r="W23" i="11"/>
  <c r="W1" i="11"/>
  <c r="O52" i="15"/>
  <c r="O43" i="15"/>
  <c r="O23" i="15"/>
  <c r="O1" i="15"/>
  <c r="O52" i="11"/>
  <c r="O43" i="11"/>
  <c r="O23" i="11"/>
  <c r="O1" i="11"/>
  <c r="G1" i="15"/>
  <c r="G1" i="11"/>
  <c r="BD52" i="11"/>
  <c r="BB52" i="11"/>
  <c r="BA52" i="11"/>
  <c r="AZ52" i="11"/>
  <c r="AY52" i="11"/>
  <c r="BD43" i="11"/>
  <c r="BB43" i="11"/>
  <c r="BA43" i="11"/>
  <c r="AZ43" i="11"/>
  <c r="AY43" i="11"/>
  <c r="BD23" i="11"/>
  <c r="BB23" i="11"/>
  <c r="BA23" i="11"/>
  <c r="AZ23" i="11"/>
  <c r="AY23" i="11"/>
  <c r="AV52" i="11"/>
  <c r="AT52" i="11"/>
  <c r="AS52" i="11"/>
  <c r="AR52" i="11"/>
  <c r="AQ52" i="11"/>
  <c r="AV52" i="15"/>
  <c r="AT52" i="15"/>
  <c r="AS52" i="15"/>
  <c r="AR52" i="15"/>
  <c r="AQ52" i="15"/>
  <c r="AV43" i="11"/>
  <c r="AT43" i="11"/>
  <c r="AS43" i="11"/>
  <c r="AR43" i="11"/>
  <c r="AQ43" i="11"/>
  <c r="AV43" i="15"/>
  <c r="AT43" i="15"/>
  <c r="AS43" i="15"/>
  <c r="AR43" i="15"/>
  <c r="AQ43" i="15"/>
  <c r="AV23" i="11"/>
  <c r="AT23" i="11"/>
  <c r="AS23" i="11"/>
  <c r="AR23" i="11"/>
  <c r="AQ23" i="11"/>
  <c r="AV23" i="15"/>
  <c r="AT23" i="15"/>
  <c r="AS23" i="15"/>
  <c r="AR23" i="15"/>
  <c r="AQ23" i="15"/>
  <c r="AN23" i="11"/>
  <c r="AL23" i="11"/>
  <c r="AK23" i="11"/>
  <c r="AJ23" i="11"/>
  <c r="AI23" i="11"/>
  <c r="AN23" i="15"/>
  <c r="AL23" i="15"/>
  <c r="AK23" i="15"/>
  <c r="AJ23" i="15"/>
  <c r="AI23" i="15"/>
  <c r="AN43" i="11"/>
  <c r="AL43" i="11"/>
  <c r="AK43" i="11"/>
  <c r="AJ43" i="11"/>
  <c r="AI43" i="11"/>
  <c r="AN43" i="15"/>
  <c r="AL43" i="15"/>
  <c r="AK43" i="15"/>
  <c r="AJ43" i="15"/>
  <c r="AI43" i="15"/>
  <c r="AN52" i="11"/>
  <c r="AL52" i="11"/>
  <c r="AK52" i="11"/>
  <c r="AJ52" i="11"/>
  <c r="AI52" i="11"/>
  <c r="AN52" i="15"/>
  <c r="AL52" i="15"/>
  <c r="AK52" i="15"/>
  <c r="AJ52" i="15"/>
  <c r="AI52" i="15"/>
  <c r="AF52" i="11"/>
  <c r="AD52" i="11"/>
  <c r="AC52" i="11"/>
  <c r="AB52" i="11"/>
  <c r="AA52" i="11"/>
  <c r="AF52" i="15"/>
  <c r="AD52" i="15"/>
  <c r="AC52" i="15"/>
  <c r="AB52" i="15"/>
  <c r="AA52" i="15"/>
  <c r="AF43" i="11"/>
  <c r="AD43" i="11"/>
  <c r="AC43" i="11"/>
  <c r="AB43" i="11"/>
  <c r="AA43" i="11"/>
  <c r="AF43" i="15"/>
  <c r="AD43" i="15"/>
  <c r="AC43" i="15"/>
  <c r="AB43" i="15"/>
  <c r="AA43" i="15"/>
  <c r="AF23" i="11"/>
  <c r="AD23" i="11"/>
  <c r="AC23" i="11"/>
  <c r="AB23" i="11"/>
  <c r="AA23" i="11"/>
  <c r="AF23" i="15"/>
  <c r="AD23" i="15"/>
  <c r="AC23" i="15"/>
  <c r="AB23" i="15"/>
  <c r="AA23" i="15"/>
  <c r="X23" i="15"/>
  <c r="V23" i="15"/>
  <c r="U23" i="15"/>
  <c r="T23" i="15"/>
  <c r="S23" i="15"/>
  <c r="X23" i="11"/>
  <c r="V23" i="11"/>
  <c r="U23" i="11"/>
  <c r="T23" i="11"/>
  <c r="S23" i="11"/>
  <c r="X43" i="15"/>
  <c r="V43" i="15"/>
  <c r="U43" i="15"/>
  <c r="T43" i="15"/>
  <c r="S43" i="15"/>
  <c r="X43" i="11"/>
  <c r="V43" i="11"/>
  <c r="U43" i="11"/>
  <c r="T43" i="11"/>
  <c r="S43" i="11"/>
  <c r="X52" i="15"/>
  <c r="V52" i="15"/>
  <c r="U52" i="15"/>
  <c r="T52" i="15"/>
  <c r="S52" i="15"/>
  <c r="X52" i="11"/>
  <c r="V52" i="11"/>
  <c r="U52" i="11"/>
  <c r="T52" i="11"/>
  <c r="S52" i="11"/>
  <c r="P52" i="15"/>
  <c r="N52" i="15"/>
  <c r="M52" i="15"/>
  <c r="L52" i="15"/>
  <c r="K52" i="15"/>
  <c r="P52" i="11"/>
  <c r="N52" i="11"/>
  <c r="M52" i="11"/>
  <c r="L52" i="11"/>
  <c r="K52" i="11"/>
  <c r="P43" i="15"/>
  <c r="N43" i="15"/>
  <c r="M43" i="15"/>
  <c r="L43" i="15"/>
  <c r="K43" i="15"/>
  <c r="P43" i="11"/>
  <c r="N43" i="11"/>
  <c r="M43" i="11"/>
  <c r="L43" i="11"/>
  <c r="K43" i="11"/>
  <c r="P23" i="15"/>
  <c r="N23" i="15"/>
  <c r="M23" i="15"/>
  <c r="L23" i="15"/>
  <c r="K23" i="15"/>
  <c r="P23" i="11"/>
  <c r="N23" i="11"/>
  <c r="M23" i="11"/>
  <c r="L23" i="11"/>
  <c r="K23" i="11"/>
  <c r="H52" i="15"/>
  <c r="G52" i="15"/>
  <c r="F52" i="15"/>
  <c r="E52" i="15"/>
  <c r="D52" i="15"/>
  <c r="C52" i="15"/>
  <c r="H52" i="11"/>
  <c r="G52" i="11"/>
  <c r="F52" i="11"/>
  <c r="E52" i="11"/>
  <c r="D52" i="11"/>
  <c r="C52" i="11"/>
  <c r="H43" i="15"/>
  <c r="G43" i="15"/>
  <c r="F43" i="15"/>
  <c r="E43" i="15"/>
  <c r="D43" i="15"/>
  <c r="C43" i="15"/>
  <c r="H43" i="11"/>
  <c r="G43" i="11"/>
  <c r="F43" i="11"/>
  <c r="E43" i="11"/>
  <c r="D43" i="11"/>
  <c r="C43" i="11"/>
  <c r="H23" i="15"/>
  <c r="G23" i="15"/>
  <c r="F23" i="15"/>
  <c r="E23" i="15"/>
  <c r="D23" i="15"/>
  <c r="C23" i="15"/>
  <c r="H23" i="11"/>
  <c r="G23" i="11"/>
  <c r="F23" i="11"/>
  <c r="E23" i="11"/>
  <c r="D23" i="11"/>
  <c r="C23" i="11"/>
  <c r="W1" i="1"/>
  <c r="AU52" i="1"/>
  <c r="AU43" i="1"/>
  <c r="AU23" i="1"/>
  <c r="AM52" i="1"/>
  <c r="AM43" i="1"/>
  <c r="AM23" i="1"/>
  <c r="AE52" i="1"/>
  <c r="AE43" i="1"/>
  <c r="AE23" i="1"/>
  <c r="W52" i="1"/>
  <c r="W43" i="1"/>
  <c r="W23" i="1"/>
  <c r="O52" i="1"/>
  <c r="O43" i="1"/>
  <c r="O23" i="1"/>
  <c r="G52" i="1"/>
  <c r="G43" i="1"/>
  <c r="G23" i="1"/>
  <c r="AM1" i="1"/>
  <c r="AU1" i="1"/>
  <c r="AE1" i="1"/>
  <c r="O1" i="1"/>
  <c r="G1" i="1"/>
  <c r="AN52" i="1"/>
  <c r="AL52" i="1"/>
  <c r="AK52" i="1"/>
  <c r="AJ52" i="1"/>
  <c r="AI52" i="1"/>
  <c r="AV52" i="1"/>
  <c r="AT52" i="1"/>
  <c r="AS52" i="1"/>
  <c r="AR52" i="1"/>
  <c r="AQ52" i="1"/>
  <c r="AV43" i="1"/>
  <c r="AT43" i="1"/>
  <c r="AS43" i="1"/>
  <c r="AR43" i="1"/>
  <c r="AQ43" i="1"/>
  <c r="AN43" i="1"/>
  <c r="AL43" i="1"/>
  <c r="AK43" i="1"/>
  <c r="AJ43" i="1"/>
  <c r="AI43" i="1"/>
  <c r="AV23" i="1"/>
  <c r="AT23" i="1"/>
  <c r="AS23" i="1"/>
  <c r="AR23" i="1"/>
  <c r="AQ23" i="1"/>
  <c r="AN23" i="1"/>
  <c r="AL23" i="1"/>
  <c r="AK23" i="1"/>
  <c r="AJ23" i="1"/>
  <c r="AI23" i="1"/>
  <c r="AF23" i="1"/>
  <c r="AD23" i="1"/>
  <c r="AC23" i="1"/>
  <c r="AB23" i="1"/>
  <c r="AA23" i="1"/>
  <c r="AF43" i="1"/>
  <c r="AD43" i="1"/>
  <c r="AC43" i="1"/>
  <c r="AB43" i="1"/>
  <c r="AA43" i="1"/>
  <c r="AF52" i="1"/>
  <c r="AD52" i="1"/>
  <c r="AC52" i="1"/>
  <c r="AB52" i="1"/>
  <c r="AA52" i="1"/>
  <c r="X52" i="1"/>
  <c r="V52" i="1"/>
  <c r="U52" i="1"/>
  <c r="T52" i="1"/>
  <c r="S52" i="1"/>
  <c r="X43" i="1"/>
  <c r="V43" i="1"/>
  <c r="U43" i="1"/>
  <c r="T43" i="1"/>
  <c r="S43" i="1"/>
  <c r="X23" i="1"/>
  <c r="V23" i="1"/>
  <c r="U23" i="1"/>
  <c r="T23" i="1"/>
  <c r="S23" i="1"/>
  <c r="P23" i="1"/>
  <c r="N23" i="1"/>
  <c r="M23" i="1"/>
  <c r="L23" i="1"/>
  <c r="K23" i="1"/>
  <c r="P43" i="1"/>
  <c r="N43" i="1"/>
  <c r="M43" i="1"/>
  <c r="L43" i="1"/>
  <c r="K43" i="1"/>
  <c r="P52" i="1"/>
  <c r="N52" i="1"/>
  <c r="M52" i="1"/>
  <c r="L52" i="1"/>
  <c r="K52" i="1"/>
  <c r="H52" i="1"/>
  <c r="F52" i="1"/>
  <c r="E52" i="1"/>
  <c r="D52" i="1"/>
  <c r="C52" i="1"/>
  <c r="H43" i="1"/>
  <c r="F43" i="1"/>
  <c r="E43" i="1"/>
  <c r="D43" i="1"/>
  <c r="C43" i="1"/>
  <c r="D23" i="1"/>
  <c r="E23" i="1"/>
  <c r="F23" i="1"/>
  <c r="H23" i="1"/>
  <c r="C23" i="1"/>
  <c r="AW3" i="1" l="1"/>
  <c r="AW10" i="1"/>
  <c r="AW4" i="1"/>
  <c r="I13" i="1"/>
  <c r="AG13" i="1"/>
  <c r="AW6" i="11"/>
  <c r="BE18" i="11"/>
  <c r="AG18" i="1"/>
  <c r="Y9" i="11"/>
  <c r="AO14" i="11"/>
  <c r="BE15" i="11"/>
  <c r="AW8" i="11"/>
  <c r="AW11" i="1"/>
  <c r="I14" i="1"/>
  <c r="AG11" i="1"/>
  <c r="AG5" i="1"/>
  <c r="Y14" i="1"/>
  <c r="AW6" i="1"/>
  <c r="Y13" i="1"/>
  <c r="AW5" i="1"/>
  <c r="Y12" i="1"/>
  <c r="AG14" i="1"/>
  <c r="Y20" i="11"/>
  <c r="BE14" i="11"/>
  <c r="AG20" i="11"/>
  <c r="BE13" i="11"/>
  <c r="I14" i="11"/>
  <c r="Q13" i="11"/>
  <c r="AO6" i="11"/>
  <c r="AW5" i="11"/>
  <c r="Y15" i="11"/>
  <c r="Q7" i="11"/>
  <c r="BE3" i="11"/>
  <c r="AG17" i="11"/>
  <c r="BE10" i="11"/>
  <c r="AW11" i="11"/>
  <c r="BE11" i="11"/>
  <c r="AG16" i="11"/>
  <c r="BE9" i="11"/>
  <c r="I7" i="1"/>
  <c r="I6" i="1"/>
  <c r="AG3" i="1"/>
  <c r="I15" i="1"/>
  <c r="AG10" i="1"/>
  <c r="AO16" i="1"/>
  <c r="Y6" i="1"/>
  <c r="Q15" i="1"/>
  <c r="Y5" i="1"/>
  <c r="I16" i="1"/>
  <c r="Y4" i="1"/>
  <c r="I17" i="1"/>
  <c r="AG6" i="1"/>
  <c r="Q21" i="11"/>
  <c r="Q20" i="11"/>
  <c r="Y5" i="11"/>
  <c r="Y10" i="1"/>
  <c r="AO10" i="11"/>
  <c r="I21" i="11"/>
  <c r="AG12" i="11"/>
  <c r="BE5" i="11"/>
  <c r="Y10" i="11"/>
  <c r="Q5" i="11"/>
  <c r="AW17" i="11"/>
  <c r="Q8" i="11"/>
  <c r="AO21" i="11"/>
  <c r="AG5" i="11"/>
  <c r="I18" i="11"/>
  <c r="AG9" i="11"/>
  <c r="I16" i="11"/>
  <c r="I19" i="11"/>
  <c r="I17" i="11"/>
  <c r="AG8" i="11"/>
  <c r="Q17" i="11"/>
  <c r="Y17" i="1"/>
  <c r="Q21" i="1"/>
  <c r="AO14" i="1"/>
  <c r="Q14" i="1"/>
  <c r="I5" i="1"/>
  <c r="AO21" i="1"/>
  <c r="I20" i="1"/>
  <c r="AG17" i="1"/>
  <c r="AW19" i="1"/>
  <c r="AG16" i="1"/>
  <c r="AO8" i="1"/>
  <c r="AG15" i="1"/>
  <c r="I9" i="1"/>
  <c r="AO17" i="1"/>
  <c r="AO38" i="1" s="1"/>
  <c r="BE21" i="11"/>
  <c r="AW16" i="11"/>
  <c r="I21" i="1"/>
  <c r="I15" i="11"/>
  <c r="I13" i="11"/>
  <c r="AG4" i="11"/>
  <c r="Y12" i="11"/>
  <c r="AO8" i="11"/>
  <c r="Y16" i="11"/>
  <c r="AW9" i="11"/>
  <c r="AG6" i="11"/>
  <c r="BE19" i="11"/>
  <c r="AW3" i="11"/>
  <c r="I10" i="11"/>
  <c r="AO20" i="11"/>
  <c r="Y4" i="11"/>
  <c r="I11" i="11"/>
  <c r="I9" i="11"/>
  <c r="AO19" i="11"/>
  <c r="AG7" i="11"/>
  <c r="AG20" i="1"/>
  <c r="Q13" i="1"/>
  <c r="AO6" i="1"/>
  <c r="Q6" i="1"/>
  <c r="Q20" i="1"/>
  <c r="AO13" i="1"/>
  <c r="I12" i="1"/>
  <c r="I33" i="1" s="1"/>
  <c r="AG9" i="1"/>
  <c r="I19" i="1"/>
  <c r="AG8" i="1"/>
  <c r="I18" i="1"/>
  <c r="AG7" i="1"/>
  <c r="Q16" i="1"/>
  <c r="AO9" i="1"/>
  <c r="AO16" i="11"/>
  <c r="BE7" i="11"/>
  <c r="AG15" i="11"/>
  <c r="Y6" i="11"/>
  <c r="BE17" i="11"/>
  <c r="Y19" i="11"/>
  <c r="I5" i="11"/>
  <c r="AO15" i="11"/>
  <c r="AO36" i="11" s="1"/>
  <c r="AW21" i="11"/>
  <c r="BE6" i="11"/>
  <c r="Y8" i="11"/>
  <c r="BE20" i="11"/>
  <c r="AW12" i="11"/>
  <c r="Q9" i="11"/>
  <c r="I3" i="11"/>
  <c r="Q19" i="11"/>
  <c r="AO12" i="11"/>
  <c r="BE16" i="11"/>
  <c r="Q12" i="11"/>
  <c r="Q18" i="11"/>
  <c r="Q39" i="11" s="1"/>
  <c r="AO11" i="11"/>
  <c r="AW13" i="11"/>
  <c r="AG12" i="1"/>
  <c r="Q5" i="1"/>
  <c r="AW17" i="1"/>
  <c r="Y9" i="1"/>
  <c r="Q12" i="1"/>
  <c r="AO5" i="1"/>
  <c r="I4" i="1"/>
  <c r="AO20" i="1"/>
  <c r="AO41" i="1" s="1"/>
  <c r="I11" i="1"/>
  <c r="AO19" i="1"/>
  <c r="I10" i="1"/>
  <c r="I31" i="1" s="1"/>
  <c r="AO18" i="1"/>
  <c r="Q8" i="1"/>
  <c r="AW20" i="1"/>
  <c r="AG13" i="11"/>
  <c r="AO17" i="11"/>
  <c r="Q14" i="11"/>
  <c r="AO7" i="11"/>
  <c r="AO28" i="11" s="1"/>
  <c r="I7" i="11"/>
  <c r="I28" i="11" s="1"/>
  <c r="I20" i="11"/>
  <c r="AG19" i="11"/>
  <c r="BE12" i="11"/>
  <c r="I6" i="11"/>
  <c r="AO18" i="11"/>
  <c r="Q4" i="11"/>
  <c r="Q11" i="11"/>
  <c r="AO4" i="11"/>
  <c r="Y3" i="11"/>
  <c r="Y7" i="11"/>
  <c r="Q10" i="11"/>
  <c r="Q31" i="11" s="1"/>
  <c r="AO3" i="11"/>
  <c r="BE8" i="11"/>
  <c r="AO7" i="1"/>
  <c r="Y16" i="1"/>
  <c r="AW8" i="1"/>
  <c r="AG4" i="1"/>
  <c r="Q4" i="1"/>
  <c r="AW16" i="1"/>
  <c r="Q19" i="1"/>
  <c r="AO12" i="1"/>
  <c r="AO33" i="1" s="1"/>
  <c r="Q18" i="1"/>
  <c r="AO11" i="1"/>
  <c r="Q17" i="1"/>
  <c r="AO10" i="1"/>
  <c r="Y19" i="1"/>
  <c r="AW12" i="1"/>
  <c r="AW4" i="11"/>
  <c r="Q6" i="11"/>
  <c r="AW18" i="11"/>
  <c r="Y11" i="11"/>
  <c r="I12" i="11"/>
  <c r="I33" i="11" s="1"/>
  <c r="AG11" i="11"/>
  <c r="BE4" i="11"/>
  <c r="Q16" i="11"/>
  <c r="AG18" i="11"/>
  <c r="Q3" i="11"/>
  <c r="AW15" i="11"/>
  <c r="AW20" i="11"/>
  <c r="AG10" i="11"/>
  <c r="Y21" i="11"/>
  <c r="AW14" i="11"/>
  <c r="Q7" i="1"/>
  <c r="Y8" i="1"/>
  <c r="Y18" i="1"/>
  <c r="AO15" i="1"/>
  <c r="Y15" i="1"/>
  <c r="AW7" i="1"/>
  <c r="Q11" i="1"/>
  <c r="AO4" i="1"/>
  <c r="Q10" i="1"/>
  <c r="AO3" i="1"/>
  <c r="AO24" i="1" s="1"/>
  <c r="Q9" i="1"/>
  <c r="AW21" i="1"/>
  <c r="Y11" i="1"/>
  <c r="AW9" i="1"/>
  <c r="Y18" i="11"/>
  <c r="Y17" i="11"/>
  <c r="AW10" i="11"/>
  <c r="AO9" i="11"/>
  <c r="I4" i="11"/>
  <c r="I8" i="11"/>
  <c r="I29" i="11" s="1"/>
  <c r="AW19" i="11"/>
  <c r="AG14" i="11"/>
  <c r="AO13" i="11"/>
  <c r="Y14" i="11"/>
  <c r="AW7" i="11"/>
  <c r="Q15" i="11"/>
  <c r="AO5" i="11"/>
  <c r="AO26" i="11" s="1"/>
  <c r="Y13" i="11"/>
  <c r="I3" i="1"/>
  <c r="AG19" i="1"/>
  <c r="AG21" i="1"/>
  <c r="AW18" i="1"/>
  <c r="Y7" i="1"/>
  <c r="I8" i="1"/>
  <c r="Q3" i="1"/>
  <c r="AW15" i="1"/>
  <c r="Y21" i="1"/>
  <c r="AW14" i="1"/>
  <c r="Y20" i="1"/>
  <c r="AW13" i="1"/>
  <c r="Y3" i="1"/>
  <c r="G11" i="11"/>
  <c r="O11" i="11"/>
  <c r="W11" i="11"/>
  <c r="AE11" i="11"/>
  <c r="AU11" i="11"/>
  <c r="AM11" i="11"/>
  <c r="C11" i="1"/>
  <c r="BC11" i="11"/>
  <c r="AV11" i="15"/>
  <c r="AQ11" i="15"/>
  <c r="AC11" i="15"/>
  <c r="W11" i="15"/>
  <c r="K11" i="15"/>
  <c r="AD11" i="15"/>
  <c r="X11" i="15"/>
  <c r="D11" i="15"/>
  <c r="AJ11" i="15"/>
  <c r="AK11" i="15"/>
  <c r="AE11" i="15"/>
  <c r="S11" i="15"/>
  <c r="E11" i="15"/>
  <c r="H11" i="15"/>
  <c r="AR11" i="15"/>
  <c r="AL11" i="15"/>
  <c r="AF11" i="15"/>
  <c r="L11" i="15"/>
  <c r="F11" i="15"/>
  <c r="AS11" i="15"/>
  <c r="AM11" i="15"/>
  <c r="AA11" i="15"/>
  <c r="M11" i="15"/>
  <c r="G11" i="15"/>
  <c r="AN11" i="15"/>
  <c r="T11" i="15"/>
  <c r="N11" i="15"/>
  <c r="AT11" i="15"/>
  <c r="AU11" i="15"/>
  <c r="AI11" i="15"/>
  <c r="U11" i="15"/>
  <c r="O11" i="15"/>
  <c r="C11" i="15"/>
  <c r="AB11" i="15"/>
  <c r="V11" i="15"/>
  <c r="P11" i="15"/>
  <c r="G11" i="1"/>
  <c r="O11" i="1"/>
  <c r="W11" i="1"/>
  <c r="AE11" i="1"/>
  <c r="AM11" i="1"/>
  <c r="AU11" i="1"/>
  <c r="G10" i="11"/>
  <c r="BC10" i="11"/>
  <c r="O10" i="11"/>
  <c r="AM10" i="11"/>
  <c r="G10" i="1"/>
  <c r="AU10" i="15"/>
  <c r="AA10" i="15"/>
  <c r="U10" i="15"/>
  <c r="O10" i="15"/>
  <c r="AV10" i="15"/>
  <c r="AB10" i="15"/>
  <c r="V10" i="15"/>
  <c r="P10" i="15"/>
  <c r="AI10" i="15"/>
  <c r="AC10" i="15"/>
  <c r="W10" i="15"/>
  <c r="C10" i="15"/>
  <c r="AM10" i="15"/>
  <c r="AJ10" i="15"/>
  <c r="AD10" i="15"/>
  <c r="X10" i="15"/>
  <c r="D10" i="15"/>
  <c r="M10" i="15"/>
  <c r="AQ10" i="15"/>
  <c r="AK10" i="15"/>
  <c r="AE10" i="15"/>
  <c r="K10" i="15"/>
  <c r="E10" i="15"/>
  <c r="S10" i="15"/>
  <c r="AR10" i="15"/>
  <c r="AL10" i="15"/>
  <c r="AF10" i="15"/>
  <c r="L10" i="15"/>
  <c r="F10" i="15"/>
  <c r="G10" i="15"/>
  <c r="AS10" i="15"/>
  <c r="AT10" i="15"/>
  <c r="AN10" i="15"/>
  <c r="T10" i="15"/>
  <c r="N10" i="15"/>
  <c r="H10" i="15"/>
  <c r="W10" i="11"/>
  <c r="O10" i="1"/>
  <c r="AE10" i="11"/>
  <c r="AU10" i="1"/>
  <c r="AU10" i="11"/>
  <c r="AM10" i="1"/>
  <c r="AE10" i="1"/>
  <c r="W10" i="1"/>
  <c r="W9" i="11"/>
  <c r="AE12" i="11"/>
  <c r="AM16" i="11"/>
  <c r="G3" i="1"/>
  <c r="G17" i="11"/>
  <c r="G6" i="11"/>
  <c r="O5" i="15"/>
  <c r="W21" i="15"/>
  <c r="W5" i="11"/>
  <c r="AM20" i="11"/>
  <c r="O12" i="11"/>
  <c r="G9" i="11"/>
  <c r="AM21" i="11"/>
  <c r="W15" i="11"/>
  <c r="AM7" i="11"/>
  <c r="BC14" i="11"/>
  <c r="W3" i="11"/>
  <c r="O20" i="1"/>
  <c r="W6" i="1"/>
  <c r="G18" i="1"/>
  <c r="G5" i="1"/>
  <c r="AU13" i="1"/>
  <c r="O4" i="1"/>
  <c r="AU20" i="1"/>
  <c r="AU14" i="1"/>
  <c r="AM16" i="1"/>
  <c r="AM15" i="1"/>
  <c r="AE5" i="1"/>
  <c r="AM17" i="1"/>
  <c r="O16" i="1"/>
  <c r="G21" i="1"/>
  <c r="AU4" i="1"/>
  <c r="W8" i="1"/>
  <c r="AE7" i="1"/>
  <c r="AM5" i="1"/>
  <c r="AU21" i="1"/>
  <c r="AE17" i="1"/>
  <c r="O8" i="1"/>
  <c r="AM9" i="1"/>
  <c r="W19" i="1"/>
  <c r="G17" i="1"/>
  <c r="AU12" i="1"/>
  <c r="AM8" i="1"/>
  <c r="W8" i="15"/>
  <c r="AM15" i="15"/>
  <c r="G7" i="1"/>
  <c r="AU8" i="1"/>
  <c r="O13" i="1"/>
  <c r="W7" i="1"/>
  <c r="AE9" i="1"/>
  <c r="W13" i="1"/>
  <c r="G6" i="1"/>
  <c r="AE4" i="1"/>
  <c r="AM4" i="1"/>
  <c r="G16" i="1"/>
  <c r="AE20" i="1"/>
  <c r="AM20" i="1"/>
  <c r="AE20" i="11"/>
  <c r="AE3" i="11"/>
  <c r="AE9" i="11"/>
  <c r="W16" i="11"/>
  <c r="AM17" i="11"/>
  <c r="W18" i="11"/>
  <c r="AM18" i="11"/>
  <c r="W14" i="11"/>
  <c r="AM4" i="11"/>
  <c r="G13" i="11"/>
  <c r="G8" i="11"/>
  <c r="G6" i="15"/>
  <c r="G14" i="15"/>
  <c r="G16" i="15"/>
  <c r="AM3" i="15"/>
  <c r="AE14" i="1"/>
  <c r="G19" i="1"/>
  <c r="AM12" i="1"/>
  <c r="O15" i="1"/>
  <c r="AU7" i="1"/>
  <c r="W20" i="1"/>
  <c r="O3" i="1"/>
  <c r="AU3" i="1"/>
  <c r="W17" i="1"/>
  <c r="G9" i="1"/>
  <c r="AE19" i="1"/>
  <c r="AM19" i="1"/>
  <c r="AE21" i="11"/>
  <c r="AM9" i="11"/>
  <c r="AM13" i="11"/>
  <c r="W4" i="11"/>
  <c r="AM14" i="11"/>
  <c r="W13" i="11"/>
  <c r="AM19" i="11"/>
  <c r="W7" i="11"/>
  <c r="AM5" i="11"/>
  <c r="G7" i="11"/>
  <c r="G4" i="11"/>
  <c r="W12" i="15"/>
  <c r="G5" i="15"/>
  <c r="AM14" i="1"/>
  <c r="G20" i="1"/>
  <c r="W9" i="1"/>
  <c r="AE13" i="1"/>
  <c r="AU9" i="1"/>
  <c r="W18" i="1"/>
  <c r="O6" i="1"/>
  <c r="AU6" i="1"/>
  <c r="W4" i="1"/>
  <c r="G13" i="1"/>
  <c r="AE18" i="1"/>
  <c r="AM18" i="1"/>
  <c r="W20" i="11"/>
  <c r="W8" i="11"/>
  <c r="AU5" i="11"/>
  <c r="W17" i="11"/>
  <c r="AM15" i="11"/>
  <c r="W12" i="11"/>
  <c r="O15" i="11"/>
  <c r="W6" i="11"/>
  <c r="AU12" i="11"/>
  <c r="G3" i="11"/>
  <c r="G19" i="11"/>
  <c r="AM16" i="15"/>
  <c r="G18" i="15"/>
  <c r="O12" i="1"/>
  <c r="AE21" i="1"/>
  <c r="AE15" i="1"/>
  <c r="G8" i="1"/>
  <c r="AM7" i="1"/>
  <c r="W15" i="1"/>
  <c r="O5" i="1"/>
  <c r="AU5" i="1"/>
  <c r="W16" i="1"/>
  <c r="O17" i="1"/>
  <c r="AU17" i="1"/>
  <c r="W21" i="1"/>
  <c r="W21" i="11"/>
  <c r="AE8" i="11"/>
  <c r="O5" i="11"/>
  <c r="AE5" i="11"/>
  <c r="AM6" i="11"/>
  <c r="AE18" i="11"/>
  <c r="O14" i="11"/>
  <c r="AE15" i="11"/>
  <c r="AE19" i="11"/>
  <c r="G14" i="11"/>
  <c r="G15" i="11"/>
  <c r="AM12" i="11"/>
  <c r="O4" i="11"/>
  <c r="W19" i="11"/>
  <c r="AE13" i="11"/>
  <c r="O21" i="11"/>
  <c r="O19" i="11"/>
  <c r="G20" i="11"/>
  <c r="BC19" i="11"/>
  <c r="W16" i="15"/>
  <c r="G12" i="1"/>
  <c r="AU16" i="1"/>
  <c r="AE12" i="1"/>
  <c r="AU15" i="1"/>
  <c r="O7" i="1"/>
  <c r="W12" i="1"/>
  <c r="G4" i="1"/>
  <c r="AE3" i="1"/>
  <c r="AM3" i="1"/>
  <c r="O21" i="1"/>
  <c r="O19" i="1"/>
  <c r="AU19" i="1"/>
  <c r="W5" i="1"/>
  <c r="O8" i="11"/>
  <c r="O9" i="11"/>
  <c r="O13" i="11"/>
  <c r="AE4" i="11"/>
  <c r="O18" i="11"/>
  <c r="AE16" i="11"/>
  <c r="O3" i="11"/>
  <c r="AE7" i="11"/>
  <c r="G18" i="11"/>
  <c r="G16" i="11"/>
  <c r="G5" i="11"/>
  <c r="AM8" i="11"/>
  <c r="AE14" i="11"/>
  <c r="O14" i="1"/>
  <c r="AM4" i="15"/>
  <c r="AE16" i="1"/>
  <c r="W14" i="1"/>
  <c r="AE8" i="1"/>
  <c r="G14" i="1"/>
  <c r="AM13" i="1"/>
  <c r="O9" i="1"/>
  <c r="AM21" i="1"/>
  <c r="G15" i="1"/>
  <c r="AE6" i="1"/>
  <c r="AM6" i="1"/>
  <c r="W3" i="1"/>
  <c r="O18" i="1"/>
  <c r="AU18" i="1"/>
  <c r="O20" i="11"/>
  <c r="O17" i="11"/>
  <c r="O16" i="11"/>
  <c r="O37" i="11" s="1"/>
  <c r="AE17" i="11"/>
  <c r="O7" i="11"/>
  <c r="AM3" i="11"/>
  <c r="O6" i="11"/>
  <c r="AE6" i="11"/>
  <c r="G21" i="11"/>
  <c r="G12" i="11"/>
  <c r="G15" i="15"/>
  <c r="AE4" i="15"/>
  <c r="AE5" i="15"/>
  <c r="O19" i="15"/>
  <c r="AU15" i="15"/>
  <c r="AU21" i="11"/>
  <c r="BC12" i="11"/>
  <c r="O8" i="15"/>
  <c r="G8" i="15"/>
  <c r="G21" i="15"/>
  <c r="G7" i="15"/>
  <c r="G9" i="15"/>
  <c r="AM6" i="15"/>
  <c r="AE3" i="15"/>
  <c r="W3" i="15"/>
  <c r="O6" i="15"/>
  <c r="AE19" i="15"/>
  <c r="AU6" i="15"/>
  <c r="AM7" i="15"/>
  <c r="AE16" i="15"/>
  <c r="W7" i="15"/>
  <c r="W5" i="15"/>
  <c r="O18" i="15"/>
  <c r="G19" i="15"/>
  <c r="AU5" i="15"/>
  <c r="AM9" i="15"/>
  <c r="AE9" i="15"/>
  <c r="W9" i="15"/>
  <c r="O9" i="15"/>
  <c r="AE17" i="15"/>
  <c r="AU9" i="15"/>
  <c r="O13" i="15"/>
  <c r="AE8" i="15"/>
  <c r="O20" i="15"/>
  <c r="G3" i="15"/>
  <c r="G4" i="15"/>
  <c r="AU19" i="15"/>
  <c r="AU14" i="15"/>
  <c r="AM21" i="15"/>
  <c r="AE14" i="15"/>
  <c r="W14" i="15"/>
  <c r="O14" i="15"/>
  <c r="AU20" i="15"/>
  <c r="AU12" i="15"/>
  <c r="AM5" i="15"/>
  <c r="AE20" i="15"/>
  <c r="W18" i="15"/>
  <c r="O3" i="15"/>
  <c r="AM19" i="15"/>
  <c r="AU4" i="15"/>
  <c r="AM13" i="15"/>
  <c r="AE13" i="15"/>
  <c r="W13" i="15"/>
  <c r="O7" i="15"/>
  <c r="AU21" i="15"/>
  <c r="W19" i="15"/>
  <c r="AE15" i="15"/>
  <c r="AU8" i="15"/>
  <c r="AM17" i="15"/>
  <c r="AM20" i="15"/>
  <c r="O4" i="15"/>
  <c r="AU16" i="15"/>
  <c r="O21" i="15"/>
  <c r="AM12" i="15"/>
  <c r="AE12" i="15"/>
  <c r="O15" i="15"/>
  <c r="W17" i="15"/>
  <c r="O16" i="15"/>
  <c r="AE6" i="15"/>
  <c r="AU17" i="15"/>
  <c r="O12" i="15"/>
  <c r="O33" i="15" s="1"/>
  <c r="AE18" i="15"/>
  <c r="AU18" i="15"/>
  <c r="O17" i="15"/>
  <c r="AE21" i="15"/>
  <c r="AE32" i="15" s="1"/>
  <c r="AU7" i="15"/>
  <c r="G17" i="15"/>
  <c r="BC17" i="11"/>
  <c r="BC18" i="11"/>
  <c r="AU3" i="15"/>
  <c r="W15" i="15"/>
  <c r="AM14" i="15"/>
  <c r="W4" i="15"/>
  <c r="AM8" i="15"/>
  <c r="G20" i="15"/>
  <c r="W20" i="15"/>
  <c r="AE7" i="15"/>
  <c r="AU13" i="15"/>
  <c r="W6" i="15"/>
  <c r="AM18" i="15"/>
  <c r="G12" i="15"/>
  <c r="G13" i="15"/>
  <c r="AU7" i="11"/>
  <c r="AU16" i="11"/>
  <c r="BC3" i="11"/>
  <c r="AU8" i="11"/>
  <c r="BC8" i="11"/>
  <c r="AU3" i="11"/>
  <c r="BC16" i="11"/>
  <c r="AU15" i="11"/>
  <c r="BC20" i="11"/>
  <c r="AU9" i="11"/>
  <c r="AU13" i="11"/>
  <c r="BC7" i="11"/>
  <c r="AU19" i="11"/>
  <c r="BC9" i="11"/>
  <c r="AU6" i="11"/>
  <c r="BC5" i="11"/>
  <c r="AU18" i="11"/>
  <c r="BC13" i="11"/>
  <c r="AU20" i="11"/>
  <c r="BC15" i="11"/>
  <c r="BC21" i="11"/>
  <c r="AU4" i="11"/>
  <c r="BC4" i="11"/>
  <c r="AU17" i="11"/>
  <c r="BC6" i="11"/>
  <c r="AU14" i="11"/>
  <c r="I25" i="11" l="1"/>
  <c r="Q36" i="11"/>
  <c r="Q24" i="11"/>
  <c r="AO28" i="1"/>
  <c r="Q25" i="11"/>
  <c r="Q35" i="11"/>
  <c r="I29" i="1"/>
  <c r="AW25" i="1"/>
  <c r="Q32" i="11"/>
  <c r="Q40" i="11"/>
  <c r="Q27" i="11"/>
  <c r="Q30" i="11"/>
  <c r="Q37" i="11"/>
  <c r="Q33" i="11"/>
  <c r="AE32" i="11"/>
  <c r="Q24" i="1"/>
  <c r="AO27" i="1"/>
  <c r="AG39" i="1"/>
  <c r="AO25" i="1"/>
  <c r="AO26" i="1"/>
  <c r="I24" i="1"/>
  <c r="AO31" i="1"/>
  <c r="AO39" i="1"/>
  <c r="AO36" i="1"/>
  <c r="AO32" i="1"/>
  <c r="AO40" i="1"/>
  <c r="AO30" i="1"/>
  <c r="AO34" i="1"/>
  <c r="AM32" i="15"/>
  <c r="G32" i="11"/>
  <c r="I27" i="11"/>
  <c r="I41" i="11"/>
  <c r="BE39" i="11"/>
  <c r="AG35" i="11"/>
  <c r="BE29" i="11"/>
  <c r="BE38" i="11"/>
  <c r="BE33" i="11"/>
  <c r="BE41" i="11"/>
  <c r="BE25" i="11"/>
  <c r="BE37" i="11"/>
  <c r="BE27" i="11"/>
  <c r="BE28" i="11"/>
  <c r="BE40" i="11"/>
  <c r="AG39" i="11"/>
  <c r="AG31" i="11"/>
  <c r="AG32" i="11"/>
  <c r="I36" i="11"/>
  <c r="I39" i="11"/>
  <c r="AO30" i="11"/>
  <c r="AO39" i="11"/>
  <c r="AO38" i="11"/>
  <c r="AO29" i="11"/>
  <c r="AO24" i="11"/>
  <c r="AO32" i="11"/>
  <c r="AO41" i="11"/>
  <c r="AO34" i="11"/>
  <c r="AO25" i="11"/>
  <c r="AO33" i="11"/>
  <c r="AO37" i="11"/>
  <c r="AO40" i="11"/>
  <c r="Q38" i="11"/>
  <c r="Q29" i="11"/>
  <c r="Q26" i="11"/>
  <c r="Q41" i="11"/>
  <c r="W32" i="11"/>
  <c r="Y34" i="11"/>
  <c r="Y32" i="1"/>
  <c r="Y36" i="1"/>
  <c r="AG25" i="1"/>
  <c r="Y24" i="11"/>
  <c r="Y30" i="1"/>
  <c r="AG30" i="1"/>
  <c r="AG28" i="11"/>
  <c r="AG37" i="1"/>
  <c r="AG33" i="11"/>
  <c r="I38" i="1"/>
  <c r="I34" i="1"/>
  <c r="Q34" i="11"/>
  <c r="Y33" i="1"/>
  <c r="AW32" i="1"/>
  <c r="BE31" i="11"/>
  <c r="Y35" i="11"/>
  <c r="Y38" i="11"/>
  <c r="Y39" i="11"/>
  <c r="Q38" i="1"/>
  <c r="AW29" i="1"/>
  <c r="AW38" i="1"/>
  <c r="AG27" i="11"/>
  <c r="AW40" i="1"/>
  <c r="Y38" i="1"/>
  <c r="AG26" i="11"/>
  <c r="Y25" i="1"/>
  <c r="I36" i="1"/>
  <c r="I35" i="11"/>
  <c r="AW26" i="1"/>
  <c r="Y24" i="1"/>
  <c r="Y28" i="1"/>
  <c r="Q30" i="1"/>
  <c r="Y39" i="1"/>
  <c r="Y32" i="11"/>
  <c r="Y37" i="1"/>
  <c r="Q26" i="1"/>
  <c r="I30" i="11"/>
  <c r="AG38" i="1"/>
  <c r="AO31" i="11"/>
  <c r="I37" i="1"/>
  <c r="AG24" i="1"/>
  <c r="AG38" i="11"/>
  <c r="BE34" i="11"/>
  <c r="Y34" i="1"/>
  <c r="BE36" i="11"/>
  <c r="AW34" i="1"/>
  <c r="AW39" i="1"/>
  <c r="Y29" i="1"/>
  <c r="Q39" i="1"/>
  <c r="I32" i="1"/>
  <c r="AG33" i="1"/>
  <c r="I24" i="11"/>
  <c r="I26" i="11"/>
  <c r="Q37" i="1"/>
  <c r="Q41" i="1"/>
  <c r="I32" i="11"/>
  <c r="Y37" i="11"/>
  <c r="I41" i="1"/>
  <c r="AG29" i="11"/>
  <c r="Y31" i="1"/>
  <c r="Y26" i="1"/>
  <c r="I27" i="1"/>
  <c r="BE24" i="11"/>
  <c r="AG41" i="11"/>
  <c r="AW27" i="1"/>
  <c r="AO35" i="11"/>
  <c r="Y41" i="1"/>
  <c r="Q31" i="1"/>
  <c r="AW31" i="1"/>
  <c r="Y40" i="11"/>
  <c r="AG28" i="1"/>
  <c r="Q27" i="1"/>
  <c r="Y25" i="11"/>
  <c r="I38" i="11"/>
  <c r="Y26" i="11"/>
  <c r="Q36" i="1"/>
  <c r="I28" i="1"/>
  <c r="Q28" i="11"/>
  <c r="BE35" i="11"/>
  <c r="Y35" i="1"/>
  <c r="Y30" i="11"/>
  <c r="AW35" i="1"/>
  <c r="AG40" i="1"/>
  <c r="Q28" i="1"/>
  <c r="Q40" i="1"/>
  <c r="AG34" i="11"/>
  <c r="I25" i="1"/>
  <c r="I39" i="1"/>
  <c r="Y33" i="11"/>
  <c r="I30" i="1"/>
  <c r="I26" i="1"/>
  <c r="I40" i="11"/>
  <c r="Y27" i="1"/>
  <c r="BE30" i="11"/>
  <c r="Y36" i="11"/>
  <c r="Y41" i="11"/>
  <c r="AG26" i="1"/>
  <c r="Q32" i="1"/>
  <c r="AW33" i="1"/>
  <c r="AW37" i="1"/>
  <c r="AW41" i="1"/>
  <c r="Y27" i="11"/>
  <c r="AG29" i="1"/>
  <c r="Q34" i="1"/>
  <c r="I31" i="11"/>
  <c r="AG25" i="11"/>
  <c r="AG36" i="1"/>
  <c r="Q35" i="1"/>
  <c r="I37" i="11"/>
  <c r="Y31" i="11"/>
  <c r="AO37" i="1"/>
  <c r="AG37" i="11"/>
  <c r="AG35" i="1"/>
  <c r="AG32" i="1"/>
  <c r="AW36" i="1"/>
  <c r="AG34" i="1"/>
  <c r="AW30" i="1"/>
  <c r="AW28" i="1"/>
  <c r="Y40" i="1"/>
  <c r="Q25" i="1"/>
  <c r="Y28" i="11"/>
  <c r="AG40" i="11"/>
  <c r="Q29" i="1"/>
  <c r="Q33" i="1"/>
  <c r="Y29" i="11"/>
  <c r="AG36" i="11"/>
  <c r="I40" i="1"/>
  <c r="AG41" i="1"/>
  <c r="I34" i="11"/>
  <c r="AO29" i="1"/>
  <c r="AO35" i="1"/>
  <c r="AG30" i="11"/>
  <c r="BE26" i="11"/>
  <c r="AG27" i="1"/>
  <c r="AG31" i="1"/>
  <c r="BE32" i="11"/>
  <c r="AO27" i="11"/>
  <c r="AW24" i="1"/>
  <c r="I35" i="1"/>
  <c r="G32" i="15"/>
  <c r="AU32" i="11"/>
  <c r="O31" i="15"/>
  <c r="O32" i="15"/>
  <c r="AU31" i="15"/>
  <c r="AU32" i="15"/>
  <c r="W31" i="15"/>
  <c r="W32" i="15"/>
  <c r="G31" i="15"/>
  <c r="AM31" i="11"/>
  <c r="AM32" i="11"/>
  <c r="BC31" i="11"/>
  <c r="BC32" i="11"/>
  <c r="O31" i="11"/>
  <c r="O32" i="11"/>
  <c r="AM32" i="1"/>
  <c r="AE32" i="1"/>
  <c r="W32" i="1"/>
  <c r="AU32" i="1"/>
  <c r="O32" i="1"/>
  <c r="G32" i="1"/>
  <c r="AE31" i="11"/>
  <c r="W31" i="11"/>
  <c r="AM31" i="15"/>
  <c r="AM33" i="11"/>
  <c r="G31" i="11"/>
  <c r="AE31" i="15"/>
  <c r="AU31" i="11"/>
  <c r="AM30" i="11"/>
  <c r="W31" i="1"/>
  <c r="AU31" i="1"/>
  <c r="AE31" i="1"/>
  <c r="G31" i="1"/>
  <c r="AM31" i="1"/>
  <c r="O31" i="1"/>
  <c r="O27" i="11"/>
  <c r="O53" i="11" s="1"/>
  <c r="O39" i="11"/>
  <c r="AM30" i="1"/>
  <c r="AU30" i="1"/>
  <c r="G36" i="1"/>
  <c r="O41" i="1"/>
  <c r="AM26" i="11"/>
  <c r="AM39" i="11"/>
  <c r="W37" i="11"/>
  <c r="AM36" i="11"/>
  <c r="AM40" i="11"/>
  <c r="AM38" i="11"/>
  <c r="O29" i="11"/>
  <c r="AM28" i="11"/>
  <c r="O41" i="11"/>
  <c r="O24" i="11"/>
  <c r="O44" i="11" s="1"/>
  <c r="AM37" i="11"/>
  <c r="G25" i="1"/>
  <c r="AU35" i="11"/>
  <c r="W36" i="11"/>
  <c r="W36" i="15"/>
  <c r="W35" i="15"/>
  <c r="W27" i="15"/>
  <c r="W53" i="15" s="1"/>
  <c r="W30" i="11"/>
  <c r="AE30" i="11"/>
  <c r="W40" i="15"/>
  <c r="W41" i="15"/>
  <c r="W34" i="15"/>
  <c r="W28" i="15"/>
  <c r="W27" i="1"/>
  <c r="W53" i="1" s="1"/>
  <c r="W39" i="15"/>
  <c r="W24" i="15"/>
  <c r="W44" i="15" s="1"/>
  <c r="W30" i="15"/>
  <c r="AM24" i="11"/>
  <c r="AM44" i="11" s="1"/>
  <c r="AM29" i="11"/>
  <c r="AM35" i="11"/>
  <c r="W25" i="15"/>
  <c r="W38" i="15"/>
  <c r="W33" i="15"/>
  <c r="W26" i="15"/>
  <c r="W37" i="15"/>
  <c r="AM27" i="11"/>
  <c r="AM34" i="11"/>
  <c r="AM25" i="11"/>
  <c r="W29" i="15"/>
  <c r="AM41" i="11"/>
  <c r="W41" i="11"/>
  <c r="AU35" i="1"/>
  <c r="W26" i="11"/>
  <c r="G39" i="11"/>
  <c r="AE26" i="11"/>
  <c r="AM37" i="1"/>
  <c r="W29" i="11"/>
  <c r="G33" i="11"/>
  <c r="AU25" i="1"/>
  <c r="AU26" i="1"/>
  <c r="AM39" i="1"/>
  <c r="W35" i="11"/>
  <c r="BC40" i="11"/>
  <c r="G24" i="11"/>
  <c r="G44" i="11" s="1"/>
  <c r="G36" i="11"/>
  <c r="AE36" i="11"/>
  <c r="G33" i="15"/>
  <c r="G24" i="15"/>
  <c r="G44" i="15" s="1"/>
  <c r="AU34" i="1"/>
  <c r="G30" i="11"/>
  <c r="AE34" i="11"/>
  <c r="AE27" i="11"/>
  <c r="AE53" i="11" s="1"/>
  <c r="AU39" i="1"/>
  <c r="AE37" i="11"/>
  <c r="G35" i="11"/>
  <c r="AE29" i="11"/>
  <c r="W33" i="11"/>
  <c r="W28" i="11"/>
  <c r="W39" i="11"/>
  <c r="AU33" i="1"/>
  <c r="G29" i="11"/>
  <c r="W27" i="11"/>
  <c r="AU37" i="1"/>
  <c r="AU27" i="1"/>
  <c r="AU53" i="1" s="1"/>
  <c r="AU36" i="1"/>
  <c r="AU28" i="1"/>
  <c r="AE35" i="11"/>
  <c r="AE33" i="11"/>
  <c r="AE58" i="11" s="1"/>
  <c r="AU38" i="1"/>
  <c r="AU40" i="1"/>
  <c r="G27" i="11"/>
  <c r="G56" i="11" s="1"/>
  <c r="AE39" i="11"/>
  <c r="AE40" i="15"/>
  <c r="AM39" i="15"/>
  <c r="AM35" i="15"/>
  <c r="AU24" i="1"/>
  <c r="AU44" i="1" s="1"/>
  <c r="G39" i="15"/>
  <c r="AU34" i="15"/>
  <c r="AU24" i="15"/>
  <c r="AU44" i="15" s="1"/>
  <c r="AM33" i="15"/>
  <c r="AM36" i="15"/>
  <c r="G41" i="15"/>
  <c r="G38" i="15"/>
  <c r="G34" i="15"/>
  <c r="G25" i="15"/>
  <c r="G30" i="15"/>
  <c r="G40" i="15"/>
  <c r="AE28" i="15"/>
  <c r="O40" i="15"/>
  <c r="AM40" i="15"/>
  <c r="G28" i="15"/>
  <c r="G27" i="15"/>
  <c r="AE39" i="15"/>
  <c r="AE35" i="15"/>
  <c r="G38" i="11"/>
  <c r="AE25" i="11"/>
  <c r="AU38" i="11"/>
  <c r="W24" i="11"/>
  <c r="W44" i="11" s="1"/>
  <c r="O28" i="11"/>
  <c r="O34" i="11"/>
  <c r="W40" i="11"/>
  <c r="W25" i="11"/>
  <c r="AE38" i="11"/>
  <c r="G34" i="11"/>
  <c r="O38" i="11"/>
  <c r="O62" i="11" s="1"/>
  <c r="AE28" i="11"/>
  <c r="AU25" i="11"/>
  <c r="AU30" i="11"/>
  <c r="AU36" i="11"/>
  <c r="AU41" i="11"/>
  <c r="AU24" i="11"/>
  <c r="AU44" i="11" s="1"/>
  <c r="AU28" i="11"/>
  <c r="AU39" i="11"/>
  <c r="AU34" i="11"/>
  <c r="AU29" i="11"/>
  <c r="AU27" i="11"/>
  <c r="AU37" i="11"/>
  <c r="BC33" i="11"/>
  <c r="G41" i="11"/>
  <c r="BC29" i="11"/>
  <c r="W38" i="11"/>
  <c r="W34" i="11"/>
  <c r="BC27" i="11"/>
  <c r="BC53" i="11" s="1"/>
  <c r="O35" i="11"/>
  <c r="G40" i="11"/>
  <c r="BC41" i="11"/>
  <c r="O30" i="11"/>
  <c r="W35" i="1"/>
  <c r="AE28" i="1"/>
  <c r="G33" i="1"/>
  <c r="AU41" i="1"/>
  <c r="G39" i="1"/>
  <c r="G24" i="1"/>
  <c r="G44" i="1" s="1"/>
  <c r="G26" i="1"/>
  <c r="G27" i="1"/>
  <c r="G53" i="1" s="1"/>
  <c r="G35" i="1"/>
  <c r="G34" i="1"/>
  <c r="G30" i="1"/>
  <c r="G41" i="1"/>
  <c r="G38" i="1"/>
  <c r="G29" i="1"/>
  <c r="G40" i="1"/>
  <c r="G37" i="1"/>
  <c r="AU29" i="1"/>
  <c r="AE38" i="1"/>
  <c r="AE39" i="1"/>
  <c r="AE40" i="1"/>
  <c r="AM26" i="1"/>
  <c r="AE24" i="1"/>
  <c r="AE44" i="1" s="1"/>
  <c r="AE33" i="1"/>
  <c r="AE26" i="1"/>
  <c r="AE29" i="1"/>
  <c r="AE27" i="1"/>
  <c r="AE37" i="1"/>
  <c r="G28" i="1"/>
  <c r="AM40" i="1"/>
  <c r="O38" i="1"/>
  <c r="O30" i="1"/>
  <c r="O39" i="1"/>
  <c r="O40" i="1"/>
  <c r="O37" i="1"/>
  <c r="O35" i="1"/>
  <c r="AE36" i="1"/>
  <c r="O28" i="1"/>
  <c r="AM27" i="1"/>
  <c r="AM38" i="1"/>
  <c r="AM29" i="1"/>
  <c r="AM28" i="1"/>
  <c r="AM25" i="1"/>
  <c r="AM35" i="1"/>
  <c r="AM33" i="1"/>
  <c r="AE25" i="1"/>
  <c r="AM36" i="1"/>
  <c r="O27" i="1"/>
  <c r="O25" i="1"/>
  <c r="AM24" i="1"/>
  <c r="AM44" i="1" s="1"/>
  <c r="AU28" i="15"/>
  <c r="O37" i="15"/>
  <c r="AM41" i="15"/>
  <c r="AE34" i="15"/>
  <c r="AU33" i="15"/>
  <c r="AE37" i="15"/>
  <c r="O40" i="11"/>
  <c r="O29" i="1"/>
  <c r="W39" i="1"/>
  <c r="AE35" i="1"/>
  <c r="W40" i="1"/>
  <c r="AM38" i="15"/>
  <c r="AM34" i="15"/>
  <c r="W37" i="1"/>
  <c r="O33" i="1"/>
  <c r="G25" i="11"/>
  <c r="O24" i="1"/>
  <c r="AE24" i="11"/>
  <c r="W34" i="1"/>
  <c r="W24" i="1"/>
  <c r="W44" i="1" s="1"/>
  <c r="BC37" i="11"/>
  <c r="AM29" i="15"/>
  <c r="G26" i="15"/>
  <c r="G26" i="11"/>
  <c r="G28" i="11"/>
  <c r="W41" i="1"/>
  <c r="AE41" i="11"/>
  <c r="AE30" i="1"/>
  <c r="BC28" i="11"/>
  <c r="G29" i="15"/>
  <c r="AM34" i="1"/>
  <c r="G37" i="11"/>
  <c r="O25" i="11"/>
  <c r="O26" i="11"/>
  <c r="O26" i="1"/>
  <c r="O36" i="11"/>
  <c r="AE34" i="1"/>
  <c r="AE40" i="11"/>
  <c r="AM41" i="1"/>
  <c r="W28" i="1"/>
  <c r="W29" i="1"/>
  <c r="W38" i="1"/>
  <c r="O24" i="15"/>
  <c r="O44" i="15" s="1"/>
  <c r="O34" i="15"/>
  <c r="O27" i="15"/>
  <c r="O29" i="15"/>
  <c r="W33" i="1"/>
  <c r="W36" i="1"/>
  <c r="W30" i="1"/>
  <c r="AE41" i="1"/>
  <c r="O34" i="1"/>
  <c r="BC39" i="11"/>
  <c r="AU40" i="15"/>
  <c r="AE25" i="15"/>
  <c r="W26" i="1"/>
  <c r="W25" i="1"/>
  <c r="O36" i="1"/>
  <c r="O49" i="1" s="1"/>
  <c r="O33" i="11"/>
  <c r="BC38" i="11"/>
  <c r="AU41" i="15"/>
  <c r="AU30" i="15"/>
  <c r="AE30" i="15"/>
  <c r="O39" i="15"/>
  <c r="AM28" i="15"/>
  <c r="AU40" i="11"/>
  <c r="AU33" i="11"/>
  <c r="AU36" i="15"/>
  <c r="G36" i="15"/>
  <c r="G35" i="15"/>
  <c r="BC25" i="11"/>
  <c r="BC36" i="11"/>
  <c r="BC34" i="11"/>
  <c r="BC26" i="11"/>
  <c r="O26" i="15"/>
  <c r="O38" i="15"/>
  <c r="AU38" i="15"/>
  <c r="O36" i="15"/>
  <c r="AU37" i="15"/>
  <c r="AU29" i="15"/>
  <c r="O28" i="15"/>
  <c r="AU25" i="15"/>
  <c r="AE41" i="15"/>
  <c r="O35" i="15"/>
  <c r="AU35" i="15"/>
  <c r="O41" i="15"/>
  <c r="AE38" i="15"/>
  <c r="AM30" i="15"/>
  <c r="AU27" i="15"/>
  <c r="AE24" i="15"/>
  <c r="AE44" i="15" s="1"/>
  <c r="AM25" i="15"/>
  <c r="G37" i="15"/>
  <c r="AU26" i="11"/>
  <c r="BC30" i="11"/>
  <c r="BC24" i="11"/>
  <c r="BC44" i="11" s="1"/>
  <c r="BC35" i="11"/>
  <c r="AU39" i="15"/>
  <c r="AE27" i="15"/>
  <c r="AE57" i="15" s="1"/>
  <c r="AE33" i="15"/>
  <c r="O25" i="15"/>
  <c r="AE36" i="15"/>
  <c r="AM26" i="15"/>
  <c r="AE29" i="15"/>
  <c r="O30" i="15"/>
  <c r="AU26" i="15"/>
  <c r="AM27" i="15"/>
  <c r="AM37" i="15"/>
  <c r="AE26" i="15"/>
  <c r="AM24" i="15"/>
  <c r="AM44" i="15" s="1"/>
  <c r="L51" i="17"/>
  <c r="L44" i="17"/>
  <c r="L24" i="17"/>
  <c r="L1" i="17"/>
  <c r="W46" i="15" l="1"/>
  <c r="AM57" i="15"/>
  <c r="AM47" i="11"/>
  <c r="L9" i="17"/>
  <c r="L17" i="17"/>
  <c r="L12" i="17"/>
  <c r="L7" i="17"/>
  <c r="L13" i="17"/>
  <c r="L20" i="17"/>
  <c r="L6" i="17"/>
  <c r="L15" i="17"/>
  <c r="L11" i="17"/>
  <c r="L21" i="17"/>
  <c r="L14" i="17"/>
  <c r="L19" i="17"/>
  <c r="L22" i="17"/>
  <c r="L16" i="17"/>
  <c r="L10" i="17"/>
  <c r="L18" i="17"/>
  <c r="L8" i="17"/>
  <c r="L5" i="17"/>
  <c r="G49" i="11"/>
  <c r="O49" i="15"/>
  <c r="W58" i="15"/>
  <c r="O56" i="15"/>
  <c r="G49" i="15"/>
  <c r="O49" i="11"/>
  <c r="O48" i="11"/>
  <c r="G48" i="15"/>
  <c r="AU48" i="15"/>
  <c r="W48" i="15"/>
  <c r="O48" i="15"/>
  <c r="G48" i="11"/>
  <c r="AE49" i="15"/>
  <c r="G57" i="15"/>
  <c r="AU49" i="15"/>
  <c r="AE49" i="1"/>
  <c r="G48" i="1"/>
  <c r="AU56" i="15"/>
  <c r="AU48" i="11"/>
  <c r="BC48" i="11"/>
  <c r="AU49" i="11"/>
  <c r="W49" i="15"/>
  <c r="W49" i="11"/>
  <c r="AE48" i="11"/>
  <c r="W48" i="11"/>
  <c r="AM49" i="11"/>
  <c r="AM49" i="15"/>
  <c r="AM48" i="15"/>
  <c r="AE48" i="15"/>
  <c r="BC49" i="11"/>
  <c r="AE49" i="11"/>
  <c r="AM48" i="11"/>
  <c r="W56" i="11"/>
  <c r="AU57" i="11"/>
  <c r="W49" i="1"/>
  <c r="W48" i="1"/>
  <c r="AM48" i="1"/>
  <c r="AM57" i="11"/>
  <c r="W57" i="11"/>
  <c r="AM49" i="1"/>
  <c r="G49" i="1"/>
  <c r="W57" i="15"/>
  <c r="O48" i="1"/>
  <c r="O57" i="11"/>
  <c r="AU57" i="15"/>
  <c r="G57" i="11"/>
  <c r="AU48" i="1"/>
  <c r="BC57" i="11"/>
  <c r="AE48" i="1"/>
  <c r="AU49" i="1"/>
  <c r="O57" i="15"/>
  <c r="AE57" i="11"/>
  <c r="AE57" i="1"/>
  <c r="G57" i="1"/>
  <c r="W57" i="1"/>
  <c r="AM57" i="1"/>
  <c r="O57" i="1"/>
  <c r="AU57" i="1"/>
  <c r="G56" i="15"/>
  <c r="AM56" i="15"/>
  <c r="AE56" i="15"/>
  <c r="O64" i="11"/>
  <c r="BC63" i="11"/>
  <c r="W60" i="15"/>
  <c r="G46" i="15"/>
  <c r="O61" i="11"/>
  <c r="O55" i="11"/>
  <c r="O60" i="11"/>
  <c r="AU56" i="11"/>
  <c r="O59" i="11"/>
  <c r="O58" i="11"/>
  <c r="G56" i="1"/>
  <c r="O54" i="11"/>
  <c r="AU56" i="1"/>
  <c r="AE56" i="1"/>
  <c r="O56" i="11"/>
  <c r="AU55" i="1"/>
  <c r="BC56" i="11"/>
  <c r="O56" i="1"/>
  <c r="AM56" i="1"/>
  <c r="AM56" i="11"/>
  <c r="AE56" i="11"/>
  <c r="W56" i="1"/>
  <c r="W56" i="15"/>
  <c r="W63" i="15"/>
  <c r="G45" i="15"/>
  <c r="W54" i="15"/>
  <c r="G47" i="15"/>
  <c r="G50" i="15"/>
  <c r="W64" i="15"/>
  <c r="O63" i="11"/>
  <c r="AM53" i="11"/>
  <c r="O46" i="11"/>
  <c r="O47" i="11"/>
  <c r="O50" i="11"/>
  <c r="AM55" i="11"/>
  <c r="AM63" i="11"/>
  <c r="AM62" i="11"/>
  <c r="AM64" i="11"/>
  <c r="O50" i="1"/>
  <c r="AU54" i="1"/>
  <c r="AM58" i="11"/>
  <c r="AU60" i="11"/>
  <c r="AM46" i="11"/>
  <c r="AM45" i="11"/>
  <c r="G63" i="11"/>
  <c r="AM50" i="11"/>
  <c r="AM59" i="11"/>
  <c r="W61" i="11"/>
  <c r="O45" i="11"/>
  <c r="AM61" i="11"/>
  <c r="G62" i="11"/>
  <c r="G60" i="11"/>
  <c r="W63" i="1"/>
  <c r="W61" i="1"/>
  <c r="W55" i="1"/>
  <c r="W62" i="1"/>
  <c r="AU45" i="15"/>
  <c r="W59" i="15"/>
  <c r="AU59" i="1"/>
  <c r="G64" i="11"/>
  <c r="AM54" i="11"/>
  <c r="AU50" i="15"/>
  <c r="G59" i="11"/>
  <c r="G61" i="11"/>
  <c r="G53" i="11"/>
  <c r="AU46" i="15"/>
  <c r="AU46" i="11"/>
  <c r="AM60" i="11"/>
  <c r="W61" i="15"/>
  <c r="W55" i="15"/>
  <c r="W62" i="15"/>
  <c r="W64" i="1"/>
  <c r="AM61" i="1"/>
  <c r="W60" i="1"/>
  <c r="G47" i="11"/>
  <c r="W58" i="1"/>
  <c r="W59" i="1"/>
  <c r="W54" i="1"/>
  <c r="G46" i="11"/>
  <c r="G50" i="11"/>
  <c r="AE54" i="1"/>
  <c r="G45" i="11"/>
  <c r="W45" i="15"/>
  <c r="W47" i="15"/>
  <c r="W59" i="11"/>
  <c r="AU60" i="1"/>
  <c r="G58" i="11"/>
  <c r="W46" i="11"/>
  <c r="W50" i="15"/>
  <c r="AE60" i="1"/>
  <c r="AE59" i="11"/>
  <c r="AE62" i="11"/>
  <c r="AE63" i="11"/>
  <c r="AE64" i="11"/>
  <c r="G60" i="1"/>
  <c r="G55" i="11"/>
  <c r="BC64" i="11"/>
  <c r="BC59" i="11"/>
  <c r="BC62" i="11"/>
  <c r="BC61" i="11"/>
  <c r="AE46" i="11"/>
  <c r="AU64" i="1"/>
  <c r="AU61" i="1"/>
  <c r="AU62" i="1"/>
  <c r="BC58" i="11"/>
  <c r="AU58" i="1"/>
  <c r="AU50" i="11"/>
  <c r="AE63" i="1"/>
  <c r="AU45" i="11"/>
  <c r="G59" i="15"/>
  <c r="G54" i="11"/>
  <c r="AU63" i="1"/>
  <c r="AU62" i="11"/>
  <c r="G54" i="15"/>
  <c r="AU54" i="11"/>
  <c r="AE55" i="11"/>
  <c r="G60" i="15"/>
  <c r="AU45" i="1"/>
  <c r="G53" i="15"/>
  <c r="G45" i="1"/>
  <c r="AU59" i="11"/>
  <c r="G46" i="1"/>
  <c r="AU61" i="11"/>
  <c r="G63" i="15"/>
  <c r="W58" i="11"/>
  <c r="AE61" i="11"/>
  <c r="W64" i="11"/>
  <c r="AU47" i="1"/>
  <c r="AU46" i="1"/>
  <c r="W55" i="11"/>
  <c r="W60" i="11"/>
  <c r="AE60" i="11"/>
  <c r="W54" i="11"/>
  <c r="W63" i="11"/>
  <c r="W62" i="11"/>
  <c r="W53" i="11"/>
  <c r="G61" i="15"/>
  <c r="AU50" i="1"/>
  <c r="AE58" i="1"/>
  <c r="G55" i="1"/>
  <c r="G58" i="1"/>
  <c r="AE54" i="11"/>
  <c r="AM58" i="15"/>
  <c r="AM61" i="15"/>
  <c r="AU58" i="15"/>
  <c r="AE63" i="15"/>
  <c r="O64" i="15"/>
  <c r="O46" i="15"/>
  <c r="O45" i="15"/>
  <c r="G58" i="15"/>
  <c r="G55" i="15"/>
  <c r="G64" i="15"/>
  <c r="O55" i="15"/>
  <c r="O50" i="15"/>
  <c r="O60" i="15"/>
  <c r="AE46" i="15"/>
  <c r="G62" i="15"/>
  <c r="AE54" i="15"/>
  <c r="AE58" i="15"/>
  <c r="AU63" i="15"/>
  <c r="W50" i="11"/>
  <c r="W45" i="11"/>
  <c r="W47" i="11"/>
  <c r="AU55" i="11"/>
  <c r="BC55" i="11"/>
  <c r="AE50" i="11"/>
  <c r="AU53" i="11"/>
  <c r="AU63" i="11"/>
  <c r="AU47" i="11"/>
  <c r="AU58" i="11"/>
  <c r="BC60" i="11"/>
  <c r="AU64" i="11"/>
  <c r="BC54" i="11"/>
  <c r="G59" i="1"/>
  <c r="AE47" i="1"/>
  <c r="AE45" i="1"/>
  <c r="G64" i="1"/>
  <c r="O58" i="1"/>
  <c r="G61" i="1"/>
  <c r="G47" i="1"/>
  <c r="G54" i="1"/>
  <c r="G62" i="1"/>
  <c r="G63" i="1"/>
  <c r="G50" i="1"/>
  <c r="AE61" i="1"/>
  <c r="O60" i="1"/>
  <c r="AM58" i="1"/>
  <c r="AE64" i="1"/>
  <c r="AE50" i="1"/>
  <c r="AE46" i="1"/>
  <c r="AE62" i="1"/>
  <c r="AE53" i="1"/>
  <c r="AE59" i="1"/>
  <c r="AE55" i="1"/>
  <c r="AM62" i="1"/>
  <c r="W47" i="1"/>
  <c r="W46" i="1"/>
  <c r="O55" i="1"/>
  <c r="AM45" i="1"/>
  <c r="AM53" i="1"/>
  <c r="O61" i="1"/>
  <c r="AM60" i="1"/>
  <c r="W50" i="1"/>
  <c r="AM46" i="1"/>
  <c r="O64" i="1"/>
  <c r="AM55" i="1"/>
  <c r="AM50" i="1"/>
  <c r="W45" i="1"/>
  <c r="AM64" i="1"/>
  <c r="O59" i="1"/>
  <c r="AM63" i="1"/>
  <c r="AM54" i="1"/>
  <c r="AM59" i="1"/>
  <c r="AM47" i="1"/>
  <c r="O63" i="1"/>
  <c r="O53" i="1"/>
  <c r="O62" i="1"/>
  <c r="O54" i="1"/>
  <c r="O61" i="15"/>
  <c r="O62" i="15"/>
  <c r="O58" i="15"/>
  <c r="O59" i="15"/>
  <c r="AE44" i="11"/>
  <c r="AE45" i="11"/>
  <c r="AE47" i="11"/>
  <c r="O44" i="1"/>
  <c r="O47" i="1"/>
  <c r="O46" i="1"/>
  <c r="O45" i="1"/>
  <c r="O47" i="15"/>
  <c r="O53" i="15"/>
  <c r="AU59" i="15"/>
  <c r="O54" i="15"/>
  <c r="O63" i="15"/>
  <c r="BC50" i="11"/>
  <c r="AE55" i="15"/>
  <c r="AM59" i="15"/>
  <c r="AM60" i="15"/>
  <c r="AU53" i="15"/>
  <c r="AU47" i="15"/>
  <c r="AU60" i="15"/>
  <c r="BC46" i="11"/>
  <c r="BC45" i="11"/>
  <c r="AU55" i="15"/>
  <c r="AU64" i="15"/>
  <c r="AM63" i="15"/>
  <c r="AM53" i="15"/>
  <c r="AM64" i="15"/>
  <c r="AM47" i="15"/>
  <c r="AE64" i="15"/>
  <c r="AE61" i="15"/>
  <c r="AE47" i="15"/>
  <c r="AE53" i="15"/>
  <c r="AM54" i="15"/>
  <c r="AM45" i="15"/>
  <c r="AM55" i="15"/>
  <c r="AU54" i="15"/>
  <c r="AU62" i="15"/>
  <c r="AM62" i="15"/>
  <c r="AE59" i="15"/>
  <c r="BC47" i="11"/>
  <c r="AM46" i="15"/>
  <c r="AE62" i="15"/>
  <c r="AE50" i="15"/>
  <c r="AU61" i="15"/>
  <c r="AM50" i="15"/>
  <c r="AE60" i="15"/>
  <c r="AE45" i="15"/>
  <c r="L4" i="17"/>
  <c r="J1" i="17"/>
  <c r="K1" i="17"/>
  <c r="M1" i="17"/>
  <c r="I3" i="17"/>
  <c r="I51" i="17" s="1"/>
  <c r="M51" i="17"/>
  <c r="K51" i="17"/>
  <c r="J24" i="17"/>
  <c r="L33" i="17" l="1"/>
  <c r="L26" i="17"/>
  <c r="L42" i="17"/>
  <c r="M7" i="17"/>
  <c r="M19" i="17"/>
  <c r="M14" i="17"/>
  <c r="M8" i="17"/>
  <c r="M12" i="17"/>
  <c r="M22" i="17"/>
  <c r="M16" i="17"/>
  <c r="M20" i="17"/>
  <c r="M10" i="17"/>
  <c r="M5" i="17"/>
  <c r="M9" i="17"/>
  <c r="M13" i="17"/>
  <c r="M17" i="17"/>
  <c r="M21" i="17"/>
  <c r="M11" i="17"/>
  <c r="M18" i="17"/>
  <c r="M15" i="17"/>
  <c r="M6" i="17"/>
  <c r="K20" i="17"/>
  <c r="K5" i="17"/>
  <c r="K19" i="17"/>
  <c r="K13" i="17"/>
  <c r="K21" i="17"/>
  <c r="K7" i="17"/>
  <c r="K8" i="17"/>
  <c r="K9" i="17"/>
  <c r="K6" i="17"/>
  <c r="K15" i="17"/>
  <c r="K16" i="17"/>
  <c r="K17" i="17"/>
  <c r="K10" i="17"/>
  <c r="K18" i="17"/>
  <c r="K14" i="17"/>
  <c r="K11" i="17"/>
  <c r="K22" i="17"/>
  <c r="K12" i="17"/>
  <c r="J17" i="17"/>
  <c r="J10" i="17"/>
  <c r="J5" i="17"/>
  <c r="J12" i="17"/>
  <c r="J7" i="17"/>
  <c r="J18" i="17"/>
  <c r="J13" i="17"/>
  <c r="J15" i="17"/>
  <c r="J21" i="17"/>
  <c r="J6" i="17"/>
  <c r="J9" i="17"/>
  <c r="J14" i="17"/>
  <c r="J8" i="17"/>
  <c r="J20" i="17"/>
  <c r="J11" i="17"/>
  <c r="J22" i="17"/>
  <c r="J16" i="17"/>
  <c r="J19" i="17"/>
  <c r="L29" i="17"/>
  <c r="L25" i="17"/>
  <c r="L27" i="17"/>
  <c r="L28" i="17"/>
  <c r="L40" i="17"/>
  <c r="L38" i="17"/>
  <c r="L36" i="17"/>
  <c r="L31" i="17"/>
  <c r="L41" i="17"/>
  <c r="L30" i="17"/>
  <c r="L39" i="17"/>
  <c r="L37" i="17"/>
  <c r="L35" i="17"/>
  <c r="L34" i="17"/>
  <c r="L32" i="17"/>
  <c r="K4" i="17"/>
  <c r="J4" i="17"/>
  <c r="M4" i="17"/>
  <c r="L48" i="17"/>
  <c r="L47" i="17"/>
  <c r="L49" i="17"/>
  <c r="L46" i="17"/>
  <c r="L45" i="17"/>
  <c r="I1" i="17"/>
  <c r="I24" i="17"/>
  <c r="J44" i="17"/>
  <c r="J51" i="17"/>
  <c r="I44" i="17"/>
  <c r="K24" i="17"/>
  <c r="K44" i="17"/>
  <c r="M24" i="17"/>
  <c r="M44" i="17"/>
  <c r="L56" i="17" l="1"/>
  <c r="K39" i="17"/>
  <c r="M33" i="17"/>
  <c r="M30" i="17"/>
  <c r="M29" i="17"/>
  <c r="K33" i="17"/>
  <c r="J37" i="17"/>
  <c r="J41" i="17"/>
  <c r="J38" i="17"/>
  <c r="J31" i="17"/>
  <c r="J33" i="17"/>
  <c r="L52" i="17"/>
  <c r="I20" i="17"/>
  <c r="I7" i="17"/>
  <c r="I11" i="17"/>
  <c r="I18" i="17"/>
  <c r="I10" i="17"/>
  <c r="I19" i="17"/>
  <c r="I9" i="17"/>
  <c r="I8" i="17"/>
  <c r="I17" i="17"/>
  <c r="I6" i="17"/>
  <c r="I16" i="17"/>
  <c r="I15" i="17"/>
  <c r="I5" i="17"/>
  <c r="I14" i="17"/>
  <c r="I21" i="17"/>
  <c r="I13" i="17"/>
  <c r="I22" i="17"/>
  <c r="C22" i="17" s="1"/>
  <c r="I12" i="17"/>
  <c r="C12" i="17" s="1"/>
  <c r="L55" i="17"/>
  <c r="J36" i="17"/>
  <c r="J26" i="17"/>
  <c r="J27" i="17"/>
  <c r="M34" i="17"/>
  <c r="M25" i="17"/>
  <c r="J35" i="17"/>
  <c r="J25" i="17"/>
  <c r="J42" i="17"/>
  <c r="J34" i="17"/>
  <c r="M37" i="17"/>
  <c r="J40" i="17"/>
  <c r="J30" i="17"/>
  <c r="J39" i="17"/>
  <c r="J29" i="17"/>
  <c r="J28" i="17"/>
  <c r="J52" i="17" s="1"/>
  <c r="M38" i="17"/>
  <c r="J32" i="17"/>
  <c r="M35" i="17"/>
  <c r="M41" i="17"/>
  <c r="M36" i="17"/>
  <c r="M31" i="17"/>
  <c r="M27" i="17"/>
  <c r="M28" i="17"/>
  <c r="M26" i="17"/>
  <c r="M42" i="17"/>
  <c r="M39" i="17"/>
  <c r="M40" i="17"/>
  <c r="M32" i="17"/>
  <c r="K38" i="17"/>
  <c r="K28" i="17"/>
  <c r="K52" i="17" s="1"/>
  <c r="K37" i="17"/>
  <c r="K27" i="17"/>
  <c r="K36" i="17"/>
  <c r="K26" i="17"/>
  <c r="K35" i="17"/>
  <c r="K25" i="17"/>
  <c r="K42" i="17"/>
  <c r="K34" i="17"/>
  <c r="K41" i="17"/>
  <c r="K31" i="17"/>
  <c r="K29" i="17"/>
  <c r="K40" i="17"/>
  <c r="K30" i="17"/>
  <c r="K32" i="17"/>
  <c r="I4" i="17"/>
  <c r="M49" i="17"/>
  <c r="K48" i="17"/>
  <c r="K47" i="17"/>
  <c r="K46" i="17"/>
  <c r="K49" i="17"/>
  <c r="M47" i="17"/>
  <c r="L61" i="17"/>
  <c r="L63" i="17"/>
  <c r="M48" i="17"/>
  <c r="L53" i="17"/>
  <c r="L57" i="17"/>
  <c r="L58" i="17"/>
  <c r="L62" i="17"/>
  <c r="M46" i="17"/>
  <c r="L54" i="17"/>
  <c r="L59" i="17"/>
  <c r="L60" i="17"/>
  <c r="J49" i="17"/>
  <c r="J46" i="17"/>
  <c r="M45" i="17"/>
  <c r="J48" i="17"/>
  <c r="J47" i="17"/>
  <c r="J45" i="17"/>
  <c r="K45" i="17"/>
  <c r="A1" i="20"/>
  <c r="I38" i="20" s="1"/>
  <c r="M56" i="17" l="1"/>
  <c r="K56" i="17"/>
  <c r="J56" i="17"/>
  <c r="I33" i="17"/>
  <c r="C33" i="17"/>
  <c r="J55" i="17"/>
  <c r="K55" i="17"/>
  <c r="M55" i="17"/>
  <c r="C11" i="17"/>
  <c r="C32" i="17" s="1"/>
  <c r="I32" i="17"/>
  <c r="C19" i="17"/>
  <c r="C40" i="17" s="1"/>
  <c r="I40" i="17"/>
  <c r="C20" i="17"/>
  <c r="C41" i="17" s="1"/>
  <c r="I41" i="17"/>
  <c r="I37" i="17"/>
  <c r="C16" i="17"/>
  <c r="C37" i="17" s="1"/>
  <c r="I42" i="17"/>
  <c r="C21" i="17"/>
  <c r="C42" i="17" s="1"/>
  <c r="C18" i="17"/>
  <c r="C39" i="17" s="1"/>
  <c r="I39" i="17"/>
  <c r="C9" i="17"/>
  <c r="C30" i="17" s="1"/>
  <c r="I30" i="17"/>
  <c r="C14" i="17"/>
  <c r="C35" i="17" s="1"/>
  <c r="I35" i="17"/>
  <c r="I34" i="17"/>
  <c r="C13" i="17"/>
  <c r="C34" i="17" s="1"/>
  <c r="I31" i="17"/>
  <c r="C10" i="17"/>
  <c r="C31" i="17" s="1"/>
  <c r="C4" i="17"/>
  <c r="C25" i="17" s="1"/>
  <c r="I25" i="17"/>
  <c r="C15" i="17"/>
  <c r="C36" i="17" s="1"/>
  <c r="I36" i="17"/>
  <c r="I38" i="17"/>
  <c r="C17" i="17"/>
  <c r="C38" i="17" s="1"/>
  <c r="C5" i="17"/>
  <c r="C26" i="17" s="1"/>
  <c r="I26" i="17"/>
  <c r="C8" i="17"/>
  <c r="C29" i="17" s="1"/>
  <c r="I29" i="17"/>
  <c r="I28" i="17"/>
  <c r="C7" i="17"/>
  <c r="C28" i="17" s="1"/>
  <c r="C6" i="17"/>
  <c r="C27" i="17" s="1"/>
  <c r="I27" i="17"/>
  <c r="M61" i="17"/>
  <c r="K63" i="17"/>
  <c r="K57" i="17"/>
  <c r="M52" i="17"/>
  <c r="J59" i="17"/>
  <c r="M53" i="17"/>
  <c r="K54" i="17"/>
  <c r="K62" i="17"/>
  <c r="K61" i="17"/>
  <c r="M59" i="17"/>
  <c r="M58" i="17"/>
  <c r="M54" i="17"/>
  <c r="J58" i="17"/>
  <c r="J57" i="17"/>
  <c r="K59" i="17"/>
  <c r="K53" i="17"/>
  <c r="K60" i="17"/>
  <c r="M62" i="17"/>
  <c r="K58" i="17"/>
  <c r="M60" i="17"/>
  <c r="M57" i="17"/>
  <c r="M63" i="17"/>
  <c r="J63" i="17"/>
  <c r="J62" i="17"/>
  <c r="J53" i="17"/>
  <c r="J61" i="17"/>
  <c r="J60" i="17"/>
  <c r="J54" i="17"/>
  <c r="A1" i="18"/>
  <c r="N32" i="17" l="1"/>
  <c r="C56" i="17"/>
  <c r="I56" i="17"/>
  <c r="C55" i="17"/>
  <c r="I55" i="17"/>
  <c r="A16" i="20"/>
  <c r="A38" i="20"/>
  <c r="I16" i="20"/>
  <c r="A12" i="18"/>
  <c r="I12" i="18"/>
  <c r="A31" i="18"/>
  <c r="AV1" i="1"/>
  <c r="AT1" i="1"/>
  <c r="AS1" i="1"/>
  <c r="AR1" i="1"/>
  <c r="AQ1" i="1"/>
  <c r="AN1" i="1"/>
  <c r="AL1" i="1"/>
  <c r="AK1" i="1"/>
  <c r="AJ1" i="1"/>
  <c r="AI1" i="1"/>
  <c r="AF1" i="1"/>
  <c r="AD1" i="1"/>
  <c r="AC1" i="1"/>
  <c r="AB1" i="1"/>
  <c r="AA1" i="1"/>
  <c r="X1" i="1"/>
  <c r="V1" i="1"/>
  <c r="U1" i="1"/>
  <c r="T1" i="1"/>
  <c r="S1" i="1"/>
  <c r="P1" i="1"/>
  <c r="N1" i="1"/>
  <c r="M1" i="1"/>
  <c r="L1" i="1"/>
  <c r="K1" i="1"/>
  <c r="H1" i="1"/>
  <c r="F1" i="1"/>
  <c r="E1" i="1"/>
  <c r="D1" i="1"/>
  <c r="AV1" i="15"/>
  <c r="AT1" i="15"/>
  <c r="AS1" i="15"/>
  <c r="AR1" i="15"/>
  <c r="AQ1" i="15"/>
  <c r="AN1" i="15"/>
  <c r="AL1" i="15"/>
  <c r="AK1" i="15"/>
  <c r="AJ1" i="15"/>
  <c r="AI1" i="15"/>
  <c r="AF1" i="15"/>
  <c r="AD1" i="15"/>
  <c r="AC1" i="15"/>
  <c r="AB1" i="15"/>
  <c r="AA1" i="15"/>
  <c r="X1" i="15"/>
  <c r="V1" i="15"/>
  <c r="U1" i="15"/>
  <c r="T1" i="15"/>
  <c r="S1" i="15"/>
  <c r="P1" i="15"/>
  <c r="N1" i="15"/>
  <c r="M1" i="15"/>
  <c r="L1" i="15"/>
  <c r="K1" i="15"/>
  <c r="H1" i="15"/>
  <c r="C1" i="15"/>
  <c r="F1" i="15"/>
  <c r="E1" i="15"/>
  <c r="D1" i="15"/>
  <c r="BD1" i="11"/>
  <c r="BB1" i="11"/>
  <c r="BA1" i="11"/>
  <c r="AZ1" i="11"/>
  <c r="AY1" i="11"/>
  <c r="AV1" i="11"/>
  <c r="AT1" i="11"/>
  <c r="AS1" i="11"/>
  <c r="AR1" i="11"/>
  <c r="AQ1" i="11"/>
  <c r="AN1" i="11"/>
  <c r="AL1" i="11"/>
  <c r="AK1" i="11"/>
  <c r="AJ1" i="11"/>
  <c r="AI1" i="11"/>
  <c r="AF1" i="11"/>
  <c r="AD1" i="11"/>
  <c r="AC1" i="11"/>
  <c r="AB1" i="11"/>
  <c r="AA1" i="11"/>
  <c r="X1" i="11"/>
  <c r="V1" i="11"/>
  <c r="U1" i="11"/>
  <c r="T1" i="11"/>
  <c r="S1" i="11"/>
  <c r="P1" i="11"/>
  <c r="N1" i="11"/>
  <c r="M1" i="11"/>
  <c r="L1" i="11"/>
  <c r="K1" i="11"/>
  <c r="H1" i="11"/>
  <c r="F1" i="11"/>
  <c r="E1" i="11"/>
  <c r="D1" i="11"/>
  <c r="C1" i="11"/>
  <c r="C24" i="17"/>
  <c r="C11" i="11" l="1"/>
  <c r="C10" i="11"/>
  <c r="AB11" i="11"/>
  <c r="AB10" i="11"/>
  <c r="AN10" i="11"/>
  <c r="AN11" i="11"/>
  <c r="BA11" i="11"/>
  <c r="BA10" i="11"/>
  <c r="P11" i="11"/>
  <c r="P10" i="11"/>
  <c r="AC10" i="11"/>
  <c r="AC11" i="11"/>
  <c r="AQ10" i="11"/>
  <c r="AQ11" i="11"/>
  <c r="BB11" i="11"/>
  <c r="BB10" i="11"/>
  <c r="S10" i="11"/>
  <c r="S11" i="11"/>
  <c r="AD11" i="11"/>
  <c r="AD10" i="11"/>
  <c r="AR11" i="11"/>
  <c r="AR10" i="11"/>
  <c r="BD11" i="11"/>
  <c r="BD10" i="11"/>
  <c r="E11" i="11"/>
  <c r="E10" i="11"/>
  <c r="AF10" i="11"/>
  <c r="AF11" i="11"/>
  <c r="AS10" i="11"/>
  <c r="AS11" i="11"/>
  <c r="D11" i="11"/>
  <c r="D10" i="11"/>
  <c r="F11" i="11"/>
  <c r="F10" i="11"/>
  <c r="H11" i="11"/>
  <c r="H10" i="11"/>
  <c r="U11" i="11"/>
  <c r="U10" i="11"/>
  <c r="AI11" i="11"/>
  <c r="AI10" i="11"/>
  <c r="AT10" i="11"/>
  <c r="AT11" i="11"/>
  <c r="V11" i="11"/>
  <c r="V10" i="11"/>
  <c r="AJ11" i="11"/>
  <c r="AJ10" i="11"/>
  <c r="AV10" i="11"/>
  <c r="AV11" i="11"/>
  <c r="N11" i="11"/>
  <c r="N10" i="11"/>
  <c r="T10" i="11"/>
  <c r="T11" i="11"/>
  <c r="K11" i="11"/>
  <c r="K10" i="11"/>
  <c r="L10" i="11"/>
  <c r="L11" i="11"/>
  <c r="X11" i="11"/>
  <c r="X10" i="11"/>
  <c r="AK11" i="11"/>
  <c r="AK10" i="11"/>
  <c r="AY11" i="11"/>
  <c r="AY10" i="11"/>
  <c r="M10" i="11"/>
  <c r="M11" i="11"/>
  <c r="AA11" i="11"/>
  <c r="AA10" i="11"/>
  <c r="AL11" i="11"/>
  <c r="AL10" i="11"/>
  <c r="AZ11" i="11"/>
  <c r="AZ10" i="11"/>
  <c r="F11" i="1"/>
  <c r="F10" i="1"/>
  <c r="AF11" i="1"/>
  <c r="AF10" i="1"/>
  <c r="H10" i="1"/>
  <c r="H11" i="1"/>
  <c r="AT11" i="1"/>
  <c r="AT10" i="1"/>
  <c r="K11" i="1"/>
  <c r="K10" i="1"/>
  <c r="AJ11" i="1"/>
  <c r="AJ10" i="1"/>
  <c r="L10" i="1"/>
  <c r="L11" i="1"/>
  <c r="AK11" i="1"/>
  <c r="AK10" i="1"/>
  <c r="M11" i="1"/>
  <c r="M10" i="1"/>
  <c r="AA11" i="1"/>
  <c r="AA10" i="1"/>
  <c r="AL11" i="1"/>
  <c r="AL10" i="1"/>
  <c r="N11" i="1"/>
  <c r="N10" i="1"/>
  <c r="AB10" i="1"/>
  <c r="AB11" i="1"/>
  <c r="AN11" i="1"/>
  <c r="AN10" i="1"/>
  <c r="T10" i="1"/>
  <c r="T11" i="1"/>
  <c r="AS11" i="1"/>
  <c r="AS10" i="1"/>
  <c r="U10" i="1"/>
  <c r="U11" i="1"/>
  <c r="AI11" i="1"/>
  <c r="AI10" i="1"/>
  <c r="V11" i="1"/>
  <c r="V10" i="1"/>
  <c r="AV10" i="1"/>
  <c r="AV11" i="1"/>
  <c r="X11" i="1"/>
  <c r="X10" i="1"/>
  <c r="D11" i="1"/>
  <c r="D10" i="1"/>
  <c r="P11" i="1"/>
  <c r="P10" i="1"/>
  <c r="AC10" i="1"/>
  <c r="AC11" i="1"/>
  <c r="AQ11" i="1"/>
  <c r="AQ10" i="1"/>
  <c r="E11" i="1"/>
  <c r="E10" i="1"/>
  <c r="S10" i="1"/>
  <c r="S11" i="1"/>
  <c r="AD10" i="1"/>
  <c r="AD11" i="1"/>
  <c r="AR11" i="1"/>
  <c r="AR10" i="1"/>
  <c r="BB19" i="11"/>
  <c r="BB15" i="11"/>
  <c r="BB9" i="11"/>
  <c r="BB5" i="11"/>
  <c r="BB18" i="11"/>
  <c r="BB14" i="11"/>
  <c r="BB8" i="11"/>
  <c r="BB4" i="11"/>
  <c r="BB21" i="11"/>
  <c r="BB17" i="11"/>
  <c r="BB13" i="11"/>
  <c r="BB7" i="11"/>
  <c r="BB3" i="11"/>
  <c r="BB20" i="11"/>
  <c r="BB16" i="11"/>
  <c r="BB12" i="11"/>
  <c r="BB6" i="11"/>
  <c r="BB27" i="11" s="1"/>
  <c r="AY18" i="11"/>
  <c r="AY14" i="11"/>
  <c r="AY8" i="11"/>
  <c r="AY4" i="11"/>
  <c r="AY21" i="11"/>
  <c r="AY17" i="11"/>
  <c r="AY13" i="11"/>
  <c r="AY7" i="11"/>
  <c r="AY3" i="11"/>
  <c r="AY20" i="11"/>
  <c r="AY16" i="11"/>
  <c r="AY12" i="11"/>
  <c r="AY6" i="11"/>
  <c r="AY19" i="11"/>
  <c r="AY15" i="11"/>
  <c r="AY9" i="11"/>
  <c r="AY5" i="11"/>
  <c r="BD18" i="11"/>
  <c r="BD14" i="11"/>
  <c r="BD8" i="11"/>
  <c r="BD4" i="11"/>
  <c r="BD21" i="11"/>
  <c r="BD17" i="11"/>
  <c r="BD13" i="11"/>
  <c r="BD7" i="11"/>
  <c r="BD3" i="11"/>
  <c r="BD20" i="11"/>
  <c r="BD16" i="11"/>
  <c r="BD12" i="11"/>
  <c r="BD6" i="11"/>
  <c r="BD19" i="11"/>
  <c r="BD15" i="11"/>
  <c r="BD9" i="11"/>
  <c r="BD5" i="11"/>
  <c r="AZ21" i="11"/>
  <c r="AZ17" i="11"/>
  <c r="AZ13" i="11"/>
  <c r="AZ7" i="11"/>
  <c r="AZ3" i="11"/>
  <c r="AZ20" i="11"/>
  <c r="AZ16" i="11"/>
  <c r="AZ12" i="11"/>
  <c r="AZ6" i="11"/>
  <c r="AZ27" i="11" s="1"/>
  <c r="AZ19" i="11"/>
  <c r="AZ15" i="11"/>
  <c r="AZ9" i="11"/>
  <c r="AZ5" i="11"/>
  <c r="AZ18" i="11"/>
  <c r="AZ14" i="11"/>
  <c r="AZ8" i="11"/>
  <c r="AZ4" i="11"/>
  <c r="AZ25" i="11" s="1"/>
  <c r="BA20" i="11"/>
  <c r="BA16" i="11"/>
  <c r="BA12" i="11"/>
  <c r="BA6" i="11"/>
  <c r="BA19" i="11"/>
  <c r="BA15" i="11"/>
  <c r="BA9" i="11"/>
  <c r="BA5" i="11"/>
  <c r="BA18" i="11"/>
  <c r="BA14" i="11"/>
  <c r="BA8" i="11"/>
  <c r="BA4" i="11"/>
  <c r="BA21" i="11"/>
  <c r="BA17" i="11"/>
  <c r="BA13" i="11"/>
  <c r="BA7" i="11"/>
  <c r="BA3" i="11"/>
  <c r="AQ20" i="11"/>
  <c r="AQ16" i="11"/>
  <c r="AQ12" i="11"/>
  <c r="AQ6" i="11"/>
  <c r="AQ3" i="11"/>
  <c r="AQ19" i="11"/>
  <c r="AQ15" i="11"/>
  <c r="AQ9" i="11"/>
  <c r="AQ5" i="11"/>
  <c r="AQ21" i="11"/>
  <c r="AQ13" i="11"/>
  <c r="AQ18" i="11"/>
  <c r="AQ14" i="11"/>
  <c r="AQ8" i="11"/>
  <c r="AQ4" i="11"/>
  <c r="AQ17" i="11"/>
  <c r="AQ7" i="11"/>
  <c r="AV20" i="11"/>
  <c r="AV16" i="11"/>
  <c r="AV12" i="11"/>
  <c r="AV6" i="11"/>
  <c r="AV7" i="11"/>
  <c r="AV19" i="11"/>
  <c r="AV15" i="11"/>
  <c r="AV9" i="11"/>
  <c r="AV5" i="11"/>
  <c r="AV17" i="11"/>
  <c r="AV18" i="11"/>
  <c r="AV14" i="11"/>
  <c r="AV8" i="11"/>
  <c r="AV4" i="11"/>
  <c r="AV21" i="11"/>
  <c r="AV13" i="11"/>
  <c r="AV3" i="11"/>
  <c r="AQ18" i="15"/>
  <c r="AQ14" i="15"/>
  <c r="AQ8" i="15"/>
  <c r="AQ4" i="15"/>
  <c r="AQ21" i="15"/>
  <c r="AQ17" i="15"/>
  <c r="AQ13" i="15"/>
  <c r="AQ7" i="15"/>
  <c r="AQ3" i="15"/>
  <c r="AQ15" i="15"/>
  <c r="AQ9" i="15"/>
  <c r="AQ20" i="15"/>
  <c r="AQ16" i="15"/>
  <c r="AQ37" i="15" s="1"/>
  <c r="AQ12" i="15"/>
  <c r="AQ6" i="15"/>
  <c r="AQ19" i="15"/>
  <c r="AQ5" i="15"/>
  <c r="AV18" i="15"/>
  <c r="AV14" i="15"/>
  <c r="AV8" i="15"/>
  <c r="AV4" i="15"/>
  <c r="AV15" i="15"/>
  <c r="AV5" i="15"/>
  <c r="AV21" i="15"/>
  <c r="AV17" i="15"/>
  <c r="AV13" i="15"/>
  <c r="AV7" i="15"/>
  <c r="AV3" i="15"/>
  <c r="AV20" i="15"/>
  <c r="AV16" i="15"/>
  <c r="AV12" i="15"/>
  <c r="AV6" i="15"/>
  <c r="AV19" i="15"/>
  <c r="AV9" i="15"/>
  <c r="AR19" i="11"/>
  <c r="AR15" i="11"/>
  <c r="AR9" i="11"/>
  <c r="AR5" i="11"/>
  <c r="AR20" i="11"/>
  <c r="AR16" i="11"/>
  <c r="AR12" i="11"/>
  <c r="AR6" i="11"/>
  <c r="AR18" i="11"/>
  <c r="AR14" i="11"/>
  <c r="AR8" i="11"/>
  <c r="AR4" i="11"/>
  <c r="AR21" i="11"/>
  <c r="AR17" i="11"/>
  <c r="AR13" i="11"/>
  <c r="AR7" i="11"/>
  <c r="AR3" i="11"/>
  <c r="AR21" i="15"/>
  <c r="AR17" i="15"/>
  <c r="AR13" i="15"/>
  <c r="AR7" i="15"/>
  <c r="AR3" i="15"/>
  <c r="AR18" i="15"/>
  <c r="AR14" i="15"/>
  <c r="AR8" i="15"/>
  <c r="AR4" i="15"/>
  <c r="AR25" i="15" s="1"/>
  <c r="AR20" i="15"/>
  <c r="AR16" i="15"/>
  <c r="AR12" i="15"/>
  <c r="AR6" i="15"/>
  <c r="AR19" i="15"/>
  <c r="AR15" i="15"/>
  <c r="AR9" i="15"/>
  <c r="AR5" i="15"/>
  <c r="AR26" i="15" s="1"/>
  <c r="AS18" i="11"/>
  <c r="AS14" i="11"/>
  <c r="AS8" i="11"/>
  <c r="AS4" i="11"/>
  <c r="AS5" i="11"/>
  <c r="AS21" i="11"/>
  <c r="AS17" i="11"/>
  <c r="AS13" i="11"/>
  <c r="AS7" i="11"/>
  <c r="AS3" i="11"/>
  <c r="AS15" i="11"/>
  <c r="AS20" i="11"/>
  <c r="AS16" i="11"/>
  <c r="AS12" i="11"/>
  <c r="AS33" i="11" s="1"/>
  <c r="AS6" i="11"/>
  <c r="AS19" i="11"/>
  <c r="AS9" i="11"/>
  <c r="AS20" i="15"/>
  <c r="AS16" i="15"/>
  <c r="AS12" i="15"/>
  <c r="AS6" i="15"/>
  <c r="AS19" i="15"/>
  <c r="AS15" i="15"/>
  <c r="AS9" i="15"/>
  <c r="AS5" i="15"/>
  <c r="AS21" i="15"/>
  <c r="AS17" i="15"/>
  <c r="AS18" i="15"/>
  <c r="AS14" i="15"/>
  <c r="AS8" i="15"/>
  <c r="AS4" i="15"/>
  <c r="AS13" i="15"/>
  <c r="AS7" i="15"/>
  <c r="AS3" i="15"/>
  <c r="AS24" i="15" s="1"/>
  <c r="AT21" i="11"/>
  <c r="AT17" i="11"/>
  <c r="AT13" i="11"/>
  <c r="AT7" i="11"/>
  <c r="AT3" i="11"/>
  <c r="AT18" i="11"/>
  <c r="AT14" i="11"/>
  <c r="AT20" i="11"/>
  <c r="AT16" i="11"/>
  <c r="AT12" i="11"/>
  <c r="AT6" i="11"/>
  <c r="AT8" i="11"/>
  <c r="AT4" i="11"/>
  <c r="AT19" i="11"/>
  <c r="AT15" i="11"/>
  <c r="AT9" i="11"/>
  <c r="AT5" i="11"/>
  <c r="AT19" i="15"/>
  <c r="AT15" i="15"/>
  <c r="AT9" i="15"/>
  <c r="AT5" i="15"/>
  <c r="AT20" i="15"/>
  <c r="AT12" i="15"/>
  <c r="AT18" i="15"/>
  <c r="AT14" i="15"/>
  <c r="AT8" i="15"/>
  <c r="AT4" i="15"/>
  <c r="AT6" i="15"/>
  <c r="AT21" i="15"/>
  <c r="AT17" i="15"/>
  <c r="AT13" i="15"/>
  <c r="AT7" i="15"/>
  <c r="AT3" i="15"/>
  <c r="AT16" i="15"/>
  <c r="AN18" i="11"/>
  <c r="AN14" i="11"/>
  <c r="AN8" i="11"/>
  <c r="AN4" i="11"/>
  <c r="AN21" i="11"/>
  <c r="AN17" i="11"/>
  <c r="AN13" i="11"/>
  <c r="AN7" i="11"/>
  <c r="AN3" i="11"/>
  <c r="AN19" i="11"/>
  <c r="AN15" i="11"/>
  <c r="AN9" i="11"/>
  <c r="AN20" i="11"/>
  <c r="AN41" i="11" s="1"/>
  <c r="AN16" i="11"/>
  <c r="AN12" i="11"/>
  <c r="AN6" i="11"/>
  <c r="AN5" i="11"/>
  <c r="AI19" i="15"/>
  <c r="AI15" i="15"/>
  <c r="AI9" i="15"/>
  <c r="AI5" i="15"/>
  <c r="AI12" i="15"/>
  <c r="AI18" i="15"/>
  <c r="AI14" i="15"/>
  <c r="AI8" i="15"/>
  <c r="AI4" i="15"/>
  <c r="AI6" i="15"/>
  <c r="AI21" i="15"/>
  <c r="AI17" i="15"/>
  <c r="AI13" i="15"/>
  <c r="AI7" i="15"/>
  <c r="AI3" i="15"/>
  <c r="AI20" i="15"/>
  <c r="AI16" i="15"/>
  <c r="AN19" i="15"/>
  <c r="AN15" i="15"/>
  <c r="AN9" i="15"/>
  <c r="AN5" i="15"/>
  <c r="AN18" i="15"/>
  <c r="AN14" i="15"/>
  <c r="AN8" i="15"/>
  <c r="AN4" i="15"/>
  <c r="AN20" i="15"/>
  <c r="AN16" i="15"/>
  <c r="AN12" i="15"/>
  <c r="AN21" i="15"/>
  <c r="AN17" i="15"/>
  <c r="AN13" i="15"/>
  <c r="AN7" i="15"/>
  <c r="AN3" i="15"/>
  <c r="AN6" i="15"/>
  <c r="AJ21" i="11"/>
  <c r="AJ17" i="11"/>
  <c r="AJ13" i="11"/>
  <c r="AJ7" i="11"/>
  <c r="AJ3" i="11"/>
  <c r="AJ8" i="11"/>
  <c r="AJ4" i="11"/>
  <c r="AJ20" i="11"/>
  <c r="AJ16" i="11"/>
  <c r="AJ37" i="11" s="1"/>
  <c r="AJ12" i="11"/>
  <c r="AJ6" i="11"/>
  <c r="AJ18" i="11"/>
  <c r="AJ14" i="11"/>
  <c r="AJ19" i="11"/>
  <c r="AJ15" i="11"/>
  <c r="AJ9" i="11"/>
  <c r="AJ5" i="11"/>
  <c r="AJ26" i="11" s="1"/>
  <c r="AJ18" i="15"/>
  <c r="AJ14" i="15"/>
  <c r="AJ8" i="15"/>
  <c r="AJ4" i="15"/>
  <c r="AJ21" i="15"/>
  <c r="AJ17" i="15"/>
  <c r="AJ13" i="15"/>
  <c r="AJ7" i="15"/>
  <c r="AJ3" i="15"/>
  <c r="AJ19" i="15"/>
  <c r="AJ15" i="15"/>
  <c r="AJ20" i="15"/>
  <c r="AJ16" i="15"/>
  <c r="AJ12" i="15"/>
  <c r="AJ6" i="15"/>
  <c r="AJ9" i="15"/>
  <c r="AJ5" i="15"/>
  <c r="AI18" i="11"/>
  <c r="AI14" i="11"/>
  <c r="AI8" i="11"/>
  <c r="AI4" i="11"/>
  <c r="AI15" i="11"/>
  <c r="AI21" i="11"/>
  <c r="AI17" i="11"/>
  <c r="AI13" i="11"/>
  <c r="AI7" i="11"/>
  <c r="AI3" i="11"/>
  <c r="AI5" i="11"/>
  <c r="AI20" i="11"/>
  <c r="AI16" i="11"/>
  <c r="AI12" i="11"/>
  <c r="AI33" i="11" s="1"/>
  <c r="AI6" i="11"/>
  <c r="AI19" i="11"/>
  <c r="AI9" i="11"/>
  <c r="AK20" i="11"/>
  <c r="AK16" i="11"/>
  <c r="AK12" i="11"/>
  <c r="AK6" i="11"/>
  <c r="AK21" i="11"/>
  <c r="AK17" i="11"/>
  <c r="AK19" i="11"/>
  <c r="AK15" i="11"/>
  <c r="AK9" i="11"/>
  <c r="AK5" i="11"/>
  <c r="AK18" i="11"/>
  <c r="AK14" i="11"/>
  <c r="AK8" i="11"/>
  <c r="AK29" i="11" s="1"/>
  <c r="AK4" i="11"/>
  <c r="AK13" i="11"/>
  <c r="AK7" i="11"/>
  <c r="AK3" i="11"/>
  <c r="AK21" i="15"/>
  <c r="AK17" i="15"/>
  <c r="AK13" i="15"/>
  <c r="AK7" i="15"/>
  <c r="AK3" i="15"/>
  <c r="AK14" i="15"/>
  <c r="AK20" i="15"/>
  <c r="AK16" i="15"/>
  <c r="AK12" i="15"/>
  <c r="AK33" i="15" s="1"/>
  <c r="AK6" i="15"/>
  <c r="AK8" i="15"/>
  <c r="AK4" i="15"/>
  <c r="AK19" i="15"/>
  <c r="AK15" i="15"/>
  <c r="AK9" i="15"/>
  <c r="AK5" i="15"/>
  <c r="AK18" i="15"/>
  <c r="AK39" i="15" s="1"/>
  <c r="AL19" i="11"/>
  <c r="AL15" i="11"/>
  <c r="AL9" i="11"/>
  <c r="AL5" i="11"/>
  <c r="AL12" i="11"/>
  <c r="AL18" i="11"/>
  <c r="AL14" i="11"/>
  <c r="AL8" i="11"/>
  <c r="AL4" i="11"/>
  <c r="AL6" i="11"/>
  <c r="AL21" i="11"/>
  <c r="AL17" i="11"/>
  <c r="AL13" i="11"/>
  <c r="AL7" i="11"/>
  <c r="AL3" i="11"/>
  <c r="AL20" i="11"/>
  <c r="AL16" i="11"/>
  <c r="AL20" i="15"/>
  <c r="AL16" i="15"/>
  <c r="AL12" i="15"/>
  <c r="AL6" i="15"/>
  <c r="AL21" i="15"/>
  <c r="AL17" i="15"/>
  <c r="AL7" i="15"/>
  <c r="AL3" i="15"/>
  <c r="AL19" i="15"/>
  <c r="AL15" i="15"/>
  <c r="AL9" i="15"/>
  <c r="AL5" i="15"/>
  <c r="AL18" i="15"/>
  <c r="AL14" i="15"/>
  <c r="AL8" i="15"/>
  <c r="AL4" i="15"/>
  <c r="AL13" i="15"/>
  <c r="AC18" i="11"/>
  <c r="AC14" i="11"/>
  <c r="AC8" i="11"/>
  <c r="AC4" i="11"/>
  <c r="AC9" i="11"/>
  <c r="AC21" i="11"/>
  <c r="AC17" i="11"/>
  <c r="AC13" i="11"/>
  <c r="AC7" i="11"/>
  <c r="AC3" i="11"/>
  <c r="AC15" i="11"/>
  <c r="AC5" i="11"/>
  <c r="AC20" i="11"/>
  <c r="AC16" i="11"/>
  <c r="AC37" i="11" s="1"/>
  <c r="AC12" i="11"/>
  <c r="AC6" i="11"/>
  <c r="AC19" i="11"/>
  <c r="AC18" i="15"/>
  <c r="AC14" i="15"/>
  <c r="AC8" i="15"/>
  <c r="AC4" i="15"/>
  <c r="AC9" i="15"/>
  <c r="AC21" i="15"/>
  <c r="AC17" i="15"/>
  <c r="AC13" i="15"/>
  <c r="AC7" i="15"/>
  <c r="AC3" i="15"/>
  <c r="AC19" i="15"/>
  <c r="AC5" i="15"/>
  <c r="AC20" i="15"/>
  <c r="AC16" i="15"/>
  <c r="AC12" i="15"/>
  <c r="AC6" i="15"/>
  <c r="AC15" i="15"/>
  <c r="AD21" i="11"/>
  <c r="AD17" i="11"/>
  <c r="AD13" i="11"/>
  <c r="AD7" i="11"/>
  <c r="AD3" i="11"/>
  <c r="AD18" i="11"/>
  <c r="AD4" i="11"/>
  <c r="AD20" i="11"/>
  <c r="AD16" i="11"/>
  <c r="AD37" i="11" s="1"/>
  <c r="AD12" i="11"/>
  <c r="AD6" i="11"/>
  <c r="AD19" i="11"/>
  <c r="AD15" i="11"/>
  <c r="AD9" i="11"/>
  <c r="AD5" i="11"/>
  <c r="AD14" i="11"/>
  <c r="AD8" i="11"/>
  <c r="AD29" i="11" s="1"/>
  <c r="AD21" i="15"/>
  <c r="AD17" i="15"/>
  <c r="AD13" i="15"/>
  <c r="AD7" i="15"/>
  <c r="AD3" i="15"/>
  <c r="AD18" i="15"/>
  <c r="AD20" i="15"/>
  <c r="AD16" i="15"/>
  <c r="AD12" i="15"/>
  <c r="AD33" i="15" s="1"/>
  <c r="AD6" i="15"/>
  <c r="AD14" i="15"/>
  <c r="AD8" i="15"/>
  <c r="AD19" i="15"/>
  <c r="AD15" i="15"/>
  <c r="AD9" i="15"/>
  <c r="AD5" i="15"/>
  <c r="AD4" i="15"/>
  <c r="AD25" i="15" s="1"/>
  <c r="AA20" i="11"/>
  <c r="AA16" i="11"/>
  <c r="AA12" i="11"/>
  <c r="AA6" i="11"/>
  <c r="AA21" i="11"/>
  <c r="AA7" i="11"/>
  <c r="AA19" i="11"/>
  <c r="AA15" i="11"/>
  <c r="AA9" i="11"/>
  <c r="AA5" i="11"/>
  <c r="AA3" i="11"/>
  <c r="AA18" i="11"/>
  <c r="AA14" i="11"/>
  <c r="AA35" i="11" s="1"/>
  <c r="AA8" i="11"/>
  <c r="AA4" i="11"/>
  <c r="AA17" i="11"/>
  <c r="AA13" i="11"/>
  <c r="AF20" i="11"/>
  <c r="AF16" i="11"/>
  <c r="AF12" i="11"/>
  <c r="AF6" i="11"/>
  <c r="AF13" i="11"/>
  <c r="AF19" i="11"/>
  <c r="AF15" i="11"/>
  <c r="AF9" i="11"/>
  <c r="AF5" i="11"/>
  <c r="AF21" i="11"/>
  <c r="AF17" i="11"/>
  <c r="AF7" i="11"/>
  <c r="AF18" i="11"/>
  <c r="AF14" i="11"/>
  <c r="AF8" i="11"/>
  <c r="AF4" i="11"/>
  <c r="AF3" i="11"/>
  <c r="AA20" i="15"/>
  <c r="AA16" i="15"/>
  <c r="AA12" i="15"/>
  <c r="AA6" i="15"/>
  <c r="AA21" i="15"/>
  <c r="AA7" i="15"/>
  <c r="AA19" i="15"/>
  <c r="AA15" i="15"/>
  <c r="AA9" i="15"/>
  <c r="AA5" i="15"/>
  <c r="AA17" i="15"/>
  <c r="AA13" i="15"/>
  <c r="AA3" i="15"/>
  <c r="AA24" i="15" s="1"/>
  <c r="AA18" i="15"/>
  <c r="AA14" i="15"/>
  <c r="AA8" i="15"/>
  <c r="AA4" i="15"/>
  <c r="AF20" i="15"/>
  <c r="AF16" i="15"/>
  <c r="AF12" i="15"/>
  <c r="AF6" i="15"/>
  <c r="AF13" i="15"/>
  <c r="AF3" i="15"/>
  <c r="AF19" i="15"/>
  <c r="AF15" i="15"/>
  <c r="AF9" i="15"/>
  <c r="AF5" i="15"/>
  <c r="AF21" i="15"/>
  <c r="AF18" i="15"/>
  <c r="AF14" i="15"/>
  <c r="AF8" i="15"/>
  <c r="AF4" i="15"/>
  <c r="AF17" i="15"/>
  <c r="AF7" i="15"/>
  <c r="AB19" i="11"/>
  <c r="AB15" i="11"/>
  <c r="AB9" i="11"/>
  <c r="AB5" i="11"/>
  <c r="AB16" i="11"/>
  <c r="AB18" i="11"/>
  <c r="AB14" i="11"/>
  <c r="AB8" i="11"/>
  <c r="AB4" i="11"/>
  <c r="AB12" i="11"/>
  <c r="AB21" i="11"/>
  <c r="AB17" i="11"/>
  <c r="AB13" i="11"/>
  <c r="AB7" i="11"/>
  <c r="AB3" i="11"/>
  <c r="AB20" i="11"/>
  <c r="AB6" i="11"/>
  <c r="AB19" i="15"/>
  <c r="AB15" i="15"/>
  <c r="AB9" i="15"/>
  <c r="AB5" i="15"/>
  <c r="AB16" i="15"/>
  <c r="AB18" i="15"/>
  <c r="AB14" i="15"/>
  <c r="AB8" i="15"/>
  <c r="AB4" i="15"/>
  <c r="AB21" i="15"/>
  <c r="AB17" i="15"/>
  <c r="AB13" i="15"/>
  <c r="AB7" i="15"/>
  <c r="AB3" i="15"/>
  <c r="AB20" i="15"/>
  <c r="AB12" i="15"/>
  <c r="AB6" i="15"/>
  <c r="V19" i="11"/>
  <c r="V15" i="11"/>
  <c r="V9" i="11"/>
  <c r="V5" i="11"/>
  <c r="V21" i="11"/>
  <c r="V17" i="11"/>
  <c r="V3" i="11"/>
  <c r="V20" i="11"/>
  <c r="V18" i="11"/>
  <c r="V14" i="11"/>
  <c r="V8" i="11"/>
  <c r="V4" i="11"/>
  <c r="V13" i="11"/>
  <c r="V7" i="11"/>
  <c r="V16" i="11"/>
  <c r="V12" i="11"/>
  <c r="V6" i="11"/>
  <c r="V18" i="15"/>
  <c r="V14" i="15"/>
  <c r="V8" i="15"/>
  <c r="V4" i="15"/>
  <c r="V16" i="15"/>
  <c r="V6" i="15"/>
  <c r="V15" i="15"/>
  <c r="V9" i="15"/>
  <c r="V21" i="15"/>
  <c r="V17" i="15"/>
  <c r="V13" i="15"/>
  <c r="V7" i="15"/>
  <c r="V3" i="15"/>
  <c r="V20" i="15"/>
  <c r="V12" i="15"/>
  <c r="V19" i="15"/>
  <c r="V5" i="15"/>
  <c r="V26" i="15" s="1"/>
  <c r="S18" i="11"/>
  <c r="S14" i="11"/>
  <c r="S8" i="11"/>
  <c r="S4" i="11"/>
  <c r="S16" i="11"/>
  <c r="S19" i="11"/>
  <c r="S21" i="11"/>
  <c r="S17" i="11"/>
  <c r="S13" i="11"/>
  <c r="S7" i="11"/>
  <c r="S3" i="11"/>
  <c r="S20" i="11"/>
  <c r="S12" i="11"/>
  <c r="S6" i="11"/>
  <c r="S15" i="11"/>
  <c r="S36" i="11" s="1"/>
  <c r="S9" i="11"/>
  <c r="S5" i="11"/>
  <c r="X18" i="11"/>
  <c r="X14" i="11"/>
  <c r="X8" i="11"/>
  <c r="X4" i="11"/>
  <c r="X12" i="11"/>
  <c r="X6" i="11"/>
  <c r="X15" i="11"/>
  <c r="X9" i="11"/>
  <c r="X21" i="11"/>
  <c r="X17" i="11"/>
  <c r="X13" i="11"/>
  <c r="X7" i="11"/>
  <c r="X3" i="11"/>
  <c r="X20" i="11"/>
  <c r="X16" i="11"/>
  <c r="X19" i="11"/>
  <c r="X5" i="11"/>
  <c r="S21" i="15"/>
  <c r="S17" i="15"/>
  <c r="S13" i="15"/>
  <c r="S7" i="15"/>
  <c r="S3" i="15"/>
  <c r="S15" i="15"/>
  <c r="S5" i="15"/>
  <c r="S20" i="15"/>
  <c r="S16" i="15"/>
  <c r="S12" i="15"/>
  <c r="S6" i="15"/>
  <c r="S19" i="15"/>
  <c r="S9" i="15"/>
  <c r="S18" i="15"/>
  <c r="S14" i="15"/>
  <c r="S8" i="15"/>
  <c r="S4" i="15"/>
  <c r="X21" i="15"/>
  <c r="X17" i="15"/>
  <c r="X13" i="15"/>
  <c r="X7" i="15"/>
  <c r="X3" i="15"/>
  <c r="X9" i="15"/>
  <c r="X8" i="15"/>
  <c r="X4" i="15"/>
  <c r="X20" i="15"/>
  <c r="X41" i="15" s="1"/>
  <c r="X16" i="15"/>
  <c r="X12" i="15"/>
  <c r="X6" i="15"/>
  <c r="X19" i="15"/>
  <c r="X15" i="15"/>
  <c r="X5" i="15"/>
  <c r="X18" i="15"/>
  <c r="X14" i="15"/>
  <c r="X35" i="15" s="1"/>
  <c r="T21" i="11"/>
  <c r="T17" i="11"/>
  <c r="T13" i="11"/>
  <c r="T7" i="11"/>
  <c r="T3" i="11"/>
  <c r="T19" i="11"/>
  <c r="T9" i="11"/>
  <c r="T5" i="11"/>
  <c r="T8" i="11"/>
  <c r="T29" i="11" s="1"/>
  <c r="T20" i="11"/>
  <c r="T16" i="11"/>
  <c r="T12" i="11"/>
  <c r="T6" i="11"/>
  <c r="T15" i="11"/>
  <c r="T18" i="11"/>
  <c r="T14" i="11"/>
  <c r="T4" i="11"/>
  <c r="T25" i="11" s="1"/>
  <c r="T20" i="15"/>
  <c r="T16" i="15"/>
  <c r="T12" i="15"/>
  <c r="T6" i="15"/>
  <c r="T18" i="15"/>
  <c r="T8" i="15"/>
  <c r="T17" i="15"/>
  <c r="T13" i="15"/>
  <c r="T3" i="15"/>
  <c r="T19" i="15"/>
  <c r="T15" i="15"/>
  <c r="T9" i="15"/>
  <c r="T5" i="15"/>
  <c r="T14" i="15"/>
  <c r="T4" i="15"/>
  <c r="T21" i="15"/>
  <c r="T7" i="15"/>
  <c r="U20" i="11"/>
  <c r="U16" i="11"/>
  <c r="U12" i="11"/>
  <c r="U6" i="11"/>
  <c r="U14" i="11"/>
  <c r="U17" i="11"/>
  <c r="U13" i="11"/>
  <c r="U19" i="11"/>
  <c r="U15" i="11"/>
  <c r="U9" i="11"/>
  <c r="U5" i="11"/>
  <c r="U18" i="11"/>
  <c r="U8" i="11"/>
  <c r="U4" i="11"/>
  <c r="U21" i="11"/>
  <c r="U7" i="11"/>
  <c r="U3" i="11"/>
  <c r="U19" i="15"/>
  <c r="U15" i="15"/>
  <c r="U9" i="15"/>
  <c r="U5" i="15"/>
  <c r="U21" i="15"/>
  <c r="U13" i="15"/>
  <c r="U3" i="15"/>
  <c r="U20" i="15"/>
  <c r="U6" i="15"/>
  <c r="U18" i="15"/>
  <c r="U14" i="15"/>
  <c r="U8" i="15"/>
  <c r="U4" i="15"/>
  <c r="U25" i="15" s="1"/>
  <c r="U17" i="15"/>
  <c r="U7" i="15"/>
  <c r="U16" i="15"/>
  <c r="U12" i="15"/>
  <c r="M7" i="11"/>
  <c r="M13" i="11"/>
  <c r="M17" i="11"/>
  <c r="M21" i="11"/>
  <c r="M6" i="11"/>
  <c r="M16" i="11"/>
  <c r="M4" i="11"/>
  <c r="M8" i="11"/>
  <c r="M14" i="11"/>
  <c r="M18" i="11"/>
  <c r="M3" i="11"/>
  <c r="M20" i="11"/>
  <c r="M41" i="11" s="1"/>
  <c r="M5" i="11"/>
  <c r="M9" i="11"/>
  <c r="M15" i="11"/>
  <c r="M19" i="11"/>
  <c r="M12" i="11"/>
  <c r="N19" i="15"/>
  <c r="N15" i="15"/>
  <c r="N9" i="15"/>
  <c r="N5" i="15"/>
  <c r="N12" i="15"/>
  <c r="N18" i="15"/>
  <c r="N14" i="15"/>
  <c r="N8" i="15"/>
  <c r="N4" i="15"/>
  <c r="N20" i="15"/>
  <c r="N16" i="15"/>
  <c r="N21" i="15"/>
  <c r="N17" i="15"/>
  <c r="N13" i="15"/>
  <c r="N7" i="15"/>
  <c r="N3" i="15"/>
  <c r="N6" i="15"/>
  <c r="K5" i="11"/>
  <c r="K9" i="11"/>
  <c r="K15" i="11"/>
  <c r="K19" i="11"/>
  <c r="K4" i="11"/>
  <c r="K14" i="11"/>
  <c r="K6" i="11"/>
  <c r="K12" i="11"/>
  <c r="K16" i="11"/>
  <c r="K20" i="11"/>
  <c r="K18" i="11"/>
  <c r="K7" i="11"/>
  <c r="K13" i="11"/>
  <c r="K17" i="11"/>
  <c r="K21" i="11"/>
  <c r="K8" i="11"/>
  <c r="K3" i="11"/>
  <c r="P5" i="11"/>
  <c r="P9" i="11"/>
  <c r="P15" i="11"/>
  <c r="P19" i="11"/>
  <c r="P18" i="11"/>
  <c r="P6" i="11"/>
  <c r="P12" i="11"/>
  <c r="P16" i="11"/>
  <c r="P20" i="11"/>
  <c r="P8" i="11"/>
  <c r="P3" i="11"/>
  <c r="P7" i="11"/>
  <c r="P13" i="11"/>
  <c r="P17" i="11"/>
  <c r="P21" i="11"/>
  <c r="P4" i="11"/>
  <c r="P14" i="11"/>
  <c r="K18" i="15"/>
  <c r="K14" i="15"/>
  <c r="K8" i="15"/>
  <c r="K4" i="15"/>
  <c r="K5" i="15"/>
  <c r="K21" i="15"/>
  <c r="K17" i="15"/>
  <c r="K13" i="15"/>
  <c r="K7" i="15"/>
  <c r="K3" i="15"/>
  <c r="K19" i="15"/>
  <c r="K20" i="15"/>
  <c r="K16" i="15"/>
  <c r="K12" i="15"/>
  <c r="K33" i="15" s="1"/>
  <c r="K6" i="15"/>
  <c r="K15" i="15"/>
  <c r="K9" i="15"/>
  <c r="P18" i="15"/>
  <c r="P14" i="15"/>
  <c r="P8" i="15"/>
  <c r="P4" i="15"/>
  <c r="P19" i="15"/>
  <c r="P15" i="15"/>
  <c r="P21" i="15"/>
  <c r="P17" i="15"/>
  <c r="P13" i="15"/>
  <c r="P7" i="15"/>
  <c r="P3" i="15"/>
  <c r="P9" i="15"/>
  <c r="P5" i="15"/>
  <c r="P20" i="15"/>
  <c r="P16" i="15"/>
  <c r="P37" i="15" s="1"/>
  <c r="P12" i="15"/>
  <c r="P6" i="15"/>
  <c r="M20" i="15"/>
  <c r="M16" i="15"/>
  <c r="M12" i="15"/>
  <c r="M6" i="15"/>
  <c r="M7" i="15"/>
  <c r="M19" i="15"/>
  <c r="M15" i="15"/>
  <c r="M9" i="15"/>
  <c r="M5" i="15"/>
  <c r="M18" i="15"/>
  <c r="M14" i="15"/>
  <c r="M8" i="15"/>
  <c r="M4" i="15"/>
  <c r="M21" i="15"/>
  <c r="M17" i="15"/>
  <c r="M13" i="15"/>
  <c r="M3" i="15"/>
  <c r="N6" i="11"/>
  <c r="N12" i="11"/>
  <c r="N16" i="11"/>
  <c r="N20" i="11"/>
  <c r="N3" i="11"/>
  <c r="N9" i="11"/>
  <c r="N7" i="11"/>
  <c r="N13" i="11"/>
  <c r="N17" i="11"/>
  <c r="N21" i="11"/>
  <c r="N5" i="11"/>
  <c r="N15" i="11"/>
  <c r="N4" i="11"/>
  <c r="N8" i="11"/>
  <c r="N14" i="11"/>
  <c r="N18" i="11"/>
  <c r="N19" i="11"/>
  <c r="L4" i="11"/>
  <c r="L8" i="11"/>
  <c r="L14" i="11"/>
  <c r="L18" i="11"/>
  <c r="L21" i="11"/>
  <c r="L5" i="11"/>
  <c r="L9" i="11"/>
  <c r="L15" i="11"/>
  <c r="L19" i="11"/>
  <c r="L7" i="11"/>
  <c r="L13" i="11"/>
  <c r="L6" i="11"/>
  <c r="L12" i="11"/>
  <c r="L33" i="11" s="1"/>
  <c r="L16" i="11"/>
  <c r="L20" i="11"/>
  <c r="L3" i="11"/>
  <c r="L17" i="11"/>
  <c r="L21" i="15"/>
  <c r="L17" i="15"/>
  <c r="L13" i="15"/>
  <c r="L7" i="15"/>
  <c r="L3" i="15"/>
  <c r="L18" i="15"/>
  <c r="L20" i="15"/>
  <c r="L16" i="15"/>
  <c r="L12" i="15"/>
  <c r="L33" i="15" s="1"/>
  <c r="L6" i="15"/>
  <c r="L14" i="15"/>
  <c r="L8" i="15"/>
  <c r="L4" i="15"/>
  <c r="L19" i="15"/>
  <c r="L15" i="15"/>
  <c r="L9" i="15"/>
  <c r="L5" i="15"/>
  <c r="L26" i="15" s="1"/>
  <c r="D6" i="11"/>
  <c r="D12" i="11"/>
  <c r="D16" i="11"/>
  <c r="D20" i="11"/>
  <c r="D7" i="11"/>
  <c r="D13" i="11"/>
  <c r="D17" i="11"/>
  <c r="D21" i="11"/>
  <c r="D3" i="11"/>
  <c r="D4" i="11"/>
  <c r="D8" i="11"/>
  <c r="D14" i="11"/>
  <c r="D18" i="11"/>
  <c r="D5" i="11"/>
  <c r="D9" i="11"/>
  <c r="D15" i="11"/>
  <c r="D36" i="11" s="1"/>
  <c r="D19" i="11"/>
  <c r="E16" i="15"/>
  <c r="E20" i="15"/>
  <c r="E6" i="15"/>
  <c r="E12" i="15"/>
  <c r="E17" i="15"/>
  <c r="E21" i="15"/>
  <c r="E7" i="15"/>
  <c r="E13" i="15"/>
  <c r="E18" i="15"/>
  <c r="E4" i="15"/>
  <c r="E8" i="15"/>
  <c r="E14" i="15"/>
  <c r="E19" i="15"/>
  <c r="E5" i="15"/>
  <c r="E26" i="15" s="1"/>
  <c r="E9" i="15"/>
  <c r="E15" i="15"/>
  <c r="E3" i="15"/>
  <c r="E5" i="11"/>
  <c r="E9" i="11"/>
  <c r="E15" i="11"/>
  <c r="E19" i="11"/>
  <c r="E6" i="11"/>
  <c r="E12" i="11"/>
  <c r="E16" i="11"/>
  <c r="E20" i="11"/>
  <c r="E7" i="11"/>
  <c r="E13" i="11"/>
  <c r="E17" i="11"/>
  <c r="E21" i="11"/>
  <c r="E3" i="11"/>
  <c r="E4" i="11"/>
  <c r="E8" i="11"/>
  <c r="E14" i="11"/>
  <c r="E18" i="11"/>
  <c r="F19" i="15"/>
  <c r="F5" i="15"/>
  <c r="F9" i="15"/>
  <c r="F15" i="15"/>
  <c r="F3" i="15"/>
  <c r="F16" i="15"/>
  <c r="F20" i="15"/>
  <c r="F6" i="15"/>
  <c r="F12" i="15"/>
  <c r="F17" i="15"/>
  <c r="F21" i="15"/>
  <c r="F7" i="15"/>
  <c r="F13" i="15"/>
  <c r="F18" i="15"/>
  <c r="F4" i="15"/>
  <c r="F8" i="15"/>
  <c r="F14" i="15"/>
  <c r="F4" i="11"/>
  <c r="F8" i="11"/>
  <c r="F14" i="11"/>
  <c r="F18" i="11"/>
  <c r="F5" i="11"/>
  <c r="F9" i="11"/>
  <c r="F15" i="11"/>
  <c r="F19" i="11"/>
  <c r="F6" i="11"/>
  <c r="F12" i="11"/>
  <c r="F16" i="11"/>
  <c r="F20" i="11"/>
  <c r="F7" i="11"/>
  <c r="F13" i="11"/>
  <c r="F17" i="11"/>
  <c r="F21" i="11"/>
  <c r="F3" i="11"/>
  <c r="C18" i="15"/>
  <c r="C4" i="15"/>
  <c r="C8" i="15"/>
  <c r="C14" i="15"/>
  <c r="C19" i="15"/>
  <c r="C5" i="15"/>
  <c r="C9" i="15"/>
  <c r="C15" i="15"/>
  <c r="C16" i="15"/>
  <c r="C20" i="15"/>
  <c r="C6" i="15"/>
  <c r="C12" i="15"/>
  <c r="C3" i="15"/>
  <c r="C17" i="15"/>
  <c r="C21" i="15"/>
  <c r="C7" i="15"/>
  <c r="C13" i="15"/>
  <c r="C7" i="11"/>
  <c r="C13" i="11"/>
  <c r="C17" i="11"/>
  <c r="C21" i="11"/>
  <c r="C4" i="11"/>
  <c r="C8" i="11"/>
  <c r="C14" i="11"/>
  <c r="C18" i="11"/>
  <c r="C3" i="11"/>
  <c r="C5" i="11"/>
  <c r="C9" i="11"/>
  <c r="C15" i="11"/>
  <c r="C19" i="11"/>
  <c r="C6" i="11"/>
  <c r="C12" i="11"/>
  <c r="C16" i="11"/>
  <c r="C20" i="11"/>
  <c r="H7" i="11"/>
  <c r="H13" i="11"/>
  <c r="H17" i="11"/>
  <c r="H21" i="11"/>
  <c r="H3" i="11"/>
  <c r="H4" i="11"/>
  <c r="H8" i="11"/>
  <c r="H14" i="11"/>
  <c r="H18" i="11"/>
  <c r="H5" i="11"/>
  <c r="H9" i="11"/>
  <c r="H15" i="11"/>
  <c r="H19" i="11"/>
  <c r="H6" i="11"/>
  <c r="H12" i="11"/>
  <c r="H16" i="11"/>
  <c r="H20" i="11"/>
  <c r="D17" i="15"/>
  <c r="D21" i="15"/>
  <c r="D7" i="15"/>
  <c r="D13" i="15"/>
  <c r="D18" i="15"/>
  <c r="D4" i="15"/>
  <c r="D8" i="15"/>
  <c r="D14" i="15"/>
  <c r="D19" i="15"/>
  <c r="D5" i="15"/>
  <c r="D26" i="15" s="1"/>
  <c r="D9" i="15"/>
  <c r="D15" i="15"/>
  <c r="D3" i="15"/>
  <c r="D16" i="15"/>
  <c r="D20" i="15"/>
  <c r="D6" i="15"/>
  <c r="D12" i="15"/>
  <c r="H18" i="15"/>
  <c r="H4" i="15"/>
  <c r="H8" i="15"/>
  <c r="H14" i="15"/>
  <c r="H19" i="15"/>
  <c r="H5" i="15"/>
  <c r="H9" i="15"/>
  <c r="H15" i="15"/>
  <c r="H3" i="15"/>
  <c r="H16" i="15"/>
  <c r="H20" i="15"/>
  <c r="H6" i="15"/>
  <c r="H12" i="15"/>
  <c r="H17" i="15"/>
  <c r="H21" i="15"/>
  <c r="H7" i="15"/>
  <c r="H13" i="15"/>
  <c r="N4" i="1"/>
  <c r="N8" i="1"/>
  <c r="N14" i="1"/>
  <c r="N18" i="1"/>
  <c r="N5" i="1"/>
  <c r="N9" i="1"/>
  <c r="N15" i="1"/>
  <c r="N19" i="1"/>
  <c r="N3" i="1"/>
  <c r="N6" i="1"/>
  <c r="N16" i="1"/>
  <c r="N13" i="1"/>
  <c r="N21" i="1"/>
  <c r="N31" i="1" s="1"/>
  <c r="N12" i="1"/>
  <c r="N20" i="1"/>
  <c r="N7" i="1"/>
  <c r="N17" i="1"/>
  <c r="AB18" i="1"/>
  <c r="AB14" i="1"/>
  <c r="AB8" i="1"/>
  <c r="AB4" i="1"/>
  <c r="AB21" i="1"/>
  <c r="AB31" i="1" s="1"/>
  <c r="AB17" i="1"/>
  <c r="AB13" i="1"/>
  <c r="AB7" i="1"/>
  <c r="AB3" i="1"/>
  <c r="AB20" i="1"/>
  <c r="AB12" i="1"/>
  <c r="AB15" i="1"/>
  <c r="AB5" i="1"/>
  <c r="AB26" i="1" s="1"/>
  <c r="AB16" i="1"/>
  <c r="AB19" i="1"/>
  <c r="AB6" i="1"/>
  <c r="AB9" i="1"/>
  <c r="AI18" i="1"/>
  <c r="AI14" i="1"/>
  <c r="AI8" i="1"/>
  <c r="AI4" i="1"/>
  <c r="AI21" i="1"/>
  <c r="AI17" i="1"/>
  <c r="AI13" i="1"/>
  <c r="AI7" i="1"/>
  <c r="AI3" i="1"/>
  <c r="AI16" i="1"/>
  <c r="AI6" i="1"/>
  <c r="AI19" i="1"/>
  <c r="AI9" i="1"/>
  <c r="AI12" i="1"/>
  <c r="AI15" i="1"/>
  <c r="AI20" i="1"/>
  <c r="AI5" i="1"/>
  <c r="D20" i="1"/>
  <c r="D7" i="1"/>
  <c r="D13" i="1"/>
  <c r="D17" i="1"/>
  <c r="D6" i="1"/>
  <c r="D12" i="1"/>
  <c r="D3" i="1"/>
  <c r="D4" i="1"/>
  <c r="D8" i="1"/>
  <c r="D14" i="1"/>
  <c r="D18" i="1"/>
  <c r="D5" i="1"/>
  <c r="D9" i="1"/>
  <c r="D15" i="1"/>
  <c r="D19" i="1"/>
  <c r="D21" i="1"/>
  <c r="D16" i="1"/>
  <c r="K7" i="1"/>
  <c r="K13" i="1"/>
  <c r="K17" i="1"/>
  <c r="K21" i="1"/>
  <c r="K4" i="1"/>
  <c r="K8" i="1"/>
  <c r="K14" i="1"/>
  <c r="K18" i="1"/>
  <c r="K3" i="1"/>
  <c r="K5" i="1"/>
  <c r="K15" i="1"/>
  <c r="K12" i="1"/>
  <c r="K20" i="1"/>
  <c r="K9" i="1"/>
  <c r="K19" i="1"/>
  <c r="K6" i="1"/>
  <c r="K16" i="1"/>
  <c r="P7" i="1"/>
  <c r="P13" i="1"/>
  <c r="P17" i="1"/>
  <c r="P21" i="1"/>
  <c r="P4" i="1"/>
  <c r="P8" i="1"/>
  <c r="P14" i="1"/>
  <c r="P18" i="1"/>
  <c r="P9" i="1"/>
  <c r="P19" i="1"/>
  <c r="P6" i="1"/>
  <c r="P16" i="1"/>
  <c r="P37" i="1" s="1"/>
  <c r="P5" i="1"/>
  <c r="P15" i="1"/>
  <c r="P3" i="1"/>
  <c r="P12" i="1"/>
  <c r="P20" i="1"/>
  <c r="V21" i="1"/>
  <c r="V17" i="1"/>
  <c r="V13" i="1"/>
  <c r="V7" i="1"/>
  <c r="V3" i="1"/>
  <c r="V20" i="1"/>
  <c r="V16" i="1"/>
  <c r="V12" i="1"/>
  <c r="V6" i="1"/>
  <c r="V19" i="1"/>
  <c r="V9" i="1"/>
  <c r="V14" i="1"/>
  <c r="V5" i="1"/>
  <c r="V8" i="1"/>
  <c r="V15" i="1"/>
  <c r="V4" i="1"/>
  <c r="V18" i="1"/>
  <c r="AC21" i="1"/>
  <c r="AC17" i="1"/>
  <c r="AC13" i="1"/>
  <c r="AC7" i="1"/>
  <c r="AC3" i="1"/>
  <c r="AC20" i="1"/>
  <c r="AC16" i="1"/>
  <c r="AC12" i="1"/>
  <c r="AC6" i="1"/>
  <c r="AC27" i="1" s="1"/>
  <c r="AC15" i="1"/>
  <c r="AC5" i="1"/>
  <c r="AC18" i="1"/>
  <c r="AC8" i="1"/>
  <c r="AC19" i="1"/>
  <c r="AC4" i="1"/>
  <c r="AC9" i="1"/>
  <c r="AC14" i="1"/>
  <c r="AC35" i="1" s="1"/>
  <c r="AJ21" i="1"/>
  <c r="AJ31" i="1" s="1"/>
  <c r="AJ17" i="1"/>
  <c r="AJ13" i="1"/>
  <c r="AJ7" i="1"/>
  <c r="AJ3" i="1"/>
  <c r="AJ20" i="1"/>
  <c r="AJ16" i="1"/>
  <c r="AJ12" i="1"/>
  <c r="AJ6" i="1"/>
  <c r="AJ27" i="1" s="1"/>
  <c r="AJ19" i="1"/>
  <c r="AJ9" i="1"/>
  <c r="AJ14" i="1"/>
  <c r="AJ4" i="1"/>
  <c r="AJ15" i="1"/>
  <c r="AJ18" i="1"/>
  <c r="AJ5" i="1"/>
  <c r="AJ8" i="1"/>
  <c r="AJ29" i="1" s="1"/>
  <c r="AQ21" i="1"/>
  <c r="AQ17" i="1"/>
  <c r="AQ13" i="1"/>
  <c r="AQ7" i="1"/>
  <c r="AQ3" i="1"/>
  <c r="AQ20" i="1"/>
  <c r="AQ16" i="1"/>
  <c r="AQ12" i="1"/>
  <c r="AQ6" i="1"/>
  <c r="AQ27" i="1" s="1"/>
  <c r="AQ15" i="1"/>
  <c r="AQ5" i="1"/>
  <c r="AQ18" i="1"/>
  <c r="AQ8" i="1"/>
  <c r="AQ9" i="1"/>
  <c r="AQ14" i="1"/>
  <c r="AQ19" i="1"/>
  <c r="AQ4" i="1"/>
  <c r="AV21" i="1"/>
  <c r="AV17" i="1"/>
  <c r="AV13" i="1"/>
  <c r="AV7" i="1"/>
  <c r="AV3" i="1"/>
  <c r="AV20" i="1"/>
  <c r="AV16" i="1"/>
  <c r="AV12" i="1"/>
  <c r="AV6" i="1"/>
  <c r="AV19" i="1"/>
  <c r="AV9" i="1"/>
  <c r="AV14" i="1"/>
  <c r="AV4" i="1"/>
  <c r="AV5" i="1"/>
  <c r="AV15" i="1"/>
  <c r="AV8" i="1"/>
  <c r="AV18" i="1"/>
  <c r="AV39" i="1" s="1"/>
  <c r="H4" i="1"/>
  <c r="H8" i="1"/>
  <c r="H14" i="1"/>
  <c r="H18" i="1"/>
  <c r="H7" i="1"/>
  <c r="H17" i="1"/>
  <c r="H5" i="1"/>
  <c r="H9" i="1"/>
  <c r="H15" i="1"/>
  <c r="H19" i="1"/>
  <c r="H20" i="1"/>
  <c r="H21" i="1"/>
  <c r="H31" i="1" s="1"/>
  <c r="H6" i="1"/>
  <c r="H12" i="1"/>
  <c r="H16" i="1"/>
  <c r="H3" i="1"/>
  <c r="H13" i="1"/>
  <c r="U18" i="1"/>
  <c r="U14" i="1"/>
  <c r="U8" i="1"/>
  <c r="U4" i="1"/>
  <c r="U21" i="1"/>
  <c r="U17" i="1"/>
  <c r="U13" i="1"/>
  <c r="U7" i="1"/>
  <c r="U16" i="1"/>
  <c r="U6" i="1"/>
  <c r="U19" i="1"/>
  <c r="U9" i="1"/>
  <c r="U20" i="1"/>
  <c r="U41" i="1" s="1"/>
  <c r="U3" i="1"/>
  <c r="U5" i="1"/>
  <c r="U12" i="1"/>
  <c r="U15" i="1"/>
  <c r="AT18" i="1"/>
  <c r="AT14" i="1"/>
  <c r="AT8" i="1"/>
  <c r="AT4" i="1"/>
  <c r="AT21" i="1"/>
  <c r="AT17" i="1"/>
  <c r="AT13" i="1"/>
  <c r="AT7" i="1"/>
  <c r="AT3" i="1"/>
  <c r="AT16" i="1"/>
  <c r="AT6" i="1"/>
  <c r="AT19" i="1"/>
  <c r="AT9" i="1"/>
  <c r="AT30" i="1" s="1"/>
  <c r="AT20" i="1"/>
  <c r="AT15" i="1"/>
  <c r="AT5" i="1"/>
  <c r="AT12" i="1"/>
  <c r="E21" i="1"/>
  <c r="E6" i="1"/>
  <c r="E12" i="1"/>
  <c r="E16" i="1"/>
  <c r="E3" i="1"/>
  <c r="E5" i="1"/>
  <c r="E9" i="1"/>
  <c r="E19" i="1"/>
  <c r="E20" i="1"/>
  <c r="E7" i="1"/>
  <c r="E13" i="1"/>
  <c r="E17" i="1"/>
  <c r="E4" i="1"/>
  <c r="E8" i="1"/>
  <c r="E14" i="1"/>
  <c r="E18" i="1"/>
  <c r="E15" i="1"/>
  <c r="L6" i="1"/>
  <c r="L12" i="1"/>
  <c r="L16" i="1"/>
  <c r="L20" i="1"/>
  <c r="L3" i="1"/>
  <c r="L7" i="1"/>
  <c r="L13" i="1"/>
  <c r="L17" i="1"/>
  <c r="L21" i="1"/>
  <c r="L31" i="1" s="1"/>
  <c r="L8" i="1"/>
  <c r="L18" i="1"/>
  <c r="L5" i="1"/>
  <c r="L15" i="1"/>
  <c r="L4" i="1"/>
  <c r="L14" i="1"/>
  <c r="L9" i="1"/>
  <c r="L19" i="1"/>
  <c r="S20" i="1"/>
  <c r="S16" i="1"/>
  <c r="S12" i="1"/>
  <c r="S6" i="1"/>
  <c r="S19" i="1"/>
  <c r="S15" i="1"/>
  <c r="S9" i="1"/>
  <c r="S18" i="1"/>
  <c r="S8" i="1"/>
  <c r="S5" i="1"/>
  <c r="S4" i="1"/>
  <c r="S3" i="1"/>
  <c r="S21" i="1"/>
  <c r="S31" i="1" s="1"/>
  <c r="S13" i="1"/>
  <c r="S14" i="1"/>
  <c r="S17" i="1"/>
  <c r="S7" i="1"/>
  <c r="X20" i="1"/>
  <c r="X16" i="1"/>
  <c r="X12" i="1"/>
  <c r="X6" i="1"/>
  <c r="X19" i="1"/>
  <c r="X15" i="1"/>
  <c r="X9" i="1"/>
  <c r="X5" i="1"/>
  <c r="X14" i="1"/>
  <c r="X17" i="1"/>
  <c r="X7" i="1"/>
  <c r="X4" i="1"/>
  <c r="X3" i="1"/>
  <c r="X8" i="1"/>
  <c r="X13" i="1"/>
  <c r="X18" i="1"/>
  <c r="X21" i="1"/>
  <c r="AD20" i="1"/>
  <c r="AD16" i="1"/>
  <c r="AD12" i="1"/>
  <c r="AD6" i="1"/>
  <c r="AD19" i="1"/>
  <c r="AD15" i="1"/>
  <c r="AD9" i="1"/>
  <c r="AD5" i="1"/>
  <c r="AD18" i="1"/>
  <c r="AD8" i="1"/>
  <c r="AD21" i="1"/>
  <c r="AD13" i="1"/>
  <c r="AD3" i="1"/>
  <c r="AD4" i="1"/>
  <c r="AD7" i="1"/>
  <c r="AD14" i="1"/>
  <c r="AD17" i="1"/>
  <c r="AK20" i="1"/>
  <c r="AK16" i="1"/>
  <c r="AK12" i="1"/>
  <c r="AK6" i="1"/>
  <c r="AK19" i="1"/>
  <c r="AK15" i="1"/>
  <c r="AK9" i="1"/>
  <c r="AK5" i="1"/>
  <c r="AK14" i="1"/>
  <c r="AK4" i="1"/>
  <c r="AK17" i="1"/>
  <c r="AK7" i="1"/>
  <c r="AK18" i="1"/>
  <c r="AK21" i="1"/>
  <c r="AK3" i="1"/>
  <c r="AK8" i="1"/>
  <c r="AK13" i="1"/>
  <c r="AR20" i="1"/>
  <c r="AR16" i="1"/>
  <c r="AR12" i="1"/>
  <c r="AR6" i="1"/>
  <c r="AR19" i="1"/>
  <c r="AR15" i="1"/>
  <c r="AR9" i="1"/>
  <c r="AR5" i="1"/>
  <c r="AR18" i="1"/>
  <c r="AR8" i="1"/>
  <c r="AR21" i="1"/>
  <c r="AR31" i="1" s="1"/>
  <c r="AR13" i="1"/>
  <c r="AR3" i="1"/>
  <c r="AR14" i="1"/>
  <c r="AR17" i="1"/>
  <c r="AR4" i="1"/>
  <c r="AR7" i="1"/>
  <c r="AN18" i="1"/>
  <c r="AN14" i="1"/>
  <c r="AN8" i="1"/>
  <c r="AN4" i="1"/>
  <c r="AN21" i="1"/>
  <c r="AN31" i="1" s="1"/>
  <c r="AN17" i="1"/>
  <c r="AN13" i="1"/>
  <c r="AN7" i="1"/>
  <c r="AN3" i="1"/>
  <c r="AN20" i="1"/>
  <c r="AN12" i="1"/>
  <c r="AN15" i="1"/>
  <c r="AN5" i="1"/>
  <c r="AN26" i="1" s="1"/>
  <c r="AN6" i="1"/>
  <c r="AN9" i="1"/>
  <c r="AN16" i="1"/>
  <c r="AN19" i="1"/>
  <c r="F20" i="1"/>
  <c r="F5" i="1"/>
  <c r="F9" i="1"/>
  <c r="F15" i="1"/>
  <c r="F19" i="1"/>
  <c r="F4" i="1"/>
  <c r="F18" i="1"/>
  <c r="F21" i="1"/>
  <c r="F6" i="1"/>
  <c r="F12" i="1"/>
  <c r="F16" i="1"/>
  <c r="F3" i="1"/>
  <c r="F7" i="1"/>
  <c r="F13" i="1"/>
  <c r="F17" i="1"/>
  <c r="F8" i="1"/>
  <c r="F14" i="1"/>
  <c r="M5" i="1"/>
  <c r="M9" i="1"/>
  <c r="M15" i="1"/>
  <c r="M19" i="1"/>
  <c r="M6" i="1"/>
  <c r="M12" i="1"/>
  <c r="M16" i="1"/>
  <c r="M20" i="1"/>
  <c r="M13" i="1"/>
  <c r="M21" i="1"/>
  <c r="M8" i="1"/>
  <c r="M18" i="1"/>
  <c r="M7" i="1"/>
  <c r="M17" i="1"/>
  <c r="M4" i="1"/>
  <c r="M14" i="1"/>
  <c r="M3" i="1"/>
  <c r="T19" i="1"/>
  <c r="T15" i="1"/>
  <c r="T9" i="1"/>
  <c r="T5" i="1"/>
  <c r="T18" i="1"/>
  <c r="T14" i="1"/>
  <c r="T8" i="1"/>
  <c r="T21" i="1"/>
  <c r="T31" i="1" s="1"/>
  <c r="T13" i="1"/>
  <c r="T16" i="1"/>
  <c r="T6" i="1"/>
  <c r="T17" i="1"/>
  <c r="T20" i="1"/>
  <c r="T3" i="1"/>
  <c r="T7" i="1"/>
  <c r="T12" i="1"/>
  <c r="T4" i="1"/>
  <c r="AA19" i="1"/>
  <c r="AA15" i="1"/>
  <c r="AA9" i="1"/>
  <c r="AA5" i="1"/>
  <c r="AA18" i="1"/>
  <c r="AA14" i="1"/>
  <c r="AA8" i="1"/>
  <c r="AA4" i="1"/>
  <c r="AA17" i="1"/>
  <c r="AA7" i="1"/>
  <c r="AA20" i="1"/>
  <c r="AA12" i="1"/>
  <c r="AA13" i="1"/>
  <c r="AA16" i="1"/>
  <c r="AA21" i="1"/>
  <c r="AA3" i="1"/>
  <c r="AA6" i="1"/>
  <c r="AF19" i="1"/>
  <c r="AF15" i="1"/>
  <c r="AF9" i="1"/>
  <c r="AF5" i="1"/>
  <c r="AF18" i="1"/>
  <c r="AF14" i="1"/>
  <c r="AF8" i="1"/>
  <c r="AF4" i="1"/>
  <c r="AF21" i="1"/>
  <c r="AF13" i="1"/>
  <c r="AF3" i="1"/>
  <c r="AF16" i="1"/>
  <c r="AF6" i="1"/>
  <c r="AF7" i="1"/>
  <c r="AF12" i="1"/>
  <c r="AF17" i="1"/>
  <c r="AF20" i="1"/>
  <c r="AL19" i="1"/>
  <c r="AL15" i="1"/>
  <c r="AL9" i="1"/>
  <c r="AL5" i="1"/>
  <c r="AL18" i="1"/>
  <c r="AL14" i="1"/>
  <c r="AL8" i="1"/>
  <c r="AL4" i="1"/>
  <c r="AL17" i="1"/>
  <c r="AL7" i="1"/>
  <c r="AL20" i="1"/>
  <c r="AL12" i="1"/>
  <c r="AL21" i="1"/>
  <c r="AL3" i="1"/>
  <c r="AL6" i="1"/>
  <c r="AL13" i="1"/>
  <c r="AL16" i="1"/>
  <c r="AS19" i="1"/>
  <c r="AS15" i="1"/>
  <c r="AS9" i="1"/>
  <c r="AS5" i="1"/>
  <c r="AS18" i="1"/>
  <c r="AS14" i="1"/>
  <c r="AS8" i="1"/>
  <c r="AS4" i="1"/>
  <c r="AS21" i="1"/>
  <c r="AS31" i="1" s="1"/>
  <c r="AS13" i="1"/>
  <c r="AS3" i="1"/>
  <c r="AS16" i="1"/>
  <c r="AS6" i="1"/>
  <c r="AS17" i="1"/>
  <c r="AS20" i="1"/>
  <c r="AS7" i="1"/>
  <c r="AS12" i="1"/>
  <c r="C51" i="17"/>
  <c r="C44" i="17"/>
  <c r="D3" i="17"/>
  <c r="C2" i="2"/>
  <c r="C25" i="2" s="1"/>
  <c r="AG3" i="11" l="1"/>
  <c r="AG24" i="11" s="1"/>
  <c r="AT37" i="11"/>
  <c r="AT26" i="11"/>
  <c r="AD31" i="1"/>
  <c r="F29" i="1"/>
  <c r="E36" i="1"/>
  <c r="H35" i="1"/>
  <c r="E31" i="1"/>
  <c r="AI31" i="1"/>
  <c r="AF31" i="1"/>
  <c r="D31" i="1"/>
  <c r="AA31" i="1"/>
  <c r="C36" i="11"/>
  <c r="AV27" i="15"/>
  <c r="AQ25" i="1"/>
  <c r="U31" i="1"/>
  <c r="F31" i="1"/>
  <c r="X31" i="1"/>
  <c r="AQ31" i="1"/>
  <c r="AQ56" i="1" s="1"/>
  <c r="M31" i="1"/>
  <c r="K31" i="1"/>
  <c r="AC37" i="15"/>
  <c r="AC32" i="1"/>
  <c r="AC57" i="1" s="1"/>
  <c r="AV32" i="1"/>
  <c r="AK32" i="1"/>
  <c r="AT32" i="1"/>
  <c r="T32" i="1"/>
  <c r="L32" i="1"/>
  <c r="H32" i="1"/>
  <c r="E31" i="15"/>
  <c r="E32" i="15"/>
  <c r="F31" i="15"/>
  <c r="F32" i="15"/>
  <c r="V31" i="15"/>
  <c r="V32" i="15"/>
  <c r="AN31" i="15"/>
  <c r="AN32" i="15"/>
  <c r="AB31" i="15"/>
  <c r="AB32" i="15"/>
  <c r="AA31" i="15"/>
  <c r="AA32" i="15"/>
  <c r="AQ31" i="15"/>
  <c r="AQ32" i="15"/>
  <c r="AD31" i="15"/>
  <c r="AD32" i="15"/>
  <c r="AL31" i="15"/>
  <c r="AL32" i="15"/>
  <c r="AS31" i="15"/>
  <c r="AS32" i="15"/>
  <c r="C31" i="15"/>
  <c r="C32" i="15"/>
  <c r="AF31" i="15"/>
  <c r="AF32" i="15"/>
  <c r="AI31" i="15"/>
  <c r="AI32" i="15"/>
  <c r="AR31" i="15"/>
  <c r="AR32" i="15"/>
  <c r="T31" i="15"/>
  <c r="T32" i="15"/>
  <c r="M31" i="15"/>
  <c r="M32" i="15"/>
  <c r="P31" i="15"/>
  <c r="P32" i="15"/>
  <c r="U31" i="15"/>
  <c r="U32" i="15"/>
  <c r="X31" i="15"/>
  <c r="X32" i="15"/>
  <c r="AT31" i="15"/>
  <c r="AT32" i="15"/>
  <c r="D31" i="15"/>
  <c r="D32" i="15"/>
  <c r="S31" i="15"/>
  <c r="S32" i="15"/>
  <c r="AC31" i="15"/>
  <c r="AC32" i="15"/>
  <c r="AJ31" i="15"/>
  <c r="AJ32" i="15"/>
  <c r="N31" i="15"/>
  <c r="N32" i="15"/>
  <c r="H31" i="15"/>
  <c r="H32" i="15"/>
  <c r="L31" i="15"/>
  <c r="L32" i="15"/>
  <c r="K31" i="15"/>
  <c r="K32" i="15"/>
  <c r="AK31" i="15"/>
  <c r="AK32" i="15"/>
  <c r="AV31" i="15"/>
  <c r="AV32" i="15"/>
  <c r="N31" i="11"/>
  <c r="N32" i="11"/>
  <c r="AT31" i="11"/>
  <c r="AT32" i="11"/>
  <c r="S31" i="11"/>
  <c r="S32" i="11"/>
  <c r="AB31" i="11"/>
  <c r="AB32" i="11"/>
  <c r="AD31" i="11"/>
  <c r="AD32" i="11"/>
  <c r="AN31" i="11"/>
  <c r="AN32" i="11"/>
  <c r="AZ31" i="11"/>
  <c r="AZ56" i="11" s="1"/>
  <c r="AZ32" i="11"/>
  <c r="AZ57" i="11" s="1"/>
  <c r="F31" i="11"/>
  <c r="F32" i="11"/>
  <c r="AJ31" i="11"/>
  <c r="AJ32" i="11"/>
  <c r="AR31" i="11"/>
  <c r="AR32" i="11"/>
  <c r="U31" i="11"/>
  <c r="U32" i="11"/>
  <c r="AK31" i="11"/>
  <c r="AK32" i="11"/>
  <c r="AI31" i="11"/>
  <c r="AI32" i="11"/>
  <c r="AY31" i="11"/>
  <c r="AY32" i="11"/>
  <c r="E31" i="11"/>
  <c r="E32" i="11"/>
  <c r="T31" i="11"/>
  <c r="T32" i="11"/>
  <c r="C31" i="11"/>
  <c r="C32" i="11"/>
  <c r="M31" i="11"/>
  <c r="M32" i="11"/>
  <c r="AS31" i="11"/>
  <c r="AS32" i="11"/>
  <c r="BA31" i="11"/>
  <c r="BA32" i="11"/>
  <c r="BB31" i="11"/>
  <c r="BB56" i="11" s="1"/>
  <c r="BB32" i="11"/>
  <c r="BB57" i="11" s="1"/>
  <c r="AA31" i="11"/>
  <c r="AA32" i="11"/>
  <c r="V31" i="11"/>
  <c r="V32" i="11"/>
  <c r="AF31" i="11"/>
  <c r="AF32" i="11"/>
  <c r="K31" i="11"/>
  <c r="K32" i="11"/>
  <c r="AV31" i="11"/>
  <c r="AV32" i="11"/>
  <c r="H31" i="11"/>
  <c r="H32" i="11"/>
  <c r="L31" i="11"/>
  <c r="L32" i="11"/>
  <c r="AL31" i="11"/>
  <c r="AL32" i="11"/>
  <c r="D31" i="11"/>
  <c r="D32" i="11"/>
  <c r="P31" i="11"/>
  <c r="P32" i="11"/>
  <c r="X31" i="11"/>
  <c r="X32" i="11"/>
  <c r="AC31" i="11"/>
  <c r="AC32" i="11"/>
  <c r="AQ31" i="11"/>
  <c r="AQ32" i="11"/>
  <c r="BD31" i="11"/>
  <c r="BD32" i="11"/>
  <c r="AT31" i="1"/>
  <c r="P32" i="1"/>
  <c r="V32" i="1"/>
  <c r="AL32" i="1"/>
  <c r="AK31" i="1"/>
  <c r="P31" i="1"/>
  <c r="N32" i="1"/>
  <c r="AV31" i="1"/>
  <c r="AL31" i="1"/>
  <c r="AC31" i="1"/>
  <c r="AC56" i="1" s="1"/>
  <c r="E32" i="1"/>
  <c r="D32" i="1"/>
  <c r="AI32" i="1"/>
  <c r="AN32" i="1"/>
  <c r="AA32" i="1"/>
  <c r="AJ32" i="1"/>
  <c r="AJ57" i="1" s="1"/>
  <c r="AF32" i="1"/>
  <c r="V31" i="1"/>
  <c r="U32" i="1"/>
  <c r="AB32" i="1"/>
  <c r="AD32" i="1"/>
  <c r="AS32" i="1"/>
  <c r="S32" i="1"/>
  <c r="AR32" i="1"/>
  <c r="AQ32" i="1"/>
  <c r="AQ57" i="1" s="1"/>
  <c r="X32" i="1"/>
  <c r="M32" i="1"/>
  <c r="K32" i="1"/>
  <c r="F32" i="1"/>
  <c r="X26" i="11"/>
  <c r="D7" i="17"/>
  <c r="D15" i="17"/>
  <c r="D4" i="17"/>
  <c r="D19" i="17"/>
  <c r="D12" i="17"/>
  <c r="D8" i="17"/>
  <c r="D16" i="17"/>
  <c r="D9" i="17"/>
  <c r="D17" i="17"/>
  <c r="D10" i="17"/>
  <c r="D18" i="17"/>
  <c r="D11" i="17"/>
  <c r="D20" i="17"/>
  <c r="D5" i="17"/>
  <c r="D13" i="17"/>
  <c r="D21" i="17"/>
  <c r="D6" i="17"/>
  <c r="D14" i="17"/>
  <c r="D22" i="17"/>
  <c r="S25" i="15"/>
  <c r="S37" i="15"/>
  <c r="K15" i="2"/>
  <c r="S15" i="2"/>
  <c r="C15" i="2"/>
  <c r="B8" i="20" s="1"/>
  <c r="D15" i="2"/>
  <c r="L15" i="2"/>
  <c r="T15" i="2"/>
  <c r="E15" i="2"/>
  <c r="M15" i="2"/>
  <c r="D8" i="20" s="1"/>
  <c r="U15" i="2"/>
  <c r="Y15" i="2"/>
  <c r="J15" i="2"/>
  <c r="F15" i="2"/>
  <c r="N15" i="2"/>
  <c r="V15" i="2"/>
  <c r="R15" i="2"/>
  <c r="E8" i="20" s="1"/>
  <c r="G15" i="2"/>
  <c r="O15" i="2"/>
  <c r="W15" i="2"/>
  <c r="F8" i="20" s="1"/>
  <c r="Q15" i="2"/>
  <c r="H15" i="2"/>
  <c r="C8" i="20" s="1"/>
  <c r="P15" i="2"/>
  <c r="X15" i="2"/>
  <c r="I15" i="2"/>
  <c r="Z15" i="2"/>
  <c r="G8" i="20" s="1"/>
  <c r="BD40" i="11"/>
  <c r="E41" i="1"/>
  <c r="AJ56" i="1"/>
  <c r="AL39" i="15"/>
  <c r="V34" i="11"/>
  <c r="H36" i="11"/>
  <c r="K33" i="1"/>
  <c r="T33" i="1"/>
  <c r="AF41" i="1"/>
  <c r="L40" i="1"/>
  <c r="AV27" i="1"/>
  <c r="K14" i="2"/>
  <c r="S14" i="2"/>
  <c r="C14" i="2"/>
  <c r="B7" i="20" s="1"/>
  <c r="D14" i="2"/>
  <c r="L14" i="2"/>
  <c r="T14" i="2"/>
  <c r="E14" i="2"/>
  <c r="M14" i="2"/>
  <c r="D7" i="20" s="1"/>
  <c r="U14" i="2"/>
  <c r="F14" i="2"/>
  <c r="N14" i="2"/>
  <c r="V14" i="2"/>
  <c r="G14" i="2"/>
  <c r="O14" i="2"/>
  <c r="W14" i="2"/>
  <c r="F7" i="20" s="1"/>
  <c r="R14" i="2"/>
  <c r="E7" i="20" s="1"/>
  <c r="H14" i="2"/>
  <c r="C7" i="20" s="1"/>
  <c r="P14" i="2"/>
  <c r="X14" i="2"/>
  <c r="Z14" i="2"/>
  <c r="G7" i="20" s="1"/>
  <c r="I14" i="2"/>
  <c r="Q14" i="2"/>
  <c r="Y14" i="2"/>
  <c r="J14" i="2"/>
  <c r="T39" i="11"/>
  <c r="M35" i="1"/>
  <c r="U40" i="1"/>
  <c r="BD27" i="11"/>
  <c r="AQ26" i="15"/>
  <c r="BB33" i="11"/>
  <c r="AK30" i="15"/>
  <c r="AK28" i="11"/>
  <c r="AI30" i="11"/>
  <c r="AJ37" i="15"/>
  <c r="L25" i="15"/>
  <c r="AK40" i="15"/>
  <c r="AV24" i="15"/>
  <c r="AV47" i="15" s="1"/>
  <c r="AK29" i="15"/>
  <c r="AK34" i="15"/>
  <c r="AN41" i="1"/>
  <c r="AT37" i="1"/>
  <c r="AT35" i="1"/>
  <c r="AQ30" i="1"/>
  <c r="AQ41" i="1"/>
  <c r="D40" i="11"/>
  <c r="AC33" i="11"/>
  <c r="AK27" i="15"/>
  <c r="AK63" i="15" s="1"/>
  <c r="AS37" i="11"/>
  <c r="AR40" i="15"/>
  <c r="AV40" i="15"/>
  <c r="AC36" i="11"/>
  <c r="AK36" i="15"/>
  <c r="AS30" i="11"/>
  <c r="AV41" i="15"/>
  <c r="AI37" i="15"/>
  <c r="AN35" i="1"/>
  <c r="AF38" i="15"/>
  <c r="AR39" i="15"/>
  <c r="AF27" i="1"/>
  <c r="AF56" i="1" s="1"/>
  <c r="AV25" i="1"/>
  <c r="AV24" i="1"/>
  <c r="D24" i="11"/>
  <c r="D49" i="11" s="1"/>
  <c r="AB24" i="15"/>
  <c r="AB44" i="15" s="1"/>
  <c r="AA25" i="15"/>
  <c r="AA45" i="15" s="1"/>
  <c r="AA30" i="15"/>
  <c r="AA24" i="11"/>
  <c r="AA33" i="11"/>
  <c r="AC38" i="11"/>
  <c r="AL37" i="11"/>
  <c r="AK39" i="11"/>
  <c r="AI41" i="11"/>
  <c r="AV38" i="15"/>
  <c r="AV62" i="15" s="1"/>
  <c r="AQ24" i="15"/>
  <c r="AQ44" i="15" s="1"/>
  <c r="AQ34" i="11"/>
  <c r="T38" i="1"/>
  <c r="AC29" i="1"/>
  <c r="AC24" i="1"/>
  <c r="K27" i="1"/>
  <c r="K39" i="1"/>
  <c r="AT27" i="11"/>
  <c r="AY36" i="11"/>
  <c r="AY34" i="11"/>
  <c r="AN40" i="1"/>
  <c r="AT33" i="1"/>
  <c r="AT24" i="1"/>
  <c r="N27" i="15"/>
  <c r="AT41" i="1"/>
  <c r="AQ36" i="1"/>
  <c r="H27" i="11"/>
  <c r="F24" i="11"/>
  <c r="T37" i="11"/>
  <c r="AA25" i="11"/>
  <c r="AA40" i="11"/>
  <c r="AL34" i="11"/>
  <c r="AK34" i="11"/>
  <c r="AK40" i="11"/>
  <c r="AI40" i="11"/>
  <c r="AI34" i="11"/>
  <c r="AJ33" i="11"/>
  <c r="AS28" i="11"/>
  <c r="N38" i="15"/>
  <c r="T28" i="15"/>
  <c r="AY27" i="11"/>
  <c r="F25" i="15"/>
  <c r="V24" i="15"/>
  <c r="V46" i="15" s="1"/>
  <c r="AD40" i="15"/>
  <c r="AD24" i="15"/>
  <c r="AD45" i="15" s="1"/>
  <c r="AL34" i="15"/>
  <c r="AL40" i="15"/>
  <c r="AN24" i="15"/>
  <c r="AN44" i="15" s="1"/>
  <c r="AS29" i="15"/>
  <c r="AT25" i="15"/>
  <c r="D39" i="11"/>
  <c r="D28" i="11"/>
  <c r="H34" i="15"/>
  <c r="H24" i="15"/>
  <c r="H44" i="15" s="1"/>
  <c r="C24" i="15"/>
  <c r="C44" i="15" s="1"/>
  <c r="C40" i="15"/>
  <c r="AS35" i="15"/>
  <c r="AS34" i="15"/>
  <c r="L24" i="15"/>
  <c r="L46" i="15" s="1"/>
  <c r="AK24" i="15"/>
  <c r="AI41" i="15"/>
  <c r="AF25" i="15"/>
  <c r="AR27" i="15"/>
  <c r="AR41" i="15"/>
  <c r="C33" i="15"/>
  <c r="E36" i="15"/>
  <c r="E34" i="15"/>
  <c r="AI29" i="15"/>
  <c r="H33" i="15"/>
  <c r="AK35" i="15"/>
  <c r="AS28" i="15"/>
  <c r="AS48" i="15" s="1"/>
  <c r="AI24" i="15"/>
  <c r="AI44" i="15" s="1"/>
  <c r="N24" i="15"/>
  <c r="N44" i="15" s="1"/>
  <c r="AT24" i="15"/>
  <c r="AT45" i="15" s="1"/>
  <c r="D37" i="15"/>
  <c r="C34" i="15"/>
  <c r="C37" i="15"/>
  <c r="X40" i="15"/>
  <c r="X24" i="15"/>
  <c r="X44" i="15" s="1"/>
  <c r="AK41" i="15"/>
  <c r="C28" i="15"/>
  <c r="AI38" i="15"/>
  <c r="AT34" i="15"/>
  <c r="AS26" i="15"/>
  <c r="AS46" i="15" s="1"/>
  <c r="AQ38" i="11"/>
  <c r="BD37" i="11"/>
  <c r="AQ25" i="11"/>
  <c r="BD41" i="11"/>
  <c r="D35" i="11"/>
  <c r="X24" i="11"/>
  <c r="AC24" i="11"/>
  <c r="AQ29" i="11"/>
  <c r="BD26" i="11"/>
  <c r="BD24" i="11"/>
  <c r="AQ39" i="11"/>
  <c r="BD36" i="11"/>
  <c r="BD34" i="11"/>
  <c r="T36" i="11"/>
  <c r="AK26" i="11"/>
  <c r="AI26" i="11"/>
  <c r="H37" i="11"/>
  <c r="H35" i="11"/>
  <c r="L38" i="11"/>
  <c r="L40" i="11"/>
  <c r="T27" i="11"/>
  <c r="T24" i="11"/>
  <c r="AA34" i="11"/>
  <c r="AA30" i="11"/>
  <c r="AL24" i="11"/>
  <c r="AK24" i="11"/>
  <c r="AK30" i="11"/>
  <c r="AI24" i="11"/>
  <c r="H40" i="11"/>
  <c r="L37" i="11"/>
  <c r="L26" i="11"/>
  <c r="U28" i="11"/>
  <c r="T41" i="11"/>
  <c r="T38" i="11"/>
  <c r="AA29" i="11"/>
  <c r="AA28" i="11"/>
  <c r="AL38" i="11"/>
  <c r="AK25" i="11"/>
  <c r="AK38" i="11"/>
  <c r="AI27" i="11"/>
  <c r="AI38" i="11"/>
  <c r="AS41" i="11"/>
  <c r="AS24" i="11"/>
  <c r="BA24" i="11"/>
  <c r="BB24" i="11"/>
  <c r="AS40" i="11"/>
  <c r="H26" i="11"/>
  <c r="T30" i="11"/>
  <c r="AB24" i="11"/>
  <c r="AD36" i="11"/>
  <c r="AD24" i="11"/>
  <c r="AJ40" i="11"/>
  <c r="AJ29" i="11"/>
  <c r="AN26" i="11"/>
  <c r="AN24" i="11"/>
  <c r="AT34" i="11"/>
  <c r="AS26" i="11"/>
  <c r="AR34" i="11"/>
  <c r="AZ26" i="11"/>
  <c r="AZ24" i="11"/>
  <c r="H41" i="11"/>
  <c r="H39" i="11"/>
  <c r="L28" i="11"/>
  <c r="T40" i="11"/>
  <c r="AA26" i="11"/>
  <c r="AL41" i="11"/>
  <c r="AJ35" i="11"/>
  <c r="AJ24" i="11"/>
  <c r="AY35" i="11"/>
  <c r="H33" i="11"/>
  <c r="H29" i="11"/>
  <c r="D26" i="11"/>
  <c r="D34" i="11"/>
  <c r="L24" i="11"/>
  <c r="T33" i="11"/>
  <c r="T28" i="11"/>
  <c r="AA38" i="11"/>
  <c r="AJ27" i="11"/>
  <c r="H30" i="11"/>
  <c r="H38" i="11"/>
  <c r="F34" i="11"/>
  <c r="E35" i="11"/>
  <c r="D25" i="11"/>
  <c r="T35" i="11"/>
  <c r="T26" i="11"/>
  <c r="AA39" i="11"/>
  <c r="AK35" i="11"/>
  <c r="AI37" i="11"/>
  <c r="AJ36" i="11"/>
  <c r="AJ25" i="11"/>
  <c r="F35" i="1"/>
  <c r="F27" i="1"/>
  <c r="P41" i="1"/>
  <c r="AI30" i="1"/>
  <c r="AJ39" i="1"/>
  <c r="AJ37" i="1"/>
  <c r="P40" i="1"/>
  <c r="AB37" i="1"/>
  <c r="AB38" i="1"/>
  <c r="AQ29" i="1"/>
  <c r="AQ24" i="1"/>
  <c r="AF28" i="1"/>
  <c r="AN27" i="1"/>
  <c r="AN56" i="1" s="1"/>
  <c r="AT38" i="1"/>
  <c r="M41" i="1"/>
  <c r="F41" i="1"/>
  <c r="AK28" i="1"/>
  <c r="U29" i="1"/>
  <c r="AD24" i="1"/>
  <c r="S35" i="1"/>
  <c r="N41" i="1"/>
  <c r="AS24" i="1"/>
  <c r="AS30" i="1"/>
  <c r="AQ38" i="1"/>
  <c r="V39" i="1"/>
  <c r="M38" i="1"/>
  <c r="U36" i="1"/>
  <c r="U37" i="1"/>
  <c r="AJ25" i="1"/>
  <c r="AJ24" i="1"/>
  <c r="P33" i="1"/>
  <c r="F28" i="1"/>
  <c r="U26" i="1"/>
  <c r="P36" i="1"/>
  <c r="AB41" i="1"/>
  <c r="V27" i="1"/>
  <c r="F24" i="1"/>
  <c r="AB30" i="1"/>
  <c r="AB24" i="1"/>
  <c r="M24" i="1"/>
  <c r="P34" i="1"/>
  <c r="AS33" i="1"/>
  <c r="U34" i="1"/>
  <c r="AJ30" i="1"/>
  <c r="P39" i="1"/>
  <c r="F40" i="1"/>
  <c r="AJ34" i="1"/>
  <c r="AN24" i="1"/>
  <c r="E30" i="15"/>
  <c r="E28" i="15"/>
  <c r="L29" i="11"/>
  <c r="N26" i="11"/>
  <c r="K29" i="11"/>
  <c r="AR24" i="15"/>
  <c r="AR45" i="15" s="1"/>
  <c r="AY40" i="11"/>
  <c r="AY38" i="11"/>
  <c r="AS28" i="1"/>
  <c r="AS25" i="1"/>
  <c r="AL37" i="1"/>
  <c r="AF34" i="1"/>
  <c r="AF36" i="1"/>
  <c r="M28" i="1"/>
  <c r="D25" i="15"/>
  <c r="C37" i="11"/>
  <c r="C39" i="11"/>
  <c r="E40" i="15"/>
  <c r="E38" i="15"/>
  <c r="P24" i="15"/>
  <c r="P44" i="15" s="1"/>
  <c r="M40" i="11"/>
  <c r="M29" i="11"/>
  <c r="U33" i="15"/>
  <c r="U27" i="15"/>
  <c r="U53" i="15" s="1"/>
  <c r="AA36" i="11"/>
  <c r="AL28" i="11"/>
  <c r="AK36" i="11"/>
  <c r="AI28" i="11"/>
  <c r="AJ34" i="11"/>
  <c r="AI34" i="15"/>
  <c r="AY33" i="11"/>
  <c r="AY25" i="11"/>
  <c r="AS41" i="1"/>
  <c r="AS29" i="1"/>
  <c r="M39" i="1"/>
  <c r="M40" i="1"/>
  <c r="AN38" i="1"/>
  <c r="AR38" i="1"/>
  <c r="AK29" i="1"/>
  <c r="AD38" i="1"/>
  <c r="S25" i="1"/>
  <c r="E25" i="1"/>
  <c r="V26" i="1"/>
  <c r="V24" i="1"/>
  <c r="P29" i="1"/>
  <c r="AI26" i="1"/>
  <c r="AI24" i="1"/>
  <c r="N37" i="1"/>
  <c r="E35" i="15"/>
  <c r="S30" i="15"/>
  <c r="S24" i="15"/>
  <c r="S39" i="11"/>
  <c r="V27" i="11"/>
  <c r="V39" i="11"/>
  <c r="AF35" i="11"/>
  <c r="AC24" i="15"/>
  <c r="AC44" i="15" s="1"/>
  <c r="AJ26" i="15"/>
  <c r="AJ24" i="15"/>
  <c r="AT36" i="11"/>
  <c r="AT35" i="11"/>
  <c r="AR38" i="15"/>
  <c r="AY37" i="11"/>
  <c r="E29" i="15"/>
  <c r="N35" i="11"/>
  <c r="K24" i="15"/>
  <c r="AY41" i="11"/>
  <c r="AS27" i="1"/>
  <c r="AS56" i="1" s="1"/>
  <c r="AD28" i="1"/>
  <c r="S28" i="1"/>
  <c r="N38" i="1"/>
  <c r="E25" i="15"/>
  <c r="N29" i="11"/>
  <c r="AK41" i="11"/>
  <c r="AT25" i="11"/>
  <c r="AT24" i="11"/>
  <c r="AR24" i="11"/>
  <c r="AY26" i="11"/>
  <c r="AY24" i="11"/>
  <c r="AS37" i="1"/>
  <c r="AS26" i="1"/>
  <c r="AF35" i="1"/>
  <c r="M34" i="1"/>
  <c r="E24" i="15"/>
  <c r="E44" i="15" s="1"/>
  <c r="E39" i="15"/>
  <c r="AA27" i="11"/>
  <c r="AI25" i="15"/>
  <c r="AY30" i="11"/>
  <c r="AY28" i="11"/>
  <c r="C33" i="11"/>
  <c r="M24" i="15"/>
  <c r="P41" i="15"/>
  <c r="P28" i="15"/>
  <c r="M36" i="11"/>
  <c r="M24" i="11"/>
  <c r="M25" i="11"/>
  <c r="M38" i="11"/>
  <c r="X39" i="15"/>
  <c r="X27" i="15"/>
  <c r="X25" i="15"/>
  <c r="V40" i="15"/>
  <c r="V28" i="15"/>
  <c r="AD26" i="15"/>
  <c r="AD29" i="15"/>
  <c r="AD37" i="15"/>
  <c r="AD28" i="15"/>
  <c r="AL25" i="15"/>
  <c r="AL26" i="15"/>
  <c r="AL24" i="15"/>
  <c r="AL44" i="15" s="1"/>
  <c r="AN28" i="15"/>
  <c r="AT33" i="15"/>
  <c r="AT36" i="15"/>
  <c r="AS27" i="15"/>
  <c r="AS53" i="15" s="1"/>
  <c r="AS39" i="11"/>
  <c r="AR29" i="11"/>
  <c r="AR33" i="11"/>
  <c r="AR30" i="11"/>
  <c r="AV25" i="11"/>
  <c r="AV38" i="11"/>
  <c r="AV40" i="11"/>
  <c r="AQ36" i="11"/>
  <c r="AQ33" i="11"/>
  <c r="K28" i="11"/>
  <c r="M30" i="11"/>
  <c r="M39" i="11"/>
  <c r="M37" i="11"/>
  <c r="M34" i="11"/>
  <c r="U39" i="11"/>
  <c r="T26" i="15"/>
  <c r="T24" i="15"/>
  <c r="AA37" i="11"/>
  <c r="AS34" i="11"/>
  <c r="AV24" i="11"/>
  <c r="AV29" i="11"/>
  <c r="L25" i="2"/>
  <c r="T25" i="2"/>
  <c r="E25" i="2"/>
  <c r="I25" i="2"/>
  <c r="M25" i="2"/>
  <c r="Q25" i="2"/>
  <c r="U25" i="2"/>
  <c r="Y25" i="2"/>
  <c r="F25" i="2"/>
  <c r="J25" i="2"/>
  <c r="N25" i="2"/>
  <c r="R25" i="2"/>
  <c r="V25" i="2"/>
  <c r="H10" i="18" s="1"/>
  <c r="Z25" i="2"/>
  <c r="G25" i="2"/>
  <c r="K25" i="2"/>
  <c r="O25" i="2"/>
  <c r="S25" i="2"/>
  <c r="W25" i="2"/>
  <c r="D25" i="2"/>
  <c r="H25" i="2"/>
  <c r="P25" i="2"/>
  <c r="X25" i="2"/>
  <c r="M34" i="15"/>
  <c r="M29" i="15"/>
  <c r="M30" i="15"/>
  <c r="M27" i="15"/>
  <c r="M53" i="15" s="1"/>
  <c r="P27" i="15"/>
  <c r="P53" i="15" s="1"/>
  <c r="P26" i="15"/>
  <c r="P34" i="15"/>
  <c r="P40" i="15"/>
  <c r="P39" i="15"/>
  <c r="U28" i="15"/>
  <c r="U35" i="15"/>
  <c r="U24" i="15"/>
  <c r="U45" i="15" s="1"/>
  <c r="U30" i="15"/>
  <c r="X26" i="15"/>
  <c r="X33" i="15"/>
  <c r="X29" i="15"/>
  <c r="X34" i="15"/>
  <c r="V33" i="15"/>
  <c r="V34" i="15"/>
  <c r="AD30" i="15"/>
  <c r="AD35" i="15"/>
  <c r="AD41" i="15"/>
  <c r="AD34" i="15"/>
  <c r="AL29" i="15"/>
  <c r="AL30" i="15"/>
  <c r="AL28" i="15"/>
  <c r="AL33" i="15"/>
  <c r="AS39" i="15"/>
  <c r="U24" i="11"/>
  <c r="T34" i="11"/>
  <c r="V30" i="15"/>
  <c r="U40" i="11"/>
  <c r="U27" i="11"/>
  <c r="T39" i="15"/>
  <c r="T41" i="15"/>
  <c r="U25" i="11"/>
  <c r="U30" i="11"/>
  <c r="U38" i="11"/>
  <c r="T25" i="15"/>
  <c r="T36" i="15"/>
  <c r="T38" i="15"/>
  <c r="S24" i="11"/>
  <c r="S49" i="11" s="1"/>
  <c r="D27" i="15"/>
  <c r="D56" i="15" s="1"/>
  <c r="S29" i="15"/>
  <c r="S40" i="15"/>
  <c r="S41" i="15"/>
  <c r="S28" i="15"/>
  <c r="X35" i="11"/>
  <c r="S27" i="11"/>
  <c r="S28" i="11"/>
  <c r="S48" i="11" s="1"/>
  <c r="S40" i="11"/>
  <c r="S35" i="11"/>
  <c r="V33" i="11"/>
  <c r="V25" i="11"/>
  <c r="V41" i="11"/>
  <c r="AB27" i="15"/>
  <c r="AB53" i="15" s="1"/>
  <c r="AB28" i="15"/>
  <c r="AB25" i="15"/>
  <c r="AB28" i="11"/>
  <c r="AA29" i="15"/>
  <c r="AA34" i="15"/>
  <c r="AA36" i="15"/>
  <c r="AA49" i="15" s="1"/>
  <c r="AA27" i="15"/>
  <c r="AA53" i="15" s="1"/>
  <c r="AF24" i="11"/>
  <c r="AF39" i="11"/>
  <c r="AD35" i="11"/>
  <c r="AD40" i="11"/>
  <c r="AD41" i="11"/>
  <c r="AD28" i="11"/>
  <c r="AC36" i="15"/>
  <c r="AC41" i="15"/>
  <c r="AC28" i="15"/>
  <c r="AC30" i="15"/>
  <c r="F35" i="15"/>
  <c r="H38" i="15"/>
  <c r="H37" i="15"/>
  <c r="D41" i="15"/>
  <c r="D30" i="15"/>
  <c r="D29" i="15"/>
  <c r="D28" i="15"/>
  <c r="C41" i="11"/>
  <c r="C40" i="11"/>
  <c r="C24" i="11"/>
  <c r="C49" i="11" s="1"/>
  <c r="C25" i="11"/>
  <c r="C38" i="15"/>
  <c r="C41" i="15"/>
  <c r="C26" i="15"/>
  <c r="F38" i="11"/>
  <c r="F37" i="11"/>
  <c r="F29" i="15"/>
  <c r="F28" i="15"/>
  <c r="E39" i="11"/>
  <c r="E24" i="11"/>
  <c r="D30" i="11"/>
  <c r="D29" i="11"/>
  <c r="D38" i="11"/>
  <c r="L30" i="15"/>
  <c r="L29" i="15"/>
  <c r="L37" i="15"/>
  <c r="L28" i="15"/>
  <c r="M38" i="15"/>
  <c r="M35" i="15"/>
  <c r="M36" i="15"/>
  <c r="M33" i="15"/>
  <c r="P33" i="15"/>
  <c r="P30" i="15"/>
  <c r="P38" i="15"/>
  <c r="P25" i="15"/>
  <c r="K30" i="15"/>
  <c r="K37" i="15"/>
  <c r="K28" i="15"/>
  <c r="M33" i="11"/>
  <c r="M26" i="11"/>
  <c r="M35" i="11"/>
  <c r="M27" i="11"/>
  <c r="M28" i="11"/>
  <c r="X36" i="15"/>
  <c r="X37" i="15"/>
  <c r="X30" i="15"/>
  <c r="S35" i="15"/>
  <c r="S27" i="15"/>
  <c r="S26" i="15"/>
  <c r="S34" i="15"/>
  <c r="S26" i="11"/>
  <c r="S39" i="15"/>
  <c r="S33" i="15"/>
  <c r="S36" i="15"/>
  <c r="S38" i="15"/>
  <c r="S30" i="11"/>
  <c r="S41" i="11"/>
  <c r="V28" i="11"/>
  <c r="V35" i="11"/>
  <c r="V38" i="11"/>
  <c r="AB41" i="15"/>
  <c r="AB38" i="15"/>
  <c r="AB41" i="11"/>
  <c r="AB38" i="11"/>
  <c r="AF28" i="15"/>
  <c r="AF35" i="15"/>
  <c r="AA39" i="15"/>
  <c r="AA26" i="15"/>
  <c r="AA46" i="15" s="1"/>
  <c r="AA28" i="15"/>
  <c r="AA48" i="15" s="1"/>
  <c r="AF29" i="11"/>
  <c r="AF38" i="11"/>
  <c r="AJ30" i="15"/>
  <c r="AJ41" i="15"/>
  <c r="AJ28" i="15"/>
  <c r="AJ25" i="15"/>
  <c r="AN34" i="15"/>
  <c r="AN37" i="15"/>
  <c r="AN27" i="11"/>
  <c r="AQ40" i="15"/>
  <c r="AQ41" i="15"/>
  <c r="BA34" i="11"/>
  <c r="AZ29" i="11"/>
  <c r="AZ30" i="11"/>
  <c r="AZ33" i="11"/>
  <c r="AZ28" i="11"/>
  <c r="BD29" i="11"/>
  <c r="BB37" i="11"/>
  <c r="BB34" i="11"/>
  <c r="S33" i="11"/>
  <c r="S34" i="11"/>
  <c r="S37" i="11"/>
  <c r="V41" i="15"/>
  <c r="V38" i="15"/>
  <c r="V37" i="11"/>
  <c r="V29" i="11"/>
  <c r="V24" i="11"/>
  <c r="AB33" i="15"/>
  <c r="AB34" i="15"/>
  <c r="AB27" i="11"/>
  <c r="AF29" i="15"/>
  <c r="AA35" i="15"/>
  <c r="AA38" i="15"/>
  <c r="AA62" i="15" s="1"/>
  <c r="AF25" i="11"/>
  <c r="AD36" i="15"/>
  <c r="AD27" i="15"/>
  <c r="AD39" i="15"/>
  <c r="AD26" i="11"/>
  <c r="AD27" i="11"/>
  <c r="AD25" i="11"/>
  <c r="AD34" i="11"/>
  <c r="AC27" i="15"/>
  <c r="AC26" i="15"/>
  <c r="AC34" i="15"/>
  <c r="AC40" i="11"/>
  <c r="AC41" i="11"/>
  <c r="AC28" i="11"/>
  <c r="AC30" i="11"/>
  <c r="AL35" i="15"/>
  <c r="AL36" i="15"/>
  <c r="AL38" i="15"/>
  <c r="AK26" i="15"/>
  <c r="AK25" i="15"/>
  <c r="AK37" i="15"/>
  <c r="AK28" i="15"/>
  <c r="AJ27" i="15"/>
  <c r="AJ53" i="15" s="1"/>
  <c r="AJ36" i="15"/>
  <c r="AJ34" i="15"/>
  <c r="AJ29" i="15"/>
  <c r="AJ30" i="11"/>
  <c r="AJ39" i="11"/>
  <c r="AJ41" i="11"/>
  <c r="AJ28" i="11"/>
  <c r="AN27" i="15"/>
  <c r="AN38" i="15"/>
  <c r="AI28" i="15"/>
  <c r="AI27" i="15"/>
  <c r="AN33" i="11"/>
  <c r="AN36" i="11"/>
  <c r="AN34" i="11"/>
  <c r="AS25" i="15"/>
  <c r="AS45" i="15" s="1"/>
  <c r="AS38" i="15"/>
  <c r="AS36" i="15"/>
  <c r="AS49" i="15" s="1"/>
  <c r="AS37" i="15"/>
  <c r="AS27" i="11"/>
  <c r="AS36" i="11"/>
  <c r="AS38" i="11"/>
  <c r="AS29" i="11"/>
  <c r="AR30" i="15"/>
  <c r="AR33" i="15"/>
  <c r="AR29" i="15"/>
  <c r="AR28" i="15"/>
  <c r="AV33" i="15"/>
  <c r="AV58" i="15" s="1"/>
  <c r="AV28" i="15"/>
  <c r="AV26" i="15"/>
  <c r="AQ27" i="15"/>
  <c r="AQ53" i="15" s="1"/>
  <c r="AQ30" i="15"/>
  <c r="AQ34" i="15"/>
  <c r="AV34" i="11"/>
  <c r="AV35" i="11"/>
  <c r="AV30" i="11"/>
  <c r="AQ28" i="11"/>
  <c r="AQ35" i="11"/>
  <c r="AQ26" i="11"/>
  <c r="AQ24" i="11"/>
  <c r="AQ41" i="11"/>
  <c r="AZ35" i="11"/>
  <c r="AZ36" i="11"/>
  <c r="AZ37" i="11"/>
  <c r="AZ34" i="11"/>
  <c r="BD30" i="11"/>
  <c r="BD33" i="11"/>
  <c r="BD28" i="11"/>
  <c r="BB41" i="11"/>
  <c r="AD30" i="11"/>
  <c r="AD33" i="11"/>
  <c r="AD39" i="11"/>
  <c r="AD38" i="11"/>
  <c r="AC33" i="15"/>
  <c r="AC40" i="15"/>
  <c r="AC38" i="15"/>
  <c r="AC27" i="11"/>
  <c r="AC26" i="11"/>
  <c r="AC34" i="11"/>
  <c r="AJ33" i="15"/>
  <c r="AJ40" i="15"/>
  <c r="AJ38" i="15"/>
  <c r="AN37" i="11"/>
  <c r="AR36" i="15"/>
  <c r="AR37" i="15"/>
  <c r="AR35" i="15"/>
  <c r="AR34" i="15"/>
  <c r="AV30" i="15"/>
  <c r="AV55" i="15" s="1"/>
  <c r="AV37" i="15"/>
  <c r="AV61" i="15" s="1"/>
  <c r="AV34" i="15"/>
  <c r="AV59" i="15" s="1"/>
  <c r="AQ33" i="15"/>
  <c r="AQ36" i="15"/>
  <c r="AZ39" i="11"/>
  <c r="AZ40" i="11"/>
  <c r="AZ41" i="11"/>
  <c r="AZ38" i="11"/>
  <c r="BA28" i="11"/>
  <c r="BA25" i="11"/>
  <c r="BA26" i="11"/>
  <c r="BA27" i="11"/>
  <c r="BD38" i="11"/>
  <c r="BD35" i="11"/>
  <c r="AY29" i="11"/>
  <c r="BB28" i="11"/>
  <c r="BB25" i="11"/>
  <c r="BB26" i="11"/>
  <c r="BA29" i="11"/>
  <c r="BA30" i="11"/>
  <c r="BA33" i="11"/>
  <c r="BD39" i="11"/>
  <c r="BB29" i="11"/>
  <c r="BB30" i="11"/>
  <c r="BA38" i="11"/>
  <c r="BA35" i="11"/>
  <c r="BA36" i="11"/>
  <c r="BA37" i="11"/>
  <c r="BD25" i="11"/>
  <c r="AY39" i="11"/>
  <c r="BB38" i="11"/>
  <c r="BB35" i="11"/>
  <c r="BB36" i="11"/>
  <c r="BA39" i="11"/>
  <c r="BA40" i="11"/>
  <c r="BA41" i="11"/>
  <c r="BB39" i="11"/>
  <c r="BB40" i="11"/>
  <c r="AT26" i="15"/>
  <c r="AT28" i="15"/>
  <c r="AT27" i="15"/>
  <c r="AT39" i="15"/>
  <c r="AT30" i="15"/>
  <c r="AT30" i="11"/>
  <c r="AT29" i="11"/>
  <c r="AT41" i="11"/>
  <c r="AT28" i="11"/>
  <c r="AS40" i="15"/>
  <c r="AS41" i="15"/>
  <c r="AS50" i="15" s="1"/>
  <c r="AS35" i="11"/>
  <c r="AR28" i="11"/>
  <c r="AR25" i="11"/>
  <c r="AR27" i="11"/>
  <c r="AR26" i="11"/>
  <c r="AV36" i="15"/>
  <c r="AV39" i="15"/>
  <c r="AV63" i="15" s="1"/>
  <c r="AQ38" i="15"/>
  <c r="AQ35" i="15"/>
  <c r="AV39" i="11"/>
  <c r="AV36" i="11"/>
  <c r="AV33" i="11"/>
  <c r="AQ30" i="11"/>
  <c r="AQ27" i="11"/>
  <c r="AV25" i="15"/>
  <c r="AQ39" i="15"/>
  <c r="AV37" i="11"/>
  <c r="AT37" i="15"/>
  <c r="AT38" i="15"/>
  <c r="AT29" i="15"/>
  <c r="AT41" i="15"/>
  <c r="AT40" i="15"/>
  <c r="AT40" i="11"/>
  <c r="AT33" i="11"/>
  <c r="AT39" i="11"/>
  <c r="AT38" i="11"/>
  <c r="AS30" i="15"/>
  <c r="AS33" i="15"/>
  <c r="AS25" i="11"/>
  <c r="AR38" i="11"/>
  <c r="AR35" i="11"/>
  <c r="AR37" i="11"/>
  <c r="AR36" i="11"/>
  <c r="AV29" i="15"/>
  <c r="AV54" i="15" s="1"/>
  <c r="AQ28" i="15"/>
  <c r="AQ25" i="15"/>
  <c r="AV26" i="11"/>
  <c r="AV28" i="11"/>
  <c r="AV41" i="11"/>
  <c r="AQ40" i="11"/>
  <c r="AQ37" i="11"/>
  <c r="AT35" i="15"/>
  <c r="AR39" i="11"/>
  <c r="AR41" i="11"/>
  <c r="AR40" i="11"/>
  <c r="AV35" i="15"/>
  <c r="AV60" i="15" s="1"/>
  <c r="AQ29" i="15"/>
  <c r="AV27" i="11"/>
  <c r="AL29" i="11"/>
  <c r="AL26" i="11"/>
  <c r="AK37" i="11"/>
  <c r="AI29" i="11"/>
  <c r="AN35" i="15"/>
  <c r="AN36" i="15"/>
  <c r="AI35" i="15"/>
  <c r="AI60" i="15" s="1"/>
  <c r="AI30" i="15"/>
  <c r="AN30" i="11"/>
  <c r="AN28" i="11"/>
  <c r="AN25" i="11"/>
  <c r="AL37" i="15"/>
  <c r="AL35" i="11"/>
  <c r="AL30" i="11"/>
  <c r="AI35" i="11"/>
  <c r="AN41" i="15"/>
  <c r="AN39" i="15"/>
  <c r="AN40" i="15"/>
  <c r="AI39" i="15"/>
  <c r="AI36" i="15"/>
  <c r="AN29" i="11"/>
  <c r="AL41" i="15"/>
  <c r="AL27" i="11"/>
  <c r="AL39" i="11"/>
  <c r="AL36" i="11"/>
  <c r="AK27" i="11"/>
  <c r="AI36" i="11"/>
  <c r="AI39" i="11"/>
  <c r="AJ35" i="15"/>
  <c r="AN25" i="15"/>
  <c r="AN26" i="15"/>
  <c r="AI33" i="15"/>
  <c r="AI40" i="15"/>
  <c r="AN40" i="11"/>
  <c r="AN38" i="11"/>
  <c r="AN35" i="11"/>
  <c r="AL27" i="15"/>
  <c r="AL25" i="11"/>
  <c r="AL33" i="11"/>
  <c r="AL40" i="11"/>
  <c r="AK38" i="15"/>
  <c r="AK33" i="11"/>
  <c r="AI25" i="11"/>
  <c r="AJ39" i="15"/>
  <c r="AJ63" i="15" s="1"/>
  <c r="AJ38" i="11"/>
  <c r="AN33" i="15"/>
  <c r="AN29" i="15"/>
  <c r="AN30" i="15"/>
  <c r="AI26" i="15"/>
  <c r="AN39" i="11"/>
  <c r="AB35" i="15"/>
  <c r="AB30" i="15"/>
  <c r="AB29" i="11"/>
  <c r="AB26" i="11"/>
  <c r="AF30" i="15"/>
  <c r="AF34" i="15"/>
  <c r="AF41" i="15"/>
  <c r="AA37" i="15"/>
  <c r="AF36" i="11"/>
  <c r="AF33" i="11"/>
  <c r="AC29" i="15"/>
  <c r="AC25" i="11"/>
  <c r="AB39" i="15"/>
  <c r="AB36" i="15"/>
  <c r="AB35" i="11"/>
  <c r="AB30" i="11"/>
  <c r="AF39" i="15"/>
  <c r="AF36" i="15"/>
  <c r="AF27" i="15"/>
  <c r="AA41" i="15"/>
  <c r="AA50" i="15" s="1"/>
  <c r="AF40" i="11"/>
  <c r="AF37" i="11"/>
  <c r="AC35" i="15"/>
  <c r="AC29" i="11"/>
  <c r="AB37" i="15"/>
  <c r="AB40" i="15"/>
  <c r="AB33" i="11"/>
  <c r="AB39" i="11"/>
  <c r="AB36" i="11"/>
  <c r="AF40" i="15"/>
  <c r="AF33" i="15"/>
  <c r="AF26" i="11"/>
  <c r="AF34" i="11"/>
  <c r="AF41" i="11"/>
  <c r="AC39" i="15"/>
  <c r="AC35" i="11"/>
  <c r="AB29" i="15"/>
  <c r="AB26" i="15"/>
  <c r="AB34" i="11"/>
  <c r="AB25" i="11"/>
  <c r="AB37" i="11"/>
  <c r="AB40" i="11"/>
  <c r="AF26" i="15"/>
  <c r="AF24" i="15"/>
  <c r="AF44" i="15" s="1"/>
  <c r="AF37" i="15"/>
  <c r="AA40" i="15"/>
  <c r="AA33" i="15"/>
  <c r="AF28" i="11"/>
  <c r="AF30" i="11"/>
  <c r="AF27" i="11"/>
  <c r="AA41" i="11"/>
  <c r="AD38" i="15"/>
  <c r="AC25" i="15"/>
  <c r="AC39" i="11"/>
  <c r="X33" i="11"/>
  <c r="X39" i="11"/>
  <c r="V36" i="15"/>
  <c r="V29" i="15"/>
  <c r="V26" i="11"/>
  <c r="U38" i="15"/>
  <c r="U39" i="15"/>
  <c r="U34" i="15"/>
  <c r="U36" i="15"/>
  <c r="U26" i="11"/>
  <c r="U34" i="11"/>
  <c r="U33" i="11"/>
  <c r="T30" i="15"/>
  <c r="T34" i="15"/>
  <c r="T27" i="15"/>
  <c r="X38" i="15"/>
  <c r="X40" i="11"/>
  <c r="X28" i="11"/>
  <c r="X30" i="11"/>
  <c r="X25" i="11"/>
  <c r="V27" i="15"/>
  <c r="V53" i="15" s="1"/>
  <c r="V35" i="15"/>
  <c r="V30" i="11"/>
  <c r="U40" i="15"/>
  <c r="U37" i="11"/>
  <c r="T33" i="15"/>
  <c r="X37" i="11"/>
  <c r="X34" i="11"/>
  <c r="X36" i="11"/>
  <c r="X29" i="11"/>
  <c r="S38" i="11"/>
  <c r="S25" i="11"/>
  <c r="V37" i="15"/>
  <c r="V39" i="15"/>
  <c r="V36" i="11"/>
  <c r="U37" i="15"/>
  <c r="U29" i="15"/>
  <c r="U41" i="15"/>
  <c r="U26" i="15"/>
  <c r="U29" i="11"/>
  <c r="U36" i="11"/>
  <c r="U35" i="11"/>
  <c r="U41" i="11"/>
  <c r="T35" i="15"/>
  <c r="T40" i="15"/>
  <c r="T29" i="15"/>
  <c r="T37" i="15"/>
  <c r="T61" i="15" s="1"/>
  <c r="X28" i="15"/>
  <c r="X41" i="11"/>
  <c r="X38" i="11"/>
  <c r="X27" i="11"/>
  <c r="S29" i="11"/>
  <c r="V25" i="15"/>
  <c r="V40" i="11"/>
  <c r="L36" i="15"/>
  <c r="L35" i="15"/>
  <c r="L41" i="15"/>
  <c r="L34" i="15"/>
  <c r="L27" i="11"/>
  <c r="L36" i="11"/>
  <c r="L39" i="11"/>
  <c r="N40" i="11"/>
  <c r="N25" i="11"/>
  <c r="N38" i="11"/>
  <c r="N24" i="11"/>
  <c r="N27" i="11"/>
  <c r="M39" i="15"/>
  <c r="M40" i="15"/>
  <c r="M37" i="15"/>
  <c r="P29" i="15"/>
  <c r="K36" i="15"/>
  <c r="K41" i="15"/>
  <c r="K34" i="15"/>
  <c r="K25" i="15"/>
  <c r="P35" i="11"/>
  <c r="P34" i="11"/>
  <c r="P41" i="11"/>
  <c r="P39" i="11"/>
  <c r="P26" i="11"/>
  <c r="K38" i="11"/>
  <c r="K41" i="11"/>
  <c r="K35" i="11"/>
  <c r="K30" i="11"/>
  <c r="N28" i="15"/>
  <c r="N37" i="15"/>
  <c r="N35" i="15"/>
  <c r="N30" i="15"/>
  <c r="L40" i="15"/>
  <c r="L27" i="15"/>
  <c r="L56" i="15" s="1"/>
  <c r="L39" i="15"/>
  <c r="L38" i="15"/>
  <c r="L41" i="11"/>
  <c r="L34" i="11"/>
  <c r="L30" i="11"/>
  <c r="L35" i="11"/>
  <c r="N39" i="11"/>
  <c r="N36" i="11"/>
  <c r="N49" i="11" s="1"/>
  <c r="N34" i="11"/>
  <c r="N41" i="11"/>
  <c r="M25" i="15"/>
  <c r="M26" i="15"/>
  <c r="M28" i="15"/>
  <c r="M41" i="15"/>
  <c r="P36" i="15"/>
  <c r="P35" i="15"/>
  <c r="K27" i="15"/>
  <c r="K40" i="15"/>
  <c r="K38" i="15"/>
  <c r="K29" i="15"/>
  <c r="P25" i="11"/>
  <c r="P28" i="11"/>
  <c r="P37" i="11"/>
  <c r="P40" i="11"/>
  <c r="K24" i="11"/>
  <c r="K34" i="11"/>
  <c r="K37" i="11"/>
  <c r="K25" i="11"/>
  <c r="K26" i="11"/>
  <c r="N34" i="15"/>
  <c r="N41" i="15"/>
  <c r="N39" i="15"/>
  <c r="N36" i="15"/>
  <c r="N28" i="11"/>
  <c r="N37" i="11"/>
  <c r="K35" i="15"/>
  <c r="P24" i="11"/>
  <c r="P33" i="11"/>
  <c r="P36" i="11"/>
  <c r="K33" i="11"/>
  <c r="K40" i="11"/>
  <c r="N25" i="15"/>
  <c r="N33" i="15"/>
  <c r="N40" i="15"/>
  <c r="L25" i="11"/>
  <c r="N30" i="11"/>
  <c r="N33" i="11"/>
  <c r="K26" i="15"/>
  <c r="K39" i="15"/>
  <c r="K63" i="15" s="1"/>
  <c r="P38" i="11"/>
  <c r="P29" i="11"/>
  <c r="P27" i="11"/>
  <c r="P30" i="11"/>
  <c r="K39" i="11"/>
  <c r="K27" i="11"/>
  <c r="K36" i="11"/>
  <c r="N29" i="15"/>
  <c r="N26" i="15"/>
  <c r="H41" i="15"/>
  <c r="H30" i="15"/>
  <c r="H29" i="15"/>
  <c r="D36" i="15"/>
  <c r="D35" i="15"/>
  <c r="D34" i="15"/>
  <c r="D59" i="15" s="1"/>
  <c r="H24" i="11"/>
  <c r="H28" i="11"/>
  <c r="C27" i="11"/>
  <c r="C26" i="11"/>
  <c r="C29" i="11"/>
  <c r="C34" i="11"/>
  <c r="C27" i="15"/>
  <c r="C30" i="15"/>
  <c r="C29" i="15"/>
  <c r="F33" i="11"/>
  <c r="F41" i="11"/>
  <c r="F40" i="11"/>
  <c r="F39" i="11"/>
  <c r="F34" i="15"/>
  <c r="F33" i="15"/>
  <c r="F24" i="15"/>
  <c r="F40" i="15"/>
  <c r="E25" i="11"/>
  <c r="E34" i="11"/>
  <c r="E33" i="11"/>
  <c r="E30" i="11"/>
  <c r="E27" i="15"/>
  <c r="E53" i="15" s="1"/>
  <c r="D41" i="11"/>
  <c r="H26" i="15"/>
  <c r="H25" i="15"/>
  <c r="C28" i="11"/>
  <c r="C25" i="15"/>
  <c r="F36" i="11"/>
  <c r="F35" i="11"/>
  <c r="F27" i="15"/>
  <c r="F36" i="15"/>
  <c r="E28" i="11"/>
  <c r="E27" i="11"/>
  <c r="E26" i="11"/>
  <c r="E41" i="15"/>
  <c r="D37" i="11"/>
  <c r="H40" i="15"/>
  <c r="H39" i="15"/>
  <c r="C39" i="15"/>
  <c r="C63" i="15" s="1"/>
  <c r="F30" i="11"/>
  <c r="F29" i="11"/>
  <c r="F41" i="15"/>
  <c r="F30" i="15"/>
  <c r="E41" i="11"/>
  <c r="E40" i="11"/>
  <c r="E37" i="15"/>
  <c r="E61" i="15" s="1"/>
  <c r="D33" i="11"/>
  <c r="H28" i="15"/>
  <c r="H27" i="15"/>
  <c r="H53" i="15" s="1"/>
  <c r="H36" i="15"/>
  <c r="H35" i="15"/>
  <c r="D33" i="15"/>
  <c r="D24" i="15"/>
  <c r="D46" i="15" s="1"/>
  <c r="D40" i="15"/>
  <c r="D39" i="15"/>
  <c r="D38" i="15"/>
  <c r="D62" i="15" s="1"/>
  <c r="H25" i="11"/>
  <c r="H34" i="11"/>
  <c r="C30" i="11"/>
  <c r="C35" i="11"/>
  <c r="C38" i="11"/>
  <c r="C36" i="15"/>
  <c r="C35" i="15"/>
  <c r="C60" i="15" s="1"/>
  <c r="F28" i="11"/>
  <c r="F27" i="11"/>
  <c r="F26" i="11"/>
  <c r="F25" i="11"/>
  <c r="F39" i="15"/>
  <c r="F38" i="15"/>
  <c r="F37" i="15"/>
  <c r="F26" i="15"/>
  <c r="E29" i="11"/>
  <c r="E38" i="11"/>
  <c r="E37" i="11"/>
  <c r="E36" i="11"/>
  <c r="E33" i="15"/>
  <c r="D27" i="11"/>
  <c r="AK26" i="1"/>
  <c r="AK27" i="1"/>
  <c r="AD39" i="1"/>
  <c r="AD40" i="1"/>
  <c r="AD41" i="1"/>
  <c r="AB35" i="1"/>
  <c r="X29" i="1"/>
  <c r="X38" i="1"/>
  <c r="X36" i="1"/>
  <c r="X37" i="1"/>
  <c r="S30" i="1"/>
  <c r="S33" i="1"/>
  <c r="N36" i="1"/>
  <c r="N35" i="1"/>
  <c r="M25" i="1"/>
  <c r="M29" i="1"/>
  <c r="M37" i="1"/>
  <c r="AK24" i="1"/>
  <c r="AK38" i="1"/>
  <c r="AK30" i="1"/>
  <c r="AD35" i="1"/>
  <c r="AD34" i="1"/>
  <c r="AD26" i="1"/>
  <c r="S34" i="1"/>
  <c r="S26" i="1"/>
  <c r="U24" i="1"/>
  <c r="U27" i="1"/>
  <c r="U38" i="1"/>
  <c r="U35" i="1"/>
  <c r="AJ36" i="1"/>
  <c r="AJ40" i="1"/>
  <c r="AJ41" i="1"/>
  <c r="AJ38" i="1"/>
  <c r="P26" i="1"/>
  <c r="P30" i="1"/>
  <c r="P25" i="1"/>
  <c r="P28" i="1"/>
  <c r="H24" i="1"/>
  <c r="N33" i="1"/>
  <c r="AR30" i="1"/>
  <c r="AS38" i="1"/>
  <c r="AA41" i="1"/>
  <c r="E24" i="1"/>
  <c r="E49" i="1" s="1"/>
  <c r="AF39" i="1"/>
  <c r="F38" i="1"/>
  <c r="AN37" i="1"/>
  <c r="M27" i="1"/>
  <c r="M26" i="1"/>
  <c r="F34" i="1"/>
  <c r="F33" i="1"/>
  <c r="F25" i="1"/>
  <c r="F26" i="1"/>
  <c r="AN30" i="1"/>
  <c r="AN33" i="1"/>
  <c r="AN34" i="1"/>
  <c r="AN29" i="1"/>
  <c r="AR25" i="1"/>
  <c r="AR34" i="1"/>
  <c r="AR26" i="1"/>
  <c r="AR27" i="1"/>
  <c r="AR56" i="1" s="1"/>
  <c r="AK34" i="1"/>
  <c r="AK39" i="1"/>
  <c r="AK35" i="1"/>
  <c r="AK40" i="1"/>
  <c r="AK41" i="1"/>
  <c r="AD25" i="1"/>
  <c r="AD29" i="1"/>
  <c r="AD36" i="1"/>
  <c r="AD37" i="1"/>
  <c r="X34" i="1"/>
  <c r="X28" i="1"/>
  <c r="X30" i="1"/>
  <c r="X33" i="1"/>
  <c r="S38" i="1"/>
  <c r="S24" i="1"/>
  <c r="S39" i="1"/>
  <c r="S27" i="1"/>
  <c r="S56" i="1" s="1"/>
  <c r="E29" i="1"/>
  <c r="E28" i="1"/>
  <c r="E26" i="1"/>
  <c r="E27" i="1"/>
  <c r="AT36" i="1"/>
  <c r="AT27" i="1"/>
  <c r="AT34" i="1"/>
  <c r="AT29" i="1"/>
  <c r="U33" i="1"/>
  <c r="U30" i="1"/>
  <c r="U28" i="1"/>
  <c r="U25" i="1"/>
  <c r="H34" i="1"/>
  <c r="H27" i="1"/>
  <c r="H56" i="1" s="1"/>
  <c r="H36" i="1"/>
  <c r="H28" i="1"/>
  <c r="H25" i="1"/>
  <c r="AV26" i="1"/>
  <c r="AV40" i="1"/>
  <c r="AV41" i="1"/>
  <c r="AV38" i="1"/>
  <c r="AQ35" i="1"/>
  <c r="AQ26" i="1"/>
  <c r="AQ37" i="1"/>
  <c r="AQ34" i="1"/>
  <c r="AJ26" i="1"/>
  <c r="AJ35" i="1"/>
  <c r="AJ33" i="1"/>
  <c r="AJ28" i="1"/>
  <c r="V29" i="1"/>
  <c r="V40" i="1"/>
  <c r="V41" i="1"/>
  <c r="V38" i="1"/>
  <c r="P24" i="1"/>
  <c r="P27" i="1"/>
  <c r="P35" i="1"/>
  <c r="P38" i="1"/>
  <c r="D37" i="1"/>
  <c r="D30" i="1"/>
  <c r="D29" i="1"/>
  <c r="D27" i="1"/>
  <c r="D41" i="1"/>
  <c r="AI33" i="1"/>
  <c r="AI37" i="1"/>
  <c r="AI38" i="1"/>
  <c r="AI35" i="1"/>
  <c r="AB40" i="1"/>
  <c r="AB33" i="1"/>
  <c r="AB34" i="1"/>
  <c r="AB29" i="1"/>
  <c r="N28" i="1"/>
  <c r="N34" i="1"/>
  <c r="N40" i="1"/>
  <c r="N39" i="1"/>
  <c r="AT26" i="1"/>
  <c r="AB27" i="1"/>
  <c r="AB56" i="1" s="1"/>
  <c r="AB36" i="1"/>
  <c r="AB28" i="1"/>
  <c r="AL39" i="1"/>
  <c r="L24" i="1"/>
  <c r="AL34" i="1"/>
  <c r="AL25" i="1"/>
  <c r="AF40" i="1"/>
  <c r="AA36" i="1"/>
  <c r="T29" i="1"/>
  <c r="AR33" i="1"/>
  <c r="L38" i="1"/>
  <c r="AL26" i="1"/>
  <c r="AA28" i="1"/>
  <c r="T27" i="1"/>
  <c r="T56" i="1" s="1"/>
  <c r="L30" i="1"/>
  <c r="L41" i="1"/>
  <c r="AS34" i="1"/>
  <c r="AS35" i="1"/>
  <c r="AS36" i="1"/>
  <c r="AL27" i="1"/>
  <c r="AL41" i="1"/>
  <c r="AL29" i="1"/>
  <c r="AL30" i="1"/>
  <c r="AF38" i="1"/>
  <c r="AF37" i="1"/>
  <c r="AF25" i="1"/>
  <c r="AL38" i="1"/>
  <c r="AL40" i="1"/>
  <c r="AA29" i="1"/>
  <c r="AA30" i="1"/>
  <c r="T26" i="1"/>
  <c r="L36" i="1"/>
  <c r="L27" i="1"/>
  <c r="L56" i="1" s="1"/>
  <c r="AL33" i="1"/>
  <c r="AA37" i="1"/>
  <c r="AA35" i="1"/>
  <c r="T28" i="1"/>
  <c r="T30" i="1"/>
  <c r="L26" i="1"/>
  <c r="AS39" i="1"/>
  <c r="AS40" i="1"/>
  <c r="AL24" i="1"/>
  <c r="AL28" i="1"/>
  <c r="AL35" i="1"/>
  <c r="AL36" i="1"/>
  <c r="AF33" i="1"/>
  <c r="AF24" i="1"/>
  <c r="AC30" i="1"/>
  <c r="AC39" i="1"/>
  <c r="AC33" i="1"/>
  <c r="AC28" i="1"/>
  <c r="K40" i="1"/>
  <c r="K36" i="1"/>
  <c r="K35" i="1"/>
  <c r="K38" i="1"/>
  <c r="AI39" i="1"/>
  <c r="AF26" i="1"/>
  <c r="AA27" i="1"/>
  <c r="AA34" i="1"/>
  <c r="AA38" i="1"/>
  <c r="AA39" i="1"/>
  <c r="AA40" i="1"/>
  <c r="T24" i="1"/>
  <c r="T37" i="1"/>
  <c r="T35" i="1"/>
  <c r="T36" i="1"/>
  <c r="M36" i="1"/>
  <c r="AN39" i="1"/>
  <c r="AR35" i="1"/>
  <c r="AR29" i="1"/>
  <c r="AR36" i="1"/>
  <c r="AR37" i="1"/>
  <c r="AK33" i="1"/>
  <c r="AD27" i="1"/>
  <c r="AD56" i="1" s="1"/>
  <c r="X24" i="1"/>
  <c r="X35" i="1"/>
  <c r="X40" i="1"/>
  <c r="X41" i="1"/>
  <c r="S36" i="1"/>
  <c r="S37" i="1"/>
  <c r="L35" i="1"/>
  <c r="L39" i="1"/>
  <c r="L34" i="1"/>
  <c r="L37" i="1"/>
  <c r="AT39" i="1"/>
  <c r="H37" i="1"/>
  <c r="H41" i="1"/>
  <c r="AV29" i="1"/>
  <c r="AV35" i="1"/>
  <c r="AV33" i="1"/>
  <c r="AV28" i="1"/>
  <c r="AC25" i="1"/>
  <c r="AC26" i="1"/>
  <c r="AC37" i="1"/>
  <c r="AC34" i="1"/>
  <c r="V25" i="1"/>
  <c r="V35" i="1"/>
  <c r="V33" i="1"/>
  <c r="V28" i="1"/>
  <c r="K30" i="1"/>
  <c r="K26" i="1"/>
  <c r="K29" i="1"/>
  <c r="K34" i="1"/>
  <c r="D40" i="1"/>
  <c r="AI41" i="1"/>
  <c r="AI40" i="1"/>
  <c r="AI28" i="1"/>
  <c r="AI25" i="1"/>
  <c r="AB39" i="1"/>
  <c r="N27" i="1"/>
  <c r="N56" i="1" s="1"/>
  <c r="N30" i="1"/>
  <c r="N29" i="1"/>
  <c r="AF29" i="1"/>
  <c r="AF30" i="1"/>
  <c r="AA24" i="1"/>
  <c r="AA33" i="1"/>
  <c r="AA25" i="1"/>
  <c r="AA26" i="1"/>
  <c r="T25" i="1"/>
  <c r="T41" i="1"/>
  <c r="T34" i="1"/>
  <c r="T39" i="1"/>
  <c r="T40" i="1"/>
  <c r="M33" i="1"/>
  <c r="M30" i="1"/>
  <c r="F37" i="1"/>
  <c r="F39" i="1"/>
  <c r="F30" i="1"/>
  <c r="AN36" i="1"/>
  <c r="AN28" i="1"/>
  <c r="AN25" i="1"/>
  <c r="AR28" i="1"/>
  <c r="AR24" i="1"/>
  <c r="AR39" i="1"/>
  <c r="AR40" i="1"/>
  <c r="AR41" i="1"/>
  <c r="AK25" i="1"/>
  <c r="AK36" i="1"/>
  <c r="AK37" i="1"/>
  <c r="AD30" i="1"/>
  <c r="AD33" i="1"/>
  <c r="X39" i="1"/>
  <c r="X25" i="1"/>
  <c r="X26" i="1"/>
  <c r="X27" i="1"/>
  <c r="S29" i="1"/>
  <c r="S40" i="1"/>
  <c r="S41" i="1"/>
  <c r="L25" i="1"/>
  <c r="L29" i="1"/>
  <c r="L28" i="1"/>
  <c r="L33" i="1"/>
  <c r="E35" i="1"/>
  <c r="E34" i="1"/>
  <c r="E30" i="1"/>
  <c r="E33" i="1"/>
  <c r="AT40" i="1"/>
  <c r="AT28" i="1"/>
  <c r="AT25" i="1"/>
  <c r="U39" i="1"/>
  <c r="H33" i="1"/>
  <c r="H40" i="1"/>
  <c r="H38" i="1"/>
  <c r="H29" i="1"/>
  <c r="AV36" i="1"/>
  <c r="AV30" i="1"/>
  <c r="AV37" i="1"/>
  <c r="AV34" i="1"/>
  <c r="AQ40" i="1"/>
  <c r="AQ39" i="1"/>
  <c r="AQ33" i="1"/>
  <c r="AQ28" i="1"/>
  <c r="AC40" i="1"/>
  <c r="AC36" i="1"/>
  <c r="AC41" i="1"/>
  <c r="AC38" i="1"/>
  <c r="V36" i="1"/>
  <c r="V30" i="1"/>
  <c r="V37" i="1"/>
  <c r="V34" i="1"/>
  <c r="K37" i="1"/>
  <c r="K41" i="1"/>
  <c r="K24" i="1"/>
  <c r="K25" i="1"/>
  <c r="K28" i="1"/>
  <c r="D36" i="1"/>
  <c r="D35" i="1"/>
  <c r="D33" i="1"/>
  <c r="D28" i="1"/>
  <c r="AI36" i="1"/>
  <c r="AI27" i="1"/>
  <c r="AI34" i="1"/>
  <c r="AI29" i="1"/>
  <c r="AB25" i="1"/>
  <c r="N24" i="1"/>
  <c r="N26" i="1"/>
  <c r="N25" i="1"/>
  <c r="H30" i="1"/>
  <c r="H39" i="1"/>
  <c r="D26" i="1"/>
  <c r="D25" i="1"/>
  <c r="D38" i="1"/>
  <c r="F36" i="1"/>
  <c r="E39" i="1"/>
  <c r="E38" i="1"/>
  <c r="E40" i="1"/>
  <c r="E37" i="1"/>
  <c r="H26" i="1"/>
  <c r="D39" i="1"/>
  <c r="D24" i="1"/>
  <c r="D34" i="1"/>
  <c r="C24" i="2"/>
  <c r="D7" i="2"/>
  <c r="H7" i="2"/>
  <c r="H50" i="2" s="1"/>
  <c r="L7" i="2"/>
  <c r="P7" i="2"/>
  <c r="T7" i="2"/>
  <c r="X7" i="2"/>
  <c r="X50" i="2" s="1"/>
  <c r="E8" i="2"/>
  <c r="I8" i="2"/>
  <c r="M8" i="2"/>
  <c r="Q8" i="2"/>
  <c r="U8" i="2"/>
  <c r="Y8" i="2"/>
  <c r="F9" i="2"/>
  <c r="J9" i="2"/>
  <c r="N9" i="2"/>
  <c r="R9" i="2"/>
  <c r="V9" i="2"/>
  <c r="H6" i="18" s="1"/>
  <c r="Z9" i="2"/>
  <c r="G10" i="2"/>
  <c r="K10" i="2"/>
  <c r="O10" i="2"/>
  <c r="S10" i="2"/>
  <c r="W10" i="2"/>
  <c r="D11" i="2"/>
  <c r="H11" i="2"/>
  <c r="L11" i="2"/>
  <c r="P11" i="2"/>
  <c r="T11" i="2"/>
  <c r="X11" i="2"/>
  <c r="E12" i="2"/>
  <c r="I12" i="2"/>
  <c r="M12" i="2"/>
  <c r="D5" i="20" s="1"/>
  <c r="Q12" i="2"/>
  <c r="U12" i="2"/>
  <c r="Y12" i="2"/>
  <c r="F13" i="2"/>
  <c r="J13" i="2"/>
  <c r="N13" i="2"/>
  <c r="R13" i="2"/>
  <c r="E6" i="20" s="1"/>
  <c r="V13" i="2"/>
  <c r="Z13" i="2"/>
  <c r="G6" i="20" s="1"/>
  <c r="G16" i="2"/>
  <c r="K16" i="2"/>
  <c r="O16" i="2"/>
  <c r="S16" i="2"/>
  <c r="W16" i="2"/>
  <c r="D17" i="2"/>
  <c r="H17" i="2"/>
  <c r="L17" i="2"/>
  <c r="P17" i="2"/>
  <c r="T17" i="2"/>
  <c r="X17" i="2"/>
  <c r="E18" i="2"/>
  <c r="I18" i="2"/>
  <c r="M18" i="2"/>
  <c r="Q18" i="2"/>
  <c r="U18" i="2"/>
  <c r="Y18" i="2"/>
  <c r="F19" i="2"/>
  <c r="J19" i="2"/>
  <c r="N19" i="2"/>
  <c r="R19" i="2"/>
  <c r="V19" i="2"/>
  <c r="H8" i="18" s="1"/>
  <c r="Z19" i="2"/>
  <c r="G20" i="2"/>
  <c r="K20" i="2"/>
  <c r="E7" i="2"/>
  <c r="I7" i="2"/>
  <c r="M7" i="2"/>
  <c r="Q7" i="2"/>
  <c r="Q50" i="2" s="1"/>
  <c r="U7" i="2"/>
  <c r="Y7" i="2"/>
  <c r="F8" i="2"/>
  <c r="J8" i="2"/>
  <c r="N8" i="2"/>
  <c r="R8" i="2"/>
  <c r="V8" i="2"/>
  <c r="H5" i="18" s="1"/>
  <c r="Z8" i="2"/>
  <c r="G9" i="2"/>
  <c r="K9" i="2"/>
  <c r="O9" i="2"/>
  <c r="S9" i="2"/>
  <c r="W9" i="2"/>
  <c r="D10" i="2"/>
  <c r="H10" i="2"/>
  <c r="L10" i="2"/>
  <c r="P10" i="2"/>
  <c r="T10" i="2"/>
  <c r="X10" i="2"/>
  <c r="E11" i="2"/>
  <c r="I11" i="2"/>
  <c r="M11" i="2"/>
  <c r="Q11" i="2"/>
  <c r="U11" i="2"/>
  <c r="Y11" i="2"/>
  <c r="F12" i="2"/>
  <c r="J12" i="2"/>
  <c r="N12" i="2"/>
  <c r="R12" i="2"/>
  <c r="E5" i="20" s="1"/>
  <c r="V12" i="2"/>
  <c r="Z12" i="2"/>
  <c r="G5" i="20" s="1"/>
  <c r="G13" i="2"/>
  <c r="K13" i="2"/>
  <c r="O13" i="2"/>
  <c r="S13" i="2"/>
  <c r="W13" i="2"/>
  <c r="F6" i="20" s="1"/>
  <c r="D16" i="2"/>
  <c r="H16" i="2"/>
  <c r="L16" i="2"/>
  <c r="P16" i="2"/>
  <c r="T16" i="2"/>
  <c r="X16" i="2"/>
  <c r="E17" i="2"/>
  <c r="I17" i="2"/>
  <c r="M17" i="2"/>
  <c r="Q17" i="2"/>
  <c r="U17" i="2"/>
  <c r="Y17" i="2"/>
  <c r="F18" i="2"/>
  <c r="J18" i="2"/>
  <c r="N18" i="2"/>
  <c r="R18" i="2"/>
  <c r="V18" i="2"/>
  <c r="Z18" i="2"/>
  <c r="G19" i="2"/>
  <c r="K19" i="2"/>
  <c r="O19" i="2"/>
  <c r="S19" i="2"/>
  <c r="W19" i="2"/>
  <c r="D20" i="2"/>
  <c r="H20" i="2"/>
  <c r="L20" i="2"/>
  <c r="J7" i="2"/>
  <c r="R7" i="2"/>
  <c r="R50" i="2" s="1"/>
  <c r="Z7" i="2"/>
  <c r="K8" i="2"/>
  <c r="S8" i="2"/>
  <c r="D9" i="2"/>
  <c r="L9" i="2"/>
  <c r="T9" i="2"/>
  <c r="E10" i="2"/>
  <c r="M10" i="2"/>
  <c r="U10" i="2"/>
  <c r="F11" i="2"/>
  <c r="N11" i="2"/>
  <c r="V11" i="2"/>
  <c r="G12" i="2"/>
  <c r="O12" i="2"/>
  <c r="W12" i="2"/>
  <c r="F5" i="20" s="1"/>
  <c r="H13" i="2"/>
  <c r="C6" i="20" s="1"/>
  <c r="P13" i="2"/>
  <c r="X13" i="2"/>
  <c r="I16" i="2"/>
  <c r="Q16" i="2"/>
  <c r="Y16" i="2"/>
  <c r="J17" i="2"/>
  <c r="R17" i="2"/>
  <c r="Z17" i="2"/>
  <c r="K18" i="2"/>
  <c r="S18" i="2"/>
  <c r="D19" i="2"/>
  <c r="L19" i="2"/>
  <c r="T19" i="2"/>
  <c r="E20" i="2"/>
  <c r="M20" i="2"/>
  <c r="Q20" i="2"/>
  <c r="U20" i="2"/>
  <c r="Y20" i="2"/>
  <c r="F21" i="2"/>
  <c r="J21" i="2"/>
  <c r="N21" i="2"/>
  <c r="R21" i="2"/>
  <c r="V21" i="2"/>
  <c r="Z21" i="2"/>
  <c r="G22" i="2"/>
  <c r="K22" i="2"/>
  <c r="O22" i="2"/>
  <c r="S22" i="2"/>
  <c r="W22" i="2"/>
  <c r="D23" i="2"/>
  <c r="H23" i="2"/>
  <c r="L23" i="2"/>
  <c r="P23" i="2"/>
  <c r="T23" i="2"/>
  <c r="X23" i="2"/>
  <c r="E24" i="2"/>
  <c r="I24" i="2"/>
  <c r="M24" i="2"/>
  <c r="Q24" i="2"/>
  <c r="U24" i="2"/>
  <c r="Y24" i="2"/>
  <c r="C10" i="2"/>
  <c r="C16" i="2"/>
  <c r="C20" i="2"/>
  <c r="C7" i="2"/>
  <c r="F7" i="2"/>
  <c r="V7" i="2"/>
  <c r="H4" i="18" s="1"/>
  <c r="O8" i="2"/>
  <c r="K7" i="2"/>
  <c r="S7" i="2"/>
  <c r="D8" i="2"/>
  <c r="L8" i="2"/>
  <c r="T8" i="2"/>
  <c r="E9" i="2"/>
  <c r="M9" i="2"/>
  <c r="U9" i="2"/>
  <c r="F10" i="2"/>
  <c r="N10" i="2"/>
  <c r="V10" i="2"/>
  <c r="G11" i="2"/>
  <c r="O11" i="2"/>
  <c r="W11" i="2"/>
  <c r="H12" i="2"/>
  <c r="C5" i="20" s="1"/>
  <c r="P12" i="2"/>
  <c r="X12" i="2"/>
  <c r="I13" i="2"/>
  <c r="Q13" i="2"/>
  <c r="Y13" i="2"/>
  <c r="J16" i="2"/>
  <c r="R16" i="2"/>
  <c r="Z16" i="2"/>
  <c r="K17" i="2"/>
  <c r="S17" i="2"/>
  <c r="D18" i="2"/>
  <c r="L18" i="2"/>
  <c r="T18" i="2"/>
  <c r="E19" i="2"/>
  <c r="M19" i="2"/>
  <c r="U19" i="2"/>
  <c r="F20" i="2"/>
  <c r="N20" i="2"/>
  <c r="R20" i="2"/>
  <c r="V20" i="2"/>
  <c r="Z20" i="2"/>
  <c r="G21" i="2"/>
  <c r="K21" i="2"/>
  <c r="O21" i="2"/>
  <c r="S21" i="2"/>
  <c r="W21" i="2"/>
  <c r="D22" i="2"/>
  <c r="H22" i="2"/>
  <c r="L22" i="2"/>
  <c r="P22" i="2"/>
  <c r="T22" i="2"/>
  <c r="X22" i="2"/>
  <c r="E23" i="2"/>
  <c r="I23" i="2"/>
  <c r="M23" i="2"/>
  <c r="Q23" i="2"/>
  <c r="U23" i="2"/>
  <c r="Y23" i="2"/>
  <c r="F24" i="2"/>
  <c r="J24" i="2"/>
  <c r="N24" i="2"/>
  <c r="R24" i="2"/>
  <c r="V24" i="2"/>
  <c r="H9" i="18" s="1"/>
  <c r="Z24" i="2"/>
  <c r="C11" i="2"/>
  <c r="C17" i="2"/>
  <c r="C21" i="2"/>
  <c r="N7" i="2"/>
  <c r="G8" i="2"/>
  <c r="G7" i="2"/>
  <c r="P8" i="2"/>
  <c r="I9" i="2"/>
  <c r="Y9" i="2"/>
  <c r="R10" i="2"/>
  <c r="K11" i="2"/>
  <c r="D12" i="2"/>
  <c r="T12" i="2"/>
  <c r="M13" i="2"/>
  <c r="D6" i="20" s="1"/>
  <c r="F16" i="2"/>
  <c r="V16" i="2"/>
  <c r="O17" i="2"/>
  <c r="H18" i="2"/>
  <c r="X18" i="2"/>
  <c r="Q19" i="2"/>
  <c r="J20" i="2"/>
  <c r="T20" i="2"/>
  <c r="E21" i="2"/>
  <c r="M21" i="2"/>
  <c r="U21" i="2"/>
  <c r="F22" i="2"/>
  <c r="N22" i="2"/>
  <c r="V22" i="2"/>
  <c r="G23" i="2"/>
  <c r="O23" i="2"/>
  <c r="W23" i="2"/>
  <c r="H24" i="2"/>
  <c r="P24" i="2"/>
  <c r="X24" i="2"/>
  <c r="C13" i="2"/>
  <c r="B6" i="20" s="1"/>
  <c r="C23" i="2"/>
  <c r="C8" i="2"/>
  <c r="X8" i="2"/>
  <c r="J10" i="2"/>
  <c r="S11" i="2"/>
  <c r="E13" i="2"/>
  <c r="N16" i="2"/>
  <c r="P18" i="2"/>
  <c r="Y19" i="2"/>
  <c r="X20" i="2"/>
  <c r="Q21" i="2"/>
  <c r="J22" i="2"/>
  <c r="Z22" i="2"/>
  <c r="S23" i="2"/>
  <c r="L24" i="2"/>
  <c r="C19" i="2"/>
  <c r="B8" i="18" s="1"/>
  <c r="H8" i="2"/>
  <c r="H9" i="2"/>
  <c r="Q10" i="2"/>
  <c r="Z11" i="2"/>
  <c r="L13" i="2"/>
  <c r="U16" i="2"/>
  <c r="G18" i="2"/>
  <c r="P19" i="2"/>
  <c r="S20" i="2"/>
  <c r="L21" i="2"/>
  <c r="E22" i="2"/>
  <c r="U22" i="2"/>
  <c r="N23" i="2"/>
  <c r="G24" i="2"/>
  <c r="W24" i="2"/>
  <c r="C12" i="2"/>
  <c r="B5" i="20" s="1"/>
  <c r="O7" i="2"/>
  <c r="W8" i="2"/>
  <c r="P9" i="2"/>
  <c r="I10" i="2"/>
  <c r="Y10" i="2"/>
  <c r="R11" i="2"/>
  <c r="K12" i="2"/>
  <c r="D13" i="2"/>
  <c r="T13" i="2"/>
  <c r="M16" i="2"/>
  <c r="F17" i="2"/>
  <c r="V17" i="2"/>
  <c r="O18" i="2"/>
  <c r="H19" i="2"/>
  <c r="X19" i="2"/>
  <c r="O20" i="2"/>
  <c r="W20" i="2"/>
  <c r="H21" i="2"/>
  <c r="P21" i="2"/>
  <c r="X21" i="2"/>
  <c r="I22" i="2"/>
  <c r="Q22" i="2"/>
  <c r="Y22" i="2"/>
  <c r="J23" i="2"/>
  <c r="R23" i="2"/>
  <c r="Z23" i="2"/>
  <c r="K24" i="2"/>
  <c r="S24" i="2"/>
  <c r="C18" i="2"/>
  <c r="W7" i="2"/>
  <c r="Q9" i="2"/>
  <c r="Z10" i="2"/>
  <c r="L12" i="2"/>
  <c r="U13" i="2"/>
  <c r="G17" i="2"/>
  <c r="W17" i="2"/>
  <c r="I19" i="2"/>
  <c r="P20" i="2"/>
  <c r="I21" i="2"/>
  <c r="Y21" i="2"/>
  <c r="R22" i="2"/>
  <c r="K23" i="2"/>
  <c r="D24" i="2"/>
  <c r="T24" i="2"/>
  <c r="C9" i="2"/>
  <c r="X9" i="2"/>
  <c r="J11" i="2"/>
  <c r="S12" i="2"/>
  <c r="E16" i="2"/>
  <c r="N17" i="2"/>
  <c r="W18" i="2"/>
  <c r="I20" i="2"/>
  <c r="D21" i="2"/>
  <c r="T21" i="2"/>
  <c r="M22" i="2"/>
  <c r="F23" i="2"/>
  <c r="V23" i="2"/>
  <c r="O24" i="2"/>
  <c r="C22" i="2"/>
  <c r="D24" i="17"/>
  <c r="F3" i="17"/>
  <c r="E3" i="17"/>
  <c r="D44" i="17"/>
  <c r="D51" i="17"/>
  <c r="AA44" i="15"/>
  <c r="AV53" i="15"/>
  <c r="AS44" i="15"/>
  <c r="BD56" i="11" l="1"/>
  <c r="AX24" i="1"/>
  <c r="AV64" i="15"/>
  <c r="H48" i="15"/>
  <c r="E56" i="1"/>
  <c r="F56" i="15"/>
  <c r="S56" i="15"/>
  <c r="F56" i="1"/>
  <c r="AI56" i="1"/>
  <c r="S45" i="15"/>
  <c r="U56" i="1"/>
  <c r="AA24" i="2"/>
  <c r="C56" i="15"/>
  <c r="X49" i="11"/>
  <c r="N48" i="15"/>
  <c r="AI49" i="11"/>
  <c r="AJ48" i="11"/>
  <c r="F49" i="1"/>
  <c r="T56" i="15"/>
  <c r="AV57" i="1"/>
  <c r="X56" i="1"/>
  <c r="C56" i="11"/>
  <c r="AF56" i="11"/>
  <c r="T56" i="11"/>
  <c r="L56" i="11"/>
  <c r="X56" i="11"/>
  <c r="BA56" i="11"/>
  <c r="X56" i="15"/>
  <c r="F56" i="11"/>
  <c r="AK56" i="11"/>
  <c r="AB56" i="11"/>
  <c r="AR56" i="15"/>
  <c r="AK56" i="1"/>
  <c r="AA56" i="1"/>
  <c r="AV56" i="11"/>
  <c r="D56" i="1"/>
  <c r="V48" i="15"/>
  <c r="K56" i="11"/>
  <c r="AJ56" i="11"/>
  <c r="AC56" i="11"/>
  <c r="AD56" i="11"/>
  <c r="N56" i="11"/>
  <c r="P48" i="15"/>
  <c r="H7" i="18"/>
  <c r="AV56" i="15"/>
  <c r="AQ42" i="1"/>
  <c r="AV57" i="15"/>
  <c r="D56" i="11"/>
  <c r="AQ56" i="11"/>
  <c r="M56" i="1"/>
  <c r="AN56" i="11"/>
  <c r="AR56" i="11"/>
  <c r="M56" i="11"/>
  <c r="AC61" i="15"/>
  <c r="AQ58" i="15"/>
  <c r="AV49" i="11"/>
  <c r="T48" i="11"/>
  <c r="M48" i="11"/>
  <c r="AA49" i="11"/>
  <c r="F48" i="11"/>
  <c r="H49" i="15"/>
  <c r="C48" i="11"/>
  <c r="H48" i="11"/>
  <c r="N48" i="11"/>
  <c r="V49" i="11"/>
  <c r="V49" i="15"/>
  <c r="AF49" i="11"/>
  <c r="AQ48" i="15"/>
  <c r="AQ49" i="15"/>
  <c r="AR49" i="15"/>
  <c r="BD48" i="11"/>
  <c r="AK48" i="15"/>
  <c r="AC48" i="11"/>
  <c r="X49" i="15"/>
  <c r="AD48" i="11"/>
  <c r="AA48" i="11"/>
  <c r="BD49" i="11"/>
  <c r="K56" i="1"/>
  <c r="F49" i="11"/>
  <c r="AJ49" i="15"/>
  <c r="K48" i="15"/>
  <c r="M49" i="15"/>
  <c r="AK48" i="11"/>
  <c r="E49" i="11"/>
  <c r="L49" i="11"/>
  <c r="AF49" i="15"/>
  <c r="AI49" i="15"/>
  <c r="AZ48" i="11"/>
  <c r="AC49" i="15"/>
  <c r="AK49" i="11"/>
  <c r="AY48" i="11"/>
  <c r="V48" i="11"/>
  <c r="AK49" i="15"/>
  <c r="F49" i="15"/>
  <c r="P49" i="11"/>
  <c r="P49" i="15"/>
  <c r="X48" i="15"/>
  <c r="AB49" i="15"/>
  <c r="BB49" i="11"/>
  <c r="BA48" i="11"/>
  <c r="AQ48" i="11"/>
  <c r="AV48" i="15"/>
  <c r="AS49" i="11"/>
  <c r="AF48" i="15"/>
  <c r="AL48" i="15"/>
  <c r="U48" i="15"/>
  <c r="AT49" i="15"/>
  <c r="AJ49" i="11"/>
  <c r="AC49" i="11"/>
  <c r="H49" i="11"/>
  <c r="M48" i="15"/>
  <c r="AN49" i="15"/>
  <c r="AV48" i="11"/>
  <c r="AV49" i="15"/>
  <c r="AZ49" i="11"/>
  <c r="AR48" i="15"/>
  <c r="AI48" i="15"/>
  <c r="AL49" i="15"/>
  <c r="AC48" i="15"/>
  <c r="T49" i="15"/>
  <c r="AN48" i="15"/>
  <c r="M49" i="11"/>
  <c r="L48" i="11"/>
  <c r="AY49" i="11"/>
  <c r="AI48" i="11"/>
  <c r="C48" i="15"/>
  <c r="K48" i="11"/>
  <c r="T48" i="15"/>
  <c r="C49" i="15"/>
  <c r="D49" i="15"/>
  <c r="P48" i="11"/>
  <c r="K49" i="15"/>
  <c r="L49" i="15"/>
  <c r="AB49" i="11"/>
  <c r="AT48" i="15"/>
  <c r="BB48" i="11"/>
  <c r="AD49" i="15"/>
  <c r="AB48" i="15"/>
  <c r="U48" i="11"/>
  <c r="D48" i="11"/>
  <c r="AT48" i="11"/>
  <c r="D48" i="15"/>
  <c r="S49" i="15"/>
  <c r="S48" i="15"/>
  <c r="T49" i="11"/>
  <c r="E49" i="15"/>
  <c r="AT49" i="11"/>
  <c r="AL48" i="11"/>
  <c r="E48" i="15"/>
  <c r="N49" i="15"/>
  <c r="X48" i="11"/>
  <c r="AF48" i="11"/>
  <c r="AN48" i="11"/>
  <c r="AR48" i="11"/>
  <c r="BA49" i="11"/>
  <c r="L48" i="15"/>
  <c r="AD48" i="15"/>
  <c r="E48" i="11"/>
  <c r="K49" i="11"/>
  <c r="U49" i="11"/>
  <c r="U49" i="15"/>
  <c r="AL49" i="11"/>
  <c r="AR49" i="11"/>
  <c r="AN49" i="11"/>
  <c r="AJ48" i="15"/>
  <c r="F48" i="15"/>
  <c r="AB48" i="11"/>
  <c r="AQ49" i="11"/>
  <c r="AD49" i="11"/>
  <c r="AS48" i="11"/>
  <c r="AA56" i="11"/>
  <c r="AT56" i="11"/>
  <c r="AY56" i="11"/>
  <c r="AL63" i="15"/>
  <c r="V47" i="15"/>
  <c r="V45" i="15"/>
  <c r="AD48" i="1"/>
  <c r="AA7" i="2"/>
  <c r="AI56" i="15"/>
  <c r="N56" i="15"/>
  <c r="E56" i="11"/>
  <c r="AI49" i="1"/>
  <c r="AJ48" i="1"/>
  <c r="AS49" i="1"/>
  <c r="AJ49" i="1"/>
  <c r="AD44" i="15"/>
  <c r="AI48" i="1"/>
  <c r="V48" i="1"/>
  <c r="M49" i="1"/>
  <c r="AL48" i="1"/>
  <c r="U48" i="1"/>
  <c r="AN48" i="1"/>
  <c r="AB48" i="1"/>
  <c r="AN49" i="1"/>
  <c r="P46" i="15"/>
  <c r="U49" i="1"/>
  <c r="V49" i="1"/>
  <c r="AB49" i="1"/>
  <c r="L49" i="1"/>
  <c r="AA49" i="1"/>
  <c r="H48" i="1"/>
  <c r="P48" i="1"/>
  <c r="N49" i="1"/>
  <c r="N46" i="15"/>
  <c r="N45" i="15"/>
  <c r="P49" i="1"/>
  <c r="AK49" i="1"/>
  <c r="E48" i="1"/>
  <c r="L48" i="1"/>
  <c r="S49" i="1"/>
  <c r="AR49" i="1"/>
  <c r="H49" i="1"/>
  <c r="AD49" i="1"/>
  <c r="AS48" i="1"/>
  <c r="AK48" i="1"/>
  <c r="AQ57" i="11"/>
  <c r="D57" i="11"/>
  <c r="AV57" i="11"/>
  <c r="AA57" i="11"/>
  <c r="M57" i="11"/>
  <c r="AY57" i="11"/>
  <c r="AR57" i="11"/>
  <c r="AN57" i="11"/>
  <c r="AT57" i="11"/>
  <c r="K57" i="15"/>
  <c r="AJ57" i="15"/>
  <c r="AT57" i="15"/>
  <c r="M57" i="15"/>
  <c r="AF57" i="15"/>
  <c r="AD57" i="15"/>
  <c r="AN57" i="15"/>
  <c r="D48" i="1"/>
  <c r="AV49" i="1"/>
  <c r="K49" i="1"/>
  <c r="AL49" i="1"/>
  <c r="T48" i="1"/>
  <c r="AA48" i="1"/>
  <c r="AT49" i="1"/>
  <c r="U64" i="15"/>
  <c r="U59" i="15"/>
  <c r="AD61" i="15"/>
  <c r="AQ48" i="1"/>
  <c r="AR48" i="1"/>
  <c r="X49" i="1"/>
  <c r="M48" i="1"/>
  <c r="AV48" i="1"/>
  <c r="AC48" i="1"/>
  <c r="N48" i="1"/>
  <c r="S48" i="1"/>
  <c r="AF49" i="1"/>
  <c r="AC57" i="11"/>
  <c r="AL57" i="11"/>
  <c r="K57" i="11"/>
  <c r="C57" i="11"/>
  <c r="AI57" i="11"/>
  <c r="AJ57" i="11"/>
  <c r="AD57" i="11"/>
  <c r="N57" i="11"/>
  <c r="L57" i="15"/>
  <c r="AC57" i="15"/>
  <c r="X57" i="15"/>
  <c r="T57" i="15"/>
  <c r="C57" i="15"/>
  <c r="AQ57" i="15"/>
  <c r="V57" i="15"/>
  <c r="N54" i="15"/>
  <c r="D49" i="1"/>
  <c r="T49" i="1"/>
  <c r="X48" i="1"/>
  <c r="AF48" i="1"/>
  <c r="AQ49" i="1"/>
  <c r="K48" i="1"/>
  <c r="X57" i="11"/>
  <c r="L57" i="11"/>
  <c r="AF57" i="11"/>
  <c r="BA57" i="11"/>
  <c r="T57" i="11"/>
  <c r="AK57" i="11"/>
  <c r="F57" i="11"/>
  <c r="AB57" i="11"/>
  <c r="H57" i="15"/>
  <c r="S57" i="15"/>
  <c r="U57" i="15"/>
  <c r="AR57" i="15"/>
  <c r="AS57" i="15"/>
  <c r="AA57" i="15"/>
  <c r="F57" i="15"/>
  <c r="AJ45" i="15"/>
  <c r="BD57" i="11"/>
  <c r="P57" i="11"/>
  <c r="H57" i="11"/>
  <c r="V57" i="11"/>
  <c r="AS57" i="11"/>
  <c r="E57" i="11"/>
  <c r="U57" i="11"/>
  <c r="S57" i="11"/>
  <c r="AK57" i="15"/>
  <c r="N57" i="15"/>
  <c r="D57" i="15"/>
  <c r="P57" i="15"/>
  <c r="AI57" i="15"/>
  <c r="AL57" i="15"/>
  <c r="AB57" i="15"/>
  <c r="E57" i="15"/>
  <c r="AC49" i="1"/>
  <c r="AT48" i="1"/>
  <c r="K46" i="15"/>
  <c r="AV46" i="15"/>
  <c r="T50" i="15"/>
  <c r="F48" i="1"/>
  <c r="AL56" i="1"/>
  <c r="K57" i="1"/>
  <c r="AT56" i="1"/>
  <c r="AR57" i="1"/>
  <c r="S57" i="1"/>
  <c r="AA57" i="1"/>
  <c r="N57" i="1"/>
  <c r="AS57" i="1"/>
  <c r="AN57" i="1"/>
  <c r="F57" i="1"/>
  <c r="AD57" i="1"/>
  <c r="AI57" i="1"/>
  <c r="H57" i="1"/>
  <c r="AB57" i="1"/>
  <c r="D57" i="1"/>
  <c r="AL57" i="1"/>
  <c r="L57" i="1"/>
  <c r="V56" i="1"/>
  <c r="M57" i="1"/>
  <c r="U57" i="1"/>
  <c r="E57" i="1"/>
  <c r="V57" i="1"/>
  <c r="T57" i="1"/>
  <c r="X57" i="1"/>
  <c r="P57" i="1"/>
  <c r="AT57" i="1"/>
  <c r="AF57" i="1"/>
  <c r="AK57" i="1"/>
  <c r="D32" i="17"/>
  <c r="AF56" i="15"/>
  <c r="AN56" i="15"/>
  <c r="F61" i="15"/>
  <c r="K56" i="15"/>
  <c r="AT56" i="15"/>
  <c r="AK59" i="15"/>
  <c r="AL56" i="11"/>
  <c r="AS56" i="11"/>
  <c r="S56" i="11"/>
  <c r="U56" i="11"/>
  <c r="AI56" i="11"/>
  <c r="P56" i="11"/>
  <c r="V56" i="11"/>
  <c r="H56" i="11"/>
  <c r="P56" i="1"/>
  <c r="AV56" i="1"/>
  <c r="D33" i="17"/>
  <c r="E10" i="17"/>
  <c r="E18" i="17"/>
  <c r="E6" i="17"/>
  <c r="E14" i="17"/>
  <c r="E11" i="17"/>
  <c r="E19" i="17"/>
  <c r="E22" i="17"/>
  <c r="E4" i="17"/>
  <c r="E12" i="17"/>
  <c r="E20" i="17"/>
  <c r="E15" i="17"/>
  <c r="E5" i="17"/>
  <c r="E13" i="17"/>
  <c r="E21" i="17"/>
  <c r="E7" i="17"/>
  <c r="E8" i="17"/>
  <c r="E16" i="17"/>
  <c r="E9" i="17"/>
  <c r="E17" i="17"/>
  <c r="F5" i="17"/>
  <c r="F13" i="17"/>
  <c r="F21" i="17"/>
  <c r="F10" i="17"/>
  <c r="F6" i="17"/>
  <c r="F14" i="17"/>
  <c r="F22" i="17"/>
  <c r="F18" i="17"/>
  <c r="F7" i="17"/>
  <c r="F15" i="17"/>
  <c r="F4" i="17"/>
  <c r="F17" i="17"/>
  <c r="F8" i="17"/>
  <c r="F16" i="17"/>
  <c r="F9" i="17"/>
  <c r="F11" i="17"/>
  <c r="F19" i="17"/>
  <c r="F12" i="17"/>
  <c r="F20" i="17"/>
  <c r="M37" i="2"/>
  <c r="I37" i="2"/>
  <c r="R37" i="2"/>
  <c r="E37" i="2"/>
  <c r="X37" i="2"/>
  <c r="V37" i="2"/>
  <c r="T37" i="2"/>
  <c r="P37" i="2"/>
  <c r="N37" i="2"/>
  <c r="L37" i="2"/>
  <c r="AA15" i="2"/>
  <c r="Z37" i="2"/>
  <c r="H37" i="2"/>
  <c r="F37" i="2"/>
  <c r="D37" i="2"/>
  <c r="Q37" i="2"/>
  <c r="J37" i="2"/>
  <c r="C37" i="2"/>
  <c r="G37" i="2"/>
  <c r="W37" i="2"/>
  <c r="Y37" i="2"/>
  <c r="S37" i="2"/>
  <c r="O37" i="2"/>
  <c r="U37" i="2"/>
  <c r="K37" i="2"/>
  <c r="AK55" i="15"/>
  <c r="AK58" i="15"/>
  <c r="AS55" i="15"/>
  <c r="U55" i="15"/>
  <c r="AR61" i="15"/>
  <c r="AV44" i="15"/>
  <c r="AK46" i="15"/>
  <c r="AK64" i="15"/>
  <c r="X44" i="2"/>
  <c r="C40" i="2"/>
  <c r="X33" i="2"/>
  <c r="C53" i="15"/>
  <c r="P56" i="15"/>
  <c r="AA56" i="15"/>
  <c r="AS56" i="15"/>
  <c r="M56" i="15"/>
  <c r="U61" i="15"/>
  <c r="AB56" i="15"/>
  <c r="AL56" i="15"/>
  <c r="AD56" i="15"/>
  <c r="H56" i="15"/>
  <c r="V56" i="15"/>
  <c r="E56" i="15"/>
  <c r="AK56" i="15"/>
  <c r="AQ56" i="15"/>
  <c r="U56" i="15"/>
  <c r="AJ56" i="15"/>
  <c r="AC56" i="15"/>
  <c r="AK53" i="15"/>
  <c r="AK61" i="15"/>
  <c r="H46" i="15"/>
  <c r="AD64" i="15"/>
  <c r="AD58" i="15"/>
  <c r="AC50" i="15"/>
  <c r="V55" i="15"/>
  <c r="AR44" i="15"/>
  <c r="L44" i="15"/>
  <c r="AQ46" i="15"/>
  <c r="C47" i="15"/>
  <c r="AV45" i="15"/>
  <c r="AV50" i="15"/>
  <c r="AF59" i="15"/>
  <c r="AL60" i="15"/>
  <c r="AB62" i="15"/>
  <c r="AD59" i="15"/>
  <c r="AA55" i="15"/>
  <c r="AF62" i="15"/>
  <c r="F42" i="2"/>
  <c r="AL64" i="15"/>
  <c r="AQ45" i="15"/>
  <c r="V64" i="15"/>
  <c r="AS59" i="15"/>
  <c r="AA64" i="15"/>
  <c r="V50" i="15"/>
  <c r="AL53" i="15"/>
  <c r="AF53" i="15"/>
  <c r="V44" i="15"/>
  <c r="L47" i="15"/>
  <c r="AA47" i="15"/>
  <c r="V58" i="15"/>
  <c r="AQ50" i="15"/>
  <c r="AT44" i="15"/>
  <c r="N64" i="15"/>
  <c r="AK54" i="15"/>
  <c r="AL47" i="15"/>
  <c r="N53" i="15"/>
  <c r="D35" i="17"/>
  <c r="O46" i="2"/>
  <c r="O30" i="2"/>
  <c r="Q36" i="2"/>
  <c r="O36" i="2"/>
  <c r="T36" i="2"/>
  <c r="J36" i="2"/>
  <c r="R36" i="2"/>
  <c r="M36" i="2"/>
  <c r="Y36" i="2"/>
  <c r="W36" i="2"/>
  <c r="E36" i="2"/>
  <c r="I36" i="2"/>
  <c r="G36" i="2"/>
  <c r="L36" i="2"/>
  <c r="AA14" i="2"/>
  <c r="Z36" i="2"/>
  <c r="V36" i="2"/>
  <c r="D36" i="2"/>
  <c r="X36" i="2"/>
  <c r="N36" i="2"/>
  <c r="C36" i="2"/>
  <c r="P36" i="2"/>
  <c r="F36" i="2"/>
  <c r="S36" i="2"/>
  <c r="H36" i="2"/>
  <c r="U36" i="2"/>
  <c r="K36" i="2"/>
  <c r="N32" i="2"/>
  <c r="N57" i="2" s="1"/>
  <c r="P41" i="2"/>
  <c r="P40" i="2"/>
  <c r="P29" i="2"/>
  <c r="AT54" i="15"/>
  <c r="I41" i="2"/>
  <c r="I44" i="2"/>
  <c r="S39" i="2"/>
  <c r="D31" i="2"/>
  <c r="D42" i="2"/>
  <c r="L32" i="2"/>
  <c r="L57" i="2" s="1"/>
  <c r="L45" i="2"/>
  <c r="Y41" i="2"/>
  <c r="L43" i="2"/>
  <c r="Y32" i="2"/>
  <c r="Y57" i="2" s="1"/>
  <c r="AB50" i="15"/>
  <c r="AK62" i="15"/>
  <c r="AB46" i="15"/>
  <c r="P55" i="15"/>
  <c r="AB45" i="15"/>
  <c r="AI61" i="15"/>
  <c r="L45" i="15"/>
  <c r="AB47" i="15"/>
  <c r="AD46" i="15"/>
  <c r="AD47" i="15"/>
  <c r="AK60" i="15"/>
  <c r="AN54" i="15"/>
  <c r="AA60" i="15"/>
  <c r="AT61" i="15"/>
  <c r="N62" i="15"/>
  <c r="N63" i="15"/>
  <c r="C64" i="15"/>
  <c r="AN50" i="15"/>
  <c r="N59" i="15"/>
  <c r="N55" i="15"/>
  <c r="AN46" i="15"/>
  <c r="N60" i="15"/>
  <c r="AN45" i="15"/>
  <c r="AN55" i="15"/>
  <c r="N61" i="15"/>
  <c r="N58" i="15"/>
  <c r="V45" i="2"/>
  <c r="M44" i="2"/>
  <c r="V40" i="2"/>
  <c r="M39" i="2"/>
  <c r="D38" i="2"/>
  <c r="U60" i="15"/>
  <c r="AS61" i="15"/>
  <c r="AD63" i="15"/>
  <c r="X45" i="15"/>
  <c r="V63" i="15"/>
  <c r="AA61" i="15"/>
  <c r="AA63" i="15"/>
  <c r="AA54" i="15"/>
  <c r="C55" i="15"/>
  <c r="AT63" i="15"/>
  <c r="AF60" i="15"/>
  <c r="AF64" i="15"/>
  <c r="AF61" i="15"/>
  <c r="AF55" i="15"/>
  <c r="AN62" i="15"/>
  <c r="L35" i="2"/>
  <c r="L34" i="2"/>
  <c r="O29" i="2"/>
  <c r="O43" i="2"/>
  <c r="L38" i="2"/>
  <c r="O32" i="2"/>
  <c r="O57" i="2" s="1"/>
  <c r="F31" i="2"/>
  <c r="D44" i="15"/>
  <c r="F45" i="2"/>
  <c r="O42" i="2"/>
  <c r="F46" i="2"/>
  <c r="F29" i="2"/>
  <c r="O34" i="2"/>
  <c r="L42" i="2"/>
  <c r="O38" i="2"/>
  <c r="F35" i="2"/>
  <c r="V54" i="15"/>
  <c r="AL61" i="15"/>
  <c r="L46" i="2"/>
  <c r="F44" i="2"/>
  <c r="L31" i="2"/>
  <c r="F41" i="2"/>
  <c r="AS60" i="15"/>
  <c r="AS54" i="15"/>
  <c r="AC63" i="15"/>
  <c r="L44" i="2"/>
  <c r="L30" i="2"/>
  <c r="L41" i="2"/>
  <c r="L33" i="2"/>
  <c r="L39" i="2"/>
  <c r="AF46" i="15"/>
  <c r="AT58" i="15"/>
  <c r="AL59" i="15"/>
  <c r="L40" i="2"/>
  <c r="F39" i="2"/>
  <c r="O45" i="2"/>
  <c r="F32" i="2"/>
  <c r="F57" i="2" s="1"/>
  <c r="O41" i="2"/>
  <c r="F40" i="2"/>
  <c r="T59" i="15"/>
  <c r="AB54" i="15"/>
  <c r="AB63" i="15"/>
  <c r="H45" i="15"/>
  <c r="AS63" i="15"/>
  <c r="P58" i="15"/>
  <c r="N50" i="15"/>
  <c r="AS47" i="15"/>
  <c r="AD53" i="15"/>
  <c r="AT53" i="15"/>
  <c r="U62" i="15"/>
  <c r="AD62" i="15"/>
  <c r="E46" i="15"/>
  <c r="U63" i="15"/>
  <c r="C46" i="15"/>
  <c r="AT59" i="15"/>
  <c r="U54" i="15"/>
  <c r="R44" i="2"/>
  <c r="R45" i="2"/>
  <c r="C45" i="2"/>
  <c r="R39" i="2"/>
  <c r="AT47" i="15"/>
  <c r="F58" i="15"/>
  <c r="AC45" i="15"/>
  <c r="AS64" i="15"/>
  <c r="AC46" i="15"/>
  <c r="D35" i="2"/>
  <c r="H50" i="15"/>
  <c r="AS58" i="15"/>
  <c r="AS62" i="15"/>
  <c r="H30" i="2"/>
  <c r="V44" i="2"/>
  <c r="D34" i="2"/>
  <c r="H34" i="2"/>
  <c r="M31" i="2"/>
  <c r="V29" i="2"/>
  <c r="H45" i="2"/>
  <c r="V43" i="2"/>
  <c r="M42" i="2"/>
  <c r="H32" i="2"/>
  <c r="H57" i="2" s="1"/>
  <c r="V30" i="2"/>
  <c r="M29" i="2"/>
  <c r="M41" i="2"/>
  <c r="M46" i="2"/>
  <c r="D45" i="2"/>
  <c r="H38" i="2"/>
  <c r="V34" i="2"/>
  <c r="M33" i="2"/>
  <c r="D32" i="2"/>
  <c r="D57" i="2" s="1"/>
  <c r="C45" i="15"/>
  <c r="C50" i="15"/>
  <c r="AL46" i="15"/>
  <c r="Q41" i="2"/>
  <c r="Q46" i="2"/>
  <c r="Q33" i="2"/>
  <c r="Q39" i="2"/>
  <c r="Q31" i="2"/>
  <c r="M43" i="2"/>
  <c r="I31" i="2"/>
  <c r="Q45" i="2"/>
  <c r="Q35" i="2"/>
  <c r="I38" i="2"/>
  <c r="Q34" i="2"/>
  <c r="V31" i="2"/>
  <c r="M30" i="2"/>
  <c r="D46" i="2"/>
  <c r="Q32" i="2"/>
  <c r="Q57" i="2" s="1"/>
  <c r="Q43" i="2"/>
  <c r="M35" i="2"/>
  <c r="V41" i="2"/>
  <c r="M40" i="2"/>
  <c r="D39" i="2"/>
  <c r="M38" i="2"/>
  <c r="M32" i="2"/>
  <c r="M57" i="2" s="1"/>
  <c r="C54" i="15"/>
  <c r="K60" i="15"/>
  <c r="AD55" i="15"/>
  <c r="V62" i="15"/>
  <c r="AN61" i="15"/>
  <c r="E63" i="15"/>
  <c r="AJ61" i="15"/>
  <c r="AJ64" i="15"/>
  <c r="AB61" i="15"/>
  <c r="AF63" i="15"/>
  <c r="P50" i="15"/>
  <c r="AN64" i="15"/>
  <c r="P45" i="15"/>
  <c r="H61" i="15"/>
  <c r="M61" i="15"/>
  <c r="AL45" i="15"/>
  <c r="X61" i="15"/>
  <c r="M46" i="15"/>
  <c r="AJ47" i="15"/>
  <c r="H60" i="15"/>
  <c r="AT50" i="15"/>
  <c r="V61" i="15"/>
  <c r="AA58" i="15"/>
  <c r="AF58" i="15"/>
  <c r="AN63" i="15"/>
  <c r="AJ59" i="15"/>
  <c r="AJ60" i="15"/>
  <c r="AN60" i="15"/>
  <c r="AN53" i="15"/>
  <c r="H55" i="15"/>
  <c r="AN47" i="15"/>
  <c r="V60" i="15"/>
  <c r="AN58" i="15"/>
  <c r="AL50" i="15"/>
  <c r="AT46" i="15"/>
  <c r="M60" i="15"/>
  <c r="X64" i="15"/>
  <c r="X60" i="15"/>
  <c r="K62" i="15"/>
  <c r="K53" i="15"/>
  <c r="X58" i="15"/>
  <c r="K58" i="15"/>
  <c r="AQ59" i="15"/>
  <c r="H64" i="15"/>
  <c r="AQ62" i="15"/>
  <c r="M47" i="15"/>
  <c r="M44" i="15"/>
  <c r="AJ50" i="15"/>
  <c r="X62" i="15"/>
  <c r="K61" i="15"/>
  <c r="X55" i="15"/>
  <c r="H47" i="15"/>
  <c r="K54" i="15"/>
  <c r="K64" i="15"/>
  <c r="M63" i="15"/>
  <c r="AQ55" i="15"/>
  <c r="M62" i="15"/>
  <c r="AQ64" i="15"/>
  <c r="M54" i="15"/>
  <c r="M45" i="15"/>
  <c r="U47" i="15"/>
  <c r="X53" i="15"/>
  <c r="AQ63" i="15"/>
  <c r="M64" i="15"/>
  <c r="K59" i="15"/>
  <c r="AI46" i="15"/>
  <c r="AQ60" i="15"/>
  <c r="M55" i="15"/>
  <c r="H59" i="15"/>
  <c r="H54" i="15"/>
  <c r="AQ47" i="15"/>
  <c r="AJ44" i="15"/>
  <c r="U44" i="15"/>
  <c r="H63" i="15"/>
  <c r="M50" i="15"/>
  <c r="U46" i="15"/>
  <c r="AQ54" i="15"/>
  <c r="X59" i="15"/>
  <c r="M59" i="15"/>
  <c r="U58" i="15"/>
  <c r="U50" i="15"/>
  <c r="M58" i="15"/>
  <c r="X54" i="15"/>
  <c r="AI45" i="15"/>
  <c r="AQ61" i="15"/>
  <c r="C62" i="15"/>
  <c r="AD60" i="15"/>
  <c r="C58" i="15"/>
  <c r="F46" i="15"/>
  <c r="AJ62" i="15"/>
  <c r="AJ58" i="15"/>
  <c r="AJ54" i="15"/>
  <c r="P63" i="15"/>
  <c r="E45" i="15"/>
  <c r="C61" i="15"/>
  <c r="H58" i="15"/>
  <c r="AI50" i="15"/>
  <c r="AC54" i="15"/>
  <c r="AB64" i="15"/>
  <c r="AL54" i="15"/>
  <c r="P64" i="15"/>
  <c r="C59" i="15"/>
  <c r="AR46" i="15"/>
  <c r="AC64" i="15"/>
  <c r="AF45" i="15"/>
  <c r="N47" i="15"/>
  <c r="AF47" i="15"/>
  <c r="S44" i="15"/>
  <c r="AC59" i="15"/>
  <c r="S46" i="15"/>
  <c r="AB58" i="15"/>
  <c r="AC53" i="15"/>
  <c r="AB55" i="15"/>
  <c r="AC47" i="15"/>
  <c r="P60" i="15"/>
  <c r="AC60" i="15"/>
  <c r="AF50" i="15"/>
  <c r="AC58" i="15"/>
  <c r="AB59" i="15"/>
  <c r="P62" i="15"/>
  <c r="D54" i="15"/>
  <c r="T46" i="15"/>
  <c r="X63" i="15"/>
  <c r="AJ46" i="15"/>
  <c r="P47" i="15"/>
  <c r="P59" i="15"/>
  <c r="E62" i="15"/>
  <c r="E47" i="15"/>
  <c r="P61" i="15"/>
  <c r="T63" i="15"/>
  <c r="D47" i="15"/>
  <c r="P54" i="15"/>
  <c r="L61" i="15"/>
  <c r="H62" i="15"/>
  <c r="D58" i="15"/>
  <c r="AL58" i="15"/>
  <c r="V59" i="15"/>
  <c r="K45" i="15"/>
  <c r="X46" i="15"/>
  <c r="AC55" i="15"/>
  <c r="L60" i="15"/>
  <c r="L58" i="15"/>
  <c r="D55" i="15"/>
  <c r="L63" i="15"/>
  <c r="D64" i="15"/>
  <c r="AL55" i="15"/>
  <c r="AD54" i="15"/>
  <c r="D45" i="15"/>
  <c r="T44" i="15"/>
  <c r="L54" i="15"/>
  <c r="AT64" i="15"/>
  <c r="D60" i="15"/>
  <c r="K44" i="15"/>
  <c r="L59" i="15"/>
  <c r="X47" i="15"/>
  <c r="T45" i="15"/>
  <c r="F44" i="15"/>
  <c r="K50" i="15"/>
  <c r="F45" i="15"/>
  <c r="L53" i="15"/>
  <c r="D61" i="15"/>
  <c r="L64" i="15"/>
  <c r="K47" i="15"/>
  <c r="F50" i="15"/>
  <c r="D63" i="15"/>
  <c r="D53" i="15"/>
  <c r="D39" i="17"/>
  <c r="H40" i="2"/>
  <c r="O33" i="2"/>
  <c r="H42" i="2"/>
  <c r="O39" i="2"/>
  <c r="V33" i="2"/>
  <c r="D43" i="2"/>
  <c r="O40" i="2"/>
  <c r="Z44" i="2"/>
  <c r="H46" i="2"/>
  <c r="V38" i="2"/>
  <c r="H44" i="2"/>
  <c r="V42" i="2"/>
  <c r="V32" i="2"/>
  <c r="V57" i="2" s="1"/>
  <c r="D30" i="2"/>
  <c r="X45" i="2"/>
  <c r="O44" i="2"/>
  <c r="F43" i="2"/>
  <c r="D41" i="2"/>
  <c r="X32" i="2"/>
  <c r="X57" i="2" s="1"/>
  <c r="O31" i="2"/>
  <c r="F30" i="2"/>
  <c r="Z35" i="2"/>
  <c r="H33" i="2"/>
  <c r="D29" i="2"/>
  <c r="V39" i="2"/>
  <c r="U44" i="2"/>
  <c r="Z33" i="2"/>
  <c r="F38" i="2"/>
  <c r="P30" i="2"/>
  <c r="V46" i="2"/>
  <c r="M45" i="2"/>
  <c r="D44" i="2"/>
  <c r="D40" i="2"/>
  <c r="F33" i="2"/>
  <c r="O35" i="2"/>
  <c r="F34" i="2"/>
  <c r="Q40" i="2"/>
  <c r="H39" i="2"/>
  <c r="V35" i="2"/>
  <c r="M34" i="2"/>
  <c r="D33" i="2"/>
  <c r="J29" i="2"/>
  <c r="S38" i="2"/>
  <c r="J35" i="2"/>
  <c r="T29" i="2"/>
  <c r="T35" i="2"/>
  <c r="J46" i="2"/>
  <c r="S34" i="2"/>
  <c r="J45" i="2"/>
  <c r="T44" i="2"/>
  <c r="J39" i="2"/>
  <c r="T31" i="2"/>
  <c r="J41" i="2"/>
  <c r="T33" i="2"/>
  <c r="S42" i="2"/>
  <c r="F60" i="15"/>
  <c r="J33" i="2"/>
  <c r="J38" i="2"/>
  <c r="L62" i="15"/>
  <c r="AB60" i="15"/>
  <c r="AI63" i="15"/>
  <c r="AT62" i="15"/>
  <c r="AC62" i="15"/>
  <c r="S63" i="15"/>
  <c r="T47" i="15"/>
  <c r="AI59" i="15"/>
  <c r="AT60" i="15"/>
  <c r="AT55" i="15"/>
  <c r="S33" i="2"/>
  <c r="S30" i="2"/>
  <c r="S35" i="2"/>
  <c r="J34" i="2"/>
  <c r="AI54" i="15"/>
  <c r="T46" i="2"/>
  <c r="S46" i="2"/>
  <c r="J44" i="2"/>
  <c r="J32" i="2"/>
  <c r="J57" i="2" s="1"/>
  <c r="S29" i="2"/>
  <c r="T45" i="2"/>
  <c r="S40" i="2"/>
  <c r="S41" i="2"/>
  <c r="J40" i="2"/>
  <c r="T32" i="2"/>
  <c r="N44" i="2"/>
  <c r="W33" i="2"/>
  <c r="E43" i="2"/>
  <c r="E31" i="2"/>
  <c r="E42" i="2"/>
  <c r="E38" i="2"/>
  <c r="N45" i="2"/>
  <c r="N29" i="2"/>
  <c r="U41" i="2"/>
  <c r="N33" i="2"/>
  <c r="E32" i="2"/>
  <c r="E57" i="2" s="1"/>
  <c r="G41" i="2"/>
  <c r="N40" i="2"/>
  <c r="U39" i="2"/>
  <c r="E39" i="2"/>
  <c r="G42" i="2"/>
  <c r="N41" i="2"/>
  <c r="U40" i="2"/>
  <c r="E40" i="2"/>
  <c r="G39" i="2"/>
  <c r="P43" i="2"/>
  <c r="P31" i="2"/>
  <c r="E44" i="2"/>
  <c r="G40" i="2"/>
  <c r="N38" i="2"/>
  <c r="T42" i="2"/>
  <c r="G29" i="2"/>
  <c r="P44" i="2"/>
  <c r="W43" i="2"/>
  <c r="G43" i="2"/>
  <c r="N42" i="2"/>
  <c r="E41" i="2"/>
  <c r="T30" i="2"/>
  <c r="K53" i="2"/>
  <c r="P45" i="2"/>
  <c r="W44" i="2"/>
  <c r="G44" i="2"/>
  <c r="N43" i="2"/>
  <c r="U42" i="2"/>
  <c r="T41" i="2"/>
  <c r="P35" i="2"/>
  <c r="G34" i="2"/>
  <c r="U32" i="2"/>
  <c r="U57" i="2" s="1"/>
  <c r="T38" i="2"/>
  <c r="P32" i="2"/>
  <c r="P57" i="2" s="1"/>
  <c r="G31" i="2"/>
  <c r="N30" i="2"/>
  <c r="U29" i="2"/>
  <c r="E29" i="2"/>
  <c r="T39" i="2"/>
  <c r="P33" i="2"/>
  <c r="G32" i="2"/>
  <c r="G57" i="2" s="1"/>
  <c r="N31" i="2"/>
  <c r="U30" i="2"/>
  <c r="E30" i="2"/>
  <c r="T43" i="2"/>
  <c r="N39" i="2"/>
  <c r="P42" i="2"/>
  <c r="U35" i="2"/>
  <c r="Q44" i="2"/>
  <c r="H43" i="2"/>
  <c r="H41" i="2"/>
  <c r="G46" i="2"/>
  <c r="U38" i="2"/>
  <c r="H31" i="2"/>
  <c r="S45" i="2"/>
  <c r="E35" i="2"/>
  <c r="P46" i="2"/>
  <c r="G45" i="2"/>
  <c r="U43" i="2"/>
  <c r="J42" i="2"/>
  <c r="T34" i="2"/>
  <c r="G30" i="2"/>
  <c r="N46" i="2"/>
  <c r="U45" i="2"/>
  <c r="E45" i="2"/>
  <c r="S43" i="2"/>
  <c r="T40" i="2"/>
  <c r="P34" i="2"/>
  <c r="G33" i="2"/>
  <c r="U31" i="2"/>
  <c r="U46" i="2"/>
  <c r="E46" i="2"/>
  <c r="S44" i="2"/>
  <c r="Z43" i="2"/>
  <c r="J43" i="2"/>
  <c r="Q42" i="2"/>
  <c r="Q38" i="2"/>
  <c r="H35" i="2"/>
  <c r="P38" i="2"/>
  <c r="W35" i="2"/>
  <c r="G35" i="2"/>
  <c r="N34" i="2"/>
  <c r="U33" i="2"/>
  <c r="E33" i="2"/>
  <c r="S31" i="2"/>
  <c r="J30" i="2"/>
  <c r="Q29" i="2"/>
  <c r="P39" i="2"/>
  <c r="G38" i="2"/>
  <c r="N35" i="2"/>
  <c r="U34" i="2"/>
  <c r="E34" i="2"/>
  <c r="S32" i="2"/>
  <c r="S57" i="2" s="1"/>
  <c r="J31" i="2"/>
  <c r="Q30" i="2"/>
  <c r="H29" i="2"/>
  <c r="D31" i="17"/>
  <c r="D37" i="17"/>
  <c r="D41" i="17"/>
  <c r="F62" i="15"/>
  <c r="AN59" i="15"/>
  <c r="AJ55" i="15"/>
  <c r="K51" i="2"/>
  <c r="C31" i="2"/>
  <c r="C52" i="2"/>
  <c r="D50" i="2"/>
  <c r="D34" i="17"/>
  <c r="D38" i="17"/>
  <c r="D42" i="17"/>
  <c r="D36" i="17"/>
  <c r="D29" i="17"/>
  <c r="D28" i="17"/>
  <c r="D52" i="17" s="1"/>
  <c r="K50" i="2"/>
  <c r="X31" i="2"/>
  <c r="K45" i="2"/>
  <c r="R33" i="2"/>
  <c r="X42" i="2"/>
  <c r="C30" i="2"/>
  <c r="Y31" i="2"/>
  <c r="E4" i="18"/>
  <c r="L54" i="2"/>
  <c r="S50" i="2"/>
  <c r="T50" i="2"/>
  <c r="N50" i="2"/>
  <c r="I42" i="2"/>
  <c r="Y43" i="2"/>
  <c r="X43" i="2"/>
  <c r="I32" i="2"/>
  <c r="I57" i="2" s="1"/>
  <c r="C34" i="2"/>
  <c r="C41" i="2"/>
  <c r="C35" i="2"/>
  <c r="X40" i="2"/>
  <c r="K33" i="2"/>
  <c r="C43" i="2"/>
  <c r="K43" i="2"/>
  <c r="R42" i="2"/>
  <c r="R38" i="2"/>
  <c r="I35" i="2"/>
  <c r="C32" i="2"/>
  <c r="C57" i="2" s="1"/>
  <c r="K44" i="2"/>
  <c r="R43" i="2"/>
  <c r="Y42" i="2"/>
  <c r="X35" i="2"/>
  <c r="K30" i="2"/>
  <c r="X38" i="2"/>
  <c r="K31" i="2"/>
  <c r="R30" i="2"/>
  <c r="Y29" i="2"/>
  <c r="I29" i="2"/>
  <c r="X39" i="2"/>
  <c r="K32" i="2"/>
  <c r="K57" i="2" s="1"/>
  <c r="R31" i="2"/>
  <c r="Y30" i="2"/>
  <c r="I30" i="2"/>
  <c r="C44" i="2"/>
  <c r="I43" i="2"/>
  <c r="K46" i="2"/>
  <c r="Y44" i="2"/>
  <c r="X41" i="2"/>
  <c r="K34" i="2"/>
  <c r="X30" i="2"/>
  <c r="X46" i="2"/>
  <c r="R32" i="2"/>
  <c r="R57" i="2" s="1"/>
  <c r="R46" i="2"/>
  <c r="Y45" i="2"/>
  <c r="I45" i="2"/>
  <c r="X34" i="2"/>
  <c r="K29" i="2"/>
  <c r="C29" i="2"/>
  <c r="Y46" i="2"/>
  <c r="I46" i="2"/>
  <c r="K40" i="2"/>
  <c r="Y38" i="2"/>
  <c r="K35" i="2"/>
  <c r="R34" i="2"/>
  <c r="Y33" i="2"/>
  <c r="I33" i="2"/>
  <c r="K38" i="2"/>
  <c r="R35" i="2"/>
  <c r="Y34" i="2"/>
  <c r="I34" i="2"/>
  <c r="C33" i="2"/>
  <c r="K39" i="2"/>
  <c r="Y35" i="2"/>
  <c r="C42" i="2"/>
  <c r="R29" i="2"/>
  <c r="K41" i="2"/>
  <c r="R40" i="2"/>
  <c r="Y39" i="2"/>
  <c r="I39" i="2"/>
  <c r="K42" i="2"/>
  <c r="R41" i="2"/>
  <c r="Y40" i="2"/>
  <c r="I40" i="2"/>
  <c r="Z45" i="2"/>
  <c r="G13" i="20"/>
  <c r="G12" i="20"/>
  <c r="Z42" i="2"/>
  <c r="F9" i="20"/>
  <c r="W38" i="2"/>
  <c r="E11" i="20"/>
  <c r="Z54" i="2"/>
  <c r="G9" i="18"/>
  <c r="Z46" i="2"/>
  <c r="W34" i="2"/>
  <c r="F7" i="18"/>
  <c r="F8" i="18"/>
  <c r="W41" i="2"/>
  <c r="G7" i="18"/>
  <c r="Z34" i="2"/>
  <c r="D4" i="20"/>
  <c r="N53" i="2"/>
  <c r="J50" i="2"/>
  <c r="F10" i="20"/>
  <c r="W39" i="2"/>
  <c r="Z32" i="2"/>
  <c r="Z57" i="2" s="1"/>
  <c r="G4" i="20"/>
  <c r="F13" i="20"/>
  <c r="W45" i="2"/>
  <c r="G11" i="20"/>
  <c r="Z40" i="2"/>
  <c r="G8" i="18"/>
  <c r="Z41" i="2"/>
  <c r="C46" i="2"/>
  <c r="D30" i="17"/>
  <c r="F14" i="20"/>
  <c r="N7" i="20" s="1"/>
  <c r="F10" i="18"/>
  <c r="F4" i="18"/>
  <c r="W29" i="2"/>
  <c r="F5" i="18"/>
  <c r="W30" i="2"/>
  <c r="G10" i="20"/>
  <c r="Z39" i="2"/>
  <c r="G5" i="18"/>
  <c r="Z30" i="2"/>
  <c r="F12" i="20"/>
  <c r="W42" i="2"/>
  <c r="Z38" i="2"/>
  <c r="G9" i="20"/>
  <c r="B9" i="20"/>
  <c r="C38" i="2"/>
  <c r="B13" i="20"/>
  <c r="B11" i="20"/>
  <c r="N54" i="2"/>
  <c r="R51" i="2"/>
  <c r="V50" i="2"/>
  <c r="F11" i="20"/>
  <c r="W40" i="2"/>
  <c r="F9" i="18"/>
  <c r="W46" i="2"/>
  <c r="B10" i="20"/>
  <c r="C39" i="2"/>
  <c r="Z50" i="2"/>
  <c r="Z29" i="2"/>
  <c r="G4" i="18"/>
  <c r="F6" i="18"/>
  <c r="W31" i="2"/>
  <c r="F4" i="20"/>
  <c r="W32" i="2"/>
  <c r="W57" i="2" s="1"/>
  <c r="L50" i="2"/>
  <c r="L29" i="2"/>
  <c r="D25" i="17"/>
  <c r="D26" i="17"/>
  <c r="G10" i="18"/>
  <c r="G14" i="20"/>
  <c r="O7" i="20" s="1"/>
  <c r="G6" i="18"/>
  <c r="Z31" i="2"/>
  <c r="X29" i="2"/>
  <c r="D40" i="17"/>
  <c r="D27" i="17"/>
  <c r="F59" i="15"/>
  <c r="AL62" i="15"/>
  <c r="K55" i="15"/>
  <c r="L55" i="15"/>
  <c r="D50" i="15"/>
  <c r="AF54" i="15"/>
  <c r="AA59" i="15"/>
  <c r="T54" i="15"/>
  <c r="AI47" i="15"/>
  <c r="F63" i="15"/>
  <c r="AI58" i="15"/>
  <c r="F64" i="15"/>
  <c r="T62" i="15"/>
  <c r="F55" i="15"/>
  <c r="T53" i="15"/>
  <c r="AI62" i="15"/>
  <c r="F53" i="15"/>
  <c r="T64" i="15"/>
  <c r="E58" i="15"/>
  <c r="AI64" i="15"/>
  <c r="AI55" i="15"/>
  <c r="T58" i="15"/>
  <c r="AI53" i="15"/>
  <c r="E54" i="15"/>
  <c r="E59" i="15"/>
  <c r="E60" i="15"/>
  <c r="T60" i="15"/>
  <c r="T55" i="15"/>
  <c r="E64" i="15"/>
  <c r="F47" i="15"/>
  <c r="F54" i="15"/>
  <c r="E55" i="15"/>
  <c r="O50" i="2"/>
  <c r="O53" i="2"/>
  <c r="R53" i="2"/>
  <c r="E4" i="20"/>
  <c r="W50" i="2"/>
  <c r="C47" i="17"/>
  <c r="D51" i="2"/>
  <c r="V52" i="2"/>
  <c r="C51" i="2"/>
  <c r="E10" i="20"/>
  <c r="N51" i="2"/>
  <c r="P54" i="2"/>
  <c r="P52" i="2"/>
  <c r="K52" i="2"/>
  <c r="P53" i="2"/>
  <c r="N52" i="2"/>
  <c r="J51" i="2"/>
  <c r="H52" i="2"/>
  <c r="H53" i="2"/>
  <c r="S53" i="2"/>
  <c r="Z53" i="2"/>
  <c r="S51" i="2"/>
  <c r="J54" i="2"/>
  <c r="D53" i="2"/>
  <c r="W54" i="2"/>
  <c r="J53" i="2"/>
  <c r="D54" i="2"/>
  <c r="D52" i="2"/>
  <c r="S54" i="2"/>
  <c r="Z51" i="2"/>
  <c r="W52" i="2"/>
  <c r="P51" i="2"/>
  <c r="Z52" i="2"/>
  <c r="J52" i="2"/>
  <c r="C53" i="2"/>
  <c r="W53" i="2"/>
  <c r="G50" i="2"/>
  <c r="F53" i="2"/>
  <c r="G53" i="2"/>
  <c r="Y50" i="2"/>
  <c r="F52" i="2"/>
  <c r="I54" i="2"/>
  <c r="Y53" i="2"/>
  <c r="I53" i="2"/>
  <c r="M51" i="2"/>
  <c r="R52" i="2"/>
  <c r="E6" i="18"/>
  <c r="T51" i="2"/>
  <c r="E51" i="2"/>
  <c r="G54" i="2"/>
  <c r="V54" i="2"/>
  <c r="U52" i="2"/>
  <c r="Q53" i="2"/>
  <c r="S52" i="2"/>
  <c r="U51" i="2"/>
  <c r="X53" i="2"/>
  <c r="L51" i="2"/>
  <c r="F51" i="2"/>
  <c r="P50" i="2"/>
  <c r="E50" i="2"/>
  <c r="Y52" i="2"/>
  <c r="G51" i="2"/>
  <c r="I50" i="2"/>
  <c r="F50" i="2"/>
  <c r="V53" i="2"/>
  <c r="U53" i="2"/>
  <c r="Y51" i="2"/>
  <c r="I51" i="2"/>
  <c r="L53" i="2"/>
  <c r="B4" i="18"/>
  <c r="C50" i="2"/>
  <c r="W51" i="2"/>
  <c r="F54" i="2"/>
  <c r="U54" i="2"/>
  <c r="T52" i="2"/>
  <c r="E53" i="2"/>
  <c r="X54" i="2"/>
  <c r="Q52" i="2"/>
  <c r="U50" i="2"/>
  <c r="M52" i="2"/>
  <c r="Y54" i="2"/>
  <c r="L52" i="2"/>
  <c r="O54" i="2"/>
  <c r="H54" i="2"/>
  <c r="H51" i="2"/>
  <c r="C54" i="2"/>
  <c r="G52" i="2"/>
  <c r="M54" i="2"/>
  <c r="V51" i="2"/>
  <c r="E54" i="2"/>
  <c r="E52" i="2"/>
  <c r="T54" i="2"/>
  <c r="I52" i="2"/>
  <c r="M50" i="2"/>
  <c r="R54" i="2"/>
  <c r="O51" i="2"/>
  <c r="Q54" i="2"/>
  <c r="K54" i="2"/>
  <c r="X52" i="2"/>
  <c r="M53" i="2"/>
  <c r="O52" i="2"/>
  <c r="Q51" i="2"/>
  <c r="T53" i="2"/>
  <c r="X51" i="2"/>
  <c r="E9" i="18"/>
  <c r="E13" i="20"/>
  <c r="D9" i="18"/>
  <c r="D5" i="18"/>
  <c r="D9" i="20"/>
  <c r="AA18" i="2"/>
  <c r="C10" i="20"/>
  <c r="AA20" i="2"/>
  <c r="AA25" i="2"/>
  <c r="AA9" i="2"/>
  <c r="C5" i="18"/>
  <c r="E5" i="18"/>
  <c r="E9" i="20"/>
  <c r="C9" i="18"/>
  <c r="E8" i="18"/>
  <c r="C8" i="18"/>
  <c r="C4" i="20"/>
  <c r="AA10" i="2"/>
  <c r="AA19" i="2"/>
  <c r="AA17" i="2"/>
  <c r="AA13" i="2"/>
  <c r="AA16" i="2"/>
  <c r="AA23" i="2"/>
  <c r="C11" i="20"/>
  <c r="D8" i="18"/>
  <c r="AA21" i="2"/>
  <c r="D4" i="18"/>
  <c r="D6" i="18"/>
  <c r="D12" i="20"/>
  <c r="C6" i="18"/>
  <c r="C9" i="20"/>
  <c r="C13" i="20"/>
  <c r="AA22" i="2"/>
  <c r="AA8" i="2"/>
  <c r="AA12" i="2"/>
  <c r="B9" i="18"/>
  <c r="B4" i="20"/>
  <c r="B5" i="18"/>
  <c r="D46" i="17"/>
  <c r="B6" i="18"/>
  <c r="C12" i="20"/>
  <c r="E12" i="20"/>
  <c r="D48" i="17"/>
  <c r="E7" i="18"/>
  <c r="C4" i="18"/>
  <c r="D13" i="20"/>
  <c r="B14" i="20"/>
  <c r="J7" i="20" s="1"/>
  <c r="B10" i="18"/>
  <c r="J8" i="18" s="1"/>
  <c r="E14" i="20"/>
  <c r="M7" i="20" s="1"/>
  <c r="E10" i="18"/>
  <c r="B12" i="20"/>
  <c r="B7" i="18"/>
  <c r="C14" i="20"/>
  <c r="K7" i="20" s="1"/>
  <c r="C10" i="18"/>
  <c r="C7" i="18"/>
  <c r="D11" i="20"/>
  <c r="D10" i="20"/>
  <c r="D7" i="18"/>
  <c r="D10" i="18"/>
  <c r="D14" i="20"/>
  <c r="L7" i="20" s="1"/>
  <c r="D45" i="17"/>
  <c r="D47" i="17"/>
  <c r="D49" i="17"/>
  <c r="E51" i="17"/>
  <c r="E44" i="17"/>
  <c r="E24" i="17"/>
  <c r="F24" i="17"/>
  <c r="F44" i="17"/>
  <c r="F51" i="17"/>
  <c r="AR58" i="15"/>
  <c r="AR54" i="15"/>
  <c r="AR64" i="15"/>
  <c r="AR62" i="15"/>
  <c r="AR60" i="15"/>
  <c r="AR63" i="15"/>
  <c r="AK45" i="15"/>
  <c r="S64" i="15"/>
  <c r="S60" i="15"/>
  <c r="S59" i="15"/>
  <c r="AT60" i="11"/>
  <c r="AR50" i="15"/>
  <c r="S50" i="15"/>
  <c r="AK50" i="15"/>
  <c r="L50" i="15"/>
  <c r="AD50" i="15"/>
  <c r="E50" i="15"/>
  <c r="S47" i="15"/>
  <c r="S53" i="15"/>
  <c r="AR59" i="15"/>
  <c r="AR55" i="15"/>
  <c r="AK44" i="15"/>
  <c r="S58" i="15"/>
  <c r="X50" i="15"/>
  <c r="S62" i="15"/>
  <c r="S54" i="15"/>
  <c r="AR47" i="15"/>
  <c r="AR53" i="15"/>
  <c r="AK47" i="15"/>
  <c r="S61" i="15"/>
  <c r="S55" i="15"/>
  <c r="AA46" i="2" l="1"/>
  <c r="E25" i="17"/>
  <c r="F32" i="17"/>
  <c r="F33" i="17"/>
  <c r="O6" i="20"/>
  <c r="N6" i="20"/>
  <c r="M8" i="20"/>
  <c r="L8" i="20"/>
  <c r="J8" i="20"/>
  <c r="O8" i="20"/>
  <c r="M6" i="20"/>
  <c r="J6" i="20"/>
  <c r="L6" i="20"/>
  <c r="N8" i="20"/>
  <c r="K8" i="20"/>
  <c r="K6" i="20"/>
  <c r="E32" i="17"/>
  <c r="E33" i="17"/>
  <c r="D56" i="17"/>
  <c r="O61" i="2"/>
  <c r="U61" i="2"/>
  <c r="Q61" i="2"/>
  <c r="P61" i="2"/>
  <c r="D61" i="2"/>
  <c r="T61" i="2"/>
  <c r="S61" i="2"/>
  <c r="F61" i="2"/>
  <c r="V61" i="2"/>
  <c r="Y61" i="2"/>
  <c r="H61" i="2"/>
  <c r="X61" i="2"/>
  <c r="W61" i="2"/>
  <c r="Z61" i="2"/>
  <c r="E61" i="2"/>
  <c r="G61" i="2"/>
  <c r="R61" i="2"/>
  <c r="C61" i="2"/>
  <c r="L61" i="2"/>
  <c r="I61" i="2"/>
  <c r="K61" i="2"/>
  <c r="J61" i="2"/>
  <c r="N61" i="2"/>
  <c r="M61" i="2"/>
  <c r="AA37" i="2"/>
  <c r="N4" i="20"/>
  <c r="D57" i="17"/>
  <c r="F60" i="2"/>
  <c r="D55" i="17"/>
  <c r="R60" i="2"/>
  <c r="K60" i="2"/>
  <c r="E60" i="2"/>
  <c r="Q60" i="2"/>
  <c r="U60" i="2"/>
  <c r="D60" i="2"/>
  <c r="W60" i="2"/>
  <c r="H60" i="2"/>
  <c r="V60" i="2"/>
  <c r="Y60" i="2"/>
  <c r="S60" i="2"/>
  <c r="Z60" i="2"/>
  <c r="M60" i="2"/>
  <c r="P60" i="2"/>
  <c r="L60" i="2"/>
  <c r="J60" i="2"/>
  <c r="C60" i="2"/>
  <c r="G60" i="2"/>
  <c r="T60" i="2"/>
  <c r="N60" i="2"/>
  <c r="I60" i="2"/>
  <c r="O60" i="2"/>
  <c r="X60" i="2"/>
  <c r="AA36" i="2"/>
  <c r="D59" i="2"/>
  <c r="H64" i="2"/>
  <c r="H68" i="2"/>
  <c r="T62" i="2"/>
  <c r="T57" i="2"/>
  <c r="E30" i="17"/>
  <c r="F42" i="17"/>
  <c r="F41" i="17"/>
  <c r="J7" i="18"/>
  <c r="J12" i="20"/>
  <c r="M4" i="18"/>
  <c r="F37" i="17"/>
  <c r="N11" i="20"/>
  <c r="C65" i="2"/>
  <c r="N12" i="20"/>
  <c r="E27" i="17"/>
  <c r="R64" i="2"/>
  <c r="F39" i="17"/>
  <c r="F34" i="17"/>
  <c r="F38" i="17"/>
  <c r="F29" i="17"/>
  <c r="F31" i="17"/>
  <c r="F25" i="17"/>
  <c r="E28" i="17"/>
  <c r="E52" i="17" s="1"/>
  <c r="F28" i="17"/>
  <c r="F52" i="17" s="1"/>
  <c r="M5" i="20"/>
  <c r="O4" i="18"/>
  <c r="K5" i="20"/>
  <c r="J6" i="18"/>
  <c r="J9" i="18"/>
  <c r="K13" i="20"/>
  <c r="L6" i="18"/>
  <c r="K11" i="20"/>
  <c r="E38" i="17"/>
  <c r="E31" i="17"/>
  <c r="E36" i="17"/>
  <c r="E34" i="17"/>
  <c r="E29" i="17"/>
  <c r="F35" i="17"/>
  <c r="N6" i="18"/>
  <c r="N4" i="18"/>
  <c r="F48" i="17"/>
  <c r="L7" i="18"/>
  <c r="E41" i="17"/>
  <c r="E26" i="17"/>
  <c r="E39" i="17"/>
  <c r="F27" i="17"/>
  <c r="O6" i="18"/>
  <c r="N5" i="18"/>
  <c r="M7" i="18"/>
  <c r="E37" i="17"/>
  <c r="E40" i="17"/>
  <c r="E42" i="17"/>
  <c r="E35" i="17"/>
  <c r="N9" i="18"/>
  <c r="K7" i="18"/>
  <c r="J5" i="20"/>
  <c r="K4" i="18"/>
  <c r="M12" i="20"/>
  <c r="J5" i="18"/>
  <c r="K6" i="18"/>
  <c r="K8" i="18"/>
  <c r="M5" i="18"/>
  <c r="M13" i="20"/>
  <c r="M6" i="18"/>
  <c r="M10" i="20"/>
  <c r="E45" i="17"/>
  <c r="F40" i="17"/>
  <c r="J13" i="20"/>
  <c r="O5" i="18"/>
  <c r="O11" i="20"/>
  <c r="O5" i="20"/>
  <c r="N5" i="20"/>
  <c r="L5" i="20"/>
  <c r="K12" i="20"/>
  <c r="J4" i="20"/>
  <c r="L12" i="20"/>
  <c r="L8" i="18"/>
  <c r="M8" i="18"/>
  <c r="K5" i="18"/>
  <c r="L9" i="20"/>
  <c r="M9" i="18"/>
  <c r="F36" i="17"/>
  <c r="L4" i="20"/>
  <c r="M11" i="20"/>
  <c r="O12" i="20"/>
  <c r="L10" i="20"/>
  <c r="K9" i="18"/>
  <c r="K10" i="20"/>
  <c r="L5" i="18"/>
  <c r="M4" i="20"/>
  <c r="F30" i="17"/>
  <c r="J9" i="20"/>
  <c r="O10" i="20"/>
  <c r="O8" i="18"/>
  <c r="N13" i="20"/>
  <c r="N10" i="20"/>
  <c r="N8" i="18"/>
  <c r="O13" i="20"/>
  <c r="L11" i="20"/>
  <c r="L13" i="20"/>
  <c r="K9" i="20"/>
  <c r="L4" i="18"/>
  <c r="K4" i="20"/>
  <c r="M9" i="20"/>
  <c r="L9" i="18"/>
  <c r="J4" i="18"/>
  <c r="F26" i="17"/>
  <c r="J10" i="20"/>
  <c r="J11" i="20"/>
  <c r="O9" i="20"/>
  <c r="O4" i="20"/>
  <c r="O7" i="18"/>
  <c r="N7" i="18"/>
  <c r="O9" i="18"/>
  <c r="N9" i="20"/>
  <c r="H58" i="2"/>
  <c r="O62" i="2"/>
  <c r="O65" i="2"/>
  <c r="T67" i="2"/>
  <c r="Z66" i="2"/>
  <c r="Z58" i="2"/>
  <c r="D58" i="2"/>
  <c r="N58" i="2"/>
  <c r="G58" i="2"/>
  <c r="Y65" i="2"/>
  <c r="U67" i="2"/>
  <c r="E62" i="2"/>
  <c r="G63" i="2"/>
  <c r="G67" i="2"/>
  <c r="G59" i="2"/>
  <c r="G65" i="2"/>
  <c r="Y66" i="2"/>
  <c r="G66" i="2"/>
  <c r="Q66" i="2"/>
  <c r="G68" i="2"/>
  <c r="D62" i="2"/>
  <c r="Z67" i="2"/>
  <c r="D65" i="2"/>
  <c r="Z63" i="2"/>
  <c r="F63" i="2"/>
  <c r="Z62" i="2"/>
  <c r="Z59" i="2"/>
  <c r="D63" i="2"/>
  <c r="F67" i="2"/>
  <c r="J63" i="2"/>
  <c r="J65" i="2"/>
  <c r="Z68" i="2"/>
  <c r="D68" i="2"/>
  <c r="D66" i="2"/>
  <c r="F68" i="2"/>
  <c r="F66" i="2"/>
  <c r="Y59" i="2"/>
  <c r="F62" i="2"/>
  <c r="F64" i="2"/>
  <c r="F59" i="2"/>
  <c r="Y63" i="2"/>
  <c r="Y67" i="2"/>
  <c r="Y64" i="2"/>
  <c r="Q63" i="2"/>
  <c r="Q65" i="2"/>
  <c r="Q58" i="2"/>
  <c r="Q64" i="2"/>
  <c r="Y62" i="2"/>
  <c r="Q59" i="2"/>
  <c r="Q62" i="2"/>
  <c r="Q67" i="2"/>
  <c r="I65" i="2"/>
  <c r="X63" i="2"/>
  <c r="N62" i="2"/>
  <c r="N64" i="2"/>
  <c r="Q68" i="2"/>
  <c r="I62" i="2"/>
  <c r="O64" i="2"/>
  <c r="I59" i="2"/>
  <c r="Z64" i="2"/>
  <c r="N67" i="2"/>
  <c r="M63" i="2"/>
  <c r="M62" i="2"/>
  <c r="M67" i="2"/>
  <c r="J62" i="2"/>
  <c r="L58" i="2"/>
  <c r="Z65" i="2"/>
  <c r="X67" i="2"/>
  <c r="J59" i="2"/>
  <c r="U68" i="2"/>
  <c r="U59" i="2"/>
  <c r="F65" i="2"/>
  <c r="L68" i="2"/>
  <c r="M64" i="2"/>
  <c r="E67" i="2"/>
  <c r="M66" i="2"/>
  <c r="L59" i="2"/>
  <c r="W68" i="2"/>
  <c r="W62" i="2"/>
  <c r="L64" i="2"/>
  <c r="J66" i="2"/>
  <c r="W65" i="2"/>
  <c r="W59" i="2"/>
  <c r="P63" i="2"/>
  <c r="W63" i="2"/>
  <c r="P68" i="2"/>
  <c r="D67" i="2"/>
  <c r="N65" i="2"/>
  <c r="X58" i="2"/>
  <c r="M59" i="2"/>
  <c r="E66" i="2"/>
  <c r="N63" i="2"/>
  <c r="N68" i="2"/>
  <c r="M65" i="2"/>
  <c r="Y68" i="2"/>
  <c r="T64" i="2"/>
  <c r="J58" i="2"/>
  <c r="S58" i="2"/>
  <c r="I58" i="2"/>
  <c r="H65" i="2"/>
  <c r="K58" i="2"/>
  <c r="R68" i="2"/>
  <c r="R63" i="2"/>
  <c r="X59" i="2"/>
  <c r="E58" i="2"/>
  <c r="H66" i="2"/>
  <c r="S65" i="2"/>
  <c r="S59" i="2"/>
  <c r="S67" i="2"/>
  <c r="H63" i="2"/>
  <c r="R58" i="2"/>
  <c r="V62" i="2"/>
  <c r="V65" i="2"/>
  <c r="K63" i="2"/>
  <c r="V64" i="2"/>
  <c r="V63" i="2"/>
  <c r="I67" i="2"/>
  <c r="W67" i="2"/>
  <c r="W66" i="2"/>
  <c r="T66" i="2"/>
  <c r="T65" i="2"/>
  <c r="S66" i="2"/>
  <c r="G62" i="2"/>
  <c r="H62" i="2"/>
  <c r="S62" i="2"/>
  <c r="S63" i="2"/>
  <c r="Y58" i="2"/>
  <c r="L63" i="2"/>
  <c r="P65" i="2"/>
  <c r="K66" i="2"/>
  <c r="P58" i="2"/>
  <c r="N59" i="2"/>
  <c r="O67" i="2"/>
  <c r="X64" i="2"/>
  <c r="V67" i="2"/>
  <c r="I64" i="2"/>
  <c r="U66" i="2"/>
  <c r="L67" i="2"/>
  <c r="V59" i="2"/>
  <c r="I66" i="2"/>
  <c r="U62" i="2"/>
  <c r="V66" i="2"/>
  <c r="K62" i="2"/>
  <c r="K68" i="2"/>
  <c r="K65" i="2"/>
  <c r="W58" i="2"/>
  <c r="S64" i="2"/>
  <c r="M58" i="2"/>
  <c r="P62" i="2"/>
  <c r="T58" i="2"/>
  <c r="V68" i="2"/>
  <c r="R65" i="2"/>
  <c r="U64" i="2"/>
  <c r="T63" i="2"/>
  <c r="K64" i="2"/>
  <c r="R59" i="2"/>
  <c r="S68" i="2"/>
  <c r="T68" i="2"/>
  <c r="U58" i="2"/>
  <c r="R66" i="2"/>
  <c r="O68" i="2"/>
  <c r="H59" i="2"/>
  <c r="F58" i="2"/>
  <c r="H67" i="2"/>
  <c r="T59" i="2"/>
  <c r="W64" i="2"/>
  <c r="K67" i="2"/>
  <c r="J67" i="2"/>
  <c r="K59" i="2"/>
  <c r="X65" i="2"/>
  <c r="X66" i="2"/>
  <c r="L65" i="2"/>
  <c r="V58" i="2"/>
  <c r="L62" i="2"/>
  <c r="O59" i="2"/>
  <c r="P59" i="2"/>
  <c r="J64" i="2"/>
  <c r="R62" i="2"/>
  <c r="O58" i="2"/>
  <c r="X62" i="2"/>
  <c r="O66" i="2"/>
  <c r="N66" i="2"/>
  <c r="R67" i="2"/>
  <c r="D64" i="2"/>
  <c r="P64" i="2"/>
  <c r="U63" i="2"/>
  <c r="M68" i="2"/>
  <c r="U65" i="2"/>
  <c r="O63" i="2"/>
  <c r="E65" i="2"/>
  <c r="X68" i="2"/>
  <c r="I63" i="2"/>
  <c r="L66" i="2"/>
  <c r="J68" i="2"/>
  <c r="E63" i="2"/>
  <c r="P67" i="2"/>
  <c r="E64" i="2"/>
  <c r="P66" i="2"/>
  <c r="E68" i="2"/>
  <c r="I68" i="2"/>
  <c r="E59" i="2"/>
  <c r="G64" i="2"/>
  <c r="AA39" i="2"/>
  <c r="AA41" i="2"/>
  <c r="AA31" i="2"/>
  <c r="AA42" i="2"/>
  <c r="AA44" i="2"/>
  <c r="AA32" i="2"/>
  <c r="AA30" i="2"/>
  <c r="AA38" i="2"/>
  <c r="AA35" i="2"/>
  <c r="AA11" i="2"/>
  <c r="AA34" i="2"/>
  <c r="AA43" i="2"/>
  <c r="AA45" i="2"/>
  <c r="AA29" i="2"/>
  <c r="AA40" i="2"/>
  <c r="C52" i="17"/>
  <c r="C58" i="2"/>
  <c r="E47" i="17"/>
  <c r="E49" i="17"/>
  <c r="E48" i="17"/>
  <c r="E46" i="17"/>
  <c r="D60" i="17"/>
  <c r="D63" i="17"/>
  <c r="D62" i="17"/>
  <c r="F46" i="17"/>
  <c r="F47" i="17"/>
  <c r="F49" i="17"/>
  <c r="D59" i="17"/>
  <c r="D61" i="17"/>
  <c r="D54" i="17"/>
  <c r="D53" i="17"/>
  <c r="D58" i="17"/>
  <c r="C48" i="17"/>
  <c r="C45" i="17"/>
  <c r="C46" i="17"/>
  <c r="C49" i="17"/>
  <c r="F45" i="17"/>
  <c r="C59" i="2"/>
  <c r="C66" i="2"/>
  <c r="C62" i="2"/>
  <c r="C64" i="2"/>
  <c r="C63" i="2"/>
  <c r="C68" i="2"/>
  <c r="C67" i="2"/>
  <c r="T61" i="1"/>
  <c r="P63" i="11"/>
  <c r="AB60" i="11"/>
  <c r="AB63" i="11"/>
  <c r="F54" i="1"/>
  <c r="N62" i="1"/>
  <c r="AB59" i="1"/>
  <c r="N61" i="1"/>
  <c r="N60" i="1"/>
  <c r="N55" i="1"/>
  <c r="N63" i="1"/>
  <c r="N58" i="1"/>
  <c r="N59" i="1"/>
  <c r="N54" i="1"/>
  <c r="T62" i="1"/>
  <c r="N64" i="1"/>
  <c r="L54" i="11"/>
  <c r="L61" i="11"/>
  <c r="S63" i="1"/>
  <c r="T59" i="1"/>
  <c r="U58" i="1"/>
  <c r="S61" i="1"/>
  <c r="X61" i="1"/>
  <c r="X58" i="1"/>
  <c r="AN62" i="1"/>
  <c r="AI55" i="11"/>
  <c r="P59" i="1"/>
  <c r="C58" i="11"/>
  <c r="C63" i="11"/>
  <c r="X64" i="11"/>
  <c r="V55" i="11"/>
  <c r="AI54" i="1"/>
  <c r="AJ54" i="1"/>
  <c r="AN59" i="1"/>
  <c r="AS58" i="1"/>
  <c r="AS63" i="1"/>
  <c r="T54" i="1"/>
  <c r="T64" i="1"/>
  <c r="L64" i="11"/>
  <c r="L59" i="11"/>
  <c r="AT62" i="1"/>
  <c r="AJ62" i="11"/>
  <c r="AI64" i="1"/>
  <c r="AB60" i="1"/>
  <c r="AB63" i="1"/>
  <c r="AB62" i="11"/>
  <c r="U55" i="11"/>
  <c r="U63" i="11"/>
  <c r="AK64" i="1"/>
  <c r="AI58" i="1"/>
  <c r="AB58" i="1"/>
  <c r="AK61" i="11"/>
  <c r="AI58" i="11"/>
  <c r="AB54" i="11"/>
  <c r="AC60" i="11"/>
  <c r="AF60" i="1"/>
  <c r="AB64" i="1"/>
  <c r="AB58" i="11"/>
  <c r="AK64" i="11"/>
  <c r="D63" i="11"/>
  <c r="C54" i="11"/>
  <c r="X61" i="11"/>
  <c r="C60" i="11"/>
  <c r="C55" i="11"/>
  <c r="S58" i="11"/>
  <c r="C62" i="11"/>
  <c r="U63" i="1"/>
  <c r="U54" i="1"/>
  <c r="U64" i="1"/>
  <c r="P60" i="1"/>
  <c r="AS62" i="1"/>
  <c r="AJ61" i="1"/>
  <c r="U55" i="1"/>
  <c r="AA63" i="1"/>
  <c r="AB61" i="1"/>
  <c r="AB54" i="1"/>
  <c r="AC53" i="1"/>
  <c r="AA55" i="1"/>
  <c r="AA62" i="1"/>
  <c r="AT64" i="1"/>
  <c r="AT44" i="1"/>
  <c r="AV58" i="1"/>
  <c r="AR55" i="1"/>
  <c r="AA61" i="1"/>
  <c r="AA50" i="1"/>
  <c r="S55" i="1"/>
  <c r="S54" i="1"/>
  <c r="P58" i="1"/>
  <c r="AT59" i="1"/>
  <c r="K58" i="1"/>
  <c r="AR46" i="1"/>
  <c r="AA54" i="1"/>
  <c r="AA59" i="1"/>
  <c r="AT58" i="1"/>
  <c r="AT63" i="1"/>
  <c r="AB55" i="1"/>
  <c r="AT54" i="1"/>
  <c r="S62" i="1"/>
  <c r="AB44" i="1"/>
  <c r="P63" i="1"/>
  <c r="AB62" i="1"/>
  <c r="AT61" i="1"/>
  <c r="S64" i="1"/>
  <c r="AT55" i="1"/>
  <c r="AA60" i="1"/>
  <c r="AA58" i="1"/>
  <c r="S44" i="1"/>
  <c r="S58" i="1"/>
  <c r="AT60" i="1"/>
  <c r="AI59" i="11"/>
  <c r="E63" i="11"/>
  <c r="BD50" i="11"/>
  <c r="AR59" i="11"/>
  <c r="AI62" i="11"/>
  <c r="BD46" i="11"/>
  <c r="BD53" i="11"/>
  <c r="AK54" i="11"/>
  <c r="AT62" i="11"/>
  <c r="AY53" i="11"/>
  <c r="AK59" i="11"/>
  <c r="AT58" i="11"/>
  <c r="AI60" i="11"/>
  <c r="AK60" i="11"/>
  <c r="AI61" i="11"/>
  <c r="L54" i="1"/>
  <c r="L60" i="1"/>
  <c r="X63" i="1"/>
  <c r="AC63" i="11"/>
  <c r="AC58" i="11"/>
  <c r="AJ64" i="11"/>
  <c r="AC61" i="11"/>
  <c r="F45" i="11"/>
  <c r="BA54" i="11"/>
  <c r="P61" i="11"/>
  <c r="F63" i="11"/>
  <c r="AB55" i="11"/>
  <c r="P59" i="11"/>
  <c r="X54" i="1"/>
  <c r="S54" i="11"/>
  <c r="AZ50" i="11"/>
  <c r="P54" i="11"/>
  <c r="F58" i="11"/>
  <c r="AC59" i="11"/>
  <c r="AT64" i="11"/>
  <c r="AT61" i="11"/>
  <c r="D58" i="11"/>
  <c r="D60" i="11"/>
  <c r="H44" i="1"/>
  <c r="AI55" i="1"/>
  <c r="AI61" i="1"/>
  <c r="E61" i="1"/>
  <c r="AL54" i="1"/>
  <c r="F64" i="1"/>
  <c r="AF59" i="1"/>
  <c r="E55" i="1"/>
  <c r="D44" i="1"/>
  <c r="E60" i="1"/>
  <c r="AL63" i="1"/>
  <c r="E54" i="1"/>
  <c r="AL60" i="1"/>
  <c r="AI59" i="1"/>
  <c r="AL61" i="1"/>
  <c r="AN55" i="1"/>
  <c r="AK55" i="1"/>
  <c r="D54" i="1"/>
  <c r="AF54" i="1"/>
  <c r="AL58" i="1"/>
  <c r="AL62" i="1"/>
  <c r="AS60" i="1"/>
  <c r="AF62" i="1"/>
  <c r="L61" i="1"/>
  <c r="AJ60" i="1"/>
  <c r="AL55" i="1"/>
  <c r="AI63" i="1"/>
  <c r="AF64" i="1"/>
  <c r="E64" i="1"/>
  <c r="AJ64" i="1"/>
  <c r="P61" i="1"/>
  <c r="E62" i="1"/>
  <c r="P55" i="1"/>
  <c r="P62" i="1"/>
  <c r="T46" i="11"/>
  <c r="AQ63" i="11"/>
  <c r="U58" i="11"/>
  <c r="AA46" i="11"/>
  <c r="V54" i="11"/>
  <c r="E58" i="1"/>
  <c r="AL64" i="1"/>
  <c r="AT55" i="11"/>
  <c r="U62" i="11"/>
  <c r="AD59" i="11"/>
  <c r="V64" i="11"/>
  <c r="V61" i="11"/>
  <c r="AL59" i="1"/>
  <c r="AN54" i="1"/>
  <c r="AN61" i="1"/>
  <c r="AI60" i="1"/>
  <c r="E63" i="1"/>
  <c r="AI62" i="1"/>
  <c r="U60" i="11"/>
  <c r="AD46" i="11"/>
  <c r="V63" i="11"/>
  <c r="AI63" i="11"/>
  <c r="V58" i="11"/>
  <c r="AT63" i="11"/>
  <c r="AV53" i="11"/>
  <c r="V59" i="11"/>
  <c r="AK62" i="11"/>
  <c r="X60" i="1"/>
  <c r="X55" i="1"/>
  <c r="X62" i="1"/>
  <c r="S62" i="11"/>
  <c r="S63" i="11"/>
  <c r="C61" i="11"/>
  <c r="F63" i="1"/>
  <c r="AJ63" i="11"/>
  <c r="X64" i="1"/>
  <c r="AJ58" i="11"/>
  <c r="L45" i="11"/>
  <c r="AT46" i="11"/>
  <c r="AS45" i="1"/>
  <c r="X44" i="1"/>
  <c r="X50" i="1"/>
  <c r="P44" i="1"/>
  <c r="U45" i="1"/>
  <c r="V60" i="1"/>
  <c r="T53" i="1"/>
  <c r="T47" i="1"/>
  <c r="F60" i="1"/>
  <c r="AS50" i="1"/>
  <c r="AJ45" i="1"/>
  <c r="AF45" i="1"/>
  <c r="T60" i="1"/>
  <c r="V50" i="1"/>
  <c r="X45" i="1"/>
  <c r="N44" i="1"/>
  <c r="V58" i="1"/>
  <c r="U53" i="1"/>
  <c r="U47" i="1"/>
  <c r="AK50" i="1"/>
  <c r="V46" i="1"/>
  <c r="AI45" i="1"/>
  <c r="U62" i="1"/>
  <c r="L46" i="1"/>
  <c r="F46" i="1"/>
  <c r="L64" i="1"/>
  <c r="F62" i="1"/>
  <c r="AK44" i="1"/>
  <c r="AF61" i="1"/>
  <c r="AK58" i="1"/>
  <c r="AN50" i="1"/>
  <c r="AI46" i="1"/>
  <c r="S53" i="11"/>
  <c r="AF46" i="11"/>
  <c r="D53" i="11"/>
  <c r="E50" i="11"/>
  <c r="C44" i="11"/>
  <c r="AT45" i="11"/>
  <c r="AF61" i="11"/>
  <c r="E59" i="11"/>
  <c r="X54" i="11"/>
  <c r="D64" i="11"/>
  <c r="AF60" i="11"/>
  <c r="E54" i="11"/>
  <c r="L47" i="11"/>
  <c r="L53" i="11"/>
  <c r="U44" i="11"/>
  <c r="P64" i="11"/>
  <c r="AB45" i="11"/>
  <c r="X62" i="11"/>
  <c r="L44" i="11"/>
  <c r="C47" i="11"/>
  <c r="C53" i="11"/>
  <c r="D54" i="11"/>
  <c r="L62" i="11"/>
  <c r="C64" i="11"/>
  <c r="X44" i="11"/>
  <c r="E55" i="11"/>
  <c r="U50" i="11"/>
  <c r="AJ60" i="11"/>
  <c r="P62" i="11"/>
  <c r="F64" i="11"/>
  <c r="AN58" i="1"/>
  <c r="E58" i="11"/>
  <c r="AT54" i="11"/>
  <c r="AK58" i="11"/>
  <c r="AB59" i="11"/>
  <c r="P44" i="11"/>
  <c r="F53" i="11"/>
  <c r="F47" i="11"/>
  <c r="M50" i="11"/>
  <c r="V47" i="1"/>
  <c r="V53" i="1"/>
  <c r="V64" i="1"/>
  <c r="AN44" i="1"/>
  <c r="AS53" i="1"/>
  <c r="AS47" i="1"/>
  <c r="U46" i="1"/>
  <c r="U44" i="1"/>
  <c r="AS55" i="1"/>
  <c r="N46" i="1"/>
  <c r="E53" i="1"/>
  <c r="E59" i="1"/>
  <c r="AK62" i="1"/>
  <c r="AL53" i="1"/>
  <c r="V63" i="1"/>
  <c r="T50" i="1"/>
  <c r="T58" i="1"/>
  <c r="T63" i="1"/>
  <c r="AJ59" i="1"/>
  <c r="P45" i="1"/>
  <c r="F59" i="1"/>
  <c r="AF63" i="1"/>
  <c r="AS44" i="1"/>
  <c r="AF58" i="1"/>
  <c r="X47" i="1"/>
  <c r="X53" i="1"/>
  <c r="X59" i="1"/>
  <c r="AS46" i="1"/>
  <c r="N45" i="1"/>
  <c r="V54" i="1"/>
  <c r="U60" i="1"/>
  <c r="AN64" i="1"/>
  <c r="P54" i="1"/>
  <c r="AL46" i="11"/>
  <c r="P53" i="11"/>
  <c r="P47" i="11"/>
  <c r="L50" i="11"/>
  <c r="AF59" i="11"/>
  <c r="F62" i="11"/>
  <c r="AF55" i="11"/>
  <c r="AZ44" i="11"/>
  <c r="AS46" i="11"/>
  <c r="P58" i="11"/>
  <c r="AC53" i="11"/>
  <c r="X46" i="11"/>
  <c r="F60" i="11"/>
  <c r="AJ53" i="11"/>
  <c r="AS44" i="11"/>
  <c r="AF54" i="11"/>
  <c r="C45" i="11"/>
  <c r="E44" i="11"/>
  <c r="AZ45" i="11"/>
  <c r="AF58" i="11"/>
  <c r="D61" i="11"/>
  <c r="C50" i="11"/>
  <c r="AB47" i="11"/>
  <c r="AB53" i="11"/>
  <c r="S55" i="11"/>
  <c r="AJ61" i="11"/>
  <c r="P46" i="11"/>
  <c r="AI50" i="11"/>
  <c r="AL45" i="11"/>
  <c r="AC54" i="11"/>
  <c r="AB64" i="11"/>
  <c r="L60" i="11"/>
  <c r="AT50" i="11"/>
  <c r="V59" i="1"/>
  <c r="AI54" i="11"/>
  <c r="X58" i="11"/>
  <c r="AF64" i="11"/>
  <c r="AI53" i="1"/>
  <c r="AI47" i="1"/>
  <c r="D45" i="11"/>
  <c r="U59" i="11"/>
  <c r="V62" i="11"/>
  <c r="AJ50" i="11"/>
  <c r="P55" i="11"/>
  <c r="X63" i="11"/>
  <c r="V50" i="11"/>
  <c r="T44" i="1"/>
  <c r="AQ44" i="11"/>
  <c r="AF53" i="11"/>
  <c r="AF47" i="11"/>
  <c r="U46" i="11"/>
  <c r="AL50" i="11"/>
  <c r="AJ44" i="1"/>
  <c r="X46" i="1"/>
  <c r="T46" i="1"/>
  <c r="L45" i="1"/>
  <c r="F53" i="1"/>
  <c r="F47" i="1"/>
  <c r="AF50" i="1"/>
  <c r="V45" i="1"/>
  <c r="F55" i="1"/>
  <c r="AK47" i="1"/>
  <c r="AK53" i="1"/>
  <c r="AK59" i="1"/>
  <c r="P50" i="1"/>
  <c r="F58" i="1"/>
  <c r="AS61" i="1"/>
  <c r="L50" i="1"/>
  <c r="AS54" i="1"/>
  <c r="AS64" i="1"/>
  <c r="V44" i="1"/>
  <c r="AJ47" i="1"/>
  <c r="AJ53" i="1"/>
  <c r="AJ55" i="1"/>
  <c r="AJ62" i="1"/>
  <c r="AK54" i="1"/>
  <c r="AN53" i="1"/>
  <c r="AN47" i="1"/>
  <c r="L62" i="1"/>
  <c r="AF53" i="1"/>
  <c r="AF47" i="1"/>
  <c r="AJ46" i="1"/>
  <c r="F44" i="1"/>
  <c r="V62" i="1"/>
  <c r="AK60" i="1"/>
  <c r="F61" i="1"/>
  <c r="P46" i="1"/>
  <c r="U50" i="1"/>
  <c r="AJ50" i="1"/>
  <c r="AF55" i="1"/>
  <c r="AJ63" i="1"/>
  <c r="AN45" i="1"/>
  <c r="L63" i="1"/>
  <c r="T55" i="1"/>
  <c r="X50" i="11"/>
  <c r="F46" i="11"/>
  <c r="AB44" i="11"/>
  <c r="U45" i="11"/>
  <c r="S64" i="11"/>
  <c r="M44" i="11"/>
  <c r="F61" i="11"/>
  <c r="S59" i="11"/>
  <c r="AD50" i="11"/>
  <c r="M46" i="11"/>
  <c r="AF62" i="11"/>
  <c r="AI45" i="11"/>
  <c r="P50" i="11"/>
  <c r="S61" i="11"/>
  <c r="T44" i="11"/>
  <c r="AZ46" i="11"/>
  <c r="E64" i="11"/>
  <c r="F54" i="11"/>
  <c r="P45" i="11"/>
  <c r="L46" i="11"/>
  <c r="V53" i="11"/>
  <c r="AF44" i="11"/>
  <c r="AD44" i="11"/>
  <c r="U47" i="11"/>
  <c r="U53" i="11"/>
  <c r="L55" i="11"/>
  <c r="AB50" i="11"/>
  <c r="X60" i="11"/>
  <c r="E62" i="11"/>
  <c r="AQ46" i="11"/>
  <c r="AJ59" i="11"/>
  <c r="T45" i="11"/>
  <c r="M55" i="11"/>
  <c r="D55" i="11"/>
  <c r="U61" i="11"/>
  <c r="L63" i="11"/>
  <c r="C46" i="11"/>
  <c r="N53" i="1"/>
  <c r="N47" i="1"/>
  <c r="AC45" i="11"/>
  <c r="T62" i="11"/>
  <c r="AT59" i="11"/>
  <c r="AZ55" i="11"/>
  <c r="V60" i="11"/>
  <c r="D62" i="11"/>
  <c r="T45" i="1"/>
  <c r="AF44" i="1"/>
  <c r="AA53" i="1"/>
  <c r="V61" i="1"/>
  <c r="AI50" i="1"/>
  <c r="AK45" i="1"/>
  <c r="AI44" i="1"/>
  <c r="F45" i="1"/>
  <c r="AN46" i="1"/>
  <c r="L47" i="1"/>
  <c r="L53" i="1"/>
  <c r="L59" i="1"/>
  <c r="AK46" i="1"/>
  <c r="AF46" i="1"/>
  <c r="AT53" i="1"/>
  <c r="AN63" i="1"/>
  <c r="P47" i="1"/>
  <c r="P53" i="1"/>
  <c r="AJ58" i="1"/>
  <c r="AN60" i="1"/>
  <c r="AK61" i="1"/>
  <c r="P64" i="1"/>
  <c r="U59" i="1"/>
  <c r="U61" i="1"/>
  <c r="AA64" i="1"/>
  <c r="L44" i="1"/>
  <c r="S53" i="1"/>
  <c r="AS59" i="1"/>
  <c r="L58" i="1"/>
  <c r="S59" i="1"/>
  <c r="AK63" i="1"/>
  <c r="N50" i="1"/>
  <c r="S60" i="1"/>
  <c r="AB53" i="1"/>
  <c r="E46" i="11"/>
  <c r="F55" i="11"/>
  <c r="AA44" i="11"/>
  <c r="E47" i="11"/>
  <c r="E53" i="11"/>
  <c r="BA44" i="11"/>
  <c r="F59" i="11"/>
  <c r="AL44" i="11"/>
  <c r="X47" i="11"/>
  <c r="X53" i="11"/>
  <c r="AI44" i="11"/>
  <c r="AC64" i="11"/>
  <c r="AR50" i="11"/>
  <c r="AK53" i="11"/>
  <c r="AT44" i="11"/>
  <c r="E61" i="11"/>
  <c r="X59" i="11"/>
  <c r="BA45" i="11"/>
  <c r="F44" i="11"/>
  <c r="BD44" i="11"/>
  <c r="AT47" i="11"/>
  <c r="AT53" i="11"/>
  <c r="AK55" i="11"/>
  <c r="S60" i="11"/>
  <c r="BA50" i="11"/>
  <c r="AF45" i="11"/>
  <c r="D59" i="11"/>
  <c r="U64" i="11"/>
  <c r="AR44" i="11"/>
  <c r="AI47" i="11"/>
  <c r="AI53" i="11"/>
  <c r="X55" i="11"/>
  <c r="E60" i="11"/>
  <c r="AF63" i="11"/>
  <c r="AS45" i="11"/>
  <c r="AJ54" i="11"/>
  <c r="AI64" i="11"/>
  <c r="AI46" i="11"/>
  <c r="F50" i="1"/>
  <c r="AL54" i="11"/>
  <c r="AC55" i="11"/>
  <c r="AK63" i="11"/>
  <c r="AB46" i="11"/>
  <c r="AS54" i="11"/>
  <c r="AJ55" i="11"/>
  <c r="P60" i="11"/>
  <c r="AB61" i="11"/>
  <c r="V55" i="1"/>
  <c r="U54" i="11"/>
  <c r="L58" i="11"/>
  <c r="C59" i="11"/>
  <c r="AC62" i="11"/>
  <c r="L55" i="1"/>
  <c r="E56" i="17" l="1"/>
  <c r="F56" i="17"/>
  <c r="E55" i="17"/>
  <c r="F55" i="17"/>
  <c r="K61" i="11"/>
  <c r="AA33" i="2"/>
  <c r="K46" i="11"/>
  <c r="K59" i="11"/>
  <c r="AA45" i="1"/>
  <c r="BD58" i="11"/>
  <c r="AR47" i="11"/>
  <c r="AR61" i="11"/>
  <c r="E53" i="17"/>
  <c r="F59" i="17"/>
  <c r="F62" i="17"/>
  <c r="F58" i="17"/>
  <c r="F53" i="17"/>
  <c r="E62" i="17"/>
  <c r="E60" i="17"/>
  <c r="E58" i="17"/>
  <c r="E54" i="17"/>
  <c r="E63" i="17"/>
  <c r="F63" i="17"/>
  <c r="E57" i="17"/>
  <c r="E61" i="17"/>
  <c r="E59" i="17"/>
  <c r="F60" i="17"/>
  <c r="F57" i="17"/>
  <c r="F54" i="17"/>
  <c r="F61" i="17"/>
  <c r="C57" i="17"/>
  <c r="C58" i="17"/>
  <c r="C60" i="17"/>
  <c r="C62" i="17"/>
  <c r="C54" i="17"/>
  <c r="C63" i="17"/>
  <c r="C53" i="17"/>
  <c r="C59" i="17"/>
  <c r="C61" i="17"/>
  <c r="AC62" i="1"/>
  <c r="D53" i="1"/>
  <c r="AR46" i="11"/>
  <c r="D58" i="1"/>
  <c r="D61" i="1"/>
  <c r="H60" i="11"/>
  <c r="H62" i="11"/>
  <c r="AC61" i="1"/>
  <c r="AQ55" i="11"/>
  <c r="AQ62" i="11"/>
  <c r="S46" i="11"/>
  <c r="AQ47" i="11"/>
  <c r="H53" i="11"/>
  <c r="AR44" i="1"/>
  <c r="AR50" i="1"/>
  <c r="AR55" i="11"/>
  <c r="BB58" i="11"/>
  <c r="AA55" i="11"/>
  <c r="AQ54" i="11"/>
  <c r="H63" i="1"/>
  <c r="AQ59" i="11"/>
  <c r="AQ64" i="11"/>
  <c r="AQ53" i="11"/>
  <c r="S44" i="11"/>
  <c r="V47" i="11"/>
  <c r="S50" i="11"/>
  <c r="S47" i="11"/>
  <c r="H55" i="1"/>
  <c r="H61" i="1"/>
  <c r="AQ60" i="11"/>
  <c r="N55" i="11"/>
  <c r="AR62" i="11"/>
  <c r="V46" i="11"/>
  <c r="BA59" i="11"/>
  <c r="AV47" i="1"/>
  <c r="BD59" i="11"/>
  <c r="BD60" i="11"/>
  <c r="BA62" i="11"/>
  <c r="K54" i="11"/>
  <c r="BD47" i="11"/>
  <c r="AA44" i="1"/>
  <c r="BD63" i="11"/>
  <c r="H61" i="11"/>
  <c r="K55" i="1"/>
  <c r="AR45" i="1"/>
  <c r="AB50" i="1"/>
  <c r="AV60" i="11"/>
  <c r="AV45" i="11"/>
  <c r="N54" i="11"/>
  <c r="AQ61" i="11"/>
  <c r="BD55" i="11"/>
  <c r="BD61" i="11"/>
  <c r="BD62" i="11"/>
  <c r="AR54" i="11"/>
  <c r="M54" i="11"/>
  <c r="AR63" i="11"/>
  <c r="AR53" i="11"/>
  <c r="AR60" i="11"/>
  <c r="H46" i="1"/>
  <c r="AR64" i="11"/>
  <c r="E50" i="1"/>
  <c r="H60" i="1"/>
  <c r="BB62" i="11"/>
  <c r="AD45" i="1"/>
  <c r="BB55" i="11"/>
  <c r="AY50" i="11"/>
  <c r="H64" i="1"/>
  <c r="H54" i="1"/>
  <c r="AD44" i="1"/>
  <c r="H62" i="1"/>
  <c r="K45" i="1"/>
  <c r="AC45" i="1"/>
  <c r="AN60" i="11"/>
  <c r="H53" i="1"/>
  <c r="E44" i="1"/>
  <c r="BD64" i="11"/>
  <c r="BB63" i="11"/>
  <c r="M55" i="1"/>
  <c r="H58" i="1"/>
  <c r="H59" i="1"/>
  <c r="AD50" i="1"/>
  <c r="AY60" i="11"/>
  <c r="D47" i="1"/>
  <c r="AV59" i="11"/>
  <c r="M47" i="1"/>
  <c r="M59" i="1"/>
  <c r="D50" i="11"/>
  <c r="AT47" i="1"/>
  <c r="AY44" i="11"/>
  <c r="AY46" i="11"/>
  <c r="AC50" i="1"/>
  <c r="AV62" i="11"/>
  <c r="K50" i="11"/>
  <c r="AT46" i="1"/>
  <c r="AD53" i="11"/>
  <c r="D50" i="1"/>
  <c r="AL45" i="1"/>
  <c r="H54" i="11"/>
  <c r="BB50" i="11"/>
  <c r="AK44" i="11"/>
  <c r="K58" i="11"/>
  <c r="AA50" i="11"/>
  <c r="AZ62" i="11"/>
  <c r="AK47" i="11"/>
  <c r="AK50" i="11"/>
  <c r="K53" i="11"/>
  <c r="E45" i="1"/>
  <c r="E47" i="1"/>
  <c r="AV44" i="1"/>
  <c r="K63" i="11"/>
  <c r="AC47" i="1"/>
  <c r="H64" i="11"/>
  <c r="BD54" i="11"/>
  <c r="AB45" i="1"/>
  <c r="K61" i="1"/>
  <c r="AB46" i="1"/>
  <c r="M61" i="11"/>
  <c r="K47" i="1"/>
  <c r="AC58" i="1"/>
  <c r="K59" i="1"/>
  <c r="AV45" i="1"/>
  <c r="M58" i="1"/>
  <c r="D55" i="1"/>
  <c r="AL46" i="1"/>
  <c r="D45" i="1"/>
  <c r="AQ45" i="11"/>
  <c r="K64" i="11"/>
  <c r="K55" i="11"/>
  <c r="H50" i="11"/>
  <c r="H44" i="11"/>
  <c r="K62" i="11"/>
  <c r="K60" i="11"/>
  <c r="K47" i="11"/>
  <c r="AV61" i="11"/>
  <c r="AK45" i="11"/>
  <c r="AB47" i="1"/>
  <c r="AC63" i="1"/>
  <c r="AV46" i="1"/>
  <c r="AL44" i="1"/>
  <c r="AR59" i="1"/>
  <c r="K46" i="1"/>
  <c r="M53" i="1"/>
  <c r="AV61" i="1"/>
  <c r="M60" i="1"/>
  <c r="K64" i="1"/>
  <c r="AV55" i="1"/>
  <c r="AR58" i="1"/>
  <c r="AR61" i="1"/>
  <c r="AC59" i="1"/>
  <c r="AT50" i="1"/>
  <c r="AL47" i="1"/>
  <c r="AC54" i="1"/>
  <c r="AD46" i="1"/>
  <c r="K44" i="1"/>
  <c r="AV63" i="1"/>
  <c r="AR53" i="1"/>
  <c r="AC44" i="1"/>
  <c r="AC46" i="1"/>
  <c r="K54" i="1"/>
  <c r="AV54" i="1"/>
  <c r="M62" i="1"/>
  <c r="K60" i="1"/>
  <c r="K63" i="1"/>
  <c r="AV60" i="1"/>
  <c r="AR60" i="1"/>
  <c r="AC60" i="1"/>
  <c r="M61" i="1"/>
  <c r="K50" i="1"/>
  <c r="M63" i="1"/>
  <c r="K53" i="1"/>
  <c r="M54" i="1"/>
  <c r="AR47" i="1"/>
  <c r="AV53" i="1"/>
  <c r="AV64" i="1"/>
  <c r="AT45" i="1"/>
  <c r="AR64" i="1"/>
  <c r="AC64" i="1"/>
  <c r="K62" i="1"/>
  <c r="AD59" i="1"/>
  <c r="S50" i="1"/>
  <c r="AA47" i="1"/>
  <c r="H47" i="1"/>
  <c r="AL50" i="1"/>
  <c r="AA46" i="1"/>
  <c r="H45" i="1"/>
  <c r="AV50" i="1"/>
  <c r="AD60" i="1"/>
  <c r="AR63" i="1"/>
  <c r="AC55" i="1"/>
  <c r="S45" i="1"/>
  <c r="S46" i="1"/>
  <c r="H50" i="1"/>
  <c r="AR54" i="1"/>
  <c r="AV59" i="1"/>
  <c r="AV62" i="1"/>
  <c r="S47" i="1"/>
  <c r="AR62" i="1"/>
  <c r="AV54" i="11"/>
  <c r="AY61" i="11"/>
  <c r="AA54" i="11"/>
  <c r="AY64" i="11"/>
  <c r="H59" i="11"/>
  <c r="H63" i="11"/>
  <c r="H58" i="11"/>
  <c r="AY63" i="11"/>
  <c r="AN59" i="11"/>
  <c r="BA53" i="11"/>
  <c r="H45" i="11"/>
  <c r="AY55" i="11"/>
  <c r="AV63" i="11"/>
  <c r="BA60" i="11"/>
  <c r="BA63" i="11"/>
  <c r="H55" i="11"/>
  <c r="AR58" i="11"/>
  <c r="AY58" i="11"/>
  <c r="BA64" i="11"/>
  <c r="BA47" i="11"/>
  <c r="AY47" i="11"/>
  <c r="BA61" i="11"/>
  <c r="N61" i="11"/>
  <c r="AA45" i="11"/>
  <c r="AY54" i="11"/>
  <c r="AJ46" i="11"/>
  <c r="AN63" i="11"/>
  <c r="M64" i="11"/>
  <c r="H47" i="11"/>
  <c r="AY59" i="11"/>
  <c r="AN55" i="11"/>
  <c r="AN54" i="11"/>
  <c r="AY62" i="11"/>
  <c r="BA58" i="11"/>
  <c r="AV64" i="11"/>
  <c r="AN61" i="11"/>
  <c r="D62" i="1"/>
  <c r="BA55" i="11"/>
  <c r="T64" i="11"/>
  <c r="N62" i="11"/>
  <c r="AV58" i="11"/>
  <c r="N58" i="11"/>
  <c r="V45" i="11"/>
  <c r="N59" i="11"/>
  <c r="T55" i="11"/>
  <c r="BB59" i="11"/>
  <c r="AA58" i="11"/>
  <c r="N63" i="11"/>
  <c r="AD62" i="11"/>
  <c r="BB61" i="11"/>
  <c r="AD54" i="11"/>
  <c r="AD63" i="1"/>
  <c r="D59" i="1"/>
  <c r="D63" i="1"/>
  <c r="M64" i="1"/>
  <c r="D46" i="1"/>
  <c r="D64" i="1"/>
  <c r="E46" i="1"/>
  <c r="M45" i="1"/>
  <c r="AK46" i="11"/>
  <c r="AD63" i="11"/>
  <c r="BB54" i="11"/>
  <c r="M50" i="1"/>
  <c r="AD62" i="1"/>
  <c r="AD53" i="1"/>
  <c r="AD61" i="11"/>
  <c r="BB64" i="11"/>
  <c r="AD55" i="1"/>
  <c r="AD55" i="11"/>
  <c r="AD64" i="11"/>
  <c r="AQ50" i="11"/>
  <c r="AD60" i="11"/>
  <c r="M45" i="11"/>
  <c r="AD47" i="11"/>
  <c r="AD54" i="1"/>
  <c r="BB60" i="11"/>
  <c r="D60" i="1"/>
  <c r="AQ58" i="11"/>
  <c r="AV55" i="11"/>
  <c r="AD58" i="1"/>
  <c r="M58" i="11"/>
  <c r="BB53" i="11"/>
  <c r="AD61" i="1"/>
  <c r="AD47" i="1"/>
  <c r="M46" i="1"/>
  <c r="M44" i="1"/>
  <c r="AD58" i="11"/>
  <c r="AD64" i="1"/>
  <c r="T63" i="11"/>
  <c r="AN62" i="11"/>
  <c r="AQ44" i="1"/>
  <c r="AQ59" i="1"/>
  <c r="AQ55" i="1"/>
  <c r="AQ45" i="1"/>
  <c r="AQ62" i="1"/>
  <c r="AQ46" i="1"/>
  <c r="AQ63" i="1"/>
  <c r="AL64" i="11"/>
  <c r="AL62" i="11"/>
  <c r="T53" i="11"/>
  <c r="T47" i="11"/>
  <c r="AS58" i="11"/>
  <c r="AZ60" i="11"/>
  <c r="AZ61" i="11"/>
  <c r="AF50" i="11"/>
  <c r="N46" i="11"/>
  <c r="AJ44" i="11"/>
  <c r="AY45" i="11"/>
  <c r="AR45" i="11"/>
  <c r="AC46" i="11"/>
  <c r="AN47" i="11"/>
  <c r="AN53" i="11"/>
  <c r="T58" i="11"/>
  <c r="AA63" i="11"/>
  <c r="AN64" i="11"/>
  <c r="AL55" i="11"/>
  <c r="M59" i="11"/>
  <c r="AJ47" i="11"/>
  <c r="M60" i="11"/>
  <c r="AV50" i="11"/>
  <c r="AS55" i="11"/>
  <c r="AV46" i="11"/>
  <c r="AA62" i="11"/>
  <c r="AN58" i="11"/>
  <c r="AA61" i="11"/>
  <c r="AA64" i="11"/>
  <c r="H46" i="11"/>
  <c r="AQ54" i="1"/>
  <c r="AQ60" i="1"/>
  <c r="AD45" i="11"/>
  <c r="AS53" i="11"/>
  <c r="AS47" i="11"/>
  <c r="AL53" i="11"/>
  <c r="AL47" i="11"/>
  <c r="AS63" i="11"/>
  <c r="AS61" i="11"/>
  <c r="AZ53" i="11"/>
  <c r="AZ47" i="11"/>
  <c r="AC44" i="11"/>
  <c r="AZ63" i="11"/>
  <c r="AL60" i="11"/>
  <c r="V44" i="11"/>
  <c r="D44" i="11"/>
  <c r="T54" i="11"/>
  <c r="AL61" i="11"/>
  <c r="AA60" i="11"/>
  <c r="N44" i="11"/>
  <c r="BD45" i="11"/>
  <c r="BA46" i="11"/>
  <c r="S45" i="11"/>
  <c r="D46" i="11"/>
  <c r="N47" i="11"/>
  <c r="N53" i="11"/>
  <c r="N64" i="11"/>
  <c r="T61" i="11"/>
  <c r="AA59" i="11"/>
  <c r="AS62" i="11"/>
  <c r="T59" i="11"/>
  <c r="D47" i="11"/>
  <c r="AQ47" i="1"/>
  <c r="AQ53" i="1"/>
  <c r="AQ64" i="1"/>
  <c r="BB44" i="11"/>
  <c r="AS50" i="11"/>
  <c r="AV44" i="11"/>
  <c r="AN50" i="11"/>
  <c r="AN45" i="11"/>
  <c r="AN46" i="11"/>
  <c r="E45" i="11"/>
  <c r="N50" i="11"/>
  <c r="AC50" i="11"/>
  <c r="AN44" i="11"/>
  <c r="AL63" i="11"/>
  <c r="AV47" i="11"/>
  <c r="T60" i="11"/>
  <c r="AZ54" i="11"/>
  <c r="AZ64" i="11"/>
  <c r="K44" i="11"/>
  <c r="F50" i="11"/>
  <c r="AS64" i="11"/>
  <c r="AL58" i="11"/>
  <c r="AS60" i="11"/>
  <c r="N45" i="11"/>
  <c r="K45" i="11"/>
  <c r="AQ50" i="1"/>
  <c r="AQ58" i="1"/>
  <c r="AQ61" i="1"/>
  <c r="BB47" i="11"/>
  <c r="T50" i="11"/>
  <c r="M53" i="11"/>
  <c r="M47" i="11"/>
  <c r="BB46" i="11"/>
  <c r="AZ59" i="11"/>
  <c r="AS59" i="11"/>
  <c r="AA53" i="11"/>
  <c r="AA47" i="11"/>
  <c r="AC47" i="11"/>
  <c r="AJ45" i="11"/>
  <c r="X45" i="11"/>
  <c r="M63" i="11"/>
  <c r="AZ58" i="11"/>
  <c r="AL59" i="11"/>
  <c r="M62" i="11"/>
  <c r="BB45" i="11"/>
  <c r="N60" i="11"/>
  <c r="I45" i="17"/>
  <c r="I60" i="17"/>
  <c r="I49" i="17"/>
  <c r="I46" i="17"/>
  <c r="I48" i="17"/>
  <c r="I47" i="17"/>
  <c r="I61" i="17" l="1"/>
  <c r="I63" i="17"/>
  <c r="I57" i="17"/>
  <c r="I54" i="17"/>
  <c r="I59" i="17"/>
  <c r="I53" i="17"/>
  <c r="I62" i="17"/>
  <c r="I52" i="17"/>
  <c r="I58" i="17"/>
  <c r="C17" i="1"/>
  <c r="C9" i="1"/>
  <c r="C20" i="1"/>
  <c r="C16" i="1"/>
  <c r="C6" i="1"/>
  <c r="C13" i="1"/>
  <c r="C14" i="1"/>
  <c r="C19" i="1"/>
  <c r="C3" i="1"/>
  <c r="C10" i="1"/>
  <c r="C18" i="1"/>
  <c r="C7" i="1"/>
  <c r="C12" i="1"/>
  <c r="C5" i="1"/>
  <c r="C21" i="1"/>
  <c r="C15" i="1"/>
  <c r="C8" i="1"/>
  <c r="C4" i="1"/>
  <c r="C32" i="1" l="1"/>
  <c r="C22" i="1"/>
  <c r="C30" i="1"/>
  <c r="C31" i="1"/>
  <c r="C33" i="1"/>
  <c r="C27" i="1"/>
  <c r="C53" i="1" s="1"/>
  <c r="C25" i="1"/>
  <c r="C35" i="1"/>
  <c r="C26" i="1"/>
  <c r="C34" i="1"/>
  <c r="C37" i="1"/>
  <c r="C28" i="1"/>
  <c r="C39" i="1"/>
  <c r="C41" i="1"/>
  <c r="C29" i="1"/>
  <c r="C38" i="1"/>
  <c r="C36" i="1"/>
  <c r="C40" i="1"/>
  <c r="C24" i="1"/>
  <c r="C44" i="1" s="1"/>
  <c r="C49" i="1" l="1"/>
  <c r="C48" i="1"/>
  <c r="C57" i="1"/>
  <c r="C59" i="1"/>
  <c r="C64" i="1"/>
  <c r="C62" i="1"/>
  <c r="C60" i="1"/>
  <c r="C54" i="1"/>
  <c r="C55" i="1"/>
  <c r="C63" i="1"/>
  <c r="C61" i="1"/>
  <c r="C56" i="1"/>
  <c r="C50" i="1"/>
  <c r="C45" i="1"/>
  <c r="C58" i="1"/>
  <c r="C46" i="1"/>
  <c r="C47" i="1"/>
</calcChain>
</file>

<file path=xl/sharedStrings.xml><?xml version="1.0" encoding="utf-8"?>
<sst xmlns="http://schemas.openxmlformats.org/spreadsheetml/2006/main" count="53334" uniqueCount="6375">
  <si>
    <t>wb_code</t>
  </si>
  <si>
    <t>wb_region</t>
  </si>
  <si>
    <t>Low income</t>
  </si>
  <si>
    <t>South Asia</t>
  </si>
  <si>
    <t>Albania</t>
  </si>
  <si>
    <t>ALB</t>
  </si>
  <si>
    <t>Upper middle income</t>
  </si>
  <si>
    <t>Europe &amp; Central Asia</t>
  </si>
  <si>
    <t>Middle East &amp; North Africa</t>
  </si>
  <si>
    <t>East Asia &amp; Pacific</t>
  </si>
  <si>
    <t>Sub-Saharan Africa</t>
  </si>
  <si>
    <t>Latin America &amp; Caribbean</t>
  </si>
  <si>
    <t>Argentina</t>
  </si>
  <si>
    <t>ARG</t>
  </si>
  <si>
    <t>Armenia</t>
  </si>
  <si>
    <t>ARM</t>
  </si>
  <si>
    <t>Lower middle income</t>
  </si>
  <si>
    <t>Australia</t>
  </si>
  <si>
    <t>AUS</t>
  </si>
  <si>
    <t>Austria</t>
  </si>
  <si>
    <t>AUT</t>
  </si>
  <si>
    <t>Azerbaijan</t>
  </si>
  <si>
    <t>AZE</t>
  </si>
  <si>
    <t>Bangladesh</t>
  </si>
  <si>
    <t>BGD</t>
  </si>
  <si>
    <t>Belarus</t>
  </si>
  <si>
    <t>BLR</t>
  </si>
  <si>
    <t>Belgium</t>
  </si>
  <si>
    <t>BEL</t>
  </si>
  <si>
    <t>Belize</t>
  </si>
  <si>
    <t>BLZ</t>
  </si>
  <si>
    <t>North America</t>
  </si>
  <si>
    <t>Bolivia</t>
  </si>
  <si>
    <t>BOL</t>
  </si>
  <si>
    <t>Bosnia and Herzegovina</t>
  </si>
  <si>
    <t>BIH</t>
  </si>
  <si>
    <t>Botswana</t>
  </si>
  <si>
    <t>BWA</t>
  </si>
  <si>
    <t>Brazil</t>
  </si>
  <si>
    <t>BRA</t>
  </si>
  <si>
    <t>Bulgaria</t>
  </si>
  <si>
    <t>BGR</t>
  </si>
  <si>
    <t>Burkina Faso</t>
  </si>
  <si>
    <t>BFA</t>
  </si>
  <si>
    <t>Burundi</t>
  </si>
  <si>
    <t>BDI</t>
  </si>
  <si>
    <t>Cambodia</t>
  </si>
  <si>
    <t>KHM</t>
  </si>
  <si>
    <t>Cameroon</t>
  </si>
  <si>
    <t>CMR</t>
  </si>
  <si>
    <t>Canada</t>
  </si>
  <si>
    <t>CAN</t>
  </si>
  <si>
    <t>Central African Republic</t>
  </si>
  <si>
    <t>CAF</t>
  </si>
  <si>
    <t>Chad</t>
  </si>
  <si>
    <t>TCD</t>
  </si>
  <si>
    <t>Chile</t>
  </si>
  <si>
    <t>CHL</t>
  </si>
  <si>
    <t>China</t>
  </si>
  <si>
    <t>CHN</t>
  </si>
  <si>
    <t>Colombia</t>
  </si>
  <si>
    <t>COL</t>
  </si>
  <si>
    <t>Comoros</t>
  </si>
  <si>
    <t>COM</t>
  </si>
  <si>
    <t>Congo, Dem. Rep.</t>
  </si>
  <si>
    <t>Congo, Rep.</t>
  </si>
  <si>
    <t>COG</t>
  </si>
  <si>
    <t>Costa Rica</t>
  </si>
  <si>
    <t>CRI</t>
  </si>
  <si>
    <t>Cote d'Ivoire</t>
  </si>
  <si>
    <t>CIV</t>
  </si>
  <si>
    <t>Croatia</t>
  </si>
  <si>
    <t>HRV</t>
  </si>
  <si>
    <t>Denmark</t>
  </si>
  <si>
    <t>DNK</t>
  </si>
  <si>
    <t>Djibouti</t>
  </si>
  <si>
    <t>DJI</t>
  </si>
  <si>
    <t>Dominican Republic</t>
  </si>
  <si>
    <t>DOM</t>
  </si>
  <si>
    <t>Ecuador</t>
  </si>
  <si>
    <t>ECU</t>
  </si>
  <si>
    <t>Egypt, Arab Rep.</t>
  </si>
  <si>
    <t>EGY</t>
  </si>
  <si>
    <t>El Salvador</t>
  </si>
  <si>
    <t>SLV</t>
  </si>
  <si>
    <t>Estonia</t>
  </si>
  <si>
    <t>EST</t>
  </si>
  <si>
    <t>Ethiopia</t>
  </si>
  <si>
    <t>ETH</t>
  </si>
  <si>
    <t>Finland</t>
  </si>
  <si>
    <t>FIN</t>
  </si>
  <si>
    <t>France</t>
  </si>
  <si>
    <t>FRA</t>
  </si>
  <si>
    <t>Gabon</t>
  </si>
  <si>
    <t>GAB</t>
  </si>
  <si>
    <t>Gambia, The</t>
  </si>
  <si>
    <t>GMB</t>
  </si>
  <si>
    <t>Georgia</t>
  </si>
  <si>
    <t>GEO</t>
  </si>
  <si>
    <t>Germany</t>
  </si>
  <si>
    <t>DEU</t>
  </si>
  <si>
    <t>Ghana</t>
  </si>
  <si>
    <t>GHA</t>
  </si>
  <si>
    <t>Greece</t>
  </si>
  <si>
    <t>GRC</t>
  </si>
  <si>
    <t>Guatemala</t>
  </si>
  <si>
    <t>GTM</t>
  </si>
  <si>
    <t>Guinea</t>
  </si>
  <si>
    <t>GIN</t>
  </si>
  <si>
    <t>Guyana</t>
  </si>
  <si>
    <t>GUY</t>
  </si>
  <si>
    <t>Haiti</t>
  </si>
  <si>
    <t>HTI</t>
  </si>
  <si>
    <t>Honduras</t>
  </si>
  <si>
    <t>HND</t>
  </si>
  <si>
    <t>Hungary</t>
  </si>
  <si>
    <t>HUN</t>
  </si>
  <si>
    <t>Iceland</t>
  </si>
  <si>
    <t>ISL</t>
  </si>
  <si>
    <t>India</t>
  </si>
  <si>
    <t>IND</t>
  </si>
  <si>
    <t>Indonesia</t>
  </si>
  <si>
    <t>IDN</t>
  </si>
  <si>
    <t>Iraq</t>
  </si>
  <si>
    <t>IRQ</t>
  </si>
  <si>
    <t>Ireland</t>
  </si>
  <si>
    <t>IRL</t>
  </si>
  <si>
    <t>Italy</t>
  </si>
  <si>
    <t>ITA</t>
  </si>
  <si>
    <t>Jamaica</t>
  </si>
  <si>
    <t>JAM</t>
  </si>
  <si>
    <t>Japan</t>
  </si>
  <si>
    <t>JPN</t>
  </si>
  <si>
    <t>Jordan</t>
  </si>
  <si>
    <t>JOR</t>
  </si>
  <si>
    <t>Kazakhstan</t>
  </si>
  <si>
    <t>KAZ</t>
  </si>
  <si>
    <t>Kenya</t>
  </si>
  <si>
    <t>KEN</t>
  </si>
  <si>
    <t>Korea, Rep.</t>
  </si>
  <si>
    <t>KOR</t>
  </si>
  <si>
    <t>Kyrgyz Republic</t>
  </si>
  <si>
    <t>KGZ</t>
  </si>
  <si>
    <t>Lao PDR</t>
  </si>
  <si>
    <t>LAO</t>
  </si>
  <si>
    <t>Latvia</t>
  </si>
  <si>
    <t>LVA</t>
  </si>
  <si>
    <t>Lebanon</t>
  </si>
  <si>
    <t>LBN</t>
  </si>
  <si>
    <t>Liberia</t>
  </si>
  <si>
    <t>LBR</t>
  </si>
  <si>
    <t>Lithuania</t>
  </si>
  <si>
    <t>LTU</t>
  </si>
  <si>
    <t>Luxembourg</t>
  </si>
  <si>
    <t>LUX</t>
  </si>
  <si>
    <t>MKD</t>
  </si>
  <si>
    <t>Madagascar</t>
  </si>
  <si>
    <t>MDG</t>
  </si>
  <si>
    <t>Malawi</t>
  </si>
  <si>
    <t>MWI</t>
  </si>
  <si>
    <t>Malaysia</t>
  </si>
  <si>
    <t>MYS</t>
  </si>
  <si>
    <t>Maldives</t>
  </si>
  <si>
    <t>MDV</t>
  </si>
  <si>
    <t>Mali</t>
  </si>
  <si>
    <t>MLI</t>
  </si>
  <si>
    <t>Malta</t>
  </si>
  <si>
    <t>MLT</t>
  </si>
  <si>
    <t>Mauritania</t>
  </si>
  <si>
    <t>MRT</t>
  </si>
  <si>
    <t>Mauritius</t>
  </si>
  <si>
    <t>MUS</t>
  </si>
  <si>
    <t>Mexico</t>
  </si>
  <si>
    <t>MEX</t>
  </si>
  <si>
    <t>Moldova</t>
  </si>
  <si>
    <t>MDA</t>
  </si>
  <si>
    <t>Mongolia</t>
  </si>
  <si>
    <t>MNG</t>
  </si>
  <si>
    <t>Morocco</t>
  </si>
  <si>
    <t>MAR</t>
  </si>
  <si>
    <t>Mozambique</t>
  </si>
  <si>
    <t>MOZ</t>
  </si>
  <si>
    <t>Namibia</t>
  </si>
  <si>
    <t>NAM</t>
  </si>
  <si>
    <t>Nepal</t>
  </si>
  <si>
    <t>NPL</t>
  </si>
  <si>
    <t>Netherlands</t>
  </si>
  <si>
    <t>NLD</t>
  </si>
  <si>
    <t>Nicaragua</t>
  </si>
  <si>
    <t>NIC</t>
  </si>
  <si>
    <t>Niger</t>
  </si>
  <si>
    <t>NER</t>
  </si>
  <si>
    <t>Nigeria</t>
  </si>
  <si>
    <t>NGA</t>
  </si>
  <si>
    <t>Norway</t>
  </si>
  <si>
    <t>NOR</t>
  </si>
  <si>
    <t>Pakistan</t>
  </si>
  <si>
    <t>PAK</t>
  </si>
  <si>
    <t>Panama</t>
  </si>
  <si>
    <t>PAN</t>
  </si>
  <si>
    <t>Papua New Guinea</t>
  </si>
  <si>
    <t>PNG</t>
  </si>
  <si>
    <t>Paraguay</t>
  </si>
  <si>
    <t>PRY</t>
  </si>
  <si>
    <t>Peru</t>
  </si>
  <si>
    <t>PER</t>
  </si>
  <si>
    <t>Philippines</t>
  </si>
  <si>
    <t>PHL</t>
  </si>
  <si>
    <t>Poland</t>
  </si>
  <si>
    <t>POL</t>
  </si>
  <si>
    <t>Portugal</t>
  </si>
  <si>
    <t>PRT</t>
  </si>
  <si>
    <t>Romania</t>
  </si>
  <si>
    <t>Russian Federation</t>
  </si>
  <si>
    <t>RUS</t>
  </si>
  <si>
    <t>Rwanda</t>
  </si>
  <si>
    <t>RWA</t>
  </si>
  <si>
    <t>Senegal</t>
  </si>
  <si>
    <t>SEN</t>
  </si>
  <si>
    <t>Sierra Leone</t>
  </si>
  <si>
    <t>SLE</t>
  </si>
  <si>
    <t>Singapore</t>
  </si>
  <si>
    <t>SGP</t>
  </si>
  <si>
    <t>Slovak Republic</t>
  </si>
  <si>
    <t>SVK</t>
  </si>
  <si>
    <t>Slovenia</t>
  </si>
  <si>
    <t>SVN</t>
  </si>
  <si>
    <t>Solomon Islands</t>
  </si>
  <si>
    <t>SLB</t>
  </si>
  <si>
    <t>South Africa</t>
  </si>
  <si>
    <t>ZAF</t>
  </si>
  <si>
    <t>Spain</t>
  </si>
  <si>
    <t>ESP</t>
  </si>
  <si>
    <t>Sri Lanka</t>
  </si>
  <si>
    <t>LKA</t>
  </si>
  <si>
    <t>Suriname</t>
  </si>
  <si>
    <t>SUR</t>
  </si>
  <si>
    <t>SWZ</t>
  </si>
  <si>
    <t>Sweden</t>
  </si>
  <si>
    <t>SWE</t>
  </si>
  <si>
    <t>Switzerland</t>
  </si>
  <si>
    <t>CHE</t>
  </si>
  <si>
    <t>Tajikistan</t>
  </si>
  <si>
    <t>TJK</t>
  </si>
  <si>
    <t>Tanzania</t>
  </si>
  <si>
    <t>TZA</t>
  </si>
  <si>
    <t>Thailand</t>
  </si>
  <si>
    <t>THA</t>
  </si>
  <si>
    <t>Togo</t>
  </si>
  <si>
    <t>TGO</t>
  </si>
  <si>
    <t>Tunisia</t>
  </si>
  <si>
    <t>TUN</t>
  </si>
  <si>
    <t>Turkey</t>
  </si>
  <si>
    <t>TUR</t>
  </si>
  <si>
    <t>Turkmenistan</t>
  </si>
  <si>
    <t>TKM</t>
  </si>
  <si>
    <t>Uganda</t>
  </si>
  <si>
    <t>UGA</t>
  </si>
  <si>
    <t>Ukraine</t>
  </si>
  <si>
    <t>UKR</t>
  </si>
  <si>
    <t>United Kingdom</t>
  </si>
  <si>
    <t>GBR</t>
  </si>
  <si>
    <t>United States</t>
  </si>
  <si>
    <t>USA</t>
  </si>
  <si>
    <t>Uruguay</t>
  </si>
  <si>
    <t>URY</t>
  </si>
  <si>
    <t>Venezuela, RB</t>
  </si>
  <si>
    <t>VEN</t>
  </si>
  <si>
    <t>Vietnam</t>
  </si>
  <si>
    <t>VNM</t>
  </si>
  <si>
    <t>West Bank and Gaza</t>
  </si>
  <si>
    <t>Yemen, Rep.</t>
  </si>
  <si>
    <t>YEM</t>
  </si>
  <si>
    <t>Zambia</t>
  </si>
  <si>
    <t>ZMB</t>
  </si>
  <si>
    <t>Zimbabwe</t>
  </si>
  <si>
    <t>ZWE</t>
  </si>
  <si>
    <t>wb_name</t>
  </si>
  <si>
    <t>wb_income_1995</t>
  </si>
  <si>
    <t>fcs</t>
  </si>
  <si>
    <t>rrs</t>
  </si>
  <si>
    <t>High income: non-OECD</t>
  </si>
  <si>
    <t>High income: OECD</t>
  </si>
  <si>
    <t>Country</t>
  </si>
  <si>
    <t>Income</t>
  </si>
  <si>
    <t>Region</t>
  </si>
  <si>
    <t>Protected areas</t>
  </si>
  <si>
    <t>Cropland</t>
  </si>
  <si>
    <t>Pastureland</t>
  </si>
  <si>
    <t>Oil</t>
  </si>
  <si>
    <t>Natural gas</t>
  </si>
  <si>
    <t>Coal (all grades)</t>
  </si>
  <si>
    <t>Metals and minerals</t>
  </si>
  <si>
    <t>Net foreign assets</t>
  </si>
  <si>
    <t>Population</t>
  </si>
  <si>
    <t>Total wealth</t>
  </si>
  <si>
    <t>Natural capital</t>
  </si>
  <si>
    <t>Sub-soil assets</t>
  </si>
  <si>
    <t>Human capital</t>
  </si>
  <si>
    <t>Share of total wealth</t>
  </si>
  <si>
    <t>Share of natural capital</t>
  </si>
  <si>
    <t>World</t>
  </si>
  <si>
    <t>Select a country below:</t>
  </si>
  <si>
    <t>United Arab Emirates</t>
  </si>
  <si>
    <t>ARE</t>
  </si>
  <si>
    <t>Bahrain</t>
  </si>
  <si>
    <t>BHR</t>
  </si>
  <si>
    <t>COD</t>
  </si>
  <si>
    <t>Kuwait</t>
  </si>
  <si>
    <t>KWT</t>
  </si>
  <si>
    <t>Oman</t>
  </si>
  <si>
    <t>OMN</t>
  </si>
  <si>
    <t>PSE</t>
  </si>
  <si>
    <t>Qatar</t>
  </si>
  <si>
    <t>QAT</t>
  </si>
  <si>
    <t>ROU</t>
  </si>
  <si>
    <t>Saudi Arabia</t>
  </si>
  <si>
    <t>SAU</t>
  </si>
  <si>
    <t>East Asia &amp; Pacific (low and middle income)</t>
  </si>
  <si>
    <t>Europe &amp; Central Asia (low and middle income)</t>
  </si>
  <si>
    <t>Latin America &amp; Caribbean (low and middle income)</t>
  </si>
  <si>
    <t>Middle East &amp; North Africa (low and middle income)</t>
  </si>
  <si>
    <t>South Asia (low and middle income)</t>
  </si>
  <si>
    <t>Sub-Saharan Africa (low and middle income)</t>
  </si>
  <si>
    <t>Produced capital</t>
  </si>
  <si>
    <t>Fossil fuel energy</t>
  </si>
  <si>
    <t>Minerals</t>
  </si>
  <si>
    <t>Natural capital - renewable</t>
  </si>
  <si>
    <t>Natural capital - nonrenewable</t>
  </si>
  <si>
    <t>World Bank region (all income levels)</t>
  </si>
  <si>
    <t>Region_developing</t>
  </si>
  <si>
    <t>World Bank region (low- and middle-income economies)</t>
  </si>
  <si>
    <t>Unit</t>
  </si>
  <si>
    <t>https://datacatalog.worldbank.org/dataset/wealth-accounting</t>
  </si>
  <si>
    <t>Release date:</t>
  </si>
  <si>
    <t>Data and methods:</t>
  </si>
  <si>
    <t>Series Name</t>
  </si>
  <si>
    <t>Series Code</t>
  </si>
  <si>
    <t>NW.HCA.TO</t>
  </si>
  <si>
    <t>NW.HCA.PC</t>
  </si>
  <si>
    <t>NW.NCA.TO</t>
  </si>
  <si>
    <t>NW.NCA.PC</t>
  </si>
  <si>
    <t>NW.NCA.AGRI.PC</t>
  </si>
  <si>
    <t>NW.NCA.CROL.PC</t>
  </si>
  <si>
    <t>NW.NCA.PASL.PC</t>
  </si>
  <si>
    <t>NW.NCA.FORE.PC</t>
  </si>
  <si>
    <t>NW.NCA.FTIM.PC</t>
  </si>
  <si>
    <t>NW.NCA.PRAR.PC</t>
  </si>
  <si>
    <t>NW.NCA.SSOI.PC</t>
  </si>
  <si>
    <t>NW.NCA.SACO.PC</t>
  </si>
  <si>
    <t>NW.NCA.SAGA.PC</t>
  </si>
  <si>
    <t>NW.NCA.MINR.PC</t>
  </si>
  <si>
    <t>NW.NCA.SAOI.PC</t>
  </si>
  <si>
    <t>NW.NCA.AGRI.TO</t>
  </si>
  <si>
    <t>NW.NCA.CROL.TO</t>
  </si>
  <si>
    <t>NW.NCA.PASL.TO</t>
  </si>
  <si>
    <t>NW.NCA.FORE.TO</t>
  </si>
  <si>
    <t>NW.NCA.FTIM.TO</t>
  </si>
  <si>
    <t>NW.NCA.PRAR.TO</t>
  </si>
  <si>
    <t>NW.NCA.SSOI.TO</t>
  </si>
  <si>
    <t>NW.NCA.SACO.TO</t>
  </si>
  <si>
    <t>NW.NCA.SAGA.TO</t>
  </si>
  <si>
    <t>NW.NCA.MINR.TO</t>
  </si>
  <si>
    <t>NW.NCA.SAOI.TO</t>
  </si>
  <si>
    <t>NW.NFA.TO</t>
  </si>
  <si>
    <t>NW.NFA.PC</t>
  </si>
  <si>
    <t>NW.PCA.TO</t>
  </si>
  <si>
    <t>NW.PCA.PC</t>
  </si>
  <si>
    <t>NW.TOW.TO</t>
  </si>
  <si>
    <t>NW.TOW.PC</t>
  </si>
  <si>
    <t>Wealth Accounts Series Code and Name</t>
  </si>
  <si>
    <t>Definitions</t>
  </si>
  <si>
    <t>Instructions</t>
  </si>
  <si>
    <t>Foreign assets minus foreign liabilities</t>
  </si>
  <si>
    <t>Sum of produced capital, natural capital, human capital, and net foreign assets</t>
  </si>
  <si>
    <t>Value of machinery, buildings, equipment, and residential and nonresidential urban land</t>
  </si>
  <si>
    <t>Present value of future earnings for the working population over their lifetimes</t>
  </si>
  <si>
    <t>Citation:</t>
  </si>
  <si>
    <t>Report (pdf):</t>
  </si>
  <si>
    <t>Select a year below:</t>
  </si>
  <si>
    <t>World Bank economy</t>
  </si>
  <si>
    <t>Note: Nonrenewable refers to subsoil assets (oil, gas, coal, metals and minerals).</t>
  </si>
  <si>
    <t>Compare to selected countries</t>
  </si>
  <si>
    <t>Compare to income and regional groups</t>
  </si>
  <si>
    <t>On the "Select a Country" tab, select a country from the dropdown list at the top of the sheet. This automatically populates the data and figures on that sheet, as well as the tabs "Compare", "Wealth_graphs", and "Natural capital_graphs".</t>
  </si>
  <si>
    <t>&lt;-- Select up to four countries</t>
  </si>
  <si>
    <t>File version:</t>
  </si>
  <si>
    <t>Renewable natural resources</t>
  </si>
  <si>
    <t>Coal</t>
  </si>
  <si>
    <t>Forests, timber</t>
  </si>
  <si>
    <t>Forests, non-timber</t>
  </si>
  <si>
    <t xml:space="preserve"> </t>
  </si>
  <si>
    <t>The Changing Wealth of Nations 2021</t>
  </si>
  <si>
    <t>Values are measured at market exchange rates in constant 2018 US dollars, using a country-specific GDP deflator</t>
  </si>
  <si>
    <t>World Bank income group in 2018</t>
  </si>
  <si>
    <t>Millions, constant 2018 USD</t>
  </si>
  <si>
    <t>Percent change (1995 to 2018)</t>
  </si>
  <si>
    <t>Per Capita, constant 2018 USD</t>
  </si>
  <si>
    <t>Benin</t>
  </si>
  <si>
    <t>BEN</t>
  </si>
  <si>
    <t>Czech Republic</t>
  </si>
  <si>
    <t>CZE</t>
  </si>
  <si>
    <t>Iran, Islamic Rep.</t>
  </si>
  <si>
    <t>IRN</t>
  </si>
  <si>
    <t>Lesotho</t>
  </si>
  <si>
    <t>LSO</t>
  </si>
  <si>
    <t>Trinidad and Tobago</t>
  </si>
  <si>
    <t>TTO</t>
  </si>
  <si>
    <t>wb_income_2018</t>
  </si>
  <si>
    <t>id</t>
  </si>
  <si>
    <t>Population, millions</t>
  </si>
  <si>
    <t>Population (millions)</t>
  </si>
  <si>
    <t>Eswatini</t>
  </si>
  <si>
    <t>Total wealth (constant 2018 US$)</t>
  </si>
  <si>
    <t>Produced capital (constant 2018 US$)</t>
  </si>
  <si>
    <t>Natural capital (constant 2018 US$)</t>
  </si>
  <si>
    <t>Natural capital, agricultural land (constant 2018 US$)</t>
  </si>
  <si>
    <t>Natural capital, agricultural land: cropland (constant 2018 US$)</t>
  </si>
  <si>
    <t>Natural capital, agricultural land: pastureland (constant 2018 US$)</t>
  </si>
  <si>
    <t>Natural capital, forests (constant 2018 US$)</t>
  </si>
  <si>
    <t>Natural capital, forests: timber (constant 2018 US$)</t>
  </si>
  <si>
    <t>Natural capital, protected areas (constant 2018 US$)</t>
  </si>
  <si>
    <t>Natural capital, subsoil assets (constant 2018 US$)</t>
  </si>
  <si>
    <t>Natural capital, subsoil assets: coal (constant 2018 US$)</t>
  </si>
  <si>
    <t>Natural capital, subsoil assets: gas (constant 2018 US$)</t>
  </si>
  <si>
    <t>Natural capital, subsoil assets: minerals (constant 2018 US$)</t>
  </si>
  <si>
    <t>Natural capital, subsoil assets: oil (constant 2018 US$)</t>
  </si>
  <si>
    <t>Net foreign assets (constant 2018 US$)</t>
  </si>
  <si>
    <t>Human capital (constant 2018 US$)</t>
  </si>
  <si>
    <t>Produced capital per capita (constant 2018 US$)</t>
  </si>
  <si>
    <t>Natural capital per capita (constant 2018 US$)</t>
  </si>
  <si>
    <t>Natural capital per capita, agricultural land (constant 2018 US$)</t>
  </si>
  <si>
    <t>Natural capital per capita, agricultural land: cropland (constant 2018 US$)</t>
  </si>
  <si>
    <t>Natural capital per capita, agricultural land: pastureland (constant 2018 US$)</t>
  </si>
  <si>
    <t>Natural capital per capita, forests (constant 2018 US$)</t>
  </si>
  <si>
    <t>Natural capital per capita, forests: timber (constant 2018 US$)</t>
  </si>
  <si>
    <t>Natural capital per capita, protected areas (constant 2018 US$)</t>
  </si>
  <si>
    <t>Natural capital per capita, subsoil assets (constant 2018 US$)</t>
  </si>
  <si>
    <t>Natural capital per capita, subsoil assets: coal (constant 2018 US$)</t>
  </si>
  <si>
    <t>Natural capital per capita, subsoil assets: gas (constant 2018 US$)</t>
  </si>
  <si>
    <t>Natural capital per capita, subsoil assets: minerals (constant 2018 US$)</t>
  </si>
  <si>
    <t>Natural capital per capita, subsoil assets: oil (constant 2018 US$)</t>
  </si>
  <si>
    <t>Net foreign assets per capita (constant 2018 US$)</t>
  </si>
  <si>
    <t>Human capital per capita (constant 2018 US$)</t>
  </si>
  <si>
    <t>Mangroves</t>
  </si>
  <si>
    <t>Fisheries</t>
  </si>
  <si>
    <t>North Macedonia</t>
  </si>
  <si>
    <t xml:space="preserve">    Sub-soil assets</t>
  </si>
  <si>
    <t xml:space="preserve">    Renewable natural resources</t>
  </si>
  <si>
    <t>Nonrenewables</t>
  </si>
  <si>
    <t>Forests, ecosystem services</t>
  </si>
  <si>
    <t>Natural capital, forests: ecosystem services (constant 2018 US$)</t>
  </si>
  <si>
    <t xml:space="preserve">   Forests, ecosystem services</t>
  </si>
  <si>
    <t>Forests, ecosytem services</t>
  </si>
  <si>
    <t>NW.HCA.FEMA.PC</t>
  </si>
  <si>
    <t>Human capital per capita, female (constant 2018 US$)</t>
  </si>
  <si>
    <t>NW.HCA.FEMA.TO</t>
  </si>
  <si>
    <t>Human capital, female (constant 2018 US$)</t>
  </si>
  <si>
    <t>NW.HCA.FEMP.PC</t>
  </si>
  <si>
    <t>Human capital per capita, employed female (constant 2018 US$)</t>
  </si>
  <si>
    <t>NW.HCA.FEMP.TO</t>
  </si>
  <si>
    <t>Human capital, employed female (constant 2018 US$)</t>
  </si>
  <si>
    <t>NW.HCA.FSEM.PC</t>
  </si>
  <si>
    <t>Human capital per capita, self-employed female (constant 2018 US$)</t>
  </si>
  <si>
    <t>NW.HCA.FSEM.TO</t>
  </si>
  <si>
    <t>Human capital, self-employed female (constant 2018 US$)</t>
  </si>
  <si>
    <t>NW.HCA.MALE.PC</t>
  </si>
  <si>
    <t>Human capital per capita, male (constant 2018 US$)</t>
  </si>
  <si>
    <t>NW.HCA.MALE.TO</t>
  </si>
  <si>
    <t>Human capital, male (constant 2018 US$)</t>
  </si>
  <si>
    <t>NW.HCA.MEMP.PC</t>
  </si>
  <si>
    <t>Human capital per capita, employed male (constant 2018 US$)</t>
  </si>
  <si>
    <t>NW.HCA.MEMP.TO</t>
  </si>
  <si>
    <t>Human capital, employed male (constant 2018 US$)</t>
  </si>
  <si>
    <t>NW.HCA.MSEM.PC</t>
  </si>
  <si>
    <t>Human capital per capita, self-employed male (constant 2018 US$)</t>
  </si>
  <si>
    <t>NW.HCA.MSEM.TO</t>
  </si>
  <si>
    <t>Human capital, self-employed male (constant 2018 US$)</t>
  </si>
  <si>
    <t>NW.NCA.FECO.PC</t>
  </si>
  <si>
    <t>Natural capital per capita, forests: ecosystem services (constant 2018 US$)</t>
  </si>
  <si>
    <t>NW.NCA.FECO.TO</t>
  </si>
  <si>
    <t>NW.NCA.RNEW.TO</t>
  </si>
  <si>
    <t>Natural capital, renewable (constant 2018 US$)</t>
  </si>
  <si>
    <t>NW.NCA.RNEW.PC</t>
  </si>
  <si>
    <t>Natural capital per capita, renewable (constant 2018 US$)</t>
  </si>
  <si>
    <t>NW.NCA.FOSL.TO</t>
  </si>
  <si>
    <t>Natural capital, fossil fuels (constant 2018 US$)</t>
  </si>
  <si>
    <t>NW.NCA.FOSL.PC</t>
  </si>
  <si>
    <t>Natural capital per capita, fossil fuels (constant 2018 US$)</t>
  </si>
  <si>
    <t>NW.NCA.FISH.TO</t>
  </si>
  <si>
    <t>Natural capital, fisheries (constant 2018 US$)</t>
  </si>
  <si>
    <t>NW.NCA.FISH.PC</t>
  </si>
  <si>
    <t>Natural capital per capita, fisheries (constant 2018 US$)</t>
  </si>
  <si>
    <t>NW.NCA.MANG.TO</t>
  </si>
  <si>
    <t>Natural capital, mangroves (constant 2018 US$)</t>
  </si>
  <si>
    <t>NW.NCA.MANG.PC</t>
  </si>
  <si>
    <t>Natural capital per capita, mangroves (constant 2018 US$)</t>
  </si>
  <si>
    <t>Total wealth per capita (constant 2018 US$)</t>
  </si>
  <si>
    <t>Net foreign assets**</t>
  </si>
  <si>
    <t>Valuation of nonrenewable assets including fossil fuel energy (oil, gas, hard and soft coal) and minerals (bauxite, copper, gold, iron ore, lead, nickel, phosphate, silver, tin, and zinc), and renewable assets including agricultural land (cropland and pastureland), forests (timber and forest ecosystem services), mangroves, fisheries and protected areas</t>
  </si>
  <si>
    <t>World Bank. 2021. The Changing Wealth of Nations 2021: Managing Assets for the Future. Washington, DC: World Bank. doi:10.1596/978-1-4648-1590-4.</t>
  </si>
  <si>
    <t xml:space="preserve">www.wordbank.org/cwon </t>
  </si>
  <si>
    <t xml:space="preserve">**Net Foreign Assets can be negative or positive. Percent change is only calculated if a country remains either a net creditor or net debtor between 1995 and 2018. </t>
  </si>
  <si>
    <t xml:space="preserve">** Net Foreign Assets can be negative or positive. Percent change is only calculated if a country remains either a net creditor or net debtor between 1995 and 2018. </t>
  </si>
  <si>
    <t>Note: Renewable includes forest timber, forest ecosystem services, mangroves, fisheries, protected areas, and crop and pasture land.</t>
  </si>
  <si>
    <t>wb_income</t>
  </si>
  <si>
    <t>unit</t>
  </si>
  <si>
    <t>year</t>
  </si>
  <si>
    <t>totwealth</t>
  </si>
  <si>
    <t>pk</t>
  </si>
  <si>
    <t>nk</t>
  </si>
  <si>
    <t>renew</t>
  </si>
  <si>
    <t>for_tim</t>
  </si>
  <si>
    <t>for_notim</t>
  </si>
  <si>
    <t>mangroves</t>
  </si>
  <si>
    <t>fisheries</t>
  </si>
  <si>
    <t>pa</t>
  </si>
  <si>
    <t>land</t>
  </si>
  <si>
    <t>cropland</t>
  </si>
  <si>
    <t>pasture</t>
  </si>
  <si>
    <t>subsoil</t>
  </si>
  <si>
    <t>ene</t>
  </si>
  <si>
    <t>oil</t>
  </si>
  <si>
    <t>gas</t>
  </si>
  <si>
    <t>coal</t>
  </si>
  <si>
    <t>min</t>
  </si>
  <si>
    <t>hc</t>
  </si>
  <si>
    <t>hc_m</t>
  </si>
  <si>
    <t>hc_emp_m</t>
  </si>
  <si>
    <t>hc_self_m</t>
  </si>
  <si>
    <t>hc_f</t>
  </si>
  <si>
    <t>hc_emp_f</t>
  </si>
  <si>
    <t>hc_self_f</t>
  </si>
  <si>
    <t>nfa</t>
  </si>
  <si>
    <t>pop</t>
  </si>
  <si>
    <t>constant year 2018 USD</t>
  </si>
  <si>
    <t>ALB.1995</t>
  </si>
  <si>
    <t>ALB.1996</t>
  </si>
  <si>
    <t>ALB.1997</t>
  </si>
  <si>
    <t>ALB.1998</t>
  </si>
  <si>
    <t>ALB.1999</t>
  </si>
  <si>
    <t>ALB.2000</t>
  </si>
  <si>
    <t>ALB.2001</t>
  </si>
  <si>
    <t>ALB.2002</t>
  </si>
  <si>
    <t>ALB.2003</t>
  </si>
  <si>
    <t>ALB.2004</t>
  </si>
  <si>
    <t>ALB.2005</t>
  </si>
  <si>
    <t>ALB.2006</t>
  </si>
  <si>
    <t>ALB.2007</t>
  </si>
  <si>
    <t>ALB.2008</t>
  </si>
  <si>
    <t>ALB.2009</t>
  </si>
  <si>
    <t>ALB.2010</t>
  </si>
  <si>
    <t>ALB.2011</t>
  </si>
  <si>
    <t>ALB.2012</t>
  </si>
  <si>
    <t>ALB.2013</t>
  </si>
  <si>
    <t>ALB.2014</t>
  </si>
  <si>
    <t>ALB.2015</t>
  </si>
  <si>
    <t>ALB.2016</t>
  </si>
  <si>
    <t>ALB.2017</t>
  </si>
  <si>
    <t>ALB.2018</t>
  </si>
  <si>
    <t>ARE.1995</t>
  </si>
  <si>
    <t>ARE.1996</t>
  </si>
  <si>
    <t>ARE.1997</t>
  </si>
  <si>
    <t>ARE.1998</t>
  </si>
  <si>
    <t>ARE.1999</t>
  </si>
  <si>
    <t>ARE.2000</t>
  </si>
  <si>
    <t>ARE.2001</t>
  </si>
  <si>
    <t>ARE.2002</t>
  </si>
  <si>
    <t>ARE.2003</t>
  </si>
  <si>
    <t>ARE.2004</t>
  </si>
  <si>
    <t>ARE.2005</t>
  </si>
  <si>
    <t>ARE.2006</t>
  </si>
  <si>
    <t>ARE.2007</t>
  </si>
  <si>
    <t>ARE.2008</t>
  </si>
  <si>
    <t>ARE.2009</t>
  </si>
  <si>
    <t>ARE.2010</t>
  </si>
  <si>
    <t>ARE.2011</t>
  </si>
  <si>
    <t>ARE.2012</t>
  </si>
  <si>
    <t>ARE.2013</t>
  </si>
  <si>
    <t>ARE.2014</t>
  </si>
  <si>
    <t>ARE.2015</t>
  </si>
  <si>
    <t>ARE.2016</t>
  </si>
  <si>
    <t>ARE.2017</t>
  </si>
  <si>
    <t>ARE.2018</t>
  </si>
  <si>
    <t>ARG.1995</t>
  </si>
  <si>
    <t>ARG.1996</t>
  </si>
  <si>
    <t>ARG.1997</t>
  </si>
  <si>
    <t>ARG.1998</t>
  </si>
  <si>
    <t>ARG.1999</t>
  </si>
  <si>
    <t>ARG.2000</t>
  </si>
  <si>
    <t>ARG.2001</t>
  </si>
  <si>
    <t>ARG.2002</t>
  </si>
  <si>
    <t>ARG.2003</t>
  </si>
  <si>
    <t>ARG.2004</t>
  </si>
  <si>
    <t>ARG.2005</t>
  </si>
  <si>
    <t>ARG.2006</t>
  </si>
  <si>
    <t>ARG.2007</t>
  </si>
  <si>
    <t>ARG.2008</t>
  </si>
  <si>
    <t>ARG.2009</t>
  </si>
  <si>
    <t>ARG.2010</t>
  </si>
  <si>
    <t>ARG.2011</t>
  </si>
  <si>
    <t>ARG.2012</t>
  </si>
  <si>
    <t>ARG.2013</t>
  </si>
  <si>
    <t>ARG.2014</t>
  </si>
  <si>
    <t>ARG.2015</t>
  </si>
  <si>
    <t>ARG.2016</t>
  </si>
  <si>
    <t>ARG.2017</t>
  </si>
  <si>
    <t>ARG.2018</t>
  </si>
  <si>
    <t>ARM.1995</t>
  </si>
  <si>
    <t>ARM.1996</t>
  </si>
  <si>
    <t>ARM.1997</t>
  </si>
  <si>
    <t>ARM.1998</t>
  </si>
  <si>
    <t>ARM.1999</t>
  </si>
  <si>
    <t>ARM.2000</t>
  </si>
  <si>
    <t>ARM.2001</t>
  </si>
  <si>
    <t>ARM.2002</t>
  </si>
  <si>
    <t>ARM.2003</t>
  </si>
  <si>
    <t>ARM.2004</t>
  </si>
  <si>
    <t>ARM.2005</t>
  </si>
  <si>
    <t>ARM.2006</t>
  </si>
  <si>
    <t>ARM.2007</t>
  </si>
  <si>
    <t>ARM.2008</t>
  </si>
  <si>
    <t>ARM.2009</t>
  </si>
  <si>
    <t>ARM.2010</t>
  </si>
  <si>
    <t>ARM.2011</t>
  </si>
  <si>
    <t>ARM.2012</t>
  </si>
  <si>
    <t>ARM.2013</t>
  </si>
  <si>
    <t>ARM.2014</t>
  </si>
  <si>
    <t>ARM.2015</t>
  </si>
  <si>
    <t>ARM.2016</t>
  </si>
  <si>
    <t>ARM.2017</t>
  </si>
  <si>
    <t>ARM.2018</t>
  </si>
  <si>
    <t>AUS.1995</t>
  </si>
  <si>
    <t>AUS.1996</t>
  </si>
  <si>
    <t>AUS.1997</t>
  </si>
  <si>
    <t>AUS.1998</t>
  </si>
  <si>
    <t>AUS.1999</t>
  </si>
  <si>
    <t>AUS.2000</t>
  </si>
  <si>
    <t>AUS.2001</t>
  </si>
  <si>
    <t>AUS.2002</t>
  </si>
  <si>
    <t>AUS.2003</t>
  </si>
  <si>
    <t>AUS.2004</t>
  </si>
  <si>
    <t>AUS.2005</t>
  </si>
  <si>
    <t>AUS.2006</t>
  </si>
  <si>
    <t>AUS.2007</t>
  </si>
  <si>
    <t>AUS.2008</t>
  </si>
  <si>
    <t>AUS.2009</t>
  </si>
  <si>
    <t>AUS.2010</t>
  </si>
  <si>
    <t>AUS.2011</t>
  </si>
  <si>
    <t>AUS.2012</t>
  </si>
  <si>
    <t>AUS.2013</t>
  </si>
  <si>
    <t>AUS.2014</t>
  </si>
  <si>
    <t>AUS.2015</t>
  </si>
  <si>
    <t>AUS.2016</t>
  </si>
  <si>
    <t>AUS.2017</t>
  </si>
  <si>
    <t>AUS.2018</t>
  </si>
  <si>
    <t>AUT.1995</t>
  </si>
  <si>
    <t>AUT.1996</t>
  </si>
  <si>
    <t>AUT.1997</t>
  </si>
  <si>
    <t>AUT.1998</t>
  </si>
  <si>
    <t>AUT.1999</t>
  </si>
  <si>
    <t>AUT.2000</t>
  </si>
  <si>
    <t>AUT.2001</t>
  </si>
  <si>
    <t>AUT.2002</t>
  </si>
  <si>
    <t>AUT.2003</t>
  </si>
  <si>
    <t>AUT.2004</t>
  </si>
  <si>
    <t>AUT.2005</t>
  </si>
  <si>
    <t>AUT.2006</t>
  </si>
  <si>
    <t>AUT.2007</t>
  </si>
  <si>
    <t>AUT.2008</t>
  </si>
  <si>
    <t>AUT.2009</t>
  </si>
  <si>
    <t>AUT.2010</t>
  </si>
  <si>
    <t>AUT.2011</t>
  </si>
  <si>
    <t>AUT.2012</t>
  </si>
  <si>
    <t>AUT.2013</t>
  </si>
  <si>
    <t>AUT.2014</t>
  </si>
  <si>
    <t>AUT.2015</t>
  </si>
  <si>
    <t>AUT.2016</t>
  </si>
  <si>
    <t>AUT.2017</t>
  </si>
  <si>
    <t>AUT.2018</t>
  </si>
  <si>
    <t>AZE.1995</t>
  </si>
  <si>
    <t>AZE.1996</t>
  </si>
  <si>
    <t>AZE.1997</t>
  </si>
  <si>
    <t>AZE.1998</t>
  </si>
  <si>
    <t>AZE.1999</t>
  </si>
  <si>
    <t>AZE.2000</t>
  </si>
  <si>
    <t>AZE.2001</t>
  </si>
  <si>
    <t>AZE.2002</t>
  </si>
  <si>
    <t>AZE.2003</t>
  </si>
  <si>
    <t>AZE.2004</t>
  </si>
  <si>
    <t>AZE.2005</t>
  </si>
  <si>
    <t>AZE.2006</t>
  </si>
  <si>
    <t>AZE.2007</t>
  </si>
  <si>
    <t>AZE.2008</t>
  </si>
  <si>
    <t>AZE.2009</t>
  </si>
  <si>
    <t>AZE.2010</t>
  </si>
  <si>
    <t>AZE.2011</t>
  </si>
  <si>
    <t>AZE.2012</t>
  </si>
  <si>
    <t>AZE.2013</t>
  </si>
  <si>
    <t>AZE.2014</t>
  </si>
  <si>
    <t>AZE.2015</t>
  </si>
  <si>
    <t>AZE.2016</t>
  </si>
  <si>
    <t>AZE.2017</t>
  </si>
  <si>
    <t>AZE.2018</t>
  </si>
  <si>
    <t>BDI.1995</t>
  </si>
  <si>
    <t>BDI.1996</t>
  </si>
  <si>
    <t>BDI.1997</t>
  </si>
  <si>
    <t>BDI.1998</t>
  </si>
  <si>
    <t>BDI.1999</t>
  </si>
  <si>
    <t>BDI.2000</t>
  </si>
  <si>
    <t>BDI.2001</t>
  </si>
  <si>
    <t>BDI.2002</t>
  </si>
  <si>
    <t>BDI.2003</t>
  </si>
  <si>
    <t>BDI.2004</t>
  </si>
  <si>
    <t>BDI.2005</t>
  </si>
  <si>
    <t>BDI.2006</t>
  </si>
  <si>
    <t>BDI.2007</t>
  </si>
  <si>
    <t>BDI.2008</t>
  </si>
  <si>
    <t>BDI.2009</t>
  </si>
  <si>
    <t>BDI.2010</t>
  </si>
  <si>
    <t>BDI.2011</t>
  </si>
  <si>
    <t>BDI.2012</t>
  </si>
  <si>
    <t>BDI.2013</t>
  </si>
  <si>
    <t>BDI.2014</t>
  </si>
  <si>
    <t>BDI.2015</t>
  </si>
  <si>
    <t>BDI.2016</t>
  </si>
  <si>
    <t>BDI.2017</t>
  </si>
  <si>
    <t>BDI.2018</t>
  </si>
  <si>
    <t>..</t>
  </si>
  <si>
    <t>BEL.1995</t>
  </si>
  <si>
    <t>BEL.1996</t>
  </si>
  <si>
    <t>BEL.1997</t>
  </si>
  <si>
    <t>BEL.1998</t>
  </si>
  <si>
    <t>BEL.1999</t>
  </si>
  <si>
    <t>BEL.2000</t>
  </si>
  <si>
    <t>BEL.2001</t>
  </si>
  <si>
    <t>BEL.2002</t>
  </si>
  <si>
    <t>BEL.2003</t>
  </si>
  <si>
    <t>BEL.2004</t>
  </si>
  <si>
    <t>BEL.2005</t>
  </si>
  <si>
    <t>BEL.2006</t>
  </si>
  <si>
    <t>BEL.2007</t>
  </si>
  <si>
    <t>BEL.2008</t>
  </si>
  <si>
    <t>BEL.2009</t>
  </si>
  <si>
    <t>BEL.2010</t>
  </si>
  <si>
    <t>BEL.2011</t>
  </si>
  <si>
    <t>BEL.2012</t>
  </si>
  <si>
    <t>BEL.2013</t>
  </si>
  <si>
    <t>BEL.2014</t>
  </si>
  <si>
    <t>BEL.2015</t>
  </si>
  <si>
    <t>BEL.2016</t>
  </si>
  <si>
    <t>BEL.2017</t>
  </si>
  <si>
    <t>BEL.2018</t>
  </si>
  <si>
    <t>BEN.1995</t>
  </si>
  <si>
    <t>BEN.1996</t>
  </si>
  <si>
    <t>BEN.1997</t>
  </si>
  <si>
    <t>BEN.1998</t>
  </si>
  <si>
    <t>BEN.1999</t>
  </si>
  <si>
    <t>BEN.2000</t>
  </si>
  <si>
    <t>BEN.2001</t>
  </si>
  <si>
    <t>BEN.2002</t>
  </si>
  <si>
    <t>BEN.2003</t>
  </si>
  <si>
    <t>BEN.2004</t>
  </si>
  <si>
    <t>BEN.2005</t>
  </si>
  <si>
    <t>BEN.2006</t>
  </si>
  <si>
    <t>BEN.2007</t>
  </si>
  <si>
    <t>BEN.2008</t>
  </si>
  <si>
    <t>BEN.2009</t>
  </si>
  <si>
    <t>BEN.2010</t>
  </si>
  <si>
    <t>BEN.2011</t>
  </si>
  <si>
    <t>BEN.2012</t>
  </si>
  <si>
    <t>BEN.2013</t>
  </si>
  <si>
    <t>BEN.2014</t>
  </si>
  <si>
    <t>BEN.2015</t>
  </si>
  <si>
    <t>BEN.2016</t>
  </si>
  <si>
    <t>BEN.2017</t>
  </si>
  <si>
    <t>BEN.2018</t>
  </si>
  <si>
    <t>BFA.1995</t>
  </si>
  <si>
    <t>BFA.1996</t>
  </si>
  <si>
    <t>BFA.1997</t>
  </si>
  <si>
    <t>BFA.1998</t>
  </si>
  <si>
    <t>BFA.1999</t>
  </si>
  <si>
    <t>BFA.2000</t>
  </si>
  <si>
    <t>BFA.2001</t>
  </si>
  <si>
    <t>BFA.2002</t>
  </si>
  <si>
    <t>BFA.2003</t>
  </si>
  <si>
    <t>BFA.2004</t>
  </si>
  <si>
    <t>BFA.2005</t>
  </si>
  <si>
    <t>BFA.2006</t>
  </si>
  <si>
    <t>BFA.2007</t>
  </si>
  <si>
    <t>BFA.2008</t>
  </si>
  <si>
    <t>BFA.2009</t>
  </si>
  <si>
    <t>BFA.2010</t>
  </si>
  <si>
    <t>BFA.2011</t>
  </si>
  <si>
    <t>BFA.2012</t>
  </si>
  <si>
    <t>BFA.2013</t>
  </si>
  <si>
    <t>BFA.2014</t>
  </si>
  <si>
    <t>BFA.2015</t>
  </si>
  <si>
    <t>BFA.2016</t>
  </si>
  <si>
    <t>BFA.2017</t>
  </si>
  <si>
    <t>BFA.2018</t>
  </si>
  <si>
    <t>BGD.1995</t>
  </si>
  <si>
    <t>BGD.1996</t>
  </si>
  <si>
    <t>BGD.1997</t>
  </si>
  <si>
    <t>BGD.1998</t>
  </si>
  <si>
    <t>BGD.1999</t>
  </si>
  <si>
    <t>BGD.2000</t>
  </si>
  <si>
    <t>BGD.2001</t>
  </si>
  <si>
    <t>BGD.2002</t>
  </si>
  <si>
    <t>BGD.2003</t>
  </si>
  <si>
    <t>BGD.2004</t>
  </si>
  <si>
    <t>BGD.2005</t>
  </si>
  <si>
    <t>BGD.2006</t>
  </si>
  <si>
    <t>BGD.2007</t>
  </si>
  <si>
    <t>BGD.2008</t>
  </si>
  <si>
    <t>BGD.2009</t>
  </si>
  <si>
    <t>BGD.2010</t>
  </si>
  <si>
    <t>BGD.2011</t>
  </si>
  <si>
    <t>BGD.2012</t>
  </si>
  <si>
    <t>BGD.2013</t>
  </si>
  <si>
    <t>BGD.2014</t>
  </si>
  <si>
    <t>BGD.2015</t>
  </si>
  <si>
    <t>BGD.2016</t>
  </si>
  <si>
    <t>BGD.2017</t>
  </si>
  <si>
    <t>BGD.2018</t>
  </si>
  <si>
    <t>BGR.1995</t>
  </si>
  <si>
    <t>BGR.1996</t>
  </si>
  <si>
    <t>BGR.1997</t>
  </si>
  <si>
    <t>BGR.1998</t>
  </si>
  <si>
    <t>BGR.1999</t>
  </si>
  <si>
    <t>BGR.2000</t>
  </si>
  <si>
    <t>BGR.2001</t>
  </si>
  <si>
    <t>BGR.2002</t>
  </si>
  <si>
    <t>BGR.2003</t>
  </si>
  <si>
    <t>BGR.2004</t>
  </si>
  <si>
    <t>BGR.2005</t>
  </si>
  <si>
    <t>BGR.2006</t>
  </si>
  <si>
    <t>BGR.2007</t>
  </si>
  <si>
    <t>BGR.2008</t>
  </si>
  <si>
    <t>BGR.2009</t>
  </si>
  <si>
    <t>BGR.2010</t>
  </si>
  <si>
    <t>BGR.2011</t>
  </si>
  <si>
    <t>BGR.2012</t>
  </si>
  <si>
    <t>BGR.2013</t>
  </si>
  <si>
    <t>BGR.2014</t>
  </si>
  <si>
    <t>BGR.2015</t>
  </si>
  <si>
    <t>BGR.2016</t>
  </si>
  <si>
    <t>BGR.2017</t>
  </si>
  <si>
    <t>BGR.2018</t>
  </si>
  <si>
    <t>BHR.1995</t>
  </si>
  <si>
    <t>BHR.1996</t>
  </si>
  <si>
    <t>BHR.1997</t>
  </si>
  <si>
    <t>BHR.1998</t>
  </si>
  <si>
    <t>BHR.1999</t>
  </si>
  <si>
    <t>BHR.2000</t>
  </si>
  <si>
    <t>BHR.2001</t>
  </si>
  <si>
    <t>BHR.2002</t>
  </si>
  <si>
    <t>BHR.2003</t>
  </si>
  <si>
    <t>BHR.2004</t>
  </si>
  <si>
    <t>BHR.2005</t>
  </si>
  <si>
    <t>BHR.2006</t>
  </si>
  <si>
    <t>BHR.2007</t>
  </si>
  <si>
    <t>BHR.2008</t>
  </si>
  <si>
    <t>BHR.2009</t>
  </si>
  <si>
    <t>BHR.2010</t>
  </si>
  <si>
    <t>BHR.2011</t>
  </si>
  <si>
    <t>BHR.2012</t>
  </si>
  <si>
    <t>BHR.2013</t>
  </si>
  <si>
    <t>BHR.2014</t>
  </si>
  <si>
    <t>BHR.2015</t>
  </si>
  <si>
    <t>BHR.2016</t>
  </si>
  <si>
    <t>BHR.2017</t>
  </si>
  <si>
    <t>BHR.2018</t>
  </si>
  <si>
    <t>BIH.1995</t>
  </si>
  <si>
    <t>BIH.1996</t>
  </si>
  <si>
    <t>BIH.1997</t>
  </si>
  <si>
    <t>BIH.1998</t>
  </si>
  <si>
    <t>BIH.1999</t>
  </si>
  <si>
    <t>BIH.2000</t>
  </si>
  <si>
    <t>BIH.2001</t>
  </si>
  <si>
    <t>BIH.2002</t>
  </si>
  <si>
    <t>BIH.2003</t>
  </si>
  <si>
    <t>BIH.2004</t>
  </si>
  <si>
    <t>BIH.2005</t>
  </si>
  <si>
    <t>BIH.2006</t>
  </si>
  <si>
    <t>BIH.2007</t>
  </si>
  <si>
    <t>BIH.2008</t>
  </si>
  <si>
    <t>BIH.2009</t>
  </si>
  <si>
    <t>BIH.2010</t>
  </si>
  <si>
    <t>BIH.2011</t>
  </si>
  <si>
    <t>BIH.2012</t>
  </si>
  <si>
    <t>BIH.2013</t>
  </si>
  <si>
    <t>BIH.2014</t>
  </si>
  <si>
    <t>BIH.2015</t>
  </si>
  <si>
    <t>BIH.2016</t>
  </si>
  <si>
    <t>BIH.2017</t>
  </si>
  <si>
    <t>BIH.2018</t>
  </si>
  <si>
    <t>BLR.1995</t>
  </si>
  <si>
    <t>BLR.1996</t>
  </si>
  <si>
    <t>BLR.1997</t>
  </si>
  <si>
    <t>BLR.1998</t>
  </si>
  <si>
    <t>BLR.1999</t>
  </si>
  <si>
    <t>BLR.2000</t>
  </si>
  <si>
    <t>BLR.2001</t>
  </si>
  <si>
    <t>BLR.2002</t>
  </si>
  <si>
    <t>BLR.2003</t>
  </si>
  <si>
    <t>BLR.2004</t>
  </si>
  <si>
    <t>BLR.2005</t>
  </si>
  <si>
    <t>BLR.2006</t>
  </si>
  <si>
    <t>BLR.2007</t>
  </si>
  <si>
    <t>BLR.2008</t>
  </si>
  <si>
    <t>BLR.2009</t>
  </si>
  <si>
    <t>BLR.2010</t>
  </si>
  <si>
    <t>BLR.2011</t>
  </si>
  <si>
    <t>BLR.2012</t>
  </si>
  <si>
    <t>BLR.2013</t>
  </si>
  <si>
    <t>BLR.2014</t>
  </si>
  <si>
    <t>BLR.2015</t>
  </si>
  <si>
    <t>BLR.2016</t>
  </si>
  <si>
    <t>BLR.2017</t>
  </si>
  <si>
    <t>BLR.2018</t>
  </si>
  <si>
    <t>BLZ.1995</t>
  </si>
  <si>
    <t>BLZ.1996</t>
  </si>
  <si>
    <t>BLZ.1997</t>
  </si>
  <si>
    <t>BLZ.1998</t>
  </si>
  <si>
    <t>BLZ.1999</t>
  </si>
  <si>
    <t>BLZ.2000</t>
  </si>
  <si>
    <t>BLZ.2001</t>
  </si>
  <si>
    <t>BLZ.2002</t>
  </si>
  <si>
    <t>BLZ.2003</t>
  </si>
  <si>
    <t>BLZ.2004</t>
  </si>
  <si>
    <t>BLZ.2005</t>
  </si>
  <si>
    <t>BLZ.2006</t>
  </si>
  <si>
    <t>BLZ.2007</t>
  </si>
  <si>
    <t>BLZ.2008</t>
  </si>
  <si>
    <t>BLZ.2009</t>
  </si>
  <si>
    <t>BLZ.2010</t>
  </si>
  <si>
    <t>BLZ.2011</t>
  </si>
  <si>
    <t>BLZ.2012</t>
  </si>
  <si>
    <t>BLZ.2013</t>
  </si>
  <si>
    <t>BLZ.2014</t>
  </si>
  <si>
    <t>BLZ.2015</t>
  </si>
  <si>
    <t>BLZ.2016</t>
  </si>
  <si>
    <t>BLZ.2017</t>
  </si>
  <si>
    <t>BLZ.2018</t>
  </si>
  <si>
    <t>BOL.1995</t>
  </si>
  <si>
    <t>BOL.1996</t>
  </si>
  <si>
    <t>BOL.1997</t>
  </si>
  <si>
    <t>BOL.1998</t>
  </si>
  <si>
    <t>BOL.1999</t>
  </si>
  <si>
    <t>BOL.2000</t>
  </si>
  <si>
    <t>BOL.2001</t>
  </si>
  <si>
    <t>BOL.2002</t>
  </si>
  <si>
    <t>BOL.2003</t>
  </si>
  <si>
    <t>BOL.2004</t>
  </si>
  <si>
    <t>BOL.2005</t>
  </si>
  <si>
    <t>BOL.2006</t>
  </si>
  <si>
    <t>BOL.2007</t>
  </si>
  <si>
    <t>BOL.2008</t>
  </si>
  <si>
    <t>BOL.2009</t>
  </si>
  <si>
    <t>BOL.2010</t>
  </si>
  <si>
    <t>BOL.2011</t>
  </si>
  <si>
    <t>BOL.2012</t>
  </si>
  <si>
    <t>BOL.2013</t>
  </si>
  <si>
    <t>BOL.2014</t>
  </si>
  <si>
    <t>BOL.2015</t>
  </si>
  <si>
    <t>BOL.2016</t>
  </si>
  <si>
    <t>BOL.2017</t>
  </si>
  <si>
    <t>BOL.2018</t>
  </si>
  <si>
    <t>BRA.1995</t>
  </si>
  <si>
    <t>BRA.1996</t>
  </si>
  <si>
    <t>BRA.1997</t>
  </si>
  <si>
    <t>BRA.1998</t>
  </si>
  <si>
    <t>BRA.1999</t>
  </si>
  <si>
    <t>BRA.2000</t>
  </si>
  <si>
    <t>BRA.2001</t>
  </si>
  <si>
    <t>BRA.2002</t>
  </si>
  <si>
    <t>BRA.2003</t>
  </si>
  <si>
    <t>BRA.2004</t>
  </si>
  <si>
    <t>BRA.2005</t>
  </si>
  <si>
    <t>BRA.2006</t>
  </si>
  <si>
    <t>BRA.2007</t>
  </si>
  <si>
    <t>BRA.2008</t>
  </si>
  <si>
    <t>BRA.2009</t>
  </si>
  <si>
    <t>BRA.2010</t>
  </si>
  <si>
    <t>BRA.2011</t>
  </si>
  <si>
    <t>BRA.2012</t>
  </si>
  <si>
    <t>BRA.2013</t>
  </si>
  <si>
    <t>BRA.2014</t>
  </si>
  <si>
    <t>BRA.2015</t>
  </si>
  <si>
    <t>BRA.2016</t>
  </si>
  <si>
    <t>BRA.2017</t>
  </si>
  <si>
    <t>BRA.2018</t>
  </si>
  <si>
    <t>BWA.1995</t>
  </si>
  <si>
    <t>BWA.1996</t>
  </si>
  <si>
    <t>BWA.1997</t>
  </si>
  <si>
    <t>BWA.1998</t>
  </si>
  <si>
    <t>BWA.1999</t>
  </si>
  <si>
    <t>BWA.2000</t>
  </si>
  <si>
    <t>BWA.2001</t>
  </si>
  <si>
    <t>BWA.2002</t>
  </si>
  <si>
    <t>BWA.2003</t>
  </si>
  <si>
    <t>BWA.2004</t>
  </si>
  <si>
    <t>BWA.2005</t>
  </si>
  <si>
    <t>BWA.2006</t>
  </si>
  <si>
    <t>BWA.2007</t>
  </si>
  <si>
    <t>BWA.2008</t>
  </si>
  <si>
    <t>BWA.2009</t>
  </si>
  <si>
    <t>BWA.2010</t>
  </si>
  <si>
    <t>BWA.2011</t>
  </si>
  <si>
    <t>BWA.2012</t>
  </si>
  <si>
    <t>BWA.2013</t>
  </si>
  <si>
    <t>BWA.2014</t>
  </si>
  <si>
    <t>BWA.2015</t>
  </si>
  <si>
    <t>BWA.2016</t>
  </si>
  <si>
    <t>BWA.2017</t>
  </si>
  <si>
    <t>BWA.2018</t>
  </si>
  <si>
    <t>CAF.1995</t>
  </si>
  <si>
    <t>CAF.1996</t>
  </si>
  <si>
    <t>CAF.1997</t>
  </si>
  <si>
    <t>CAF.1998</t>
  </si>
  <si>
    <t>CAF.1999</t>
  </si>
  <si>
    <t>CAF.2000</t>
  </si>
  <si>
    <t>CAF.2001</t>
  </si>
  <si>
    <t>CAF.2002</t>
  </si>
  <si>
    <t>CAF.2003</t>
  </si>
  <si>
    <t>CAF.2004</t>
  </si>
  <si>
    <t>CAF.2005</t>
  </si>
  <si>
    <t>CAF.2006</t>
  </si>
  <si>
    <t>CAF.2007</t>
  </si>
  <si>
    <t>CAF.2008</t>
  </si>
  <si>
    <t>CAF.2009</t>
  </si>
  <si>
    <t>CAF.2010</t>
  </si>
  <si>
    <t>CAF.2011</t>
  </si>
  <si>
    <t>CAF.2012</t>
  </si>
  <si>
    <t>CAF.2013</t>
  </si>
  <si>
    <t>CAF.2014</t>
  </si>
  <si>
    <t>CAF.2015</t>
  </si>
  <si>
    <t>CAF.2016</t>
  </si>
  <si>
    <t>CAF.2017</t>
  </si>
  <si>
    <t>CAF.2018</t>
  </si>
  <si>
    <t>CAN.1995</t>
  </si>
  <si>
    <t>CAN.1996</t>
  </si>
  <si>
    <t>CAN.1997</t>
  </si>
  <si>
    <t>CAN.1998</t>
  </si>
  <si>
    <t>CAN.1999</t>
  </si>
  <si>
    <t>CAN.2000</t>
  </si>
  <si>
    <t>CAN.2001</t>
  </si>
  <si>
    <t>CAN.2002</t>
  </si>
  <si>
    <t>CAN.2003</t>
  </si>
  <si>
    <t>CAN.2004</t>
  </si>
  <si>
    <t>CAN.2005</t>
  </si>
  <si>
    <t>CAN.2006</t>
  </si>
  <si>
    <t>CAN.2007</t>
  </si>
  <si>
    <t>CAN.2008</t>
  </si>
  <si>
    <t>CAN.2009</t>
  </si>
  <si>
    <t>CAN.2010</t>
  </si>
  <si>
    <t>CAN.2011</t>
  </si>
  <si>
    <t>CAN.2012</t>
  </si>
  <si>
    <t>CAN.2013</t>
  </si>
  <si>
    <t>CAN.2014</t>
  </si>
  <si>
    <t>CAN.2015</t>
  </si>
  <si>
    <t>CAN.2016</t>
  </si>
  <si>
    <t>CAN.2017</t>
  </si>
  <si>
    <t>CAN.2018</t>
  </si>
  <si>
    <t>CHE.1995</t>
  </si>
  <si>
    <t>CHE.1996</t>
  </si>
  <si>
    <t>CHE.1997</t>
  </si>
  <si>
    <t>CHE.1998</t>
  </si>
  <si>
    <t>CHE.1999</t>
  </si>
  <si>
    <t>CHE.2000</t>
  </si>
  <si>
    <t>CHE.2001</t>
  </si>
  <si>
    <t>CHE.2002</t>
  </si>
  <si>
    <t>CHE.2003</t>
  </si>
  <si>
    <t>CHE.2004</t>
  </si>
  <si>
    <t>CHE.2005</t>
  </si>
  <si>
    <t>CHE.2006</t>
  </si>
  <si>
    <t>CHE.2007</t>
  </si>
  <si>
    <t>CHE.2008</t>
  </si>
  <si>
    <t>CHE.2009</t>
  </si>
  <si>
    <t>CHE.2010</t>
  </si>
  <si>
    <t>CHE.2011</t>
  </si>
  <si>
    <t>CHE.2012</t>
  </si>
  <si>
    <t>CHE.2013</t>
  </si>
  <si>
    <t>CHE.2014</t>
  </si>
  <si>
    <t>CHE.2015</t>
  </si>
  <si>
    <t>CHE.2016</t>
  </si>
  <si>
    <t>CHE.2017</t>
  </si>
  <si>
    <t>CHE.2018</t>
  </si>
  <si>
    <t>CHL.1995</t>
  </si>
  <si>
    <t>CHL.1996</t>
  </si>
  <si>
    <t>CHL.1997</t>
  </si>
  <si>
    <t>CHL.1998</t>
  </si>
  <si>
    <t>CHL.1999</t>
  </si>
  <si>
    <t>CHL.2000</t>
  </si>
  <si>
    <t>CHL.2001</t>
  </si>
  <si>
    <t>CHL.2002</t>
  </si>
  <si>
    <t>CHL.2003</t>
  </si>
  <si>
    <t>CHL.2004</t>
  </si>
  <si>
    <t>CHL.2005</t>
  </si>
  <si>
    <t>CHL.2006</t>
  </si>
  <si>
    <t>CHL.2007</t>
  </si>
  <si>
    <t>CHL.2008</t>
  </si>
  <si>
    <t>CHL.2009</t>
  </si>
  <si>
    <t>CHL.2010</t>
  </si>
  <si>
    <t>CHL.2011</t>
  </si>
  <si>
    <t>CHL.2012</t>
  </si>
  <si>
    <t>CHL.2013</t>
  </si>
  <si>
    <t>CHL.2014</t>
  </si>
  <si>
    <t>CHL.2015</t>
  </si>
  <si>
    <t>CHL.2016</t>
  </si>
  <si>
    <t>CHL.2017</t>
  </si>
  <si>
    <t>CHL.2018</t>
  </si>
  <si>
    <t>CHN.1995</t>
  </si>
  <si>
    <t>CHN.1996</t>
  </si>
  <si>
    <t>CHN.1997</t>
  </si>
  <si>
    <t>CHN.1998</t>
  </si>
  <si>
    <t>CHN.1999</t>
  </si>
  <si>
    <t>CHN.2000</t>
  </si>
  <si>
    <t>CHN.2001</t>
  </si>
  <si>
    <t>CHN.2002</t>
  </si>
  <si>
    <t>CHN.2003</t>
  </si>
  <si>
    <t>CHN.2004</t>
  </si>
  <si>
    <t>CHN.2005</t>
  </si>
  <si>
    <t>CHN.2006</t>
  </si>
  <si>
    <t>CHN.2007</t>
  </si>
  <si>
    <t>CHN.2008</t>
  </si>
  <si>
    <t>CHN.2009</t>
  </si>
  <si>
    <t>CHN.2010</t>
  </si>
  <si>
    <t>CHN.2011</t>
  </si>
  <si>
    <t>CHN.2012</t>
  </si>
  <si>
    <t>CHN.2013</t>
  </si>
  <si>
    <t>CHN.2014</t>
  </si>
  <si>
    <t>CHN.2015</t>
  </si>
  <si>
    <t>CHN.2016</t>
  </si>
  <si>
    <t>CHN.2017</t>
  </si>
  <si>
    <t>CHN.2018</t>
  </si>
  <si>
    <t>CIV.1995</t>
  </si>
  <si>
    <t>CIV.1996</t>
  </si>
  <si>
    <t>CIV.1997</t>
  </si>
  <si>
    <t>CIV.1998</t>
  </si>
  <si>
    <t>CIV.1999</t>
  </si>
  <si>
    <t>CIV.2000</t>
  </si>
  <si>
    <t>CIV.2001</t>
  </si>
  <si>
    <t>CIV.2002</t>
  </si>
  <si>
    <t>CIV.2003</t>
  </si>
  <si>
    <t>CIV.2004</t>
  </si>
  <si>
    <t>CIV.2005</t>
  </si>
  <si>
    <t>CIV.2006</t>
  </si>
  <si>
    <t>CIV.2007</t>
  </si>
  <si>
    <t>CIV.2008</t>
  </si>
  <si>
    <t>CIV.2009</t>
  </si>
  <si>
    <t>CIV.2010</t>
  </si>
  <si>
    <t>CIV.2011</t>
  </si>
  <si>
    <t>CIV.2012</t>
  </si>
  <si>
    <t>CIV.2013</t>
  </si>
  <si>
    <t>CIV.2014</t>
  </si>
  <si>
    <t>CIV.2015</t>
  </si>
  <si>
    <t>CIV.2016</t>
  </si>
  <si>
    <t>CIV.2017</t>
  </si>
  <si>
    <t>CIV.2018</t>
  </si>
  <si>
    <t>CMR.1995</t>
  </si>
  <si>
    <t>CMR.1996</t>
  </si>
  <si>
    <t>CMR.1997</t>
  </si>
  <si>
    <t>CMR.1998</t>
  </si>
  <si>
    <t>CMR.1999</t>
  </si>
  <si>
    <t>CMR.2000</t>
  </si>
  <si>
    <t>CMR.2001</t>
  </si>
  <si>
    <t>CMR.2002</t>
  </si>
  <si>
    <t>CMR.2003</t>
  </si>
  <si>
    <t>CMR.2004</t>
  </si>
  <si>
    <t>CMR.2005</t>
  </si>
  <si>
    <t>CMR.2006</t>
  </si>
  <si>
    <t>CMR.2007</t>
  </si>
  <si>
    <t>CMR.2008</t>
  </si>
  <si>
    <t>CMR.2009</t>
  </si>
  <si>
    <t>CMR.2010</t>
  </si>
  <si>
    <t>CMR.2011</t>
  </si>
  <si>
    <t>CMR.2012</t>
  </si>
  <si>
    <t>CMR.2013</t>
  </si>
  <si>
    <t>CMR.2014</t>
  </si>
  <si>
    <t>CMR.2015</t>
  </si>
  <si>
    <t>CMR.2016</t>
  </si>
  <si>
    <t>CMR.2017</t>
  </si>
  <si>
    <t>CMR.2018</t>
  </si>
  <si>
    <t>COD.1995</t>
  </si>
  <si>
    <t>COD.1996</t>
  </si>
  <si>
    <t>COD.1997</t>
  </si>
  <si>
    <t>COD.1998</t>
  </si>
  <si>
    <t>COD.1999</t>
  </si>
  <si>
    <t>COD.2000</t>
  </si>
  <si>
    <t>COD.2001</t>
  </si>
  <si>
    <t>COD.2002</t>
  </si>
  <si>
    <t>COD.2003</t>
  </si>
  <si>
    <t>COD.2004</t>
  </si>
  <si>
    <t>COD.2005</t>
  </si>
  <si>
    <t>COD.2006</t>
  </si>
  <si>
    <t>COD.2007</t>
  </si>
  <si>
    <t>COD.2008</t>
  </si>
  <si>
    <t>COD.2009</t>
  </si>
  <si>
    <t>COD.2010</t>
  </si>
  <si>
    <t>COD.2011</t>
  </si>
  <si>
    <t>COD.2012</t>
  </si>
  <si>
    <t>COD.2013</t>
  </si>
  <si>
    <t>COD.2014</t>
  </si>
  <si>
    <t>COD.2015</t>
  </si>
  <si>
    <t>COD.2016</t>
  </si>
  <si>
    <t>COD.2017</t>
  </si>
  <si>
    <t>COD.2018</t>
  </si>
  <si>
    <t>COG.1995</t>
  </si>
  <si>
    <t>COG.1996</t>
  </si>
  <si>
    <t>COG.1997</t>
  </si>
  <si>
    <t>COG.1998</t>
  </si>
  <si>
    <t>COG.1999</t>
  </si>
  <si>
    <t>COG.2000</t>
  </si>
  <si>
    <t>COG.2001</t>
  </si>
  <si>
    <t>COG.2002</t>
  </si>
  <si>
    <t>COG.2003</t>
  </si>
  <si>
    <t>COG.2004</t>
  </si>
  <si>
    <t>COG.2005</t>
  </si>
  <si>
    <t>COG.2006</t>
  </si>
  <si>
    <t>COG.2007</t>
  </si>
  <si>
    <t>COG.2008</t>
  </si>
  <si>
    <t>COG.2009</t>
  </si>
  <si>
    <t>COG.2010</t>
  </si>
  <si>
    <t>COG.2011</t>
  </si>
  <si>
    <t>COG.2012</t>
  </si>
  <si>
    <t>COG.2013</t>
  </si>
  <si>
    <t>COG.2014</t>
  </si>
  <si>
    <t>COG.2015</t>
  </si>
  <si>
    <t>COG.2016</t>
  </si>
  <si>
    <t>COG.2017</t>
  </si>
  <si>
    <t>COG.2018</t>
  </si>
  <si>
    <t>COL.1995</t>
  </si>
  <si>
    <t>COL.1996</t>
  </si>
  <si>
    <t>COL.1997</t>
  </si>
  <si>
    <t>COL.1998</t>
  </si>
  <si>
    <t>COL.1999</t>
  </si>
  <si>
    <t>COL.2000</t>
  </si>
  <si>
    <t>COL.2001</t>
  </si>
  <si>
    <t>COL.2002</t>
  </si>
  <si>
    <t>COL.2003</t>
  </si>
  <si>
    <t>COL.2004</t>
  </si>
  <si>
    <t>COL.2005</t>
  </si>
  <si>
    <t>COL.2006</t>
  </si>
  <si>
    <t>COL.2007</t>
  </si>
  <si>
    <t>COL.2008</t>
  </si>
  <si>
    <t>COL.2009</t>
  </si>
  <si>
    <t>COL.2010</t>
  </si>
  <si>
    <t>COL.2011</t>
  </si>
  <si>
    <t>COL.2012</t>
  </si>
  <si>
    <t>COL.2013</t>
  </si>
  <si>
    <t>COL.2014</t>
  </si>
  <si>
    <t>COL.2015</t>
  </si>
  <si>
    <t>COL.2016</t>
  </si>
  <si>
    <t>COL.2017</t>
  </si>
  <si>
    <t>COL.2018</t>
  </si>
  <si>
    <t>COM.1995</t>
  </si>
  <si>
    <t>COM.1996</t>
  </si>
  <si>
    <t>COM.1997</t>
  </si>
  <si>
    <t>COM.1998</t>
  </si>
  <si>
    <t>COM.1999</t>
  </si>
  <si>
    <t>COM.2000</t>
  </si>
  <si>
    <t>COM.2001</t>
  </si>
  <si>
    <t>COM.2002</t>
  </si>
  <si>
    <t>COM.2003</t>
  </si>
  <si>
    <t>COM.2004</t>
  </si>
  <si>
    <t>COM.2005</t>
  </si>
  <si>
    <t>COM.2006</t>
  </si>
  <si>
    <t>COM.2007</t>
  </si>
  <si>
    <t>COM.2008</t>
  </si>
  <si>
    <t>COM.2009</t>
  </si>
  <si>
    <t>COM.2010</t>
  </si>
  <si>
    <t>COM.2011</t>
  </si>
  <si>
    <t>COM.2012</t>
  </si>
  <si>
    <t>COM.2013</t>
  </si>
  <si>
    <t>COM.2014</t>
  </si>
  <si>
    <t>COM.2015</t>
  </si>
  <si>
    <t>COM.2016</t>
  </si>
  <si>
    <t>COM.2017</t>
  </si>
  <si>
    <t>COM.2018</t>
  </si>
  <si>
    <t>CRI.1995</t>
  </si>
  <si>
    <t>CRI.1996</t>
  </si>
  <si>
    <t>CRI.1997</t>
  </si>
  <si>
    <t>CRI.1998</t>
  </si>
  <si>
    <t>CRI.1999</t>
  </si>
  <si>
    <t>CRI.2000</t>
  </si>
  <si>
    <t>CRI.2001</t>
  </si>
  <si>
    <t>CRI.2002</t>
  </si>
  <si>
    <t>CRI.2003</t>
  </si>
  <si>
    <t>CRI.2004</t>
  </si>
  <si>
    <t>CRI.2005</t>
  </si>
  <si>
    <t>CRI.2006</t>
  </si>
  <si>
    <t>CRI.2007</t>
  </si>
  <si>
    <t>CRI.2008</t>
  </si>
  <si>
    <t>CRI.2009</t>
  </si>
  <si>
    <t>CRI.2010</t>
  </si>
  <si>
    <t>CRI.2011</t>
  </si>
  <si>
    <t>CRI.2012</t>
  </si>
  <si>
    <t>CRI.2013</t>
  </si>
  <si>
    <t>CRI.2014</t>
  </si>
  <si>
    <t>CRI.2015</t>
  </si>
  <si>
    <t>CRI.2016</t>
  </si>
  <si>
    <t>CRI.2017</t>
  </si>
  <si>
    <t>CRI.2018</t>
  </si>
  <si>
    <t>CZE.1995</t>
  </si>
  <si>
    <t>CZE.1996</t>
  </si>
  <si>
    <t>CZE.1997</t>
  </si>
  <si>
    <t>CZE.1998</t>
  </si>
  <si>
    <t>CZE.1999</t>
  </si>
  <si>
    <t>CZE.2000</t>
  </si>
  <si>
    <t>CZE.2001</t>
  </si>
  <si>
    <t>CZE.2002</t>
  </si>
  <si>
    <t>CZE.2003</t>
  </si>
  <si>
    <t>CZE.2004</t>
  </si>
  <si>
    <t>CZE.2005</t>
  </si>
  <si>
    <t>CZE.2006</t>
  </si>
  <si>
    <t>CZE.2007</t>
  </si>
  <si>
    <t>CZE.2008</t>
  </si>
  <si>
    <t>CZE.2009</t>
  </si>
  <si>
    <t>CZE.2010</t>
  </si>
  <si>
    <t>CZE.2011</t>
  </si>
  <si>
    <t>CZE.2012</t>
  </si>
  <si>
    <t>CZE.2013</t>
  </si>
  <si>
    <t>CZE.2014</t>
  </si>
  <si>
    <t>CZE.2015</t>
  </si>
  <si>
    <t>CZE.2016</t>
  </si>
  <si>
    <t>CZE.2017</t>
  </si>
  <si>
    <t>CZE.2018</t>
  </si>
  <si>
    <t>DEU.1995</t>
  </si>
  <si>
    <t>DEU.1996</t>
  </si>
  <si>
    <t>DEU.1997</t>
  </si>
  <si>
    <t>DEU.1998</t>
  </si>
  <si>
    <t>DEU.1999</t>
  </si>
  <si>
    <t>DEU.2000</t>
  </si>
  <si>
    <t>DEU.2001</t>
  </si>
  <si>
    <t>DEU.2002</t>
  </si>
  <si>
    <t>DEU.2003</t>
  </si>
  <si>
    <t>DEU.2004</t>
  </si>
  <si>
    <t>DEU.2005</t>
  </si>
  <si>
    <t>DEU.2006</t>
  </si>
  <si>
    <t>DEU.2007</t>
  </si>
  <si>
    <t>DEU.2008</t>
  </si>
  <si>
    <t>DEU.2009</t>
  </si>
  <si>
    <t>DEU.2010</t>
  </si>
  <si>
    <t>DEU.2011</t>
  </si>
  <si>
    <t>DEU.2012</t>
  </si>
  <si>
    <t>DEU.2013</t>
  </si>
  <si>
    <t>DEU.2014</t>
  </si>
  <si>
    <t>DEU.2015</t>
  </si>
  <si>
    <t>DEU.2016</t>
  </si>
  <si>
    <t>DEU.2017</t>
  </si>
  <si>
    <t>DEU.2018</t>
  </si>
  <si>
    <t>DJI.1995</t>
  </si>
  <si>
    <t>DJI.1996</t>
  </si>
  <si>
    <t>DJI.1997</t>
  </si>
  <si>
    <t>DJI.1998</t>
  </si>
  <si>
    <t>DJI.1999</t>
  </si>
  <si>
    <t>DJI.2000</t>
  </si>
  <si>
    <t>DJI.2001</t>
  </si>
  <si>
    <t>DJI.2002</t>
  </si>
  <si>
    <t>DJI.2003</t>
  </si>
  <si>
    <t>DJI.2004</t>
  </si>
  <si>
    <t>DJI.2005</t>
  </si>
  <si>
    <t>DJI.2006</t>
  </si>
  <si>
    <t>DJI.2007</t>
  </si>
  <si>
    <t>DJI.2008</t>
  </si>
  <si>
    <t>DJI.2009</t>
  </si>
  <si>
    <t>DJI.2010</t>
  </si>
  <si>
    <t>DJI.2011</t>
  </si>
  <si>
    <t>DJI.2012</t>
  </si>
  <si>
    <t>DJI.2013</t>
  </si>
  <si>
    <t>DJI.2014</t>
  </si>
  <si>
    <t>DJI.2015</t>
  </si>
  <si>
    <t>DJI.2016</t>
  </si>
  <si>
    <t>DJI.2017</t>
  </si>
  <si>
    <t>DJI.2018</t>
  </si>
  <si>
    <t>DNK.1995</t>
  </si>
  <si>
    <t>DNK.1996</t>
  </si>
  <si>
    <t>DNK.1997</t>
  </si>
  <si>
    <t>DNK.1998</t>
  </si>
  <si>
    <t>DNK.1999</t>
  </si>
  <si>
    <t>DNK.2000</t>
  </si>
  <si>
    <t>DNK.2001</t>
  </si>
  <si>
    <t>DNK.2002</t>
  </si>
  <si>
    <t>DNK.2003</t>
  </si>
  <si>
    <t>DNK.2004</t>
  </si>
  <si>
    <t>DNK.2005</t>
  </si>
  <si>
    <t>DNK.2006</t>
  </si>
  <si>
    <t>DNK.2007</t>
  </si>
  <si>
    <t>DNK.2008</t>
  </si>
  <si>
    <t>DNK.2009</t>
  </si>
  <si>
    <t>DNK.2010</t>
  </si>
  <si>
    <t>DNK.2011</t>
  </si>
  <si>
    <t>DNK.2012</t>
  </si>
  <si>
    <t>DNK.2013</t>
  </si>
  <si>
    <t>DNK.2014</t>
  </si>
  <si>
    <t>DNK.2015</t>
  </si>
  <si>
    <t>DNK.2016</t>
  </si>
  <si>
    <t>DNK.2017</t>
  </si>
  <si>
    <t>DNK.2018</t>
  </si>
  <si>
    <t>DOM.1995</t>
  </si>
  <si>
    <t>DOM.1996</t>
  </si>
  <si>
    <t>DOM.1997</t>
  </si>
  <si>
    <t>DOM.1998</t>
  </si>
  <si>
    <t>DOM.1999</t>
  </si>
  <si>
    <t>DOM.2000</t>
  </si>
  <si>
    <t>DOM.2001</t>
  </si>
  <si>
    <t>DOM.2002</t>
  </si>
  <si>
    <t>DOM.2003</t>
  </si>
  <si>
    <t>DOM.2004</t>
  </si>
  <si>
    <t>DOM.2005</t>
  </si>
  <si>
    <t>DOM.2006</t>
  </si>
  <si>
    <t>DOM.2007</t>
  </si>
  <si>
    <t>DOM.2008</t>
  </si>
  <si>
    <t>DOM.2009</t>
  </si>
  <si>
    <t>DOM.2010</t>
  </si>
  <si>
    <t>DOM.2011</t>
  </si>
  <si>
    <t>DOM.2012</t>
  </si>
  <si>
    <t>DOM.2013</t>
  </si>
  <si>
    <t>DOM.2014</t>
  </si>
  <si>
    <t>DOM.2015</t>
  </si>
  <si>
    <t>DOM.2016</t>
  </si>
  <si>
    <t>DOM.2017</t>
  </si>
  <si>
    <t>DOM.2018</t>
  </si>
  <si>
    <t>ECU.1995</t>
  </si>
  <si>
    <t>ECU.1996</t>
  </si>
  <si>
    <t>ECU.1997</t>
  </si>
  <si>
    <t>ECU.1998</t>
  </si>
  <si>
    <t>ECU.1999</t>
  </si>
  <si>
    <t>ECU.2000</t>
  </si>
  <si>
    <t>ECU.2001</t>
  </si>
  <si>
    <t>ECU.2002</t>
  </si>
  <si>
    <t>ECU.2003</t>
  </si>
  <si>
    <t>ECU.2004</t>
  </si>
  <si>
    <t>ECU.2005</t>
  </si>
  <si>
    <t>ECU.2006</t>
  </si>
  <si>
    <t>ECU.2007</t>
  </si>
  <si>
    <t>ECU.2008</t>
  </si>
  <si>
    <t>ECU.2009</t>
  </si>
  <si>
    <t>ECU.2010</t>
  </si>
  <si>
    <t>ECU.2011</t>
  </si>
  <si>
    <t>ECU.2012</t>
  </si>
  <si>
    <t>ECU.2013</t>
  </si>
  <si>
    <t>ECU.2014</t>
  </si>
  <si>
    <t>ECU.2015</t>
  </si>
  <si>
    <t>ECU.2016</t>
  </si>
  <si>
    <t>ECU.2017</t>
  </si>
  <si>
    <t>ECU.2018</t>
  </si>
  <si>
    <t>EGY.1995</t>
  </si>
  <si>
    <t>EGY.1996</t>
  </si>
  <si>
    <t>EGY.1997</t>
  </si>
  <si>
    <t>EGY.1998</t>
  </si>
  <si>
    <t>EGY.1999</t>
  </si>
  <si>
    <t>EGY.2000</t>
  </si>
  <si>
    <t>EGY.2001</t>
  </si>
  <si>
    <t>EGY.2002</t>
  </si>
  <si>
    <t>EGY.2003</t>
  </si>
  <si>
    <t>EGY.2004</t>
  </si>
  <si>
    <t>EGY.2005</t>
  </si>
  <si>
    <t>EGY.2006</t>
  </si>
  <si>
    <t>EGY.2007</t>
  </si>
  <si>
    <t>EGY.2008</t>
  </si>
  <si>
    <t>EGY.2009</t>
  </si>
  <si>
    <t>EGY.2010</t>
  </si>
  <si>
    <t>EGY.2011</t>
  </si>
  <si>
    <t>EGY.2012</t>
  </si>
  <si>
    <t>EGY.2013</t>
  </si>
  <si>
    <t>EGY.2014</t>
  </si>
  <si>
    <t>EGY.2015</t>
  </si>
  <si>
    <t>EGY.2016</t>
  </si>
  <si>
    <t>EGY.2017</t>
  </si>
  <si>
    <t>EGY.2018</t>
  </si>
  <si>
    <t>ESP.1995</t>
  </si>
  <si>
    <t>ESP.1996</t>
  </si>
  <si>
    <t>ESP.1997</t>
  </si>
  <si>
    <t>ESP.1998</t>
  </si>
  <si>
    <t>ESP.1999</t>
  </si>
  <si>
    <t>ESP.2000</t>
  </si>
  <si>
    <t>ESP.2001</t>
  </si>
  <si>
    <t>ESP.2002</t>
  </si>
  <si>
    <t>ESP.2003</t>
  </si>
  <si>
    <t>ESP.2004</t>
  </si>
  <si>
    <t>ESP.2005</t>
  </si>
  <si>
    <t>ESP.2006</t>
  </si>
  <si>
    <t>ESP.2007</t>
  </si>
  <si>
    <t>ESP.2008</t>
  </si>
  <si>
    <t>ESP.2009</t>
  </si>
  <si>
    <t>ESP.2010</t>
  </si>
  <si>
    <t>ESP.2011</t>
  </si>
  <si>
    <t>ESP.2012</t>
  </si>
  <si>
    <t>ESP.2013</t>
  </si>
  <si>
    <t>ESP.2014</t>
  </si>
  <si>
    <t>ESP.2015</t>
  </si>
  <si>
    <t>ESP.2016</t>
  </si>
  <si>
    <t>ESP.2017</t>
  </si>
  <si>
    <t>ESP.2018</t>
  </si>
  <si>
    <t>EST.1995</t>
  </si>
  <si>
    <t>EST.1996</t>
  </si>
  <si>
    <t>EST.1997</t>
  </si>
  <si>
    <t>EST.1998</t>
  </si>
  <si>
    <t>EST.1999</t>
  </si>
  <si>
    <t>EST.2000</t>
  </si>
  <si>
    <t>EST.2001</t>
  </si>
  <si>
    <t>EST.2002</t>
  </si>
  <si>
    <t>EST.2003</t>
  </si>
  <si>
    <t>EST.2004</t>
  </si>
  <si>
    <t>EST.2005</t>
  </si>
  <si>
    <t>EST.2006</t>
  </si>
  <si>
    <t>EST.2007</t>
  </si>
  <si>
    <t>EST.2008</t>
  </si>
  <si>
    <t>EST.2009</t>
  </si>
  <si>
    <t>EST.2010</t>
  </si>
  <si>
    <t>EST.2011</t>
  </si>
  <si>
    <t>EST.2012</t>
  </si>
  <si>
    <t>EST.2013</t>
  </si>
  <si>
    <t>EST.2014</t>
  </si>
  <si>
    <t>EST.2015</t>
  </si>
  <si>
    <t>EST.2016</t>
  </si>
  <si>
    <t>EST.2017</t>
  </si>
  <si>
    <t>EST.2018</t>
  </si>
  <si>
    <t>ETH.1995</t>
  </si>
  <si>
    <t>ETH.1996</t>
  </si>
  <si>
    <t>ETH.1997</t>
  </si>
  <si>
    <t>ETH.1998</t>
  </si>
  <si>
    <t>ETH.1999</t>
  </si>
  <si>
    <t>ETH.2000</t>
  </si>
  <si>
    <t>ETH.2001</t>
  </si>
  <si>
    <t>ETH.2002</t>
  </si>
  <si>
    <t>ETH.2003</t>
  </si>
  <si>
    <t>ETH.2004</t>
  </si>
  <si>
    <t>ETH.2005</t>
  </si>
  <si>
    <t>ETH.2006</t>
  </si>
  <si>
    <t>ETH.2007</t>
  </si>
  <si>
    <t>ETH.2008</t>
  </si>
  <si>
    <t>ETH.2009</t>
  </si>
  <si>
    <t>ETH.2010</t>
  </si>
  <si>
    <t>ETH.2011</t>
  </si>
  <si>
    <t>ETH.2012</t>
  </si>
  <si>
    <t>ETH.2013</t>
  </si>
  <si>
    <t>ETH.2014</t>
  </si>
  <si>
    <t>ETH.2015</t>
  </si>
  <si>
    <t>ETH.2016</t>
  </si>
  <si>
    <t>ETH.2017</t>
  </si>
  <si>
    <t>ETH.2018</t>
  </si>
  <si>
    <t>FIN.1995</t>
  </si>
  <si>
    <t>FIN.1996</t>
  </si>
  <si>
    <t>FIN.1997</t>
  </si>
  <si>
    <t>FIN.1998</t>
  </si>
  <si>
    <t>FIN.1999</t>
  </si>
  <si>
    <t>FIN.2000</t>
  </si>
  <si>
    <t>FIN.2001</t>
  </si>
  <si>
    <t>FIN.2002</t>
  </si>
  <si>
    <t>FIN.2003</t>
  </si>
  <si>
    <t>FIN.2004</t>
  </si>
  <si>
    <t>FIN.2005</t>
  </si>
  <si>
    <t>FIN.2006</t>
  </si>
  <si>
    <t>FIN.2007</t>
  </si>
  <si>
    <t>FIN.2008</t>
  </si>
  <si>
    <t>FIN.2009</t>
  </si>
  <si>
    <t>FIN.2010</t>
  </si>
  <si>
    <t>FIN.2011</t>
  </si>
  <si>
    <t>FIN.2012</t>
  </si>
  <si>
    <t>FIN.2013</t>
  </si>
  <si>
    <t>FIN.2014</t>
  </si>
  <si>
    <t>FIN.2015</t>
  </si>
  <si>
    <t>FIN.2016</t>
  </si>
  <si>
    <t>FIN.2017</t>
  </si>
  <si>
    <t>FIN.2018</t>
  </si>
  <si>
    <t>FRA.1995</t>
  </si>
  <si>
    <t>FRA.1996</t>
  </si>
  <si>
    <t>FRA.1997</t>
  </si>
  <si>
    <t>FRA.1998</t>
  </si>
  <si>
    <t>FRA.1999</t>
  </si>
  <si>
    <t>FRA.2000</t>
  </si>
  <si>
    <t>FRA.2001</t>
  </si>
  <si>
    <t>FRA.2002</t>
  </si>
  <si>
    <t>FRA.2003</t>
  </si>
  <si>
    <t>FRA.2004</t>
  </si>
  <si>
    <t>FRA.2005</t>
  </si>
  <si>
    <t>FRA.2006</t>
  </si>
  <si>
    <t>FRA.2007</t>
  </si>
  <si>
    <t>FRA.2008</t>
  </si>
  <si>
    <t>FRA.2009</t>
  </si>
  <si>
    <t>FRA.2010</t>
  </si>
  <si>
    <t>FRA.2011</t>
  </si>
  <si>
    <t>FRA.2012</t>
  </si>
  <si>
    <t>FRA.2013</t>
  </si>
  <si>
    <t>FRA.2014</t>
  </si>
  <si>
    <t>FRA.2015</t>
  </si>
  <si>
    <t>FRA.2016</t>
  </si>
  <si>
    <t>FRA.2017</t>
  </si>
  <si>
    <t>FRA.2018</t>
  </si>
  <si>
    <t>GAB.1995</t>
  </si>
  <si>
    <t>GAB.1996</t>
  </si>
  <si>
    <t>GAB.1997</t>
  </si>
  <si>
    <t>GAB.1998</t>
  </si>
  <si>
    <t>GAB.1999</t>
  </si>
  <si>
    <t>GAB.2000</t>
  </si>
  <si>
    <t>GAB.2001</t>
  </si>
  <si>
    <t>GAB.2002</t>
  </si>
  <si>
    <t>GAB.2003</t>
  </si>
  <si>
    <t>GAB.2004</t>
  </si>
  <si>
    <t>GAB.2005</t>
  </si>
  <si>
    <t>GAB.2006</t>
  </si>
  <si>
    <t>GAB.2007</t>
  </si>
  <si>
    <t>GAB.2008</t>
  </si>
  <si>
    <t>GAB.2009</t>
  </si>
  <si>
    <t>GAB.2010</t>
  </si>
  <si>
    <t>GAB.2011</t>
  </si>
  <si>
    <t>GAB.2012</t>
  </si>
  <si>
    <t>GAB.2013</t>
  </si>
  <si>
    <t>GAB.2014</t>
  </si>
  <si>
    <t>GAB.2015</t>
  </si>
  <si>
    <t>GAB.2016</t>
  </si>
  <si>
    <t>GAB.2017</t>
  </si>
  <si>
    <t>GAB.2018</t>
  </si>
  <si>
    <t>GBR.1995</t>
  </si>
  <si>
    <t>GBR.1996</t>
  </si>
  <si>
    <t>GBR.1997</t>
  </si>
  <si>
    <t>GBR.1998</t>
  </si>
  <si>
    <t>GBR.1999</t>
  </si>
  <si>
    <t>GBR.2000</t>
  </si>
  <si>
    <t>GBR.2001</t>
  </si>
  <si>
    <t>GBR.2002</t>
  </si>
  <si>
    <t>GBR.2003</t>
  </si>
  <si>
    <t>GBR.2004</t>
  </si>
  <si>
    <t>GBR.2005</t>
  </si>
  <si>
    <t>GBR.2006</t>
  </si>
  <si>
    <t>GBR.2007</t>
  </si>
  <si>
    <t>GBR.2008</t>
  </si>
  <si>
    <t>GBR.2009</t>
  </si>
  <si>
    <t>GBR.2010</t>
  </si>
  <si>
    <t>GBR.2011</t>
  </si>
  <si>
    <t>GBR.2012</t>
  </si>
  <si>
    <t>GBR.2013</t>
  </si>
  <si>
    <t>GBR.2014</t>
  </si>
  <si>
    <t>GBR.2015</t>
  </si>
  <si>
    <t>GBR.2016</t>
  </si>
  <si>
    <t>GBR.2017</t>
  </si>
  <si>
    <t>GBR.2018</t>
  </si>
  <si>
    <t>GEO.1995</t>
  </si>
  <si>
    <t>GEO.1996</t>
  </si>
  <si>
    <t>GEO.1997</t>
  </si>
  <si>
    <t>GEO.1998</t>
  </si>
  <si>
    <t>GEO.1999</t>
  </si>
  <si>
    <t>GEO.2000</t>
  </si>
  <si>
    <t>GEO.2001</t>
  </si>
  <si>
    <t>GEO.2002</t>
  </si>
  <si>
    <t>GEO.2003</t>
  </si>
  <si>
    <t>GEO.2004</t>
  </si>
  <si>
    <t>GEO.2005</t>
  </si>
  <si>
    <t>GEO.2006</t>
  </si>
  <si>
    <t>GEO.2007</t>
  </si>
  <si>
    <t>GEO.2008</t>
  </si>
  <si>
    <t>GEO.2009</t>
  </si>
  <si>
    <t>GEO.2010</t>
  </si>
  <si>
    <t>GEO.2011</t>
  </si>
  <si>
    <t>GEO.2012</t>
  </si>
  <si>
    <t>GEO.2013</t>
  </si>
  <si>
    <t>GEO.2014</t>
  </si>
  <si>
    <t>GEO.2015</t>
  </si>
  <si>
    <t>GEO.2016</t>
  </si>
  <si>
    <t>GEO.2017</t>
  </si>
  <si>
    <t>GEO.2018</t>
  </si>
  <si>
    <t>GHA.1995</t>
  </si>
  <si>
    <t>GHA.1996</t>
  </si>
  <si>
    <t>GHA.1997</t>
  </si>
  <si>
    <t>GHA.1998</t>
  </si>
  <si>
    <t>GHA.1999</t>
  </si>
  <si>
    <t>GHA.2000</t>
  </si>
  <si>
    <t>GHA.2001</t>
  </si>
  <si>
    <t>GHA.2002</t>
  </si>
  <si>
    <t>GHA.2003</t>
  </si>
  <si>
    <t>GHA.2004</t>
  </si>
  <si>
    <t>GHA.2005</t>
  </si>
  <si>
    <t>GHA.2006</t>
  </si>
  <si>
    <t>GHA.2007</t>
  </si>
  <si>
    <t>GHA.2008</t>
  </si>
  <si>
    <t>GHA.2009</t>
  </si>
  <si>
    <t>GHA.2010</t>
  </si>
  <si>
    <t>GHA.2011</t>
  </si>
  <si>
    <t>GHA.2012</t>
  </si>
  <si>
    <t>GHA.2013</t>
  </si>
  <si>
    <t>GHA.2014</t>
  </si>
  <si>
    <t>GHA.2015</t>
  </si>
  <si>
    <t>GHA.2016</t>
  </si>
  <si>
    <t>GHA.2017</t>
  </si>
  <si>
    <t>GHA.2018</t>
  </si>
  <si>
    <t>GIN.1995</t>
  </si>
  <si>
    <t>GIN.1996</t>
  </si>
  <si>
    <t>GIN.1997</t>
  </si>
  <si>
    <t>GIN.1998</t>
  </si>
  <si>
    <t>GIN.1999</t>
  </si>
  <si>
    <t>GIN.2000</t>
  </si>
  <si>
    <t>GIN.2001</t>
  </si>
  <si>
    <t>GIN.2002</t>
  </si>
  <si>
    <t>GIN.2003</t>
  </si>
  <si>
    <t>GIN.2004</t>
  </si>
  <si>
    <t>GIN.2005</t>
  </si>
  <si>
    <t>GIN.2006</t>
  </si>
  <si>
    <t>GIN.2007</t>
  </si>
  <si>
    <t>GIN.2008</t>
  </si>
  <si>
    <t>GIN.2009</t>
  </si>
  <si>
    <t>GIN.2010</t>
  </si>
  <si>
    <t>GIN.2011</t>
  </si>
  <si>
    <t>GIN.2012</t>
  </si>
  <si>
    <t>GIN.2013</t>
  </si>
  <si>
    <t>GIN.2014</t>
  </si>
  <si>
    <t>GIN.2015</t>
  </si>
  <si>
    <t>GIN.2016</t>
  </si>
  <si>
    <t>GIN.2017</t>
  </si>
  <si>
    <t>GIN.2018</t>
  </si>
  <si>
    <t>GMB.1995</t>
  </si>
  <si>
    <t>GMB.1996</t>
  </si>
  <si>
    <t>GMB.1997</t>
  </si>
  <si>
    <t>GMB.1998</t>
  </si>
  <si>
    <t>GMB.1999</t>
  </si>
  <si>
    <t>GMB.2000</t>
  </si>
  <si>
    <t>GMB.2001</t>
  </si>
  <si>
    <t>GMB.2002</t>
  </si>
  <si>
    <t>GMB.2003</t>
  </si>
  <si>
    <t>GMB.2004</t>
  </si>
  <si>
    <t>GMB.2005</t>
  </si>
  <si>
    <t>GMB.2006</t>
  </si>
  <si>
    <t>GMB.2007</t>
  </si>
  <si>
    <t>GMB.2008</t>
  </si>
  <si>
    <t>GMB.2009</t>
  </si>
  <si>
    <t>GMB.2010</t>
  </si>
  <si>
    <t>GMB.2011</t>
  </si>
  <si>
    <t>GMB.2012</t>
  </si>
  <si>
    <t>GMB.2013</t>
  </si>
  <si>
    <t>GMB.2014</t>
  </si>
  <si>
    <t>GMB.2015</t>
  </si>
  <si>
    <t>GMB.2016</t>
  </si>
  <si>
    <t>GMB.2017</t>
  </si>
  <si>
    <t>GMB.2018</t>
  </si>
  <si>
    <t>GRC.1995</t>
  </si>
  <si>
    <t>GRC.1996</t>
  </si>
  <si>
    <t>GRC.1997</t>
  </si>
  <si>
    <t>GRC.1998</t>
  </si>
  <si>
    <t>GRC.1999</t>
  </si>
  <si>
    <t>GRC.2000</t>
  </si>
  <si>
    <t>GRC.2001</t>
  </si>
  <si>
    <t>GRC.2002</t>
  </si>
  <si>
    <t>GRC.2003</t>
  </si>
  <si>
    <t>GRC.2004</t>
  </si>
  <si>
    <t>GRC.2005</t>
  </si>
  <si>
    <t>GRC.2006</t>
  </si>
  <si>
    <t>GRC.2007</t>
  </si>
  <si>
    <t>GRC.2008</t>
  </si>
  <si>
    <t>GRC.2009</t>
  </si>
  <si>
    <t>GRC.2010</t>
  </si>
  <si>
    <t>GRC.2011</t>
  </si>
  <si>
    <t>GRC.2012</t>
  </si>
  <si>
    <t>GRC.2013</t>
  </si>
  <si>
    <t>GRC.2014</t>
  </si>
  <si>
    <t>GRC.2015</t>
  </si>
  <si>
    <t>GRC.2016</t>
  </si>
  <si>
    <t>GRC.2017</t>
  </si>
  <si>
    <t>GRC.2018</t>
  </si>
  <si>
    <t>GTM.1995</t>
  </si>
  <si>
    <t>GTM.1996</t>
  </si>
  <si>
    <t>GTM.1997</t>
  </si>
  <si>
    <t>GTM.1998</t>
  </si>
  <si>
    <t>GTM.1999</t>
  </si>
  <si>
    <t>GTM.2000</t>
  </si>
  <si>
    <t>GTM.2001</t>
  </si>
  <si>
    <t>GTM.2002</t>
  </si>
  <si>
    <t>GTM.2003</t>
  </si>
  <si>
    <t>GTM.2004</t>
  </si>
  <si>
    <t>GTM.2005</t>
  </si>
  <si>
    <t>GTM.2006</t>
  </si>
  <si>
    <t>GTM.2007</t>
  </si>
  <si>
    <t>GTM.2008</t>
  </si>
  <si>
    <t>GTM.2009</t>
  </si>
  <si>
    <t>GTM.2010</t>
  </si>
  <si>
    <t>GTM.2011</t>
  </si>
  <si>
    <t>GTM.2012</t>
  </si>
  <si>
    <t>GTM.2013</t>
  </si>
  <si>
    <t>GTM.2014</t>
  </si>
  <si>
    <t>GTM.2015</t>
  </si>
  <si>
    <t>GTM.2016</t>
  </si>
  <si>
    <t>GTM.2017</t>
  </si>
  <si>
    <t>GTM.2018</t>
  </si>
  <si>
    <t>GUY.1995</t>
  </si>
  <si>
    <t>GUY.1996</t>
  </si>
  <si>
    <t>GUY.1997</t>
  </si>
  <si>
    <t>GUY.1998</t>
  </si>
  <si>
    <t>GUY.1999</t>
  </si>
  <si>
    <t>GUY.2000</t>
  </si>
  <si>
    <t>GUY.2001</t>
  </si>
  <si>
    <t>GUY.2002</t>
  </si>
  <si>
    <t>GUY.2003</t>
  </si>
  <si>
    <t>GUY.2004</t>
  </si>
  <si>
    <t>GUY.2005</t>
  </si>
  <si>
    <t>GUY.2006</t>
  </si>
  <si>
    <t>GUY.2007</t>
  </si>
  <si>
    <t>GUY.2008</t>
  </si>
  <si>
    <t>GUY.2009</t>
  </si>
  <si>
    <t>GUY.2010</t>
  </si>
  <si>
    <t>GUY.2011</t>
  </si>
  <si>
    <t>GUY.2012</t>
  </si>
  <si>
    <t>GUY.2013</t>
  </si>
  <si>
    <t>GUY.2014</t>
  </si>
  <si>
    <t>GUY.2015</t>
  </si>
  <si>
    <t>GUY.2016</t>
  </si>
  <si>
    <t>GUY.2017</t>
  </si>
  <si>
    <t>GUY.2018</t>
  </si>
  <si>
    <t>HND.1995</t>
  </si>
  <si>
    <t>HND.1996</t>
  </si>
  <si>
    <t>HND.1997</t>
  </si>
  <si>
    <t>HND.1998</t>
  </si>
  <si>
    <t>HND.1999</t>
  </si>
  <si>
    <t>HND.2000</t>
  </si>
  <si>
    <t>HND.2001</t>
  </si>
  <si>
    <t>HND.2002</t>
  </si>
  <si>
    <t>HND.2003</t>
  </si>
  <si>
    <t>HND.2004</t>
  </si>
  <si>
    <t>HND.2005</t>
  </si>
  <si>
    <t>HND.2006</t>
  </si>
  <si>
    <t>HND.2007</t>
  </si>
  <si>
    <t>HND.2008</t>
  </si>
  <si>
    <t>HND.2009</t>
  </si>
  <si>
    <t>HND.2010</t>
  </si>
  <si>
    <t>HND.2011</t>
  </si>
  <si>
    <t>HND.2012</t>
  </si>
  <si>
    <t>HND.2013</t>
  </si>
  <si>
    <t>HND.2014</t>
  </si>
  <si>
    <t>HND.2015</t>
  </si>
  <si>
    <t>HND.2016</t>
  </si>
  <si>
    <t>HND.2017</t>
  </si>
  <si>
    <t>HND.2018</t>
  </si>
  <si>
    <t>HRV.1995</t>
  </si>
  <si>
    <t>HRV.1996</t>
  </si>
  <si>
    <t>HRV.1997</t>
  </si>
  <si>
    <t>HRV.1998</t>
  </si>
  <si>
    <t>HRV.1999</t>
  </si>
  <si>
    <t>HRV.2000</t>
  </si>
  <si>
    <t>HRV.2001</t>
  </si>
  <si>
    <t>HRV.2002</t>
  </si>
  <si>
    <t>HRV.2003</t>
  </si>
  <si>
    <t>HRV.2004</t>
  </si>
  <si>
    <t>HRV.2005</t>
  </si>
  <si>
    <t>HRV.2006</t>
  </si>
  <si>
    <t>HRV.2007</t>
  </si>
  <si>
    <t>HRV.2008</t>
  </si>
  <si>
    <t>HRV.2009</t>
  </si>
  <si>
    <t>HRV.2010</t>
  </si>
  <si>
    <t>HRV.2011</t>
  </si>
  <si>
    <t>HRV.2012</t>
  </si>
  <si>
    <t>HRV.2013</t>
  </si>
  <si>
    <t>HRV.2014</t>
  </si>
  <si>
    <t>HRV.2015</t>
  </si>
  <si>
    <t>HRV.2016</t>
  </si>
  <si>
    <t>HRV.2017</t>
  </si>
  <si>
    <t>HRV.2018</t>
  </si>
  <si>
    <t>HTI.1995</t>
  </si>
  <si>
    <t>HTI.1996</t>
  </si>
  <si>
    <t>HTI.1997</t>
  </si>
  <si>
    <t>HTI.1998</t>
  </si>
  <si>
    <t>HTI.1999</t>
  </si>
  <si>
    <t>HTI.2000</t>
  </si>
  <si>
    <t>HTI.2001</t>
  </si>
  <si>
    <t>HTI.2002</t>
  </si>
  <si>
    <t>HTI.2003</t>
  </si>
  <si>
    <t>HTI.2004</t>
  </si>
  <si>
    <t>HTI.2005</t>
  </si>
  <si>
    <t>HTI.2006</t>
  </si>
  <si>
    <t>HTI.2007</t>
  </si>
  <si>
    <t>HTI.2008</t>
  </si>
  <si>
    <t>HTI.2009</t>
  </si>
  <si>
    <t>HTI.2010</t>
  </si>
  <si>
    <t>HTI.2011</t>
  </si>
  <si>
    <t>HTI.2012</t>
  </si>
  <si>
    <t>HTI.2013</t>
  </si>
  <si>
    <t>HTI.2014</t>
  </si>
  <si>
    <t>HTI.2015</t>
  </si>
  <si>
    <t>HTI.2016</t>
  </si>
  <si>
    <t>HTI.2017</t>
  </si>
  <si>
    <t>HTI.2018</t>
  </si>
  <si>
    <t>HUN.1995</t>
  </si>
  <si>
    <t>HUN.1996</t>
  </si>
  <si>
    <t>HUN.1997</t>
  </si>
  <si>
    <t>HUN.1998</t>
  </si>
  <si>
    <t>HUN.1999</t>
  </si>
  <si>
    <t>HUN.2000</t>
  </si>
  <si>
    <t>HUN.2001</t>
  </si>
  <si>
    <t>HUN.2002</t>
  </si>
  <si>
    <t>HUN.2003</t>
  </si>
  <si>
    <t>HUN.2004</t>
  </si>
  <si>
    <t>HUN.2005</t>
  </si>
  <si>
    <t>HUN.2006</t>
  </si>
  <si>
    <t>HUN.2007</t>
  </si>
  <si>
    <t>HUN.2008</t>
  </si>
  <si>
    <t>HUN.2009</t>
  </si>
  <si>
    <t>HUN.2010</t>
  </si>
  <si>
    <t>HUN.2011</t>
  </si>
  <si>
    <t>HUN.2012</t>
  </si>
  <si>
    <t>HUN.2013</t>
  </si>
  <si>
    <t>HUN.2014</t>
  </si>
  <si>
    <t>HUN.2015</t>
  </si>
  <si>
    <t>HUN.2016</t>
  </si>
  <si>
    <t>HUN.2017</t>
  </si>
  <si>
    <t>HUN.2018</t>
  </si>
  <si>
    <t>IDN.1995</t>
  </si>
  <si>
    <t>IDN.1996</t>
  </si>
  <si>
    <t>IDN.1997</t>
  </si>
  <si>
    <t>IDN.1998</t>
  </si>
  <si>
    <t>IDN.1999</t>
  </si>
  <si>
    <t>IDN.2000</t>
  </si>
  <si>
    <t>IDN.2001</t>
  </si>
  <si>
    <t>IDN.2002</t>
  </si>
  <si>
    <t>IDN.2003</t>
  </si>
  <si>
    <t>IDN.2004</t>
  </si>
  <si>
    <t>IDN.2005</t>
  </si>
  <si>
    <t>IDN.2006</t>
  </si>
  <si>
    <t>IDN.2007</t>
  </si>
  <si>
    <t>IDN.2008</t>
  </si>
  <si>
    <t>IDN.2009</t>
  </si>
  <si>
    <t>IDN.2010</t>
  </si>
  <si>
    <t>IDN.2011</t>
  </si>
  <si>
    <t>IDN.2012</t>
  </si>
  <si>
    <t>IDN.2013</t>
  </si>
  <si>
    <t>IDN.2014</t>
  </si>
  <si>
    <t>IDN.2015</t>
  </si>
  <si>
    <t>IDN.2016</t>
  </si>
  <si>
    <t>IDN.2017</t>
  </si>
  <si>
    <t>IDN.2018</t>
  </si>
  <si>
    <t>IND.1995</t>
  </si>
  <si>
    <t>IND.1996</t>
  </si>
  <si>
    <t>IND.1997</t>
  </si>
  <si>
    <t>IND.1998</t>
  </si>
  <si>
    <t>IND.1999</t>
  </si>
  <si>
    <t>IND.2000</t>
  </si>
  <si>
    <t>IND.2001</t>
  </si>
  <si>
    <t>IND.2002</t>
  </si>
  <si>
    <t>IND.2003</t>
  </si>
  <si>
    <t>IND.2004</t>
  </si>
  <si>
    <t>IND.2005</t>
  </si>
  <si>
    <t>IND.2006</t>
  </si>
  <si>
    <t>IND.2007</t>
  </si>
  <si>
    <t>IND.2008</t>
  </si>
  <si>
    <t>IND.2009</t>
  </si>
  <si>
    <t>IND.2010</t>
  </si>
  <si>
    <t>IND.2011</t>
  </si>
  <si>
    <t>IND.2012</t>
  </si>
  <si>
    <t>IND.2013</t>
  </si>
  <si>
    <t>IND.2014</t>
  </si>
  <si>
    <t>IND.2015</t>
  </si>
  <si>
    <t>IND.2016</t>
  </si>
  <si>
    <t>IND.2017</t>
  </si>
  <si>
    <t>IND.2018</t>
  </si>
  <si>
    <t>IRL.1995</t>
  </si>
  <si>
    <t>IRL.1996</t>
  </si>
  <si>
    <t>IRL.1997</t>
  </si>
  <si>
    <t>IRL.1998</t>
  </si>
  <si>
    <t>IRL.1999</t>
  </si>
  <si>
    <t>IRL.2000</t>
  </si>
  <si>
    <t>IRL.2001</t>
  </si>
  <si>
    <t>IRL.2002</t>
  </si>
  <si>
    <t>IRL.2003</t>
  </si>
  <si>
    <t>IRL.2004</t>
  </si>
  <si>
    <t>IRL.2005</t>
  </si>
  <si>
    <t>IRL.2006</t>
  </si>
  <si>
    <t>IRL.2007</t>
  </si>
  <si>
    <t>IRL.2008</t>
  </si>
  <si>
    <t>IRL.2009</t>
  </si>
  <si>
    <t>IRL.2010</t>
  </si>
  <si>
    <t>IRL.2011</t>
  </si>
  <si>
    <t>IRL.2012</t>
  </si>
  <si>
    <t>IRL.2013</t>
  </si>
  <si>
    <t>IRL.2014</t>
  </si>
  <si>
    <t>IRL.2015</t>
  </si>
  <si>
    <t>IRL.2016</t>
  </si>
  <si>
    <t>IRL.2017</t>
  </si>
  <si>
    <t>IRL.2018</t>
  </si>
  <si>
    <t>IRN.1995</t>
  </si>
  <si>
    <t>IRN.1996</t>
  </si>
  <si>
    <t>IRN.1997</t>
  </si>
  <si>
    <t>IRN.1998</t>
  </si>
  <si>
    <t>IRN.1999</t>
  </si>
  <si>
    <t>IRN.2000</t>
  </si>
  <si>
    <t>IRN.2001</t>
  </si>
  <si>
    <t>IRN.2002</t>
  </si>
  <si>
    <t>IRN.2003</t>
  </si>
  <si>
    <t>IRN.2004</t>
  </si>
  <si>
    <t>IRN.2005</t>
  </si>
  <si>
    <t>IRN.2006</t>
  </si>
  <si>
    <t>IRN.2007</t>
  </si>
  <si>
    <t>IRN.2008</t>
  </si>
  <si>
    <t>IRN.2009</t>
  </si>
  <si>
    <t>IRN.2010</t>
  </si>
  <si>
    <t>IRN.2011</t>
  </si>
  <si>
    <t>IRN.2012</t>
  </si>
  <si>
    <t>IRN.2013</t>
  </si>
  <si>
    <t>IRN.2014</t>
  </si>
  <si>
    <t>IRN.2015</t>
  </si>
  <si>
    <t>IRN.2016</t>
  </si>
  <si>
    <t>IRN.2017</t>
  </si>
  <si>
    <t>IRN.2018</t>
  </si>
  <si>
    <t>IRQ.1995</t>
  </si>
  <si>
    <t>IRQ.1996</t>
  </si>
  <si>
    <t>IRQ.1997</t>
  </si>
  <si>
    <t>IRQ.1998</t>
  </si>
  <si>
    <t>IRQ.1999</t>
  </si>
  <si>
    <t>IRQ.2000</t>
  </si>
  <si>
    <t>IRQ.2001</t>
  </si>
  <si>
    <t>IRQ.2002</t>
  </si>
  <si>
    <t>IRQ.2003</t>
  </si>
  <si>
    <t>IRQ.2004</t>
  </si>
  <si>
    <t>IRQ.2005</t>
  </si>
  <si>
    <t>IRQ.2006</t>
  </si>
  <si>
    <t>IRQ.2007</t>
  </si>
  <si>
    <t>IRQ.2008</t>
  </si>
  <si>
    <t>IRQ.2009</t>
  </si>
  <si>
    <t>IRQ.2010</t>
  </si>
  <si>
    <t>IRQ.2011</t>
  </si>
  <si>
    <t>IRQ.2012</t>
  </si>
  <si>
    <t>IRQ.2013</t>
  </si>
  <si>
    <t>IRQ.2014</t>
  </si>
  <si>
    <t>IRQ.2015</t>
  </si>
  <si>
    <t>IRQ.2016</t>
  </si>
  <si>
    <t>IRQ.2017</t>
  </si>
  <si>
    <t>IRQ.2018</t>
  </si>
  <si>
    <t>ISL.1995</t>
  </si>
  <si>
    <t>ISL.1996</t>
  </si>
  <si>
    <t>ISL.1997</t>
  </si>
  <si>
    <t>ISL.1998</t>
  </si>
  <si>
    <t>ISL.1999</t>
  </si>
  <si>
    <t>ISL.2000</t>
  </si>
  <si>
    <t>ISL.2001</t>
  </si>
  <si>
    <t>ISL.2002</t>
  </si>
  <si>
    <t>ISL.2003</t>
  </si>
  <si>
    <t>ISL.2004</t>
  </si>
  <si>
    <t>ISL.2005</t>
  </si>
  <si>
    <t>ISL.2006</t>
  </si>
  <si>
    <t>ISL.2007</t>
  </si>
  <si>
    <t>ISL.2008</t>
  </si>
  <si>
    <t>ISL.2009</t>
  </si>
  <si>
    <t>ISL.2010</t>
  </si>
  <si>
    <t>ISL.2011</t>
  </si>
  <si>
    <t>ISL.2012</t>
  </si>
  <si>
    <t>ISL.2013</t>
  </si>
  <si>
    <t>ISL.2014</t>
  </si>
  <si>
    <t>ISL.2015</t>
  </si>
  <si>
    <t>ISL.2016</t>
  </si>
  <si>
    <t>ISL.2017</t>
  </si>
  <si>
    <t>ISL.2018</t>
  </si>
  <si>
    <t>ITA.1995</t>
  </si>
  <si>
    <t>ITA.1996</t>
  </si>
  <si>
    <t>ITA.1997</t>
  </si>
  <si>
    <t>ITA.1998</t>
  </si>
  <si>
    <t>ITA.1999</t>
  </si>
  <si>
    <t>ITA.2000</t>
  </si>
  <si>
    <t>ITA.2001</t>
  </si>
  <si>
    <t>ITA.2002</t>
  </si>
  <si>
    <t>ITA.2003</t>
  </si>
  <si>
    <t>ITA.2004</t>
  </si>
  <si>
    <t>ITA.2005</t>
  </si>
  <si>
    <t>ITA.2006</t>
  </si>
  <si>
    <t>ITA.2007</t>
  </si>
  <si>
    <t>ITA.2008</t>
  </si>
  <si>
    <t>ITA.2009</t>
  </si>
  <si>
    <t>ITA.2010</t>
  </si>
  <si>
    <t>ITA.2011</t>
  </si>
  <si>
    <t>ITA.2012</t>
  </si>
  <si>
    <t>ITA.2013</t>
  </si>
  <si>
    <t>ITA.2014</t>
  </si>
  <si>
    <t>ITA.2015</t>
  </si>
  <si>
    <t>ITA.2016</t>
  </si>
  <si>
    <t>ITA.2017</t>
  </si>
  <si>
    <t>ITA.2018</t>
  </si>
  <si>
    <t>JAM.1995</t>
  </si>
  <si>
    <t>JAM.1996</t>
  </si>
  <si>
    <t>JAM.1997</t>
  </si>
  <si>
    <t>JAM.1998</t>
  </si>
  <si>
    <t>JAM.1999</t>
  </si>
  <si>
    <t>JAM.2000</t>
  </si>
  <si>
    <t>JAM.2001</t>
  </si>
  <si>
    <t>JAM.2002</t>
  </si>
  <si>
    <t>JAM.2003</t>
  </si>
  <si>
    <t>JAM.2004</t>
  </si>
  <si>
    <t>JAM.2005</t>
  </si>
  <si>
    <t>JAM.2006</t>
  </si>
  <si>
    <t>JAM.2007</t>
  </si>
  <si>
    <t>JAM.2008</t>
  </si>
  <si>
    <t>JAM.2009</t>
  </si>
  <si>
    <t>JAM.2010</t>
  </si>
  <si>
    <t>JAM.2011</t>
  </si>
  <si>
    <t>JAM.2012</t>
  </si>
  <si>
    <t>JAM.2013</t>
  </si>
  <si>
    <t>JAM.2014</t>
  </si>
  <si>
    <t>JAM.2015</t>
  </si>
  <si>
    <t>JAM.2016</t>
  </si>
  <si>
    <t>JAM.2017</t>
  </si>
  <si>
    <t>JAM.2018</t>
  </si>
  <si>
    <t>JOR.1995</t>
  </si>
  <si>
    <t>JOR.1996</t>
  </si>
  <si>
    <t>JOR.1997</t>
  </si>
  <si>
    <t>JOR.1998</t>
  </si>
  <si>
    <t>JOR.1999</t>
  </si>
  <si>
    <t>JOR.2000</t>
  </si>
  <si>
    <t>JOR.2001</t>
  </si>
  <si>
    <t>JOR.2002</t>
  </si>
  <si>
    <t>JOR.2003</t>
  </si>
  <si>
    <t>JOR.2004</t>
  </si>
  <si>
    <t>JOR.2005</t>
  </si>
  <si>
    <t>JOR.2006</t>
  </si>
  <si>
    <t>JOR.2007</t>
  </si>
  <si>
    <t>JOR.2008</t>
  </si>
  <si>
    <t>JOR.2009</t>
  </si>
  <si>
    <t>JOR.2010</t>
  </si>
  <si>
    <t>JOR.2011</t>
  </si>
  <si>
    <t>JOR.2012</t>
  </si>
  <si>
    <t>JOR.2013</t>
  </si>
  <si>
    <t>JOR.2014</t>
  </si>
  <si>
    <t>JOR.2015</t>
  </si>
  <si>
    <t>JOR.2016</t>
  </si>
  <si>
    <t>JOR.2017</t>
  </si>
  <si>
    <t>JOR.2018</t>
  </si>
  <si>
    <t>JPN.1995</t>
  </si>
  <si>
    <t>JPN.1996</t>
  </si>
  <si>
    <t>JPN.1997</t>
  </si>
  <si>
    <t>JPN.1998</t>
  </si>
  <si>
    <t>JPN.1999</t>
  </si>
  <si>
    <t>JPN.2000</t>
  </si>
  <si>
    <t>JPN.2001</t>
  </si>
  <si>
    <t>JPN.2002</t>
  </si>
  <si>
    <t>JPN.2003</t>
  </si>
  <si>
    <t>JPN.2004</t>
  </si>
  <si>
    <t>JPN.2005</t>
  </si>
  <si>
    <t>JPN.2006</t>
  </si>
  <si>
    <t>JPN.2007</t>
  </si>
  <si>
    <t>JPN.2008</t>
  </si>
  <si>
    <t>JPN.2009</t>
  </si>
  <si>
    <t>JPN.2010</t>
  </si>
  <si>
    <t>JPN.2011</t>
  </si>
  <si>
    <t>JPN.2012</t>
  </si>
  <si>
    <t>JPN.2013</t>
  </si>
  <si>
    <t>JPN.2014</t>
  </si>
  <si>
    <t>JPN.2015</t>
  </si>
  <si>
    <t>JPN.2016</t>
  </si>
  <si>
    <t>JPN.2017</t>
  </si>
  <si>
    <t>JPN.2018</t>
  </si>
  <si>
    <t>KAZ.1995</t>
  </si>
  <si>
    <t>KAZ.1996</t>
  </si>
  <si>
    <t>KAZ.1997</t>
  </si>
  <si>
    <t>KAZ.1998</t>
  </si>
  <si>
    <t>KAZ.1999</t>
  </si>
  <si>
    <t>KAZ.2000</t>
  </si>
  <si>
    <t>KAZ.2001</t>
  </si>
  <si>
    <t>KAZ.2002</t>
  </si>
  <si>
    <t>KAZ.2003</t>
  </si>
  <si>
    <t>KAZ.2004</t>
  </si>
  <si>
    <t>KAZ.2005</t>
  </si>
  <si>
    <t>KAZ.2006</t>
  </si>
  <si>
    <t>KAZ.2007</t>
  </si>
  <si>
    <t>KAZ.2008</t>
  </si>
  <si>
    <t>KAZ.2009</t>
  </si>
  <si>
    <t>KAZ.2010</t>
  </si>
  <si>
    <t>KAZ.2011</t>
  </si>
  <si>
    <t>KAZ.2012</t>
  </si>
  <si>
    <t>KAZ.2013</t>
  </si>
  <si>
    <t>KAZ.2014</t>
  </si>
  <si>
    <t>KAZ.2015</t>
  </si>
  <si>
    <t>KAZ.2016</t>
  </si>
  <si>
    <t>KAZ.2017</t>
  </si>
  <si>
    <t>KAZ.2018</t>
  </si>
  <si>
    <t>KEN.1995</t>
  </si>
  <si>
    <t>KEN.1996</t>
  </si>
  <si>
    <t>KEN.1997</t>
  </si>
  <si>
    <t>KEN.1998</t>
  </si>
  <si>
    <t>KEN.1999</t>
  </si>
  <si>
    <t>KEN.2000</t>
  </si>
  <si>
    <t>KEN.2001</t>
  </si>
  <si>
    <t>KEN.2002</t>
  </si>
  <si>
    <t>KEN.2003</t>
  </si>
  <si>
    <t>KEN.2004</t>
  </si>
  <si>
    <t>KEN.2005</t>
  </si>
  <si>
    <t>KEN.2006</t>
  </si>
  <si>
    <t>KEN.2007</t>
  </si>
  <si>
    <t>KEN.2008</t>
  </si>
  <si>
    <t>KEN.2009</t>
  </si>
  <si>
    <t>KEN.2010</t>
  </si>
  <si>
    <t>KEN.2011</t>
  </si>
  <si>
    <t>KEN.2012</t>
  </si>
  <si>
    <t>KEN.2013</t>
  </si>
  <si>
    <t>KEN.2014</t>
  </si>
  <si>
    <t>KEN.2015</t>
  </si>
  <si>
    <t>KEN.2016</t>
  </si>
  <si>
    <t>KEN.2017</t>
  </si>
  <si>
    <t>KEN.2018</t>
  </si>
  <si>
    <t>KGZ.1995</t>
  </si>
  <si>
    <t>KGZ.1996</t>
  </si>
  <si>
    <t>KGZ.1997</t>
  </si>
  <si>
    <t>KGZ.1998</t>
  </si>
  <si>
    <t>KGZ.1999</t>
  </si>
  <si>
    <t>KGZ.2000</t>
  </si>
  <si>
    <t>KGZ.2001</t>
  </si>
  <si>
    <t>KGZ.2002</t>
  </si>
  <si>
    <t>KGZ.2003</t>
  </si>
  <si>
    <t>KGZ.2004</t>
  </si>
  <si>
    <t>KGZ.2005</t>
  </si>
  <si>
    <t>KGZ.2006</t>
  </si>
  <si>
    <t>KGZ.2007</t>
  </si>
  <si>
    <t>KGZ.2008</t>
  </si>
  <si>
    <t>KGZ.2009</t>
  </si>
  <si>
    <t>KGZ.2010</t>
  </si>
  <si>
    <t>KGZ.2011</t>
  </si>
  <si>
    <t>KGZ.2012</t>
  </si>
  <si>
    <t>KGZ.2013</t>
  </si>
  <si>
    <t>KGZ.2014</t>
  </si>
  <si>
    <t>KGZ.2015</t>
  </si>
  <si>
    <t>KGZ.2016</t>
  </si>
  <si>
    <t>KGZ.2017</t>
  </si>
  <si>
    <t>KGZ.2018</t>
  </si>
  <si>
    <t>KHM.1995</t>
  </si>
  <si>
    <t>KHM.1996</t>
  </si>
  <si>
    <t>KHM.1997</t>
  </si>
  <si>
    <t>KHM.1998</t>
  </si>
  <si>
    <t>KHM.1999</t>
  </si>
  <si>
    <t>KHM.2000</t>
  </si>
  <si>
    <t>KHM.2001</t>
  </si>
  <si>
    <t>KHM.2002</t>
  </si>
  <si>
    <t>KHM.2003</t>
  </si>
  <si>
    <t>KHM.2004</t>
  </si>
  <si>
    <t>KHM.2005</t>
  </si>
  <si>
    <t>KHM.2006</t>
  </si>
  <si>
    <t>KHM.2007</t>
  </si>
  <si>
    <t>KHM.2008</t>
  </si>
  <si>
    <t>KHM.2009</t>
  </si>
  <si>
    <t>KHM.2010</t>
  </si>
  <si>
    <t>KHM.2011</t>
  </si>
  <si>
    <t>KHM.2012</t>
  </si>
  <si>
    <t>KHM.2013</t>
  </si>
  <si>
    <t>KHM.2014</t>
  </si>
  <si>
    <t>KHM.2015</t>
  </si>
  <si>
    <t>KHM.2016</t>
  </si>
  <si>
    <t>KHM.2017</t>
  </si>
  <si>
    <t>KHM.2018</t>
  </si>
  <si>
    <t>KOR.1995</t>
  </si>
  <si>
    <t>KOR.1996</t>
  </si>
  <si>
    <t>KOR.1997</t>
  </si>
  <si>
    <t>KOR.1998</t>
  </si>
  <si>
    <t>KOR.1999</t>
  </si>
  <si>
    <t>KOR.2000</t>
  </si>
  <si>
    <t>KOR.2001</t>
  </si>
  <si>
    <t>KOR.2002</t>
  </si>
  <si>
    <t>KOR.2003</t>
  </si>
  <si>
    <t>KOR.2004</t>
  </si>
  <si>
    <t>KOR.2005</t>
  </si>
  <si>
    <t>KOR.2006</t>
  </si>
  <si>
    <t>KOR.2007</t>
  </si>
  <si>
    <t>KOR.2008</t>
  </si>
  <si>
    <t>KOR.2009</t>
  </si>
  <si>
    <t>KOR.2010</t>
  </si>
  <si>
    <t>KOR.2011</t>
  </si>
  <si>
    <t>KOR.2012</t>
  </si>
  <si>
    <t>KOR.2013</t>
  </si>
  <si>
    <t>KOR.2014</t>
  </si>
  <si>
    <t>KOR.2015</t>
  </si>
  <si>
    <t>KOR.2016</t>
  </si>
  <si>
    <t>KOR.2017</t>
  </si>
  <si>
    <t>KOR.2018</t>
  </si>
  <si>
    <t>KWT.1995</t>
  </si>
  <si>
    <t>KWT.1996</t>
  </si>
  <si>
    <t>KWT.1997</t>
  </si>
  <si>
    <t>KWT.1998</t>
  </si>
  <si>
    <t>KWT.1999</t>
  </si>
  <si>
    <t>KWT.2000</t>
  </si>
  <si>
    <t>KWT.2001</t>
  </si>
  <si>
    <t>KWT.2002</t>
  </si>
  <si>
    <t>KWT.2003</t>
  </si>
  <si>
    <t>KWT.2004</t>
  </si>
  <si>
    <t>KWT.2005</t>
  </si>
  <si>
    <t>KWT.2006</t>
  </si>
  <si>
    <t>KWT.2007</t>
  </si>
  <si>
    <t>KWT.2008</t>
  </si>
  <si>
    <t>KWT.2009</t>
  </si>
  <si>
    <t>KWT.2010</t>
  </si>
  <si>
    <t>KWT.2011</t>
  </si>
  <si>
    <t>KWT.2012</t>
  </si>
  <si>
    <t>KWT.2013</t>
  </si>
  <si>
    <t>KWT.2014</t>
  </si>
  <si>
    <t>KWT.2015</t>
  </si>
  <si>
    <t>KWT.2016</t>
  </si>
  <si>
    <t>KWT.2017</t>
  </si>
  <si>
    <t>KWT.2018</t>
  </si>
  <si>
    <t>LAO.1995</t>
  </si>
  <si>
    <t>LAO.1996</t>
  </si>
  <si>
    <t>LAO.1997</t>
  </si>
  <si>
    <t>LAO.1998</t>
  </si>
  <si>
    <t>LAO.1999</t>
  </si>
  <si>
    <t>LAO.2000</t>
  </si>
  <si>
    <t>LAO.2001</t>
  </si>
  <si>
    <t>LAO.2002</t>
  </si>
  <si>
    <t>LAO.2003</t>
  </si>
  <si>
    <t>LAO.2004</t>
  </si>
  <si>
    <t>LAO.2005</t>
  </si>
  <si>
    <t>LAO.2006</t>
  </si>
  <si>
    <t>LAO.2007</t>
  </si>
  <si>
    <t>LAO.2008</t>
  </si>
  <si>
    <t>LAO.2009</t>
  </si>
  <si>
    <t>LAO.2010</t>
  </si>
  <si>
    <t>LAO.2011</t>
  </si>
  <si>
    <t>LAO.2012</t>
  </si>
  <si>
    <t>LAO.2013</t>
  </si>
  <si>
    <t>LAO.2014</t>
  </si>
  <si>
    <t>LAO.2015</t>
  </si>
  <si>
    <t>LAO.2016</t>
  </si>
  <si>
    <t>LAO.2017</t>
  </si>
  <si>
    <t>LAO.2018</t>
  </si>
  <si>
    <t>LBN.1995</t>
  </si>
  <si>
    <t>LBN.1996</t>
  </si>
  <si>
    <t>LBN.1997</t>
  </si>
  <si>
    <t>LBN.1998</t>
  </si>
  <si>
    <t>LBN.1999</t>
  </si>
  <si>
    <t>LBN.2000</t>
  </si>
  <si>
    <t>LBN.2001</t>
  </si>
  <si>
    <t>LBN.2002</t>
  </si>
  <si>
    <t>LBN.2003</t>
  </si>
  <si>
    <t>LBN.2004</t>
  </si>
  <si>
    <t>LBN.2005</t>
  </si>
  <si>
    <t>LBN.2006</t>
  </si>
  <si>
    <t>LBN.2007</t>
  </si>
  <si>
    <t>LBN.2008</t>
  </si>
  <si>
    <t>LBN.2009</t>
  </si>
  <si>
    <t>LBN.2010</t>
  </si>
  <si>
    <t>LBN.2011</t>
  </si>
  <si>
    <t>LBN.2012</t>
  </si>
  <si>
    <t>LBN.2013</t>
  </si>
  <si>
    <t>LBN.2014</t>
  </si>
  <si>
    <t>LBN.2015</t>
  </si>
  <si>
    <t>LBN.2016</t>
  </si>
  <si>
    <t>LBN.2017</t>
  </si>
  <si>
    <t>LBN.2018</t>
  </si>
  <si>
    <t>LBR.1995</t>
  </si>
  <si>
    <t>LBR.1996</t>
  </si>
  <si>
    <t>LBR.1997</t>
  </si>
  <si>
    <t>LBR.1998</t>
  </si>
  <si>
    <t>LBR.1999</t>
  </si>
  <si>
    <t>LBR.2000</t>
  </si>
  <si>
    <t>LBR.2001</t>
  </si>
  <si>
    <t>LBR.2002</t>
  </si>
  <si>
    <t>LBR.2003</t>
  </si>
  <si>
    <t>LBR.2004</t>
  </si>
  <si>
    <t>LBR.2005</t>
  </si>
  <si>
    <t>LBR.2006</t>
  </si>
  <si>
    <t>LBR.2007</t>
  </si>
  <si>
    <t>LBR.2008</t>
  </si>
  <si>
    <t>LBR.2009</t>
  </si>
  <si>
    <t>LBR.2010</t>
  </si>
  <si>
    <t>LBR.2011</t>
  </si>
  <si>
    <t>LBR.2012</t>
  </si>
  <si>
    <t>LBR.2013</t>
  </si>
  <si>
    <t>LBR.2014</t>
  </si>
  <si>
    <t>LBR.2015</t>
  </si>
  <si>
    <t>LBR.2016</t>
  </si>
  <si>
    <t>LBR.2017</t>
  </si>
  <si>
    <t>LBR.2018</t>
  </si>
  <si>
    <t>LKA.1995</t>
  </si>
  <si>
    <t>LKA.1996</t>
  </si>
  <si>
    <t>LKA.1997</t>
  </si>
  <si>
    <t>LKA.1998</t>
  </si>
  <si>
    <t>LKA.1999</t>
  </si>
  <si>
    <t>LKA.2000</t>
  </si>
  <si>
    <t>LKA.2001</t>
  </si>
  <si>
    <t>LKA.2002</t>
  </si>
  <si>
    <t>LKA.2003</t>
  </si>
  <si>
    <t>LKA.2004</t>
  </si>
  <si>
    <t>LKA.2005</t>
  </si>
  <si>
    <t>LKA.2006</t>
  </si>
  <si>
    <t>LKA.2007</t>
  </si>
  <si>
    <t>LKA.2008</t>
  </si>
  <si>
    <t>LKA.2009</t>
  </si>
  <si>
    <t>LKA.2010</t>
  </si>
  <si>
    <t>LKA.2011</t>
  </si>
  <si>
    <t>LKA.2012</t>
  </si>
  <si>
    <t>LKA.2013</t>
  </si>
  <si>
    <t>LKA.2014</t>
  </si>
  <si>
    <t>LKA.2015</t>
  </si>
  <si>
    <t>LKA.2016</t>
  </si>
  <si>
    <t>LKA.2017</t>
  </si>
  <si>
    <t>LKA.2018</t>
  </si>
  <si>
    <t>LSO.1995</t>
  </si>
  <si>
    <t>LSO.1996</t>
  </si>
  <si>
    <t>LSO.1997</t>
  </si>
  <si>
    <t>LSO.1998</t>
  </si>
  <si>
    <t>LSO.1999</t>
  </si>
  <si>
    <t>LSO.2000</t>
  </si>
  <si>
    <t>LSO.2001</t>
  </si>
  <si>
    <t>LSO.2002</t>
  </si>
  <si>
    <t>LSO.2003</t>
  </si>
  <si>
    <t>LSO.2004</t>
  </si>
  <si>
    <t>LSO.2005</t>
  </si>
  <si>
    <t>LSO.2006</t>
  </si>
  <si>
    <t>LSO.2007</t>
  </si>
  <si>
    <t>LSO.2008</t>
  </si>
  <si>
    <t>LSO.2009</t>
  </si>
  <si>
    <t>LSO.2010</t>
  </si>
  <si>
    <t>LSO.2011</t>
  </si>
  <si>
    <t>LSO.2012</t>
  </si>
  <si>
    <t>LSO.2013</t>
  </si>
  <si>
    <t>LSO.2014</t>
  </si>
  <si>
    <t>LSO.2015</t>
  </si>
  <si>
    <t>LSO.2016</t>
  </si>
  <si>
    <t>LSO.2017</t>
  </si>
  <si>
    <t>LSO.2018</t>
  </si>
  <si>
    <t>LTU.1995</t>
  </si>
  <si>
    <t>LTU.1996</t>
  </si>
  <si>
    <t>LTU.1997</t>
  </si>
  <si>
    <t>LTU.1998</t>
  </si>
  <si>
    <t>LTU.1999</t>
  </si>
  <si>
    <t>LTU.2000</t>
  </si>
  <si>
    <t>LTU.2001</t>
  </si>
  <si>
    <t>LTU.2002</t>
  </si>
  <si>
    <t>LTU.2003</t>
  </si>
  <si>
    <t>LTU.2004</t>
  </si>
  <si>
    <t>LTU.2005</t>
  </si>
  <si>
    <t>LTU.2006</t>
  </si>
  <si>
    <t>LTU.2007</t>
  </si>
  <si>
    <t>LTU.2008</t>
  </si>
  <si>
    <t>LTU.2009</t>
  </si>
  <si>
    <t>LTU.2010</t>
  </si>
  <si>
    <t>LTU.2011</t>
  </si>
  <si>
    <t>LTU.2012</t>
  </si>
  <si>
    <t>LTU.2013</t>
  </si>
  <si>
    <t>LTU.2014</t>
  </si>
  <si>
    <t>LTU.2015</t>
  </si>
  <si>
    <t>LTU.2016</t>
  </si>
  <si>
    <t>LTU.2017</t>
  </si>
  <si>
    <t>LTU.2018</t>
  </si>
  <si>
    <t>LUX.1995</t>
  </si>
  <si>
    <t>LUX.1996</t>
  </si>
  <si>
    <t>LUX.1997</t>
  </si>
  <si>
    <t>LUX.1998</t>
  </si>
  <si>
    <t>LUX.1999</t>
  </si>
  <si>
    <t>LUX.2000</t>
  </si>
  <si>
    <t>LUX.2001</t>
  </si>
  <si>
    <t>LUX.2002</t>
  </si>
  <si>
    <t>LUX.2003</t>
  </si>
  <si>
    <t>LUX.2004</t>
  </si>
  <si>
    <t>LUX.2005</t>
  </si>
  <si>
    <t>LUX.2006</t>
  </si>
  <si>
    <t>LUX.2007</t>
  </si>
  <si>
    <t>LUX.2008</t>
  </si>
  <si>
    <t>LUX.2009</t>
  </si>
  <si>
    <t>LUX.2010</t>
  </si>
  <si>
    <t>LUX.2011</t>
  </si>
  <si>
    <t>LUX.2012</t>
  </si>
  <si>
    <t>LUX.2013</t>
  </si>
  <si>
    <t>LUX.2014</t>
  </si>
  <si>
    <t>LUX.2015</t>
  </si>
  <si>
    <t>LUX.2016</t>
  </si>
  <si>
    <t>LUX.2017</t>
  </si>
  <si>
    <t>LUX.2018</t>
  </si>
  <si>
    <t>LVA.1995</t>
  </si>
  <si>
    <t>LVA.1996</t>
  </si>
  <si>
    <t>LVA.1997</t>
  </si>
  <si>
    <t>LVA.1998</t>
  </si>
  <si>
    <t>LVA.1999</t>
  </si>
  <si>
    <t>LVA.2000</t>
  </si>
  <si>
    <t>LVA.2001</t>
  </si>
  <si>
    <t>LVA.2002</t>
  </si>
  <si>
    <t>LVA.2003</t>
  </si>
  <si>
    <t>LVA.2004</t>
  </si>
  <si>
    <t>LVA.2005</t>
  </si>
  <si>
    <t>LVA.2006</t>
  </si>
  <si>
    <t>LVA.2007</t>
  </si>
  <si>
    <t>LVA.2008</t>
  </si>
  <si>
    <t>LVA.2009</t>
  </si>
  <si>
    <t>LVA.2010</t>
  </si>
  <si>
    <t>LVA.2011</t>
  </si>
  <si>
    <t>LVA.2012</t>
  </si>
  <si>
    <t>LVA.2013</t>
  </si>
  <si>
    <t>LVA.2014</t>
  </si>
  <si>
    <t>LVA.2015</t>
  </si>
  <si>
    <t>LVA.2016</t>
  </si>
  <si>
    <t>LVA.2017</t>
  </si>
  <si>
    <t>LVA.2018</t>
  </si>
  <si>
    <t>MAR.1995</t>
  </si>
  <si>
    <t>MAR.1996</t>
  </si>
  <si>
    <t>MAR.1997</t>
  </si>
  <si>
    <t>MAR.1998</t>
  </si>
  <si>
    <t>MAR.1999</t>
  </si>
  <si>
    <t>MAR.2000</t>
  </si>
  <si>
    <t>MAR.2001</t>
  </si>
  <si>
    <t>MAR.2002</t>
  </si>
  <si>
    <t>MAR.2003</t>
  </si>
  <si>
    <t>MAR.2004</t>
  </si>
  <si>
    <t>MAR.2005</t>
  </si>
  <si>
    <t>MAR.2006</t>
  </si>
  <si>
    <t>MAR.2007</t>
  </si>
  <si>
    <t>MAR.2008</t>
  </si>
  <si>
    <t>MAR.2009</t>
  </si>
  <si>
    <t>MAR.2010</t>
  </si>
  <si>
    <t>MAR.2011</t>
  </si>
  <si>
    <t>MAR.2012</t>
  </si>
  <si>
    <t>MAR.2013</t>
  </si>
  <si>
    <t>MAR.2014</t>
  </si>
  <si>
    <t>MAR.2015</t>
  </si>
  <si>
    <t>MAR.2016</t>
  </si>
  <si>
    <t>MAR.2017</t>
  </si>
  <si>
    <t>MAR.2018</t>
  </si>
  <si>
    <t>MDA.1995</t>
  </si>
  <si>
    <t>MDA.1996</t>
  </si>
  <si>
    <t>MDA.1997</t>
  </si>
  <si>
    <t>MDA.1998</t>
  </si>
  <si>
    <t>MDA.1999</t>
  </si>
  <si>
    <t>MDA.2000</t>
  </si>
  <si>
    <t>MDA.2001</t>
  </si>
  <si>
    <t>MDA.2002</t>
  </si>
  <si>
    <t>MDA.2003</t>
  </si>
  <si>
    <t>MDA.2004</t>
  </si>
  <si>
    <t>MDA.2005</t>
  </si>
  <si>
    <t>MDA.2006</t>
  </si>
  <si>
    <t>MDA.2007</t>
  </si>
  <si>
    <t>MDA.2008</t>
  </si>
  <si>
    <t>MDA.2009</t>
  </si>
  <si>
    <t>MDA.2010</t>
  </si>
  <si>
    <t>MDA.2011</t>
  </si>
  <si>
    <t>MDA.2012</t>
  </si>
  <si>
    <t>MDA.2013</t>
  </si>
  <si>
    <t>MDA.2014</t>
  </si>
  <si>
    <t>MDA.2015</t>
  </si>
  <si>
    <t>MDA.2016</t>
  </si>
  <si>
    <t>MDA.2017</t>
  </si>
  <si>
    <t>MDA.2018</t>
  </si>
  <si>
    <t>MDG.1995</t>
  </si>
  <si>
    <t>MDG.1996</t>
  </si>
  <si>
    <t>MDG.1997</t>
  </si>
  <si>
    <t>MDG.1998</t>
  </si>
  <si>
    <t>MDG.1999</t>
  </si>
  <si>
    <t>MDG.2000</t>
  </si>
  <si>
    <t>MDG.2001</t>
  </si>
  <si>
    <t>MDG.2002</t>
  </si>
  <si>
    <t>MDG.2003</t>
  </si>
  <si>
    <t>MDG.2004</t>
  </si>
  <si>
    <t>MDG.2005</t>
  </si>
  <si>
    <t>MDG.2006</t>
  </si>
  <si>
    <t>MDG.2007</t>
  </si>
  <si>
    <t>MDG.2008</t>
  </si>
  <si>
    <t>MDG.2009</t>
  </si>
  <si>
    <t>MDG.2010</t>
  </si>
  <si>
    <t>MDG.2011</t>
  </si>
  <si>
    <t>MDG.2012</t>
  </si>
  <si>
    <t>MDG.2013</t>
  </si>
  <si>
    <t>MDG.2014</t>
  </si>
  <si>
    <t>MDG.2015</t>
  </si>
  <si>
    <t>MDG.2016</t>
  </si>
  <si>
    <t>MDG.2017</t>
  </si>
  <si>
    <t>MDG.2018</t>
  </si>
  <si>
    <t>MDV.1995</t>
  </si>
  <si>
    <t>MDV.1996</t>
  </si>
  <si>
    <t>MDV.1997</t>
  </si>
  <si>
    <t>MDV.1998</t>
  </si>
  <si>
    <t>MDV.1999</t>
  </si>
  <si>
    <t>MDV.2000</t>
  </si>
  <si>
    <t>MDV.2001</t>
  </si>
  <si>
    <t>MDV.2002</t>
  </si>
  <si>
    <t>MDV.2003</t>
  </si>
  <si>
    <t>MDV.2004</t>
  </si>
  <si>
    <t>MDV.2005</t>
  </si>
  <si>
    <t>MDV.2006</t>
  </si>
  <si>
    <t>MDV.2007</t>
  </si>
  <si>
    <t>MDV.2008</t>
  </si>
  <si>
    <t>MDV.2009</t>
  </si>
  <si>
    <t>MDV.2010</t>
  </si>
  <si>
    <t>MDV.2011</t>
  </si>
  <si>
    <t>MDV.2012</t>
  </si>
  <si>
    <t>MDV.2013</t>
  </si>
  <si>
    <t>MDV.2014</t>
  </si>
  <si>
    <t>MDV.2015</t>
  </si>
  <si>
    <t>MDV.2016</t>
  </si>
  <si>
    <t>MDV.2017</t>
  </si>
  <si>
    <t>MDV.2018</t>
  </si>
  <si>
    <t>MEX.1995</t>
  </si>
  <si>
    <t>MEX.1996</t>
  </si>
  <si>
    <t>MEX.1997</t>
  </si>
  <si>
    <t>MEX.1998</t>
  </si>
  <si>
    <t>MEX.1999</t>
  </si>
  <si>
    <t>MEX.2000</t>
  </si>
  <si>
    <t>MEX.2001</t>
  </si>
  <si>
    <t>MEX.2002</t>
  </si>
  <si>
    <t>MEX.2003</t>
  </si>
  <si>
    <t>MEX.2004</t>
  </si>
  <si>
    <t>MEX.2005</t>
  </si>
  <si>
    <t>MEX.2006</t>
  </si>
  <si>
    <t>MEX.2007</t>
  </si>
  <si>
    <t>MEX.2008</t>
  </si>
  <si>
    <t>MEX.2009</t>
  </si>
  <si>
    <t>MEX.2010</t>
  </si>
  <si>
    <t>MEX.2011</t>
  </si>
  <si>
    <t>MEX.2012</t>
  </si>
  <si>
    <t>MEX.2013</t>
  </si>
  <si>
    <t>MEX.2014</t>
  </si>
  <si>
    <t>MEX.2015</t>
  </si>
  <si>
    <t>MEX.2016</t>
  </si>
  <si>
    <t>MEX.2017</t>
  </si>
  <si>
    <t>MEX.2018</t>
  </si>
  <si>
    <t>Macedonia, FYR</t>
  </si>
  <si>
    <t>MKD.1995</t>
  </si>
  <si>
    <t>MKD.1996</t>
  </si>
  <si>
    <t>MKD.1997</t>
  </si>
  <si>
    <t>MKD.1998</t>
  </si>
  <si>
    <t>MKD.1999</t>
  </si>
  <si>
    <t>MKD.2000</t>
  </si>
  <si>
    <t>MKD.2001</t>
  </si>
  <si>
    <t>MKD.2002</t>
  </si>
  <si>
    <t>MKD.2003</t>
  </si>
  <si>
    <t>MKD.2004</t>
  </si>
  <si>
    <t>MKD.2005</t>
  </si>
  <si>
    <t>MKD.2006</t>
  </si>
  <si>
    <t>MKD.2007</t>
  </si>
  <si>
    <t>MKD.2008</t>
  </si>
  <si>
    <t>MKD.2009</t>
  </si>
  <si>
    <t>MKD.2010</t>
  </si>
  <si>
    <t>MKD.2011</t>
  </si>
  <si>
    <t>MKD.2012</t>
  </si>
  <si>
    <t>MKD.2013</t>
  </si>
  <si>
    <t>MKD.2014</t>
  </si>
  <si>
    <t>MKD.2015</t>
  </si>
  <si>
    <t>MKD.2016</t>
  </si>
  <si>
    <t>MKD.2017</t>
  </si>
  <si>
    <t>MKD.2018</t>
  </si>
  <si>
    <t>MLI.1995</t>
  </si>
  <si>
    <t>MLI.1996</t>
  </si>
  <si>
    <t>MLI.1997</t>
  </si>
  <si>
    <t>MLI.1998</t>
  </si>
  <si>
    <t>MLI.1999</t>
  </si>
  <si>
    <t>MLI.2000</t>
  </si>
  <si>
    <t>MLI.2001</t>
  </si>
  <si>
    <t>MLI.2002</t>
  </si>
  <si>
    <t>MLI.2003</t>
  </si>
  <si>
    <t>MLI.2004</t>
  </si>
  <si>
    <t>MLI.2005</t>
  </si>
  <si>
    <t>MLI.2006</t>
  </si>
  <si>
    <t>MLI.2007</t>
  </si>
  <si>
    <t>MLI.2008</t>
  </si>
  <si>
    <t>MLI.2009</t>
  </si>
  <si>
    <t>MLI.2010</t>
  </si>
  <si>
    <t>MLI.2011</t>
  </si>
  <si>
    <t>MLI.2012</t>
  </si>
  <si>
    <t>MLI.2013</t>
  </si>
  <si>
    <t>MLI.2014</t>
  </si>
  <si>
    <t>MLI.2015</t>
  </si>
  <si>
    <t>MLI.2016</t>
  </si>
  <si>
    <t>MLI.2017</t>
  </si>
  <si>
    <t>MLI.2018</t>
  </si>
  <si>
    <t>MLT.1995</t>
  </si>
  <si>
    <t>MLT.1996</t>
  </si>
  <si>
    <t>MLT.1997</t>
  </si>
  <si>
    <t>MLT.1998</t>
  </si>
  <si>
    <t>MLT.1999</t>
  </si>
  <si>
    <t>MLT.2000</t>
  </si>
  <si>
    <t>MLT.2001</t>
  </si>
  <si>
    <t>MLT.2002</t>
  </si>
  <si>
    <t>MLT.2003</t>
  </si>
  <si>
    <t>MLT.2004</t>
  </si>
  <si>
    <t>MLT.2005</t>
  </si>
  <si>
    <t>MLT.2006</t>
  </si>
  <si>
    <t>MLT.2007</t>
  </si>
  <si>
    <t>MLT.2008</t>
  </si>
  <si>
    <t>MLT.2009</t>
  </si>
  <si>
    <t>MLT.2010</t>
  </si>
  <si>
    <t>MLT.2011</t>
  </si>
  <si>
    <t>MLT.2012</t>
  </si>
  <si>
    <t>MLT.2013</t>
  </si>
  <si>
    <t>MLT.2014</t>
  </si>
  <si>
    <t>MLT.2015</t>
  </si>
  <si>
    <t>MLT.2016</t>
  </si>
  <si>
    <t>MLT.2017</t>
  </si>
  <si>
    <t>MLT.2018</t>
  </si>
  <si>
    <t>MNG.1995</t>
  </si>
  <si>
    <t>MNG.1996</t>
  </si>
  <si>
    <t>MNG.1997</t>
  </si>
  <si>
    <t>MNG.1998</t>
  </si>
  <si>
    <t>MNG.1999</t>
  </si>
  <si>
    <t>MNG.2000</t>
  </si>
  <si>
    <t>MNG.2001</t>
  </si>
  <si>
    <t>MNG.2002</t>
  </si>
  <si>
    <t>MNG.2003</t>
  </si>
  <si>
    <t>MNG.2004</t>
  </si>
  <si>
    <t>MNG.2005</t>
  </si>
  <si>
    <t>MNG.2006</t>
  </si>
  <si>
    <t>MNG.2007</t>
  </si>
  <si>
    <t>MNG.2008</t>
  </si>
  <si>
    <t>MNG.2009</t>
  </si>
  <si>
    <t>MNG.2010</t>
  </si>
  <si>
    <t>MNG.2011</t>
  </si>
  <si>
    <t>MNG.2012</t>
  </si>
  <si>
    <t>MNG.2013</t>
  </si>
  <si>
    <t>MNG.2014</t>
  </si>
  <si>
    <t>MNG.2015</t>
  </si>
  <si>
    <t>MNG.2016</t>
  </si>
  <si>
    <t>MNG.2017</t>
  </si>
  <si>
    <t>MNG.2018</t>
  </si>
  <si>
    <t>MOZ.1995</t>
  </si>
  <si>
    <t>MOZ.1996</t>
  </si>
  <si>
    <t>MOZ.1997</t>
  </si>
  <si>
    <t>MOZ.1998</t>
  </si>
  <si>
    <t>MOZ.1999</t>
  </si>
  <si>
    <t>MOZ.2000</t>
  </si>
  <si>
    <t>MOZ.2001</t>
  </si>
  <si>
    <t>MOZ.2002</t>
  </si>
  <si>
    <t>MOZ.2003</t>
  </si>
  <si>
    <t>MOZ.2004</t>
  </si>
  <si>
    <t>MOZ.2005</t>
  </si>
  <si>
    <t>MOZ.2006</t>
  </si>
  <si>
    <t>MOZ.2007</t>
  </si>
  <si>
    <t>MOZ.2008</t>
  </si>
  <si>
    <t>MOZ.2009</t>
  </si>
  <si>
    <t>MOZ.2010</t>
  </si>
  <si>
    <t>MOZ.2011</t>
  </si>
  <si>
    <t>MOZ.2012</t>
  </si>
  <si>
    <t>MOZ.2013</t>
  </si>
  <si>
    <t>MOZ.2014</t>
  </si>
  <si>
    <t>MOZ.2015</t>
  </si>
  <si>
    <t>MOZ.2016</t>
  </si>
  <si>
    <t>MOZ.2017</t>
  </si>
  <si>
    <t>MOZ.2018</t>
  </si>
  <si>
    <t>MRT.1995</t>
  </si>
  <si>
    <t>MRT.1996</t>
  </si>
  <si>
    <t>MRT.1997</t>
  </si>
  <si>
    <t>MRT.1998</t>
  </si>
  <si>
    <t>MRT.1999</t>
  </si>
  <si>
    <t>MRT.2000</t>
  </si>
  <si>
    <t>MRT.2001</t>
  </si>
  <si>
    <t>MRT.2002</t>
  </si>
  <si>
    <t>MRT.2003</t>
  </si>
  <si>
    <t>MRT.2004</t>
  </si>
  <si>
    <t>MRT.2005</t>
  </si>
  <si>
    <t>MRT.2006</t>
  </si>
  <si>
    <t>MRT.2007</t>
  </si>
  <si>
    <t>MRT.2008</t>
  </si>
  <si>
    <t>MRT.2009</t>
  </si>
  <si>
    <t>MRT.2010</t>
  </si>
  <si>
    <t>MRT.2011</t>
  </si>
  <si>
    <t>MRT.2012</t>
  </si>
  <si>
    <t>MRT.2013</t>
  </si>
  <si>
    <t>MRT.2014</t>
  </si>
  <si>
    <t>MRT.2015</t>
  </si>
  <si>
    <t>MRT.2016</t>
  </si>
  <si>
    <t>MRT.2017</t>
  </si>
  <si>
    <t>MRT.2018</t>
  </si>
  <si>
    <t>MUS.1995</t>
  </si>
  <si>
    <t>MUS.1996</t>
  </si>
  <si>
    <t>MUS.1997</t>
  </si>
  <si>
    <t>MUS.1998</t>
  </si>
  <si>
    <t>MUS.1999</t>
  </si>
  <si>
    <t>MUS.2000</t>
  </si>
  <si>
    <t>MUS.2001</t>
  </si>
  <si>
    <t>MUS.2002</t>
  </si>
  <si>
    <t>MUS.2003</t>
  </si>
  <si>
    <t>MUS.2004</t>
  </si>
  <si>
    <t>MUS.2005</t>
  </si>
  <si>
    <t>MUS.2006</t>
  </si>
  <si>
    <t>MUS.2007</t>
  </si>
  <si>
    <t>MUS.2008</t>
  </si>
  <si>
    <t>MUS.2009</t>
  </si>
  <si>
    <t>MUS.2010</t>
  </si>
  <si>
    <t>MUS.2011</t>
  </si>
  <si>
    <t>MUS.2012</t>
  </si>
  <si>
    <t>MUS.2013</t>
  </si>
  <si>
    <t>MUS.2014</t>
  </si>
  <si>
    <t>MUS.2015</t>
  </si>
  <si>
    <t>MUS.2016</t>
  </si>
  <si>
    <t>MUS.2017</t>
  </si>
  <si>
    <t>MUS.2018</t>
  </si>
  <si>
    <t>MWI.1995</t>
  </si>
  <si>
    <t>MWI.1996</t>
  </si>
  <si>
    <t>MWI.1997</t>
  </si>
  <si>
    <t>MWI.1998</t>
  </si>
  <si>
    <t>MWI.1999</t>
  </si>
  <si>
    <t>MWI.2000</t>
  </si>
  <si>
    <t>MWI.2001</t>
  </si>
  <si>
    <t>MWI.2002</t>
  </si>
  <si>
    <t>MWI.2003</t>
  </si>
  <si>
    <t>MWI.2004</t>
  </si>
  <si>
    <t>MWI.2005</t>
  </si>
  <si>
    <t>MWI.2006</t>
  </si>
  <si>
    <t>MWI.2007</t>
  </si>
  <si>
    <t>MWI.2008</t>
  </si>
  <si>
    <t>MWI.2009</t>
  </si>
  <si>
    <t>MWI.2010</t>
  </si>
  <si>
    <t>MWI.2011</t>
  </si>
  <si>
    <t>MWI.2012</t>
  </si>
  <si>
    <t>MWI.2013</t>
  </si>
  <si>
    <t>MWI.2014</t>
  </si>
  <si>
    <t>MWI.2015</t>
  </si>
  <si>
    <t>MWI.2016</t>
  </si>
  <si>
    <t>MWI.2017</t>
  </si>
  <si>
    <t>MWI.2018</t>
  </si>
  <si>
    <t>MYS.1995</t>
  </si>
  <si>
    <t>MYS.1996</t>
  </si>
  <si>
    <t>MYS.1997</t>
  </si>
  <si>
    <t>MYS.1998</t>
  </si>
  <si>
    <t>MYS.1999</t>
  </si>
  <si>
    <t>MYS.2000</t>
  </si>
  <si>
    <t>MYS.2001</t>
  </si>
  <si>
    <t>MYS.2002</t>
  </si>
  <si>
    <t>MYS.2003</t>
  </si>
  <si>
    <t>MYS.2004</t>
  </si>
  <si>
    <t>MYS.2005</t>
  </si>
  <si>
    <t>MYS.2006</t>
  </si>
  <si>
    <t>MYS.2007</t>
  </si>
  <si>
    <t>MYS.2008</t>
  </si>
  <si>
    <t>MYS.2009</t>
  </si>
  <si>
    <t>MYS.2010</t>
  </si>
  <si>
    <t>MYS.2011</t>
  </si>
  <si>
    <t>MYS.2012</t>
  </si>
  <si>
    <t>MYS.2013</t>
  </si>
  <si>
    <t>MYS.2014</t>
  </si>
  <si>
    <t>MYS.2015</t>
  </si>
  <si>
    <t>MYS.2016</t>
  </si>
  <si>
    <t>MYS.2017</t>
  </si>
  <si>
    <t>MYS.2018</t>
  </si>
  <si>
    <t>NAM.1995</t>
  </si>
  <si>
    <t>NAM.1996</t>
  </si>
  <si>
    <t>NAM.1997</t>
  </si>
  <si>
    <t>NAM.1998</t>
  </si>
  <si>
    <t>NAM.1999</t>
  </si>
  <si>
    <t>NAM.2000</t>
  </si>
  <si>
    <t>NAM.2001</t>
  </si>
  <si>
    <t>NAM.2002</t>
  </si>
  <si>
    <t>NAM.2003</t>
  </si>
  <si>
    <t>NAM.2004</t>
  </si>
  <si>
    <t>NAM.2005</t>
  </si>
  <si>
    <t>NAM.2006</t>
  </si>
  <si>
    <t>NAM.2007</t>
  </si>
  <si>
    <t>NAM.2008</t>
  </si>
  <si>
    <t>NAM.2009</t>
  </si>
  <si>
    <t>NAM.2010</t>
  </si>
  <si>
    <t>NAM.2011</t>
  </si>
  <si>
    <t>NAM.2012</t>
  </si>
  <si>
    <t>NAM.2013</t>
  </si>
  <si>
    <t>NAM.2014</t>
  </si>
  <si>
    <t>NAM.2015</t>
  </si>
  <si>
    <t>NAM.2016</t>
  </si>
  <si>
    <t>NAM.2017</t>
  </si>
  <si>
    <t>NAM.2018</t>
  </si>
  <si>
    <t>NER.1995</t>
  </si>
  <si>
    <t>NER.1996</t>
  </si>
  <si>
    <t>NER.1997</t>
  </si>
  <si>
    <t>NER.1998</t>
  </si>
  <si>
    <t>NER.1999</t>
  </si>
  <si>
    <t>NER.2000</t>
  </si>
  <si>
    <t>NER.2001</t>
  </si>
  <si>
    <t>NER.2002</t>
  </si>
  <si>
    <t>NER.2003</t>
  </si>
  <si>
    <t>NER.2004</t>
  </si>
  <si>
    <t>NER.2005</t>
  </si>
  <si>
    <t>NER.2006</t>
  </si>
  <si>
    <t>NER.2007</t>
  </si>
  <si>
    <t>NER.2008</t>
  </si>
  <si>
    <t>NER.2009</t>
  </si>
  <si>
    <t>NER.2010</t>
  </si>
  <si>
    <t>NER.2011</t>
  </si>
  <si>
    <t>NER.2012</t>
  </si>
  <si>
    <t>NER.2013</t>
  </si>
  <si>
    <t>NER.2014</t>
  </si>
  <si>
    <t>NER.2015</t>
  </si>
  <si>
    <t>NER.2016</t>
  </si>
  <si>
    <t>NER.2017</t>
  </si>
  <si>
    <t>NER.2018</t>
  </si>
  <si>
    <t>NGA.1995</t>
  </si>
  <si>
    <t>NGA.1996</t>
  </si>
  <si>
    <t>NGA.1997</t>
  </si>
  <si>
    <t>NGA.1998</t>
  </si>
  <si>
    <t>NGA.1999</t>
  </si>
  <si>
    <t>NGA.2000</t>
  </si>
  <si>
    <t>NGA.2001</t>
  </si>
  <si>
    <t>NGA.2002</t>
  </si>
  <si>
    <t>NGA.2003</t>
  </si>
  <si>
    <t>NGA.2004</t>
  </si>
  <si>
    <t>NGA.2005</t>
  </si>
  <si>
    <t>NGA.2006</t>
  </si>
  <si>
    <t>NGA.2007</t>
  </si>
  <si>
    <t>NGA.2008</t>
  </si>
  <si>
    <t>NGA.2009</t>
  </si>
  <si>
    <t>NGA.2010</t>
  </si>
  <si>
    <t>NGA.2011</t>
  </si>
  <si>
    <t>NGA.2012</t>
  </si>
  <si>
    <t>NGA.2013</t>
  </si>
  <si>
    <t>NGA.2014</t>
  </si>
  <si>
    <t>NGA.2015</t>
  </si>
  <si>
    <t>NGA.2016</t>
  </si>
  <si>
    <t>NGA.2017</t>
  </si>
  <si>
    <t>NGA.2018</t>
  </si>
  <si>
    <t>NIC.1995</t>
  </si>
  <si>
    <t>NIC.1996</t>
  </si>
  <si>
    <t>NIC.1997</t>
  </si>
  <si>
    <t>NIC.1998</t>
  </si>
  <si>
    <t>NIC.1999</t>
  </si>
  <si>
    <t>NIC.2000</t>
  </si>
  <si>
    <t>NIC.2001</t>
  </si>
  <si>
    <t>NIC.2002</t>
  </si>
  <si>
    <t>NIC.2003</t>
  </si>
  <si>
    <t>NIC.2004</t>
  </si>
  <si>
    <t>NIC.2005</t>
  </si>
  <si>
    <t>NIC.2006</t>
  </si>
  <si>
    <t>NIC.2007</t>
  </si>
  <si>
    <t>NIC.2008</t>
  </si>
  <si>
    <t>NIC.2009</t>
  </si>
  <si>
    <t>NIC.2010</t>
  </si>
  <si>
    <t>NIC.2011</t>
  </si>
  <si>
    <t>NIC.2012</t>
  </si>
  <si>
    <t>NIC.2013</t>
  </si>
  <si>
    <t>NIC.2014</t>
  </si>
  <si>
    <t>NIC.2015</t>
  </si>
  <si>
    <t>NIC.2016</t>
  </si>
  <si>
    <t>NIC.2017</t>
  </si>
  <si>
    <t>NIC.2018</t>
  </si>
  <si>
    <t>NLD.1995</t>
  </si>
  <si>
    <t>NLD.1996</t>
  </si>
  <si>
    <t>NLD.1997</t>
  </si>
  <si>
    <t>NLD.1998</t>
  </si>
  <si>
    <t>NLD.1999</t>
  </si>
  <si>
    <t>NLD.2000</t>
  </si>
  <si>
    <t>NLD.2001</t>
  </si>
  <si>
    <t>NLD.2002</t>
  </si>
  <si>
    <t>NLD.2003</t>
  </si>
  <si>
    <t>NLD.2004</t>
  </si>
  <si>
    <t>NLD.2005</t>
  </si>
  <si>
    <t>NLD.2006</t>
  </si>
  <si>
    <t>NLD.2007</t>
  </si>
  <si>
    <t>NLD.2008</t>
  </si>
  <si>
    <t>NLD.2009</t>
  </si>
  <si>
    <t>NLD.2010</t>
  </si>
  <si>
    <t>NLD.2011</t>
  </si>
  <si>
    <t>NLD.2012</t>
  </si>
  <si>
    <t>NLD.2013</t>
  </si>
  <si>
    <t>NLD.2014</t>
  </si>
  <si>
    <t>NLD.2015</t>
  </si>
  <si>
    <t>NLD.2016</t>
  </si>
  <si>
    <t>NLD.2017</t>
  </si>
  <si>
    <t>NLD.2018</t>
  </si>
  <si>
    <t>NOR.1995</t>
  </si>
  <si>
    <t>NOR.1996</t>
  </si>
  <si>
    <t>NOR.1997</t>
  </si>
  <si>
    <t>NOR.1998</t>
  </si>
  <si>
    <t>NOR.1999</t>
  </si>
  <si>
    <t>NOR.2000</t>
  </si>
  <si>
    <t>NOR.2001</t>
  </si>
  <si>
    <t>NOR.2002</t>
  </si>
  <si>
    <t>NOR.2003</t>
  </si>
  <si>
    <t>NOR.2004</t>
  </si>
  <si>
    <t>NOR.2005</t>
  </si>
  <si>
    <t>NOR.2006</t>
  </si>
  <si>
    <t>NOR.2007</t>
  </si>
  <si>
    <t>NOR.2008</t>
  </si>
  <si>
    <t>NOR.2009</t>
  </si>
  <si>
    <t>NOR.2010</t>
  </si>
  <si>
    <t>NOR.2011</t>
  </si>
  <si>
    <t>NOR.2012</t>
  </si>
  <si>
    <t>NOR.2013</t>
  </si>
  <si>
    <t>NOR.2014</t>
  </si>
  <si>
    <t>NOR.2015</t>
  </si>
  <si>
    <t>NOR.2016</t>
  </si>
  <si>
    <t>NOR.2017</t>
  </si>
  <si>
    <t>NOR.2018</t>
  </si>
  <si>
    <t>NPL.1995</t>
  </si>
  <si>
    <t>NPL.1996</t>
  </si>
  <si>
    <t>NPL.1997</t>
  </si>
  <si>
    <t>NPL.1998</t>
  </si>
  <si>
    <t>NPL.1999</t>
  </si>
  <si>
    <t>NPL.2000</t>
  </si>
  <si>
    <t>NPL.2001</t>
  </si>
  <si>
    <t>NPL.2002</t>
  </si>
  <si>
    <t>NPL.2003</t>
  </si>
  <si>
    <t>NPL.2004</t>
  </si>
  <si>
    <t>NPL.2005</t>
  </si>
  <si>
    <t>NPL.2006</t>
  </si>
  <si>
    <t>NPL.2007</t>
  </si>
  <si>
    <t>NPL.2008</t>
  </si>
  <si>
    <t>NPL.2009</t>
  </si>
  <si>
    <t>NPL.2010</t>
  </si>
  <si>
    <t>NPL.2011</t>
  </si>
  <si>
    <t>NPL.2012</t>
  </si>
  <si>
    <t>NPL.2013</t>
  </si>
  <si>
    <t>NPL.2014</t>
  </si>
  <si>
    <t>NPL.2015</t>
  </si>
  <si>
    <t>NPL.2016</t>
  </si>
  <si>
    <t>NPL.2017</t>
  </si>
  <si>
    <t>NPL.2018</t>
  </si>
  <si>
    <t>OMN.1995</t>
  </si>
  <si>
    <t>OMN.1996</t>
  </si>
  <si>
    <t>OMN.1997</t>
  </si>
  <si>
    <t>OMN.1998</t>
  </si>
  <si>
    <t>OMN.1999</t>
  </si>
  <si>
    <t>OMN.2000</t>
  </si>
  <si>
    <t>OMN.2001</t>
  </si>
  <si>
    <t>OMN.2002</t>
  </si>
  <si>
    <t>OMN.2003</t>
  </si>
  <si>
    <t>OMN.2004</t>
  </si>
  <si>
    <t>OMN.2005</t>
  </si>
  <si>
    <t>OMN.2006</t>
  </si>
  <si>
    <t>OMN.2007</t>
  </si>
  <si>
    <t>OMN.2008</t>
  </si>
  <si>
    <t>OMN.2009</t>
  </si>
  <si>
    <t>OMN.2010</t>
  </si>
  <si>
    <t>OMN.2011</t>
  </si>
  <si>
    <t>OMN.2012</t>
  </si>
  <si>
    <t>OMN.2013</t>
  </si>
  <si>
    <t>OMN.2014</t>
  </si>
  <si>
    <t>OMN.2015</t>
  </si>
  <si>
    <t>OMN.2016</t>
  </si>
  <si>
    <t>OMN.2017</t>
  </si>
  <si>
    <t>OMN.2018</t>
  </si>
  <si>
    <t>PAK.1995</t>
  </si>
  <si>
    <t>PAK.1996</t>
  </si>
  <si>
    <t>PAK.1997</t>
  </si>
  <si>
    <t>PAK.1998</t>
  </si>
  <si>
    <t>PAK.1999</t>
  </si>
  <si>
    <t>PAK.2000</t>
  </si>
  <si>
    <t>PAK.2001</t>
  </si>
  <si>
    <t>PAK.2002</t>
  </si>
  <si>
    <t>PAK.2003</t>
  </si>
  <si>
    <t>PAK.2004</t>
  </si>
  <si>
    <t>PAK.2005</t>
  </si>
  <si>
    <t>PAK.2006</t>
  </si>
  <si>
    <t>PAK.2007</t>
  </si>
  <si>
    <t>PAK.2008</t>
  </si>
  <si>
    <t>PAK.2009</t>
  </si>
  <si>
    <t>PAK.2010</t>
  </si>
  <si>
    <t>PAK.2011</t>
  </si>
  <si>
    <t>PAK.2012</t>
  </si>
  <si>
    <t>PAK.2013</t>
  </si>
  <si>
    <t>PAK.2014</t>
  </si>
  <si>
    <t>PAK.2015</t>
  </si>
  <si>
    <t>PAK.2016</t>
  </si>
  <si>
    <t>PAK.2017</t>
  </si>
  <si>
    <t>PAK.2018</t>
  </si>
  <si>
    <t>PAN.1995</t>
  </si>
  <si>
    <t>PAN.1996</t>
  </si>
  <si>
    <t>PAN.1997</t>
  </si>
  <si>
    <t>PAN.1998</t>
  </si>
  <si>
    <t>PAN.1999</t>
  </si>
  <si>
    <t>PAN.2000</t>
  </si>
  <si>
    <t>PAN.2001</t>
  </si>
  <si>
    <t>PAN.2002</t>
  </si>
  <si>
    <t>PAN.2003</t>
  </si>
  <si>
    <t>PAN.2004</t>
  </si>
  <si>
    <t>PAN.2005</t>
  </si>
  <si>
    <t>PAN.2006</t>
  </si>
  <si>
    <t>PAN.2007</t>
  </si>
  <si>
    <t>PAN.2008</t>
  </si>
  <si>
    <t>PAN.2009</t>
  </si>
  <si>
    <t>PAN.2010</t>
  </si>
  <si>
    <t>PAN.2011</t>
  </si>
  <si>
    <t>PAN.2012</t>
  </si>
  <si>
    <t>PAN.2013</t>
  </si>
  <si>
    <t>PAN.2014</t>
  </si>
  <si>
    <t>PAN.2015</t>
  </si>
  <si>
    <t>PAN.2016</t>
  </si>
  <si>
    <t>PAN.2017</t>
  </si>
  <si>
    <t>PAN.2018</t>
  </si>
  <si>
    <t>PER.1995</t>
  </si>
  <si>
    <t>PER.1996</t>
  </si>
  <si>
    <t>PER.1997</t>
  </si>
  <si>
    <t>PER.1998</t>
  </si>
  <si>
    <t>PER.1999</t>
  </si>
  <si>
    <t>PER.2000</t>
  </si>
  <si>
    <t>PER.2001</t>
  </si>
  <si>
    <t>PER.2002</t>
  </si>
  <si>
    <t>PER.2003</t>
  </si>
  <si>
    <t>PER.2004</t>
  </si>
  <si>
    <t>PER.2005</t>
  </si>
  <si>
    <t>PER.2006</t>
  </si>
  <si>
    <t>PER.2007</t>
  </si>
  <si>
    <t>PER.2008</t>
  </si>
  <si>
    <t>PER.2009</t>
  </si>
  <si>
    <t>PER.2010</t>
  </si>
  <si>
    <t>PER.2011</t>
  </si>
  <si>
    <t>PER.2012</t>
  </si>
  <si>
    <t>PER.2013</t>
  </si>
  <si>
    <t>PER.2014</t>
  </si>
  <si>
    <t>PER.2015</t>
  </si>
  <si>
    <t>PER.2016</t>
  </si>
  <si>
    <t>PER.2017</t>
  </si>
  <si>
    <t>PER.2018</t>
  </si>
  <si>
    <t>PHL.1995</t>
  </si>
  <si>
    <t>PHL.1996</t>
  </si>
  <si>
    <t>PHL.1997</t>
  </si>
  <si>
    <t>PHL.1998</t>
  </si>
  <si>
    <t>PHL.1999</t>
  </si>
  <si>
    <t>PHL.2000</t>
  </si>
  <si>
    <t>PHL.2001</t>
  </si>
  <si>
    <t>PHL.2002</t>
  </si>
  <si>
    <t>PHL.2003</t>
  </si>
  <si>
    <t>PHL.2004</t>
  </si>
  <si>
    <t>PHL.2005</t>
  </si>
  <si>
    <t>PHL.2006</t>
  </si>
  <si>
    <t>PHL.2007</t>
  </si>
  <si>
    <t>PHL.2008</t>
  </si>
  <si>
    <t>PHL.2009</t>
  </si>
  <si>
    <t>PHL.2010</t>
  </si>
  <si>
    <t>PHL.2011</t>
  </si>
  <si>
    <t>PHL.2012</t>
  </si>
  <si>
    <t>PHL.2013</t>
  </si>
  <si>
    <t>PHL.2014</t>
  </si>
  <si>
    <t>PHL.2015</t>
  </si>
  <si>
    <t>PHL.2016</t>
  </si>
  <si>
    <t>PHL.2017</t>
  </si>
  <si>
    <t>PHL.2018</t>
  </si>
  <si>
    <t>PNG.1995</t>
  </si>
  <si>
    <t>PNG.1996</t>
  </si>
  <si>
    <t>PNG.1997</t>
  </si>
  <si>
    <t>PNG.1998</t>
  </si>
  <si>
    <t>PNG.1999</t>
  </si>
  <si>
    <t>PNG.2000</t>
  </si>
  <si>
    <t>PNG.2001</t>
  </si>
  <si>
    <t>PNG.2002</t>
  </si>
  <si>
    <t>PNG.2003</t>
  </si>
  <si>
    <t>PNG.2004</t>
  </si>
  <si>
    <t>PNG.2005</t>
  </si>
  <si>
    <t>PNG.2006</t>
  </si>
  <si>
    <t>PNG.2007</t>
  </si>
  <si>
    <t>PNG.2008</t>
  </si>
  <si>
    <t>PNG.2009</t>
  </si>
  <si>
    <t>PNG.2010</t>
  </si>
  <si>
    <t>PNG.2011</t>
  </si>
  <si>
    <t>PNG.2012</t>
  </si>
  <si>
    <t>PNG.2013</t>
  </si>
  <si>
    <t>PNG.2014</t>
  </si>
  <si>
    <t>PNG.2015</t>
  </si>
  <si>
    <t>PNG.2016</t>
  </si>
  <si>
    <t>PNG.2017</t>
  </si>
  <si>
    <t>PNG.2018</t>
  </si>
  <si>
    <t>POL.1995</t>
  </si>
  <si>
    <t>POL.1996</t>
  </si>
  <si>
    <t>POL.1997</t>
  </si>
  <si>
    <t>POL.1998</t>
  </si>
  <si>
    <t>POL.1999</t>
  </si>
  <si>
    <t>POL.2000</t>
  </si>
  <si>
    <t>POL.2001</t>
  </si>
  <si>
    <t>POL.2002</t>
  </si>
  <si>
    <t>POL.2003</t>
  </si>
  <si>
    <t>POL.2004</t>
  </si>
  <si>
    <t>POL.2005</t>
  </si>
  <si>
    <t>POL.2006</t>
  </si>
  <si>
    <t>POL.2007</t>
  </si>
  <si>
    <t>POL.2008</t>
  </si>
  <si>
    <t>POL.2009</t>
  </si>
  <si>
    <t>POL.2010</t>
  </si>
  <si>
    <t>POL.2011</t>
  </si>
  <si>
    <t>POL.2012</t>
  </si>
  <si>
    <t>POL.2013</t>
  </si>
  <si>
    <t>POL.2014</t>
  </si>
  <si>
    <t>POL.2015</t>
  </si>
  <si>
    <t>POL.2016</t>
  </si>
  <si>
    <t>POL.2017</t>
  </si>
  <si>
    <t>POL.2018</t>
  </si>
  <si>
    <t>PRT.1995</t>
  </si>
  <si>
    <t>PRT.1996</t>
  </si>
  <si>
    <t>PRT.1997</t>
  </si>
  <si>
    <t>PRT.1998</t>
  </si>
  <si>
    <t>PRT.1999</t>
  </si>
  <si>
    <t>PRT.2000</t>
  </si>
  <si>
    <t>PRT.2001</t>
  </si>
  <si>
    <t>PRT.2002</t>
  </si>
  <si>
    <t>PRT.2003</t>
  </si>
  <si>
    <t>PRT.2004</t>
  </si>
  <si>
    <t>PRT.2005</t>
  </si>
  <si>
    <t>PRT.2006</t>
  </si>
  <si>
    <t>PRT.2007</t>
  </si>
  <si>
    <t>PRT.2008</t>
  </si>
  <si>
    <t>PRT.2009</t>
  </si>
  <si>
    <t>PRT.2010</t>
  </si>
  <si>
    <t>PRT.2011</t>
  </si>
  <si>
    <t>PRT.2012</t>
  </si>
  <si>
    <t>PRT.2013</t>
  </si>
  <si>
    <t>PRT.2014</t>
  </si>
  <si>
    <t>PRT.2015</t>
  </si>
  <si>
    <t>PRT.2016</t>
  </si>
  <si>
    <t>PRT.2017</t>
  </si>
  <si>
    <t>PRT.2018</t>
  </si>
  <si>
    <t>PRY.1995</t>
  </si>
  <si>
    <t>PRY.1996</t>
  </si>
  <si>
    <t>PRY.1997</t>
  </si>
  <si>
    <t>PRY.1998</t>
  </si>
  <si>
    <t>PRY.1999</t>
  </si>
  <si>
    <t>PRY.2000</t>
  </si>
  <si>
    <t>PRY.2001</t>
  </si>
  <si>
    <t>PRY.2002</t>
  </si>
  <si>
    <t>PRY.2003</t>
  </si>
  <si>
    <t>PRY.2004</t>
  </si>
  <si>
    <t>PRY.2005</t>
  </si>
  <si>
    <t>PRY.2006</t>
  </si>
  <si>
    <t>PRY.2007</t>
  </si>
  <si>
    <t>PRY.2008</t>
  </si>
  <si>
    <t>PRY.2009</t>
  </si>
  <si>
    <t>PRY.2010</t>
  </si>
  <si>
    <t>PRY.2011</t>
  </si>
  <si>
    <t>PRY.2012</t>
  </si>
  <si>
    <t>PRY.2013</t>
  </si>
  <si>
    <t>PRY.2014</t>
  </si>
  <si>
    <t>PRY.2015</t>
  </si>
  <si>
    <t>PRY.2016</t>
  </si>
  <si>
    <t>PRY.2017</t>
  </si>
  <si>
    <t>PRY.2018</t>
  </si>
  <si>
    <t>PSE.1995</t>
  </si>
  <si>
    <t>PSE.1996</t>
  </si>
  <si>
    <t>PSE.1997</t>
  </si>
  <si>
    <t>PSE.1998</t>
  </si>
  <si>
    <t>PSE.1999</t>
  </si>
  <si>
    <t>PSE.2000</t>
  </si>
  <si>
    <t>PSE.2001</t>
  </si>
  <si>
    <t>PSE.2002</t>
  </si>
  <si>
    <t>PSE.2003</t>
  </si>
  <si>
    <t>PSE.2004</t>
  </si>
  <si>
    <t>PSE.2005</t>
  </si>
  <si>
    <t>PSE.2006</t>
  </si>
  <si>
    <t>PSE.2007</t>
  </si>
  <si>
    <t>PSE.2008</t>
  </si>
  <si>
    <t>PSE.2009</t>
  </si>
  <si>
    <t>PSE.2010</t>
  </si>
  <si>
    <t>PSE.2011</t>
  </si>
  <si>
    <t>PSE.2012</t>
  </si>
  <si>
    <t>PSE.2013</t>
  </si>
  <si>
    <t>PSE.2014</t>
  </si>
  <si>
    <t>PSE.2015</t>
  </si>
  <si>
    <t>PSE.2016</t>
  </si>
  <si>
    <t>PSE.2017</t>
  </si>
  <si>
    <t>PSE.2018</t>
  </si>
  <si>
    <t>QAT.1995</t>
  </si>
  <si>
    <t>QAT.1996</t>
  </si>
  <si>
    <t>QAT.1997</t>
  </si>
  <si>
    <t>QAT.1998</t>
  </si>
  <si>
    <t>QAT.1999</t>
  </si>
  <si>
    <t>QAT.2000</t>
  </si>
  <si>
    <t>QAT.2001</t>
  </si>
  <si>
    <t>QAT.2002</t>
  </si>
  <si>
    <t>QAT.2003</t>
  </si>
  <si>
    <t>QAT.2004</t>
  </si>
  <si>
    <t>QAT.2005</t>
  </si>
  <si>
    <t>QAT.2006</t>
  </si>
  <si>
    <t>QAT.2007</t>
  </si>
  <si>
    <t>QAT.2008</t>
  </si>
  <si>
    <t>QAT.2009</t>
  </si>
  <si>
    <t>QAT.2010</t>
  </si>
  <si>
    <t>QAT.2011</t>
  </si>
  <si>
    <t>QAT.2012</t>
  </si>
  <si>
    <t>QAT.2013</t>
  </si>
  <si>
    <t>QAT.2014</t>
  </si>
  <si>
    <t>QAT.2015</t>
  </si>
  <si>
    <t>QAT.2016</t>
  </si>
  <si>
    <t>QAT.2017</t>
  </si>
  <si>
    <t>QAT.2018</t>
  </si>
  <si>
    <t>ROU.1995</t>
  </si>
  <si>
    <t>ROU.1996</t>
  </si>
  <si>
    <t>ROU.1997</t>
  </si>
  <si>
    <t>ROU.1998</t>
  </si>
  <si>
    <t>ROU.1999</t>
  </si>
  <si>
    <t>ROU.2000</t>
  </si>
  <si>
    <t>ROU.2001</t>
  </si>
  <si>
    <t>ROU.2002</t>
  </si>
  <si>
    <t>ROU.2003</t>
  </si>
  <si>
    <t>ROU.2004</t>
  </si>
  <si>
    <t>ROU.2005</t>
  </si>
  <si>
    <t>ROU.2006</t>
  </si>
  <si>
    <t>ROU.2007</t>
  </si>
  <si>
    <t>ROU.2008</t>
  </si>
  <si>
    <t>ROU.2009</t>
  </si>
  <si>
    <t>ROU.2010</t>
  </si>
  <si>
    <t>ROU.2011</t>
  </si>
  <si>
    <t>ROU.2012</t>
  </si>
  <si>
    <t>ROU.2013</t>
  </si>
  <si>
    <t>ROU.2014</t>
  </si>
  <si>
    <t>ROU.2015</t>
  </si>
  <si>
    <t>ROU.2016</t>
  </si>
  <si>
    <t>ROU.2017</t>
  </si>
  <si>
    <t>ROU.2018</t>
  </si>
  <si>
    <t>RUS.1995</t>
  </si>
  <si>
    <t>RUS.1996</t>
  </si>
  <si>
    <t>RUS.1997</t>
  </si>
  <si>
    <t>RUS.1998</t>
  </si>
  <si>
    <t>RUS.1999</t>
  </si>
  <si>
    <t>RUS.2000</t>
  </si>
  <si>
    <t>RUS.2001</t>
  </si>
  <si>
    <t>RUS.2002</t>
  </si>
  <si>
    <t>RUS.2003</t>
  </si>
  <si>
    <t>RUS.2004</t>
  </si>
  <si>
    <t>RUS.2005</t>
  </si>
  <si>
    <t>RUS.2006</t>
  </si>
  <si>
    <t>RUS.2007</t>
  </si>
  <si>
    <t>RUS.2008</t>
  </si>
  <si>
    <t>RUS.2009</t>
  </si>
  <si>
    <t>RUS.2010</t>
  </si>
  <si>
    <t>RUS.2011</t>
  </si>
  <si>
    <t>RUS.2012</t>
  </si>
  <si>
    <t>RUS.2013</t>
  </si>
  <si>
    <t>RUS.2014</t>
  </si>
  <si>
    <t>RUS.2015</t>
  </si>
  <si>
    <t>RUS.2016</t>
  </si>
  <si>
    <t>RUS.2017</t>
  </si>
  <si>
    <t>RUS.2018</t>
  </si>
  <si>
    <t>RWA.1995</t>
  </si>
  <si>
    <t>RWA.1996</t>
  </si>
  <si>
    <t>RWA.1997</t>
  </si>
  <si>
    <t>RWA.1998</t>
  </si>
  <si>
    <t>RWA.1999</t>
  </si>
  <si>
    <t>RWA.2000</t>
  </si>
  <si>
    <t>RWA.2001</t>
  </si>
  <si>
    <t>RWA.2002</t>
  </si>
  <si>
    <t>RWA.2003</t>
  </si>
  <si>
    <t>RWA.2004</t>
  </si>
  <si>
    <t>RWA.2005</t>
  </si>
  <si>
    <t>RWA.2006</t>
  </si>
  <si>
    <t>RWA.2007</t>
  </si>
  <si>
    <t>RWA.2008</t>
  </si>
  <si>
    <t>RWA.2009</t>
  </si>
  <si>
    <t>RWA.2010</t>
  </si>
  <si>
    <t>RWA.2011</t>
  </si>
  <si>
    <t>RWA.2012</t>
  </si>
  <si>
    <t>RWA.2013</t>
  </si>
  <si>
    <t>RWA.2014</t>
  </si>
  <si>
    <t>RWA.2015</t>
  </si>
  <si>
    <t>RWA.2016</t>
  </si>
  <si>
    <t>RWA.2017</t>
  </si>
  <si>
    <t>RWA.2018</t>
  </si>
  <si>
    <t>SAU.1995</t>
  </si>
  <si>
    <t>SAU.1996</t>
  </si>
  <si>
    <t>SAU.1997</t>
  </si>
  <si>
    <t>SAU.1998</t>
  </si>
  <si>
    <t>SAU.1999</t>
  </si>
  <si>
    <t>SAU.2000</t>
  </si>
  <si>
    <t>SAU.2001</t>
  </si>
  <si>
    <t>SAU.2002</t>
  </si>
  <si>
    <t>SAU.2003</t>
  </si>
  <si>
    <t>SAU.2004</t>
  </si>
  <si>
    <t>SAU.2005</t>
  </si>
  <si>
    <t>SAU.2006</t>
  </si>
  <si>
    <t>SAU.2007</t>
  </si>
  <si>
    <t>SAU.2008</t>
  </si>
  <si>
    <t>SAU.2009</t>
  </si>
  <si>
    <t>SAU.2010</t>
  </si>
  <si>
    <t>SAU.2011</t>
  </si>
  <si>
    <t>SAU.2012</t>
  </si>
  <si>
    <t>SAU.2013</t>
  </si>
  <si>
    <t>SAU.2014</t>
  </si>
  <si>
    <t>SAU.2015</t>
  </si>
  <si>
    <t>SAU.2016</t>
  </si>
  <si>
    <t>SAU.2017</t>
  </si>
  <si>
    <t>SAU.2018</t>
  </si>
  <si>
    <t>SEN.1995</t>
  </si>
  <si>
    <t>SEN.1996</t>
  </si>
  <si>
    <t>SEN.1997</t>
  </si>
  <si>
    <t>SEN.1998</t>
  </si>
  <si>
    <t>SEN.1999</t>
  </si>
  <si>
    <t>SEN.2000</t>
  </si>
  <si>
    <t>SEN.2001</t>
  </si>
  <si>
    <t>SEN.2002</t>
  </si>
  <si>
    <t>SEN.2003</t>
  </si>
  <si>
    <t>SEN.2004</t>
  </si>
  <si>
    <t>SEN.2005</t>
  </si>
  <si>
    <t>SEN.2006</t>
  </si>
  <si>
    <t>SEN.2007</t>
  </si>
  <si>
    <t>SEN.2008</t>
  </si>
  <si>
    <t>SEN.2009</t>
  </si>
  <si>
    <t>SEN.2010</t>
  </si>
  <si>
    <t>SEN.2011</t>
  </si>
  <si>
    <t>SEN.2012</t>
  </si>
  <si>
    <t>SEN.2013</t>
  </si>
  <si>
    <t>SEN.2014</t>
  </si>
  <si>
    <t>SEN.2015</t>
  </si>
  <si>
    <t>SEN.2016</t>
  </si>
  <si>
    <t>SEN.2017</t>
  </si>
  <si>
    <t>SEN.2018</t>
  </si>
  <si>
    <t>SGP.1995</t>
  </si>
  <si>
    <t>SGP.1996</t>
  </si>
  <si>
    <t>SGP.1997</t>
  </si>
  <si>
    <t>SGP.1998</t>
  </si>
  <si>
    <t>SGP.1999</t>
  </si>
  <si>
    <t>SGP.2000</t>
  </si>
  <si>
    <t>SGP.2001</t>
  </si>
  <si>
    <t>SGP.2002</t>
  </si>
  <si>
    <t>SGP.2003</t>
  </si>
  <si>
    <t>SGP.2004</t>
  </si>
  <si>
    <t>SGP.2005</t>
  </si>
  <si>
    <t>SGP.2006</t>
  </si>
  <si>
    <t>SGP.2007</t>
  </si>
  <si>
    <t>SGP.2008</t>
  </si>
  <si>
    <t>SGP.2009</t>
  </si>
  <si>
    <t>SGP.2010</t>
  </si>
  <si>
    <t>SGP.2011</t>
  </si>
  <si>
    <t>SGP.2012</t>
  </si>
  <si>
    <t>SGP.2013</t>
  </si>
  <si>
    <t>SGP.2014</t>
  </si>
  <si>
    <t>SGP.2015</t>
  </si>
  <si>
    <t>SGP.2016</t>
  </si>
  <si>
    <t>SGP.2017</t>
  </si>
  <si>
    <t>SGP.2018</t>
  </si>
  <si>
    <t>SLB.1995</t>
  </si>
  <si>
    <t>SLB.1996</t>
  </si>
  <si>
    <t>SLB.1997</t>
  </si>
  <si>
    <t>SLB.1998</t>
  </si>
  <si>
    <t>SLB.1999</t>
  </si>
  <si>
    <t>SLB.2000</t>
  </si>
  <si>
    <t>SLB.2001</t>
  </si>
  <si>
    <t>SLB.2002</t>
  </si>
  <si>
    <t>SLB.2003</t>
  </si>
  <si>
    <t>SLB.2004</t>
  </si>
  <si>
    <t>SLB.2005</t>
  </si>
  <si>
    <t>SLB.2006</t>
  </si>
  <si>
    <t>SLB.2007</t>
  </si>
  <si>
    <t>SLB.2008</t>
  </si>
  <si>
    <t>SLB.2009</t>
  </si>
  <si>
    <t>SLB.2010</t>
  </si>
  <si>
    <t>SLB.2011</t>
  </si>
  <si>
    <t>SLB.2012</t>
  </si>
  <si>
    <t>SLB.2013</t>
  </si>
  <si>
    <t>SLB.2014</t>
  </si>
  <si>
    <t>SLB.2015</t>
  </si>
  <si>
    <t>SLB.2016</t>
  </si>
  <si>
    <t>SLB.2017</t>
  </si>
  <si>
    <t>SLB.2018</t>
  </si>
  <si>
    <t>SLE.1995</t>
  </si>
  <si>
    <t>SLE.1996</t>
  </si>
  <si>
    <t>SLE.1997</t>
  </si>
  <si>
    <t>SLE.1998</t>
  </si>
  <si>
    <t>SLE.1999</t>
  </si>
  <si>
    <t>SLE.2000</t>
  </si>
  <si>
    <t>SLE.2001</t>
  </si>
  <si>
    <t>SLE.2002</t>
  </si>
  <si>
    <t>SLE.2003</t>
  </si>
  <si>
    <t>SLE.2004</t>
  </si>
  <si>
    <t>SLE.2005</t>
  </si>
  <si>
    <t>SLE.2006</t>
  </si>
  <si>
    <t>SLE.2007</t>
  </si>
  <si>
    <t>SLE.2008</t>
  </si>
  <si>
    <t>SLE.2009</t>
  </si>
  <si>
    <t>SLE.2010</t>
  </si>
  <si>
    <t>SLE.2011</t>
  </si>
  <si>
    <t>SLE.2012</t>
  </si>
  <si>
    <t>SLE.2013</t>
  </si>
  <si>
    <t>SLE.2014</t>
  </si>
  <si>
    <t>SLE.2015</t>
  </si>
  <si>
    <t>SLE.2016</t>
  </si>
  <si>
    <t>SLE.2017</t>
  </si>
  <si>
    <t>SLE.2018</t>
  </si>
  <si>
    <t>SLV.1995</t>
  </si>
  <si>
    <t>SLV.1996</t>
  </si>
  <si>
    <t>SLV.1997</t>
  </si>
  <si>
    <t>SLV.1998</t>
  </si>
  <si>
    <t>SLV.1999</t>
  </si>
  <si>
    <t>SLV.2000</t>
  </si>
  <si>
    <t>SLV.2001</t>
  </si>
  <si>
    <t>SLV.2002</t>
  </si>
  <si>
    <t>SLV.2003</t>
  </si>
  <si>
    <t>SLV.2004</t>
  </si>
  <si>
    <t>SLV.2005</t>
  </si>
  <si>
    <t>SLV.2006</t>
  </si>
  <si>
    <t>SLV.2007</t>
  </si>
  <si>
    <t>SLV.2008</t>
  </si>
  <si>
    <t>SLV.2009</t>
  </si>
  <si>
    <t>SLV.2010</t>
  </si>
  <si>
    <t>SLV.2011</t>
  </si>
  <si>
    <t>SLV.2012</t>
  </si>
  <si>
    <t>SLV.2013</t>
  </si>
  <si>
    <t>SLV.2014</t>
  </si>
  <si>
    <t>SLV.2015</t>
  </si>
  <si>
    <t>SLV.2016</t>
  </si>
  <si>
    <t>SLV.2017</t>
  </si>
  <si>
    <t>SLV.2018</t>
  </si>
  <si>
    <t>SUR.1995</t>
  </si>
  <si>
    <t>SUR.1996</t>
  </si>
  <si>
    <t>SUR.1997</t>
  </si>
  <si>
    <t>SUR.1998</t>
  </si>
  <si>
    <t>SUR.1999</t>
  </si>
  <si>
    <t>SUR.2000</t>
  </si>
  <si>
    <t>SUR.2001</t>
  </si>
  <si>
    <t>SUR.2002</t>
  </si>
  <si>
    <t>SUR.2003</t>
  </si>
  <si>
    <t>SUR.2004</t>
  </si>
  <si>
    <t>SUR.2005</t>
  </si>
  <si>
    <t>SUR.2006</t>
  </si>
  <si>
    <t>SUR.2007</t>
  </si>
  <si>
    <t>SUR.2008</t>
  </si>
  <si>
    <t>SUR.2009</t>
  </si>
  <si>
    <t>SUR.2010</t>
  </si>
  <si>
    <t>SUR.2011</t>
  </si>
  <si>
    <t>SUR.2012</t>
  </si>
  <si>
    <t>SUR.2013</t>
  </si>
  <si>
    <t>SUR.2014</t>
  </si>
  <si>
    <t>SUR.2015</t>
  </si>
  <si>
    <t>SUR.2016</t>
  </si>
  <si>
    <t>SUR.2017</t>
  </si>
  <si>
    <t>SUR.2018</t>
  </si>
  <si>
    <t>SVK.1995</t>
  </si>
  <si>
    <t>SVK.1996</t>
  </si>
  <si>
    <t>SVK.1997</t>
  </si>
  <si>
    <t>SVK.1998</t>
  </si>
  <si>
    <t>SVK.1999</t>
  </si>
  <si>
    <t>SVK.2000</t>
  </si>
  <si>
    <t>SVK.2001</t>
  </si>
  <si>
    <t>SVK.2002</t>
  </si>
  <si>
    <t>SVK.2003</t>
  </si>
  <si>
    <t>SVK.2004</t>
  </si>
  <si>
    <t>SVK.2005</t>
  </si>
  <si>
    <t>SVK.2006</t>
  </si>
  <si>
    <t>SVK.2007</t>
  </si>
  <si>
    <t>SVK.2008</t>
  </si>
  <si>
    <t>SVK.2009</t>
  </si>
  <si>
    <t>SVK.2010</t>
  </si>
  <si>
    <t>SVK.2011</t>
  </si>
  <si>
    <t>SVK.2012</t>
  </si>
  <si>
    <t>SVK.2013</t>
  </si>
  <si>
    <t>SVK.2014</t>
  </si>
  <si>
    <t>SVK.2015</t>
  </si>
  <si>
    <t>SVK.2016</t>
  </si>
  <si>
    <t>SVK.2017</t>
  </si>
  <si>
    <t>SVK.2018</t>
  </si>
  <si>
    <t>SVN.1995</t>
  </si>
  <si>
    <t>SVN.1996</t>
  </si>
  <si>
    <t>SVN.1997</t>
  </si>
  <si>
    <t>SVN.1998</t>
  </si>
  <si>
    <t>SVN.1999</t>
  </si>
  <si>
    <t>SVN.2000</t>
  </si>
  <si>
    <t>SVN.2001</t>
  </si>
  <si>
    <t>SVN.2002</t>
  </si>
  <si>
    <t>SVN.2003</t>
  </si>
  <si>
    <t>SVN.2004</t>
  </si>
  <si>
    <t>SVN.2005</t>
  </si>
  <si>
    <t>SVN.2006</t>
  </si>
  <si>
    <t>SVN.2007</t>
  </si>
  <si>
    <t>SVN.2008</t>
  </si>
  <si>
    <t>SVN.2009</t>
  </si>
  <si>
    <t>SVN.2010</t>
  </si>
  <si>
    <t>SVN.2011</t>
  </si>
  <si>
    <t>SVN.2012</t>
  </si>
  <si>
    <t>SVN.2013</t>
  </si>
  <si>
    <t>SVN.2014</t>
  </si>
  <si>
    <t>SVN.2015</t>
  </si>
  <si>
    <t>SVN.2016</t>
  </si>
  <si>
    <t>SVN.2017</t>
  </si>
  <si>
    <t>SVN.2018</t>
  </si>
  <si>
    <t>SWE.1995</t>
  </si>
  <si>
    <t>SWE.1996</t>
  </si>
  <si>
    <t>SWE.1997</t>
  </si>
  <si>
    <t>SWE.1998</t>
  </si>
  <si>
    <t>SWE.1999</t>
  </si>
  <si>
    <t>SWE.2000</t>
  </si>
  <si>
    <t>SWE.2001</t>
  </si>
  <si>
    <t>SWE.2002</t>
  </si>
  <si>
    <t>SWE.2003</t>
  </si>
  <si>
    <t>SWE.2004</t>
  </si>
  <si>
    <t>SWE.2005</t>
  </si>
  <si>
    <t>SWE.2006</t>
  </si>
  <si>
    <t>SWE.2007</t>
  </si>
  <si>
    <t>SWE.2008</t>
  </si>
  <si>
    <t>SWE.2009</t>
  </si>
  <si>
    <t>SWE.2010</t>
  </si>
  <si>
    <t>SWE.2011</t>
  </si>
  <si>
    <t>SWE.2012</t>
  </si>
  <si>
    <t>SWE.2013</t>
  </si>
  <si>
    <t>SWE.2014</t>
  </si>
  <si>
    <t>SWE.2015</t>
  </si>
  <si>
    <t>SWE.2016</t>
  </si>
  <si>
    <t>SWE.2017</t>
  </si>
  <si>
    <t>SWE.2018</t>
  </si>
  <si>
    <t>SWZ.1995</t>
  </si>
  <si>
    <t>SWZ.1996</t>
  </si>
  <si>
    <t>SWZ.1997</t>
  </si>
  <si>
    <t>SWZ.1998</t>
  </si>
  <si>
    <t>SWZ.1999</t>
  </si>
  <si>
    <t>SWZ.2000</t>
  </si>
  <si>
    <t>SWZ.2001</t>
  </si>
  <si>
    <t>SWZ.2002</t>
  </si>
  <si>
    <t>SWZ.2003</t>
  </si>
  <si>
    <t>SWZ.2004</t>
  </si>
  <si>
    <t>SWZ.2005</t>
  </si>
  <si>
    <t>SWZ.2006</t>
  </si>
  <si>
    <t>SWZ.2007</t>
  </si>
  <si>
    <t>SWZ.2008</t>
  </si>
  <si>
    <t>SWZ.2009</t>
  </si>
  <si>
    <t>SWZ.2010</t>
  </si>
  <si>
    <t>SWZ.2011</t>
  </si>
  <si>
    <t>SWZ.2012</t>
  </si>
  <si>
    <t>SWZ.2013</t>
  </si>
  <si>
    <t>SWZ.2014</t>
  </si>
  <si>
    <t>SWZ.2015</t>
  </si>
  <si>
    <t>SWZ.2016</t>
  </si>
  <si>
    <t>SWZ.2017</t>
  </si>
  <si>
    <t>SWZ.2018</t>
  </si>
  <si>
    <t>TCD.1995</t>
  </si>
  <si>
    <t>TCD.1996</t>
  </si>
  <si>
    <t>TCD.1997</t>
  </si>
  <si>
    <t>TCD.1998</t>
  </si>
  <si>
    <t>TCD.1999</t>
  </si>
  <si>
    <t>TCD.2000</t>
  </si>
  <si>
    <t>TCD.2001</t>
  </si>
  <si>
    <t>TCD.2002</t>
  </si>
  <si>
    <t>TCD.2003</t>
  </si>
  <si>
    <t>TCD.2004</t>
  </si>
  <si>
    <t>TCD.2005</t>
  </si>
  <si>
    <t>TCD.2006</t>
  </si>
  <si>
    <t>TCD.2007</t>
  </si>
  <si>
    <t>TCD.2008</t>
  </si>
  <si>
    <t>TCD.2009</t>
  </si>
  <si>
    <t>TCD.2010</t>
  </si>
  <si>
    <t>TCD.2011</t>
  </si>
  <si>
    <t>TCD.2012</t>
  </si>
  <si>
    <t>TCD.2013</t>
  </si>
  <si>
    <t>TCD.2014</t>
  </si>
  <si>
    <t>TCD.2015</t>
  </si>
  <si>
    <t>TCD.2016</t>
  </si>
  <si>
    <t>TCD.2017</t>
  </si>
  <si>
    <t>TCD.2018</t>
  </si>
  <si>
    <t>TGO.1995</t>
  </si>
  <si>
    <t>TGO.1996</t>
  </si>
  <si>
    <t>TGO.1997</t>
  </si>
  <si>
    <t>TGO.1998</t>
  </si>
  <si>
    <t>TGO.1999</t>
  </si>
  <si>
    <t>TGO.2000</t>
  </si>
  <si>
    <t>TGO.2001</t>
  </si>
  <si>
    <t>TGO.2002</t>
  </si>
  <si>
    <t>TGO.2003</t>
  </si>
  <si>
    <t>TGO.2004</t>
  </si>
  <si>
    <t>TGO.2005</t>
  </si>
  <si>
    <t>TGO.2006</t>
  </si>
  <si>
    <t>TGO.2007</t>
  </si>
  <si>
    <t>TGO.2008</t>
  </si>
  <si>
    <t>TGO.2009</t>
  </si>
  <si>
    <t>TGO.2010</t>
  </si>
  <si>
    <t>TGO.2011</t>
  </si>
  <si>
    <t>TGO.2012</t>
  </si>
  <si>
    <t>TGO.2013</t>
  </si>
  <si>
    <t>TGO.2014</t>
  </si>
  <si>
    <t>TGO.2015</t>
  </si>
  <si>
    <t>TGO.2016</t>
  </si>
  <si>
    <t>TGO.2017</t>
  </si>
  <si>
    <t>TGO.2018</t>
  </si>
  <si>
    <t>THA.1995</t>
  </si>
  <si>
    <t>THA.1996</t>
  </si>
  <si>
    <t>THA.1997</t>
  </si>
  <si>
    <t>THA.1998</t>
  </si>
  <si>
    <t>THA.1999</t>
  </si>
  <si>
    <t>THA.2000</t>
  </si>
  <si>
    <t>THA.2001</t>
  </si>
  <si>
    <t>THA.2002</t>
  </si>
  <si>
    <t>THA.2003</t>
  </si>
  <si>
    <t>THA.2004</t>
  </si>
  <si>
    <t>THA.2005</t>
  </si>
  <si>
    <t>THA.2006</t>
  </si>
  <si>
    <t>THA.2007</t>
  </si>
  <si>
    <t>THA.2008</t>
  </si>
  <si>
    <t>THA.2009</t>
  </si>
  <si>
    <t>THA.2010</t>
  </si>
  <si>
    <t>THA.2011</t>
  </si>
  <si>
    <t>THA.2012</t>
  </si>
  <si>
    <t>THA.2013</t>
  </si>
  <si>
    <t>THA.2014</t>
  </si>
  <si>
    <t>THA.2015</t>
  </si>
  <si>
    <t>THA.2016</t>
  </si>
  <si>
    <t>THA.2017</t>
  </si>
  <si>
    <t>THA.2018</t>
  </si>
  <si>
    <t>TJK.1995</t>
  </si>
  <si>
    <t>TJK.1996</t>
  </si>
  <si>
    <t>TJK.1997</t>
  </si>
  <si>
    <t>TJK.1998</t>
  </si>
  <si>
    <t>TJK.1999</t>
  </si>
  <si>
    <t>TJK.2000</t>
  </si>
  <si>
    <t>TJK.2001</t>
  </si>
  <si>
    <t>TJK.2002</t>
  </si>
  <si>
    <t>TJK.2003</t>
  </si>
  <si>
    <t>TJK.2004</t>
  </si>
  <si>
    <t>TJK.2005</t>
  </si>
  <si>
    <t>TJK.2006</t>
  </si>
  <si>
    <t>TJK.2007</t>
  </si>
  <si>
    <t>TJK.2008</t>
  </si>
  <si>
    <t>TJK.2009</t>
  </si>
  <si>
    <t>TJK.2010</t>
  </si>
  <si>
    <t>TJK.2011</t>
  </si>
  <si>
    <t>TJK.2012</t>
  </si>
  <si>
    <t>TJK.2013</t>
  </si>
  <si>
    <t>TJK.2014</t>
  </si>
  <si>
    <t>TJK.2015</t>
  </si>
  <si>
    <t>TJK.2016</t>
  </si>
  <si>
    <t>TJK.2017</t>
  </si>
  <si>
    <t>TJK.2018</t>
  </si>
  <si>
    <t>TKM.1995</t>
  </si>
  <si>
    <t>TKM.1996</t>
  </si>
  <si>
    <t>TKM.1997</t>
  </si>
  <si>
    <t>TKM.1998</t>
  </si>
  <si>
    <t>TKM.1999</t>
  </si>
  <si>
    <t>TKM.2000</t>
  </si>
  <si>
    <t>TKM.2001</t>
  </si>
  <si>
    <t>TKM.2002</t>
  </si>
  <si>
    <t>TKM.2003</t>
  </si>
  <si>
    <t>TKM.2004</t>
  </si>
  <si>
    <t>TKM.2005</t>
  </si>
  <si>
    <t>TKM.2006</t>
  </si>
  <si>
    <t>TKM.2007</t>
  </si>
  <si>
    <t>TKM.2008</t>
  </si>
  <si>
    <t>TKM.2009</t>
  </si>
  <si>
    <t>TKM.2010</t>
  </si>
  <si>
    <t>TKM.2011</t>
  </si>
  <si>
    <t>TKM.2012</t>
  </si>
  <si>
    <t>TKM.2013</t>
  </si>
  <si>
    <t>TKM.2014</t>
  </si>
  <si>
    <t>TKM.2015</t>
  </si>
  <si>
    <t>TKM.2016</t>
  </si>
  <si>
    <t>TKM.2017</t>
  </si>
  <si>
    <t>TKM.2018</t>
  </si>
  <si>
    <t>TTO.1995</t>
  </si>
  <si>
    <t>TTO.1996</t>
  </si>
  <si>
    <t>TTO.1997</t>
  </si>
  <si>
    <t>TTO.1998</t>
  </si>
  <si>
    <t>TTO.1999</t>
  </si>
  <si>
    <t>TTO.2000</t>
  </si>
  <si>
    <t>TTO.2001</t>
  </si>
  <si>
    <t>TTO.2002</t>
  </si>
  <si>
    <t>TTO.2003</t>
  </si>
  <si>
    <t>TTO.2004</t>
  </si>
  <si>
    <t>TTO.2005</t>
  </si>
  <si>
    <t>TTO.2006</t>
  </si>
  <si>
    <t>TTO.2007</t>
  </si>
  <si>
    <t>TTO.2008</t>
  </si>
  <si>
    <t>TTO.2009</t>
  </si>
  <si>
    <t>TTO.2010</t>
  </si>
  <si>
    <t>TTO.2011</t>
  </si>
  <si>
    <t>TTO.2012</t>
  </si>
  <si>
    <t>TTO.2013</t>
  </si>
  <si>
    <t>TTO.2014</t>
  </si>
  <si>
    <t>TTO.2015</t>
  </si>
  <si>
    <t>TTO.2016</t>
  </si>
  <si>
    <t>TTO.2017</t>
  </si>
  <si>
    <t>TTO.2018</t>
  </si>
  <si>
    <t>TUN.1995</t>
  </si>
  <si>
    <t>TUN.1996</t>
  </si>
  <si>
    <t>TUN.1997</t>
  </si>
  <si>
    <t>TUN.1998</t>
  </si>
  <si>
    <t>TUN.1999</t>
  </si>
  <si>
    <t>TUN.2000</t>
  </si>
  <si>
    <t>TUN.2001</t>
  </si>
  <si>
    <t>TUN.2002</t>
  </si>
  <si>
    <t>TUN.2003</t>
  </si>
  <si>
    <t>TUN.2004</t>
  </si>
  <si>
    <t>TUN.2005</t>
  </si>
  <si>
    <t>TUN.2006</t>
  </si>
  <si>
    <t>TUN.2007</t>
  </si>
  <si>
    <t>TUN.2008</t>
  </si>
  <si>
    <t>TUN.2009</t>
  </si>
  <si>
    <t>TUN.2010</t>
  </si>
  <si>
    <t>TUN.2011</t>
  </si>
  <si>
    <t>TUN.2012</t>
  </si>
  <si>
    <t>TUN.2013</t>
  </si>
  <si>
    <t>TUN.2014</t>
  </si>
  <si>
    <t>TUN.2015</t>
  </si>
  <si>
    <t>TUN.2016</t>
  </si>
  <si>
    <t>TUN.2017</t>
  </si>
  <si>
    <t>TUN.2018</t>
  </si>
  <si>
    <t>TUR.1995</t>
  </si>
  <si>
    <t>TUR.1996</t>
  </si>
  <si>
    <t>TUR.1997</t>
  </si>
  <si>
    <t>TUR.1998</t>
  </si>
  <si>
    <t>TUR.1999</t>
  </si>
  <si>
    <t>TUR.2000</t>
  </si>
  <si>
    <t>TUR.2001</t>
  </si>
  <si>
    <t>TUR.2002</t>
  </si>
  <si>
    <t>TUR.2003</t>
  </si>
  <si>
    <t>TUR.2004</t>
  </si>
  <si>
    <t>TUR.2005</t>
  </si>
  <si>
    <t>TUR.2006</t>
  </si>
  <si>
    <t>TUR.2007</t>
  </si>
  <si>
    <t>TUR.2008</t>
  </si>
  <si>
    <t>TUR.2009</t>
  </si>
  <si>
    <t>TUR.2010</t>
  </si>
  <si>
    <t>TUR.2011</t>
  </si>
  <si>
    <t>TUR.2012</t>
  </si>
  <si>
    <t>TUR.2013</t>
  </si>
  <si>
    <t>TUR.2014</t>
  </si>
  <si>
    <t>TUR.2015</t>
  </si>
  <si>
    <t>TUR.2016</t>
  </si>
  <si>
    <t>TUR.2017</t>
  </si>
  <si>
    <t>TUR.2018</t>
  </si>
  <si>
    <t>TZA.1995</t>
  </si>
  <si>
    <t>TZA.1996</t>
  </si>
  <si>
    <t>TZA.1997</t>
  </si>
  <si>
    <t>TZA.1998</t>
  </si>
  <si>
    <t>TZA.1999</t>
  </si>
  <si>
    <t>TZA.2000</t>
  </si>
  <si>
    <t>TZA.2001</t>
  </si>
  <si>
    <t>TZA.2002</t>
  </si>
  <si>
    <t>TZA.2003</t>
  </si>
  <si>
    <t>TZA.2004</t>
  </si>
  <si>
    <t>TZA.2005</t>
  </si>
  <si>
    <t>TZA.2006</t>
  </si>
  <si>
    <t>TZA.2007</t>
  </si>
  <si>
    <t>TZA.2008</t>
  </si>
  <si>
    <t>TZA.2009</t>
  </si>
  <si>
    <t>TZA.2010</t>
  </si>
  <si>
    <t>TZA.2011</t>
  </si>
  <si>
    <t>TZA.2012</t>
  </si>
  <si>
    <t>TZA.2013</t>
  </si>
  <si>
    <t>TZA.2014</t>
  </si>
  <si>
    <t>TZA.2015</t>
  </si>
  <si>
    <t>TZA.2016</t>
  </si>
  <si>
    <t>TZA.2017</t>
  </si>
  <si>
    <t>TZA.2018</t>
  </si>
  <si>
    <t>UGA.1995</t>
  </si>
  <si>
    <t>UGA.1996</t>
  </si>
  <si>
    <t>UGA.1997</t>
  </si>
  <si>
    <t>UGA.1998</t>
  </si>
  <si>
    <t>UGA.1999</t>
  </si>
  <si>
    <t>UGA.2000</t>
  </si>
  <si>
    <t>UGA.2001</t>
  </si>
  <si>
    <t>UGA.2002</t>
  </si>
  <si>
    <t>UGA.2003</t>
  </si>
  <si>
    <t>UGA.2004</t>
  </si>
  <si>
    <t>UGA.2005</t>
  </si>
  <si>
    <t>UGA.2006</t>
  </si>
  <si>
    <t>UGA.2007</t>
  </si>
  <si>
    <t>UGA.2008</t>
  </si>
  <si>
    <t>UGA.2009</t>
  </si>
  <si>
    <t>UGA.2010</t>
  </si>
  <si>
    <t>UGA.2011</t>
  </si>
  <si>
    <t>UGA.2012</t>
  </si>
  <si>
    <t>UGA.2013</t>
  </si>
  <si>
    <t>UGA.2014</t>
  </si>
  <si>
    <t>UGA.2015</t>
  </si>
  <si>
    <t>UGA.2016</t>
  </si>
  <si>
    <t>UGA.2017</t>
  </si>
  <si>
    <t>UGA.2018</t>
  </si>
  <si>
    <t>UKR.1995</t>
  </si>
  <si>
    <t>UKR.1996</t>
  </si>
  <si>
    <t>UKR.1997</t>
  </si>
  <si>
    <t>UKR.1998</t>
  </si>
  <si>
    <t>UKR.1999</t>
  </si>
  <si>
    <t>UKR.2000</t>
  </si>
  <si>
    <t>UKR.2001</t>
  </si>
  <si>
    <t>UKR.2002</t>
  </si>
  <si>
    <t>UKR.2003</t>
  </si>
  <si>
    <t>UKR.2004</t>
  </si>
  <si>
    <t>UKR.2005</t>
  </si>
  <si>
    <t>UKR.2006</t>
  </si>
  <si>
    <t>UKR.2007</t>
  </si>
  <si>
    <t>UKR.2008</t>
  </si>
  <si>
    <t>UKR.2009</t>
  </si>
  <si>
    <t>UKR.2010</t>
  </si>
  <si>
    <t>UKR.2011</t>
  </si>
  <si>
    <t>UKR.2012</t>
  </si>
  <si>
    <t>UKR.2013</t>
  </si>
  <si>
    <t>UKR.2014</t>
  </si>
  <si>
    <t>UKR.2015</t>
  </si>
  <si>
    <t>UKR.2016</t>
  </si>
  <si>
    <t>UKR.2017</t>
  </si>
  <si>
    <t>UKR.2018</t>
  </si>
  <si>
    <t>URY.1995</t>
  </si>
  <si>
    <t>URY.1996</t>
  </si>
  <si>
    <t>URY.1997</t>
  </si>
  <si>
    <t>URY.1998</t>
  </si>
  <si>
    <t>URY.1999</t>
  </si>
  <si>
    <t>URY.2000</t>
  </si>
  <si>
    <t>URY.2001</t>
  </si>
  <si>
    <t>URY.2002</t>
  </si>
  <si>
    <t>URY.2003</t>
  </si>
  <si>
    <t>URY.2004</t>
  </si>
  <si>
    <t>URY.2005</t>
  </si>
  <si>
    <t>URY.2006</t>
  </si>
  <si>
    <t>URY.2007</t>
  </si>
  <si>
    <t>URY.2008</t>
  </si>
  <si>
    <t>URY.2009</t>
  </si>
  <si>
    <t>URY.2010</t>
  </si>
  <si>
    <t>URY.2011</t>
  </si>
  <si>
    <t>URY.2012</t>
  </si>
  <si>
    <t>URY.2013</t>
  </si>
  <si>
    <t>URY.2014</t>
  </si>
  <si>
    <t>URY.2015</t>
  </si>
  <si>
    <t>URY.2016</t>
  </si>
  <si>
    <t>URY.2017</t>
  </si>
  <si>
    <t>URY.2018</t>
  </si>
  <si>
    <t>USA.1995</t>
  </si>
  <si>
    <t>USA.1996</t>
  </si>
  <si>
    <t>USA.1997</t>
  </si>
  <si>
    <t>USA.1998</t>
  </si>
  <si>
    <t>USA.1999</t>
  </si>
  <si>
    <t>USA.2000</t>
  </si>
  <si>
    <t>USA.2001</t>
  </si>
  <si>
    <t>USA.2002</t>
  </si>
  <si>
    <t>USA.2003</t>
  </si>
  <si>
    <t>USA.2004</t>
  </si>
  <si>
    <t>USA.2005</t>
  </si>
  <si>
    <t>USA.2006</t>
  </si>
  <si>
    <t>USA.2007</t>
  </si>
  <si>
    <t>USA.2008</t>
  </si>
  <si>
    <t>USA.2009</t>
  </si>
  <si>
    <t>USA.2010</t>
  </si>
  <si>
    <t>USA.2011</t>
  </si>
  <si>
    <t>USA.2012</t>
  </si>
  <si>
    <t>USA.2013</t>
  </si>
  <si>
    <t>USA.2014</t>
  </si>
  <si>
    <t>USA.2015</t>
  </si>
  <si>
    <t>USA.2016</t>
  </si>
  <si>
    <t>USA.2017</t>
  </si>
  <si>
    <t>USA.2018</t>
  </si>
  <si>
    <t>VEN.1995</t>
  </si>
  <si>
    <t>VEN.1996</t>
  </si>
  <si>
    <t>VEN.1997</t>
  </si>
  <si>
    <t>VEN.1998</t>
  </si>
  <si>
    <t>VEN.1999</t>
  </si>
  <si>
    <t>VEN.2000</t>
  </si>
  <si>
    <t>VEN.2001</t>
  </si>
  <si>
    <t>VEN.2002</t>
  </si>
  <si>
    <t>VEN.2003</t>
  </si>
  <si>
    <t>VEN.2004</t>
  </si>
  <si>
    <t>VEN.2005</t>
  </si>
  <si>
    <t>VEN.2006</t>
  </si>
  <si>
    <t>VEN.2007</t>
  </si>
  <si>
    <t>VEN.2008</t>
  </si>
  <si>
    <t>VEN.2009</t>
  </si>
  <si>
    <t>VEN.2010</t>
  </si>
  <si>
    <t>VEN.2011</t>
  </si>
  <si>
    <t>VEN.2012</t>
  </si>
  <si>
    <t>VEN.2013</t>
  </si>
  <si>
    <t>VEN.2014</t>
  </si>
  <si>
    <t>VEN.2015</t>
  </si>
  <si>
    <t>VEN.2016</t>
  </si>
  <si>
    <t>VEN.2017</t>
  </si>
  <si>
    <t>VEN.2018</t>
  </si>
  <si>
    <t>VNM.1995</t>
  </si>
  <si>
    <t>VNM.1996</t>
  </si>
  <si>
    <t>VNM.1997</t>
  </si>
  <si>
    <t>VNM.1998</t>
  </si>
  <si>
    <t>VNM.1999</t>
  </si>
  <si>
    <t>VNM.2000</t>
  </si>
  <si>
    <t>VNM.2001</t>
  </si>
  <si>
    <t>VNM.2002</t>
  </si>
  <si>
    <t>VNM.2003</t>
  </si>
  <si>
    <t>VNM.2004</t>
  </si>
  <si>
    <t>VNM.2005</t>
  </si>
  <si>
    <t>VNM.2006</t>
  </si>
  <si>
    <t>VNM.2007</t>
  </si>
  <si>
    <t>VNM.2008</t>
  </si>
  <si>
    <t>VNM.2009</t>
  </si>
  <si>
    <t>VNM.2010</t>
  </si>
  <si>
    <t>VNM.2011</t>
  </si>
  <si>
    <t>VNM.2012</t>
  </si>
  <si>
    <t>VNM.2013</t>
  </si>
  <si>
    <t>VNM.2014</t>
  </si>
  <si>
    <t>VNM.2015</t>
  </si>
  <si>
    <t>VNM.2016</t>
  </si>
  <si>
    <t>VNM.2017</t>
  </si>
  <si>
    <t>VNM.2018</t>
  </si>
  <si>
    <t>YEM.1995</t>
  </si>
  <si>
    <t>YEM.1996</t>
  </si>
  <si>
    <t>YEM.1997</t>
  </si>
  <si>
    <t>YEM.1998</t>
  </si>
  <si>
    <t>YEM.1999</t>
  </si>
  <si>
    <t>YEM.2000</t>
  </si>
  <si>
    <t>YEM.2001</t>
  </si>
  <si>
    <t>YEM.2002</t>
  </si>
  <si>
    <t>YEM.2003</t>
  </si>
  <si>
    <t>YEM.2004</t>
  </si>
  <si>
    <t>YEM.2005</t>
  </si>
  <si>
    <t>YEM.2006</t>
  </si>
  <si>
    <t>YEM.2007</t>
  </si>
  <si>
    <t>YEM.2008</t>
  </si>
  <si>
    <t>YEM.2009</t>
  </si>
  <si>
    <t>YEM.2010</t>
  </si>
  <si>
    <t>YEM.2011</t>
  </si>
  <si>
    <t>YEM.2012</t>
  </si>
  <si>
    <t>YEM.2013</t>
  </si>
  <si>
    <t>YEM.2014</t>
  </si>
  <si>
    <t>YEM.2015</t>
  </si>
  <si>
    <t>YEM.2016</t>
  </si>
  <si>
    <t>YEM.2017</t>
  </si>
  <si>
    <t>YEM.2018</t>
  </si>
  <si>
    <t>ZAF.1995</t>
  </si>
  <si>
    <t>ZAF.1996</t>
  </si>
  <si>
    <t>ZAF.1997</t>
  </si>
  <si>
    <t>ZAF.1998</t>
  </si>
  <si>
    <t>ZAF.1999</t>
  </si>
  <si>
    <t>ZAF.2000</t>
  </si>
  <si>
    <t>ZAF.2001</t>
  </si>
  <si>
    <t>ZAF.2002</t>
  </si>
  <si>
    <t>ZAF.2003</t>
  </si>
  <si>
    <t>ZAF.2004</t>
  </si>
  <si>
    <t>ZAF.2005</t>
  </si>
  <si>
    <t>ZAF.2006</t>
  </si>
  <si>
    <t>ZAF.2007</t>
  </si>
  <si>
    <t>ZAF.2008</t>
  </si>
  <si>
    <t>ZAF.2009</t>
  </si>
  <si>
    <t>ZAF.2010</t>
  </si>
  <si>
    <t>ZAF.2011</t>
  </si>
  <si>
    <t>ZAF.2012</t>
  </si>
  <si>
    <t>ZAF.2013</t>
  </si>
  <si>
    <t>ZAF.2014</t>
  </si>
  <si>
    <t>ZAF.2015</t>
  </si>
  <si>
    <t>ZAF.2016</t>
  </si>
  <si>
    <t>ZAF.2017</t>
  </si>
  <si>
    <t>ZAF.2018</t>
  </si>
  <si>
    <t>ZMB.1995</t>
  </si>
  <si>
    <t>ZMB.1996</t>
  </si>
  <si>
    <t>ZMB.1997</t>
  </si>
  <si>
    <t>ZMB.1998</t>
  </si>
  <si>
    <t>ZMB.1999</t>
  </si>
  <si>
    <t>ZMB.2000</t>
  </si>
  <si>
    <t>ZMB.2001</t>
  </si>
  <si>
    <t>ZMB.2002</t>
  </si>
  <si>
    <t>ZMB.2003</t>
  </si>
  <si>
    <t>ZMB.2004</t>
  </si>
  <si>
    <t>ZMB.2005</t>
  </si>
  <si>
    <t>ZMB.2006</t>
  </si>
  <si>
    <t>ZMB.2007</t>
  </si>
  <si>
    <t>ZMB.2008</t>
  </si>
  <si>
    <t>ZMB.2009</t>
  </si>
  <si>
    <t>ZMB.2010</t>
  </si>
  <si>
    <t>ZMB.2011</t>
  </si>
  <si>
    <t>ZMB.2012</t>
  </si>
  <si>
    <t>ZMB.2013</t>
  </si>
  <si>
    <t>ZMB.2014</t>
  </si>
  <si>
    <t>ZMB.2015</t>
  </si>
  <si>
    <t>ZMB.2016</t>
  </si>
  <si>
    <t>ZMB.2017</t>
  </si>
  <si>
    <t>ZMB.2018</t>
  </si>
  <si>
    <t>ZWE.1995</t>
  </si>
  <si>
    <t>ZWE.1996</t>
  </si>
  <si>
    <t>ZWE.1997</t>
  </si>
  <si>
    <t>ZWE.1998</t>
  </si>
  <si>
    <t>ZWE.1999</t>
  </si>
  <si>
    <t>ZWE.2000</t>
  </si>
  <si>
    <t>ZWE.2001</t>
  </si>
  <si>
    <t>ZWE.2002</t>
  </si>
  <si>
    <t>ZWE.2003</t>
  </si>
  <si>
    <t>ZWE.2004</t>
  </si>
  <si>
    <t>ZWE.2005</t>
  </si>
  <si>
    <t>ZWE.2006</t>
  </si>
  <si>
    <t>ZWE.2007</t>
  </si>
  <si>
    <t>ZWE.2008</t>
  </si>
  <si>
    <t>ZWE.2009</t>
  </si>
  <si>
    <t>ZWE.2010</t>
  </si>
  <si>
    <t>ZWE.2011</t>
  </si>
  <si>
    <t>ZWE.2012</t>
  </si>
  <si>
    <t>ZWE.2013</t>
  </si>
  <si>
    <t>ZWE.2014</t>
  </si>
  <si>
    <t>ZWE.2015</t>
  </si>
  <si>
    <t>ZWE.2016</t>
  </si>
  <si>
    <t>ZWE.2017</t>
  </si>
  <si>
    <t>ZWE.2018</t>
  </si>
  <si>
    <t>World1995</t>
  </si>
  <si>
    <t>constant 2018 USD</t>
  </si>
  <si>
    <t>World1996</t>
  </si>
  <si>
    <t>World1997</t>
  </si>
  <si>
    <t>World1998</t>
  </si>
  <si>
    <t>World1999</t>
  </si>
  <si>
    <t>World2000</t>
  </si>
  <si>
    <t>World2001</t>
  </si>
  <si>
    <t>World2002</t>
  </si>
  <si>
    <t>World2003</t>
  </si>
  <si>
    <t>World2004</t>
  </si>
  <si>
    <t>World2005</t>
  </si>
  <si>
    <t>World2006</t>
  </si>
  <si>
    <t>World2007</t>
  </si>
  <si>
    <t>World2008</t>
  </si>
  <si>
    <t>World2009</t>
  </si>
  <si>
    <t>World2010</t>
  </si>
  <si>
    <t>World2011</t>
  </si>
  <si>
    <t>World2012</t>
  </si>
  <si>
    <t>World2013</t>
  </si>
  <si>
    <t>World2014</t>
  </si>
  <si>
    <t>World2015</t>
  </si>
  <si>
    <t>World2016</t>
  </si>
  <si>
    <t>World2017</t>
  </si>
  <si>
    <t>World2018</t>
  </si>
  <si>
    <t>High income: OECD1995</t>
  </si>
  <si>
    <t>High income: OECD1996</t>
  </si>
  <si>
    <t>High income: OECD1997</t>
  </si>
  <si>
    <t>High income: OECD1998</t>
  </si>
  <si>
    <t>High income: OECD1999</t>
  </si>
  <si>
    <t>High income: OECD2000</t>
  </si>
  <si>
    <t>High income: OECD2001</t>
  </si>
  <si>
    <t>High income: OECD2002</t>
  </si>
  <si>
    <t>High income: OECD2003</t>
  </si>
  <si>
    <t>High income: OECD2004</t>
  </si>
  <si>
    <t>High income: OECD2005</t>
  </si>
  <si>
    <t>High income: OECD2006</t>
  </si>
  <si>
    <t>High income: OECD2007</t>
  </si>
  <si>
    <t>High income: OECD2008</t>
  </si>
  <si>
    <t>High income: OECD2009</t>
  </si>
  <si>
    <t>High income: OECD2010</t>
  </si>
  <si>
    <t>High income: OECD2011</t>
  </si>
  <si>
    <t>High income: OECD2012</t>
  </si>
  <si>
    <t>High income: OECD2013</t>
  </si>
  <si>
    <t>High income: OECD2014</t>
  </si>
  <si>
    <t>High income: OECD2015</t>
  </si>
  <si>
    <t>High income: OECD2016</t>
  </si>
  <si>
    <t>High income: OECD2017</t>
  </si>
  <si>
    <t>High income: OECD2018</t>
  </si>
  <si>
    <t>High income: non-OECD1995</t>
  </si>
  <si>
    <t>High income: non-OECD1996</t>
  </si>
  <si>
    <t>High income: non-OECD1997</t>
  </si>
  <si>
    <t>High income: non-OECD1998</t>
  </si>
  <si>
    <t>High income: non-OECD1999</t>
  </si>
  <si>
    <t>High income: non-OECD2000</t>
  </si>
  <si>
    <t>High income: non-OECD2001</t>
  </si>
  <si>
    <t>High income: non-OECD2002</t>
  </si>
  <si>
    <t>High income: non-OECD2003</t>
  </si>
  <si>
    <t>High income: non-OECD2004</t>
  </si>
  <si>
    <t>High income: non-OECD2005</t>
  </si>
  <si>
    <t>High income: non-OECD2006</t>
  </si>
  <si>
    <t>High income: non-OECD2007</t>
  </si>
  <si>
    <t>High income: non-OECD2008</t>
  </si>
  <si>
    <t>High income: non-OECD2009</t>
  </si>
  <si>
    <t>High income: non-OECD2010</t>
  </si>
  <si>
    <t>High income: non-OECD2011</t>
  </si>
  <si>
    <t>High income: non-OECD2012</t>
  </si>
  <si>
    <t>High income: non-OECD2013</t>
  </si>
  <si>
    <t>High income: non-OECD2014</t>
  </si>
  <si>
    <t>High income: non-OECD2015</t>
  </si>
  <si>
    <t>High income: non-OECD2016</t>
  </si>
  <si>
    <t>High income: non-OECD2017</t>
  </si>
  <si>
    <t>High income: non-OECD2018</t>
  </si>
  <si>
    <t>Low income1995</t>
  </si>
  <si>
    <t>Low income1996</t>
  </si>
  <si>
    <t>Low income1997</t>
  </si>
  <si>
    <t>Low income1998</t>
  </si>
  <si>
    <t>Low income1999</t>
  </si>
  <si>
    <t>Low income2000</t>
  </si>
  <si>
    <t>Low income2001</t>
  </si>
  <si>
    <t>Low income2002</t>
  </si>
  <si>
    <t>Low income2003</t>
  </si>
  <si>
    <t>Low income2004</t>
  </si>
  <si>
    <t>Low income2005</t>
  </si>
  <si>
    <t>Low income2006</t>
  </si>
  <si>
    <t>Low income2007</t>
  </si>
  <si>
    <t>Low income2008</t>
  </si>
  <si>
    <t>Low income2009</t>
  </si>
  <si>
    <t>Low income2010</t>
  </si>
  <si>
    <t>Low income2011</t>
  </si>
  <si>
    <t>Low income2012</t>
  </si>
  <si>
    <t>Low income2013</t>
  </si>
  <si>
    <t>Low income2014</t>
  </si>
  <si>
    <t>Low income2015</t>
  </si>
  <si>
    <t>Low income2016</t>
  </si>
  <si>
    <t>Low income2017</t>
  </si>
  <si>
    <t>Low income2018</t>
  </si>
  <si>
    <t>Lower middle income1995</t>
  </si>
  <si>
    <t>Lower middle income1996</t>
  </si>
  <si>
    <t>Lower middle income1997</t>
  </si>
  <si>
    <t>Lower middle income1998</t>
  </si>
  <si>
    <t>Lower middle income1999</t>
  </si>
  <si>
    <t>Lower middle income2000</t>
  </si>
  <si>
    <t>Lower middle income2001</t>
  </si>
  <si>
    <t>Lower middle income2002</t>
  </si>
  <si>
    <t>Lower middle income2003</t>
  </si>
  <si>
    <t>Lower middle income2004</t>
  </si>
  <si>
    <t>Lower middle income2005</t>
  </si>
  <si>
    <t>Lower middle income2006</t>
  </si>
  <si>
    <t>Lower middle income2007</t>
  </si>
  <si>
    <t>Lower middle income2008</t>
  </si>
  <si>
    <t>Lower middle income2009</t>
  </si>
  <si>
    <t>Lower middle income2010</t>
  </si>
  <si>
    <t>Lower middle income2011</t>
  </si>
  <si>
    <t>Lower middle income2012</t>
  </si>
  <si>
    <t>Lower middle income2013</t>
  </si>
  <si>
    <t>Lower middle income2014</t>
  </si>
  <si>
    <t>Lower middle income2015</t>
  </si>
  <si>
    <t>Lower middle income2016</t>
  </si>
  <si>
    <t>Lower middle income2017</t>
  </si>
  <si>
    <t>Lower middle income2018</t>
  </si>
  <si>
    <t>Upper middle income1995</t>
  </si>
  <si>
    <t>Upper middle income1996</t>
  </si>
  <si>
    <t>Upper middle income1997</t>
  </si>
  <si>
    <t>Upper middle income1998</t>
  </si>
  <si>
    <t>Upper middle income1999</t>
  </si>
  <si>
    <t>Upper middle income2000</t>
  </si>
  <si>
    <t>Upper middle income2001</t>
  </si>
  <si>
    <t>Upper middle income2002</t>
  </si>
  <si>
    <t>Upper middle income2003</t>
  </si>
  <si>
    <t>Upper middle income2004</t>
  </si>
  <si>
    <t>Upper middle income2005</t>
  </si>
  <si>
    <t>Upper middle income2006</t>
  </si>
  <si>
    <t>Upper middle income2007</t>
  </si>
  <si>
    <t>Upper middle income2008</t>
  </si>
  <si>
    <t>Upper middle income2009</t>
  </si>
  <si>
    <t>Upper middle income2010</t>
  </si>
  <si>
    <t>Upper middle income2011</t>
  </si>
  <si>
    <t>Upper middle income2012</t>
  </si>
  <si>
    <t>Upper middle income2013</t>
  </si>
  <si>
    <t>Upper middle income2014</t>
  </si>
  <si>
    <t>Upper middle income2015</t>
  </si>
  <si>
    <t>Upper middle income2016</t>
  </si>
  <si>
    <t>Upper middle income2017</t>
  </si>
  <si>
    <t>Upper middle income2018</t>
  </si>
  <si>
    <t>00</t>
  </si>
  <si>
    <t>East Asia &amp; Pacific1995</t>
  </si>
  <si>
    <t>East Asia &amp; Pacific1996</t>
  </si>
  <si>
    <t>East Asia &amp; Pacific1997</t>
  </si>
  <si>
    <t>East Asia &amp; Pacific1998</t>
  </si>
  <si>
    <t>East Asia &amp; Pacific1999</t>
  </si>
  <si>
    <t>East Asia &amp; Pacific2000</t>
  </si>
  <si>
    <t>East Asia &amp; Pacific2001</t>
  </si>
  <si>
    <t>East Asia &amp; Pacific2002</t>
  </si>
  <si>
    <t>East Asia &amp; Pacific2003</t>
  </si>
  <si>
    <t>East Asia &amp; Pacific2004</t>
  </si>
  <si>
    <t>East Asia &amp; Pacific2005</t>
  </si>
  <si>
    <t>East Asia &amp; Pacific2006</t>
  </si>
  <si>
    <t>East Asia &amp; Pacific2007</t>
  </si>
  <si>
    <t>East Asia &amp; Pacific2008</t>
  </si>
  <si>
    <t>East Asia &amp; Pacific2009</t>
  </si>
  <si>
    <t>East Asia &amp; Pacific2010</t>
  </si>
  <si>
    <t>East Asia &amp; Pacific2011</t>
  </si>
  <si>
    <t>East Asia &amp; Pacific2012</t>
  </si>
  <si>
    <t>East Asia &amp; Pacific2013</t>
  </si>
  <si>
    <t>East Asia &amp; Pacific2014</t>
  </si>
  <si>
    <t>East Asia &amp; Pacific2015</t>
  </si>
  <si>
    <t>East Asia &amp; Pacific2016</t>
  </si>
  <si>
    <t>East Asia &amp; Pacific2017</t>
  </si>
  <si>
    <t>East Asia &amp; Pacific2018</t>
  </si>
  <si>
    <t>Europe &amp; Central Asia1995</t>
  </si>
  <si>
    <t>Europe &amp; Central Asia1996</t>
  </si>
  <si>
    <t>Europe &amp; Central Asia1997</t>
  </si>
  <si>
    <t>Europe &amp; Central Asia1998</t>
  </si>
  <si>
    <t>Europe &amp; Central Asia1999</t>
  </si>
  <si>
    <t>Europe &amp; Central Asia2000</t>
  </si>
  <si>
    <t>Europe &amp; Central Asia2001</t>
  </si>
  <si>
    <t>Europe &amp; Central Asia2002</t>
  </si>
  <si>
    <t>Europe &amp; Central Asia2003</t>
  </si>
  <si>
    <t>Europe &amp; Central Asia2004</t>
  </si>
  <si>
    <t>Europe &amp; Central Asia2005</t>
  </si>
  <si>
    <t>Europe &amp; Central Asia2006</t>
  </si>
  <si>
    <t>Europe &amp; Central Asia2007</t>
  </si>
  <si>
    <t>Europe &amp; Central Asia2008</t>
  </si>
  <si>
    <t>Europe &amp; Central Asia2009</t>
  </si>
  <si>
    <t>Europe &amp; Central Asia2010</t>
  </si>
  <si>
    <t>Europe &amp; Central Asia2011</t>
  </si>
  <si>
    <t>Europe &amp; Central Asia2012</t>
  </si>
  <si>
    <t>Europe &amp; Central Asia2013</t>
  </si>
  <si>
    <t>Europe &amp; Central Asia2014</t>
  </si>
  <si>
    <t>Europe &amp; Central Asia2015</t>
  </si>
  <si>
    <t>Europe &amp; Central Asia2016</t>
  </si>
  <si>
    <t>Europe &amp; Central Asia2017</t>
  </si>
  <si>
    <t>Europe &amp; Central Asia2018</t>
  </si>
  <si>
    <t>Latin America &amp; Caribbean1995</t>
  </si>
  <si>
    <t>Latin America &amp; Caribbean1996</t>
  </si>
  <si>
    <t>Latin America &amp; Caribbean1997</t>
  </si>
  <si>
    <t>Latin America &amp; Caribbean1998</t>
  </si>
  <si>
    <t>Latin America &amp; Caribbean1999</t>
  </si>
  <si>
    <t>Latin America &amp; Caribbean2000</t>
  </si>
  <si>
    <t>Latin America &amp; Caribbean2001</t>
  </si>
  <si>
    <t>Latin America &amp; Caribbean2002</t>
  </si>
  <si>
    <t>Latin America &amp; Caribbean2003</t>
  </si>
  <si>
    <t>Latin America &amp; Caribbean2004</t>
  </si>
  <si>
    <t>Latin America &amp; Caribbean2005</t>
  </si>
  <si>
    <t>Latin America &amp; Caribbean2006</t>
  </si>
  <si>
    <t>Latin America &amp; Caribbean2007</t>
  </si>
  <si>
    <t>Latin America &amp; Caribbean2008</t>
  </si>
  <si>
    <t>Latin America &amp; Caribbean2009</t>
  </si>
  <si>
    <t>Latin America &amp; Caribbean2010</t>
  </si>
  <si>
    <t>Latin America &amp; Caribbean2011</t>
  </si>
  <si>
    <t>Latin America &amp; Caribbean2012</t>
  </si>
  <si>
    <t>Latin America &amp; Caribbean2013</t>
  </si>
  <si>
    <t>Latin America &amp; Caribbean2014</t>
  </si>
  <si>
    <t>Latin America &amp; Caribbean2015</t>
  </si>
  <si>
    <t>Latin America &amp; Caribbean2016</t>
  </si>
  <si>
    <t>Latin America &amp; Caribbean2017</t>
  </si>
  <si>
    <t>Latin America &amp; Caribbean2018</t>
  </si>
  <si>
    <t>Middle East &amp; North Africa1995</t>
  </si>
  <si>
    <t>Middle East &amp; North Africa1996</t>
  </si>
  <si>
    <t>Middle East &amp; North Africa1997</t>
  </si>
  <si>
    <t>Middle East &amp; North Africa1998</t>
  </si>
  <si>
    <t>Middle East &amp; North Africa1999</t>
  </si>
  <si>
    <t>Middle East &amp; North Africa2000</t>
  </si>
  <si>
    <t>Middle East &amp; North Africa2001</t>
  </si>
  <si>
    <t>Middle East &amp; North Africa2002</t>
  </si>
  <si>
    <t>Middle East &amp; North Africa2003</t>
  </si>
  <si>
    <t>Middle East &amp; North Africa2004</t>
  </si>
  <si>
    <t>Middle East &amp; North Africa2005</t>
  </si>
  <si>
    <t>Middle East &amp; North Africa2006</t>
  </si>
  <si>
    <t>Middle East &amp; North Africa2007</t>
  </si>
  <si>
    <t>Middle East &amp; North Africa2008</t>
  </si>
  <si>
    <t>Middle East &amp; North Africa2009</t>
  </si>
  <si>
    <t>Middle East &amp; North Africa2010</t>
  </si>
  <si>
    <t>Middle East &amp; North Africa2011</t>
  </si>
  <si>
    <t>Middle East &amp; North Africa2012</t>
  </si>
  <si>
    <t>Middle East &amp; North Africa2013</t>
  </si>
  <si>
    <t>Middle East &amp; North Africa2014</t>
  </si>
  <si>
    <t>Middle East &amp; North Africa2015</t>
  </si>
  <si>
    <t>Middle East &amp; North Africa2016</t>
  </si>
  <si>
    <t>Middle East &amp; North Africa2017</t>
  </si>
  <si>
    <t>Middle East &amp; North Africa2018</t>
  </si>
  <si>
    <t>North America1995</t>
  </si>
  <si>
    <t>North America1996</t>
  </si>
  <si>
    <t>North America1997</t>
  </si>
  <si>
    <t>North America1998</t>
  </si>
  <si>
    <t>North America1999</t>
  </si>
  <si>
    <t>North America2000</t>
  </si>
  <si>
    <t>North America2001</t>
  </si>
  <si>
    <t>North America2002</t>
  </si>
  <si>
    <t>North America2003</t>
  </si>
  <si>
    <t>North America2004</t>
  </si>
  <si>
    <t>North America2005</t>
  </si>
  <si>
    <t>North America2006</t>
  </si>
  <si>
    <t>North America2007</t>
  </si>
  <si>
    <t>North America2008</t>
  </si>
  <si>
    <t>North America2009</t>
  </si>
  <si>
    <t>North America2010</t>
  </si>
  <si>
    <t>North America2011</t>
  </si>
  <si>
    <t>North America2012</t>
  </si>
  <si>
    <t>North America2013</t>
  </si>
  <si>
    <t>North America2014</t>
  </si>
  <si>
    <t>North America2015</t>
  </si>
  <si>
    <t>North America2016</t>
  </si>
  <si>
    <t>North America2017</t>
  </si>
  <si>
    <t>North America2018</t>
  </si>
  <si>
    <t>South Asia1995</t>
  </si>
  <si>
    <t>South Asia1996</t>
  </si>
  <si>
    <t>South Asia1997</t>
  </si>
  <si>
    <t>South Asia1998</t>
  </si>
  <si>
    <t>South Asia1999</t>
  </si>
  <si>
    <t>South Asia2000</t>
  </si>
  <si>
    <t>South Asia2001</t>
  </si>
  <si>
    <t>South Asia2002</t>
  </si>
  <si>
    <t>South Asia2003</t>
  </si>
  <si>
    <t>South Asia2004</t>
  </si>
  <si>
    <t>South Asia2005</t>
  </si>
  <si>
    <t>South Asia2006</t>
  </si>
  <si>
    <t>South Asia2007</t>
  </si>
  <si>
    <t>South Asia2008</t>
  </si>
  <si>
    <t>South Asia2009</t>
  </si>
  <si>
    <t>South Asia2010</t>
  </si>
  <si>
    <t>South Asia2011</t>
  </si>
  <si>
    <t>South Asia2012</t>
  </si>
  <si>
    <t>South Asia2013</t>
  </si>
  <si>
    <t>South Asia2014</t>
  </si>
  <si>
    <t>South Asia2015</t>
  </si>
  <si>
    <t>South Asia2016</t>
  </si>
  <si>
    <t>South Asia2017</t>
  </si>
  <si>
    <t>South Asia2018</t>
  </si>
  <si>
    <t>Sub-Saharan Africa1995</t>
  </si>
  <si>
    <t>Sub-Saharan Africa1996</t>
  </si>
  <si>
    <t>Sub-Saharan Africa1997</t>
  </si>
  <si>
    <t>Sub-Saharan Africa1998</t>
  </si>
  <si>
    <t>Sub-Saharan Africa1999</t>
  </si>
  <si>
    <t>Sub-Saharan Africa2000</t>
  </si>
  <si>
    <t>Sub-Saharan Africa2001</t>
  </si>
  <si>
    <t>Sub-Saharan Africa2002</t>
  </si>
  <si>
    <t>Sub-Saharan Africa2003</t>
  </si>
  <si>
    <t>Sub-Saharan Africa2004</t>
  </si>
  <si>
    <t>Sub-Saharan Africa2005</t>
  </si>
  <si>
    <t>Sub-Saharan Africa2006</t>
  </si>
  <si>
    <t>Sub-Saharan Africa2007</t>
  </si>
  <si>
    <t>Sub-Saharan Africa2008</t>
  </si>
  <si>
    <t>Sub-Saharan Africa2009</t>
  </si>
  <si>
    <t>Sub-Saharan Africa2010</t>
  </si>
  <si>
    <t>Sub-Saharan Africa2011</t>
  </si>
  <si>
    <t>Sub-Saharan Africa2012</t>
  </si>
  <si>
    <t>Sub-Saharan Africa2013</t>
  </si>
  <si>
    <t>Sub-Saharan Africa2014</t>
  </si>
  <si>
    <t>Sub-Saharan Africa2015</t>
  </si>
  <si>
    <t>Sub-Saharan Africa2016</t>
  </si>
  <si>
    <t>Sub-Saharan Africa2017</t>
  </si>
  <si>
    <t>Sub-Saharan Africa2018</t>
  </si>
  <si>
    <t>East Asia &amp; Pacific (low and middle income)1995</t>
  </si>
  <si>
    <t>East Asia &amp; Pacific (low and middle income)1996</t>
  </si>
  <si>
    <t>East Asia &amp; Pacific (low and middle income)1997</t>
  </si>
  <si>
    <t>East Asia &amp; Pacific (low and middle income)1998</t>
  </si>
  <si>
    <t>East Asia &amp; Pacific (low and middle income)1999</t>
  </si>
  <si>
    <t>East Asia &amp; Pacific (low and middle income)2000</t>
  </si>
  <si>
    <t>East Asia &amp; Pacific (low and middle income)2001</t>
  </si>
  <si>
    <t>East Asia &amp; Pacific (low and middle income)2002</t>
  </si>
  <si>
    <t>East Asia &amp; Pacific (low and middle income)2003</t>
  </si>
  <si>
    <t>East Asia &amp; Pacific (low and middle income)2004</t>
  </si>
  <si>
    <t>East Asia &amp; Pacific (low and middle income)2005</t>
  </si>
  <si>
    <t>East Asia &amp; Pacific (low and middle income)2006</t>
  </si>
  <si>
    <t>East Asia &amp; Pacific (low and middle income)2007</t>
  </si>
  <si>
    <t>East Asia &amp; Pacific (low and middle income)2008</t>
  </si>
  <si>
    <t>East Asia &amp; Pacific (low and middle income)2009</t>
  </si>
  <si>
    <t>East Asia &amp; Pacific (low and middle income)2010</t>
  </si>
  <si>
    <t>East Asia &amp; Pacific (low and middle income)2011</t>
  </si>
  <si>
    <t>East Asia &amp; Pacific (low and middle income)2012</t>
  </si>
  <si>
    <t>East Asia &amp; Pacific (low and middle income)2013</t>
  </si>
  <si>
    <t>East Asia &amp; Pacific (low and middle income)2014</t>
  </si>
  <si>
    <t>East Asia &amp; Pacific (low and middle income)2015</t>
  </si>
  <si>
    <t>East Asia &amp; Pacific (low and middle income)2016</t>
  </si>
  <si>
    <t>East Asia &amp; Pacific (low and middle income)2017</t>
  </si>
  <si>
    <t>East Asia &amp; Pacific (low and middle income)2018</t>
  </si>
  <si>
    <t>Europe &amp; Central Asia (low and middle income)1995</t>
  </si>
  <si>
    <t>Europe &amp; Central Asia (low and middle income)1996</t>
  </si>
  <si>
    <t>Europe &amp; Central Asia (low and middle income)1997</t>
  </si>
  <si>
    <t>Europe &amp; Central Asia (low and middle income)1998</t>
  </si>
  <si>
    <t>Europe &amp; Central Asia (low and middle income)1999</t>
  </si>
  <si>
    <t>Europe &amp; Central Asia (low and middle income)2000</t>
  </si>
  <si>
    <t>Europe &amp; Central Asia (low and middle income)2001</t>
  </si>
  <si>
    <t>Europe &amp; Central Asia (low and middle income)2002</t>
  </si>
  <si>
    <t>Europe &amp; Central Asia (low and middle income)2003</t>
  </si>
  <si>
    <t>Europe &amp; Central Asia (low and middle income)2004</t>
  </si>
  <si>
    <t>Europe &amp; Central Asia (low and middle income)2005</t>
  </si>
  <si>
    <t>Europe &amp; Central Asia (low and middle income)2006</t>
  </si>
  <si>
    <t>Europe &amp; Central Asia (low and middle income)2007</t>
  </si>
  <si>
    <t>Europe &amp; Central Asia (low and middle income)2008</t>
  </si>
  <si>
    <t>Europe &amp; Central Asia (low and middle income)2009</t>
  </si>
  <si>
    <t>Europe &amp; Central Asia (low and middle income)2010</t>
  </si>
  <si>
    <t>Europe &amp; Central Asia (low and middle income)2011</t>
  </si>
  <si>
    <t>Europe &amp; Central Asia (low and middle income)2012</t>
  </si>
  <si>
    <t>Europe &amp; Central Asia (low and middle income)2013</t>
  </si>
  <si>
    <t>Europe &amp; Central Asia (low and middle income)2014</t>
  </si>
  <si>
    <t>Europe &amp; Central Asia (low and middle income)2015</t>
  </si>
  <si>
    <t>Europe &amp; Central Asia (low and middle income)2016</t>
  </si>
  <si>
    <t>Europe &amp; Central Asia (low and middle income)2017</t>
  </si>
  <si>
    <t>Europe &amp; Central Asia (low and middle income)2018</t>
  </si>
  <si>
    <t>Latin America &amp; Caribbean (low and middle income)1995</t>
  </si>
  <si>
    <t>Latin America &amp; Caribbean (low and middle income)1996</t>
  </si>
  <si>
    <t>Latin America &amp; Caribbean (low and middle income)1997</t>
  </si>
  <si>
    <t>Latin America &amp; Caribbean (low and middle income)1998</t>
  </si>
  <si>
    <t>Latin America &amp; Caribbean (low and middle income)1999</t>
  </si>
  <si>
    <t>Latin America &amp; Caribbean (low and middle income)2000</t>
  </si>
  <si>
    <t>Latin America &amp; Caribbean (low and middle income)2001</t>
  </si>
  <si>
    <t>Latin America &amp; Caribbean (low and middle income)2002</t>
  </si>
  <si>
    <t>Latin America &amp; Caribbean (low and middle income)2003</t>
  </si>
  <si>
    <t>Latin America &amp; Caribbean (low and middle income)2004</t>
  </si>
  <si>
    <t>Latin America &amp; Caribbean (low and middle income)2005</t>
  </si>
  <si>
    <t>Latin America &amp; Caribbean (low and middle income)2006</t>
  </si>
  <si>
    <t>Latin America &amp; Caribbean (low and middle income)2007</t>
  </si>
  <si>
    <t>Latin America &amp; Caribbean (low and middle income)2008</t>
  </si>
  <si>
    <t>Latin America &amp; Caribbean (low and middle income)2009</t>
  </si>
  <si>
    <t>Latin America &amp; Caribbean (low and middle income)2010</t>
  </si>
  <si>
    <t>Latin America &amp; Caribbean (low and middle income)2011</t>
  </si>
  <si>
    <t>Latin America &amp; Caribbean (low and middle income)2012</t>
  </si>
  <si>
    <t>Latin America &amp; Caribbean (low and middle income)2013</t>
  </si>
  <si>
    <t>Latin America &amp; Caribbean (low and middle income)2014</t>
  </si>
  <si>
    <t>Latin America &amp; Caribbean (low and middle income)2015</t>
  </si>
  <si>
    <t>Latin America &amp; Caribbean (low and middle income)2016</t>
  </si>
  <si>
    <t>Latin America &amp; Caribbean (low and middle income)2017</t>
  </si>
  <si>
    <t>Latin America &amp; Caribbean (low and middle income)2018</t>
  </si>
  <si>
    <t>Middle East &amp; North Africa (low and middle income)1995</t>
  </si>
  <si>
    <t>Middle East &amp; North Africa (low and middle income)1996</t>
  </si>
  <si>
    <t>Middle East &amp; North Africa (low and middle income)1997</t>
  </si>
  <si>
    <t>Middle East &amp; North Africa (low and middle income)1998</t>
  </si>
  <si>
    <t>Middle East &amp; North Africa (low and middle income)1999</t>
  </si>
  <si>
    <t>Middle East &amp; North Africa (low and middle income)2000</t>
  </si>
  <si>
    <t>Middle East &amp; North Africa (low and middle income)2001</t>
  </si>
  <si>
    <t>Middle East &amp; North Africa (low and middle income)2002</t>
  </si>
  <si>
    <t>Middle East &amp; North Africa (low and middle income)2003</t>
  </si>
  <si>
    <t>Middle East &amp; North Africa (low and middle income)2004</t>
  </si>
  <si>
    <t>Middle East &amp; North Africa (low and middle income)2005</t>
  </si>
  <si>
    <t>Middle East &amp; North Africa (low and middle income)2006</t>
  </si>
  <si>
    <t>Middle East &amp; North Africa (low and middle income)2007</t>
  </si>
  <si>
    <t>Middle East &amp; North Africa (low and middle income)2008</t>
  </si>
  <si>
    <t>Middle East &amp; North Africa (low and middle income)2009</t>
  </si>
  <si>
    <t>Middle East &amp; North Africa (low and middle income)2010</t>
  </si>
  <si>
    <t>Middle East &amp; North Africa (low and middle income)2011</t>
  </si>
  <si>
    <t>Middle East &amp; North Africa (low and middle income)2012</t>
  </si>
  <si>
    <t>Middle East &amp; North Africa (low and middle income)2013</t>
  </si>
  <si>
    <t>Middle East &amp; North Africa (low and middle income)2014</t>
  </si>
  <si>
    <t>Middle East &amp; North Africa (low and middle income)2015</t>
  </si>
  <si>
    <t>Middle East &amp; North Africa (low and middle income)2016</t>
  </si>
  <si>
    <t>Middle East &amp; North Africa (low and middle income)2017</t>
  </si>
  <si>
    <t>Middle East &amp; North Africa (low and middle income)2018</t>
  </si>
  <si>
    <t>South Asia (low and middle income)1995</t>
  </si>
  <si>
    <t>South Asia (low and middle income)1996</t>
  </si>
  <si>
    <t>South Asia (low and middle income)1997</t>
  </si>
  <si>
    <t>South Asia (low and middle income)1998</t>
  </si>
  <si>
    <t>South Asia (low and middle income)1999</t>
  </si>
  <si>
    <t>South Asia (low and middle income)2000</t>
  </si>
  <si>
    <t>South Asia (low and middle income)2001</t>
  </si>
  <si>
    <t>South Asia (low and middle income)2002</t>
  </si>
  <si>
    <t>South Asia (low and middle income)2003</t>
  </si>
  <si>
    <t>South Asia (low and middle income)2004</t>
  </si>
  <si>
    <t>South Asia (low and middle income)2005</t>
  </si>
  <si>
    <t>South Asia (low and middle income)2006</t>
  </si>
  <si>
    <t>South Asia (low and middle income)2007</t>
  </si>
  <si>
    <t>South Asia (low and middle income)2008</t>
  </si>
  <si>
    <t>South Asia (low and middle income)2009</t>
  </si>
  <si>
    <t>South Asia (low and middle income)2010</t>
  </si>
  <si>
    <t>South Asia (low and middle income)2011</t>
  </si>
  <si>
    <t>South Asia (low and middle income)2012</t>
  </si>
  <si>
    <t>South Asia (low and middle income)2013</t>
  </si>
  <si>
    <t>South Asia (low and middle income)2014</t>
  </si>
  <si>
    <t>South Asia (low and middle income)2015</t>
  </si>
  <si>
    <t>South Asia (low and middle income)2016</t>
  </si>
  <si>
    <t>South Asia (low and middle income)2017</t>
  </si>
  <si>
    <t>South Asia (low and middle income)2018</t>
  </si>
  <si>
    <t>Sub-Saharan Africa (low and middle income)1995</t>
  </si>
  <si>
    <t>Sub-Saharan Africa (low and middle income)1996</t>
  </si>
  <si>
    <t>Sub-Saharan Africa (low and middle income)1997</t>
  </si>
  <si>
    <t>Sub-Saharan Africa (low and middle income)1998</t>
  </si>
  <si>
    <t>Sub-Saharan Africa (low and middle income)1999</t>
  </si>
  <si>
    <t>Sub-Saharan Africa (low and middle income)2000</t>
  </si>
  <si>
    <t>Sub-Saharan Africa (low and middle income)2001</t>
  </si>
  <si>
    <t>Sub-Saharan Africa (low and middle income)2002</t>
  </si>
  <si>
    <t>Sub-Saharan Africa (low and middle income)2003</t>
  </si>
  <si>
    <t>Sub-Saharan Africa (low and middle income)2004</t>
  </si>
  <si>
    <t>Sub-Saharan Africa (low and middle income)2005</t>
  </si>
  <si>
    <t>Sub-Saharan Africa (low and middle income)2006</t>
  </si>
  <si>
    <t>Sub-Saharan Africa (low and middle income)2007</t>
  </si>
  <si>
    <t>Sub-Saharan Africa (low and middle income)2008</t>
  </si>
  <si>
    <t>Sub-Saharan Africa (low and middle income)2009</t>
  </si>
  <si>
    <t>Sub-Saharan Africa (low and middle income)2010</t>
  </si>
  <si>
    <t>Sub-Saharan Africa (low and middle income)2011</t>
  </si>
  <si>
    <t>Sub-Saharan Africa (low and middle income)2012</t>
  </si>
  <si>
    <t>Sub-Saharan Africa (low and middle income)2013</t>
  </si>
  <si>
    <t>Sub-Saharan Africa (low and middle income)2014</t>
  </si>
  <si>
    <t>Sub-Saharan Africa (low and middle income)2015</t>
  </si>
  <si>
    <t>Sub-Saharan Africa (low and middle income)2016</t>
  </si>
  <si>
    <t>Sub-Saharan Africa (low and middle income)2017</t>
  </si>
  <si>
    <t>Sub-Saharan Africa (low and middle income)2018</t>
  </si>
  <si>
    <t>0 (low and middle income)0</t>
  </si>
  <si>
    <t>Afghanistan</t>
  </si>
  <si>
    <t>AFG</t>
  </si>
  <si>
    <t>Algeria</t>
  </si>
  <si>
    <t>DZA</t>
  </si>
  <si>
    <t>American Samoa</t>
  </si>
  <si>
    <t>ASM</t>
  </si>
  <si>
    <t>Andorra</t>
  </si>
  <si>
    <t>AND</t>
  </si>
  <si>
    <t>Angola</t>
  </si>
  <si>
    <t>AGO</t>
  </si>
  <si>
    <t>Antigua and Barbuda</t>
  </si>
  <si>
    <t>ATG</t>
  </si>
  <si>
    <t>Aruba</t>
  </si>
  <si>
    <t>ABW</t>
  </si>
  <si>
    <t>Bahamas, The</t>
  </si>
  <si>
    <t>BHS</t>
  </si>
  <si>
    <t>Barbados</t>
  </si>
  <si>
    <t>BRB</t>
  </si>
  <si>
    <t>Bermuda</t>
  </si>
  <si>
    <t>BMU</t>
  </si>
  <si>
    <t>Bhutan</t>
  </si>
  <si>
    <t>BTN</t>
  </si>
  <si>
    <t>British Virgin Islands</t>
  </si>
  <si>
    <t>VGB</t>
  </si>
  <si>
    <t>Brunei Darussalam</t>
  </si>
  <si>
    <t>BRN</t>
  </si>
  <si>
    <t>Cabo Verde</t>
  </si>
  <si>
    <t>CPV</t>
  </si>
  <si>
    <t>Cayman Islands</t>
  </si>
  <si>
    <t>CYM</t>
  </si>
  <si>
    <t>Channel Islands</t>
  </si>
  <si>
    <t>CHI</t>
  </si>
  <si>
    <t>Cuba</t>
  </si>
  <si>
    <t>CUB</t>
  </si>
  <si>
    <t>Curacao</t>
  </si>
  <si>
    <t>CUW</t>
  </si>
  <si>
    <t>Cyprus</t>
  </si>
  <si>
    <t>CYP</t>
  </si>
  <si>
    <t>Dominica</t>
  </si>
  <si>
    <t>DMA</t>
  </si>
  <si>
    <t>Equatorial Guinea</t>
  </si>
  <si>
    <t>GNQ</t>
  </si>
  <si>
    <t>Eritrea</t>
  </si>
  <si>
    <t>ERI</t>
  </si>
  <si>
    <t>Faroe Islands</t>
  </si>
  <si>
    <t>FRO</t>
  </si>
  <si>
    <t>Fiji</t>
  </si>
  <si>
    <t>FJI</t>
  </si>
  <si>
    <t>French Polynesia</t>
  </si>
  <si>
    <t>PYF</t>
  </si>
  <si>
    <t>Gibraltar</t>
  </si>
  <si>
    <t>GIB</t>
  </si>
  <si>
    <t>Greenland</t>
  </si>
  <si>
    <t>GRL</t>
  </si>
  <si>
    <t>Grenada</t>
  </si>
  <si>
    <t>GRD</t>
  </si>
  <si>
    <t>Guam</t>
  </si>
  <si>
    <t>GUM</t>
  </si>
  <si>
    <t>Guinea-Bissau</t>
  </si>
  <si>
    <t>GNB</t>
  </si>
  <si>
    <t>Hong Kong SAR, China</t>
  </si>
  <si>
    <t>HKG</t>
  </si>
  <si>
    <t>Isle of Man</t>
  </si>
  <si>
    <t>IMN</t>
  </si>
  <si>
    <t>Israel</t>
  </si>
  <si>
    <t>ISR</t>
  </si>
  <si>
    <t>Kiribati</t>
  </si>
  <si>
    <t>KIR</t>
  </si>
  <si>
    <t>Korea, Dem. People's Rep.</t>
  </si>
  <si>
    <t>PRK</t>
  </si>
  <si>
    <t>Kosovo</t>
  </si>
  <si>
    <t>XKX</t>
  </si>
  <si>
    <t>Libya</t>
  </si>
  <si>
    <t>LBY</t>
  </si>
  <si>
    <t>Liechtenstein</t>
  </si>
  <si>
    <t>LIE</t>
  </si>
  <si>
    <t>Macao SAR, China</t>
  </si>
  <si>
    <t>MAC</t>
  </si>
  <si>
    <t>Marshall Islands</t>
  </si>
  <si>
    <t>MHL</t>
  </si>
  <si>
    <t>Micronesia, Fed. Sts.</t>
  </si>
  <si>
    <t>FSM</t>
  </si>
  <si>
    <t>Monaco</t>
  </si>
  <si>
    <t>MCO</t>
  </si>
  <si>
    <t>Montenegro</t>
  </si>
  <si>
    <t>MNE</t>
  </si>
  <si>
    <t>Myanmar</t>
  </si>
  <si>
    <t>MMR</t>
  </si>
  <si>
    <t>Nauru</t>
  </si>
  <si>
    <t>NRU</t>
  </si>
  <si>
    <t>New Caledonia</t>
  </si>
  <si>
    <t>NCL</t>
  </si>
  <si>
    <t>New Zealand</t>
  </si>
  <si>
    <t>NZL</t>
  </si>
  <si>
    <t>Northern Mariana Islands</t>
  </si>
  <si>
    <t>MNP</t>
  </si>
  <si>
    <t>Palau</t>
  </si>
  <si>
    <t>PLW</t>
  </si>
  <si>
    <t>Puerto Rico</t>
  </si>
  <si>
    <t>PRI</t>
  </si>
  <si>
    <t>Samoa</t>
  </si>
  <si>
    <t>WSM</t>
  </si>
  <si>
    <t>San Marino</t>
  </si>
  <si>
    <t>SMR</t>
  </si>
  <si>
    <t>Sao Tome and Principe</t>
  </si>
  <si>
    <t>STP</t>
  </si>
  <si>
    <t>Serbia</t>
  </si>
  <si>
    <t>SRB</t>
  </si>
  <si>
    <t>Seychelles</t>
  </si>
  <si>
    <t>SYC</t>
  </si>
  <si>
    <t>Sint Maarten (Dutch part)</t>
  </si>
  <si>
    <t>SXM</t>
  </si>
  <si>
    <t>Somalia</t>
  </si>
  <si>
    <t>SOM</t>
  </si>
  <si>
    <t>South Sudan</t>
  </si>
  <si>
    <t>SSD</t>
  </si>
  <si>
    <t>St. Kitts and Nevis</t>
  </si>
  <si>
    <t>KNA</t>
  </si>
  <si>
    <t>St. Lucia</t>
  </si>
  <si>
    <t>LCA</t>
  </si>
  <si>
    <t>St. Martin (French part)</t>
  </si>
  <si>
    <t>MAF</t>
  </si>
  <si>
    <t>St. Vincent and the Grenadines</t>
  </si>
  <si>
    <t>VCT</t>
  </si>
  <si>
    <t>Sudan</t>
  </si>
  <si>
    <t>SDN</t>
  </si>
  <si>
    <t>Syrian Arab Republic</t>
  </si>
  <si>
    <t>SYR</t>
  </si>
  <si>
    <t>Taiwan, China</t>
  </si>
  <si>
    <t>TWN</t>
  </si>
  <si>
    <t>Timor-Leste</t>
  </si>
  <si>
    <t>TLS</t>
  </si>
  <si>
    <t>Tonga</t>
  </si>
  <si>
    <t>TON</t>
  </si>
  <si>
    <t>Turks and Caicos Islands</t>
  </si>
  <si>
    <t>TCA</t>
  </si>
  <si>
    <t>Tuvalu</t>
  </si>
  <si>
    <t>TUV</t>
  </si>
  <si>
    <t>Uzbekistan</t>
  </si>
  <si>
    <t>UZB</t>
  </si>
  <si>
    <t>Vanuatu</t>
  </si>
  <si>
    <t>VUT</t>
  </si>
  <si>
    <t>Virgin Islands (U.S.)</t>
  </si>
  <si>
    <t>VIR</t>
  </si>
  <si>
    <t>ABW.1995</t>
  </si>
  <si>
    <t>ABW.1996</t>
  </si>
  <si>
    <t>ABW.1997</t>
  </si>
  <si>
    <t>ABW.1998</t>
  </si>
  <si>
    <t>ABW.1999</t>
  </si>
  <si>
    <t>ABW.2000</t>
  </si>
  <si>
    <t>ABW.2001</t>
  </si>
  <si>
    <t>ABW.2002</t>
  </si>
  <si>
    <t>ABW.2003</t>
  </si>
  <si>
    <t>ABW.2004</t>
  </si>
  <si>
    <t>ABW.2005</t>
  </si>
  <si>
    <t>ABW.2006</t>
  </si>
  <si>
    <t>ABW.2007</t>
  </si>
  <si>
    <t>ABW.2008</t>
  </si>
  <si>
    <t>ABW.2009</t>
  </si>
  <si>
    <t>ABW.2010</t>
  </si>
  <si>
    <t>ABW.2011</t>
  </si>
  <si>
    <t>ABW.2012</t>
  </si>
  <si>
    <t>ABW.2013</t>
  </si>
  <si>
    <t>ABW.2014</t>
  </si>
  <si>
    <t>ABW.2015</t>
  </si>
  <si>
    <t>ABW.2016</t>
  </si>
  <si>
    <t>ABW.2017</t>
  </si>
  <si>
    <t>ABW.2018</t>
  </si>
  <si>
    <t>AFG.1995</t>
  </si>
  <si>
    <t>AFG.1996</t>
  </si>
  <si>
    <t>AFG.1997</t>
  </si>
  <si>
    <t>AFG.1998</t>
  </si>
  <si>
    <t>AFG.1999</t>
  </si>
  <si>
    <t>AFG.2000</t>
  </si>
  <si>
    <t>AFG.2001</t>
  </si>
  <si>
    <t>AFG.2002</t>
  </si>
  <si>
    <t>AFG.2003</t>
  </si>
  <si>
    <t>AFG.2004</t>
  </si>
  <si>
    <t>AFG.2005</t>
  </si>
  <si>
    <t>AFG.2006</t>
  </si>
  <si>
    <t>AFG.2007</t>
  </si>
  <si>
    <t>AFG.2008</t>
  </si>
  <si>
    <t>AFG.2009</t>
  </si>
  <si>
    <t>AFG.2010</t>
  </si>
  <si>
    <t>AFG.2011</t>
  </si>
  <si>
    <t>AFG.2012</t>
  </si>
  <si>
    <t>AFG.2013</t>
  </si>
  <si>
    <t>AFG.2014</t>
  </si>
  <si>
    <t>AFG.2015</t>
  </si>
  <si>
    <t>AFG.2016</t>
  </si>
  <si>
    <t>AFG.2017</t>
  </si>
  <si>
    <t>AFG.2018</t>
  </si>
  <si>
    <t>AGO.1995</t>
  </si>
  <si>
    <t>AGO.1996</t>
  </si>
  <si>
    <t>AGO.1997</t>
  </si>
  <si>
    <t>AGO.1998</t>
  </si>
  <si>
    <t>AGO.1999</t>
  </si>
  <si>
    <t>AGO.2000</t>
  </si>
  <si>
    <t>AGO.2001</t>
  </si>
  <si>
    <t>AGO.2002</t>
  </si>
  <si>
    <t>AGO.2003</t>
  </si>
  <si>
    <t>AGO.2004</t>
  </si>
  <si>
    <t>AGO.2005</t>
  </si>
  <si>
    <t>AGO.2006</t>
  </si>
  <si>
    <t>AGO.2007</t>
  </si>
  <si>
    <t>AGO.2008</t>
  </si>
  <si>
    <t>AGO.2009</t>
  </si>
  <si>
    <t>AGO.2010</t>
  </si>
  <si>
    <t>AGO.2011</t>
  </si>
  <si>
    <t>AGO.2012</t>
  </si>
  <si>
    <t>AGO.2013</t>
  </si>
  <si>
    <t>AGO.2014</t>
  </si>
  <si>
    <t>AGO.2015</t>
  </si>
  <si>
    <t>AGO.2016</t>
  </si>
  <si>
    <t>AGO.2017</t>
  </si>
  <si>
    <t>AGO.2018</t>
  </si>
  <si>
    <t>AND.1995</t>
  </si>
  <si>
    <t>AND.1996</t>
  </si>
  <si>
    <t>AND.1997</t>
  </si>
  <si>
    <t>AND.1998</t>
  </si>
  <si>
    <t>AND.1999</t>
  </si>
  <si>
    <t>AND.2000</t>
  </si>
  <si>
    <t>AND.2001</t>
  </si>
  <si>
    <t>AND.2002</t>
  </si>
  <si>
    <t>AND.2003</t>
  </si>
  <si>
    <t>AND.2004</t>
  </si>
  <si>
    <t>AND.2005</t>
  </si>
  <si>
    <t>AND.2006</t>
  </si>
  <si>
    <t>AND.2007</t>
  </si>
  <si>
    <t>AND.2008</t>
  </si>
  <si>
    <t>AND.2009</t>
  </si>
  <si>
    <t>AND.2010</t>
  </si>
  <si>
    <t>AND.2011</t>
  </si>
  <si>
    <t>AND.2012</t>
  </si>
  <si>
    <t>AND.2013</t>
  </si>
  <si>
    <t>AND.2014</t>
  </si>
  <si>
    <t>AND.2015</t>
  </si>
  <si>
    <t>AND.2016</t>
  </si>
  <si>
    <t>AND.2017</t>
  </si>
  <si>
    <t>AND.2018</t>
  </si>
  <si>
    <t>ASM.1995</t>
  </si>
  <si>
    <t>ASM.1996</t>
  </si>
  <si>
    <t>ASM.1997</t>
  </si>
  <si>
    <t>ASM.1998</t>
  </si>
  <si>
    <t>ASM.1999</t>
  </si>
  <si>
    <t>ASM.2000</t>
  </si>
  <si>
    <t>ASM.2001</t>
  </si>
  <si>
    <t>ASM.2002</t>
  </si>
  <si>
    <t>ASM.2003</t>
  </si>
  <si>
    <t>ASM.2004</t>
  </si>
  <si>
    <t>ASM.2005</t>
  </si>
  <si>
    <t>ASM.2006</t>
  </si>
  <si>
    <t>ASM.2007</t>
  </si>
  <si>
    <t>ASM.2008</t>
  </si>
  <si>
    <t>ASM.2009</t>
  </si>
  <si>
    <t>ASM.2010</t>
  </si>
  <si>
    <t>ASM.2011</t>
  </si>
  <si>
    <t>ASM.2012</t>
  </si>
  <si>
    <t>ASM.2013</t>
  </si>
  <si>
    <t>ASM.2014</t>
  </si>
  <si>
    <t>ASM.2015</t>
  </si>
  <si>
    <t>ASM.2016</t>
  </si>
  <si>
    <t>ASM.2017</t>
  </si>
  <si>
    <t>ASM.2018</t>
  </si>
  <si>
    <t>ATG.1995</t>
  </si>
  <si>
    <t>ATG.1996</t>
  </si>
  <si>
    <t>ATG.1997</t>
  </si>
  <si>
    <t>ATG.1998</t>
  </si>
  <si>
    <t>ATG.1999</t>
  </si>
  <si>
    <t>ATG.2000</t>
  </si>
  <si>
    <t>ATG.2001</t>
  </si>
  <si>
    <t>ATG.2002</t>
  </si>
  <si>
    <t>ATG.2003</t>
  </si>
  <si>
    <t>ATG.2004</t>
  </si>
  <si>
    <t>ATG.2005</t>
  </si>
  <si>
    <t>ATG.2006</t>
  </si>
  <si>
    <t>ATG.2007</t>
  </si>
  <si>
    <t>ATG.2008</t>
  </si>
  <si>
    <t>ATG.2009</t>
  </si>
  <si>
    <t>ATG.2010</t>
  </si>
  <si>
    <t>ATG.2011</t>
  </si>
  <si>
    <t>ATG.2012</t>
  </si>
  <si>
    <t>ATG.2013</t>
  </si>
  <si>
    <t>ATG.2014</t>
  </si>
  <si>
    <t>ATG.2015</t>
  </si>
  <si>
    <t>ATG.2016</t>
  </si>
  <si>
    <t>ATG.2017</t>
  </si>
  <si>
    <t>ATG.2018</t>
  </si>
  <si>
    <t>BHS.1995</t>
  </si>
  <si>
    <t>BHS.1996</t>
  </si>
  <si>
    <t>BHS.1997</t>
  </si>
  <si>
    <t>BHS.1998</t>
  </si>
  <si>
    <t>BHS.1999</t>
  </si>
  <si>
    <t>BHS.2000</t>
  </si>
  <si>
    <t>BHS.2001</t>
  </si>
  <si>
    <t>BHS.2002</t>
  </si>
  <si>
    <t>BHS.2003</t>
  </si>
  <si>
    <t>BHS.2004</t>
  </si>
  <si>
    <t>BHS.2005</t>
  </si>
  <si>
    <t>BHS.2006</t>
  </si>
  <si>
    <t>BHS.2007</t>
  </si>
  <si>
    <t>BHS.2008</t>
  </si>
  <si>
    <t>BHS.2009</t>
  </si>
  <si>
    <t>BHS.2010</t>
  </si>
  <si>
    <t>BHS.2011</t>
  </si>
  <si>
    <t>BHS.2012</t>
  </si>
  <si>
    <t>BHS.2013</t>
  </si>
  <si>
    <t>BHS.2014</t>
  </si>
  <si>
    <t>BHS.2015</t>
  </si>
  <si>
    <t>BHS.2016</t>
  </si>
  <si>
    <t>BHS.2017</t>
  </si>
  <si>
    <t>BHS.2018</t>
  </si>
  <si>
    <t>BMU.1995</t>
  </si>
  <si>
    <t>BMU.1996</t>
  </si>
  <si>
    <t>BMU.1997</t>
  </si>
  <si>
    <t>BMU.1998</t>
  </si>
  <si>
    <t>BMU.1999</t>
  </si>
  <si>
    <t>BMU.2000</t>
  </si>
  <si>
    <t>BMU.2001</t>
  </si>
  <si>
    <t>BMU.2002</t>
  </si>
  <si>
    <t>BMU.2003</t>
  </si>
  <si>
    <t>BMU.2004</t>
  </si>
  <si>
    <t>BMU.2005</t>
  </si>
  <si>
    <t>BMU.2006</t>
  </si>
  <si>
    <t>BMU.2007</t>
  </si>
  <si>
    <t>BMU.2008</t>
  </si>
  <si>
    <t>BMU.2009</t>
  </si>
  <si>
    <t>BMU.2010</t>
  </si>
  <si>
    <t>BMU.2011</t>
  </si>
  <si>
    <t>BMU.2012</t>
  </si>
  <si>
    <t>BMU.2013</t>
  </si>
  <si>
    <t>BMU.2014</t>
  </si>
  <si>
    <t>BMU.2015</t>
  </si>
  <si>
    <t>BMU.2016</t>
  </si>
  <si>
    <t>BMU.2017</t>
  </si>
  <si>
    <t>BMU.2018</t>
  </si>
  <si>
    <t>BRB.1995</t>
  </si>
  <si>
    <t>BRB.1996</t>
  </si>
  <si>
    <t>BRB.1997</t>
  </si>
  <si>
    <t>BRB.1998</t>
  </si>
  <si>
    <t>BRB.1999</t>
  </si>
  <si>
    <t>BRB.2000</t>
  </si>
  <si>
    <t>BRB.2001</t>
  </si>
  <si>
    <t>BRB.2002</t>
  </si>
  <si>
    <t>BRB.2003</t>
  </si>
  <si>
    <t>BRB.2004</t>
  </si>
  <si>
    <t>BRB.2005</t>
  </si>
  <si>
    <t>BRB.2006</t>
  </si>
  <si>
    <t>BRB.2007</t>
  </si>
  <si>
    <t>BRB.2008</t>
  </si>
  <si>
    <t>BRB.2009</t>
  </si>
  <si>
    <t>BRB.2010</t>
  </si>
  <si>
    <t>BRB.2011</t>
  </si>
  <si>
    <t>BRB.2012</t>
  </si>
  <si>
    <t>BRB.2013</t>
  </si>
  <si>
    <t>BRB.2014</t>
  </si>
  <si>
    <t>BRB.2015</t>
  </si>
  <si>
    <t>BRB.2016</t>
  </si>
  <si>
    <t>BRB.2017</t>
  </si>
  <si>
    <t>BRB.2018</t>
  </si>
  <si>
    <t>BRN.1995</t>
  </si>
  <si>
    <t>BRN.1996</t>
  </si>
  <si>
    <t>BRN.1997</t>
  </si>
  <si>
    <t>BRN.1998</t>
  </si>
  <si>
    <t>BRN.1999</t>
  </si>
  <si>
    <t>BRN.2000</t>
  </si>
  <si>
    <t>BRN.2001</t>
  </si>
  <si>
    <t>BRN.2002</t>
  </si>
  <si>
    <t>BRN.2003</t>
  </si>
  <si>
    <t>BRN.2004</t>
  </si>
  <si>
    <t>BRN.2005</t>
  </si>
  <si>
    <t>BRN.2006</t>
  </si>
  <si>
    <t>BRN.2007</t>
  </si>
  <si>
    <t>BRN.2008</t>
  </si>
  <si>
    <t>BRN.2009</t>
  </si>
  <si>
    <t>BRN.2010</t>
  </si>
  <si>
    <t>BRN.2011</t>
  </si>
  <si>
    <t>BRN.2012</t>
  </si>
  <si>
    <t>BRN.2013</t>
  </si>
  <si>
    <t>BRN.2014</t>
  </si>
  <si>
    <t>BRN.2015</t>
  </si>
  <si>
    <t>BRN.2016</t>
  </si>
  <si>
    <t>BRN.2017</t>
  </si>
  <si>
    <t>BRN.2018</t>
  </si>
  <si>
    <t>BTN.1995</t>
  </si>
  <si>
    <t>BTN.1996</t>
  </si>
  <si>
    <t>BTN.1997</t>
  </si>
  <si>
    <t>BTN.1998</t>
  </si>
  <si>
    <t>BTN.1999</t>
  </si>
  <si>
    <t>BTN.2000</t>
  </si>
  <si>
    <t>BTN.2001</t>
  </si>
  <si>
    <t>BTN.2002</t>
  </si>
  <si>
    <t>BTN.2003</t>
  </si>
  <si>
    <t>BTN.2004</t>
  </si>
  <si>
    <t>BTN.2005</t>
  </si>
  <si>
    <t>BTN.2006</t>
  </si>
  <si>
    <t>BTN.2007</t>
  </si>
  <si>
    <t>BTN.2008</t>
  </si>
  <si>
    <t>BTN.2009</t>
  </si>
  <si>
    <t>BTN.2010</t>
  </si>
  <si>
    <t>BTN.2011</t>
  </si>
  <si>
    <t>BTN.2012</t>
  </si>
  <si>
    <t>BTN.2013</t>
  </si>
  <si>
    <t>BTN.2014</t>
  </si>
  <si>
    <t>BTN.2015</t>
  </si>
  <si>
    <t>BTN.2016</t>
  </si>
  <si>
    <t>BTN.2017</t>
  </si>
  <si>
    <t>BTN.2018</t>
  </si>
  <si>
    <t>CHI.1995</t>
  </si>
  <si>
    <t>CHI.1996</t>
  </si>
  <si>
    <t>CHI.1997</t>
  </si>
  <si>
    <t>CHI.1998</t>
  </si>
  <si>
    <t>CHI.1999</t>
  </si>
  <si>
    <t>CHI.2000</t>
  </si>
  <si>
    <t>CHI.2001</t>
  </si>
  <si>
    <t>CHI.2002</t>
  </si>
  <si>
    <t>CHI.2003</t>
  </si>
  <si>
    <t>CHI.2004</t>
  </si>
  <si>
    <t>CHI.2005</t>
  </si>
  <si>
    <t>CHI.2006</t>
  </si>
  <si>
    <t>CHI.2007</t>
  </si>
  <si>
    <t>CHI.2008</t>
  </si>
  <si>
    <t>CHI.2009</t>
  </si>
  <si>
    <t>CHI.2010</t>
  </si>
  <si>
    <t>CHI.2011</t>
  </si>
  <si>
    <t>CHI.2012</t>
  </si>
  <si>
    <t>CHI.2013</t>
  </si>
  <si>
    <t>CHI.2014</t>
  </si>
  <si>
    <t>CHI.2015</t>
  </si>
  <si>
    <t>CHI.2016</t>
  </si>
  <si>
    <t>CHI.2017</t>
  </si>
  <si>
    <t>CHI.2018</t>
  </si>
  <si>
    <t>CPV.1995</t>
  </si>
  <si>
    <t>CPV.1996</t>
  </si>
  <si>
    <t>CPV.1997</t>
  </si>
  <si>
    <t>CPV.1998</t>
  </si>
  <si>
    <t>CPV.1999</t>
  </si>
  <si>
    <t>CPV.2000</t>
  </si>
  <si>
    <t>CPV.2001</t>
  </si>
  <si>
    <t>CPV.2002</t>
  </si>
  <si>
    <t>CPV.2003</t>
  </si>
  <si>
    <t>CPV.2004</t>
  </si>
  <si>
    <t>CPV.2005</t>
  </si>
  <si>
    <t>CPV.2006</t>
  </si>
  <si>
    <t>CPV.2007</t>
  </si>
  <si>
    <t>CPV.2008</t>
  </si>
  <si>
    <t>CPV.2009</t>
  </si>
  <si>
    <t>CPV.2010</t>
  </si>
  <si>
    <t>CPV.2011</t>
  </si>
  <si>
    <t>CPV.2012</t>
  </si>
  <si>
    <t>CPV.2013</t>
  </si>
  <si>
    <t>CPV.2014</t>
  </si>
  <si>
    <t>CPV.2015</t>
  </si>
  <si>
    <t>CPV.2016</t>
  </si>
  <si>
    <t>CPV.2017</t>
  </si>
  <si>
    <t>CPV.2018</t>
  </si>
  <si>
    <t>CUB.1995</t>
  </si>
  <si>
    <t>CUB.1996</t>
  </si>
  <si>
    <t>CUB.1997</t>
  </si>
  <si>
    <t>CUB.1998</t>
  </si>
  <si>
    <t>CUB.1999</t>
  </si>
  <si>
    <t>CUB.2000</t>
  </si>
  <si>
    <t>CUB.2001</t>
  </si>
  <si>
    <t>CUB.2002</t>
  </si>
  <si>
    <t>CUB.2003</t>
  </si>
  <si>
    <t>CUB.2004</t>
  </si>
  <si>
    <t>CUB.2005</t>
  </si>
  <si>
    <t>CUB.2006</t>
  </si>
  <si>
    <t>CUB.2007</t>
  </si>
  <si>
    <t>CUB.2008</t>
  </si>
  <si>
    <t>CUB.2009</t>
  </si>
  <si>
    <t>CUB.2010</t>
  </si>
  <si>
    <t>CUB.2011</t>
  </si>
  <si>
    <t>CUB.2012</t>
  </si>
  <si>
    <t>CUB.2013</t>
  </si>
  <si>
    <t>CUB.2014</t>
  </si>
  <si>
    <t>CUB.2015</t>
  </si>
  <si>
    <t>CUB.2016</t>
  </si>
  <si>
    <t>CUB.2017</t>
  </si>
  <si>
    <t>CUB.2018</t>
  </si>
  <si>
    <t>CUW.1995</t>
  </si>
  <si>
    <t>CUW.1996</t>
  </si>
  <si>
    <t>CUW.1997</t>
  </si>
  <si>
    <t>CUW.1998</t>
  </si>
  <si>
    <t>CUW.1999</t>
  </si>
  <si>
    <t>CUW.2000</t>
  </si>
  <si>
    <t>CUW.2001</t>
  </si>
  <si>
    <t>CUW.2002</t>
  </si>
  <si>
    <t>CUW.2003</t>
  </si>
  <si>
    <t>CUW.2004</t>
  </si>
  <si>
    <t>CUW.2005</t>
  </si>
  <si>
    <t>CUW.2006</t>
  </si>
  <si>
    <t>CUW.2007</t>
  </si>
  <si>
    <t>CUW.2008</t>
  </si>
  <si>
    <t>CUW.2009</t>
  </si>
  <si>
    <t>CUW.2010</t>
  </si>
  <si>
    <t>CUW.2011</t>
  </si>
  <si>
    <t>CUW.2012</t>
  </si>
  <si>
    <t>CUW.2013</t>
  </si>
  <si>
    <t>CUW.2014</t>
  </si>
  <si>
    <t>CUW.2015</t>
  </si>
  <si>
    <t>CUW.2016</t>
  </si>
  <si>
    <t>CUW.2017</t>
  </si>
  <si>
    <t>CUW.2018</t>
  </si>
  <si>
    <t>CYM.1995</t>
  </si>
  <si>
    <t>CYM.1996</t>
  </si>
  <si>
    <t>CYM.1997</t>
  </si>
  <si>
    <t>CYM.1998</t>
  </si>
  <si>
    <t>CYM.1999</t>
  </si>
  <si>
    <t>CYM.2000</t>
  </si>
  <si>
    <t>CYM.2001</t>
  </si>
  <si>
    <t>CYM.2002</t>
  </si>
  <si>
    <t>CYM.2003</t>
  </si>
  <si>
    <t>CYM.2004</t>
  </si>
  <si>
    <t>CYM.2005</t>
  </si>
  <si>
    <t>CYM.2006</t>
  </si>
  <si>
    <t>CYM.2007</t>
  </si>
  <si>
    <t>CYM.2008</t>
  </si>
  <si>
    <t>CYM.2009</t>
  </si>
  <si>
    <t>CYM.2010</t>
  </si>
  <si>
    <t>CYM.2011</t>
  </si>
  <si>
    <t>CYM.2012</t>
  </si>
  <si>
    <t>CYM.2013</t>
  </si>
  <si>
    <t>CYM.2014</t>
  </si>
  <si>
    <t>CYM.2015</t>
  </si>
  <si>
    <t>CYM.2016</t>
  </si>
  <si>
    <t>CYM.2017</t>
  </si>
  <si>
    <t>CYM.2018</t>
  </si>
  <si>
    <t>CYP.1995</t>
  </si>
  <si>
    <t>CYP.1996</t>
  </si>
  <si>
    <t>CYP.1997</t>
  </si>
  <si>
    <t>CYP.1998</t>
  </si>
  <si>
    <t>CYP.1999</t>
  </si>
  <si>
    <t>CYP.2000</t>
  </si>
  <si>
    <t>CYP.2001</t>
  </si>
  <si>
    <t>CYP.2002</t>
  </si>
  <si>
    <t>CYP.2003</t>
  </si>
  <si>
    <t>CYP.2004</t>
  </si>
  <si>
    <t>CYP.2005</t>
  </si>
  <si>
    <t>CYP.2006</t>
  </si>
  <si>
    <t>CYP.2007</t>
  </si>
  <si>
    <t>CYP.2008</t>
  </si>
  <si>
    <t>CYP.2009</t>
  </si>
  <si>
    <t>CYP.2010</t>
  </si>
  <si>
    <t>CYP.2011</t>
  </si>
  <si>
    <t>CYP.2012</t>
  </si>
  <si>
    <t>CYP.2013</t>
  </si>
  <si>
    <t>CYP.2014</t>
  </si>
  <si>
    <t>CYP.2015</t>
  </si>
  <si>
    <t>CYP.2016</t>
  </si>
  <si>
    <t>CYP.2017</t>
  </si>
  <si>
    <t>CYP.2018</t>
  </si>
  <si>
    <t>DMA.1995</t>
  </si>
  <si>
    <t>DMA.1996</t>
  </si>
  <si>
    <t>DMA.1997</t>
  </si>
  <si>
    <t>DMA.1998</t>
  </si>
  <si>
    <t>DMA.1999</t>
  </si>
  <si>
    <t>DMA.2000</t>
  </si>
  <si>
    <t>DMA.2001</t>
  </si>
  <si>
    <t>DMA.2002</t>
  </si>
  <si>
    <t>DMA.2003</t>
  </si>
  <si>
    <t>DMA.2004</t>
  </si>
  <si>
    <t>DMA.2005</t>
  </si>
  <si>
    <t>DMA.2006</t>
  </si>
  <si>
    <t>DMA.2007</t>
  </si>
  <si>
    <t>DMA.2008</t>
  </si>
  <si>
    <t>DMA.2009</t>
  </si>
  <si>
    <t>DMA.2010</t>
  </si>
  <si>
    <t>DMA.2011</t>
  </si>
  <si>
    <t>DMA.2012</t>
  </si>
  <si>
    <t>DMA.2013</t>
  </si>
  <si>
    <t>DMA.2014</t>
  </si>
  <si>
    <t>DMA.2015</t>
  </si>
  <si>
    <t>DMA.2016</t>
  </si>
  <si>
    <t>DMA.2017</t>
  </si>
  <si>
    <t>DMA.2018</t>
  </si>
  <si>
    <t>DZA.1995</t>
  </si>
  <si>
    <t>DZA.1996</t>
  </si>
  <si>
    <t>DZA.1997</t>
  </si>
  <si>
    <t>DZA.1998</t>
  </si>
  <si>
    <t>DZA.1999</t>
  </si>
  <si>
    <t>DZA.2000</t>
  </si>
  <si>
    <t>DZA.2001</t>
  </si>
  <si>
    <t>DZA.2002</t>
  </si>
  <si>
    <t>DZA.2003</t>
  </si>
  <si>
    <t>DZA.2004</t>
  </si>
  <si>
    <t>DZA.2005</t>
  </si>
  <si>
    <t>DZA.2006</t>
  </si>
  <si>
    <t>DZA.2007</t>
  </si>
  <si>
    <t>DZA.2008</t>
  </si>
  <si>
    <t>DZA.2009</t>
  </si>
  <si>
    <t>DZA.2010</t>
  </si>
  <si>
    <t>DZA.2011</t>
  </si>
  <si>
    <t>DZA.2012</t>
  </si>
  <si>
    <t>DZA.2013</t>
  </si>
  <si>
    <t>DZA.2014</t>
  </si>
  <si>
    <t>DZA.2015</t>
  </si>
  <si>
    <t>DZA.2016</t>
  </si>
  <si>
    <t>DZA.2017</t>
  </si>
  <si>
    <t>DZA.2018</t>
  </si>
  <si>
    <t>ERI.1995</t>
  </si>
  <si>
    <t>ERI.1996</t>
  </si>
  <si>
    <t>ERI.1997</t>
  </si>
  <si>
    <t>ERI.1998</t>
  </si>
  <si>
    <t>ERI.1999</t>
  </si>
  <si>
    <t>ERI.2000</t>
  </si>
  <si>
    <t>ERI.2001</t>
  </si>
  <si>
    <t>ERI.2002</t>
  </si>
  <si>
    <t>ERI.2003</t>
  </si>
  <si>
    <t>ERI.2004</t>
  </si>
  <si>
    <t>ERI.2005</t>
  </si>
  <si>
    <t>ERI.2006</t>
  </si>
  <si>
    <t>ERI.2007</t>
  </si>
  <si>
    <t>ERI.2008</t>
  </si>
  <si>
    <t>ERI.2009</t>
  </si>
  <si>
    <t>ERI.2010</t>
  </si>
  <si>
    <t>ERI.2011</t>
  </si>
  <si>
    <t>ERI.2012</t>
  </si>
  <si>
    <t>ERI.2013</t>
  </si>
  <si>
    <t>ERI.2014</t>
  </si>
  <si>
    <t>ERI.2015</t>
  </si>
  <si>
    <t>ERI.2016</t>
  </si>
  <si>
    <t>ERI.2017</t>
  </si>
  <si>
    <t>ERI.2018</t>
  </si>
  <si>
    <t>FJI.1995</t>
  </si>
  <si>
    <t>FJI.1996</t>
  </si>
  <si>
    <t>FJI.1997</t>
  </si>
  <si>
    <t>FJI.1998</t>
  </si>
  <si>
    <t>FJI.1999</t>
  </si>
  <si>
    <t>FJI.2000</t>
  </si>
  <si>
    <t>FJI.2001</t>
  </si>
  <si>
    <t>FJI.2002</t>
  </si>
  <si>
    <t>FJI.2003</t>
  </si>
  <si>
    <t>FJI.2004</t>
  </si>
  <si>
    <t>FJI.2005</t>
  </si>
  <si>
    <t>FJI.2006</t>
  </si>
  <si>
    <t>FJI.2007</t>
  </si>
  <si>
    <t>FJI.2008</t>
  </si>
  <si>
    <t>FJI.2009</t>
  </si>
  <si>
    <t>FJI.2010</t>
  </si>
  <si>
    <t>FJI.2011</t>
  </si>
  <si>
    <t>FJI.2012</t>
  </si>
  <si>
    <t>FJI.2013</t>
  </si>
  <si>
    <t>FJI.2014</t>
  </si>
  <si>
    <t>FJI.2015</t>
  </si>
  <si>
    <t>FJI.2016</t>
  </si>
  <si>
    <t>FJI.2017</t>
  </si>
  <si>
    <t>FJI.2018</t>
  </si>
  <si>
    <t>FRO.1995</t>
  </si>
  <si>
    <t>FRO.1996</t>
  </si>
  <si>
    <t>FRO.1997</t>
  </si>
  <si>
    <t>FRO.1998</t>
  </si>
  <si>
    <t>FRO.1999</t>
  </si>
  <si>
    <t>FRO.2000</t>
  </si>
  <si>
    <t>FRO.2001</t>
  </si>
  <si>
    <t>FRO.2002</t>
  </si>
  <si>
    <t>FRO.2003</t>
  </si>
  <si>
    <t>FRO.2004</t>
  </si>
  <si>
    <t>FRO.2005</t>
  </si>
  <si>
    <t>FRO.2006</t>
  </si>
  <si>
    <t>FRO.2007</t>
  </si>
  <si>
    <t>FRO.2008</t>
  </si>
  <si>
    <t>FRO.2009</t>
  </si>
  <si>
    <t>FRO.2010</t>
  </si>
  <si>
    <t>FRO.2011</t>
  </si>
  <si>
    <t>FRO.2012</t>
  </si>
  <si>
    <t>FRO.2013</t>
  </si>
  <si>
    <t>FRO.2014</t>
  </si>
  <si>
    <t>FRO.2015</t>
  </si>
  <si>
    <t>FRO.2016</t>
  </si>
  <si>
    <t>FRO.2017</t>
  </si>
  <si>
    <t>FRO.2018</t>
  </si>
  <si>
    <t>FSM.1995</t>
  </si>
  <si>
    <t>FSM.1996</t>
  </si>
  <si>
    <t>FSM.1997</t>
  </si>
  <si>
    <t>FSM.1998</t>
  </si>
  <si>
    <t>FSM.1999</t>
  </si>
  <si>
    <t>FSM.2000</t>
  </si>
  <si>
    <t>FSM.2001</t>
  </si>
  <si>
    <t>FSM.2002</t>
  </si>
  <si>
    <t>FSM.2003</t>
  </si>
  <si>
    <t>FSM.2004</t>
  </si>
  <si>
    <t>FSM.2005</t>
  </si>
  <si>
    <t>FSM.2006</t>
  </si>
  <si>
    <t>FSM.2007</t>
  </si>
  <si>
    <t>FSM.2008</t>
  </si>
  <si>
    <t>FSM.2009</t>
  </si>
  <si>
    <t>FSM.2010</t>
  </si>
  <si>
    <t>FSM.2011</t>
  </si>
  <si>
    <t>FSM.2012</t>
  </si>
  <si>
    <t>FSM.2013</t>
  </si>
  <si>
    <t>FSM.2014</t>
  </si>
  <si>
    <t>FSM.2015</t>
  </si>
  <si>
    <t>FSM.2016</t>
  </si>
  <si>
    <t>FSM.2017</t>
  </si>
  <si>
    <t>FSM.2018</t>
  </si>
  <si>
    <t>GIB.1995</t>
  </si>
  <si>
    <t>GIB.1996</t>
  </si>
  <si>
    <t>GIB.1997</t>
  </si>
  <si>
    <t>GIB.1998</t>
  </si>
  <si>
    <t>GIB.1999</t>
  </si>
  <si>
    <t>GIB.2000</t>
  </si>
  <si>
    <t>GIB.2001</t>
  </si>
  <si>
    <t>GIB.2002</t>
  </si>
  <si>
    <t>GIB.2003</t>
  </si>
  <si>
    <t>GIB.2004</t>
  </si>
  <si>
    <t>GIB.2005</t>
  </si>
  <si>
    <t>GIB.2006</t>
  </si>
  <si>
    <t>GIB.2007</t>
  </si>
  <si>
    <t>GIB.2008</t>
  </si>
  <si>
    <t>GIB.2009</t>
  </si>
  <si>
    <t>GIB.2010</t>
  </si>
  <si>
    <t>GIB.2011</t>
  </si>
  <si>
    <t>GIB.2012</t>
  </si>
  <si>
    <t>GIB.2013</t>
  </si>
  <si>
    <t>GIB.2014</t>
  </si>
  <si>
    <t>GIB.2015</t>
  </si>
  <si>
    <t>GIB.2016</t>
  </si>
  <si>
    <t>GIB.2017</t>
  </si>
  <si>
    <t>GIB.2018</t>
  </si>
  <si>
    <t>GNB.1995</t>
  </si>
  <si>
    <t>GNB.1996</t>
  </si>
  <si>
    <t>GNB.1997</t>
  </si>
  <si>
    <t>GNB.1998</t>
  </si>
  <si>
    <t>GNB.1999</t>
  </si>
  <si>
    <t>GNB.2000</t>
  </si>
  <si>
    <t>GNB.2001</t>
  </si>
  <si>
    <t>GNB.2002</t>
  </si>
  <si>
    <t>GNB.2003</t>
  </si>
  <si>
    <t>GNB.2004</t>
  </si>
  <si>
    <t>GNB.2005</t>
  </si>
  <si>
    <t>GNB.2006</t>
  </si>
  <si>
    <t>GNB.2007</t>
  </si>
  <si>
    <t>GNB.2008</t>
  </si>
  <si>
    <t>GNB.2009</t>
  </si>
  <si>
    <t>GNB.2010</t>
  </si>
  <si>
    <t>GNB.2011</t>
  </si>
  <si>
    <t>GNB.2012</t>
  </si>
  <si>
    <t>GNB.2013</t>
  </si>
  <si>
    <t>GNB.2014</t>
  </si>
  <si>
    <t>GNB.2015</t>
  </si>
  <si>
    <t>GNB.2016</t>
  </si>
  <si>
    <t>GNB.2017</t>
  </si>
  <si>
    <t>GNB.2018</t>
  </si>
  <si>
    <t>GNQ.1995</t>
  </si>
  <si>
    <t>GNQ.1996</t>
  </si>
  <si>
    <t>GNQ.1997</t>
  </si>
  <si>
    <t>GNQ.1998</t>
  </si>
  <si>
    <t>GNQ.1999</t>
  </si>
  <si>
    <t>GNQ.2000</t>
  </si>
  <si>
    <t>GNQ.2001</t>
  </si>
  <si>
    <t>GNQ.2002</t>
  </si>
  <si>
    <t>GNQ.2003</t>
  </si>
  <si>
    <t>GNQ.2004</t>
  </si>
  <si>
    <t>GNQ.2005</t>
  </si>
  <si>
    <t>GNQ.2006</t>
  </si>
  <si>
    <t>GNQ.2007</t>
  </si>
  <si>
    <t>GNQ.2008</t>
  </si>
  <si>
    <t>GNQ.2009</t>
  </si>
  <si>
    <t>GNQ.2010</t>
  </si>
  <si>
    <t>GNQ.2011</t>
  </si>
  <si>
    <t>GNQ.2012</t>
  </si>
  <si>
    <t>GNQ.2013</t>
  </si>
  <si>
    <t>GNQ.2014</t>
  </si>
  <si>
    <t>GNQ.2015</t>
  </si>
  <si>
    <t>GNQ.2016</t>
  </si>
  <si>
    <t>GNQ.2017</t>
  </si>
  <si>
    <t>GNQ.2018</t>
  </si>
  <si>
    <t>GRD.1995</t>
  </si>
  <si>
    <t>GRD.1996</t>
  </si>
  <si>
    <t>GRD.1997</t>
  </si>
  <si>
    <t>GRD.1998</t>
  </si>
  <si>
    <t>GRD.1999</t>
  </si>
  <si>
    <t>GRD.2000</t>
  </si>
  <si>
    <t>GRD.2001</t>
  </si>
  <si>
    <t>GRD.2002</t>
  </si>
  <si>
    <t>GRD.2003</t>
  </si>
  <si>
    <t>GRD.2004</t>
  </si>
  <si>
    <t>GRD.2005</t>
  </si>
  <si>
    <t>GRD.2006</t>
  </si>
  <si>
    <t>GRD.2007</t>
  </si>
  <si>
    <t>GRD.2008</t>
  </si>
  <si>
    <t>GRD.2009</t>
  </si>
  <si>
    <t>GRD.2010</t>
  </si>
  <si>
    <t>GRD.2011</t>
  </si>
  <si>
    <t>GRD.2012</t>
  </si>
  <si>
    <t>GRD.2013</t>
  </si>
  <si>
    <t>GRD.2014</t>
  </si>
  <si>
    <t>GRD.2015</t>
  </si>
  <si>
    <t>GRD.2016</t>
  </si>
  <si>
    <t>GRD.2017</t>
  </si>
  <si>
    <t>GRD.2018</t>
  </si>
  <si>
    <t>GRL.1995</t>
  </si>
  <si>
    <t>GRL.1996</t>
  </si>
  <si>
    <t>GRL.1997</t>
  </si>
  <si>
    <t>GRL.1998</t>
  </si>
  <si>
    <t>GRL.1999</t>
  </si>
  <si>
    <t>GRL.2000</t>
  </si>
  <si>
    <t>GRL.2001</t>
  </si>
  <si>
    <t>GRL.2002</t>
  </si>
  <si>
    <t>GRL.2003</t>
  </si>
  <si>
    <t>GRL.2004</t>
  </si>
  <si>
    <t>GRL.2005</t>
  </si>
  <si>
    <t>GRL.2006</t>
  </si>
  <si>
    <t>GRL.2007</t>
  </si>
  <si>
    <t>GRL.2008</t>
  </si>
  <si>
    <t>GRL.2009</t>
  </si>
  <si>
    <t>GRL.2010</t>
  </si>
  <si>
    <t>GRL.2011</t>
  </si>
  <si>
    <t>GRL.2012</t>
  </si>
  <si>
    <t>GRL.2013</t>
  </si>
  <si>
    <t>GRL.2014</t>
  </si>
  <si>
    <t>GRL.2015</t>
  </si>
  <si>
    <t>GRL.2016</t>
  </si>
  <si>
    <t>GRL.2017</t>
  </si>
  <si>
    <t>GRL.2018</t>
  </si>
  <si>
    <t>GUM.1995</t>
  </si>
  <si>
    <t>GUM.1996</t>
  </si>
  <si>
    <t>GUM.1997</t>
  </si>
  <si>
    <t>GUM.1998</t>
  </si>
  <si>
    <t>GUM.1999</t>
  </si>
  <si>
    <t>GUM.2000</t>
  </si>
  <si>
    <t>GUM.2001</t>
  </si>
  <si>
    <t>GUM.2002</t>
  </si>
  <si>
    <t>GUM.2003</t>
  </si>
  <si>
    <t>GUM.2004</t>
  </si>
  <si>
    <t>GUM.2005</t>
  </si>
  <si>
    <t>GUM.2006</t>
  </si>
  <si>
    <t>GUM.2007</t>
  </si>
  <si>
    <t>GUM.2008</t>
  </si>
  <si>
    <t>GUM.2009</t>
  </si>
  <si>
    <t>GUM.2010</t>
  </si>
  <si>
    <t>GUM.2011</t>
  </si>
  <si>
    <t>GUM.2012</t>
  </si>
  <si>
    <t>GUM.2013</t>
  </si>
  <si>
    <t>GUM.2014</t>
  </si>
  <si>
    <t>GUM.2015</t>
  </si>
  <si>
    <t>GUM.2016</t>
  </si>
  <si>
    <t>GUM.2017</t>
  </si>
  <si>
    <t>GUM.2018</t>
  </si>
  <si>
    <t>HKG.1995</t>
  </si>
  <si>
    <t>HKG.1996</t>
  </si>
  <si>
    <t>HKG.1997</t>
  </si>
  <si>
    <t>HKG.1998</t>
  </si>
  <si>
    <t>HKG.1999</t>
  </si>
  <si>
    <t>HKG.2000</t>
  </si>
  <si>
    <t>HKG.2001</t>
  </si>
  <si>
    <t>HKG.2002</t>
  </si>
  <si>
    <t>HKG.2003</t>
  </si>
  <si>
    <t>HKG.2004</t>
  </si>
  <si>
    <t>HKG.2005</t>
  </si>
  <si>
    <t>HKG.2006</t>
  </si>
  <si>
    <t>HKG.2007</t>
  </si>
  <si>
    <t>HKG.2008</t>
  </si>
  <si>
    <t>HKG.2009</t>
  </si>
  <si>
    <t>HKG.2010</t>
  </si>
  <si>
    <t>HKG.2011</t>
  </si>
  <si>
    <t>HKG.2012</t>
  </si>
  <si>
    <t>HKG.2013</t>
  </si>
  <si>
    <t>HKG.2014</t>
  </si>
  <si>
    <t>HKG.2015</t>
  </si>
  <si>
    <t>HKG.2016</t>
  </si>
  <si>
    <t>HKG.2017</t>
  </si>
  <si>
    <t>HKG.2018</t>
  </si>
  <si>
    <t>IMN.1995</t>
  </si>
  <si>
    <t>IMN.1996</t>
  </si>
  <si>
    <t>IMN.1997</t>
  </si>
  <si>
    <t>IMN.1998</t>
  </si>
  <si>
    <t>IMN.1999</t>
  </si>
  <si>
    <t>IMN.2000</t>
  </si>
  <si>
    <t>IMN.2001</t>
  </si>
  <si>
    <t>IMN.2002</t>
  </si>
  <si>
    <t>IMN.2003</t>
  </si>
  <si>
    <t>IMN.2004</t>
  </si>
  <si>
    <t>IMN.2005</t>
  </si>
  <si>
    <t>IMN.2006</t>
  </si>
  <si>
    <t>IMN.2007</t>
  </si>
  <si>
    <t>IMN.2008</t>
  </si>
  <si>
    <t>IMN.2009</t>
  </si>
  <si>
    <t>IMN.2010</t>
  </si>
  <si>
    <t>IMN.2011</t>
  </si>
  <si>
    <t>IMN.2012</t>
  </si>
  <si>
    <t>IMN.2013</t>
  </si>
  <si>
    <t>IMN.2014</t>
  </si>
  <si>
    <t>IMN.2015</t>
  </si>
  <si>
    <t>IMN.2016</t>
  </si>
  <si>
    <t>IMN.2017</t>
  </si>
  <si>
    <t>IMN.2018</t>
  </si>
  <si>
    <t>ISR.1995</t>
  </si>
  <si>
    <t>ISR.1996</t>
  </si>
  <si>
    <t>ISR.1997</t>
  </si>
  <si>
    <t>ISR.1998</t>
  </si>
  <si>
    <t>ISR.1999</t>
  </si>
  <si>
    <t>ISR.2000</t>
  </si>
  <si>
    <t>ISR.2001</t>
  </si>
  <si>
    <t>ISR.2002</t>
  </si>
  <si>
    <t>ISR.2003</t>
  </si>
  <si>
    <t>ISR.2004</t>
  </si>
  <si>
    <t>ISR.2005</t>
  </si>
  <si>
    <t>ISR.2006</t>
  </si>
  <si>
    <t>ISR.2007</t>
  </si>
  <si>
    <t>ISR.2008</t>
  </si>
  <si>
    <t>ISR.2009</t>
  </si>
  <si>
    <t>ISR.2010</t>
  </si>
  <si>
    <t>ISR.2011</t>
  </si>
  <si>
    <t>ISR.2012</t>
  </si>
  <si>
    <t>ISR.2013</t>
  </si>
  <si>
    <t>ISR.2014</t>
  </si>
  <si>
    <t>ISR.2015</t>
  </si>
  <si>
    <t>ISR.2016</t>
  </si>
  <si>
    <t>ISR.2017</t>
  </si>
  <si>
    <t>ISR.2018</t>
  </si>
  <si>
    <t>KIR.1995</t>
  </si>
  <si>
    <t>KIR.1996</t>
  </si>
  <si>
    <t>KIR.1997</t>
  </si>
  <si>
    <t>KIR.1998</t>
  </si>
  <si>
    <t>KIR.1999</t>
  </si>
  <si>
    <t>KIR.2000</t>
  </si>
  <si>
    <t>KIR.2001</t>
  </si>
  <si>
    <t>KIR.2002</t>
  </si>
  <si>
    <t>KIR.2003</t>
  </si>
  <si>
    <t>KIR.2004</t>
  </si>
  <si>
    <t>KIR.2005</t>
  </si>
  <si>
    <t>KIR.2006</t>
  </si>
  <si>
    <t>KIR.2007</t>
  </si>
  <si>
    <t>KIR.2008</t>
  </si>
  <si>
    <t>KIR.2009</t>
  </si>
  <si>
    <t>KIR.2010</t>
  </si>
  <si>
    <t>KIR.2011</t>
  </si>
  <si>
    <t>KIR.2012</t>
  </si>
  <si>
    <t>KIR.2013</t>
  </si>
  <si>
    <t>KIR.2014</t>
  </si>
  <si>
    <t>KIR.2015</t>
  </si>
  <si>
    <t>KIR.2016</t>
  </si>
  <si>
    <t>KIR.2017</t>
  </si>
  <si>
    <t>KIR.2018</t>
  </si>
  <si>
    <t>KNA.1995</t>
  </si>
  <si>
    <t>KNA.1996</t>
  </si>
  <si>
    <t>KNA.1997</t>
  </si>
  <si>
    <t>KNA.1998</t>
  </si>
  <si>
    <t>KNA.1999</t>
  </si>
  <si>
    <t>KNA.2000</t>
  </si>
  <si>
    <t>KNA.2001</t>
  </si>
  <si>
    <t>KNA.2002</t>
  </si>
  <si>
    <t>KNA.2003</t>
  </si>
  <si>
    <t>KNA.2004</t>
  </si>
  <si>
    <t>KNA.2005</t>
  </si>
  <si>
    <t>KNA.2006</t>
  </si>
  <si>
    <t>KNA.2007</t>
  </si>
  <si>
    <t>KNA.2008</t>
  </si>
  <si>
    <t>KNA.2009</t>
  </si>
  <si>
    <t>KNA.2010</t>
  </si>
  <si>
    <t>KNA.2011</t>
  </si>
  <si>
    <t>KNA.2012</t>
  </si>
  <si>
    <t>KNA.2013</t>
  </si>
  <si>
    <t>KNA.2014</t>
  </si>
  <si>
    <t>KNA.2015</t>
  </si>
  <si>
    <t>KNA.2016</t>
  </si>
  <si>
    <t>KNA.2017</t>
  </si>
  <si>
    <t>KNA.2018</t>
  </si>
  <si>
    <t>LBY.1995</t>
  </si>
  <si>
    <t>LBY.1996</t>
  </si>
  <si>
    <t>LBY.1997</t>
  </si>
  <si>
    <t>LBY.1998</t>
  </si>
  <si>
    <t>LBY.1999</t>
  </si>
  <si>
    <t>LBY.2000</t>
  </si>
  <si>
    <t>LBY.2001</t>
  </si>
  <si>
    <t>LBY.2002</t>
  </si>
  <si>
    <t>LBY.2003</t>
  </si>
  <si>
    <t>LBY.2004</t>
  </si>
  <si>
    <t>LBY.2005</t>
  </si>
  <si>
    <t>LBY.2006</t>
  </si>
  <si>
    <t>LBY.2007</t>
  </si>
  <si>
    <t>LBY.2008</t>
  </si>
  <si>
    <t>LBY.2009</t>
  </si>
  <si>
    <t>LBY.2010</t>
  </si>
  <si>
    <t>LBY.2011</t>
  </si>
  <si>
    <t>LBY.2012</t>
  </si>
  <si>
    <t>LBY.2013</t>
  </si>
  <si>
    <t>LBY.2014</t>
  </si>
  <si>
    <t>LBY.2015</t>
  </si>
  <si>
    <t>LBY.2016</t>
  </si>
  <si>
    <t>LBY.2017</t>
  </si>
  <si>
    <t>LBY.2018</t>
  </si>
  <si>
    <t>LCA.1995</t>
  </si>
  <si>
    <t>LCA.1996</t>
  </si>
  <si>
    <t>LCA.1997</t>
  </si>
  <si>
    <t>LCA.1998</t>
  </si>
  <si>
    <t>LCA.1999</t>
  </si>
  <si>
    <t>LCA.2000</t>
  </si>
  <si>
    <t>LCA.2001</t>
  </si>
  <si>
    <t>LCA.2002</t>
  </si>
  <si>
    <t>LCA.2003</t>
  </si>
  <si>
    <t>LCA.2004</t>
  </si>
  <si>
    <t>LCA.2005</t>
  </si>
  <si>
    <t>LCA.2006</t>
  </si>
  <si>
    <t>LCA.2007</t>
  </si>
  <si>
    <t>LCA.2008</t>
  </si>
  <si>
    <t>LCA.2009</t>
  </si>
  <si>
    <t>LCA.2010</t>
  </si>
  <si>
    <t>LCA.2011</t>
  </si>
  <si>
    <t>LCA.2012</t>
  </si>
  <si>
    <t>LCA.2013</t>
  </si>
  <si>
    <t>LCA.2014</t>
  </si>
  <si>
    <t>LCA.2015</t>
  </si>
  <si>
    <t>LCA.2016</t>
  </si>
  <si>
    <t>LCA.2017</t>
  </si>
  <si>
    <t>LCA.2018</t>
  </si>
  <si>
    <t>LIE.1995</t>
  </si>
  <si>
    <t>LIE.1996</t>
  </si>
  <si>
    <t>LIE.1997</t>
  </si>
  <si>
    <t>LIE.1998</t>
  </si>
  <si>
    <t>LIE.1999</t>
  </si>
  <si>
    <t>LIE.2000</t>
  </si>
  <si>
    <t>LIE.2001</t>
  </si>
  <si>
    <t>LIE.2002</t>
  </si>
  <si>
    <t>LIE.2003</t>
  </si>
  <si>
    <t>LIE.2004</t>
  </si>
  <si>
    <t>LIE.2005</t>
  </si>
  <si>
    <t>LIE.2006</t>
  </si>
  <si>
    <t>LIE.2007</t>
  </si>
  <si>
    <t>LIE.2008</t>
  </si>
  <si>
    <t>LIE.2009</t>
  </si>
  <si>
    <t>LIE.2010</t>
  </si>
  <si>
    <t>LIE.2011</t>
  </si>
  <si>
    <t>LIE.2012</t>
  </si>
  <si>
    <t>LIE.2013</t>
  </si>
  <si>
    <t>LIE.2014</t>
  </si>
  <si>
    <t>LIE.2015</t>
  </si>
  <si>
    <t>LIE.2016</t>
  </si>
  <si>
    <t>LIE.2017</t>
  </si>
  <si>
    <t>LIE.2018</t>
  </si>
  <si>
    <t>MAC.1995</t>
  </si>
  <si>
    <t>MAC.1996</t>
  </si>
  <si>
    <t>MAC.1997</t>
  </si>
  <si>
    <t>MAC.1998</t>
  </si>
  <si>
    <t>MAC.1999</t>
  </si>
  <si>
    <t>MAC.2000</t>
  </si>
  <si>
    <t>MAC.2001</t>
  </si>
  <si>
    <t>MAC.2002</t>
  </si>
  <si>
    <t>MAC.2003</t>
  </si>
  <si>
    <t>MAC.2004</t>
  </si>
  <si>
    <t>MAC.2005</t>
  </si>
  <si>
    <t>MAC.2006</t>
  </si>
  <si>
    <t>MAC.2007</t>
  </si>
  <si>
    <t>MAC.2008</t>
  </si>
  <si>
    <t>MAC.2009</t>
  </si>
  <si>
    <t>MAC.2010</t>
  </si>
  <si>
    <t>MAC.2011</t>
  </si>
  <si>
    <t>MAC.2012</t>
  </si>
  <si>
    <t>MAC.2013</t>
  </si>
  <si>
    <t>MAC.2014</t>
  </si>
  <si>
    <t>MAC.2015</t>
  </si>
  <si>
    <t>MAC.2016</t>
  </si>
  <si>
    <t>MAC.2017</t>
  </si>
  <si>
    <t>MAC.2018</t>
  </si>
  <si>
    <t>MAF.1995</t>
  </si>
  <si>
    <t>MAF.1996</t>
  </si>
  <si>
    <t>MAF.1997</t>
  </si>
  <si>
    <t>MAF.1998</t>
  </si>
  <si>
    <t>MAF.1999</t>
  </si>
  <si>
    <t>MAF.2000</t>
  </si>
  <si>
    <t>MAF.2001</t>
  </si>
  <si>
    <t>MAF.2002</t>
  </si>
  <si>
    <t>MAF.2003</t>
  </si>
  <si>
    <t>MAF.2004</t>
  </si>
  <si>
    <t>MAF.2005</t>
  </si>
  <si>
    <t>MAF.2006</t>
  </si>
  <si>
    <t>MAF.2007</t>
  </si>
  <si>
    <t>MAF.2008</t>
  </si>
  <si>
    <t>MAF.2009</t>
  </si>
  <si>
    <t>MAF.2010</t>
  </si>
  <si>
    <t>MAF.2011</t>
  </si>
  <si>
    <t>MAF.2012</t>
  </si>
  <si>
    <t>MAF.2013</t>
  </si>
  <si>
    <t>MAF.2014</t>
  </si>
  <si>
    <t>MAF.2015</t>
  </si>
  <si>
    <t>MAF.2016</t>
  </si>
  <si>
    <t>MAF.2017</t>
  </si>
  <si>
    <t>MAF.2018</t>
  </si>
  <si>
    <t>MCO.1995</t>
  </si>
  <si>
    <t>MCO.1996</t>
  </si>
  <si>
    <t>MCO.1997</t>
  </si>
  <si>
    <t>MCO.1998</t>
  </si>
  <si>
    <t>MCO.1999</t>
  </si>
  <si>
    <t>MCO.2000</t>
  </si>
  <si>
    <t>MCO.2001</t>
  </si>
  <si>
    <t>MCO.2002</t>
  </si>
  <si>
    <t>MCO.2003</t>
  </si>
  <si>
    <t>MCO.2004</t>
  </si>
  <si>
    <t>MCO.2005</t>
  </si>
  <si>
    <t>MCO.2006</t>
  </si>
  <si>
    <t>MCO.2007</t>
  </si>
  <si>
    <t>MCO.2008</t>
  </si>
  <si>
    <t>MCO.2009</t>
  </si>
  <si>
    <t>MCO.2010</t>
  </si>
  <si>
    <t>MCO.2011</t>
  </si>
  <si>
    <t>MCO.2012</t>
  </si>
  <si>
    <t>MCO.2013</t>
  </si>
  <si>
    <t>MCO.2014</t>
  </si>
  <si>
    <t>MCO.2015</t>
  </si>
  <si>
    <t>MCO.2016</t>
  </si>
  <si>
    <t>MCO.2017</t>
  </si>
  <si>
    <t>MCO.2018</t>
  </si>
  <si>
    <t>MHL.1995</t>
  </si>
  <si>
    <t>MHL.1996</t>
  </si>
  <si>
    <t>MHL.1997</t>
  </si>
  <si>
    <t>MHL.1998</t>
  </si>
  <si>
    <t>MHL.1999</t>
  </si>
  <si>
    <t>MHL.2000</t>
  </si>
  <si>
    <t>MHL.2001</t>
  </si>
  <si>
    <t>MHL.2002</t>
  </si>
  <si>
    <t>MHL.2003</t>
  </si>
  <si>
    <t>MHL.2004</t>
  </si>
  <si>
    <t>MHL.2005</t>
  </si>
  <si>
    <t>MHL.2006</t>
  </si>
  <si>
    <t>MHL.2007</t>
  </si>
  <si>
    <t>MHL.2008</t>
  </si>
  <si>
    <t>MHL.2009</t>
  </si>
  <si>
    <t>MHL.2010</t>
  </si>
  <si>
    <t>MHL.2011</t>
  </si>
  <si>
    <t>MHL.2012</t>
  </si>
  <si>
    <t>MHL.2013</t>
  </si>
  <si>
    <t>MHL.2014</t>
  </si>
  <si>
    <t>MHL.2015</t>
  </si>
  <si>
    <t>MHL.2016</t>
  </si>
  <si>
    <t>MHL.2017</t>
  </si>
  <si>
    <t>MHL.2018</t>
  </si>
  <si>
    <t>MMR.1995</t>
  </si>
  <si>
    <t>MMR.1996</t>
  </si>
  <si>
    <t>MMR.1997</t>
  </si>
  <si>
    <t>MMR.1998</t>
  </si>
  <si>
    <t>MMR.1999</t>
  </si>
  <si>
    <t>MMR.2000</t>
  </si>
  <si>
    <t>MMR.2001</t>
  </si>
  <si>
    <t>MMR.2002</t>
  </si>
  <si>
    <t>MMR.2003</t>
  </si>
  <si>
    <t>MMR.2004</t>
  </si>
  <si>
    <t>MMR.2005</t>
  </si>
  <si>
    <t>MMR.2006</t>
  </si>
  <si>
    <t>MMR.2007</t>
  </si>
  <si>
    <t>MMR.2008</t>
  </si>
  <si>
    <t>MMR.2009</t>
  </si>
  <si>
    <t>MMR.2010</t>
  </si>
  <si>
    <t>MMR.2011</t>
  </si>
  <si>
    <t>MMR.2012</t>
  </si>
  <si>
    <t>MMR.2013</t>
  </si>
  <si>
    <t>MMR.2014</t>
  </si>
  <si>
    <t>MMR.2015</t>
  </si>
  <si>
    <t>MMR.2016</t>
  </si>
  <si>
    <t>MMR.2017</t>
  </si>
  <si>
    <t>MMR.2018</t>
  </si>
  <si>
    <t>MNE.1995</t>
  </si>
  <si>
    <t>MNE.1996</t>
  </si>
  <si>
    <t>MNE.1997</t>
  </si>
  <si>
    <t>MNE.1998</t>
  </si>
  <si>
    <t>MNE.1999</t>
  </si>
  <si>
    <t>MNE.2000</t>
  </si>
  <si>
    <t>MNE.2001</t>
  </si>
  <si>
    <t>MNE.2002</t>
  </si>
  <si>
    <t>MNE.2003</t>
  </si>
  <si>
    <t>MNE.2004</t>
  </si>
  <si>
    <t>MNE.2005</t>
  </si>
  <si>
    <t>MNE.2006</t>
  </si>
  <si>
    <t>MNE.2007</t>
  </si>
  <si>
    <t>MNE.2008</t>
  </si>
  <si>
    <t>MNE.2009</t>
  </si>
  <si>
    <t>MNE.2010</t>
  </si>
  <si>
    <t>MNE.2011</t>
  </si>
  <si>
    <t>MNE.2012</t>
  </si>
  <si>
    <t>MNE.2013</t>
  </si>
  <si>
    <t>MNE.2014</t>
  </si>
  <si>
    <t>MNE.2015</t>
  </si>
  <si>
    <t>MNE.2016</t>
  </si>
  <si>
    <t>MNE.2017</t>
  </si>
  <si>
    <t>MNE.2018</t>
  </si>
  <si>
    <t>MNP.1995</t>
  </si>
  <si>
    <t>MNP.1996</t>
  </si>
  <si>
    <t>MNP.1997</t>
  </si>
  <si>
    <t>MNP.1998</t>
  </si>
  <si>
    <t>MNP.1999</t>
  </si>
  <si>
    <t>MNP.2000</t>
  </si>
  <si>
    <t>MNP.2001</t>
  </si>
  <si>
    <t>MNP.2002</t>
  </si>
  <si>
    <t>MNP.2003</t>
  </si>
  <si>
    <t>MNP.2004</t>
  </si>
  <si>
    <t>MNP.2005</t>
  </si>
  <si>
    <t>MNP.2006</t>
  </si>
  <si>
    <t>MNP.2007</t>
  </si>
  <si>
    <t>MNP.2008</t>
  </si>
  <si>
    <t>MNP.2009</t>
  </si>
  <si>
    <t>MNP.2010</t>
  </si>
  <si>
    <t>MNP.2011</t>
  </si>
  <si>
    <t>MNP.2012</t>
  </si>
  <si>
    <t>MNP.2013</t>
  </si>
  <si>
    <t>MNP.2014</t>
  </si>
  <si>
    <t>MNP.2015</t>
  </si>
  <si>
    <t>MNP.2016</t>
  </si>
  <si>
    <t>MNP.2017</t>
  </si>
  <si>
    <t>MNP.2018</t>
  </si>
  <si>
    <t>NCL.1995</t>
  </si>
  <si>
    <t>NCL.1996</t>
  </si>
  <si>
    <t>NCL.1997</t>
  </si>
  <si>
    <t>NCL.1998</t>
  </si>
  <si>
    <t>NCL.1999</t>
  </si>
  <si>
    <t>NCL.2000</t>
  </si>
  <si>
    <t>NCL.2001</t>
  </si>
  <si>
    <t>NCL.2002</t>
  </si>
  <si>
    <t>NCL.2003</t>
  </si>
  <si>
    <t>NCL.2004</t>
  </si>
  <si>
    <t>NCL.2005</t>
  </si>
  <si>
    <t>NCL.2006</t>
  </si>
  <si>
    <t>NCL.2007</t>
  </si>
  <si>
    <t>NCL.2008</t>
  </si>
  <si>
    <t>NCL.2009</t>
  </si>
  <si>
    <t>NCL.2010</t>
  </si>
  <si>
    <t>NCL.2011</t>
  </si>
  <si>
    <t>NCL.2012</t>
  </si>
  <si>
    <t>NCL.2013</t>
  </si>
  <si>
    <t>NCL.2014</t>
  </si>
  <si>
    <t>NCL.2015</t>
  </si>
  <si>
    <t>NCL.2016</t>
  </si>
  <si>
    <t>NCL.2017</t>
  </si>
  <si>
    <t>NCL.2018</t>
  </si>
  <si>
    <t>NRU.1995</t>
  </si>
  <si>
    <t>NRU.1996</t>
  </si>
  <si>
    <t>NRU.1997</t>
  </si>
  <si>
    <t>NRU.1998</t>
  </si>
  <si>
    <t>NRU.1999</t>
  </si>
  <si>
    <t>NRU.2000</t>
  </si>
  <si>
    <t>NRU.2001</t>
  </si>
  <si>
    <t>NRU.2002</t>
  </si>
  <si>
    <t>NRU.2003</t>
  </si>
  <si>
    <t>NRU.2004</t>
  </si>
  <si>
    <t>NRU.2005</t>
  </si>
  <si>
    <t>NRU.2006</t>
  </si>
  <si>
    <t>NRU.2007</t>
  </si>
  <si>
    <t>NRU.2008</t>
  </si>
  <si>
    <t>NRU.2009</t>
  </si>
  <si>
    <t>NRU.2010</t>
  </si>
  <si>
    <t>NRU.2011</t>
  </si>
  <si>
    <t>NRU.2012</t>
  </si>
  <si>
    <t>NRU.2013</t>
  </si>
  <si>
    <t>NRU.2014</t>
  </si>
  <si>
    <t>NRU.2015</t>
  </si>
  <si>
    <t>NRU.2016</t>
  </si>
  <si>
    <t>NRU.2017</t>
  </si>
  <si>
    <t>NRU.2018</t>
  </si>
  <si>
    <t>NZL.1995</t>
  </si>
  <si>
    <t>NZL.1996</t>
  </si>
  <si>
    <t>NZL.1997</t>
  </si>
  <si>
    <t>NZL.1998</t>
  </si>
  <si>
    <t>NZL.1999</t>
  </si>
  <si>
    <t>NZL.2000</t>
  </si>
  <si>
    <t>NZL.2001</t>
  </si>
  <si>
    <t>NZL.2002</t>
  </si>
  <si>
    <t>NZL.2003</t>
  </si>
  <si>
    <t>NZL.2004</t>
  </si>
  <si>
    <t>NZL.2005</t>
  </si>
  <si>
    <t>NZL.2006</t>
  </si>
  <si>
    <t>NZL.2007</t>
  </si>
  <si>
    <t>NZL.2008</t>
  </si>
  <si>
    <t>NZL.2009</t>
  </si>
  <si>
    <t>NZL.2010</t>
  </si>
  <si>
    <t>NZL.2011</t>
  </si>
  <si>
    <t>NZL.2012</t>
  </si>
  <si>
    <t>NZL.2013</t>
  </si>
  <si>
    <t>NZL.2014</t>
  </si>
  <si>
    <t>NZL.2015</t>
  </si>
  <si>
    <t>NZL.2016</t>
  </si>
  <si>
    <t>NZL.2017</t>
  </si>
  <si>
    <t>NZL.2018</t>
  </si>
  <si>
    <t>PLW.1995</t>
  </si>
  <si>
    <t>PLW.1996</t>
  </si>
  <si>
    <t>PLW.1997</t>
  </si>
  <si>
    <t>PLW.1998</t>
  </si>
  <si>
    <t>PLW.1999</t>
  </si>
  <si>
    <t>PLW.2000</t>
  </si>
  <si>
    <t>PLW.2001</t>
  </si>
  <si>
    <t>PLW.2002</t>
  </si>
  <si>
    <t>PLW.2003</t>
  </si>
  <si>
    <t>PLW.2004</t>
  </si>
  <si>
    <t>PLW.2005</t>
  </si>
  <si>
    <t>PLW.2006</t>
  </si>
  <si>
    <t>PLW.2007</t>
  </si>
  <si>
    <t>PLW.2008</t>
  </si>
  <si>
    <t>PLW.2009</t>
  </si>
  <si>
    <t>PLW.2010</t>
  </si>
  <si>
    <t>PLW.2011</t>
  </si>
  <si>
    <t>PLW.2012</t>
  </si>
  <si>
    <t>PLW.2013</t>
  </si>
  <si>
    <t>PLW.2014</t>
  </si>
  <si>
    <t>PLW.2015</t>
  </si>
  <si>
    <t>PLW.2016</t>
  </si>
  <si>
    <t>PLW.2017</t>
  </si>
  <si>
    <t>PLW.2018</t>
  </si>
  <si>
    <t/>
  </si>
  <si>
    <t>PRI.1995</t>
  </si>
  <si>
    <t>PRI.1996</t>
  </si>
  <si>
    <t>PRI.1997</t>
  </si>
  <si>
    <t>PRI.1998</t>
  </si>
  <si>
    <t>PRI.1999</t>
  </si>
  <si>
    <t>PRI.2000</t>
  </si>
  <si>
    <t>PRI.2001</t>
  </si>
  <si>
    <t>PRI.2002</t>
  </si>
  <si>
    <t>PRI.2003</t>
  </si>
  <si>
    <t>PRI.2004</t>
  </si>
  <si>
    <t>PRI.2005</t>
  </si>
  <si>
    <t>PRI.2006</t>
  </si>
  <si>
    <t>PRI.2007</t>
  </si>
  <si>
    <t>PRI.2008</t>
  </si>
  <si>
    <t>PRI.2009</t>
  </si>
  <si>
    <t>PRI.2010</t>
  </si>
  <si>
    <t>PRI.2011</t>
  </si>
  <si>
    <t>PRI.2012</t>
  </si>
  <si>
    <t>PRI.2013</t>
  </si>
  <si>
    <t>PRI.2014</t>
  </si>
  <si>
    <t>PRI.2015</t>
  </si>
  <si>
    <t>PRI.2016</t>
  </si>
  <si>
    <t>PRI.2017</t>
  </si>
  <si>
    <t>PRI.2018</t>
  </si>
  <si>
    <t>PRK.1995</t>
  </si>
  <si>
    <t>PRK.1996</t>
  </si>
  <si>
    <t>PRK.1997</t>
  </si>
  <si>
    <t>PRK.1998</t>
  </si>
  <si>
    <t>PRK.1999</t>
  </si>
  <si>
    <t>PRK.2000</t>
  </si>
  <si>
    <t>PRK.2001</t>
  </si>
  <si>
    <t>PRK.2002</t>
  </si>
  <si>
    <t>PRK.2003</t>
  </si>
  <si>
    <t>PRK.2004</t>
  </si>
  <si>
    <t>PRK.2005</t>
  </si>
  <si>
    <t>PRK.2006</t>
  </si>
  <si>
    <t>PRK.2007</t>
  </si>
  <si>
    <t>PRK.2008</t>
  </si>
  <si>
    <t>PRK.2009</t>
  </si>
  <si>
    <t>PRK.2010</t>
  </si>
  <si>
    <t>PRK.2011</t>
  </si>
  <si>
    <t>PRK.2012</t>
  </si>
  <si>
    <t>PRK.2013</t>
  </si>
  <si>
    <t>PRK.2014</t>
  </si>
  <si>
    <t>PRK.2015</t>
  </si>
  <si>
    <t>PRK.2016</t>
  </si>
  <si>
    <t>PRK.2017</t>
  </si>
  <si>
    <t>PRK.2018</t>
  </si>
  <si>
    <t>PYF.1995</t>
  </si>
  <si>
    <t>PYF.1996</t>
  </si>
  <si>
    <t>PYF.1997</t>
  </si>
  <si>
    <t>PYF.1998</t>
  </si>
  <si>
    <t>PYF.1999</t>
  </si>
  <si>
    <t>PYF.2000</t>
  </si>
  <si>
    <t>PYF.2001</t>
  </si>
  <si>
    <t>PYF.2002</t>
  </si>
  <si>
    <t>PYF.2003</t>
  </si>
  <si>
    <t>PYF.2004</t>
  </si>
  <si>
    <t>PYF.2005</t>
  </si>
  <si>
    <t>PYF.2006</t>
  </si>
  <si>
    <t>PYF.2007</t>
  </si>
  <si>
    <t>PYF.2008</t>
  </si>
  <si>
    <t>PYF.2009</t>
  </si>
  <si>
    <t>PYF.2010</t>
  </si>
  <si>
    <t>PYF.2011</t>
  </si>
  <si>
    <t>PYF.2012</t>
  </si>
  <si>
    <t>PYF.2013</t>
  </si>
  <si>
    <t>PYF.2014</t>
  </si>
  <si>
    <t>PYF.2015</t>
  </si>
  <si>
    <t>PYF.2016</t>
  </si>
  <si>
    <t>PYF.2017</t>
  </si>
  <si>
    <t>PYF.2018</t>
  </si>
  <si>
    <t>SDN.1995</t>
  </si>
  <si>
    <t>SDN.1996</t>
  </si>
  <si>
    <t>SDN.1997</t>
  </si>
  <si>
    <t>SDN.1998</t>
  </si>
  <si>
    <t>SDN.1999</t>
  </si>
  <si>
    <t>SDN.2000</t>
  </si>
  <si>
    <t>SDN.2001</t>
  </si>
  <si>
    <t>SDN.2002</t>
  </si>
  <si>
    <t>SDN.2003</t>
  </si>
  <si>
    <t>SDN.2004</t>
  </si>
  <si>
    <t>SDN.2005</t>
  </si>
  <si>
    <t>SDN.2006</t>
  </si>
  <si>
    <t>SDN.2007</t>
  </si>
  <si>
    <t>SDN.2008</t>
  </si>
  <si>
    <t>SDN.2009</t>
  </si>
  <si>
    <t>SDN.2010</t>
  </si>
  <si>
    <t>SDN.2011</t>
  </si>
  <si>
    <t>SDN.2012</t>
  </si>
  <si>
    <t>SDN.2013</t>
  </si>
  <si>
    <t>SDN.2014</t>
  </si>
  <si>
    <t>SDN.2015</t>
  </si>
  <si>
    <t>SDN.2016</t>
  </si>
  <si>
    <t>SDN.2017</t>
  </si>
  <si>
    <t>SDN.2018</t>
  </si>
  <si>
    <t>SMR.1995</t>
  </si>
  <si>
    <t>SMR.1996</t>
  </si>
  <si>
    <t>SMR.1997</t>
  </si>
  <si>
    <t>SMR.1998</t>
  </si>
  <si>
    <t>SMR.1999</t>
  </si>
  <si>
    <t>SMR.2000</t>
  </si>
  <si>
    <t>SMR.2001</t>
  </si>
  <si>
    <t>SMR.2002</t>
  </si>
  <si>
    <t>SMR.2003</t>
  </si>
  <si>
    <t>SMR.2004</t>
  </si>
  <si>
    <t>SMR.2005</t>
  </si>
  <si>
    <t>SMR.2006</t>
  </si>
  <si>
    <t>SMR.2007</t>
  </si>
  <si>
    <t>SMR.2008</t>
  </si>
  <si>
    <t>SMR.2009</t>
  </si>
  <si>
    <t>SMR.2010</t>
  </si>
  <si>
    <t>SMR.2011</t>
  </si>
  <si>
    <t>SMR.2012</t>
  </si>
  <si>
    <t>SMR.2013</t>
  </si>
  <si>
    <t>SMR.2014</t>
  </si>
  <si>
    <t>SMR.2015</t>
  </si>
  <si>
    <t>SMR.2016</t>
  </si>
  <si>
    <t>SMR.2017</t>
  </si>
  <si>
    <t>SMR.2018</t>
  </si>
  <si>
    <t>SOM.1995</t>
  </si>
  <si>
    <t>SOM.1996</t>
  </si>
  <si>
    <t>SOM.1997</t>
  </si>
  <si>
    <t>SOM.1998</t>
  </si>
  <si>
    <t>SOM.1999</t>
  </si>
  <si>
    <t>SOM.2000</t>
  </si>
  <si>
    <t>SOM.2001</t>
  </si>
  <si>
    <t>SOM.2002</t>
  </si>
  <si>
    <t>SOM.2003</t>
  </si>
  <si>
    <t>SOM.2004</t>
  </si>
  <si>
    <t>SOM.2005</t>
  </si>
  <si>
    <t>SOM.2006</t>
  </si>
  <si>
    <t>SOM.2007</t>
  </si>
  <si>
    <t>SOM.2008</t>
  </si>
  <si>
    <t>SOM.2009</t>
  </si>
  <si>
    <t>SOM.2010</t>
  </si>
  <si>
    <t>SOM.2011</t>
  </si>
  <si>
    <t>SOM.2012</t>
  </si>
  <si>
    <t>SOM.2013</t>
  </si>
  <si>
    <t>SOM.2014</t>
  </si>
  <si>
    <t>SOM.2015</t>
  </si>
  <si>
    <t>SOM.2016</t>
  </si>
  <si>
    <t>SOM.2017</t>
  </si>
  <si>
    <t>SOM.2018</t>
  </si>
  <si>
    <t>SRB.1995</t>
  </si>
  <si>
    <t>SRB.1996</t>
  </si>
  <si>
    <t>SRB.1997</t>
  </si>
  <si>
    <t>SRB.1998</t>
  </si>
  <si>
    <t>SRB.1999</t>
  </si>
  <si>
    <t>SRB.2000</t>
  </si>
  <si>
    <t>SRB.2001</t>
  </si>
  <si>
    <t>SRB.2002</t>
  </si>
  <si>
    <t>SRB.2003</t>
  </si>
  <si>
    <t>SRB.2004</t>
  </si>
  <si>
    <t>SRB.2005</t>
  </si>
  <si>
    <t>SRB.2006</t>
  </si>
  <si>
    <t>SRB.2007</t>
  </si>
  <si>
    <t>SRB.2008</t>
  </si>
  <si>
    <t>SRB.2009</t>
  </si>
  <si>
    <t>SRB.2010</t>
  </si>
  <si>
    <t>SRB.2011</t>
  </si>
  <si>
    <t>SRB.2012</t>
  </si>
  <si>
    <t>SRB.2013</t>
  </si>
  <si>
    <t>SRB.2014</t>
  </si>
  <si>
    <t>SRB.2015</t>
  </si>
  <si>
    <t>SRB.2016</t>
  </si>
  <si>
    <t>SRB.2017</t>
  </si>
  <si>
    <t>SRB.2018</t>
  </si>
  <si>
    <t>SSD.1995</t>
  </si>
  <si>
    <t>SSD.1996</t>
  </si>
  <si>
    <t>SSD.1997</t>
  </si>
  <si>
    <t>SSD.1998</t>
  </si>
  <si>
    <t>SSD.1999</t>
  </si>
  <si>
    <t>SSD.2000</t>
  </si>
  <si>
    <t>SSD.2001</t>
  </si>
  <si>
    <t>SSD.2002</t>
  </si>
  <si>
    <t>SSD.2003</t>
  </si>
  <si>
    <t>SSD.2004</t>
  </si>
  <si>
    <t>SSD.2005</t>
  </si>
  <si>
    <t>SSD.2006</t>
  </si>
  <si>
    <t>SSD.2007</t>
  </si>
  <si>
    <t>SSD.2008</t>
  </si>
  <si>
    <t>SSD.2009</t>
  </si>
  <si>
    <t>SSD.2010</t>
  </si>
  <si>
    <t>SSD.2011</t>
  </si>
  <si>
    <t>SSD.2012</t>
  </si>
  <si>
    <t>SSD.2013</t>
  </si>
  <si>
    <t>SSD.2014</t>
  </si>
  <si>
    <t>SSD.2015</t>
  </si>
  <si>
    <t>SSD.2016</t>
  </si>
  <si>
    <t>SSD.2017</t>
  </si>
  <si>
    <t>SSD.2018</t>
  </si>
  <si>
    <t>STP.1995</t>
  </si>
  <si>
    <t>STP.1996</t>
  </si>
  <si>
    <t>STP.1997</t>
  </si>
  <si>
    <t>STP.1998</t>
  </si>
  <si>
    <t>STP.1999</t>
  </si>
  <si>
    <t>STP.2000</t>
  </si>
  <si>
    <t>STP.2001</t>
  </si>
  <si>
    <t>STP.2002</t>
  </si>
  <si>
    <t>STP.2003</t>
  </si>
  <si>
    <t>STP.2004</t>
  </si>
  <si>
    <t>STP.2005</t>
  </si>
  <si>
    <t>STP.2006</t>
  </si>
  <si>
    <t>STP.2007</t>
  </si>
  <si>
    <t>STP.2008</t>
  </si>
  <si>
    <t>STP.2009</t>
  </si>
  <si>
    <t>STP.2010</t>
  </si>
  <si>
    <t>STP.2011</t>
  </si>
  <si>
    <t>STP.2012</t>
  </si>
  <si>
    <t>STP.2013</t>
  </si>
  <si>
    <t>STP.2014</t>
  </si>
  <si>
    <t>STP.2015</t>
  </si>
  <si>
    <t>STP.2016</t>
  </si>
  <si>
    <t>STP.2017</t>
  </si>
  <si>
    <t>STP.2018</t>
  </si>
  <si>
    <t>SXM.1995</t>
  </si>
  <si>
    <t>SXM.1996</t>
  </si>
  <si>
    <t>SXM.1997</t>
  </si>
  <si>
    <t>SXM.1998</t>
  </si>
  <si>
    <t>SXM.1999</t>
  </si>
  <si>
    <t>SXM.2000</t>
  </si>
  <si>
    <t>SXM.2001</t>
  </si>
  <si>
    <t>SXM.2002</t>
  </si>
  <si>
    <t>SXM.2003</t>
  </si>
  <si>
    <t>SXM.2004</t>
  </si>
  <si>
    <t>SXM.2005</t>
  </si>
  <si>
    <t>SXM.2006</t>
  </si>
  <si>
    <t>SXM.2007</t>
  </si>
  <si>
    <t>SXM.2008</t>
  </si>
  <si>
    <t>SXM.2009</t>
  </si>
  <si>
    <t>SXM.2010</t>
  </si>
  <si>
    <t>SXM.2011</t>
  </si>
  <si>
    <t>SXM.2012</t>
  </si>
  <si>
    <t>SXM.2013</t>
  </si>
  <si>
    <t>SXM.2014</t>
  </si>
  <si>
    <t>SXM.2015</t>
  </si>
  <si>
    <t>SXM.2016</t>
  </si>
  <si>
    <t>SXM.2017</t>
  </si>
  <si>
    <t>SXM.2018</t>
  </si>
  <si>
    <t>SYC.1995</t>
  </si>
  <si>
    <t>SYC.1996</t>
  </si>
  <si>
    <t>SYC.1997</t>
  </si>
  <si>
    <t>SYC.1998</t>
  </si>
  <si>
    <t>SYC.1999</t>
  </si>
  <si>
    <t>SYC.2000</t>
  </si>
  <si>
    <t>SYC.2001</t>
  </si>
  <si>
    <t>SYC.2002</t>
  </si>
  <si>
    <t>SYC.2003</t>
  </si>
  <si>
    <t>SYC.2004</t>
  </si>
  <si>
    <t>SYC.2005</t>
  </si>
  <si>
    <t>SYC.2006</t>
  </si>
  <si>
    <t>SYC.2007</t>
  </si>
  <si>
    <t>SYC.2008</t>
  </si>
  <si>
    <t>SYC.2009</t>
  </si>
  <si>
    <t>SYC.2010</t>
  </si>
  <si>
    <t>SYC.2011</t>
  </si>
  <si>
    <t>SYC.2012</t>
  </si>
  <si>
    <t>SYC.2013</t>
  </si>
  <si>
    <t>SYC.2014</t>
  </si>
  <si>
    <t>SYC.2015</t>
  </si>
  <si>
    <t>SYC.2016</t>
  </si>
  <si>
    <t>SYC.2017</t>
  </si>
  <si>
    <t>SYC.2018</t>
  </si>
  <si>
    <t>SYR.1995</t>
  </si>
  <si>
    <t>SYR.1996</t>
  </si>
  <si>
    <t>SYR.1997</t>
  </si>
  <si>
    <t>SYR.1998</t>
  </si>
  <si>
    <t>SYR.1999</t>
  </si>
  <si>
    <t>SYR.2000</t>
  </si>
  <si>
    <t>SYR.2001</t>
  </si>
  <si>
    <t>SYR.2002</t>
  </si>
  <si>
    <t>SYR.2003</t>
  </si>
  <si>
    <t>SYR.2004</t>
  </si>
  <si>
    <t>SYR.2005</t>
  </si>
  <si>
    <t>SYR.2006</t>
  </si>
  <si>
    <t>SYR.2007</t>
  </si>
  <si>
    <t>SYR.2008</t>
  </si>
  <si>
    <t>SYR.2009</t>
  </si>
  <si>
    <t>SYR.2010</t>
  </si>
  <si>
    <t>SYR.2011</t>
  </si>
  <si>
    <t>SYR.2012</t>
  </si>
  <si>
    <t>SYR.2013</t>
  </si>
  <si>
    <t>SYR.2014</t>
  </si>
  <si>
    <t>SYR.2015</t>
  </si>
  <si>
    <t>SYR.2016</t>
  </si>
  <si>
    <t>SYR.2017</t>
  </si>
  <si>
    <t>SYR.2018</t>
  </si>
  <si>
    <t>TCA.1995</t>
  </si>
  <si>
    <t>TCA.1996</t>
  </si>
  <si>
    <t>TCA.1997</t>
  </si>
  <si>
    <t>TCA.1998</t>
  </si>
  <si>
    <t>TCA.1999</t>
  </si>
  <si>
    <t>TCA.2000</t>
  </si>
  <si>
    <t>TCA.2001</t>
  </si>
  <si>
    <t>TCA.2002</t>
  </si>
  <si>
    <t>TCA.2003</t>
  </si>
  <si>
    <t>TCA.2004</t>
  </si>
  <si>
    <t>TCA.2005</t>
  </si>
  <si>
    <t>TCA.2006</t>
  </si>
  <si>
    <t>TCA.2007</t>
  </si>
  <si>
    <t>TCA.2008</t>
  </si>
  <si>
    <t>TCA.2009</t>
  </si>
  <si>
    <t>TCA.2010</t>
  </si>
  <si>
    <t>TCA.2011</t>
  </si>
  <si>
    <t>TCA.2012</t>
  </si>
  <si>
    <t>TCA.2013</t>
  </si>
  <si>
    <t>TCA.2014</t>
  </si>
  <si>
    <t>TCA.2015</t>
  </si>
  <si>
    <t>TCA.2016</t>
  </si>
  <si>
    <t>TCA.2017</t>
  </si>
  <si>
    <t>TCA.2018</t>
  </si>
  <si>
    <t>TLS.1995</t>
  </si>
  <si>
    <t>TLS.1996</t>
  </si>
  <si>
    <t>TLS.1997</t>
  </si>
  <si>
    <t>TLS.1998</t>
  </si>
  <si>
    <t>TLS.1999</t>
  </si>
  <si>
    <t>TLS.2000</t>
  </si>
  <si>
    <t>TLS.2001</t>
  </si>
  <si>
    <t>TLS.2002</t>
  </si>
  <si>
    <t>TLS.2003</t>
  </si>
  <si>
    <t>TLS.2004</t>
  </si>
  <si>
    <t>TLS.2005</t>
  </si>
  <si>
    <t>TLS.2006</t>
  </si>
  <si>
    <t>TLS.2007</t>
  </si>
  <si>
    <t>TLS.2008</t>
  </si>
  <si>
    <t>TLS.2009</t>
  </si>
  <si>
    <t>TLS.2010</t>
  </si>
  <si>
    <t>TLS.2011</t>
  </si>
  <si>
    <t>TLS.2012</t>
  </si>
  <si>
    <t>TLS.2013</t>
  </si>
  <si>
    <t>TLS.2014</t>
  </si>
  <si>
    <t>TLS.2015</t>
  </si>
  <si>
    <t>TLS.2016</t>
  </si>
  <si>
    <t>TLS.2017</t>
  </si>
  <si>
    <t>TLS.2018</t>
  </si>
  <si>
    <t>TON.1995</t>
  </si>
  <si>
    <t>TON.1996</t>
  </si>
  <si>
    <t>TON.1997</t>
  </si>
  <si>
    <t>TON.1998</t>
  </si>
  <si>
    <t>TON.1999</t>
  </si>
  <si>
    <t>TON.2000</t>
  </si>
  <si>
    <t>TON.2001</t>
  </si>
  <si>
    <t>TON.2002</t>
  </si>
  <si>
    <t>TON.2003</t>
  </si>
  <si>
    <t>TON.2004</t>
  </si>
  <si>
    <t>TON.2005</t>
  </si>
  <si>
    <t>TON.2006</t>
  </si>
  <si>
    <t>TON.2007</t>
  </si>
  <si>
    <t>TON.2008</t>
  </si>
  <si>
    <t>TON.2009</t>
  </si>
  <si>
    <t>TON.2010</t>
  </si>
  <si>
    <t>TON.2011</t>
  </si>
  <si>
    <t>TON.2012</t>
  </si>
  <si>
    <t>TON.2013</t>
  </si>
  <si>
    <t>TON.2014</t>
  </si>
  <si>
    <t>TON.2015</t>
  </si>
  <si>
    <t>TON.2016</t>
  </si>
  <si>
    <t>TON.2017</t>
  </si>
  <si>
    <t>TON.2018</t>
  </si>
  <si>
    <t>TUV.1995</t>
  </si>
  <si>
    <t>TUV.1996</t>
  </si>
  <si>
    <t>TUV.1997</t>
  </si>
  <si>
    <t>TUV.1998</t>
  </si>
  <si>
    <t>TUV.1999</t>
  </si>
  <si>
    <t>TUV.2000</t>
  </si>
  <si>
    <t>TUV.2001</t>
  </si>
  <si>
    <t>TUV.2002</t>
  </si>
  <si>
    <t>TUV.2003</t>
  </si>
  <si>
    <t>TUV.2004</t>
  </si>
  <si>
    <t>TUV.2005</t>
  </si>
  <si>
    <t>TUV.2006</t>
  </si>
  <si>
    <t>TUV.2007</t>
  </si>
  <si>
    <t>TUV.2008</t>
  </si>
  <si>
    <t>TUV.2009</t>
  </si>
  <si>
    <t>TUV.2010</t>
  </si>
  <si>
    <t>TUV.2011</t>
  </si>
  <si>
    <t>TUV.2012</t>
  </si>
  <si>
    <t>TUV.2013</t>
  </si>
  <si>
    <t>TUV.2014</t>
  </si>
  <si>
    <t>TUV.2015</t>
  </si>
  <si>
    <t>TUV.2016</t>
  </si>
  <si>
    <t>TUV.2017</t>
  </si>
  <si>
    <t>TUV.2018</t>
  </si>
  <si>
    <t>TWN.1995</t>
  </si>
  <si>
    <t>TWN.1996</t>
  </si>
  <si>
    <t>TWN.1997</t>
  </si>
  <si>
    <t>TWN.1998</t>
  </si>
  <si>
    <t>TWN.1999</t>
  </si>
  <si>
    <t>TWN.2000</t>
  </si>
  <si>
    <t>TWN.2001</t>
  </si>
  <si>
    <t>TWN.2002</t>
  </si>
  <si>
    <t>TWN.2003</t>
  </si>
  <si>
    <t>TWN.2004</t>
  </si>
  <si>
    <t>TWN.2005</t>
  </si>
  <si>
    <t>TWN.2006</t>
  </si>
  <si>
    <t>TWN.2007</t>
  </si>
  <si>
    <t>TWN.2008</t>
  </si>
  <si>
    <t>TWN.2009</t>
  </si>
  <si>
    <t>TWN.2010</t>
  </si>
  <si>
    <t>TWN.2011</t>
  </si>
  <si>
    <t>TWN.2012</t>
  </si>
  <si>
    <t>TWN.2013</t>
  </si>
  <si>
    <t>TWN.2014</t>
  </si>
  <si>
    <t>TWN.2015</t>
  </si>
  <si>
    <t>TWN.2016</t>
  </si>
  <si>
    <t>TWN.2017</t>
  </si>
  <si>
    <t>TWN.2018</t>
  </si>
  <si>
    <t>UZB.1995</t>
  </si>
  <si>
    <t>UZB.1996</t>
  </si>
  <si>
    <t>UZB.1997</t>
  </si>
  <si>
    <t>UZB.1998</t>
  </si>
  <si>
    <t>UZB.1999</t>
  </si>
  <si>
    <t>UZB.2000</t>
  </si>
  <si>
    <t>UZB.2001</t>
  </si>
  <si>
    <t>UZB.2002</t>
  </si>
  <si>
    <t>UZB.2003</t>
  </si>
  <si>
    <t>UZB.2004</t>
  </si>
  <si>
    <t>UZB.2005</t>
  </si>
  <si>
    <t>UZB.2006</t>
  </si>
  <si>
    <t>UZB.2007</t>
  </si>
  <si>
    <t>UZB.2008</t>
  </si>
  <si>
    <t>UZB.2009</t>
  </si>
  <si>
    <t>UZB.2010</t>
  </si>
  <si>
    <t>UZB.2011</t>
  </si>
  <si>
    <t>UZB.2012</t>
  </si>
  <si>
    <t>UZB.2013</t>
  </si>
  <si>
    <t>UZB.2014</t>
  </si>
  <si>
    <t>UZB.2015</t>
  </si>
  <si>
    <t>UZB.2016</t>
  </si>
  <si>
    <t>UZB.2017</t>
  </si>
  <si>
    <t>UZB.2018</t>
  </si>
  <si>
    <t>VCT.1995</t>
  </si>
  <si>
    <t>VCT.1996</t>
  </si>
  <si>
    <t>VCT.1997</t>
  </si>
  <si>
    <t>VCT.1998</t>
  </si>
  <si>
    <t>VCT.1999</t>
  </si>
  <si>
    <t>VCT.2000</t>
  </si>
  <si>
    <t>VCT.2001</t>
  </si>
  <si>
    <t>VCT.2002</t>
  </si>
  <si>
    <t>VCT.2003</t>
  </si>
  <si>
    <t>VCT.2004</t>
  </si>
  <si>
    <t>VCT.2005</t>
  </si>
  <si>
    <t>VCT.2006</t>
  </si>
  <si>
    <t>VCT.2007</t>
  </si>
  <si>
    <t>VCT.2008</t>
  </si>
  <si>
    <t>VCT.2009</t>
  </si>
  <si>
    <t>VCT.2010</t>
  </si>
  <si>
    <t>VCT.2011</t>
  </si>
  <si>
    <t>VCT.2012</t>
  </si>
  <si>
    <t>VCT.2013</t>
  </si>
  <si>
    <t>VCT.2014</t>
  </si>
  <si>
    <t>VCT.2015</t>
  </si>
  <si>
    <t>VCT.2016</t>
  </si>
  <si>
    <t>VCT.2017</t>
  </si>
  <si>
    <t>VCT.2018</t>
  </si>
  <si>
    <t>VGB.1995</t>
  </si>
  <si>
    <t>VGB.1996</t>
  </si>
  <si>
    <t>VGB.1997</t>
  </si>
  <si>
    <t>VGB.1998</t>
  </si>
  <si>
    <t>VGB.1999</t>
  </si>
  <si>
    <t>VGB.2000</t>
  </si>
  <si>
    <t>VGB.2001</t>
  </si>
  <si>
    <t>VGB.2002</t>
  </si>
  <si>
    <t>VGB.2003</t>
  </si>
  <si>
    <t>VGB.2004</t>
  </si>
  <si>
    <t>VGB.2005</t>
  </si>
  <si>
    <t>VGB.2006</t>
  </si>
  <si>
    <t>VGB.2007</t>
  </si>
  <si>
    <t>VGB.2008</t>
  </si>
  <si>
    <t>VGB.2009</t>
  </si>
  <si>
    <t>VGB.2010</t>
  </si>
  <si>
    <t>VGB.2011</t>
  </si>
  <si>
    <t>VGB.2012</t>
  </si>
  <si>
    <t>VGB.2013</t>
  </si>
  <si>
    <t>VGB.2014</t>
  </si>
  <si>
    <t>VGB.2015</t>
  </si>
  <si>
    <t>VGB.2016</t>
  </si>
  <si>
    <t>VGB.2017</t>
  </si>
  <si>
    <t>VGB.2018</t>
  </si>
  <si>
    <t>VIR.1995</t>
  </si>
  <si>
    <t>VIR.1996</t>
  </si>
  <si>
    <t>VIR.1997</t>
  </si>
  <si>
    <t>VIR.1998</t>
  </si>
  <si>
    <t>VIR.1999</t>
  </si>
  <si>
    <t>VIR.2000</t>
  </si>
  <si>
    <t>VIR.2001</t>
  </si>
  <si>
    <t>VIR.2002</t>
  </si>
  <si>
    <t>VIR.2003</t>
  </si>
  <si>
    <t>VIR.2004</t>
  </si>
  <si>
    <t>VIR.2005</t>
  </si>
  <si>
    <t>VIR.2006</t>
  </si>
  <si>
    <t>VIR.2007</t>
  </si>
  <si>
    <t>VIR.2008</t>
  </si>
  <si>
    <t>VIR.2009</t>
  </si>
  <si>
    <t>VIR.2010</t>
  </si>
  <si>
    <t>VIR.2011</t>
  </si>
  <si>
    <t>VIR.2012</t>
  </si>
  <si>
    <t>VIR.2013</t>
  </si>
  <si>
    <t>VIR.2014</t>
  </si>
  <si>
    <t>VIR.2015</t>
  </si>
  <si>
    <t>VIR.2016</t>
  </si>
  <si>
    <t>VIR.2017</t>
  </si>
  <si>
    <t>VIR.2018</t>
  </si>
  <si>
    <t>VUT.1995</t>
  </si>
  <si>
    <t>VUT.1996</t>
  </si>
  <si>
    <t>VUT.1997</t>
  </si>
  <si>
    <t>VUT.1998</t>
  </si>
  <si>
    <t>VUT.1999</t>
  </si>
  <si>
    <t>VUT.2000</t>
  </si>
  <si>
    <t>VUT.2001</t>
  </si>
  <si>
    <t>VUT.2002</t>
  </si>
  <si>
    <t>VUT.2003</t>
  </si>
  <si>
    <t>VUT.2004</t>
  </si>
  <si>
    <t>VUT.2005</t>
  </si>
  <si>
    <t>VUT.2006</t>
  </si>
  <si>
    <t>VUT.2007</t>
  </si>
  <si>
    <t>VUT.2008</t>
  </si>
  <si>
    <t>VUT.2009</t>
  </si>
  <si>
    <t>VUT.2010</t>
  </si>
  <si>
    <t>VUT.2011</t>
  </si>
  <si>
    <t>VUT.2012</t>
  </si>
  <si>
    <t>VUT.2013</t>
  </si>
  <si>
    <t>VUT.2014</t>
  </si>
  <si>
    <t>VUT.2015</t>
  </si>
  <si>
    <t>VUT.2016</t>
  </si>
  <si>
    <t>VUT.2017</t>
  </si>
  <si>
    <t>VUT.2018</t>
  </si>
  <si>
    <t>WSM.1995</t>
  </si>
  <si>
    <t>WSM.1996</t>
  </si>
  <si>
    <t>WSM.1997</t>
  </si>
  <si>
    <t>WSM.1998</t>
  </si>
  <si>
    <t>WSM.1999</t>
  </si>
  <si>
    <t>WSM.2000</t>
  </si>
  <si>
    <t>WSM.2001</t>
  </si>
  <si>
    <t>WSM.2002</t>
  </si>
  <si>
    <t>WSM.2003</t>
  </si>
  <si>
    <t>WSM.2004</t>
  </si>
  <si>
    <t>WSM.2005</t>
  </si>
  <si>
    <t>WSM.2006</t>
  </si>
  <si>
    <t>WSM.2007</t>
  </si>
  <si>
    <t>WSM.2008</t>
  </si>
  <si>
    <t>WSM.2009</t>
  </si>
  <si>
    <t>WSM.2010</t>
  </si>
  <si>
    <t>WSM.2011</t>
  </si>
  <si>
    <t>WSM.2012</t>
  </si>
  <si>
    <t>WSM.2013</t>
  </si>
  <si>
    <t>WSM.2014</t>
  </si>
  <si>
    <t>WSM.2015</t>
  </si>
  <si>
    <t>WSM.2016</t>
  </si>
  <si>
    <t>WSM.2017</t>
  </si>
  <si>
    <t>WSM.2018</t>
  </si>
  <si>
    <t>XKX.1995</t>
  </si>
  <si>
    <t>XKX.1996</t>
  </si>
  <si>
    <t>XKX.1997</t>
  </si>
  <si>
    <t>XKX.1998</t>
  </si>
  <si>
    <t>XKX.1999</t>
  </si>
  <si>
    <t>XKX.2000</t>
  </si>
  <si>
    <t>XKX.2001</t>
  </si>
  <si>
    <t>XKX.2002</t>
  </si>
  <si>
    <t>XKX.2003</t>
  </si>
  <si>
    <t>XKX.2004</t>
  </si>
  <si>
    <t>XKX.2005</t>
  </si>
  <si>
    <t>XKX.2006</t>
  </si>
  <si>
    <t>XKX.2007</t>
  </si>
  <si>
    <t>XKX.2008</t>
  </si>
  <si>
    <t>XKX.2009</t>
  </si>
  <si>
    <t>XKX.2010</t>
  </si>
  <si>
    <t>XKX.2011</t>
  </si>
  <si>
    <t>XKX.2012</t>
  </si>
  <si>
    <t>XKX.2013</t>
  </si>
  <si>
    <t>XKX.2014</t>
  </si>
  <si>
    <t>XKX.2015</t>
  </si>
  <si>
    <t>XKX.2016</t>
  </si>
  <si>
    <t>XKX.2017</t>
  </si>
  <si>
    <t>XKX.2018</t>
  </si>
  <si>
    <t>05/31/2022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</si>
</sst>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0000E+00"/>
    <numFmt numFmtId="166" formatCode="0.0%"/>
    <numFmt numFmtId="167" formatCode="#,##0.000"/>
    <numFmt numFmtId="168" formatCode="0.00000000"/>
  </numFmts>
  <fonts count="39"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font>
    <font>
      <sz val="16"/>
      <color theme="1"/>
      <name val="Calibri"/>
      <family val="2"/>
      <scheme val="minor"/>
    </font>
    <font>
      <b/>
      <sz val="16"/>
      <color rgb="FFFF0000"/>
      <name val="Calibri"/>
      <family val="2"/>
      <scheme val="minor"/>
    </font>
    <font>
      <b/>
      <sz val="11"/>
      <color rgb="FFC00000"/>
      <name val="Calibri"/>
      <family val="2"/>
      <scheme val="minor"/>
    </font>
    <font>
      <sz val="11"/>
      <color rgb="FFC00000"/>
      <name val="Calibri"/>
      <family val="2"/>
      <scheme val="minor"/>
    </font>
    <font>
      <sz val="16"/>
      <color theme="8"/>
      <name val="Calibri"/>
      <family val="2"/>
      <scheme val="minor"/>
    </font>
    <font>
      <b/>
      <sz val="16"/>
      <color theme="8"/>
      <name val="Calibri"/>
      <family val="2"/>
      <scheme val="minor"/>
    </font>
    <font>
      <b/>
      <sz val="14"/>
      <color rgb="FFFF0000"/>
      <name val="Calibri"/>
      <family val="2"/>
      <scheme val="minor"/>
    </font>
    <font>
      <b/>
      <i/>
      <sz val="11"/>
      <color rgb="FFFF0000"/>
      <name val="Calibri"/>
      <family val="2"/>
      <scheme val="minor"/>
    </font>
    <font>
      <i/>
      <sz val="11"/>
      <color theme="0" tint="-0.249977111117893"/>
      <name val="Calibri"/>
      <family val="2"/>
      <scheme val="minor"/>
    </font>
    <font>
      <sz val="11"/>
      <color theme="0" tint="-4.9989318521683403E-2"/>
      <name val="Calibri"/>
      <family val="2"/>
      <scheme val="minor"/>
    </font>
    <font>
      <i/>
      <sz val="11"/>
      <color theme="1"/>
      <name val="Calibri"/>
      <family val="2"/>
      <scheme val="minor"/>
    </font>
    <font>
      <b/>
      <sz val="11"/>
      <name val="Calibri"/>
      <family val="2"/>
      <scheme val="minor"/>
    </font>
    <font>
      <sz val="11"/>
      <name val="Calibri"/>
      <family val="2"/>
      <scheme val="minor"/>
    </font>
    <font>
      <u/>
      <sz val="11"/>
      <color theme="10"/>
      <name val="Calibri"/>
      <family val="2"/>
      <scheme val="minor"/>
    </font>
    <font>
      <sz val="11"/>
      <name val="Calibri"/>
      <family val="2"/>
    </font>
    <font>
      <sz val="11"/>
      <name val="Calibri"/>
      <family val="2"/>
    </font>
    <font>
      <u/>
      <sz val="11"/>
      <color theme="10"/>
      <name val="Calibri"/>
      <family val="2"/>
    </font>
    <font>
      <b/>
      <sz val="12"/>
      <name val="Calibri"/>
      <family val="2"/>
    </font>
    <font>
      <i/>
      <sz val="10"/>
      <name val="Calibri"/>
      <family val="2"/>
      <scheme val="minor"/>
    </font>
    <font>
      <b/>
      <i/>
      <sz val="20"/>
      <name val="Calibri"/>
      <family val="2"/>
    </font>
    <font>
      <b/>
      <sz val="12"/>
      <color rgb="FFFF0000"/>
      <name val="Calibri"/>
      <family val="2"/>
    </font>
    <font>
      <b/>
      <sz val="14"/>
      <color theme="8"/>
      <name val="Calibri"/>
      <family val="2"/>
      <scheme val="minor"/>
    </font>
    <font>
      <b/>
      <i/>
      <sz val="10"/>
      <name val="Calibri"/>
      <family val="2"/>
    </font>
    <font>
      <i/>
      <sz val="10"/>
      <color rgb="FFC00000"/>
      <name val="Calibri"/>
      <family val="2"/>
      <scheme val="minor"/>
    </font>
    <font>
      <i/>
      <sz val="10"/>
      <color theme="1"/>
      <name val="Calibri"/>
      <family val="2"/>
      <scheme val="minor"/>
    </font>
    <font>
      <i/>
      <sz val="8"/>
      <color theme="1"/>
      <name val="Calibri"/>
      <family val="2"/>
      <scheme val="minor"/>
    </font>
    <font>
      <sz val="15"/>
      <color theme="1"/>
      <name val="Calibri"/>
      <family val="2"/>
      <scheme val="minor"/>
    </font>
    <font>
      <i/>
      <sz val="8"/>
      <name val="Calibri"/>
      <family val="2"/>
      <scheme val="minor"/>
    </font>
    <font>
      <sz val="11"/>
      <color theme="0"/>
      <name val="Calibri"/>
      <family val="2"/>
      <scheme val="minor"/>
    </font>
    <font>
      <b/>
      <sz val="11"/>
      <color theme="0"/>
      <name val="Calibri"/>
      <family val="2"/>
    </font>
    <font>
      <sz val="10"/>
      <color theme="1"/>
      <name val="Calibri"/>
      <family val="2"/>
      <scheme val="minor"/>
    </font>
    <font>
      <sz val="10"/>
      <name val="Calibri"/>
      <family val="2"/>
      <scheme val="minor"/>
    </font>
    <font>
      <sz val="10"/>
      <color rgb="FF000000"/>
      <name val="Calibri"/>
      <family val="2"/>
      <scheme val="minor"/>
    </font>
    <font>
      <sz val="9"/>
      <color theme="1"/>
      <name val="Segoe UI"/>
      <family val="2"/>
    </font>
    <font>
      <sz val="11"/>
      <color theme="1"/>
      <name val="Calibri"/>
      <family val="2"/>
    </font>
  </fonts>
  <fills count="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FF00"/>
        <bgColor rgb="FF000000"/>
      </patternFill>
    </fill>
  </fills>
  <borders count="12">
    <border>
      <left/>
      <right/>
      <top/>
      <bottom/>
      <diagonal/>
    </border>
    <border>
      <left/>
      <right/>
      <top style="thin">
        <color auto="1"/>
      </top>
      <bottom style="hair">
        <color auto="1"/>
      </bottom>
      <diagonal/>
    </border>
    <border>
      <left/>
      <right/>
      <top style="hair">
        <color auto="1"/>
      </top>
      <bottom style="hair">
        <color auto="1"/>
      </bottom>
      <diagonal/>
    </border>
    <border>
      <left/>
      <right/>
      <top style="hair">
        <color auto="1"/>
      </top>
      <bottom/>
      <diagonal/>
    </border>
    <border>
      <left/>
      <right/>
      <top/>
      <bottom style="thin">
        <color indexed="64"/>
      </bottom>
      <diagonal/>
    </border>
    <border>
      <left/>
      <right/>
      <top style="hair">
        <color auto="1"/>
      </top>
      <bottom style="dotted">
        <color auto="1"/>
      </bottom>
      <diagonal/>
    </border>
    <border>
      <left/>
      <right/>
      <top style="dotted">
        <color auto="1"/>
      </top>
      <bottom style="dotted">
        <color auto="1"/>
      </bottom>
      <diagonal/>
    </border>
    <border>
      <left/>
      <right/>
      <top/>
      <bottom style="dotted">
        <color auto="1"/>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6">
    <xf numFmtId="0" fontId="0" fillId="0" borderId="0"/>
    <xf numFmtId="9" fontId="1" fillId="0" borderId="0" applyFont="0" applyFill="0" applyBorder="0" applyAlignment="0" applyProtection="0"/>
    <xf numFmtId="0" fontId="17" fillId="0" borderId="0" applyNumberFormat="0" applyFill="0" applyBorder="0" applyAlignment="0" applyProtection="0"/>
    <xf numFmtId="0" fontId="18" fillId="0" borderId="0"/>
    <xf numFmtId="0" fontId="20" fillId="0" borderId="0" applyNumberFormat="0" applyFill="0" applyBorder="0" applyAlignment="0" applyProtection="0"/>
    <xf numFmtId="43" fontId="1" fillId="0" borderId="0" applyFont="0" applyFill="0" applyBorder="0" applyAlignment="0" applyProtection="0"/>
  </cellStyleXfs>
  <cellXfs count="145">
    <xf numFmtId="0" fontId="0" fillId="0" borderId="0" xfId="0"/>
    <xf numFmtId="0" fontId="3" fillId="2" borderId="0" xfId="0" applyFont="1" applyFill="1"/>
    <xf numFmtId="0" fontId="2" fillId="0" borderId="0" xfId="0" applyFont="1"/>
    <xf numFmtId="3" fontId="0" fillId="0" borderId="0" xfId="0" applyNumberFormat="1"/>
    <xf numFmtId="9" fontId="0" fillId="0" borderId="0" xfId="1" applyFont="1"/>
    <xf numFmtId="0" fontId="2" fillId="0" borderId="1" xfId="0" applyFont="1" applyBorder="1"/>
    <xf numFmtId="3" fontId="0" fillId="0" borderId="2" xfId="0" applyNumberFormat="1" applyBorder="1"/>
    <xf numFmtId="0" fontId="2" fillId="0" borderId="3" xfId="0" applyFont="1" applyBorder="1"/>
    <xf numFmtId="9" fontId="0" fillId="0" borderId="1" xfId="1" applyFont="1" applyBorder="1"/>
    <xf numFmtId="9" fontId="0" fillId="0" borderId="2" xfId="1" applyFont="1" applyBorder="1"/>
    <xf numFmtId="9" fontId="0" fillId="0" borderId="3" xfId="1" applyFont="1" applyBorder="1"/>
    <xf numFmtId="0" fontId="4" fillId="0" borderId="0" xfId="0" applyFont="1"/>
    <xf numFmtId="0" fontId="5" fillId="0" borderId="0" xfId="0" applyFont="1"/>
    <xf numFmtId="0" fontId="6" fillId="0" borderId="1" xfId="0" applyFont="1" applyBorder="1"/>
    <xf numFmtId="3" fontId="7" fillId="0" borderId="1" xfId="0" applyNumberFormat="1" applyFont="1" applyBorder="1"/>
    <xf numFmtId="0" fontId="6" fillId="0" borderId="2" xfId="0" applyFont="1" applyBorder="1"/>
    <xf numFmtId="3" fontId="7" fillId="0" borderId="2" xfId="0" applyNumberFormat="1" applyFont="1" applyBorder="1"/>
    <xf numFmtId="0" fontId="8" fillId="0" borderId="0" xfId="0" applyFont="1"/>
    <xf numFmtId="0" fontId="9" fillId="0" borderId="0" xfId="0" applyFont="1"/>
    <xf numFmtId="0" fontId="10" fillId="3" borderId="0" xfId="0" applyFont="1" applyFill="1"/>
    <xf numFmtId="0" fontId="11" fillId="0" borderId="0" xfId="0" applyFont="1"/>
    <xf numFmtId="0" fontId="12" fillId="0" borderId="0" xfId="0" applyFont="1"/>
    <xf numFmtId="0" fontId="13" fillId="0" borderId="0" xfId="0" applyFont="1"/>
    <xf numFmtId="3" fontId="6" fillId="0" borderId="1" xfId="0" applyNumberFormat="1" applyFont="1" applyBorder="1"/>
    <xf numFmtId="3" fontId="6" fillId="0" borderId="2" xfId="0" applyNumberFormat="1" applyFont="1" applyBorder="1"/>
    <xf numFmtId="3" fontId="2" fillId="0" borderId="2" xfId="0" applyNumberFormat="1" applyFont="1" applyBorder="1"/>
    <xf numFmtId="9" fontId="2" fillId="0" borderId="1" xfId="1" applyFont="1" applyBorder="1"/>
    <xf numFmtId="9" fontId="2" fillId="0" borderId="2" xfId="1" applyFont="1" applyBorder="1"/>
    <xf numFmtId="9" fontId="2" fillId="0" borderId="3" xfId="1" applyFont="1" applyBorder="1"/>
    <xf numFmtId="0" fontId="3" fillId="2" borderId="4" xfId="0" applyFont="1" applyFill="1" applyBorder="1" applyAlignment="1">
      <alignment horizontal="right" wrapText="1"/>
    </xf>
    <xf numFmtId="9" fontId="0" fillId="0" borderId="1" xfId="1" applyFont="1" applyBorder="1" applyAlignment="1">
      <alignment horizontal="right"/>
    </xf>
    <xf numFmtId="0" fontId="5" fillId="3" borderId="0" xfId="0" applyFont="1" applyFill="1" applyAlignment="1">
      <alignment horizontal="right"/>
    </xf>
    <xf numFmtId="0" fontId="14" fillId="0" borderId="0" xfId="0" applyFont="1"/>
    <xf numFmtId="0" fontId="2" fillId="0" borderId="0" xfId="0" applyFont="1" applyBorder="1"/>
    <xf numFmtId="0" fontId="2" fillId="0" borderId="5" xfId="0" applyFont="1" applyFill="1" applyBorder="1"/>
    <xf numFmtId="3" fontId="0" fillId="0" borderId="5" xfId="0" applyNumberFormat="1" applyBorder="1"/>
    <xf numFmtId="0" fontId="2" fillId="0" borderId="6" xfId="0" applyFont="1" applyFill="1" applyBorder="1"/>
    <xf numFmtId="3" fontId="0" fillId="0" borderId="6" xfId="0" applyNumberFormat="1" applyBorder="1"/>
    <xf numFmtId="0" fontId="16" fillId="0" borderId="0" xfId="0" applyFont="1"/>
    <xf numFmtId="0" fontId="15" fillId="0" borderId="2" xfId="0" applyFont="1" applyBorder="1"/>
    <xf numFmtId="3" fontId="16" fillId="0" borderId="2" xfId="0" applyNumberFormat="1" applyFont="1" applyBorder="1"/>
    <xf numFmtId="0" fontId="18" fillId="0" borderId="0" xfId="3"/>
    <xf numFmtId="0" fontId="19" fillId="0" borderId="0" xfId="3" applyFont="1"/>
    <xf numFmtId="0" fontId="3" fillId="0" borderId="0" xfId="3" applyFont="1"/>
    <xf numFmtId="0" fontId="0" fillId="0" borderId="0" xfId="0"/>
    <xf numFmtId="0" fontId="21" fillId="2" borderId="0" xfId="0" applyFont="1" applyFill="1"/>
    <xf numFmtId="0" fontId="19" fillId="0" borderId="0" xfId="3" applyFont="1" applyBorder="1" applyAlignment="1">
      <alignment vertical="top" wrapText="1"/>
    </xf>
    <xf numFmtId="0" fontId="18" fillId="0" borderId="0" xfId="3" applyBorder="1" applyAlignment="1">
      <alignment vertical="top"/>
    </xf>
    <xf numFmtId="0" fontId="19" fillId="0" borderId="0" xfId="3" applyFont="1" applyBorder="1" applyAlignment="1">
      <alignment vertical="top"/>
    </xf>
    <xf numFmtId="0" fontId="17" fillId="0" borderId="0" xfId="2" applyBorder="1" applyAlignment="1">
      <alignment vertical="top"/>
    </xf>
    <xf numFmtId="0" fontId="19" fillId="0" borderId="0" xfId="3" applyFont="1" applyAlignment="1">
      <alignment vertical="top"/>
    </xf>
    <xf numFmtId="0" fontId="15" fillId="0" borderId="0" xfId="0" applyFont="1" applyFill="1" applyBorder="1" applyAlignment="1">
      <alignment vertical="top"/>
    </xf>
    <xf numFmtId="0" fontId="0" fillId="0" borderId="0" xfId="0" applyAlignment="1">
      <alignment vertical="top"/>
    </xf>
    <xf numFmtId="0" fontId="2" fillId="0" borderId="0" xfId="0" applyFont="1" applyAlignment="1">
      <alignment vertical="top"/>
    </xf>
    <xf numFmtId="0" fontId="19" fillId="0" borderId="0" xfId="3" applyFont="1" applyAlignment="1">
      <alignment vertical="top" wrapText="1"/>
    </xf>
    <xf numFmtId="0" fontId="22" fillId="0" borderId="0" xfId="0" applyFont="1" applyAlignment="1">
      <alignment horizontal="left" indent="1"/>
    </xf>
    <xf numFmtId="0" fontId="6" fillId="4" borderId="0" xfId="0" applyFont="1" applyFill="1" applyBorder="1" applyAlignment="1">
      <alignment vertical="top"/>
    </xf>
    <xf numFmtId="0" fontId="19" fillId="4" borderId="0" xfId="3" applyFont="1" applyFill="1" applyBorder="1" applyAlignment="1">
      <alignment vertical="top" wrapText="1"/>
    </xf>
    <xf numFmtId="49" fontId="3" fillId="0" borderId="4" xfId="3" applyNumberFormat="1" applyFont="1" applyBorder="1" applyAlignment="1">
      <alignment vertical="top"/>
    </xf>
    <xf numFmtId="0" fontId="6" fillId="0" borderId="4" xfId="0" applyFont="1" applyFill="1" applyBorder="1" applyAlignment="1">
      <alignment vertical="top"/>
    </xf>
    <xf numFmtId="0" fontId="18" fillId="0" borderId="4" xfId="3" applyBorder="1" applyAlignment="1">
      <alignment vertical="top"/>
    </xf>
    <xf numFmtId="0" fontId="24" fillId="2" borderId="0" xfId="0" applyFont="1" applyFill="1" applyAlignment="1">
      <alignment horizontal="right"/>
    </xf>
    <xf numFmtId="3" fontId="0" fillId="0" borderId="2" xfId="0" applyNumberFormat="1" applyFont="1" applyBorder="1"/>
    <xf numFmtId="0" fontId="3" fillId="3" borderId="4" xfId="0" applyFont="1" applyFill="1" applyBorder="1" applyAlignment="1">
      <alignment horizontal="right" wrapText="1"/>
    </xf>
    <xf numFmtId="0" fontId="6" fillId="0" borderId="2" xfId="0" applyFont="1" applyBorder="1" applyAlignment="1">
      <alignment horizontal="left" indent="1"/>
    </xf>
    <xf numFmtId="0" fontId="2" fillId="0" borderId="2" xfId="0" applyFont="1" applyBorder="1" applyAlignment="1">
      <alignment horizontal="left" indent="1"/>
    </xf>
    <xf numFmtId="0" fontId="2" fillId="0" borderId="3" xfId="0" applyFont="1" applyBorder="1" applyAlignment="1">
      <alignment horizontal="left" indent="1"/>
    </xf>
    <xf numFmtId="0" fontId="2" fillId="0" borderId="2" xfId="0" applyFont="1" applyBorder="1" applyAlignment="1">
      <alignment horizontal="left" indent="2"/>
    </xf>
    <xf numFmtId="0" fontId="2" fillId="0" borderId="2" xfId="0" applyFont="1" applyBorder="1" applyAlignment="1">
      <alignment horizontal="left" indent="3"/>
    </xf>
    <xf numFmtId="0" fontId="26" fillId="2" borderId="4" xfId="0" applyFont="1" applyFill="1" applyBorder="1" applyAlignment="1">
      <alignment wrapText="1"/>
    </xf>
    <xf numFmtId="9" fontId="27" fillId="0" borderId="1" xfId="1" applyNumberFormat="1" applyFont="1" applyBorder="1"/>
    <xf numFmtId="9" fontId="27" fillId="0" borderId="2" xfId="1" applyNumberFormat="1" applyFont="1" applyBorder="1"/>
    <xf numFmtId="9" fontId="28" fillId="0" borderId="2" xfId="1" applyNumberFormat="1" applyFont="1" applyBorder="1"/>
    <xf numFmtId="9" fontId="28" fillId="0" borderId="3" xfId="1" applyNumberFormat="1" applyFont="1" applyBorder="1"/>
    <xf numFmtId="3" fontId="15" fillId="0" borderId="2" xfId="0" applyNumberFormat="1" applyFont="1" applyBorder="1"/>
    <xf numFmtId="0" fontId="15" fillId="0" borderId="0" xfId="0" applyFont="1" applyBorder="1"/>
    <xf numFmtId="0" fontId="15" fillId="0" borderId="0" xfId="0" applyFont="1" applyBorder="1" applyAlignment="1">
      <alignment horizontal="left" indent="1"/>
    </xf>
    <xf numFmtId="0" fontId="15" fillId="0" borderId="0" xfId="0" applyFont="1" applyBorder="1" applyAlignment="1">
      <alignment horizontal="left" indent="2"/>
    </xf>
    <xf numFmtId="0" fontId="15" fillId="0" borderId="0" xfId="0" applyFont="1" applyBorder="1" applyAlignment="1">
      <alignment horizontal="left" indent="3"/>
    </xf>
    <xf numFmtId="0" fontId="2" fillId="0" borderId="0" xfId="0" applyFont="1" applyAlignment="1">
      <alignment horizontal="left" indent="1"/>
    </xf>
    <xf numFmtId="11" fontId="0" fillId="0" borderId="3" xfId="0" applyNumberFormat="1" applyBorder="1"/>
    <xf numFmtId="0" fontId="0" fillId="3" borderId="0" xfId="0" applyFill="1"/>
    <xf numFmtId="0" fontId="0" fillId="3" borderId="0" xfId="0" applyFill="1" applyAlignment="1">
      <alignment horizontal="left"/>
    </xf>
    <xf numFmtId="0" fontId="29" fillId="0" borderId="0" xfId="0" applyFont="1"/>
    <xf numFmtId="164" fontId="0" fillId="0" borderId="3" xfId="0" applyNumberFormat="1" applyBorder="1"/>
    <xf numFmtId="164" fontId="7" fillId="0" borderId="2" xfId="0" applyNumberFormat="1" applyFont="1" applyBorder="1"/>
    <xf numFmtId="164" fontId="0" fillId="0" borderId="0" xfId="0" applyNumberFormat="1" applyBorder="1"/>
    <xf numFmtId="0" fontId="19" fillId="0" borderId="0" xfId="0" applyFont="1"/>
    <xf numFmtId="9" fontId="0" fillId="0" borderId="0" xfId="0" applyNumberFormat="1"/>
    <xf numFmtId="49" fontId="18" fillId="0" borderId="4" xfId="3" applyNumberFormat="1" applyFont="1" applyBorder="1" applyAlignment="1">
      <alignment vertical="top"/>
    </xf>
    <xf numFmtId="0" fontId="30" fillId="0" borderId="0" xfId="0" applyFont="1" applyFill="1"/>
    <xf numFmtId="0" fontId="18" fillId="0" borderId="0" xfId="3" applyFont="1" applyAlignment="1">
      <alignment vertical="top" wrapText="1"/>
    </xf>
    <xf numFmtId="0" fontId="2" fillId="0" borderId="7" xfId="0" applyFont="1" applyFill="1" applyBorder="1"/>
    <xf numFmtId="3" fontId="0" fillId="0" borderId="7" xfId="0" applyNumberFormat="1" applyBorder="1"/>
    <xf numFmtId="0" fontId="31" fillId="0" borderId="0" xfId="0" applyFont="1"/>
    <xf numFmtId="3" fontId="16" fillId="0" borderId="1" xfId="0" applyNumberFormat="1" applyFont="1" applyBorder="1"/>
    <xf numFmtId="3" fontId="15" fillId="0" borderId="1" xfId="0" applyNumberFormat="1" applyFont="1" applyBorder="1"/>
    <xf numFmtId="164" fontId="15" fillId="0" borderId="3" xfId="0" applyNumberFormat="1" applyFont="1" applyBorder="1"/>
    <xf numFmtId="9" fontId="29" fillId="0" borderId="0" xfId="0" applyNumberFormat="1" applyFont="1"/>
    <xf numFmtId="9" fontId="0" fillId="0" borderId="0" xfId="1" applyFont="1" applyFill="1" applyBorder="1"/>
    <xf numFmtId="0" fontId="33" fillId="5" borderId="0" xfId="0" applyFont="1" applyFill="1"/>
    <xf numFmtId="3" fontId="32" fillId="5" borderId="1" xfId="0" applyNumberFormat="1" applyFont="1" applyFill="1" applyBorder="1"/>
    <xf numFmtId="3" fontId="32" fillId="5" borderId="2" xfId="0" applyNumberFormat="1" applyFont="1" applyFill="1" applyBorder="1"/>
    <xf numFmtId="164" fontId="32" fillId="5" borderId="3" xfId="0" applyNumberFormat="1" applyFont="1" applyFill="1" applyBorder="1"/>
    <xf numFmtId="0" fontId="33" fillId="0" borderId="0" xfId="0" applyFont="1" applyFill="1"/>
    <xf numFmtId="3" fontId="32" fillId="0" borderId="0" xfId="0" applyNumberFormat="1" applyFont="1" applyFill="1"/>
    <xf numFmtId="0" fontId="32" fillId="0" borderId="0" xfId="0" applyFont="1" applyFill="1"/>
    <xf numFmtId="0" fontId="0" fillId="0" borderId="0" xfId="0" applyFill="1"/>
    <xf numFmtId="9" fontId="0" fillId="0" borderId="0" xfId="1" applyFont="1" applyFill="1"/>
    <xf numFmtId="9" fontId="7" fillId="0" borderId="0" xfId="1" applyFont="1" applyFill="1" applyBorder="1"/>
    <xf numFmtId="9" fontId="29" fillId="0" borderId="0" xfId="1" applyFont="1"/>
    <xf numFmtId="9" fontId="16" fillId="0" borderId="0" xfId="1" applyFont="1"/>
    <xf numFmtId="2" fontId="0" fillId="0" borderId="0" xfId="0" applyNumberFormat="1"/>
    <xf numFmtId="166" fontId="0" fillId="0" borderId="0" xfId="1" applyNumberFormat="1" applyFont="1"/>
    <xf numFmtId="9" fontId="0" fillId="3" borderId="0" xfId="1" applyFont="1" applyFill="1"/>
    <xf numFmtId="0" fontId="2" fillId="0" borderId="2" xfId="0" applyFont="1" applyBorder="1" applyAlignment="1"/>
    <xf numFmtId="10" fontId="0" fillId="0" borderId="0" xfId="1" applyNumberFormat="1" applyFont="1"/>
    <xf numFmtId="4" fontId="0" fillId="0" borderId="3" xfId="0" applyNumberFormat="1" applyBorder="1"/>
    <xf numFmtId="167" fontId="0" fillId="0" borderId="3" xfId="0" applyNumberFormat="1" applyBorder="1"/>
    <xf numFmtId="10" fontId="27" fillId="0" borderId="1" xfId="1" applyNumberFormat="1" applyFont="1" applyBorder="1"/>
    <xf numFmtId="9" fontId="27" fillId="0" borderId="2" xfId="1" applyFont="1" applyBorder="1"/>
    <xf numFmtId="0" fontId="2" fillId="0" borderId="8" xfId="0" applyFont="1" applyBorder="1" applyAlignment="1">
      <alignment vertical="top"/>
    </xf>
    <xf numFmtId="0" fontId="34" fillId="5" borderId="8" xfId="0" applyFont="1" applyFill="1" applyBorder="1"/>
    <xf numFmtId="0" fontId="34" fillId="0" borderId="8" xfId="0" applyFont="1" applyBorder="1"/>
    <xf numFmtId="0" fontId="35" fillId="0" borderId="9" xfId="0" applyFont="1" applyBorder="1" applyAlignment="1">
      <alignment vertical="center"/>
    </xf>
    <xf numFmtId="0" fontId="35" fillId="0" borderId="10" xfId="0" applyFont="1" applyBorder="1" applyAlignment="1">
      <alignment vertical="center"/>
    </xf>
    <xf numFmtId="0" fontId="35" fillId="5" borderId="10" xfId="0" applyFont="1" applyFill="1" applyBorder="1" applyAlignment="1">
      <alignment vertical="center"/>
    </xf>
    <xf numFmtId="0" fontId="35" fillId="0" borderId="11" xfId="0" applyFont="1" applyBorder="1" applyAlignment="1">
      <alignment vertical="center"/>
    </xf>
    <xf numFmtId="0" fontId="36" fillId="5" borderId="8" xfId="0" applyFont="1" applyFill="1" applyBorder="1" applyAlignment="1">
      <alignment vertical="center"/>
    </xf>
    <xf numFmtId="0" fontId="37" fillId="0" borderId="0" xfId="0" applyFont="1" applyAlignment="1">
      <alignment vertical="center"/>
    </xf>
    <xf numFmtId="11" fontId="0" fillId="0" borderId="0" xfId="0" applyNumberFormat="1" applyBorder="1"/>
    <xf numFmtId="9" fontId="28" fillId="0" borderId="0" xfId="1" applyNumberFormat="1" applyFont="1" applyBorder="1"/>
    <xf numFmtId="0" fontId="16" fillId="0" borderId="0" xfId="0" applyFont="1" applyBorder="1" applyAlignment="1">
      <alignment vertical="center"/>
    </xf>
    <xf numFmtId="14" fontId="19" fillId="0" borderId="0" xfId="3" applyNumberFormat="1" applyFont="1" applyBorder="1" applyAlignment="1">
      <alignment horizontal="left" vertical="top"/>
    </xf>
    <xf numFmtId="9" fontId="16" fillId="0" borderId="0" xfId="1" applyFont="1" applyFill="1"/>
    <xf numFmtId="168" fontId="16" fillId="0" borderId="0" xfId="0" applyNumberFormat="1" applyFont="1" applyFill="1"/>
    <xf numFmtId="0" fontId="0" fillId="0" borderId="0" xfId="0" applyAlignment="1">
      <alignment horizontal="right"/>
    </xf>
    <xf numFmtId="0" fontId="23" fillId="0" borderId="0" xfId="3" applyFont="1" applyBorder="1" applyAlignment="1">
      <alignment horizontal="left" vertical="top"/>
    </xf>
    <xf numFmtId="0" fontId="25" fillId="0" borderId="0" xfId="0" applyFont="1" applyAlignment="1">
      <alignment horizontal="center"/>
    </xf>
    <xf numFmtId="0" fontId="38" fillId="6" borderId="0" xfId="0" applyFont="1" applyFill="1"/>
    <xf numFmtId="0" fontId="38" fillId="0" borderId="0" xfId="0" applyFont="1"/>
    <xf numFmtId="0" fontId="38" fillId="6" borderId="0" xfId="0" applyFont="1" applyFill="1" applyAlignment="1">
      <alignment horizontal="left"/>
    </xf>
    <xf numFmtId="43" fontId="38" fillId="0" borderId="0" xfId="5" applyFont="1" applyFill="1" applyBorder="1"/>
    <xf numFmtId="165" fontId="38" fillId="0" borderId="0" xfId="5" applyNumberFormat="1" applyFont="1" applyFill="1" applyBorder="1"/>
    <xf numFmtId="11" fontId="38" fillId="0" borderId="0" xfId="0" applyNumberFormat="1" applyFont="1"/>
  </cellXfs>
  <cellStyles count="6">
    <cellStyle name="Comma" xfId="5" builtinId="3"/>
    <cellStyle name="Hyperlink" xfId="2" builtinId="8"/>
    <cellStyle name="Hyperlink 2" xfId="4" xr:uid="{00000000-0005-0000-0000-000001000000}"/>
    <cellStyle name="Normal" xfId="0" builtinId="0"/>
    <cellStyle name="Normal 2" xfId="3" xr:uid="{00000000-0005-0000-0000-000003000000}"/>
    <cellStyle name="Percent" xfId="1" builtinId="5"/>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Wealth_graphs!$A$12</c:f>
          <c:strCache>
            <c:ptCount val="1"/>
            <c:pt idx="0">
              <c:v>Total Wealth - Albania</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Wealth_graphs!$A$5</c:f>
              <c:strCache>
                <c:ptCount val="1"/>
                <c:pt idx="0">
                  <c:v>Produced capital</c:v>
                </c:pt>
              </c:strCache>
            </c:strRef>
          </c:tx>
          <c:spPr>
            <a:solidFill>
              <a:schemeClr val="accent1"/>
            </a:solidFill>
            <a:ln>
              <a:noFill/>
            </a:ln>
            <a:effectLst/>
          </c:spPr>
          <c:invertIfNegative val="0"/>
          <c:cat>
            <c:numRef>
              <c:f>Wealth_graphs!$B$3:$G$3</c:f>
              <c:numCache>
                <c:formatCode>General</c:formatCode>
                <c:ptCount val="6"/>
                <c:pt idx="0">
                  <c:v>1995</c:v>
                </c:pt>
                <c:pt idx="1">
                  <c:v>2000</c:v>
                </c:pt>
                <c:pt idx="2">
                  <c:v>2005</c:v>
                </c:pt>
                <c:pt idx="3">
                  <c:v>2010</c:v>
                </c:pt>
                <c:pt idx="4">
                  <c:v>2015</c:v>
                </c:pt>
                <c:pt idx="5">
                  <c:v>2018</c:v>
                </c:pt>
              </c:numCache>
            </c:numRef>
          </c:cat>
          <c:val>
            <c:numRef>
              <c:f>Wealth_graphs!$B$5:$G$5</c:f>
              <c:numCache>
                <c:formatCode>#,##0</c:formatCode>
                <c:ptCount val="6"/>
                <c:pt idx="0">
                  <c:v>49499.963823441445</c:v>
                </c:pt>
                <c:pt idx="1">
                  <c:v>50935.515727389669</c:v>
                </c:pt>
                <c:pt idx="2">
                  <c:v>59043.3506508133</c:v>
                </c:pt>
                <c:pt idx="3">
                  <c:v>71081.458376284441</c:v>
                </c:pt>
                <c:pt idx="4">
                  <c:v>79664.143354140382</c:v>
                </c:pt>
                <c:pt idx="5">
                  <c:v>84779.198625151883</c:v>
                </c:pt>
              </c:numCache>
            </c:numRef>
          </c:val>
          <c:extLst>
            <c:ext xmlns:c16="http://schemas.microsoft.com/office/drawing/2014/chart" uri="{C3380CC4-5D6E-409C-BE32-E72D297353CC}">
              <c16:uniqueId val="{00000000-001F-4368-97C8-9F00AB650F20}"/>
            </c:ext>
          </c:extLst>
        </c:ser>
        <c:ser>
          <c:idx val="1"/>
          <c:order val="1"/>
          <c:tx>
            <c:strRef>
              <c:f>Wealth_graphs!$A$7</c:f>
              <c:strCache>
                <c:ptCount val="1"/>
                <c:pt idx="0">
                  <c:v>Natural capital - renewable</c:v>
                </c:pt>
              </c:strCache>
            </c:strRef>
          </c:tx>
          <c:spPr>
            <a:solidFill>
              <a:schemeClr val="accent2"/>
            </a:solidFill>
            <a:ln>
              <a:noFill/>
            </a:ln>
            <a:effectLst/>
          </c:spPr>
          <c:invertIfNegative val="0"/>
          <c:cat>
            <c:numRef>
              <c:f>Wealth_graphs!$B$3:$G$3</c:f>
              <c:numCache>
                <c:formatCode>General</c:formatCode>
                <c:ptCount val="6"/>
                <c:pt idx="0">
                  <c:v>1995</c:v>
                </c:pt>
                <c:pt idx="1">
                  <c:v>2000</c:v>
                </c:pt>
                <c:pt idx="2">
                  <c:v>2005</c:v>
                </c:pt>
                <c:pt idx="3">
                  <c:v>2010</c:v>
                </c:pt>
                <c:pt idx="4">
                  <c:v>2015</c:v>
                </c:pt>
                <c:pt idx="5">
                  <c:v>2018</c:v>
                </c:pt>
              </c:numCache>
            </c:numRef>
          </c:cat>
          <c:val>
            <c:numRef>
              <c:f>Wealth_graphs!$B$7:$G$7</c:f>
              <c:numCache>
                <c:formatCode>#,##0</c:formatCode>
                <c:ptCount val="6"/>
                <c:pt idx="0">
                  <c:v>18477.467857344876</c:v>
                </c:pt>
                <c:pt idx="1">
                  <c:v>14074.729467309116</c:v>
                </c:pt>
                <c:pt idx="2">
                  <c:v>14201.071075181933</c:v>
                </c:pt>
                <c:pt idx="3">
                  <c:v>14170.736749125066</c:v>
                </c:pt>
                <c:pt idx="4">
                  <c:v>19812.931221606985</c:v>
                </c:pt>
                <c:pt idx="5">
                  <c:v>22027.910555142455</c:v>
                </c:pt>
              </c:numCache>
            </c:numRef>
          </c:val>
          <c:extLst>
            <c:ext xmlns:c16="http://schemas.microsoft.com/office/drawing/2014/chart" uri="{C3380CC4-5D6E-409C-BE32-E72D297353CC}">
              <c16:uniqueId val="{00000001-001F-4368-97C8-9F00AB650F20}"/>
            </c:ext>
          </c:extLst>
        </c:ser>
        <c:ser>
          <c:idx val="2"/>
          <c:order val="2"/>
          <c:tx>
            <c:strRef>
              <c:f>Wealth_graphs!$A$8</c:f>
              <c:strCache>
                <c:ptCount val="1"/>
                <c:pt idx="0">
                  <c:v>Natural capital - nonrenewable</c:v>
                </c:pt>
              </c:strCache>
            </c:strRef>
          </c:tx>
          <c:spPr>
            <a:solidFill>
              <a:schemeClr val="accent3"/>
            </a:solidFill>
            <a:ln>
              <a:noFill/>
            </a:ln>
            <a:effectLst/>
          </c:spPr>
          <c:invertIfNegative val="0"/>
          <c:cat>
            <c:numRef>
              <c:f>Wealth_graphs!$B$3:$G$3</c:f>
              <c:numCache>
                <c:formatCode>General</c:formatCode>
                <c:ptCount val="6"/>
                <c:pt idx="0">
                  <c:v>1995</c:v>
                </c:pt>
                <c:pt idx="1">
                  <c:v>2000</c:v>
                </c:pt>
                <c:pt idx="2">
                  <c:v>2005</c:v>
                </c:pt>
                <c:pt idx="3">
                  <c:v>2010</c:v>
                </c:pt>
                <c:pt idx="4">
                  <c:v>2015</c:v>
                </c:pt>
                <c:pt idx="5">
                  <c:v>2018</c:v>
                </c:pt>
              </c:numCache>
            </c:numRef>
          </c:cat>
          <c:val>
            <c:numRef>
              <c:f>Wealth_graphs!$B$8:$G$8</c:f>
              <c:numCache>
                <c:formatCode>#,##0</c:formatCode>
                <c:ptCount val="6"/>
                <c:pt idx="0">
                  <c:v>2927.3857899545796</c:v>
                </c:pt>
                <c:pt idx="1">
                  <c:v>1155.3294068429336</c:v>
                </c:pt>
                <c:pt idx="2">
                  <c:v>1522.7930590394096</c:v>
                </c:pt>
                <c:pt idx="3">
                  <c:v>3177.6381941944578</c:v>
                </c:pt>
                <c:pt idx="4">
                  <c:v>5416.9188666209566</c:v>
                </c:pt>
                <c:pt idx="5">
                  <c:v>3869.5608434759151</c:v>
                </c:pt>
              </c:numCache>
            </c:numRef>
          </c:val>
          <c:extLst>
            <c:ext xmlns:c16="http://schemas.microsoft.com/office/drawing/2014/chart" uri="{C3380CC4-5D6E-409C-BE32-E72D297353CC}">
              <c16:uniqueId val="{00000002-001F-4368-97C8-9F00AB650F20}"/>
            </c:ext>
          </c:extLst>
        </c:ser>
        <c:ser>
          <c:idx val="3"/>
          <c:order val="3"/>
          <c:tx>
            <c:strRef>
              <c:f>Wealth_graphs!$A$6</c:f>
              <c:strCache>
                <c:ptCount val="1"/>
                <c:pt idx="0">
                  <c:v>Human capital</c:v>
                </c:pt>
              </c:strCache>
            </c:strRef>
          </c:tx>
          <c:spPr>
            <a:solidFill>
              <a:schemeClr val="accent4"/>
            </a:solidFill>
            <a:ln>
              <a:noFill/>
            </a:ln>
            <a:effectLst/>
          </c:spPr>
          <c:invertIfNegative val="0"/>
          <c:cat>
            <c:numRef>
              <c:f>Wealth_graphs!$B$3:$G$3</c:f>
              <c:numCache>
                <c:formatCode>General</c:formatCode>
                <c:ptCount val="6"/>
                <c:pt idx="0">
                  <c:v>1995</c:v>
                </c:pt>
                <c:pt idx="1">
                  <c:v>2000</c:v>
                </c:pt>
                <c:pt idx="2">
                  <c:v>2005</c:v>
                </c:pt>
                <c:pt idx="3">
                  <c:v>2010</c:v>
                </c:pt>
                <c:pt idx="4">
                  <c:v>2015</c:v>
                </c:pt>
                <c:pt idx="5">
                  <c:v>2018</c:v>
                </c:pt>
              </c:numCache>
            </c:numRef>
          </c:cat>
          <c:val>
            <c:numRef>
              <c:f>Wealth_graphs!$B$6:$G$6</c:f>
              <c:numCache>
                <c:formatCode>#,##0</c:formatCode>
                <c:ptCount val="6"/>
                <c:pt idx="0">
                  <c:v>44861.001529901536</c:v>
                </c:pt>
                <c:pt idx="1">
                  <c:v>43611.277218637428</c:v>
                </c:pt>
                <c:pt idx="2">
                  <c:v>54424.482556146402</c:v>
                </c:pt>
                <c:pt idx="3">
                  <c:v>68056.509546503905</c:v>
                </c:pt>
                <c:pt idx="4">
                  <c:v>73727.868221564466</c:v>
                </c:pt>
                <c:pt idx="5">
                  <c:v>81214.984639690389</c:v>
                </c:pt>
              </c:numCache>
            </c:numRef>
          </c:val>
          <c:extLst>
            <c:ext xmlns:c16="http://schemas.microsoft.com/office/drawing/2014/chart" uri="{C3380CC4-5D6E-409C-BE32-E72D297353CC}">
              <c16:uniqueId val="{00000003-001F-4368-97C8-9F00AB650F20}"/>
            </c:ext>
          </c:extLst>
        </c:ser>
        <c:ser>
          <c:idx val="4"/>
          <c:order val="4"/>
          <c:tx>
            <c:strRef>
              <c:f>Wealth_graphs!$A$9</c:f>
              <c:strCache>
                <c:ptCount val="1"/>
                <c:pt idx="0">
                  <c:v>Net foreign assets</c:v>
                </c:pt>
              </c:strCache>
            </c:strRef>
          </c:tx>
          <c:spPr>
            <a:solidFill>
              <a:schemeClr val="accent5"/>
            </a:solidFill>
            <a:ln>
              <a:noFill/>
            </a:ln>
            <a:effectLst/>
          </c:spPr>
          <c:invertIfNegative val="0"/>
          <c:cat>
            <c:numRef>
              <c:f>Wealth_graphs!$B$3:$G$3</c:f>
              <c:numCache>
                <c:formatCode>General</c:formatCode>
                <c:ptCount val="6"/>
                <c:pt idx="0">
                  <c:v>1995</c:v>
                </c:pt>
                <c:pt idx="1">
                  <c:v>2000</c:v>
                </c:pt>
                <c:pt idx="2">
                  <c:v>2005</c:v>
                </c:pt>
                <c:pt idx="3">
                  <c:v>2010</c:v>
                </c:pt>
                <c:pt idx="4">
                  <c:v>2015</c:v>
                </c:pt>
                <c:pt idx="5">
                  <c:v>2018</c:v>
                </c:pt>
              </c:numCache>
            </c:numRef>
          </c:cat>
          <c:val>
            <c:numRef>
              <c:f>Wealth_graphs!$B$9:$G$9</c:f>
              <c:numCache>
                <c:formatCode>#,##0</c:formatCode>
                <c:ptCount val="6"/>
                <c:pt idx="0">
                  <c:v>-237.06990322432466</c:v>
                </c:pt>
                <c:pt idx="1">
                  <c:v>-997.31277145738113</c:v>
                </c:pt>
                <c:pt idx="2">
                  <c:v>-1626.8911599331084</c:v>
                </c:pt>
                <c:pt idx="3">
                  <c:v>-4214.7215463754956</c:v>
                </c:pt>
                <c:pt idx="4">
                  <c:v>-5794.8975648023734</c:v>
                </c:pt>
                <c:pt idx="5">
                  <c:v>-7482.77</c:v>
                </c:pt>
              </c:numCache>
            </c:numRef>
          </c:val>
          <c:extLst>
            <c:ext xmlns:c16="http://schemas.microsoft.com/office/drawing/2014/chart" uri="{C3380CC4-5D6E-409C-BE32-E72D297353CC}">
              <c16:uniqueId val="{00000004-001F-4368-97C8-9F00AB650F20}"/>
            </c:ext>
          </c:extLst>
        </c:ser>
        <c:dLbls>
          <c:showLegendKey val="0"/>
          <c:showVal val="0"/>
          <c:showCatName val="0"/>
          <c:showSerName val="0"/>
          <c:showPercent val="0"/>
          <c:showBubbleSize val="0"/>
        </c:dLbls>
        <c:gapWidth val="150"/>
        <c:overlap val="100"/>
        <c:axId val="357171568"/>
        <c:axId val="436634160"/>
      </c:barChart>
      <c:catAx>
        <c:axId val="35717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436634160"/>
        <c:crosses val="autoZero"/>
        <c:auto val="1"/>
        <c:lblAlgn val="ctr"/>
        <c:lblOffset val="100"/>
        <c:noMultiLvlLbl val="0"/>
      </c:catAx>
      <c:valAx>
        <c:axId val="436634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constant</a:t>
                </a:r>
                <a:r>
                  <a:rPr lang="en-US" baseline="0"/>
                  <a:t> 2018 US$, millions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7171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Wealth_graphs!$A$31</c:f>
          <c:strCache>
            <c:ptCount val="1"/>
            <c:pt idx="0">
              <c:v>Share of Wealth - Albania</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Wealth_graphs!$A$5</c:f>
              <c:strCache>
                <c:ptCount val="1"/>
                <c:pt idx="0">
                  <c:v>Produced capital</c:v>
                </c:pt>
              </c:strCache>
            </c:strRef>
          </c:tx>
          <c:spPr>
            <a:solidFill>
              <a:schemeClr val="accent1"/>
            </a:solidFill>
            <a:ln>
              <a:noFill/>
            </a:ln>
            <a:effectLst/>
          </c:spPr>
          <c:invertIfNegative val="0"/>
          <c:cat>
            <c:numRef>
              <c:f>Wealth_graphs!$B$3:$G$3</c:f>
              <c:numCache>
                <c:formatCode>General</c:formatCode>
                <c:ptCount val="6"/>
                <c:pt idx="0">
                  <c:v>1995</c:v>
                </c:pt>
                <c:pt idx="1">
                  <c:v>2000</c:v>
                </c:pt>
                <c:pt idx="2">
                  <c:v>2005</c:v>
                </c:pt>
                <c:pt idx="3">
                  <c:v>2010</c:v>
                </c:pt>
                <c:pt idx="4">
                  <c:v>2015</c:v>
                </c:pt>
                <c:pt idx="5">
                  <c:v>2018</c:v>
                </c:pt>
              </c:numCache>
            </c:numRef>
          </c:cat>
          <c:val>
            <c:numRef>
              <c:f>Wealth_graphs!$B$5:$G$5</c:f>
              <c:numCache>
                <c:formatCode>#,##0</c:formatCode>
                <c:ptCount val="6"/>
                <c:pt idx="0">
                  <c:v>49499.963823441445</c:v>
                </c:pt>
                <c:pt idx="1">
                  <c:v>50935.515727389669</c:v>
                </c:pt>
                <c:pt idx="2">
                  <c:v>59043.3506508133</c:v>
                </c:pt>
                <c:pt idx="3">
                  <c:v>71081.458376284441</c:v>
                </c:pt>
                <c:pt idx="4">
                  <c:v>79664.143354140382</c:v>
                </c:pt>
                <c:pt idx="5">
                  <c:v>84779.198625151883</c:v>
                </c:pt>
              </c:numCache>
            </c:numRef>
          </c:val>
          <c:extLst>
            <c:ext xmlns:c16="http://schemas.microsoft.com/office/drawing/2014/chart" uri="{C3380CC4-5D6E-409C-BE32-E72D297353CC}">
              <c16:uniqueId val="{00000000-9692-4290-A4F0-B7624CA35C0D}"/>
            </c:ext>
          </c:extLst>
        </c:ser>
        <c:ser>
          <c:idx val="1"/>
          <c:order val="1"/>
          <c:tx>
            <c:strRef>
              <c:f>Wealth_graphs!$A$7</c:f>
              <c:strCache>
                <c:ptCount val="1"/>
                <c:pt idx="0">
                  <c:v>Natural capital - renewable</c:v>
                </c:pt>
              </c:strCache>
            </c:strRef>
          </c:tx>
          <c:spPr>
            <a:solidFill>
              <a:schemeClr val="accent2"/>
            </a:solidFill>
            <a:ln>
              <a:noFill/>
            </a:ln>
            <a:effectLst/>
          </c:spPr>
          <c:invertIfNegative val="0"/>
          <c:cat>
            <c:numRef>
              <c:f>Wealth_graphs!$B$3:$G$3</c:f>
              <c:numCache>
                <c:formatCode>General</c:formatCode>
                <c:ptCount val="6"/>
                <c:pt idx="0">
                  <c:v>1995</c:v>
                </c:pt>
                <c:pt idx="1">
                  <c:v>2000</c:v>
                </c:pt>
                <c:pt idx="2">
                  <c:v>2005</c:v>
                </c:pt>
                <c:pt idx="3">
                  <c:v>2010</c:v>
                </c:pt>
                <c:pt idx="4">
                  <c:v>2015</c:v>
                </c:pt>
                <c:pt idx="5">
                  <c:v>2018</c:v>
                </c:pt>
              </c:numCache>
            </c:numRef>
          </c:cat>
          <c:val>
            <c:numRef>
              <c:f>Wealth_graphs!$B$7:$G$7</c:f>
              <c:numCache>
                <c:formatCode>#,##0</c:formatCode>
                <c:ptCount val="6"/>
                <c:pt idx="0">
                  <c:v>18477.467857344876</c:v>
                </c:pt>
                <c:pt idx="1">
                  <c:v>14074.729467309116</c:v>
                </c:pt>
                <c:pt idx="2">
                  <c:v>14201.071075181933</c:v>
                </c:pt>
                <c:pt idx="3">
                  <c:v>14170.736749125066</c:v>
                </c:pt>
                <c:pt idx="4">
                  <c:v>19812.931221606985</c:v>
                </c:pt>
                <c:pt idx="5">
                  <c:v>22027.910555142455</c:v>
                </c:pt>
              </c:numCache>
            </c:numRef>
          </c:val>
          <c:extLst>
            <c:ext xmlns:c16="http://schemas.microsoft.com/office/drawing/2014/chart" uri="{C3380CC4-5D6E-409C-BE32-E72D297353CC}">
              <c16:uniqueId val="{00000001-9692-4290-A4F0-B7624CA35C0D}"/>
            </c:ext>
          </c:extLst>
        </c:ser>
        <c:ser>
          <c:idx val="2"/>
          <c:order val="2"/>
          <c:tx>
            <c:strRef>
              <c:f>Wealth_graphs!$A$8</c:f>
              <c:strCache>
                <c:ptCount val="1"/>
                <c:pt idx="0">
                  <c:v>Natural capital - nonrenewable</c:v>
                </c:pt>
              </c:strCache>
            </c:strRef>
          </c:tx>
          <c:spPr>
            <a:solidFill>
              <a:schemeClr val="accent3"/>
            </a:solidFill>
            <a:ln>
              <a:noFill/>
            </a:ln>
            <a:effectLst/>
          </c:spPr>
          <c:invertIfNegative val="0"/>
          <c:cat>
            <c:numRef>
              <c:f>Wealth_graphs!$B$3:$G$3</c:f>
              <c:numCache>
                <c:formatCode>General</c:formatCode>
                <c:ptCount val="6"/>
                <c:pt idx="0">
                  <c:v>1995</c:v>
                </c:pt>
                <c:pt idx="1">
                  <c:v>2000</c:v>
                </c:pt>
                <c:pt idx="2">
                  <c:v>2005</c:v>
                </c:pt>
                <c:pt idx="3">
                  <c:v>2010</c:v>
                </c:pt>
                <c:pt idx="4">
                  <c:v>2015</c:v>
                </c:pt>
                <c:pt idx="5">
                  <c:v>2018</c:v>
                </c:pt>
              </c:numCache>
            </c:numRef>
          </c:cat>
          <c:val>
            <c:numRef>
              <c:f>Wealth_graphs!$B$8:$G$8</c:f>
              <c:numCache>
                <c:formatCode>#,##0</c:formatCode>
                <c:ptCount val="6"/>
                <c:pt idx="0">
                  <c:v>2927.3857899545796</c:v>
                </c:pt>
                <c:pt idx="1">
                  <c:v>1155.3294068429336</c:v>
                </c:pt>
                <c:pt idx="2">
                  <c:v>1522.7930590394096</c:v>
                </c:pt>
                <c:pt idx="3">
                  <c:v>3177.6381941944578</c:v>
                </c:pt>
                <c:pt idx="4">
                  <c:v>5416.9188666209566</c:v>
                </c:pt>
                <c:pt idx="5">
                  <c:v>3869.5608434759151</c:v>
                </c:pt>
              </c:numCache>
            </c:numRef>
          </c:val>
          <c:extLst>
            <c:ext xmlns:c16="http://schemas.microsoft.com/office/drawing/2014/chart" uri="{C3380CC4-5D6E-409C-BE32-E72D297353CC}">
              <c16:uniqueId val="{00000002-9692-4290-A4F0-B7624CA35C0D}"/>
            </c:ext>
          </c:extLst>
        </c:ser>
        <c:ser>
          <c:idx val="3"/>
          <c:order val="3"/>
          <c:tx>
            <c:strRef>
              <c:f>Wealth_graphs!$A$6</c:f>
              <c:strCache>
                <c:ptCount val="1"/>
                <c:pt idx="0">
                  <c:v>Human capital</c:v>
                </c:pt>
              </c:strCache>
            </c:strRef>
          </c:tx>
          <c:spPr>
            <a:solidFill>
              <a:schemeClr val="accent4"/>
            </a:solidFill>
            <a:ln>
              <a:noFill/>
            </a:ln>
            <a:effectLst/>
          </c:spPr>
          <c:invertIfNegative val="0"/>
          <c:cat>
            <c:numRef>
              <c:f>Wealth_graphs!$B$3:$G$3</c:f>
              <c:numCache>
                <c:formatCode>General</c:formatCode>
                <c:ptCount val="6"/>
                <c:pt idx="0">
                  <c:v>1995</c:v>
                </c:pt>
                <c:pt idx="1">
                  <c:v>2000</c:v>
                </c:pt>
                <c:pt idx="2">
                  <c:v>2005</c:v>
                </c:pt>
                <c:pt idx="3">
                  <c:v>2010</c:v>
                </c:pt>
                <c:pt idx="4">
                  <c:v>2015</c:v>
                </c:pt>
                <c:pt idx="5">
                  <c:v>2018</c:v>
                </c:pt>
              </c:numCache>
            </c:numRef>
          </c:cat>
          <c:val>
            <c:numRef>
              <c:f>Wealth_graphs!$B$6:$G$6</c:f>
              <c:numCache>
                <c:formatCode>#,##0</c:formatCode>
                <c:ptCount val="6"/>
                <c:pt idx="0">
                  <c:v>44861.001529901536</c:v>
                </c:pt>
                <c:pt idx="1">
                  <c:v>43611.277218637428</c:v>
                </c:pt>
                <c:pt idx="2">
                  <c:v>54424.482556146402</c:v>
                </c:pt>
                <c:pt idx="3">
                  <c:v>68056.509546503905</c:v>
                </c:pt>
                <c:pt idx="4">
                  <c:v>73727.868221564466</c:v>
                </c:pt>
                <c:pt idx="5">
                  <c:v>81214.984639690389</c:v>
                </c:pt>
              </c:numCache>
            </c:numRef>
          </c:val>
          <c:extLst>
            <c:ext xmlns:c16="http://schemas.microsoft.com/office/drawing/2014/chart" uri="{C3380CC4-5D6E-409C-BE32-E72D297353CC}">
              <c16:uniqueId val="{00000003-9692-4290-A4F0-B7624CA35C0D}"/>
            </c:ext>
          </c:extLst>
        </c:ser>
        <c:ser>
          <c:idx val="4"/>
          <c:order val="4"/>
          <c:tx>
            <c:strRef>
              <c:f>Wealth_graphs!$A$9</c:f>
              <c:strCache>
                <c:ptCount val="1"/>
                <c:pt idx="0">
                  <c:v>Net foreign assets</c:v>
                </c:pt>
              </c:strCache>
            </c:strRef>
          </c:tx>
          <c:spPr>
            <a:solidFill>
              <a:schemeClr val="accent5"/>
            </a:solidFill>
            <a:ln>
              <a:noFill/>
            </a:ln>
            <a:effectLst/>
          </c:spPr>
          <c:invertIfNegative val="0"/>
          <c:cat>
            <c:numRef>
              <c:f>Wealth_graphs!$B$3:$G$3</c:f>
              <c:numCache>
                <c:formatCode>General</c:formatCode>
                <c:ptCount val="6"/>
                <c:pt idx="0">
                  <c:v>1995</c:v>
                </c:pt>
                <c:pt idx="1">
                  <c:v>2000</c:v>
                </c:pt>
                <c:pt idx="2">
                  <c:v>2005</c:v>
                </c:pt>
                <c:pt idx="3">
                  <c:v>2010</c:v>
                </c:pt>
                <c:pt idx="4">
                  <c:v>2015</c:v>
                </c:pt>
                <c:pt idx="5">
                  <c:v>2018</c:v>
                </c:pt>
              </c:numCache>
            </c:numRef>
          </c:cat>
          <c:val>
            <c:numRef>
              <c:f>Wealth_graphs!$B$9:$G$9</c:f>
              <c:numCache>
                <c:formatCode>#,##0</c:formatCode>
                <c:ptCount val="6"/>
                <c:pt idx="0">
                  <c:v>-237.06990322432466</c:v>
                </c:pt>
                <c:pt idx="1">
                  <c:v>-997.31277145738113</c:v>
                </c:pt>
                <c:pt idx="2">
                  <c:v>-1626.8911599331084</c:v>
                </c:pt>
                <c:pt idx="3">
                  <c:v>-4214.7215463754956</c:v>
                </c:pt>
                <c:pt idx="4">
                  <c:v>-5794.8975648023734</c:v>
                </c:pt>
                <c:pt idx="5">
                  <c:v>-7482.77</c:v>
                </c:pt>
              </c:numCache>
            </c:numRef>
          </c:val>
          <c:extLst>
            <c:ext xmlns:c16="http://schemas.microsoft.com/office/drawing/2014/chart" uri="{C3380CC4-5D6E-409C-BE32-E72D297353CC}">
              <c16:uniqueId val="{00000004-9692-4290-A4F0-B7624CA35C0D}"/>
            </c:ext>
          </c:extLst>
        </c:ser>
        <c:dLbls>
          <c:showLegendKey val="0"/>
          <c:showVal val="0"/>
          <c:showCatName val="0"/>
          <c:showSerName val="0"/>
          <c:showPercent val="0"/>
          <c:showBubbleSize val="0"/>
        </c:dLbls>
        <c:gapWidth val="150"/>
        <c:overlap val="100"/>
        <c:axId val="357171568"/>
        <c:axId val="436634160"/>
      </c:barChart>
      <c:catAx>
        <c:axId val="35717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436634160"/>
        <c:crosses val="autoZero"/>
        <c:auto val="1"/>
        <c:lblAlgn val="ctr"/>
        <c:lblOffset val="100"/>
        <c:noMultiLvlLbl val="0"/>
      </c:catAx>
      <c:valAx>
        <c:axId val="436634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Share of total wealth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7171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Wealth_graphs!$I$12</c:f>
          <c:strCache>
            <c:ptCount val="1"/>
            <c:pt idx="0">
              <c:v>Per Capita Wealth - Albania</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Wealth_graphs!$I$5</c:f>
              <c:strCache>
                <c:ptCount val="1"/>
                <c:pt idx="0">
                  <c:v>Produced capital</c:v>
                </c:pt>
              </c:strCache>
            </c:strRef>
          </c:tx>
          <c:spPr>
            <a:solidFill>
              <a:schemeClr val="accent1"/>
            </a:solidFill>
            <a:ln>
              <a:noFill/>
            </a:ln>
            <a:effectLst/>
          </c:spPr>
          <c:invertIfNegative val="0"/>
          <c:cat>
            <c:numRef>
              <c:f>Wealth_graphs!$J$3:$O$3</c:f>
              <c:numCache>
                <c:formatCode>General</c:formatCode>
                <c:ptCount val="6"/>
                <c:pt idx="0">
                  <c:v>1995</c:v>
                </c:pt>
                <c:pt idx="1">
                  <c:v>2000</c:v>
                </c:pt>
                <c:pt idx="2">
                  <c:v>2005</c:v>
                </c:pt>
                <c:pt idx="3">
                  <c:v>2010</c:v>
                </c:pt>
                <c:pt idx="4">
                  <c:v>2015</c:v>
                </c:pt>
                <c:pt idx="5">
                  <c:v>2018</c:v>
                </c:pt>
              </c:numCache>
            </c:numRef>
          </c:cat>
          <c:val>
            <c:numRef>
              <c:f>Wealth_graphs!$J$5:$O$5</c:f>
              <c:numCache>
                <c:formatCode>#,##0</c:formatCode>
                <c:ptCount val="6"/>
                <c:pt idx="0">
                  <c:v>15528.016899338676</c:v>
                </c:pt>
                <c:pt idx="1">
                  <c:v>16489.177895625278</c:v>
                </c:pt>
                <c:pt idx="2">
                  <c:v>19606.045336012841</c:v>
                </c:pt>
                <c:pt idx="3">
                  <c:v>24401.285942080212</c:v>
                </c:pt>
                <c:pt idx="4">
                  <c:v>27654.41052206367</c:v>
                </c:pt>
                <c:pt idx="5">
                  <c:v>29577.138039514666</c:v>
                </c:pt>
              </c:numCache>
            </c:numRef>
          </c:val>
          <c:extLst>
            <c:ext xmlns:c16="http://schemas.microsoft.com/office/drawing/2014/chart" uri="{C3380CC4-5D6E-409C-BE32-E72D297353CC}">
              <c16:uniqueId val="{00000000-4B48-437D-ACAF-68593CE0BD6F}"/>
            </c:ext>
          </c:extLst>
        </c:ser>
        <c:ser>
          <c:idx val="1"/>
          <c:order val="1"/>
          <c:tx>
            <c:strRef>
              <c:f>Wealth_graphs!$I$7</c:f>
              <c:strCache>
                <c:ptCount val="1"/>
                <c:pt idx="0">
                  <c:v>Natural capital - renewable</c:v>
                </c:pt>
              </c:strCache>
            </c:strRef>
          </c:tx>
          <c:spPr>
            <a:solidFill>
              <a:schemeClr val="accent2"/>
            </a:solidFill>
            <a:ln>
              <a:noFill/>
            </a:ln>
            <a:effectLst/>
          </c:spPr>
          <c:invertIfNegative val="0"/>
          <c:cat>
            <c:numRef>
              <c:f>Wealth_graphs!$J$3:$O$3</c:f>
              <c:numCache>
                <c:formatCode>General</c:formatCode>
                <c:ptCount val="6"/>
                <c:pt idx="0">
                  <c:v>1995</c:v>
                </c:pt>
                <c:pt idx="1">
                  <c:v>2000</c:v>
                </c:pt>
                <c:pt idx="2">
                  <c:v>2005</c:v>
                </c:pt>
                <c:pt idx="3">
                  <c:v>2010</c:v>
                </c:pt>
                <c:pt idx="4">
                  <c:v>2015</c:v>
                </c:pt>
                <c:pt idx="5">
                  <c:v>2018</c:v>
                </c:pt>
              </c:numCache>
            </c:numRef>
          </c:cat>
          <c:val>
            <c:numRef>
              <c:f>Wealth_graphs!$J$7:$O$7</c:f>
              <c:numCache>
                <c:formatCode>#,##0</c:formatCode>
                <c:ptCount val="6"/>
                <c:pt idx="0">
                  <c:v>5796.3362189360623</c:v>
                </c:pt>
                <c:pt idx="1">
                  <c:v>4556.3633685652849</c:v>
                </c:pt>
                <c:pt idx="2">
                  <c:v>4715.6341950610895</c:v>
                </c:pt>
                <c:pt idx="3">
                  <c:v>4864.6188095194184</c:v>
                </c:pt>
                <c:pt idx="4">
                  <c:v>6877.811152905032</c:v>
                </c:pt>
                <c:pt idx="5">
                  <c:v>7684.9340613870809</c:v>
                </c:pt>
              </c:numCache>
            </c:numRef>
          </c:val>
          <c:extLst>
            <c:ext xmlns:c16="http://schemas.microsoft.com/office/drawing/2014/chart" uri="{C3380CC4-5D6E-409C-BE32-E72D297353CC}">
              <c16:uniqueId val="{00000001-4B48-437D-ACAF-68593CE0BD6F}"/>
            </c:ext>
          </c:extLst>
        </c:ser>
        <c:ser>
          <c:idx val="2"/>
          <c:order val="2"/>
          <c:tx>
            <c:strRef>
              <c:f>Wealth_graphs!$I$8</c:f>
              <c:strCache>
                <c:ptCount val="1"/>
                <c:pt idx="0">
                  <c:v>Natural capital - nonrenewable</c:v>
                </c:pt>
              </c:strCache>
            </c:strRef>
          </c:tx>
          <c:spPr>
            <a:solidFill>
              <a:schemeClr val="accent3"/>
            </a:solidFill>
            <a:ln>
              <a:noFill/>
            </a:ln>
            <a:effectLst/>
          </c:spPr>
          <c:invertIfNegative val="0"/>
          <c:cat>
            <c:numRef>
              <c:f>Wealth_graphs!$J$3:$O$3</c:f>
              <c:numCache>
                <c:formatCode>General</c:formatCode>
                <c:ptCount val="6"/>
                <c:pt idx="0">
                  <c:v>1995</c:v>
                </c:pt>
                <c:pt idx="1">
                  <c:v>2000</c:v>
                </c:pt>
                <c:pt idx="2">
                  <c:v>2005</c:v>
                </c:pt>
                <c:pt idx="3">
                  <c:v>2010</c:v>
                </c:pt>
                <c:pt idx="4">
                  <c:v>2015</c:v>
                </c:pt>
                <c:pt idx="5">
                  <c:v>2018</c:v>
                </c:pt>
              </c:numCache>
            </c:numRef>
          </c:cat>
          <c:val>
            <c:numRef>
              <c:f>Wealth_graphs!$J$8:$O$8</c:f>
              <c:numCache>
                <c:formatCode>#,##0</c:formatCode>
                <c:ptCount val="6"/>
                <c:pt idx="0">
                  <c:v>918.31372199452017</c:v>
                </c:pt>
                <c:pt idx="1">
                  <c:v>374.01078295622978</c:v>
                </c:pt>
                <c:pt idx="2">
                  <c:v>505.6615084306888</c:v>
                </c:pt>
                <c:pt idx="3">
                  <c:v>1090.8394392606363</c:v>
                </c:pt>
                <c:pt idx="4">
                  <c:v>1880.4156022404798</c:v>
                </c:pt>
                <c:pt idx="5">
                  <c:v>1349.9836879306538</c:v>
                </c:pt>
              </c:numCache>
            </c:numRef>
          </c:val>
          <c:extLst>
            <c:ext xmlns:c16="http://schemas.microsoft.com/office/drawing/2014/chart" uri="{C3380CC4-5D6E-409C-BE32-E72D297353CC}">
              <c16:uniqueId val="{00000002-4B48-437D-ACAF-68593CE0BD6F}"/>
            </c:ext>
          </c:extLst>
        </c:ser>
        <c:ser>
          <c:idx val="3"/>
          <c:order val="3"/>
          <c:tx>
            <c:strRef>
              <c:f>Wealth_graphs!$I$6</c:f>
              <c:strCache>
                <c:ptCount val="1"/>
                <c:pt idx="0">
                  <c:v>Human capital</c:v>
                </c:pt>
              </c:strCache>
            </c:strRef>
          </c:tx>
          <c:spPr>
            <a:solidFill>
              <a:schemeClr val="accent4"/>
            </a:solidFill>
            <a:ln>
              <a:noFill/>
            </a:ln>
            <a:effectLst/>
          </c:spPr>
          <c:invertIfNegative val="0"/>
          <c:cat>
            <c:numRef>
              <c:f>Wealth_graphs!$J$3:$O$3</c:f>
              <c:numCache>
                <c:formatCode>General</c:formatCode>
                <c:ptCount val="6"/>
                <c:pt idx="0">
                  <c:v>1995</c:v>
                </c:pt>
                <c:pt idx="1">
                  <c:v>2000</c:v>
                </c:pt>
                <c:pt idx="2">
                  <c:v>2005</c:v>
                </c:pt>
                <c:pt idx="3">
                  <c:v>2010</c:v>
                </c:pt>
                <c:pt idx="4">
                  <c:v>2015</c:v>
                </c:pt>
                <c:pt idx="5">
                  <c:v>2018</c:v>
                </c:pt>
              </c:numCache>
            </c:numRef>
          </c:cat>
          <c:val>
            <c:numRef>
              <c:f>Wealth_graphs!$J$6:$O$6</c:f>
              <c:numCache>
                <c:formatCode>#,##0</c:formatCode>
                <c:ptCount val="6"/>
                <c:pt idx="0">
                  <c:v>14072.785838030912</c:v>
                </c:pt>
                <c:pt idx="1">
                  <c:v>14118.127558819468</c:v>
                </c:pt>
                <c:pt idx="2">
                  <c:v>18072.295366424096</c:v>
                </c:pt>
                <c:pt idx="3">
                  <c:v>23362.86265924753</c:v>
                </c:pt>
                <c:pt idx="4">
                  <c:v>25593.706890840349</c:v>
                </c:pt>
                <c:pt idx="5">
                  <c:v>28333.681498760245</c:v>
                </c:pt>
              </c:numCache>
            </c:numRef>
          </c:val>
          <c:extLst>
            <c:ext xmlns:c16="http://schemas.microsoft.com/office/drawing/2014/chart" uri="{C3380CC4-5D6E-409C-BE32-E72D297353CC}">
              <c16:uniqueId val="{00000003-4B48-437D-ACAF-68593CE0BD6F}"/>
            </c:ext>
          </c:extLst>
        </c:ser>
        <c:ser>
          <c:idx val="4"/>
          <c:order val="4"/>
          <c:tx>
            <c:strRef>
              <c:f>Wealth_graphs!$I$9</c:f>
              <c:strCache>
                <c:ptCount val="1"/>
                <c:pt idx="0">
                  <c:v>Net foreign assets</c:v>
                </c:pt>
              </c:strCache>
            </c:strRef>
          </c:tx>
          <c:spPr>
            <a:solidFill>
              <a:schemeClr val="accent5"/>
            </a:solidFill>
            <a:ln>
              <a:noFill/>
            </a:ln>
            <a:effectLst/>
          </c:spPr>
          <c:invertIfNegative val="0"/>
          <c:cat>
            <c:numRef>
              <c:f>Wealth_graphs!$J$3:$O$3</c:f>
              <c:numCache>
                <c:formatCode>General</c:formatCode>
                <c:ptCount val="6"/>
                <c:pt idx="0">
                  <c:v>1995</c:v>
                </c:pt>
                <c:pt idx="1">
                  <c:v>2000</c:v>
                </c:pt>
                <c:pt idx="2">
                  <c:v>2005</c:v>
                </c:pt>
                <c:pt idx="3">
                  <c:v>2010</c:v>
                </c:pt>
                <c:pt idx="4">
                  <c:v>2015</c:v>
                </c:pt>
                <c:pt idx="5">
                  <c:v>2018</c:v>
                </c:pt>
              </c:numCache>
            </c:numRef>
          </c:cat>
          <c:val>
            <c:numRef>
              <c:f>Wealth_graphs!$J$9:$O$9</c:f>
              <c:numCache>
                <c:formatCode>#,##0</c:formatCode>
                <c:ptCount val="6"/>
                <c:pt idx="0">
                  <c:v>-74.368245534931049</c:v>
                </c:pt>
                <c:pt idx="1">
                  <c:v>-322.85660548042512</c:v>
                </c:pt>
                <c:pt idx="2">
                  <c:v>-540.22851831441028</c:v>
                </c:pt>
                <c:pt idx="3">
                  <c:v>-1446.8558744943807</c:v>
                </c:pt>
                <c:pt idx="4">
                  <c:v>-2011.626177638713</c:v>
                </c:pt>
                <c:pt idx="5">
                  <c:v>-2610.533300585827</c:v>
                </c:pt>
              </c:numCache>
            </c:numRef>
          </c:val>
          <c:extLst>
            <c:ext xmlns:c16="http://schemas.microsoft.com/office/drawing/2014/chart" uri="{C3380CC4-5D6E-409C-BE32-E72D297353CC}">
              <c16:uniqueId val="{00000004-4B48-437D-ACAF-68593CE0BD6F}"/>
            </c:ext>
          </c:extLst>
        </c:ser>
        <c:dLbls>
          <c:showLegendKey val="0"/>
          <c:showVal val="0"/>
          <c:showCatName val="0"/>
          <c:showSerName val="0"/>
          <c:showPercent val="0"/>
          <c:showBubbleSize val="0"/>
        </c:dLbls>
        <c:gapWidth val="150"/>
        <c:overlap val="100"/>
        <c:axId val="354463984"/>
        <c:axId val="426834144"/>
      </c:barChart>
      <c:catAx>
        <c:axId val="35446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426834144"/>
        <c:crosses val="autoZero"/>
        <c:auto val="1"/>
        <c:lblAlgn val="ctr"/>
        <c:lblOffset val="100"/>
        <c:noMultiLvlLbl val="0"/>
      </c:catAx>
      <c:valAx>
        <c:axId val="426834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constant 2018 US$</a:t>
                </a:r>
                <a:r>
                  <a:rPr lang="en-US" baseline="0"/>
                  <a:t> per capita</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463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'Natural capital_graphs'!$A$16</c:f>
          <c:strCache>
            <c:ptCount val="1"/>
            <c:pt idx="0">
              <c:v>Natural Capital - Albania</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'Natural capital_graphs'!$A$5</c:f>
              <c:strCache>
                <c:ptCount val="1"/>
                <c:pt idx="0">
                  <c:v>Forests, timber</c:v>
                </c:pt>
              </c:strCache>
            </c:strRef>
          </c:tx>
          <c:spPr>
            <a:solidFill>
              <a:schemeClr val="accent1"/>
            </a:solidFill>
            <a:ln>
              <a:noFill/>
            </a:ln>
            <a:effectLst/>
          </c:spPr>
          <c:invertIfNegative val="0"/>
          <c:cat>
            <c:numRef>
              <c:f>'Natural capital_graphs'!$B$3:$G$3</c:f>
              <c:numCache>
                <c:formatCode>General</c:formatCode>
                <c:ptCount val="6"/>
                <c:pt idx="0">
                  <c:v>1995</c:v>
                </c:pt>
                <c:pt idx="1">
                  <c:v>2000</c:v>
                </c:pt>
                <c:pt idx="2">
                  <c:v>2005</c:v>
                </c:pt>
                <c:pt idx="3">
                  <c:v>2010</c:v>
                </c:pt>
                <c:pt idx="4">
                  <c:v>2015</c:v>
                </c:pt>
                <c:pt idx="5">
                  <c:v>2018</c:v>
                </c:pt>
              </c:numCache>
            </c:numRef>
          </c:cat>
          <c:val>
            <c:numRef>
              <c:f>'Natural capital_graphs'!$B$5:$G$5</c:f>
              <c:numCache>
                <c:formatCode>#,##0</c:formatCode>
                <c:ptCount val="6"/>
                <c:pt idx="0">
                  <c:v>2343.3568724742022</c:v>
                </c:pt>
                <c:pt idx="1">
                  <c:v>202.92622737362865</c:v>
                </c:pt>
                <c:pt idx="2">
                  <c:v>123.91620470314669</c:v>
                </c:pt>
                <c:pt idx="3">
                  <c:v>190.13417650562502</c:v>
                </c:pt>
                <c:pt idx="4">
                  <c:v>589.51528812797085</c:v>
                </c:pt>
                <c:pt idx="5">
                  <c:v>602.90395995942322</c:v>
                </c:pt>
              </c:numCache>
            </c:numRef>
          </c:val>
          <c:extLst>
            <c:ext xmlns:c16="http://schemas.microsoft.com/office/drawing/2014/chart" uri="{C3380CC4-5D6E-409C-BE32-E72D297353CC}">
              <c16:uniqueId val="{00000000-2C36-4638-8BB2-AF609E46BD38}"/>
            </c:ext>
          </c:extLst>
        </c:ser>
        <c:ser>
          <c:idx val="7"/>
          <c:order val="1"/>
          <c:tx>
            <c:strRef>
              <c:f>'Natural capital_graphs'!$A$6</c:f>
              <c:strCache>
                <c:ptCount val="1"/>
                <c:pt idx="0">
                  <c:v>Forests, ecosytem services</c:v>
                </c:pt>
              </c:strCache>
            </c:strRef>
          </c:tx>
          <c:spPr>
            <a:solidFill>
              <a:schemeClr val="accent2">
                <a:lumMod val="60000"/>
              </a:schemeClr>
            </a:solidFill>
            <a:ln>
              <a:noFill/>
            </a:ln>
            <a:effectLst/>
          </c:spPr>
          <c:invertIfNegative val="0"/>
          <c:val>
            <c:numRef>
              <c:f>'Natural capital_graphs'!$B$6:$G$6</c:f>
              <c:numCache>
                <c:formatCode>#,##0</c:formatCode>
                <c:ptCount val="6"/>
                <c:pt idx="0">
                  <c:v>1771.1610076626491</c:v>
                </c:pt>
                <c:pt idx="1">
                  <c:v>2235.093951061684</c:v>
                </c:pt>
                <c:pt idx="2">
                  <c:v>2462.3258546466709</c:v>
                </c:pt>
                <c:pt idx="3">
                  <c:v>2712.2270029388383</c:v>
                </c:pt>
                <c:pt idx="4">
                  <c:v>2778.1524936348669</c:v>
                </c:pt>
                <c:pt idx="5">
                  <c:v>3038.0821509330945</c:v>
                </c:pt>
              </c:numCache>
            </c:numRef>
          </c:val>
          <c:extLst>
            <c:ext xmlns:c16="http://schemas.microsoft.com/office/drawing/2014/chart" uri="{C3380CC4-5D6E-409C-BE32-E72D297353CC}">
              <c16:uniqueId val="{00000000-89EF-4004-832F-511D1EA760A2}"/>
            </c:ext>
          </c:extLst>
        </c:ser>
        <c:ser>
          <c:idx val="1"/>
          <c:order val="2"/>
          <c:tx>
            <c:strRef>
              <c:f>'Natural capital_graphs'!$A$9</c:f>
              <c:strCache>
                <c:ptCount val="1"/>
                <c:pt idx="0">
                  <c:v>Protected areas</c:v>
                </c:pt>
              </c:strCache>
            </c:strRef>
          </c:tx>
          <c:spPr>
            <a:solidFill>
              <a:schemeClr val="accent2"/>
            </a:solidFill>
            <a:ln>
              <a:noFill/>
            </a:ln>
            <a:effectLst/>
          </c:spPr>
          <c:invertIfNegative val="0"/>
          <c:cat>
            <c:numRef>
              <c:f>'Natural capital_graphs'!$B$3:$G$3</c:f>
              <c:numCache>
                <c:formatCode>General</c:formatCode>
                <c:ptCount val="6"/>
                <c:pt idx="0">
                  <c:v>1995</c:v>
                </c:pt>
                <c:pt idx="1">
                  <c:v>2000</c:v>
                </c:pt>
                <c:pt idx="2">
                  <c:v>2005</c:v>
                </c:pt>
                <c:pt idx="3">
                  <c:v>2010</c:v>
                </c:pt>
                <c:pt idx="4">
                  <c:v>2015</c:v>
                </c:pt>
                <c:pt idx="5">
                  <c:v>2018</c:v>
                </c:pt>
              </c:numCache>
            </c:numRef>
          </c:cat>
          <c:val>
            <c:numRef>
              <c:f>'Natural capital_graphs'!$B$9:$G$9</c:f>
              <c:numCache>
                <c:formatCode>#,##0</c:formatCode>
                <c:ptCount val="6"/>
                <c:pt idx="0">
                  <c:v>26.072789311269418</c:v>
                </c:pt>
                <c:pt idx="1">
                  <c:v>93.634601066210521</c:v>
                </c:pt>
                <c:pt idx="2">
                  <c:v>85.224793697054452</c:v>
                </c:pt>
                <c:pt idx="3">
                  <c:v>296.19661361449113</c:v>
                </c:pt>
                <c:pt idx="4">
                  <c:v>2390.8974139563343</c:v>
                </c:pt>
                <c:pt idx="5">
                  <c:v>4620.6161522956381</c:v>
                </c:pt>
              </c:numCache>
            </c:numRef>
          </c:val>
          <c:extLst>
            <c:ext xmlns:c16="http://schemas.microsoft.com/office/drawing/2014/chart" uri="{C3380CC4-5D6E-409C-BE32-E72D297353CC}">
              <c16:uniqueId val="{00000001-2C36-4638-8BB2-AF609E46BD38}"/>
            </c:ext>
          </c:extLst>
        </c:ser>
        <c:ser>
          <c:idx val="6"/>
          <c:order val="3"/>
          <c:tx>
            <c:strRef>
              <c:f>'Natural capital_graphs'!$A$7</c:f>
              <c:strCache>
                <c:ptCount val="1"/>
                <c:pt idx="0">
                  <c:v>Mangroves</c:v>
                </c:pt>
              </c:strCache>
            </c:strRef>
          </c:tx>
          <c:spPr>
            <a:solidFill>
              <a:schemeClr val="accent1">
                <a:lumMod val="60000"/>
              </a:schemeClr>
            </a:solidFill>
            <a:ln>
              <a:noFill/>
            </a:ln>
            <a:effectLst/>
          </c:spPr>
          <c:invertIfNegative val="0"/>
          <c:val>
            <c:numRef>
              <c:f>'Natural capital_graphs'!$B$7:$G$7</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5E99-410C-8FCF-BB1CC68863AA}"/>
            </c:ext>
          </c:extLst>
        </c:ser>
        <c:ser>
          <c:idx val="8"/>
          <c:order val="4"/>
          <c:tx>
            <c:strRef>
              <c:f>'Natural capital_graphs'!$A$8</c:f>
              <c:strCache>
                <c:ptCount val="1"/>
                <c:pt idx="0">
                  <c:v>Fisheries</c:v>
                </c:pt>
              </c:strCache>
            </c:strRef>
          </c:tx>
          <c:spPr>
            <a:solidFill>
              <a:schemeClr val="accent3">
                <a:lumMod val="60000"/>
              </a:schemeClr>
            </a:solidFill>
            <a:ln>
              <a:noFill/>
            </a:ln>
            <a:effectLst/>
          </c:spPr>
          <c:invertIfNegative val="0"/>
          <c:val>
            <c:numRef>
              <c:f>'Natural capital_graphs'!$B$8:$G$8</c:f>
              <c:numCache>
                <c:formatCode>#,##0</c:formatCode>
                <c:ptCount val="6"/>
                <c:pt idx="0">
                  <c:v>13.675370134001547</c:v>
                </c:pt>
                <c:pt idx="1">
                  <c:v>42.440242202591143</c:v>
                </c:pt>
                <c:pt idx="2">
                  <c:v>36.874189374222368</c:v>
                </c:pt>
                <c:pt idx="3">
                  <c:v>3.3934214346700369</c:v>
                </c:pt>
                <c:pt idx="4">
                  <c:v>6.2771715143906155</c:v>
                </c:pt>
                <c:pt idx="5">
                  <c:v>6.1296792576391104</c:v>
                </c:pt>
              </c:numCache>
            </c:numRef>
          </c:val>
          <c:extLst>
            <c:ext xmlns:c16="http://schemas.microsoft.com/office/drawing/2014/chart" uri="{C3380CC4-5D6E-409C-BE32-E72D297353CC}">
              <c16:uniqueId val="{00000001-89EF-4004-832F-511D1EA760A2}"/>
            </c:ext>
          </c:extLst>
        </c:ser>
        <c:ser>
          <c:idx val="2"/>
          <c:order val="5"/>
          <c:tx>
            <c:strRef>
              <c:f>'Natural capital_graphs'!$A$10</c:f>
              <c:strCache>
                <c:ptCount val="1"/>
                <c:pt idx="0">
                  <c:v>Cropland</c:v>
                </c:pt>
              </c:strCache>
            </c:strRef>
          </c:tx>
          <c:spPr>
            <a:solidFill>
              <a:schemeClr val="accent3"/>
            </a:solidFill>
            <a:ln>
              <a:noFill/>
            </a:ln>
            <a:effectLst/>
          </c:spPr>
          <c:invertIfNegative val="0"/>
          <c:cat>
            <c:numRef>
              <c:f>'Natural capital_graphs'!$B$3:$G$3</c:f>
              <c:numCache>
                <c:formatCode>General</c:formatCode>
                <c:ptCount val="6"/>
                <c:pt idx="0">
                  <c:v>1995</c:v>
                </c:pt>
                <c:pt idx="1">
                  <c:v>2000</c:v>
                </c:pt>
                <c:pt idx="2">
                  <c:v>2005</c:v>
                </c:pt>
                <c:pt idx="3">
                  <c:v>2010</c:v>
                </c:pt>
                <c:pt idx="4">
                  <c:v>2015</c:v>
                </c:pt>
                <c:pt idx="5">
                  <c:v>2018</c:v>
                </c:pt>
              </c:numCache>
            </c:numRef>
          </c:cat>
          <c:val>
            <c:numRef>
              <c:f>'Natural capital_graphs'!$B$10:$G$10</c:f>
              <c:numCache>
                <c:formatCode>#,##0</c:formatCode>
                <c:ptCount val="6"/>
                <c:pt idx="0">
                  <c:v>6894.4694065681106</c:v>
                </c:pt>
                <c:pt idx="1">
                  <c:v>4593.6683145200132</c:v>
                </c:pt>
                <c:pt idx="2">
                  <c:v>3820.5966911860723</c:v>
                </c:pt>
                <c:pt idx="3">
                  <c:v>4133.9705437492803</c:v>
                </c:pt>
                <c:pt idx="4">
                  <c:v>6213.9139077545096</c:v>
                </c:pt>
                <c:pt idx="5">
                  <c:v>6705.2831971114574</c:v>
                </c:pt>
              </c:numCache>
            </c:numRef>
          </c:val>
          <c:extLst>
            <c:ext xmlns:c16="http://schemas.microsoft.com/office/drawing/2014/chart" uri="{C3380CC4-5D6E-409C-BE32-E72D297353CC}">
              <c16:uniqueId val="{00000002-2C36-4638-8BB2-AF609E46BD38}"/>
            </c:ext>
          </c:extLst>
        </c:ser>
        <c:ser>
          <c:idx val="3"/>
          <c:order val="6"/>
          <c:tx>
            <c:strRef>
              <c:f>'Natural capital_graphs'!$A$11</c:f>
              <c:strCache>
                <c:ptCount val="1"/>
                <c:pt idx="0">
                  <c:v>Pastureland</c:v>
                </c:pt>
              </c:strCache>
            </c:strRef>
          </c:tx>
          <c:spPr>
            <a:solidFill>
              <a:schemeClr val="accent4"/>
            </a:solidFill>
            <a:ln>
              <a:noFill/>
            </a:ln>
            <a:effectLst/>
          </c:spPr>
          <c:invertIfNegative val="0"/>
          <c:cat>
            <c:numRef>
              <c:f>'Natural capital_graphs'!$B$3:$G$3</c:f>
              <c:numCache>
                <c:formatCode>General</c:formatCode>
                <c:ptCount val="6"/>
                <c:pt idx="0">
                  <c:v>1995</c:v>
                </c:pt>
                <c:pt idx="1">
                  <c:v>2000</c:v>
                </c:pt>
                <c:pt idx="2">
                  <c:v>2005</c:v>
                </c:pt>
                <c:pt idx="3">
                  <c:v>2010</c:v>
                </c:pt>
                <c:pt idx="4">
                  <c:v>2015</c:v>
                </c:pt>
                <c:pt idx="5">
                  <c:v>2018</c:v>
                </c:pt>
              </c:numCache>
            </c:numRef>
          </c:cat>
          <c:val>
            <c:numRef>
              <c:f>'Natural capital_graphs'!$B$11:$G$11</c:f>
              <c:numCache>
                <c:formatCode>#,##0</c:formatCode>
                <c:ptCount val="6"/>
                <c:pt idx="0">
                  <c:v>7428.7324111946455</c:v>
                </c:pt>
                <c:pt idx="1">
                  <c:v>6906.9661310849888</c:v>
                </c:pt>
                <c:pt idx="2">
                  <c:v>7672.1333415747667</c:v>
                </c:pt>
                <c:pt idx="3">
                  <c:v>6834.8149908821606</c:v>
                </c:pt>
                <c:pt idx="4">
                  <c:v>7834.1749466189121</c:v>
                </c:pt>
                <c:pt idx="5">
                  <c:v>7054.8954155852025</c:v>
                </c:pt>
              </c:numCache>
            </c:numRef>
          </c:val>
          <c:extLst>
            <c:ext xmlns:c16="http://schemas.microsoft.com/office/drawing/2014/chart" uri="{C3380CC4-5D6E-409C-BE32-E72D297353CC}">
              <c16:uniqueId val="{00000003-2C36-4638-8BB2-AF609E46BD38}"/>
            </c:ext>
          </c:extLst>
        </c:ser>
        <c:ser>
          <c:idx val="4"/>
          <c:order val="7"/>
          <c:tx>
            <c:strRef>
              <c:f>'Natural capital_graphs'!$A$12</c:f>
              <c:strCache>
                <c:ptCount val="1"/>
                <c:pt idx="0">
                  <c:v>Fossil fuel energy</c:v>
                </c:pt>
              </c:strCache>
            </c:strRef>
          </c:tx>
          <c:spPr>
            <a:solidFill>
              <a:schemeClr val="accent5"/>
            </a:solidFill>
            <a:ln>
              <a:noFill/>
            </a:ln>
            <a:effectLst/>
          </c:spPr>
          <c:invertIfNegative val="0"/>
          <c:cat>
            <c:numRef>
              <c:f>'Natural capital_graphs'!$B$3:$G$3</c:f>
              <c:numCache>
                <c:formatCode>General</c:formatCode>
                <c:ptCount val="6"/>
                <c:pt idx="0">
                  <c:v>1995</c:v>
                </c:pt>
                <c:pt idx="1">
                  <c:v>2000</c:v>
                </c:pt>
                <c:pt idx="2">
                  <c:v>2005</c:v>
                </c:pt>
                <c:pt idx="3">
                  <c:v>2010</c:v>
                </c:pt>
                <c:pt idx="4">
                  <c:v>2015</c:v>
                </c:pt>
                <c:pt idx="5">
                  <c:v>2018</c:v>
                </c:pt>
              </c:numCache>
            </c:numRef>
          </c:cat>
          <c:val>
            <c:numRef>
              <c:f>'Natural capital_graphs'!$B$12:$G$12</c:f>
              <c:numCache>
                <c:formatCode>#,##0</c:formatCode>
                <c:ptCount val="6"/>
                <c:pt idx="0">
                  <c:v>2753.9792794657674</c:v>
                </c:pt>
                <c:pt idx="1">
                  <c:v>1155.3294068429336</c:v>
                </c:pt>
                <c:pt idx="2">
                  <c:v>1491.5770304772745</c:v>
                </c:pt>
                <c:pt idx="3">
                  <c:v>2621.7865783253033</c:v>
                </c:pt>
                <c:pt idx="4">
                  <c:v>5078.4170514152784</c:v>
                </c:pt>
                <c:pt idx="5">
                  <c:v>3668.7212578307649</c:v>
                </c:pt>
              </c:numCache>
            </c:numRef>
          </c:val>
          <c:extLst>
            <c:ext xmlns:c16="http://schemas.microsoft.com/office/drawing/2014/chart" uri="{C3380CC4-5D6E-409C-BE32-E72D297353CC}">
              <c16:uniqueId val="{00000004-2C36-4638-8BB2-AF609E46BD38}"/>
            </c:ext>
          </c:extLst>
        </c:ser>
        <c:ser>
          <c:idx val="5"/>
          <c:order val="8"/>
          <c:tx>
            <c:strRef>
              <c:f>'Natural capital_graphs'!$A$13</c:f>
              <c:strCache>
                <c:ptCount val="1"/>
                <c:pt idx="0">
                  <c:v>Minerals</c:v>
                </c:pt>
              </c:strCache>
            </c:strRef>
          </c:tx>
          <c:spPr>
            <a:solidFill>
              <a:schemeClr val="accent6"/>
            </a:solidFill>
            <a:ln>
              <a:noFill/>
            </a:ln>
            <a:effectLst/>
          </c:spPr>
          <c:invertIfNegative val="0"/>
          <c:cat>
            <c:numRef>
              <c:f>'Natural capital_graphs'!$B$3:$G$3</c:f>
              <c:numCache>
                <c:formatCode>General</c:formatCode>
                <c:ptCount val="6"/>
                <c:pt idx="0">
                  <c:v>1995</c:v>
                </c:pt>
                <c:pt idx="1">
                  <c:v>2000</c:v>
                </c:pt>
                <c:pt idx="2">
                  <c:v>2005</c:v>
                </c:pt>
                <c:pt idx="3">
                  <c:v>2010</c:v>
                </c:pt>
                <c:pt idx="4">
                  <c:v>2015</c:v>
                </c:pt>
                <c:pt idx="5">
                  <c:v>2018</c:v>
                </c:pt>
              </c:numCache>
            </c:numRef>
          </c:cat>
          <c:val>
            <c:numRef>
              <c:f>'Natural capital_graphs'!$B$13:$G$13</c:f>
              <c:numCache>
                <c:formatCode>#,##0</c:formatCode>
                <c:ptCount val="6"/>
                <c:pt idx="0">
                  <c:v>173.40651048881287</c:v>
                </c:pt>
                <c:pt idx="1">
                  <c:v>0</c:v>
                </c:pt>
                <c:pt idx="2">
                  <c:v>31.21602856213525</c:v>
                </c:pt>
                <c:pt idx="3">
                  <c:v>555.85161586915422</c:v>
                </c:pt>
                <c:pt idx="4">
                  <c:v>338.50181520567781</c:v>
                </c:pt>
                <c:pt idx="5">
                  <c:v>200.83958564515015</c:v>
                </c:pt>
              </c:numCache>
            </c:numRef>
          </c:val>
          <c:extLst>
            <c:ext xmlns:c16="http://schemas.microsoft.com/office/drawing/2014/chart" uri="{C3380CC4-5D6E-409C-BE32-E72D297353CC}">
              <c16:uniqueId val="{00000005-2C36-4638-8BB2-AF609E46BD38}"/>
            </c:ext>
          </c:extLst>
        </c:ser>
        <c:dLbls>
          <c:showLegendKey val="0"/>
          <c:showVal val="0"/>
          <c:showCatName val="0"/>
          <c:showSerName val="0"/>
          <c:showPercent val="0"/>
          <c:showBubbleSize val="0"/>
        </c:dLbls>
        <c:gapWidth val="150"/>
        <c:overlap val="100"/>
        <c:axId val="354495184"/>
        <c:axId val="515448400"/>
      </c:barChart>
      <c:catAx>
        <c:axId val="354495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515448400"/>
        <c:crosses val="autoZero"/>
        <c:auto val="1"/>
        <c:lblAlgn val="ctr"/>
        <c:lblOffset val="100"/>
        <c:noMultiLvlLbl val="0"/>
      </c:catAx>
      <c:valAx>
        <c:axId val="515448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constant 2018 US$,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495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'Natural capital_graphs'!$I$16</c:f>
          <c:strCache>
            <c:ptCount val="1"/>
            <c:pt idx="0">
              <c:v>Natural Capital Per Capita - Albania</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'Natural capital_graphs'!$I$5</c:f>
              <c:strCache>
                <c:ptCount val="1"/>
                <c:pt idx="0">
                  <c:v>Forests, timber</c:v>
                </c:pt>
              </c:strCache>
            </c:strRef>
          </c:tx>
          <c:spPr>
            <a:solidFill>
              <a:schemeClr val="accent1"/>
            </a:solidFill>
            <a:ln>
              <a:noFill/>
            </a:ln>
            <a:effectLst/>
          </c:spPr>
          <c:invertIfNegative val="0"/>
          <c:cat>
            <c:numRef>
              <c:f>'Natural capital_graphs'!$J$3:$O$3</c:f>
              <c:numCache>
                <c:formatCode>General</c:formatCode>
                <c:ptCount val="6"/>
                <c:pt idx="0">
                  <c:v>1995</c:v>
                </c:pt>
                <c:pt idx="1">
                  <c:v>2000</c:v>
                </c:pt>
                <c:pt idx="2">
                  <c:v>2005</c:v>
                </c:pt>
                <c:pt idx="3">
                  <c:v>2010</c:v>
                </c:pt>
                <c:pt idx="4">
                  <c:v>2015</c:v>
                </c:pt>
                <c:pt idx="5">
                  <c:v>2018</c:v>
                </c:pt>
              </c:numCache>
            </c:numRef>
          </c:cat>
          <c:val>
            <c:numRef>
              <c:f>'Natural capital_graphs'!$J$5:$O$5</c:f>
              <c:numCache>
                <c:formatCode>#,##0</c:formatCode>
                <c:ptCount val="6"/>
                <c:pt idx="0">
                  <c:v>735.10528708162224</c:v>
                </c:pt>
                <c:pt idx="1">
                  <c:v>65.692603973234498</c:v>
                </c:pt>
                <c:pt idx="2">
                  <c:v>41.14784646360642</c:v>
                </c:pt>
                <c:pt idx="3">
                  <c:v>65.270444842527752</c:v>
                </c:pt>
                <c:pt idx="4">
                  <c:v>204.64285562516193</c:v>
                </c:pt>
                <c:pt idx="5">
                  <c:v>210.33666202878592</c:v>
                </c:pt>
              </c:numCache>
            </c:numRef>
          </c:val>
          <c:extLst>
            <c:ext xmlns:c16="http://schemas.microsoft.com/office/drawing/2014/chart" uri="{C3380CC4-5D6E-409C-BE32-E72D297353CC}">
              <c16:uniqueId val="{00000000-76D9-4C6E-9710-080559A845C4}"/>
            </c:ext>
          </c:extLst>
        </c:ser>
        <c:ser>
          <c:idx val="7"/>
          <c:order val="1"/>
          <c:tx>
            <c:strRef>
              <c:f>'Natural capital_graphs'!$I$6</c:f>
              <c:strCache>
                <c:ptCount val="1"/>
                <c:pt idx="0">
                  <c:v>Forests, ecosystem services</c:v>
                </c:pt>
              </c:strCache>
            </c:strRef>
          </c:tx>
          <c:spPr>
            <a:solidFill>
              <a:schemeClr val="accent2">
                <a:lumMod val="60000"/>
              </a:schemeClr>
            </a:solidFill>
            <a:ln>
              <a:noFill/>
            </a:ln>
            <a:effectLst/>
          </c:spPr>
          <c:invertIfNegative val="0"/>
          <c:val>
            <c:numRef>
              <c:f>'Natural capital_graphs'!$J$6:$O$6</c:f>
              <c:numCache>
                <c:formatCode>#,##0</c:formatCode>
                <c:ptCount val="6"/>
                <c:pt idx="0">
                  <c:v>555.60885168588868</c:v>
                </c:pt>
                <c:pt idx="1">
                  <c:v>723.5592149442798</c:v>
                </c:pt>
                <c:pt idx="2">
                  <c:v>817.64452399982838</c:v>
                </c:pt>
                <c:pt idx="3">
                  <c:v>931.0701855355104</c:v>
                </c:pt>
                <c:pt idx="4">
                  <c:v>964.40087493742567</c:v>
                </c:pt>
                <c:pt idx="5">
                  <c:v>1059.9035684547648</c:v>
                </c:pt>
              </c:numCache>
            </c:numRef>
          </c:val>
          <c:extLst>
            <c:ext xmlns:c16="http://schemas.microsoft.com/office/drawing/2014/chart" uri="{C3380CC4-5D6E-409C-BE32-E72D297353CC}">
              <c16:uniqueId val="{00000000-34CF-4923-908B-68174BE4F6B9}"/>
            </c:ext>
          </c:extLst>
        </c:ser>
        <c:ser>
          <c:idx val="1"/>
          <c:order val="2"/>
          <c:tx>
            <c:strRef>
              <c:f>'Natural capital_graphs'!$I$9</c:f>
              <c:strCache>
                <c:ptCount val="1"/>
                <c:pt idx="0">
                  <c:v>Protected areas</c:v>
                </c:pt>
              </c:strCache>
            </c:strRef>
          </c:tx>
          <c:spPr>
            <a:solidFill>
              <a:schemeClr val="accent2"/>
            </a:solidFill>
            <a:ln>
              <a:noFill/>
            </a:ln>
            <a:effectLst/>
          </c:spPr>
          <c:invertIfNegative val="0"/>
          <c:cat>
            <c:numRef>
              <c:f>'Natural capital_graphs'!$J$3:$O$3</c:f>
              <c:numCache>
                <c:formatCode>General</c:formatCode>
                <c:ptCount val="6"/>
                <c:pt idx="0">
                  <c:v>1995</c:v>
                </c:pt>
                <c:pt idx="1">
                  <c:v>2000</c:v>
                </c:pt>
                <c:pt idx="2">
                  <c:v>2005</c:v>
                </c:pt>
                <c:pt idx="3">
                  <c:v>2010</c:v>
                </c:pt>
                <c:pt idx="4">
                  <c:v>2015</c:v>
                </c:pt>
                <c:pt idx="5">
                  <c:v>2018</c:v>
                </c:pt>
              </c:numCache>
            </c:numRef>
          </c:cat>
          <c:val>
            <c:numRef>
              <c:f>'Natural capital_graphs'!$J$9:$O$9</c:f>
              <c:numCache>
                <c:formatCode>#,##0</c:formatCode>
                <c:ptCount val="6"/>
                <c:pt idx="0">
                  <c:v>8.1789698772782025</c:v>
                </c:pt>
                <c:pt idx="1">
                  <c:v>30.312004740072041</c:v>
                </c:pt>
                <c:pt idx="2">
                  <c:v>28.299904232379038</c:v>
                </c:pt>
                <c:pt idx="3">
                  <c:v>101.68021913144159</c:v>
                </c:pt>
                <c:pt idx="4">
                  <c:v>829.9701197785173</c:v>
                </c:pt>
                <c:pt idx="5">
                  <c:v>1612.0062937645439</c:v>
                </c:pt>
              </c:numCache>
            </c:numRef>
          </c:val>
          <c:extLst>
            <c:ext xmlns:c16="http://schemas.microsoft.com/office/drawing/2014/chart" uri="{C3380CC4-5D6E-409C-BE32-E72D297353CC}">
              <c16:uniqueId val="{00000001-76D9-4C6E-9710-080559A845C4}"/>
            </c:ext>
          </c:extLst>
        </c:ser>
        <c:ser>
          <c:idx val="6"/>
          <c:order val="3"/>
          <c:tx>
            <c:strRef>
              <c:f>'Natural capital_graphs'!$I$7</c:f>
              <c:strCache>
                <c:ptCount val="1"/>
                <c:pt idx="0">
                  <c:v>Mangroves</c:v>
                </c:pt>
              </c:strCache>
            </c:strRef>
          </c:tx>
          <c:spPr>
            <a:solidFill>
              <a:schemeClr val="accent1">
                <a:lumMod val="60000"/>
              </a:schemeClr>
            </a:solidFill>
            <a:ln>
              <a:noFill/>
            </a:ln>
            <a:effectLst/>
          </c:spPr>
          <c:invertIfNegative val="0"/>
          <c:val>
            <c:numRef>
              <c:f>'Natural capital_graphs'!$J$7:$O$7</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DAB-43F4-A80C-A36E31E3FB34}"/>
            </c:ext>
          </c:extLst>
        </c:ser>
        <c:ser>
          <c:idx val="8"/>
          <c:order val="4"/>
          <c:tx>
            <c:strRef>
              <c:f>'Natural capital_graphs'!$I$8</c:f>
              <c:strCache>
                <c:ptCount val="1"/>
                <c:pt idx="0">
                  <c:v>Fisheries</c:v>
                </c:pt>
              </c:strCache>
            </c:strRef>
          </c:tx>
          <c:spPr>
            <a:solidFill>
              <a:schemeClr val="accent3">
                <a:lumMod val="60000"/>
              </a:schemeClr>
            </a:solidFill>
            <a:ln>
              <a:noFill/>
            </a:ln>
            <a:effectLst/>
          </c:spPr>
          <c:invertIfNegative val="0"/>
          <c:val>
            <c:numRef>
              <c:f>'Natural capital_graphs'!$J$8:$O$8</c:f>
              <c:numCache>
                <c:formatCode>#,##0</c:formatCode>
                <c:ptCount val="6"/>
                <c:pt idx="0">
                  <c:v>4.2899299745533401</c:v>
                </c:pt>
                <c:pt idx="1">
                  <c:v>13.739032453452541</c:v>
                </c:pt>
                <c:pt idx="2">
                  <c:v>12.244512220780754</c:v>
                </c:pt>
                <c:pt idx="3">
                  <c:v>1.1649148546028458</c:v>
                </c:pt>
                <c:pt idx="4">
                  <c:v>2.1790415445086202</c:v>
                </c:pt>
                <c:pt idx="5">
                  <c:v>2.1384770377784039</c:v>
                </c:pt>
              </c:numCache>
            </c:numRef>
          </c:val>
          <c:extLst>
            <c:ext xmlns:c16="http://schemas.microsoft.com/office/drawing/2014/chart" uri="{C3380CC4-5D6E-409C-BE32-E72D297353CC}">
              <c16:uniqueId val="{00000001-34CF-4923-908B-68174BE4F6B9}"/>
            </c:ext>
          </c:extLst>
        </c:ser>
        <c:ser>
          <c:idx val="2"/>
          <c:order val="5"/>
          <c:tx>
            <c:strRef>
              <c:f>'Natural capital_graphs'!$I$10</c:f>
              <c:strCache>
                <c:ptCount val="1"/>
                <c:pt idx="0">
                  <c:v>Cropland</c:v>
                </c:pt>
              </c:strCache>
            </c:strRef>
          </c:tx>
          <c:spPr>
            <a:solidFill>
              <a:schemeClr val="accent3"/>
            </a:solidFill>
            <a:ln>
              <a:noFill/>
            </a:ln>
            <a:effectLst/>
          </c:spPr>
          <c:invertIfNegative val="0"/>
          <c:cat>
            <c:numRef>
              <c:f>'Natural capital_graphs'!$J$3:$O$3</c:f>
              <c:numCache>
                <c:formatCode>General</c:formatCode>
                <c:ptCount val="6"/>
                <c:pt idx="0">
                  <c:v>1995</c:v>
                </c:pt>
                <c:pt idx="1">
                  <c:v>2000</c:v>
                </c:pt>
                <c:pt idx="2">
                  <c:v>2005</c:v>
                </c:pt>
                <c:pt idx="3">
                  <c:v>2010</c:v>
                </c:pt>
                <c:pt idx="4">
                  <c:v>2015</c:v>
                </c:pt>
                <c:pt idx="5">
                  <c:v>2018</c:v>
                </c:pt>
              </c:numCache>
            </c:numRef>
          </c:cat>
          <c:val>
            <c:numRef>
              <c:f>'Natural capital_graphs'!$J$10:$O$10</c:f>
              <c:numCache>
                <c:formatCode>#,##0</c:formatCode>
                <c:ptCount val="6"/>
                <c:pt idx="0">
                  <c:v>2162.7780949299295</c:v>
                </c:pt>
                <c:pt idx="1">
                  <c:v>1487.0923156450276</c:v>
                </c:pt>
                <c:pt idx="2">
                  <c:v>1268.6744758274144</c:v>
                </c:pt>
                <c:pt idx="3">
                  <c:v>1419.1351671509681</c:v>
                </c:pt>
                <c:pt idx="4">
                  <c:v>2157.0824579120131</c:v>
                </c:pt>
                <c:pt idx="5">
                  <c:v>2339.2894711340932</c:v>
                </c:pt>
              </c:numCache>
            </c:numRef>
          </c:val>
          <c:extLst>
            <c:ext xmlns:c16="http://schemas.microsoft.com/office/drawing/2014/chart" uri="{C3380CC4-5D6E-409C-BE32-E72D297353CC}">
              <c16:uniqueId val="{00000002-76D9-4C6E-9710-080559A845C4}"/>
            </c:ext>
          </c:extLst>
        </c:ser>
        <c:ser>
          <c:idx val="3"/>
          <c:order val="6"/>
          <c:tx>
            <c:strRef>
              <c:f>'Natural capital_graphs'!$I$11</c:f>
              <c:strCache>
                <c:ptCount val="1"/>
                <c:pt idx="0">
                  <c:v>Pastureland</c:v>
                </c:pt>
              </c:strCache>
            </c:strRef>
          </c:tx>
          <c:spPr>
            <a:solidFill>
              <a:schemeClr val="accent4"/>
            </a:solidFill>
            <a:ln>
              <a:noFill/>
            </a:ln>
            <a:effectLst/>
          </c:spPr>
          <c:invertIfNegative val="0"/>
          <c:cat>
            <c:numRef>
              <c:f>'Natural capital_graphs'!$J$3:$O$3</c:f>
              <c:numCache>
                <c:formatCode>General</c:formatCode>
                <c:ptCount val="6"/>
                <c:pt idx="0">
                  <c:v>1995</c:v>
                </c:pt>
                <c:pt idx="1">
                  <c:v>2000</c:v>
                </c:pt>
                <c:pt idx="2">
                  <c:v>2005</c:v>
                </c:pt>
                <c:pt idx="3">
                  <c:v>2010</c:v>
                </c:pt>
                <c:pt idx="4">
                  <c:v>2015</c:v>
                </c:pt>
                <c:pt idx="5">
                  <c:v>2018</c:v>
                </c:pt>
              </c:numCache>
            </c:numRef>
          </c:cat>
          <c:val>
            <c:numRef>
              <c:f>'Natural capital_graphs'!$J$11:$O$11</c:f>
              <c:numCache>
                <c:formatCode>#,##0</c:formatCode>
                <c:ptCount val="6"/>
                <c:pt idx="0">
                  <c:v>2330.3750853867905</c:v>
                </c:pt>
                <c:pt idx="1">
                  <c:v>2235.9681968092182</c:v>
                </c:pt>
                <c:pt idx="2">
                  <c:v>2547.6229323170805</c:v>
                </c:pt>
                <c:pt idx="3">
                  <c:v>2346.2978780043672</c:v>
                </c:pt>
                <c:pt idx="4">
                  <c:v>2719.5358031074056</c:v>
                </c:pt>
                <c:pt idx="5">
                  <c:v>2461.2595889671147</c:v>
                </c:pt>
              </c:numCache>
            </c:numRef>
          </c:val>
          <c:extLst>
            <c:ext xmlns:c16="http://schemas.microsoft.com/office/drawing/2014/chart" uri="{C3380CC4-5D6E-409C-BE32-E72D297353CC}">
              <c16:uniqueId val="{00000003-76D9-4C6E-9710-080559A845C4}"/>
            </c:ext>
          </c:extLst>
        </c:ser>
        <c:ser>
          <c:idx val="4"/>
          <c:order val="7"/>
          <c:tx>
            <c:strRef>
              <c:f>'Natural capital_graphs'!$I$12</c:f>
              <c:strCache>
                <c:ptCount val="1"/>
                <c:pt idx="0">
                  <c:v>Fossil fuel energy</c:v>
                </c:pt>
              </c:strCache>
            </c:strRef>
          </c:tx>
          <c:spPr>
            <a:solidFill>
              <a:schemeClr val="accent5"/>
            </a:solidFill>
            <a:ln>
              <a:noFill/>
            </a:ln>
            <a:effectLst/>
          </c:spPr>
          <c:invertIfNegative val="0"/>
          <c:cat>
            <c:numRef>
              <c:f>'Natural capital_graphs'!$J$3:$O$3</c:f>
              <c:numCache>
                <c:formatCode>General</c:formatCode>
                <c:ptCount val="6"/>
                <c:pt idx="0">
                  <c:v>1995</c:v>
                </c:pt>
                <c:pt idx="1">
                  <c:v>2000</c:v>
                </c:pt>
                <c:pt idx="2">
                  <c:v>2005</c:v>
                </c:pt>
                <c:pt idx="3">
                  <c:v>2010</c:v>
                </c:pt>
                <c:pt idx="4">
                  <c:v>2015</c:v>
                </c:pt>
                <c:pt idx="5">
                  <c:v>2018</c:v>
                </c:pt>
              </c:numCache>
            </c:numRef>
          </c:cat>
          <c:val>
            <c:numRef>
              <c:f>'Natural capital_graphs'!$J$12:$O$12</c:f>
              <c:numCache>
                <c:formatCode>#,##0</c:formatCode>
                <c:ptCount val="6"/>
                <c:pt idx="0">
                  <c:v>863.9165261717128</c:v>
                </c:pt>
                <c:pt idx="1">
                  <c:v>374.01078295622978</c:v>
                </c:pt>
                <c:pt idx="2">
                  <c:v>495.29585566109853</c:v>
                </c:pt>
                <c:pt idx="3">
                  <c:v>900.02323303721573</c:v>
                </c:pt>
                <c:pt idx="4">
                  <c:v>1762.9089327901136</c:v>
                </c:pt>
                <c:pt idx="5">
                  <c:v>1279.9162628457555</c:v>
                </c:pt>
              </c:numCache>
            </c:numRef>
          </c:val>
          <c:extLst>
            <c:ext xmlns:c16="http://schemas.microsoft.com/office/drawing/2014/chart" uri="{C3380CC4-5D6E-409C-BE32-E72D297353CC}">
              <c16:uniqueId val="{00000004-76D9-4C6E-9710-080559A845C4}"/>
            </c:ext>
          </c:extLst>
        </c:ser>
        <c:ser>
          <c:idx val="5"/>
          <c:order val="8"/>
          <c:tx>
            <c:strRef>
              <c:f>'Natural capital_graphs'!$I$13</c:f>
              <c:strCache>
                <c:ptCount val="1"/>
                <c:pt idx="0">
                  <c:v>Minerals</c:v>
                </c:pt>
              </c:strCache>
            </c:strRef>
          </c:tx>
          <c:spPr>
            <a:solidFill>
              <a:schemeClr val="accent6"/>
            </a:solidFill>
            <a:ln>
              <a:noFill/>
            </a:ln>
            <a:effectLst/>
          </c:spPr>
          <c:invertIfNegative val="0"/>
          <c:cat>
            <c:numRef>
              <c:f>'Natural capital_graphs'!$J$3:$O$3</c:f>
              <c:numCache>
                <c:formatCode>General</c:formatCode>
                <c:ptCount val="6"/>
                <c:pt idx="0">
                  <c:v>1995</c:v>
                </c:pt>
                <c:pt idx="1">
                  <c:v>2000</c:v>
                </c:pt>
                <c:pt idx="2">
                  <c:v>2005</c:v>
                </c:pt>
                <c:pt idx="3">
                  <c:v>2010</c:v>
                </c:pt>
                <c:pt idx="4">
                  <c:v>2015</c:v>
                </c:pt>
                <c:pt idx="5">
                  <c:v>2018</c:v>
                </c:pt>
              </c:numCache>
            </c:numRef>
          </c:cat>
          <c:val>
            <c:numRef>
              <c:f>'Natural capital_graphs'!$J$13:$O$13</c:f>
              <c:numCache>
                <c:formatCode>#,##0</c:formatCode>
                <c:ptCount val="6"/>
                <c:pt idx="0">
                  <c:v>54.397195822807589</c:v>
                </c:pt>
                <c:pt idx="1">
                  <c:v>0</c:v>
                </c:pt>
                <c:pt idx="2">
                  <c:v>10.365652769590323</c:v>
                </c:pt>
                <c:pt idx="3">
                  <c:v>190.81620622342035</c:v>
                </c:pt>
                <c:pt idx="4">
                  <c:v>117.50666945036605</c:v>
                </c:pt>
                <c:pt idx="5">
                  <c:v>70.067425084898204</c:v>
                </c:pt>
              </c:numCache>
            </c:numRef>
          </c:val>
          <c:extLst>
            <c:ext xmlns:c16="http://schemas.microsoft.com/office/drawing/2014/chart" uri="{C3380CC4-5D6E-409C-BE32-E72D297353CC}">
              <c16:uniqueId val="{00000005-76D9-4C6E-9710-080559A845C4}"/>
            </c:ext>
          </c:extLst>
        </c:ser>
        <c:dLbls>
          <c:showLegendKey val="0"/>
          <c:showVal val="0"/>
          <c:showCatName val="0"/>
          <c:showSerName val="0"/>
          <c:showPercent val="0"/>
          <c:showBubbleSize val="0"/>
        </c:dLbls>
        <c:gapWidth val="150"/>
        <c:overlap val="100"/>
        <c:axId val="516227856"/>
        <c:axId val="436639776"/>
      </c:barChart>
      <c:catAx>
        <c:axId val="51622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436639776"/>
        <c:crosses val="autoZero"/>
        <c:auto val="1"/>
        <c:lblAlgn val="ctr"/>
        <c:lblOffset val="100"/>
        <c:noMultiLvlLbl val="0"/>
      </c:catAx>
      <c:valAx>
        <c:axId val="4366397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constant 2018 US$ per capita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227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'Natural capital_graphs'!$A$16</c:f>
          <c:strCache>
            <c:ptCount val="1"/>
            <c:pt idx="0">
              <c:v>Natural Capital - Albania</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'Natural capital_graphs'!$A$5</c:f>
              <c:strCache>
                <c:ptCount val="1"/>
                <c:pt idx="0">
                  <c:v>Forests, timber</c:v>
                </c:pt>
              </c:strCache>
            </c:strRef>
          </c:tx>
          <c:spPr>
            <a:solidFill>
              <a:schemeClr val="accent1"/>
            </a:solidFill>
            <a:ln>
              <a:noFill/>
            </a:ln>
            <a:effectLst/>
          </c:spPr>
          <c:invertIfNegative val="0"/>
          <c:cat>
            <c:numRef>
              <c:f>'Natural capital_graphs'!$B$3:$G$3</c:f>
              <c:numCache>
                <c:formatCode>General</c:formatCode>
                <c:ptCount val="6"/>
                <c:pt idx="0">
                  <c:v>1995</c:v>
                </c:pt>
                <c:pt idx="1">
                  <c:v>2000</c:v>
                </c:pt>
                <c:pt idx="2">
                  <c:v>2005</c:v>
                </c:pt>
                <c:pt idx="3">
                  <c:v>2010</c:v>
                </c:pt>
                <c:pt idx="4">
                  <c:v>2015</c:v>
                </c:pt>
                <c:pt idx="5">
                  <c:v>2018</c:v>
                </c:pt>
              </c:numCache>
            </c:numRef>
          </c:cat>
          <c:val>
            <c:numRef>
              <c:f>'Natural capital_graphs'!$B$5:$G$5</c:f>
              <c:numCache>
                <c:formatCode>#,##0</c:formatCode>
                <c:ptCount val="6"/>
                <c:pt idx="0">
                  <c:v>2343.3568724742022</c:v>
                </c:pt>
                <c:pt idx="1">
                  <c:v>202.92622737362865</c:v>
                </c:pt>
                <c:pt idx="2">
                  <c:v>123.91620470314669</c:v>
                </c:pt>
                <c:pt idx="3">
                  <c:v>190.13417650562502</c:v>
                </c:pt>
                <c:pt idx="4">
                  <c:v>589.51528812797085</c:v>
                </c:pt>
                <c:pt idx="5">
                  <c:v>602.90395995942322</c:v>
                </c:pt>
              </c:numCache>
            </c:numRef>
          </c:val>
          <c:extLst>
            <c:ext xmlns:c16="http://schemas.microsoft.com/office/drawing/2014/chart" uri="{C3380CC4-5D6E-409C-BE32-E72D297353CC}">
              <c16:uniqueId val="{00000000-C391-453A-9B3E-7DF435502A1C}"/>
            </c:ext>
          </c:extLst>
        </c:ser>
        <c:ser>
          <c:idx val="7"/>
          <c:order val="1"/>
          <c:tx>
            <c:strRef>
              <c:f>'Natural capital_graphs'!$A$6</c:f>
              <c:strCache>
                <c:ptCount val="1"/>
                <c:pt idx="0">
                  <c:v>Forests, ecosytem services</c:v>
                </c:pt>
              </c:strCache>
            </c:strRef>
          </c:tx>
          <c:spPr>
            <a:solidFill>
              <a:schemeClr val="accent2">
                <a:lumMod val="60000"/>
              </a:schemeClr>
            </a:solidFill>
            <a:ln>
              <a:noFill/>
            </a:ln>
            <a:effectLst/>
          </c:spPr>
          <c:invertIfNegative val="0"/>
          <c:val>
            <c:numRef>
              <c:f>'Natural capital_graphs'!$B$6:$G$6</c:f>
              <c:numCache>
                <c:formatCode>#,##0</c:formatCode>
                <c:ptCount val="6"/>
                <c:pt idx="0">
                  <c:v>1771.1610076626491</c:v>
                </c:pt>
                <c:pt idx="1">
                  <c:v>2235.093951061684</c:v>
                </c:pt>
                <c:pt idx="2">
                  <c:v>2462.3258546466709</c:v>
                </c:pt>
                <c:pt idx="3">
                  <c:v>2712.2270029388383</c:v>
                </c:pt>
                <c:pt idx="4">
                  <c:v>2778.1524936348669</c:v>
                </c:pt>
                <c:pt idx="5">
                  <c:v>3038.0821509330945</c:v>
                </c:pt>
              </c:numCache>
            </c:numRef>
          </c:val>
          <c:extLst>
            <c:ext xmlns:c16="http://schemas.microsoft.com/office/drawing/2014/chart" uri="{C3380CC4-5D6E-409C-BE32-E72D297353CC}">
              <c16:uniqueId val="{00000000-70AF-462A-9F9F-953383C1158B}"/>
            </c:ext>
          </c:extLst>
        </c:ser>
        <c:ser>
          <c:idx val="1"/>
          <c:order val="2"/>
          <c:tx>
            <c:strRef>
              <c:f>'Natural capital_graphs'!$A$9</c:f>
              <c:strCache>
                <c:ptCount val="1"/>
                <c:pt idx="0">
                  <c:v>Protected areas</c:v>
                </c:pt>
              </c:strCache>
            </c:strRef>
          </c:tx>
          <c:spPr>
            <a:solidFill>
              <a:schemeClr val="accent2"/>
            </a:solidFill>
            <a:ln>
              <a:noFill/>
            </a:ln>
            <a:effectLst/>
          </c:spPr>
          <c:invertIfNegative val="0"/>
          <c:cat>
            <c:numRef>
              <c:f>'Natural capital_graphs'!$B$3:$G$3</c:f>
              <c:numCache>
                <c:formatCode>General</c:formatCode>
                <c:ptCount val="6"/>
                <c:pt idx="0">
                  <c:v>1995</c:v>
                </c:pt>
                <c:pt idx="1">
                  <c:v>2000</c:v>
                </c:pt>
                <c:pt idx="2">
                  <c:v>2005</c:v>
                </c:pt>
                <c:pt idx="3">
                  <c:v>2010</c:v>
                </c:pt>
                <c:pt idx="4">
                  <c:v>2015</c:v>
                </c:pt>
                <c:pt idx="5">
                  <c:v>2018</c:v>
                </c:pt>
              </c:numCache>
            </c:numRef>
          </c:cat>
          <c:val>
            <c:numRef>
              <c:f>'Natural capital_graphs'!$B$9:$G$9</c:f>
              <c:numCache>
                <c:formatCode>#,##0</c:formatCode>
                <c:ptCount val="6"/>
                <c:pt idx="0">
                  <c:v>26.072789311269418</c:v>
                </c:pt>
                <c:pt idx="1">
                  <c:v>93.634601066210521</c:v>
                </c:pt>
                <c:pt idx="2">
                  <c:v>85.224793697054452</c:v>
                </c:pt>
                <c:pt idx="3">
                  <c:v>296.19661361449113</c:v>
                </c:pt>
                <c:pt idx="4">
                  <c:v>2390.8974139563343</c:v>
                </c:pt>
                <c:pt idx="5">
                  <c:v>4620.6161522956381</c:v>
                </c:pt>
              </c:numCache>
            </c:numRef>
          </c:val>
          <c:extLst>
            <c:ext xmlns:c16="http://schemas.microsoft.com/office/drawing/2014/chart" uri="{C3380CC4-5D6E-409C-BE32-E72D297353CC}">
              <c16:uniqueId val="{00000001-C391-453A-9B3E-7DF435502A1C}"/>
            </c:ext>
          </c:extLst>
        </c:ser>
        <c:ser>
          <c:idx val="6"/>
          <c:order val="3"/>
          <c:tx>
            <c:strRef>
              <c:f>'Natural capital_graphs'!$A$7</c:f>
              <c:strCache>
                <c:ptCount val="1"/>
                <c:pt idx="0">
                  <c:v>Mangroves</c:v>
                </c:pt>
              </c:strCache>
            </c:strRef>
          </c:tx>
          <c:spPr>
            <a:solidFill>
              <a:schemeClr val="accent1">
                <a:lumMod val="60000"/>
              </a:schemeClr>
            </a:solidFill>
            <a:ln>
              <a:noFill/>
            </a:ln>
            <a:effectLst/>
          </c:spPr>
          <c:invertIfNegative val="0"/>
          <c:val>
            <c:numRef>
              <c:f>'Natural capital_graphs'!$B$7:$G$7</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8B5F-4670-9A20-1F41F16521B4}"/>
            </c:ext>
          </c:extLst>
        </c:ser>
        <c:ser>
          <c:idx val="8"/>
          <c:order val="4"/>
          <c:tx>
            <c:strRef>
              <c:f>'Natural capital_graphs'!$A$8</c:f>
              <c:strCache>
                <c:ptCount val="1"/>
                <c:pt idx="0">
                  <c:v>Fisheries</c:v>
                </c:pt>
              </c:strCache>
            </c:strRef>
          </c:tx>
          <c:spPr>
            <a:solidFill>
              <a:schemeClr val="accent3">
                <a:lumMod val="60000"/>
              </a:schemeClr>
            </a:solidFill>
            <a:ln>
              <a:noFill/>
            </a:ln>
            <a:effectLst/>
          </c:spPr>
          <c:invertIfNegative val="0"/>
          <c:val>
            <c:numRef>
              <c:f>'Natural capital_graphs'!$B$8:$G$8</c:f>
              <c:numCache>
                <c:formatCode>#,##0</c:formatCode>
                <c:ptCount val="6"/>
                <c:pt idx="0">
                  <c:v>13.675370134001547</c:v>
                </c:pt>
                <c:pt idx="1">
                  <c:v>42.440242202591143</c:v>
                </c:pt>
                <c:pt idx="2">
                  <c:v>36.874189374222368</c:v>
                </c:pt>
                <c:pt idx="3">
                  <c:v>3.3934214346700369</c:v>
                </c:pt>
                <c:pt idx="4">
                  <c:v>6.2771715143906155</c:v>
                </c:pt>
                <c:pt idx="5">
                  <c:v>6.1296792576391104</c:v>
                </c:pt>
              </c:numCache>
            </c:numRef>
          </c:val>
          <c:extLst>
            <c:ext xmlns:c16="http://schemas.microsoft.com/office/drawing/2014/chart" uri="{C3380CC4-5D6E-409C-BE32-E72D297353CC}">
              <c16:uniqueId val="{00000001-70AF-462A-9F9F-953383C1158B}"/>
            </c:ext>
          </c:extLst>
        </c:ser>
        <c:ser>
          <c:idx val="2"/>
          <c:order val="5"/>
          <c:tx>
            <c:strRef>
              <c:f>'Natural capital_graphs'!$A$10</c:f>
              <c:strCache>
                <c:ptCount val="1"/>
                <c:pt idx="0">
                  <c:v>Cropland</c:v>
                </c:pt>
              </c:strCache>
            </c:strRef>
          </c:tx>
          <c:spPr>
            <a:solidFill>
              <a:schemeClr val="accent3"/>
            </a:solidFill>
            <a:ln>
              <a:noFill/>
            </a:ln>
            <a:effectLst/>
          </c:spPr>
          <c:invertIfNegative val="0"/>
          <c:cat>
            <c:numRef>
              <c:f>'Natural capital_graphs'!$B$3:$G$3</c:f>
              <c:numCache>
                <c:formatCode>General</c:formatCode>
                <c:ptCount val="6"/>
                <c:pt idx="0">
                  <c:v>1995</c:v>
                </c:pt>
                <c:pt idx="1">
                  <c:v>2000</c:v>
                </c:pt>
                <c:pt idx="2">
                  <c:v>2005</c:v>
                </c:pt>
                <c:pt idx="3">
                  <c:v>2010</c:v>
                </c:pt>
                <c:pt idx="4">
                  <c:v>2015</c:v>
                </c:pt>
                <c:pt idx="5">
                  <c:v>2018</c:v>
                </c:pt>
              </c:numCache>
            </c:numRef>
          </c:cat>
          <c:val>
            <c:numRef>
              <c:f>'Natural capital_graphs'!$B$10:$G$10</c:f>
              <c:numCache>
                <c:formatCode>#,##0</c:formatCode>
                <c:ptCount val="6"/>
                <c:pt idx="0">
                  <c:v>6894.4694065681106</c:v>
                </c:pt>
                <c:pt idx="1">
                  <c:v>4593.6683145200132</c:v>
                </c:pt>
                <c:pt idx="2">
                  <c:v>3820.5966911860723</c:v>
                </c:pt>
                <c:pt idx="3">
                  <c:v>4133.9705437492803</c:v>
                </c:pt>
                <c:pt idx="4">
                  <c:v>6213.9139077545096</c:v>
                </c:pt>
                <c:pt idx="5">
                  <c:v>6705.2831971114574</c:v>
                </c:pt>
              </c:numCache>
            </c:numRef>
          </c:val>
          <c:extLst>
            <c:ext xmlns:c16="http://schemas.microsoft.com/office/drawing/2014/chart" uri="{C3380CC4-5D6E-409C-BE32-E72D297353CC}">
              <c16:uniqueId val="{00000002-C391-453A-9B3E-7DF435502A1C}"/>
            </c:ext>
          </c:extLst>
        </c:ser>
        <c:ser>
          <c:idx val="3"/>
          <c:order val="6"/>
          <c:tx>
            <c:strRef>
              <c:f>'Natural capital_graphs'!$A$11</c:f>
              <c:strCache>
                <c:ptCount val="1"/>
                <c:pt idx="0">
                  <c:v>Pastureland</c:v>
                </c:pt>
              </c:strCache>
            </c:strRef>
          </c:tx>
          <c:spPr>
            <a:solidFill>
              <a:schemeClr val="accent4"/>
            </a:solidFill>
            <a:ln>
              <a:noFill/>
            </a:ln>
            <a:effectLst/>
          </c:spPr>
          <c:invertIfNegative val="0"/>
          <c:cat>
            <c:numRef>
              <c:f>'Natural capital_graphs'!$B$3:$G$3</c:f>
              <c:numCache>
                <c:formatCode>General</c:formatCode>
                <c:ptCount val="6"/>
                <c:pt idx="0">
                  <c:v>1995</c:v>
                </c:pt>
                <c:pt idx="1">
                  <c:v>2000</c:v>
                </c:pt>
                <c:pt idx="2">
                  <c:v>2005</c:v>
                </c:pt>
                <c:pt idx="3">
                  <c:v>2010</c:v>
                </c:pt>
                <c:pt idx="4">
                  <c:v>2015</c:v>
                </c:pt>
                <c:pt idx="5">
                  <c:v>2018</c:v>
                </c:pt>
              </c:numCache>
            </c:numRef>
          </c:cat>
          <c:val>
            <c:numRef>
              <c:f>'Natural capital_graphs'!$B$11:$G$11</c:f>
              <c:numCache>
                <c:formatCode>#,##0</c:formatCode>
                <c:ptCount val="6"/>
                <c:pt idx="0">
                  <c:v>7428.7324111946455</c:v>
                </c:pt>
                <c:pt idx="1">
                  <c:v>6906.9661310849888</c:v>
                </c:pt>
                <c:pt idx="2">
                  <c:v>7672.1333415747667</c:v>
                </c:pt>
                <c:pt idx="3">
                  <c:v>6834.8149908821606</c:v>
                </c:pt>
                <c:pt idx="4">
                  <c:v>7834.1749466189121</c:v>
                </c:pt>
                <c:pt idx="5">
                  <c:v>7054.8954155852025</c:v>
                </c:pt>
              </c:numCache>
            </c:numRef>
          </c:val>
          <c:extLst>
            <c:ext xmlns:c16="http://schemas.microsoft.com/office/drawing/2014/chart" uri="{C3380CC4-5D6E-409C-BE32-E72D297353CC}">
              <c16:uniqueId val="{00000003-C391-453A-9B3E-7DF435502A1C}"/>
            </c:ext>
          </c:extLst>
        </c:ser>
        <c:ser>
          <c:idx val="4"/>
          <c:order val="7"/>
          <c:tx>
            <c:strRef>
              <c:f>'Natural capital_graphs'!$A$12</c:f>
              <c:strCache>
                <c:ptCount val="1"/>
                <c:pt idx="0">
                  <c:v>Fossil fuel energy</c:v>
                </c:pt>
              </c:strCache>
            </c:strRef>
          </c:tx>
          <c:spPr>
            <a:solidFill>
              <a:schemeClr val="accent5"/>
            </a:solidFill>
            <a:ln>
              <a:noFill/>
            </a:ln>
            <a:effectLst/>
          </c:spPr>
          <c:invertIfNegative val="0"/>
          <c:cat>
            <c:numRef>
              <c:f>'Natural capital_graphs'!$B$3:$G$3</c:f>
              <c:numCache>
                <c:formatCode>General</c:formatCode>
                <c:ptCount val="6"/>
                <c:pt idx="0">
                  <c:v>1995</c:v>
                </c:pt>
                <c:pt idx="1">
                  <c:v>2000</c:v>
                </c:pt>
                <c:pt idx="2">
                  <c:v>2005</c:v>
                </c:pt>
                <c:pt idx="3">
                  <c:v>2010</c:v>
                </c:pt>
                <c:pt idx="4">
                  <c:v>2015</c:v>
                </c:pt>
                <c:pt idx="5">
                  <c:v>2018</c:v>
                </c:pt>
              </c:numCache>
            </c:numRef>
          </c:cat>
          <c:val>
            <c:numRef>
              <c:f>'Natural capital_graphs'!$B$12:$G$12</c:f>
              <c:numCache>
                <c:formatCode>#,##0</c:formatCode>
                <c:ptCount val="6"/>
                <c:pt idx="0">
                  <c:v>2753.9792794657674</c:v>
                </c:pt>
                <c:pt idx="1">
                  <c:v>1155.3294068429336</c:v>
                </c:pt>
                <c:pt idx="2">
                  <c:v>1491.5770304772745</c:v>
                </c:pt>
                <c:pt idx="3">
                  <c:v>2621.7865783253033</c:v>
                </c:pt>
                <c:pt idx="4">
                  <c:v>5078.4170514152784</c:v>
                </c:pt>
                <c:pt idx="5">
                  <c:v>3668.7212578307649</c:v>
                </c:pt>
              </c:numCache>
            </c:numRef>
          </c:val>
          <c:extLst>
            <c:ext xmlns:c16="http://schemas.microsoft.com/office/drawing/2014/chart" uri="{C3380CC4-5D6E-409C-BE32-E72D297353CC}">
              <c16:uniqueId val="{00000004-C391-453A-9B3E-7DF435502A1C}"/>
            </c:ext>
          </c:extLst>
        </c:ser>
        <c:ser>
          <c:idx val="5"/>
          <c:order val="8"/>
          <c:tx>
            <c:strRef>
              <c:f>'Natural capital_graphs'!$A$13</c:f>
              <c:strCache>
                <c:ptCount val="1"/>
                <c:pt idx="0">
                  <c:v>Minerals</c:v>
                </c:pt>
              </c:strCache>
            </c:strRef>
          </c:tx>
          <c:spPr>
            <a:solidFill>
              <a:schemeClr val="accent6"/>
            </a:solidFill>
            <a:ln>
              <a:noFill/>
            </a:ln>
            <a:effectLst/>
          </c:spPr>
          <c:invertIfNegative val="0"/>
          <c:cat>
            <c:numRef>
              <c:f>'Natural capital_graphs'!$B$3:$G$3</c:f>
              <c:numCache>
                <c:formatCode>General</c:formatCode>
                <c:ptCount val="6"/>
                <c:pt idx="0">
                  <c:v>1995</c:v>
                </c:pt>
                <c:pt idx="1">
                  <c:v>2000</c:v>
                </c:pt>
                <c:pt idx="2">
                  <c:v>2005</c:v>
                </c:pt>
                <c:pt idx="3">
                  <c:v>2010</c:v>
                </c:pt>
                <c:pt idx="4">
                  <c:v>2015</c:v>
                </c:pt>
                <c:pt idx="5">
                  <c:v>2018</c:v>
                </c:pt>
              </c:numCache>
            </c:numRef>
          </c:cat>
          <c:val>
            <c:numRef>
              <c:f>'Natural capital_graphs'!$B$13:$G$13</c:f>
              <c:numCache>
                <c:formatCode>#,##0</c:formatCode>
                <c:ptCount val="6"/>
                <c:pt idx="0">
                  <c:v>173.40651048881287</c:v>
                </c:pt>
                <c:pt idx="1">
                  <c:v>0</c:v>
                </c:pt>
                <c:pt idx="2">
                  <c:v>31.21602856213525</c:v>
                </c:pt>
                <c:pt idx="3">
                  <c:v>555.85161586915422</c:v>
                </c:pt>
                <c:pt idx="4">
                  <c:v>338.50181520567781</c:v>
                </c:pt>
                <c:pt idx="5">
                  <c:v>200.83958564515015</c:v>
                </c:pt>
              </c:numCache>
            </c:numRef>
          </c:val>
          <c:extLst>
            <c:ext xmlns:c16="http://schemas.microsoft.com/office/drawing/2014/chart" uri="{C3380CC4-5D6E-409C-BE32-E72D297353CC}">
              <c16:uniqueId val="{00000005-C391-453A-9B3E-7DF435502A1C}"/>
            </c:ext>
          </c:extLst>
        </c:ser>
        <c:dLbls>
          <c:showLegendKey val="0"/>
          <c:showVal val="0"/>
          <c:showCatName val="0"/>
          <c:showSerName val="0"/>
          <c:showPercent val="0"/>
          <c:showBubbleSize val="0"/>
        </c:dLbls>
        <c:gapWidth val="150"/>
        <c:overlap val="100"/>
        <c:axId val="354495184"/>
        <c:axId val="515448400"/>
      </c:barChart>
      <c:catAx>
        <c:axId val="354495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515448400"/>
        <c:crosses val="autoZero"/>
        <c:auto val="1"/>
        <c:lblAlgn val="ctr"/>
        <c:lblOffset val="100"/>
        <c:noMultiLvlLbl val="0"/>
      </c:catAx>
      <c:valAx>
        <c:axId val="515448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Share</a:t>
                </a:r>
                <a:r>
                  <a:rPr lang="en-US" baseline="0"/>
                  <a:t> of natural capital (%)</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495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'Natural capital_graphs'!$I$38</c:f>
          <c:strCache>
            <c:ptCount val="1"/>
            <c:pt idx="0">
              <c:v>Natural Capital in 2018 - Albania</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A80-4F31-98FB-41BB2FD3ACE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A80-4F31-98FB-41BB2FD3ACE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A80-4F31-98FB-41BB2FD3ACE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A80-4F31-98FB-41BB2FD3ACE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A80-4F31-98FB-41BB2FD3ACE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A80-4F31-98FB-41BB2FD3ACE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4C7-4769-80FE-68703F2806C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18F-4D4D-AE3E-DB50B2A2000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18F-4D4D-AE3E-DB50B2A2000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'Natural capital_graphs'!$A$5:$A$13</c:f>
              <c:strCache>
                <c:ptCount val="9"/>
                <c:pt idx="0">
                  <c:v>Forests, timber</c:v>
                </c:pt>
                <c:pt idx="1">
                  <c:v>Forests, ecosytem services</c:v>
                </c:pt>
                <c:pt idx="2">
                  <c:v>Mangroves</c:v>
                </c:pt>
                <c:pt idx="3">
                  <c:v>Fisheries</c:v>
                </c:pt>
                <c:pt idx="4">
                  <c:v>Protected areas</c:v>
                </c:pt>
                <c:pt idx="5">
                  <c:v>Cropland</c:v>
                </c:pt>
                <c:pt idx="6">
                  <c:v>Pastureland</c:v>
                </c:pt>
                <c:pt idx="7">
                  <c:v>Fossil fuel energy</c:v>
                </c:pt>
                <c:pt idx="8">
                  <c:v>Minerals</c:v>
                </c:pt>
              </c:strCache>
            </c:strRef>
          </c:cat>
          <c:val>
            <c:numRef>
              <c:f>'Natural capital_graphs'!$G$5:$G$13</c:f>
              <c:numCache>
                <c:formatCode>#,##0</c:formatCode>
                <c:ptCount val="9"/>
                <c:pt idx="0">
                  <c:v>602.90395995942322</c:v>
                </c:pt>
                <c:pt idx="1">
                  <c:v>3038.0821509330945</c:v>
                </c:pt>
                <c:pt idx="2">
                  <c:v>0</c:v>
                </c:pt>
                <c:pt idx="3">
                  <c:v>6.1296792576391104</c:v>
                </c:pt>
                <c:pt idx="4">
                  <c:v>4620.6161522956381</c:v>
                </c:pt>
                <c:pt idx="5">
                  <c:v>6705.2831971114574</c:v>
                </c:pt>
                <c:pt idx="6">
                  <c:v>7054.8954155852025</c:v>
                </c:pt>
                <c:pt idx="7">
                  <c:v>3668.7212578307649</c:v>
                </c:pt>
                <c:pt idx="8">
                  <c:v>200.83958564515015</c:v>
                </c:pt>
              </c:numCache>
            </c:numRef>
          </c:val>
          <c:extLst>
            <c:ext xmlns:c16="http://schemas.microsoft.com/office/drawing/2014/chart" uri="{C3380CC4-5D6E-409C-BE32-E72D297353CC}">
              <c16:uniqueId val="{00000000-D012-4657-9801-271021AD7A91}"/>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44824</xdr:colOff>
      <xdr:row>12</xdr:row>
      <xdr:rowOff>64059</xdr:rowOff>
    </xdr:from>
    <xdr:to>
      <xdr:col>7</xdr:col>
      <xdr:colOff>54349</xdr:colOff>
      <xdr:row>29</xdr:row>
      <xdr:rowOff>121209</xdr:rowOff>
    </xdr:to>
    <xdr:graphicFrame macro="">
      <xdr:nvGraphicFramePr>
        <xdr:cNvPr id="11" name="Chart 10">
          <a:extLst>
            <a:ext uri="{FF2B5EF4-FFF2-40B4-BE49-F238E27FC236}">
              <a16:creationId xmlns:a16="http://schemas.microsoft.com/office/drawing/2014/main" id="{BD6667C6-9992-4689-9EB1-29C789013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31</xdr:row>
      <xdr:rowOff>0</xdr:rowOff>
    </xdr:from>
    <xdr:to>
      <xdr:col>7</xdr:col>
      <xdr:colOff>9525</xdr:colOff>
      <xdr:row>48</xdr:row>
      <xdr:rowOff>57150</xdr:rowOff>
    </xdr:to>
    <xdr:graphicFrame macro="">
      <xdr:nvGraphicFramePr>
        <xdr:cNvPr id="12" name="Chart 11">
          <a:extLst>
            <a:ext uri="{FF2B5EF4-FFF2-40B4-BE49-F238E27FC236}">
              <a16:creationId xmlns:a16="http://schemas.microsoft.com/office/drawing/2014/main" id="{ABA5217B-CCBC-4DD1-9AAE-C4C639CC1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304799</xdr:colOff>
      <xdr:row>12</xdr:row>
      <xdr:rowOff>1680</xdr:rowOff>
    </xdr:from>
    <xdr:to>
      <xdr:col>15</xdr:col>
      <xdr:colOff>403411</xdr:colOff>
      <xdr:row>29</xdr:row>
      <xdr:rowOff>89647</xdr:rowOff>
    </xdr:to>
    <xdr:graphicFrame macro="">
      <xdr:nvGraphicFramePr>
        <xdr:cNvPr id="14" name="Chart 13">
          <a:extLst>
            <a:ext uri="{FF2B5EF4-FFF2-40B4-BE49-F238E27FC236}">
              <a16:creationId xmlns:a16="http://schemas.microsoft.com/office/drawing/2014/main" id="{1159429A-3603-4F57-A7B5-B941CBF05F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16</xdr:row>
      <xdr:rowOff>0</xdr:rowOff>
    </xdr:from>
    <xdr:to>
      <xdr:col>7</xdr:col>
      <xdr:colOff>9525</xdr:colOff>
      <xdr:row>35</xdr:row>
      <xdr:rowOff>109538</xdr:rowOff>
    </xdr:to>
    <xdr:graphicFrame macro="">
      <xdr:nvGraphicFramePr>
        <xdr:cNvPr id="3" name="Chart 2">
          <a:extLst>
            <a:ext uri="{FF2B5EF4-FFF2-40B4-BE49-F238E27FC236}">
              <a16:creationId xmlns:a16="http://schemas.microsoft.com/office/drawing/2014/main" id="{7D4BC836-50DC-41C8-A32F-A9239D767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47064</xdr:colOff>
      <xdr:row>16</xdr:row>
      <xdr:rowOff>67235</xdr:rowOff>
    </xdr:from>
    <xdr:to>
      <xdr:col>15</xdr:col>
      <xdr:colOff>49304</xdr:colOff>
      <xdr:row>35</xdr:row>
      <xdr:rowOff>162485</xdr:rowOff>
    </xdr:to>
    <xdr:graphicFrame macro="">
      <xdr:nvGraphicFramePr>
        <xdr:cNvPr id="5" name="Chart 4">
          <a:extLst>
            <a:ext uri="{FF2B5EF4-FFF2-40B4-BE49-F238E27FC236}">
              <a16:creationId xmlns:a16="http://schemas.microsoft.com/office/drawing/2014/main" id="{25610435-8587-4FE3-8BAA-B9BB54538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100852</xdr:colOff>
      <xdr:row>38</xdr:row>
      <xdr:rowOff>67235</xdr:rowOff>
    </xdr:from>
    <xdr:to>
      <xdr:col>7</xdr:col>
      <xdr:colOff>110377</xdr:colOff>
      <xdr:row>57</xdr:row>
      <xdr:rowOff>176773</xdr:rowOff>
    </xdr:to>
    <xdr:graphicFrame macro="">
      <xdr:nvGraphicFramePr>
        <xdr:cNvPr id="4" name="Chart 3">
          <a:extLst>
            <a:ext uri="{FF2B5EF4-FFF2-40B4-BE49-F238E27FC236}">
              <a16:creationId xmlns:a16="http://schemas.microsoft.com/office/drawing/2014/main" id="{F832F902-390D-407D-9F9D-2B03E2B8EA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9525</xdr:colOff>
      <xdr:row>38</xdr:row>
      <xdr:rowOff>0</xdr:rowOff>
    </xdr:from>
    <xdr:to>
      <xdr:col>14</xdr:col>
      <xdr:colOff>742950</xdr:colOff>
      <xdr:row>57</xdr:row>
      <xdr:rowOff>95250</xdr:rowOff>
    </xdr:to>
    <xdr:graphicFrame macro="">
      <xdr:nvGraphicFramePr>
        <xdr:cNvPr id="2" name="Chart 1">
          <a:extLst>
            <a:ext uri="{FF2B5EF4-FFF2-40B4-BE49-F238E27FC236}">
              <a16:creationId xmlns:a16="http://schemas.microsoft.com/office/drawing/2014/main" id="{DE0C7B3C-0E81-404D-9A4D-001D5EF3B4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wordbank.org/cwon" TargetMode="External"/><Relationship Id="rId1" Type="http://schemas.openxmlformats.org/officeDocument/2006/relationships/hyperlink" Target="https://datacatalog.worldbank.org/dataset/wealth-accountin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sheetPr>
  <dimension ref="A1:B107"/>
  <sheetViews>
    <sheetView workbookViewId="0">
      <selection activeCell="B6" sqref="B6"/>
    </sheetView>
  </sheetViews>
  <sheetFormatPr defaultColWidth="9.1796875" defaultRowHeight="14.5" x14ac:dyDescent="0.35"/>
  <cols>
    <col min="1" max="1" width="19.453125" style="47" customWidth="1"/>
    <col min="2" max="2" width="142" style="47" customWidth="1"/>
    <col min="3" max="16384" width="9.1796875" style="41"/>
  </cols>
  <sheetData>
    <row r="1" spans="1:2" ht="31.5" customHeight="1" x14ac:dyDescent="0.35">
      <c r="A1" s="137" t="s">
        <v>392</v>
      </c>
      <c r="B1" s="137"/>
    </row>
    <row r="2" spans="1:2" s="42" customFormat="1" x14ac:dyDescent="0.35">
      <c r="A2" s="43" t="s">
        <v>377</v>
      </c>
      <c r="B2" s="132" t="s">
        <v>500</v>
      </c>
    </row>
    <row r="3" spans="1:2" s="42" customFormat="1" x14ac:dyDescent="0.35">
      <c r="A3" s="43" t="s">
        <v>378</v>
      </c>
      <c r="B3" s="49" t="s">
        <v>501</v>
      </c>
    </row>
    <row r="4" spans="1:2" s="42" customFormat="1" x14ac:dyDescent="0.35">
      <c r="A4" s="43" t="s">
        <v>335</v>
      </c>
      <c r="B4" s="49" t="s">
        <v>333</v>
      </c>
    </row>
    <row r="5" spans="1:2" s="42" customFormat="1" x14ac:dyDescent="0.35">
      <c r="A5" s="43" t="s">
        <v>334</v>
      </c>
      <c r="B5" s="133">
        <v>44496</v>
      </c>
    </row>
    <row r="6" spans="1:2" x14ac:dyDescent="0.35">
      <c r="A6" s="58" t="s">
        <v>386</v>
      </c>
      <c r="B6" s="89" t="s">
        <v>6374</v>
      </c>
    </row>
    <row r="7" spans="1:2" s="42" customFormat="1" x14ac:dyDescent="0.35">
      <c r="A7" s="48"/>
      <c r="B7" s="47"/>
    </row>
    <row r="8" spans="1:2" s="42" customFormat="1" ht="29" x14ac:dyDescent="0.35">
      <c r="A8" s="56" t="s">
        <v>372</v>
      </c>
      <c r="B8" s="57" t="s">
        <v>384</v>
      </c>
    </row>
    <row r="9" spans="1:2" s="42" customFormat="1" x14ac:dyDescent="0.35">
      <c r="A9" s="50"/>
      <c r="B9" s="47"/>
    </row>
    <row r="10" spans="1:2" s="42" customFormat="1" x14ac:dyDescent="0.35">
      <c r="A10" s="59" t="s">
        <v>371</v>
      </c>
      <c r="B10" s="60"/>
    </row>
    <row r="11" spans="1:2" s="42" customFormat="1" x14ac:dyDescent="0.35">
      <c r="A11" s="51" t="s">
        <v>332</v>
      </c>
      <c r="B11" s="46" t="s">
        <v>393</v>
      </c>
    </row>
    <row r="12" spans="1:2" s="42" customFormat="1" x14ac:dyDescent="0.35">
      <c r="A12" s="51" t="s">
        <v>283</v>
      </c>
      <c r="B12" s="46" t="s">
        <v>380</v>
      </c>
    </row>
    <row r="13" spans="1:2" s="42" customFormat="1" x14ac:dyDescent="0.35">
      <c r="A13" s="51" t="s">
        <v>284</v>
      </c>
      <c r="B13" s="46" t="s">
        <v>394</v>
      </c>
    </row>
    <row r="14" spans="1:2" x14ac:dyDescent="0.35">
      <c r="A14" s="51" t="s">
        <v>285</v>
      </c>
      <c r="B14" s="46" t="s">
        <v>329</v>
      </c>
    </row>
    <row r="15" spans="1:2" x14ac:dyDescent="0.35">
      <c r="A15" s="51" t="s">
        <v>330</v>
      </c>
      <c r="B15" s="46" t="s">
        <v>331</v>
      </c>
    </row>
    <row r="16" spans="1:2" x14ac:dyDescent="0.35">
      <c r="A16" s="53" t="s">
        <v>295</v>
      </c>
      <c r="B16" s="54" t="s">
        <v>374</v>
      </c>
    </row>
    <row r="17" spans="1:2" x14ac:dyDescent="0.35">
      <c r="A17" s="53" t="s">
        <v>324</v>
      </c>
      <c r="B17" s="54" t="s">
        <v>375</v>
      </c>
    </row>
    <row r="18" spans="1:2" ht="30" customHeight="1" x14ac:dyDescent="0.35">
      <c r="A18" s="53" t="s">
        <v>296</v>
      </c>
      <c r="B18" s="91" t="s">
        <v>499</v>
      </c>
    </row>
    <row r="19" spans="1:2" x14ac:dyDescent="0.35">
      <c r="A19" s="53" t="s">
        <v>298</v>
      </c>
      <c r="B19" s="54" t="s">
        <v>376</v>
      </c>
    </row>
    <row r="20" spans="1:2" x14ac:dyDescent="0.35">
      <c r="A20" s="53" t="s">
        <v>293</v>
      </c>
      <c r="B20" s="54" t="s">
        <v>373</v>
      </c>
    </row>
    <row r="21" spans="1:2" x14ac:dyDescent="0.35">
      <c r="B21" s="52"/>
    </row>
    <row r="22" spans="1:2" x14ac:dyDescent="0.35">
      <c r="A22" s="59" t="s">
        <v>370</v>
      </c>
      <c r="B22" s="60"/>
    </row>
    <row r="23" spans="1:2" x14ac:dyDescent="0.35">
      <c r="A23" s="53" t="s">
        <v>337</v>
      </c>
      <c r="B23" s="121" t="s">
        <v>336</v>
      </c>
    </row>
    <row r="24" spans="1:2" x14ac:dyDescent="0.35">
      <c r="A24" s="122" t="s">
        <v>454</v>
      </c>
      <c r="B24" s="123" t="s">
        <v>455</v>
      </c>
    </row>
    <row r="25" spans="1:2" x14ac:dyDescent="0.35">
      <c r="A25" s="122" t="s">
        <v>456</v>
      </c>
      <c r="B25" s="123" t="s">
        <v>457</v>
      </c>
    </row>
    <row r="26" spans="1:2" x14ac:dyDescent="0.35">
      <c r="A26" s="122" t="s">
        <v>458</v>
      </c>
      <c r="B26" s="123" t="s">
        <v>459</v>
      </c>
    </row>
    <row r="27" spans="1:2" x14ac:dyDescent="0.35">
      <c r="A27" s="122" t="s">
        <v>460</v>
      </c>
      <c r="B27" s="123" t="s">
        <v>461</v>
      </c>
    </row>
    <row r="28" spans="1:2" x14ac:dyDescent="0.35">
      <c r="A28" s="122" t="s">
        <v>462</v>
      </c>
      <c r="B28" s="123" t="s">
        <v>463</v>
      </c>
    </row>
    <row r="29" spans="1:2" x14ac:dyDescent="0.35">
      <c r="A29" s="122" t="s">
        <v>464</v>
      </c>
      <c r="B29" s="123" t="s">
        <v>465</v>
      </c>
    </row>
    <row r="30" spans="1:2" x14ac:dyDescent="0.35">
      <c r="A30" s="122" t="s">
        <v>466</v>
      </c>
      <c r="B30" s="123" t="s">
        <v>467</v>
      </c>
    </row>
    <row r="31" spans="1:2" x14ac:dyDescent="0.35">
      <c r="A31" s="122" t="s">
        <v>468</v>
      </c>
      <c r="B31" s="123" t="s">
        <v>469</v>
      </c>
    </row>
    <row r="32" spans="1:2" x14ac:dyDescent="0.35">
      <c r="A32" s="122" t="s">
        <v>470</v>
      </c>
      <c r="B32" s="123" t="s">
        <v>471</v>
      </c>
    </row>
    <row r="33" spans="1:2" x14ac:dyDescent="0.35">
      <c r="A33" s="122" t="s">
        <v>472</v>
      </c>
      <c r="B33" s="123" t="s">
        <v>473</v>
      </c>
    </row>
    <row r="34" spans="1:2" x14ac:dyDescent="0.35">
      <c r="A34" s="122" t="s">
        <v>474</v>
      </c>
      <c r="B34" s="123" t="s">
        <v>475</v>
      </c>
    </row>
    <row r="35" spans="1:2" x14ac:dyDescent="0.35">
      <c r="A35" s="122" t="s">
        <v>476</v>
      </c>
      <c r="B35" s="123" t="s">
        <v>477</v>
      </c>
    </row>
    <row r="36" spans="1:2" x14ac:dyDescent="0.35">
      <c r="A36" s="124" t="s">
        <v>339</v>
      </c>
      <c r="B36" s="124" t="s">
        <v>443</v>
      </c>
    </row>
    <row r="37" spans="1:2" x14ac:dyDescent="0.35">
      <c r="A37" s="125" t="s">
        <v>338</v>
      </c>
      <c r="B37" s="125" t="s">
        <v>428</v>
      </c>
    </row>
    <row r="38" spans="1:2" x14ac:dyDescent="0.35">
      <c r="A38" s="125" t="s">
        <v>342</v>
      </c>
      <c r="B38" s="125" t="s">
        <v>431</v>
      </c>
    </row>
    <row r="39" spans="1:2" x14ac:dyDescent="0.35">
      <c r="A39" s="125" t="s">
        <v>353</v>
      </c>
      <c r="B39" s="125" t="s">
        <v>416</v>
      </c>
    </row>
    <row r="40" spans="1:2" x14ac:dyDescent="0.35">
      <c r="A40" s="125" t="s">
        <v>343</v>
      </c>
      <c r="B40" s="125" t="s">
        <v>432</v>
      </c>
    </row>
    <row r="41" spans="1:2" x14ac:dyDescent="0.35">
      <c r="A41" s="125" t="s">
        <v>354</v>
      </c>
      <c r="B41" s="125" t="s">
        <v>417</v>
      </c>
    </row>
    <row r="42" spans="1:2" x14ac:dyDescent="0.35">
      <c r="A42" s="126" t="s">
        <v>478</v>
      </c>
      <c r="B42" s="125" t="s">
        <v>479</v>
      </c>
    </row>
    <row r="43" spans="1:2" x14ac:dyDescent="0.35">
      <c r="A43" s="126" t="s">
        <v>480</v>
      </c>
      <c r="B43" s="125" t="s">
        <v>451</v>
      </c>
    </row>
    <row r="44" spans="1:2" x14ac:dyDescent="0.35">
      <c r="A44" s="125" t="s">
        <v>345</v>
      </c>
      <c r="B44" s="125" t="s">
        <v>434</v>
      </c>
    </row>
    <row r="45" spans="1:2" x14ac:dyDescent="0.35">
      <c r="A45" s="125" t="s">
        <v>356</v>
      </c>
      <c r="B45" s="125" t="s">
        <v>419</v>
      </c>
    </row>
    <row r="46" spans="1:2" x14ac:dyDescent="0.35">
      <c r="A46" s="125" t="s">
        <v>346</v>
      </c>
      <c r="B46" s="125" t="s">
        <v>435</v>
      </c>
    </row>
    <row r="47" spans="1:2" x14ac:dyDescent="0.35">
      <c r="A47" s="125" t="s">
        <v>357</v>
      </c>
      <c r="B47" s="125" t="s">
        <v>420</v>
      </c>
    </row>
    <row r="48" spans="1:2" x14ac:dyDescent="0.35">
      <c r="A48" s="125" t="s">
        <v>351</v>
      </c>
      <c r="B48" s="125" t="s">
        <v>440</v>
      </c>
    </row>
    <row r="49" spans="1:2" x14ac:dyDescent="0.35">
      <c r="A49" s="125" t="s">
        <v>362</v>
      </c>
      <c r="B49" s="125" t="s">
        <v>425</v>
      </c>
    </row>
    <row r="50" spans="1:2" x14ac:dyDescent="0.35">
      <c r="A50" s="125" t="s">
        <v>344</v>
      </c>
      <c r="B50" s="125" t="s">
        <v>433</v>
      </c>
    </row>
    <row r="51" spans="1:2" x14ac:dyDescent="0.35">
      <c r="A51" s="125" t="s">
        <v>355</v>
      </c>
      <c r="B51" s="125" t="s">
        <v>418</v>
      </c>
    </row>
    <row r="52" spans="1:2" x14ac:dyDescent="0.35">
      <c r="A52" s="125" t="s">
        <v>341</v>
      </c>
      <c r="B52" s="125" t="s">
        <v>430</v>
      </c>
    </row>
    <row r="53" spans="1:2" x14ac:dyDescent="0.35">
      <c r="A53" s="125" t="s">
        <v>347</v>
      </c>
      <c r="B53" s="125" t="s">
        <v>436</v>
      </c>
    </row>
    <row r="54" spans="1:2" x14ac:dyDescent="0.35">
      <c r="A54" s="125" t="s">
        <v>358</v>
      </c>
      <c r="B54" s="125" t="s">
        <v>421</v>
      </c>
    </row>
    <row r="55" spans="1:2" x14ac:dyDescent="0.35">
      <c r="A55" s="125" t="s">
        <v>349</v>
      </c>
      <c r="B55" s="125" t="s">
        <v>438</v>
      </c>
    </row>
    <row r="56" spans="1:2" x14ac:dyDescent="0.35">
      <c r="A56" s="125" t="s">
        <v>360</v>
      </c>
      <c r="B56" s="125" t="s">
        <v>423</v>
      </c>
    </row>
    <row r="57" spans="1:2" x14ac:dyDescent="0.35">
      <c r="A57" s="125" t="s">
        <v>350</v>
      </c>
      <c r="B57" s="125" t="s">
        <v>439</v>
      </c>
    </row>
    <row r="58" spans="1:2" x14ac:dyDescent="0.35">
      <c r="A58" s="125" t="s">
        <v>361</v>
      </c>
      <c r="B58" s="125" t="s">
        <v>424</v>
      </c>
    </row>
    <row r="59" spans="1:2" x14ac:dyDescent="0.35">
      <c r="A59" s="125" t="s">
        <v>352</v>
      </c>
      <c r="B59" s="125" t="s">
        <v>441</v>
      </c>
    </row>
    <row r="60" spans="1:2" x14ac:dyDescent="0.35">
      <c r="A60" s="125" t="s">
        <v>363</v>
      </c>
      <c r="B60" s="125" t="s">
        <v>426</v>
      </c>
    </row>
    <row r="61" spans="1:2" x14ac:dyDescent="0.35">
      <c r="A61" s="125" t="s">
        <v>348</v>
      </c>
      <c r="B61" s="125" t="s">
        <v>437</v>
      </c>
    </row>
    <row r="62" spans="1:2" x14ac:dyDescent="0.35">
      <c r="A62" s="127" t="s">
        <v>359</v>
      </c>
      <c r="B62" s="127" t="s">
        <v>422</v>
      </c>
    </row>
    <row r="63" spans="1:2" x14ac:dyDescent="0.35">
      <c r="A63" s="128" t="s">
        <v>481</v>
      </c>
      <c r="B63" s="122" t="s">
        <v>482</v>
      </c>
    </row>
    <row r="64" spans="1:2" x14ac:dyDescent="0.35">
      <c r="A64" s="128" t="s">
        <v>483</v>
      </c>
      <c r="B64" s="122" t="s">
        <v>484</v>
      </c>
    </row>
    <row r="65" spans="1:2" x14ac:dyDescent="0.35">
      <c r="A65" s="128" t="s">
        <v>485</v>
      </c>
      <c r="B65" s="122" t="s">
        <v>486</v>
      </c>
    </row>
    <row r="66" spans="1:2" x14ac:dyDescent="0.35">
      <c r="A66" s="128" t="s">
        <v>487</v>
      </c>
      <c r="B66" s="122" t="s">
        <v>488</v>
      </c>
    </row>
    <row r="67" spans="1:2" x14ac:dyDescent="0.35">
      <c r="A67" s="128" t="s">
        <v>489</v>
      </c>
      <c r="B67" s="122" t="s">
        <v>490</v>
      </c>
    </row>
    <row r="68" spans="1:2" x14ac:dyDescent="0.35">
      <c r="A68" s="128" t="s">
        <v>491</v>
      </c>
      <c r="B68" s="122" t="s">
        <v>492</v>
      </c>
    </row>
    <row r="69" spans="1:2" x14ac:dyDescent="0.35">
      <c r="A69" s="128" t="s">
        <v>493</v>
      </c>
      <c r="B69" s="122" t="s">
        <v>494</v>
      </c>
    </row>
    <row r="70" spans="1:2" x14ac:dyDescent="0.35">
      <c r="A70" s="128" t="s">
        <v>495</v>
      </c>
      <c r="B70" s="122" t="s">
        <v>496</v>
      </c>
    </row>
    <row r="71" spans="1:2" x14ac:dyDescent="0.35">
      <c r="A71" s="124" t="s">
        <v>340</v>
      </c>
      <c r="B71" s="124" t="s">
        <v>415</v>
      </c>
    </row>
    <row r="72" spans="1:2" x14ac:dyDescent="0.35">
      <c r="A72" s="125" t="s">
        <v>365</v>
      </c>
      <c r="B72" s="125" t="s">
        <v>442</v>
      </c>
    </row>
    <row r="73" spans="1:2" x14ac:dyDescent="0.35">
      <c r="A73" s="125" t="s">
        <v>364</v>
      </c>
      <c r="B73" s="125" t="s">
        <v>427</v>
      </c>
    </row>
    <row r="74" spans="1:2" x14ac:dyDescent="0.35">
      <c r="A74" s="125" t="s">
        <v>367</v>
      </c>
      <c r="B74" s="125" t="s">
        <v>429</v>
      </c>
    </row>
    <row r="75" spans="1:2" x14ac:dyDescent="0.35">
      <c r="A75" s="125" t="s">
        <v>366</v>
      </c>
      <c r="B75" s="125" t="s">
        <v>414</v>
      </c>
    </row>
    <row r="76" spans="1:2" x14ac:dyDescent="0.35">
      <c r="A76" s="125" t="s">
        <v>369</v>
      </c>
      <c r="B76" s="125" t="s">
        <v>497</v>
      </c>
    </row>
    <row r="77" spans="1:2" x14ac:dyDescent="0.35">
      <c r="A77" s="125" t="s">
        <v>368</v>
      </c>
      <c r="B77" s="125" t="s">
        <v>413</v>
      </c>
    </row>
    <row r="78" spans="1:2" x14ac:dyDescent="0.35">
      <c r="B78" s="52"/>
    </row>
    <row r="79" spans="1:2" x14ac:dyDescent="0.35">
      <c r="B79" s="52"/>
    </row>
    <row r="80" spans="1:2" x14ac:dyDescent="0.35">
      <c r="B80" s="52"/>
    </row>
    <row r="81" spans="2:2" x14ac:dyDescent="0.35">
      <c r="B81" s="52"/>
    </row>
    <row r="82" spans="2:2" x14ac:dyDescent="0.35">
      <c r="B82" s="52"/>
    </row>
    <row r="83" spans="2:2" x14ac:dyDescent="0.35">
      <c r="B83" s="52"/>
    </row>
    <row r="84" spans="2:2" x14ac:dyDescent="0.35">
      <c r="B84" s="52"/>
    </row>
    <row r="85" spans="2:2" x14ac:dyDescent="0.35">
      <c r="B85" s="52"/>
    </row>
    <row r="86" spans="2:2" x14ac:dyDescent="0.35">
      <c r="B86" s="52"/>
    </row>
    <row r="87" spans="2:2" x14ac:dyDescent="0.35">
      <c r="B87" s="52"/>
    </row>
    <row r="88" spans="2:2" x14ac:dyDescent="0.35">
      <c r="B88" s="52"/>
    </row>
    <row r="89" spans="2:2" x14ac:dyDescent="0.35">
      <c r="B89" s="52"/>
    </row>
    <row r="90" spans="2:2" x14ac:dyDescent="0.35">
      <c r="B90" s="52"/>
    </row>
    <row r="91" spans="2:2" x14ac:dyDescent="0.35">
      <c r="B91" s="52"/>
    </row>
    <row r="92" spans="2:2" x14ac:dyDescent="0.35">
      <c r="B92" s="52"/>
    </row>
    <row r="93" spans="2:2" x14ac:dyDescent="0.35">
      <c r="B93" s="52"/>
    </row>
    <row r="94" spans="2:2" x14ac:dyDescent="0.35">
      <c r="B94" s="52"/>
    </row>
    <row r="95" spans="2:2" x14ac:dyDescent="0.35">
      <c r="B95" s="52"/>
    </row>
    <row r="96" spans="2:2" x14ac:dyDescent="0.35">
      <c r="B96" s="52"/>
    </row>
    <row r="97" spans="2:2" x14ac:dyDescent="0.35">
      <c r="B97" s="52"/>
    </row>
    <row r="98" spans="2:2" x14ac:dyDescent="0.35">
      <c r="B98" s="52"/>
    </row>
    <row r="99" spans="2:2" x14ac:dyDescent="0.35">
      <c r="B99" s="52"/>
    </row>
    <row r="100" spans="2:2" x14ac:dyDescent="0.35">
      <c r="B100" s="52"/>
    </row>
    <row r="101" spans="2:2" x14ac:dyDescent="0.35">
      <c r="B101" s="52"/>
    </row>
    <row r="102" spans="2:2" x14ac:dyDescent="0.35">
      <c r="B102" s="52"/>
    </row>
    <row r="103" spans="2:2" x14ac:dyDescent="0.35">
      <c r="B103" s="52"/>
    </row>
    <row r="104" spans="2:2" x14ac:dyDescent="0.35">
      <c r="B104" s="52"/>
    </row>
    <row r="105" spans="2:2" x14ac:dyDescent="0.35">
      <c r="B105" s="52"/>
    </row>
    <row r="106" spans="2:2" x14ac:dyDescent="0.35">
      <c r="B106" s="52"/>
    </row>
    <row r="107" spans="2:2" x14ac:dyDescent="0.35">
      <c r="B107" s="52"/>
    </row>
  </sheetData>
  <mergeCells count="1">
    <mergeCell ref="A1:B1"/>
  </mergeCells>
  <conditionalFormatting sqref="A26">
    <cfRule type="duplicateValues" dxfId="8" priority="9"/>
  </conditionalFormatting>
  <conditionalFormatting sqref="A27">
    <cfRule type="duplicateValues" dxfId="7" priority="8"/>
  </conditionalFormatting>
  <conditionalFormatting sqref="A28">
    <cfRule type="duplicateValues" dxfId="6" priority="7"/>
  </conditionalFormatting>
  <conditionalFormatting sqref="A29">
    <cfRule type="duplicateValues" dxfId="5" priority="6"/>
  </conditionalFormatting>
  <conditionalFormatting sqref="A30">
    <cfRule type="duplicateValues" dxfId="4" priority="5"/>
  </conditionalFormatting>
  <conditionalFormatting sqref="A32">
    <cfRule type="duplicateValues" dxfId="3" priority="4"/>
  </conditionalFormatting>
  <conditionalFormatting sqref="A33">
    <cfRule type="duplicateValues" dxfId="2" priority="3"/>
  </conditionalFormatting>
  <conditionalFormatting sqref="A34">
    <cfRule type="duplicateValues" dxfId="1" priority="2"/>
  </conditionalFormatting>
  <conditionalFormatting sqref="A35">
    <cfRule type="duplicateValues" dxfId="0" priority="1"/>
  </conditionalFormatting>
  <hyperlinks>
    <hyperlink ref="B4" r:id="rId1" xr:uid="{00000000-0004-0000-0000-000000000000}"/>
    <hyperlink ref="B3" r:id="rId2" xr:uid="{03FF870C-6391-496B-86CB-C1ABC295595B}"/>
  </hyperlinks>
  <pageMargins left="0.7" right="0.7" top="0.75" bottom="0.75" header="0.3" footer="0.3"/>
  <pageSetup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F6131-2633-4238-818A-401288316A47}">
  <sheetPr>
    <tabColor theme="0" tint="-0.14999847407452621"/>
  </sheetPr>
  <dimension ref="A1:AF153"/>
  <sheetViews>
    <sheetView tabSelected="1" workbookViewId="0">
      <pane xSplit="4" ySplit="2" topLeftCell="E10" activePane="bottomRight" state="frozen"/>
      <selection pane="topRight" activeCell="E1" sqref="E1"/>
      <selection pane="bottomLeft" activeCell="A3" sqref="A3"/>
      <selection pane="bottomRight" activeCell="N3" sqref="N3:N26"/>
    </sheetView>
  </sheetViews>
  <sheetFormatPr defaultRowHeight="14.5" x14ac:dyDescent="0.35"/>
  <cols>
    <col min="1" max="1" width="25" style="139" bestFit="1" customWidth="1"/>
    <col min="2" max="4" width="8.7265625" style="140"/>
    <col min="5" max="5" width="18.26953125" style="140" customWidth="1"/>
    <col min="6" max="6" width="8.7265625" style="140"/>
    <col min="7" max="7" width="27.7265625" style="140" customWidth="1"/>
    <col min="8" max="12" width="8.7265625" style="140"/>
    <col min="13" max="13" width="19.81640625" style="140" customWidth="1"/>
    <col min="14" max="14" width="8.7265625" style="140"/>
    <col min="15" max="15" width="15.7265625" style="140" customWidth="1"/>
    <col min="16" max="31" width="8.7265625" style="140"/>
  </cols>
  <sheetData>
    <row r="1" spans="1:32" s="82" customFormat="1" x14ac:dyDescent="0.35">
      <c r="A1" s="141">
        <v>1</v>
      </c>
      <c r="B1" s="141">
        <v>2</v>
      </c>
      <c r="C1" s="141">
        <v>3</v>
      </c>
      <c r="D1" s="141">
        <v>4</v>
      </c>
      <c r="E1" s="141">
        <v>5</v>
      </c>
      <c r="F1" s="141">
        <v>6</v>
      </c>
      <c r="G1" s="141">
        <v>7</v>
      </c>
      <c r="H1" s="141">
        <v>8</v>
      </c>
      <c r="I1" s="141">
        <v>9</v>
      </c>
      <c r="J1" s="141">
        <v>10</v>
      </c>
      <c r="K1" s="141">
        <v>11</v>
      </c>
      <c r="L1" s="141">
        <v>12</v>
      </c>
      <c r="M1" s="141">
        <v>13</v>
      </c>
      <c r="N1" s="141">
        <v>14</v>
      </c>
      <c r="O1" s="141">
        <v>15</v>
      </c>
      <c r="P1" s="141">
        <v>16</v>
      </c>
      <c r="Q1" s="141">
        <v>17</v>
      </c>
      <c r="R1" s="141">
        <v>18</v>
      </c>
      <c r="S1" s="141">
        <v>19</v>
      </c>
      <c r="T1" s="141">
        <v>20</v>
      </c>
      <c r="U1" s="141">
        <v>21</v>
      </c>
      <c r="V1" s="141">
        <v>22</v>
      </c>
      <c r="W1" s="141">
        <v>23</v>
      </c>
      <c r="X1" s="141">
        <v>24</v>
      </c>
      <c r="Y1" s="141">
        <v>25</v>
      </c>
      <c r="Z1" s="141">
        <v>26</v>
      </c>
      <c r="AA1" s="141">
        <v>27</v>
      </c>
      <c r="AB1" s="141">
        <v>28</v>
      </c>
      <c r="AC1" s="141">
        <v>29</v>
      </c>
      <c r="AD1" s="141">
        <v>30</v>
      </c>
      <c r="AE1" s="141">
        <v>31</v>
      </c>
    </row>
    <row r="2" spans="1:32" x14ac:dyDescent="0.35">
      <c r="A2" s="139" t="s">
        <v>409</v>
      </c>
      <c r="B2" s="140" t="s">
        <v>505</v>
      </c>
      <c r="C2" s="140" t="s">
        <v>506</v>
      </c>
      <c r="D2" s="140" t="s">
        <v>507</v>
      </c>
      <c r="E2" s="140" t="s">
        <v>508</v>
      </c>
      <c r="F2" s="140" t="s">
        <v>509</v>
      </c>
      <c r="G2" s="140" t="s">
        <v>510</v>
      </c>
      <c r="H2" s="140" t="s">
        <v>511</v>
      </c>
      <c r="I2" s="140" t="s">
        <v>512</v>
      </c>
      <c r="J2" s="140" t="s">
        <v>513</v>
      </c>
      <c r="K2" s="140" t="s">
        <v>514</v>
      </c>
      <c r="L2" s="140" t="s">
        <v>515</v>
      </c>
      <c r="M2" s="140" t="s">
        <v>516</v>
      </c>
      <c r="N2" s="140" t="s">
        <v>517</v>
      </c>
      <c r="O2" s="140" t="s">
        <v>518</v>
      </c>
      <c r="P2" s="140" t="s">
        <v>519</v>
      </c>
      <c r="Q2" s="140" t="s">
        <v>520</v>
      </c>
      <c r="R2" s="140" t="s">
        <v>521</v>
      </c>
      <c r="S2" s="140" t="s">
        <v>522</v>
      </c>
      <c r="T2" s="140" t="s">
        <v>523</v>
      </c>
      <c r="U2" s="140" t="s">
        <v>524</v>
      </c>
      <c r="V2" s="140" t="s">
        <v>525</v>
      </c>
      <c r="W2" s="140" t="s">
        <v>526</v>
      </c>
      <c r="X2" s="140" t="s">
        <v>527</v>
      </c>
      <c r="Y2" s="140" t="s">
        <v>530</v>
      </c>
      <c r="Z2" s="140" t="s">
        <v>528</v>
      </c>
      <c r="AA2" s="140" t="s">
        <v>529</v>
      </c>
      <c r="AB2" s="140" t="s">
        <v>531</v>
      </c>
      <c r="AC2" s="140" t="s">
        <v>532</v>
      </c>
      <c r="AD2" s="140" t="s">
        <v>533</v>
      </c>
      <c r="AE2" s="140" t="s">
        <v>534</v>
      </c>
      <c r="AF2" s="44"/>
    </row>
    <row r="3" spans="1:32" x14ac:dyDescent="0.35">
      <c r="A3" s="139" t="s">
        <v>4042</v>
      </c>
      <c r="B3" s="140" t="s">
        <v>301</v>
      </c>
      <c r="C3" s="140" t="s">
        <v>4043</v>
      </c>
      <c r="D3" s="140">
        <v>1995</v>
      </c>
      <c r="E3" s="140">
        <v>603490087311925.13</v>
      </c>
      <c r="F3" s="140">
        <v>195982210489342.13</v>
      </c>
      <c r="G3" s="142">
        <v>38409340208474.742</v>
      </c>
      <c r="H3" s="140">
        <v>25776039385361.656</v>
      </c>
      <c r="I3" s="140">
        <v>2544118917210.417</v>
      </c>
      <c r="J3" s="140">
        <v>4879342249189.0977</v>
      </c>
      <c r="K3" s="140">
        <v>212912916804.78961</v>
      </c>
      <c r="L3" s="140">
        <v>1225486377816.4475</v>
      </c>
      <c r="M3" s="140">
        <v>1926844084912.2104</v>
      </c>
      <c r="N3" s="140">
        <v>14987334839428.693</v>
      </c>
      <c r="O3" s="143">
        <v>10630857822318.551</v>
      </c>
      <c r="P3" s="140">
        <v>4356477017110.1426</v>
      </c>
      <c r="Q3" s="140">
        <v>12633300823113.082</v>
      </c>
      <c r="R3" s="140">
        <v>11626255865081.02</v>
      </c>
      <c r="S3" s="140">
        <v>9587529279332.6191</v>
      </c>
      <c r="T3" s="140">
        <v>1089933593853.5845</v>
      </c>
      <c r="U3" s="140">
        <v>948792991894.81372</v>
      </c>
      <c r="V3" s="140">
        <v>1007044958032.0623</v>
      </c>
      <c r="W3" s="140">
        <v>371571525945545.38</v>
      </c>
      <c r="X3" s="140">
        <v>239910687056263.56</v>
      </c>
      <c r="Y3" s="140">
        <v>131660838889281.73</v>
      </c>
      <c r="Z3" s="140">
        <v>209768783719303.59</v>
      </c>
      <c r="AA3" s="140">
        <v>30141903336959.906</v>
      </c>
      <c r="AB3" s="140">
        <v>115408600915576.19</v>
      </c>
      <c r="AC3" s="140">
        <v>16252237973705.574</v>
      </c>
      <c r="AD3" s="140">
        <v>-2472989331437.1392</v>
      </c>
      <c r="AE3" s="140">
        <v>5428350537</v>
      </c>
    </row>
    <row r="4" spans="1:32" x14ac:dyDescent="0.35">
      <c r="A4" s="139" t="s">
        <v>4044</v>
      </c>
      <c r="B4" s="140" t="s">
        <v>301</v>
      </c>
      <c r="C4" s="140" t="s">
        <v>4043</v>
      </c>
      <c r="D4" s="140">
        <v>1996</v>
      </c>
      <c r="E4" s="140">
        <v>621643693050142.63</v>
      </c>
      <c r="F4" s="140">
        <v>201182937051520.97</v>
      </c>
      <c r="G4" s="142">
        <v>39491961053185.102</v>
      </c>
      <c r="H4" s="140">
        <v>26547471568757.641</v>
      </c>
      <c r="I4" s="140">
        <v>2627264964344.1489</v>
      </c>
      <c r="J4" s="140">
        <v>4969263124510.9795</v>
      </c>
      <c r="K4" s="140">
        <v>221224809661.25189</v>
      </c>
      <c r="L4" s="140">
        <v>1334253121570.4824</v>
      </c>
      <c r="M4" s="140">
        <v>2034479731734.833</v>
      </c>
      <c r="N4" s="140">
        <v>15360985816935.945</v>
      </c>
      <c r="O4" s="143">
        <v>10938839027629.379</v>
      </c>
      <c r="P4" s="140">
        <v>4422146789306.5674</v>
      </c>
      <c r="Q4" s="140">
        <v>12944489484427.461</v>
      </c>
      <c r="R4" s="140">
        <v>11975793930968.84</v>
      </c>
      <c r="S4" s="140">
        <v>10051870666202.66</v>
      </c>
      <c r="T4" s="140">
        <v>1070862671048.3998</v>
      </c>
      <c r="U4" s="140">
        <v>853060593717.78101</v>
      </c>
      <c r="V4" s="140">
        <v>968695553458.62244</v>
      </c>
      <c r="W4" s="140">
        <v>383249862354343.69</v>
      </c>
      <c r="X4" s="140">
        <v>247271769557568.75</v>
      </c>
      <c r="Y4" s="140">
        <v>135978092796775.11</v>
      </c>
      <c r="Z4" s="140">
        <v>215941057984598.09</v>
      </c>
      <c r="AA4" s="140">
        <v>31330711572970.691</v>
      </c>
      <c r="AB4" s="140">
        <v>118993741994383.14</v>
      </c>
      <c r="AC4" s="140">
        <v>16984350802392.057</v>
      </c>
      <c r="AD4" s="140">
        <v>-2281067408907.0483</v>
      </c>
      <c r="AE4" s="140">
        <v>5505946134</v>
      </c>
    </row>
    <row r="5" spans="1:32" x14ac:dyDescent="0.35">
      <c r="A5" s="139" t="s">
        <v>4045</v>
      </c>
      <c r="B5" s="140" t="s">
        <v>301</v>
      </c>
      <c r="C5" s="140" t="s">
        <v>4043</v>
      </c>
      <c r="D5" s="140">
        <v>1997</v>
      </c>
      <c r="E5" s="140">
        <v>640070838281626.75</v>
      </c>
      <c r="F5" s="140">
        <v>206545300037034.69</v>
      </c>
      <c r="G5" s="142">
        <v>39578815460281.25</v>
      </c>
      <c r="H5" s="140">
        <v>26663293169937.234</v>
      </c>
      <c r="I5" s="140">
        <v>2604040142055.7544</v>
      </c>
      <c r="J5" s="140">
        <v>5033005737069.6885</v>
      </c>
      <c r="K5" s="140">
        <v>229536702615.73413</v>
      </c>
      <c r="L5" s="140">
        <v>1164707457669.062</v>
      </c>
      <c r="M5" s="140">
        <v>2125119244021.6555</v>
      </c>
      <c r="N5" s="140">
        <v>15506883886505.344</v>
      </c>
      <c r="O5" s="143">
        <v>11028171442102.732</v>
      </c>
      <c r="P5" s="140">
        <v>4478712444402.6172</v>
      </c>
      <c r="Q5" s="140">
        <v>12915522290344.02</v>
      </c>
      <c r="R5" s="140">
        <v>12056259304533.699</v>
      </c>
      <c r="S5" s="140">
        <v>10123569383516.176</v>
      </c>
      <c r="T5" s="140">
        <v>1111516873916.3926</v>
      </c>
      <c r="U5" s="140">
        <v>821173047101.13135</v>
      </c>
      <c r="V5" s="140">
        <v>859262985810.32056</v>
      </c>
      <c r="W5" s="140">
        <v>396251380029510.69</v>
      </c>
      <c r="X5" s="140">
        <v>255589229774226.56</v>
      </c>
      <c r="Y5" s="140">
        <v>140662150255284.47</v>
      </c>
      <c r="Z5" s="140">
        <v>223939223111414.78</v>
      </c>
      <c r="AA5" s="140">
        <v>31650006662811.699</v>
      </c>
      <c r="AB5" s="140">
        <v>123458131704004.83</v>
      </c>
      <c r="AC5" s="140">
        <v>17204018551279.652</v>
      </c>
      <c r="AD5" s="140">
        <v>-2304657245199.916</v>
      </c>
      <c r="AE5" s="140">
        <v>5583646226</v>
      </c>
    </row>
    <row r="6" spans="1:32" x14ac:dyDescent="0.35">
      <c r="A6" s="139" t="s">
        <v>4046</v>
      </c>
      <c r="B6" s="140" t="s">
        <v>301</v>
      </c>
      <c r="C6" s="140" t="s">
        <v>4043</v>
      </c>
      <c r="D6" s="140">
        <v>1998</v>
      </c>
      <c r="E6" s="140">
        <v>658511806582744.38</v>
      </c>
      <c r="F6" s="140">
        <v>211975162607072.09</v>
      </c>
      <c r="G6" s="142">
        <v>38672868280134.094</v>
      </c>
      <c r="H6" s="140">
        <v>26734871940457.094</v>
      </c>
      <c r="I6" s="140">
        <v>2559788175403.0278</v>
      </c>
      <c r="J6" s="140">
        <v>5352374329021.085</v>
      </c>
      <c r="K6" s="140">
        <v>237848595668.23639</v>
      </c>
      <c r="L6" s="140">
        <v>923457379240.75842</v>
      </c>
      <c r="M6" s="140">
        <v>2176844001432.3142</v>
      </c>
      <c r="N6" s="140">
        <v>15484559459691.67</v>
      </c>
      <c r="O6" s="143">
        <v>10980998778574.883</v>
      </c>
      <c r="P6" s="140">
        <v>4503560681116.7871</v>
      </c>
      <c r="Q6" s="140">
        <v>11937996339677</v>
      </c>
      <c r="R6" s="140">
        <v>11086866632628.252</v>
      </c>
      <c r="S6" s="140">
        <v>9164143061661.1777</v>
      </c>
      <c r="T6" s="140">
        <v>1032173158862.6958</v>
      </c>
      <c r="U6" s="140">
        <v>890550412104.37964</v>
      </c>
      <c r="V6" s="140">
        <v>851129707048.7489</v>
      </c>
      <c r="W6" s="140">
        <v>410902328046094.31</v>
      </c>
      <c r="X6" s="140">
        <v>264695046337094.91</v>
      </c>
      <c r="Y6" s="140">
        <v>146207281708999.16</v>
      </c>
      <c r="Z6" s="140">
        <v>231581815749548.19</v>
      </c>
      <c r="AA6" s="140">
        <v>33113230587546.91</v>
      </c>
      <c r="AB6" s="140">
        <v>128176601015173.89</v>
      </c>
      <c r="AC6" s="140">
        <v>18030680693825.172</v>
      </c>
      <c r="AD6" s="140">
        <v>-3038552350556.1279</v>
      </c>
      <c r="AE6" s="140">
        <v>5660687171</v>
      </c>
    </row>
    <row r="7" spans="1:32" x14ac:dyDescent="0.35">
      <c r="A7" s="139" t="s">
        <v>4047</v>
      </c>
      <c r="B7" s="140" t="s">
        <v>301</v>
      </c>
      <c r="C7" s="140" t="s">
        <v>4043</v>
      </c>
      <c r="D7" s="140">
        <v>1999</v>
      </c>
      <c r="E7" s="140">
        <v>676892954022907.75</v>
      </c>
      <c r="F7" s="140">
        <v>217517075461305.88</v>
      </c>
      <c r="G7" s="142">
        <v>39334124315951.977</v>
      </c>
      <c r="H7" s="140">
        <v>27096195288122.641</v>
      </c>
      <c r="I7" s="140">
        <v>2484980684833.6826</v>
      </c>
      <c r="J7" s="140">
        <v>5588245041647.5273</v>
      </c>
      <c r="K7" s="140">
        <v>246160488524.69867</v>
      </c>
      <c r="L7" s="140">
        <v>1053807015339.0437</v>
      </c>
      <c r="M7" s="140">
        <v>2254610462495.543</v>
      </c>
      <c r="N7" s="140">
        <v>15468391595282.145</v>
      </c>
      <c r="O7" s="143">
        <v>10965150263203.113</v>
      </c>
      <c r="P7" s="140">
        <v>4503241332079.0322</v>
      </c>
      <c r="Q7" s="140">
        <v>12237929027829.338</v>
      </c>
      <c r="R7" s="140">
        <v>11378360310388.844</v>
      </c>
      <c r="S7" s="140">
        <v>9411434271685.4688</v>
      </c>
      <c r="T7" s="140">
        <v>1032590550159.6931</v>
      </c>
      <c r="U7" s="140">
        <v>934335488543.68237</v>
      </c>
      <c r="V7" s="140">
        <v>859568717440.49268</v>
      </c>
      <c r="W7" s="140">
        <v>423548592370367.25</v>
      </c>
      <c r="X7" s="140">
        <v>272588019206154.63</v>
      </c>
      <c r="Y7" s="140">
        <v>150960573164212.94</v>
      </c>
      <c r="Z7" s="140">
        <v>238571345351945.28</v>
      </c>
      <c r="AA7" s="140">
        <v>34016673854209.18</v>
      </c>
      <c r="AB7" s="140">
        <v>132387440166492.03</v>
      </c>
      <c r="AC7" s="140">
        <v>18573132997720.984</v>
      </c>
      <c r="AD7" s="140">
        <v>-3506838124717.3848</v>
      </c>
      <c r="AE7" s="140">
        <v>5736658028</v>
      </c>
    </row>
    <row r="8" spans="1:32" x14ac:dyDescent="0.35">
      <c r="A8" s="139" t="s">
        <v>4048</v>
      </c>
      <c r="B8" s="140" t="s">
        <v>301</v>
      </c>
      <c r="C8" s="140" t="s">
        <v>4043</v>
      </c>
      <c r="D8" s="140">
        <v>2000</v>
      </c>
      <c r="E8" s="140">
        <v>699894238812425</v>
      </c>
      <c r="F8" s="140">
        <v>223306361601701.81</v>
      </c>
      <c r="G8" s="142">
        <v>41189651553370.945</v>
      </c>
      <c r="H8" s="140">
        <v>27044345238013.234</v>
      </c>
      <c r="I8" s="140">
        <v>2315082603955.6855</v>
      </c>
      <c r="J8" s="140">
        <v>5881893517218.9219</v>
      </c>
      <c r="K8" s="140">
        <v>254472381405.66592</v>
      </c>
      <c r="L8" s="140">
        <v>1021972673643.0057</v>
      </c>
      <c r="M8" s="140">
        <v>2286074852734.1201</v>
      </c>
      <c r="N8" s="140">
        <v>15284849209055.836</v>
      </c>
      <c r="O8" s="143">
        <v>10808409192495.086</v>
      </c>
      <c r="P8" s="140">
        <v>4476440016560.7451</v>
      </c>
      <c r="Q8" s="140">
        <v>14145306315357.717</v>
      </c>
      <c r="R8" s="140">
        <v>13298368840839.289</v>
      </c>
      <c r="S8" s="140">
        <v>10977279618002.619</v>
      </c>
      <c r="T8" s="140">
        <v>1419743087911.2246</v>
      </c>
      <c r="U8" s="140">
        <v>901346134925.44592</v>
      </c>
      <c r="V8" s="140">
        <v>846937474518.42859</v>
      </c>
      <c r="W8" s="140">
        <v>438912965701331.06</v>
      </c>
      <c r="X8" s="140">
        <v>282450611691875.81</v>
      </c>
      <c r="Y8" s="140">
        <v>156462354009454.78</v>
      </c>
      <c r="Z8" s="140">
        <v>247701419336976.84</v>
      </c>
      <c r="AA8" s="140">
        <v>34749192354898.953</v>
      </c>
      <c r="AB8" s="140">
        <v>137470085071961.17</v>
      </c>
      <c r="AC8" s="140">
        <v>18992268937493.711</v>
      </c>
      <c r="AD8" s="140">
        <v>-3514740043978.8218</v>
      </c>
      <c r="AE8" s="140">
        <v>5811570672</v>
      </c>
    </row>
    <row r="9" spans="1:32" x14ac:dyDescent="0.35">
      <c r="A9" s="139" t="s">
        <v>4049</v>
      </c>
      <c r="B9" s="140" t="s">
        <v>301</v>
      </c>
      <c r="C9" s="140" t="s">
        <v>4043</v>
      </c>
      <c r="D9" s="140">
        <v>2001</v>
      </c>
      <c r="E9" s="140">
        <v>718163483915801.63</v>
      </c>
      <c r="F9" s="140">
        <v>228784201795603.44</v>
      </c>
      <c r="G9" s="142">
        <v>41980647463846.141</v>
      </c>
      <c r="H9" s="140">
        <v>26574371637191.676</v>
      </c>
      <c r="I9" s="140">
        <v>2176323521212.1794</v>
      </c>
      <c r="J9" s="140">
        <v>5904206206038.667</v>
      </c>
      <c r="K9" s="140">
        <v>262784274335.64316</v>
      </c>
      <c r="L9" s="140">
        <v>1013258042791.9563</v>
      </c>
      <c r="M9" s="140">
        <v>2317138551459.1748</v>
      </c>
      <c r="N9" s="140">
        <v>14900661041354.049</v>
      </c>
      <c r="O9" s="143">
        <v>10402239546625.434</v>
      </c>
      <c r="P9" s="140">
        <v>4498421494728.6172</v>
      </c>
      <c r="Q9" s="140">
        <v>15406275826654.461</v>
      </c>
      <c r="R9" s="140">
        <v>14510680543506.109</v>
      </c>
      <c r="S9" s="140">
        <v>11411270252366.4</v>
      </c>
      <c r="T9" s="140">
        <v>1967026525493.6455</v>
      </c>
      <c r="U9" s="140">
        <v>1132383765646.0635</v>
      </c>
      <c r="V9" s="140">
        <v>895595283148.35217</v>
      </c>
      <c r="W9" s="140">
        <v>451515622963798.19</v>
      </c>
      <c r="X9" s="140">
        <v>287342421158786.56</v>
      </c>
      <c r="Y9" s="140">
        <v>164173201805011.88</v>
      </c>
      <c r="Z9" s="140">
        <v>251828123869684.28</v>
      </c>
      <c r="AA9" s="140">
        <v>35514297289102.344</v>
      </c>
      <c r="AB9" s="140">
        <v>144274519200235.09</v>
      </c>
      <c r="AC9" s="140">
        <v>19898682604776.793</v>
      </c>
      <c r="AD9" s="140">
        <v>-4116988307445.9453</v>
      </c>
      <c r="AE9" s="140">
        <v>5885728063</v>
      </c>
    </row>
    <row r="10" spans="1:32" x14ac:dyDescent="0.35">
      <c r="A10" s="139" t="s">
        <v>4050</v>
      </c>
      <c r="B10" s="140" t="s">
        <v>301</v>
      </c>
      <c r="C10" s="140" t="s">
        <v>4043</v>
      </c>
      <c r="D10" s="140">
        <v>2002</v>
      </c>
      <c r="E10" s="140">
        <v>729567335326475.63</v>
      </c>
      <c r="F10" s="140">
        <v>233927275145116</v>
      </c>
      <c r="G10" s="142">
        <v>43214603621818.031</v>
      </c>
      <c r="H10" s="140">
        <v>26739308734752.27</v>
      </c>
      <c r="I10" s="140">
        <v>2106748248354.1819</v>
      </c>
      <c r="J10" s="140">
        <v>5949054469370.665</v>
      </c>
      <c r="K10" s="140">
        <v>271096167412.65039</v>
      </c>
      <c r="L10" s="140">
        <v>1262126562300.4736</v>
      </c>
      <c r="M10" s="140">
        <v>2349211060255.708</v>
      </c>
      <c r="N10" s="140">
        <v>14801072227058.59</v>
      </c>
      <c r="O10" s="143">
        <v>10247438093024.875</v>
      </c>
      <c r="P10" s="140">
        <v>4553634134033.7148</v>
      </c>
      <c r="Q10" s="140">
        <v>16475294887065.754</v>
      </c>
      <c r="R10" s="140">
        <v>15569723199941.805</v>
      </c>
      <c r="S10" s="140">
        <v>12065579365008.125</v>
      </c>
      <c r="T10" s="140">
        <v>2303655093266.0386</v>
      </c>
      <c r="U10" s="140">
        <v>1200488741667.6411</v>
      </c>
      <c r="V10" s="140">
        <v>905571687123.95032</v>
      </c>
      <c r="W10" s="140">
        <v>456957457827838.38</v>
      </c>
      <c r="X10" s="140">
        <v>290359705255911</v>
      </c>
      <c r="Y10" s="140">
        <v>166597752571926.66</v>
      </c>
      <c r="Z10" s="140">
        <v>254779329772344.94</v>
      </c>
      <c r="AA10" s="140">
        <v>35580375483565.969</v>
      </c>
      <c r="AB10" s="140">
        <v>146201092854721.41</v>
      </c>
      <c r="AC10" s="140">
        <v>20396659717205.309</v>
      </c>
      <c r="AD10" s="140">
        <v>-4532001268296.7764</v>
      </c>
      <c r="AE10" s="140">
        <v>5959485668</v>
      </c>
    </row>
    <row r="11" spans="1:32" x14ac:dyDescent="0.35">
      <c r="A11" s="139" t="s">
        <v>4051</v>
      </c>
      <c r="B11" s="140" t="s">
        <v>301</v>
      </c>
      <c r="C11" s="140" t="s">
        <v>4043</v>
      </c>
      <c r="D11" s="140">
        <v>2003</v>
      </c>
      <c r="E11" s="140">
        <v>747478174795780</v>
      </c>
      <c r="F11" s="140">
        <v>239461996407252.75</v>
      </c>
      <c r="G11" s="142">
        <v>45782472209846.125</v>
      </c>
      <c r="H11" s="140">
        <v>27084672445333.707</v>
      </c>
      <c r="I11" s="140">
        <v>2128230596069.6743</v>
      </c>
      <c r="J11" s="140">
        <v>5994688610392.7852</v>
      </c>
      <c r="K11" s="140">
        <v>279408060636.68762</v>
      </c>
      <c r="L11" s="140">
        <v>1304724025195.6208</v>
      </c>
      <c r="M11" s="140">
        <v>2445598941287.1948</v>
      </c>
      <c r="N11" s="140">
        <v>14932022211751.746</v>
      </c>
      <c r="O11" s="143">
        <v>10315171480172.473</v>
      </c>
      <c r="P11" s="140">
        <v>4616850731579.2754</v>
      </c>
      <c r="Q11" s="140">
        <v>18697799764512.422</v>
      </c>
      <c r="R11" s="140">
        <v>17798545726756.281</v>
      </c>
      <c r="S11" s="140">
        <v>13767614340950.691</v>
      </c>
      <c r="T11" s="140">
        <v>2746886251432.9834</v>
      </c>
      <c r="U11" s="140">
        <v>1284045134372.6035</v>
      </c>
      <c r="V11" s="140">
        <v>899254037756.13989</v>
      </c>
      <c r="W11" s="140">
        <v>466710653339717.31</v>
      </c>
      <c r="X11" s="140">
        <v>296956075690636.88</v>
      </c>
      <c r="Y11" s="140">
        <v>169754577649080.34</v>
      </c>
      <c r="Z11" s="140">
        <v>260460092668253.38</v>
      </c>
      <c r="AA11" s="140">
        <v>36495983022383.57</v>
      </c>
      <c r="AB11" s="140">
        <v>149017332437671.63</v>
      </c>
      <c r="AC11" s="140">
        <v>20737245211408.699</v>
      </c>
      <c r="AD11" s="140">
        <v>-4476947161036.2715</v>
      </c>
      <c r="AE11" s="140">
        <v>6033238095</v>
      </c>
    </row>
    <row r="12" spans="1:32" x14ac:dyDescent="0.35">
      <c r="A12" s="139" t="s">
        <v>4052</v>
      </c>
      <c r="B12" s="140" t="s">
        <v>301</v>
      </c>
      <c r="C12" s="140" t="s">
        <v>4043</v>
      </c>
      <c r="D12" s="140">
        <v>2004</v>
      </c>
      <c r="E12" s="140">
        <v>769325486387190.5</v>
      </c>
      <c r="F12" s="140">
        <v>245636859737942.81</v>
      </c>
      <c r="G12" s="142">
        <v>49857944639770.391</v>
      </c>
      <c r="H12" s="140">
        <v>27792124456472.684</v>
      </c>
      <c r="I12" s="140">
        <v>2111636187829.3711</v>
      </c>
      <c r="J12" s="140">
        <v>6127225154158.7363</v>
      </c>
      <c r="K12" s="140">
        <v>287719953150.07996</v>
      </c>
      <c r="L12" s="140">
        <v>1533453828535.7437</v>
      </c>
      <c r="M12" s="140">
        <v>2503342586530.6509</v>
      </c>
      <c r="N12" s="140">
        <v>15228746746268.102</v>
      </c>
      <c r="O12" s="143">
        <v>10490967039705.014</v>
      </c>
      <c r="P12" s="140">
        <v>4737779706563.0879</v>
      </c>
      <c r="Q12" s="140">
        <v>22065820183297.695</v>
      </c>
      <c r="R12" s="140">
        <v>21104732325531.355</v>
      </c>
      <c r="S12" s="140">
        <v>15810302336606.387</v>
      </c>
      <c r="T12" s="140">
        <v>3154754359288.0703</v>
      </c>
      <c r="U12" s="140">
        <v>2139675629636.8999</v>
      </c>
      <c r="V12" s="140">
        <v>961087857766.34021</v>
      </c>
      <c r="W12" s="140">
        <v>478047872923911.06</v>
      </c>
      <c r="X12" s="140">
        <v>304784491124820.06</v>
      </c>
      <c r="Y12" s="140">
        <v>173263381799090.91</v>
      </c>
      <c r="Z12" s="140">
        <v>267300002280730.97</v>
      </c>
      <c r="AA12" s="140">
        <v>37484488844088.914</v>
      </c>
      <c r="AB12" s="140">
        <v>152618578579495.34</v>
      </c>
      <c r="AC12" s="140">
        <v>20644803219595.5</v>
      </c>
      <c r="AD12" s="140">
        <v>-4217190914433.6445</v>
      </c>
      <c r="AE12" s="140">
        <v>6107417222</v>
      </c>
    </row>
    <row r="13" spans="1:32" x14ac:dyDescent="0.35">
      <c r="A13" s="139" t="s">
        <v>4053</v>
      </c>
      <c r="B13" s="140" t="s">
        <v>301</v>
      </c>
      <c r="C13" s="140" t="s">
        <v>4043</v>
      </c>
      <c r="D13" s="140">
        <v>2005</v>
      </c>
      <c r="E13" s="140">
        <v>792068563858633.5</v>
      </c>
      <c r="F13" s="140">
        <v>252490219184178.38</v>
      </c>
      <c r="G13" s="142">
        <v>52759185439572.492</v>
      </c>
      <c r="H13" s="140">
        <v>28018158217276.234</v>
      </c>
      <c r="I13" s="140">
        <v>2097046252296.9556</v>
      </c>
      <c r="J13" s="140">
        <v>6232004257756.9727</v>
      </c>
      <c r="K13" s="140">
        <v>296031846325.10712</v>
      </c>
      <c r="L13" s="140">
        <v>1006147190961.9878</v>
      </c>
      <c r="M13" s="140">
        <v>2609276795881.4644</v>
      </c>
      <c r="N13" s="140">
        <v>15777651874053.75</v>
      </c>
      <c r="O13" s="143">
        <v>10898053632784.631</v>
      </c>
      <c r="P13" s="140">
        <v>4879598241269.1162</v>
      </c>
      <c r="Q13" s="140">
        <v>24741027222296.25</v>
      </c>
      <c r="R13" s="140">
        <v>23428272619677.957</v>
      </c>
      <c r="S13" s="140">
        <v>17382472027555.816</v>
      </c>
      <c r="T13" s="140">
        <v>3267489174340.8477</v>
      </c>
      <c r="U13" s="140">
        <v>2778311417781.2925</v>
      </c>
      <c r="V13" s="140">
        <v>1312754602618.2927</v>
      </c>
      <c r="W13" s="140">
        <v>489790208173884.19</v>
      </c>
      <c r="X13" s="140">
        <v>311009797361329.69</v>
      </c>
      <c r="Y13" s="140">
        <v>178780410812554.59</v>
      </c>
      <c r="Z13" s="140">
        <v>272575185486699.59</v>
      </c>
      <c r="AA13" s="140">
        <v>38434611874630.188</v>
      </c>
      <c r="AB13" s="140">
        <v>157474739578174.03</v>
      </c>
      <c r="AC13" s="140">
        <v>21305671234380.617</v>
      </c>
      <c r="AD13" s="140">
        <v>-2971048939001.4561</v>
      </c>
      <c r="AE13" s="140">
        <v>6182138174</v>
      </c>
    </row>
    <row r="14" spans="1:32" x14ac:dyDescent="0.35">
      <c r="A14" s="139" t="s">
        <v>4054</v>
      </c>
      <c r="B14" s="140" t="s">
        <v>301</v>
      </c>
      <c r="C14" s="140" t="s">
        <v>4043</v>
      </c>
      <c r="D14" s="140">
        <v>2006</v>
      </c>
      <c r="E14" s="140">
        <v>831042570752102.25</v>
      </c>
      <c r="F14" s="140">
        <v>259910284331939.44</v>
      </c>
      <c r="G14" s="142">
        <v>57254391325296.211</v>
      </c>
      <c r="H14" s="140">
        <v>28563375214005.063</v>
      </c>
      <c r="I14" s="140">
        <v>2122667174458.6392</v>
      </c>
      <c r="J14" s="140">
        <v>6433005839726.543</v>
      </c>
      <c r="K14" s="140">
        <v>304343739157.06445</v>
      </c>
      <c r="L14" s="140">
        <v>708080699549.97473</v>
      </c>
      <c r="M14" s="140">
        <v>2676308074634.9282</v>
      </c>
      <c r="N14" s="140">
        <v>16318969686477.914</v>
      </c>
      <c r="O14" s="143">
        <v>11343758355857.711</v>
      </c>
      <c r="P14" s="140">
        <v>4975211330620.207</v>
      </c>
      <c r="Q14" s="140">
        <v>28691016111291.156</v>
      </c>
      <c r="R14" s="140">
        <v>26722912002169.293</v>
      </c>
      <c r="S14" s="140">
        <v>20245653872648.852</v>
      </c>
      <c r="T14" s="140">
        <v>3268443348657.9658</v>
      </c>
      <c r="U14" s="140">
        <v>3208814780862.4727</v>
      </c>
      <c r="V14" s="140">
        <v>1968104109121.8635</v>
      </c>
      <c r="W14" s="140">
        <v>516208726462459.94</v>
      </c>
      <c r="X14" s="140">
        <v>324507350302271.44</v>
      </c>
      <c r="Y14" s="140">
        <v>191701376160188.75</v>
      </c>
      <c r="Z14" s="140">
        <v>284852782771832.13</v>
      </c>
      <c r="AA14" s="140">
        <v>39654567530439.32</v>
      </c>
      <c r="AB14" s="140">
        <v>169198675086031.5</v>
      </c>
      <c r="AC14" s="140">
        <v>22502701074157.184</v>
      </c>
      <c r="AD14" s="140">
        <v>-2330831367593.4536</v>
      </c>
      <c r="AE14" s="140">
        <v>6257567086</v>
      </c>
    </row>
    <row r="15" spans="1:32" x14ac:dyDescent="0.35">
      <c r="A15" s="139" t="s">
        <v>4055</v>
      </c>
      <c r="B15" s="140" t="s">
        <v>301</v>
      </c>
      <c r="C15" s="140" t="s">
        <v>4043</v>
      </c>
      <c r="D15" s="140">
        <v>2007</v>
      </c>
      <c r="E15" s="140">
        <v>867924024676994.63</v>
      </c>
      <c r="F15" s="140">
        <v>267743689746370.81</v>
      </c>
      <c r="G15" s="142">
        <v>62958096549636.211</v>
      </c>
      <c r="H15" s="140">
        <v>29436827850627.352</v>
      </c>
      <c r="I15" s="140">
        <v>2194004334183.4009</v>
      </c>
      <c r="J15" s="140">
        <v>6626324242917.7285</v>
      </c>
      <c r="K15" s="140">
        <v>312655632136.05164</v>
      </c>
      <c r="L15" s="140">
        <v>422822586235.12646</v>
      </c>
      <c r="M15" s="140">
        <v>2923801380583.5269</v>
      </c>
      <c r="N15" s="140">
        <v>16957219674571.531</v>
      </c>
      <c r="O15" s="143">
        <v>11828982405306.379</v>
      </c>
      <c r="P15" s="140">
        <v>5128237269265.1475</v>
      </c>
      <c r="Q15" s="140">
        <v>33521268699008.824</v>
      </c>
      <c r="R15" s="140">
        <v>30382996183003.652</v>
      </c>
      <c r="S15" s="140">
        <v>22979283033865.457</v>
      </c>
      <c r="T15" s="140">
        <v>3492653587717.1709</v>
      </c>
      <c r="U15" s="140">
        <v>3911059561421.021</v>
      </c>
      <c r="V15" s="140">
        <v>3138272516005.1738</v>
      </c>
      <c r="W15" s="140">
        <v>539091044659729.81</v>
      </c>
      <c r="X15" s="140">
        <v>338523187848299.63</v>
      </c>
      <c r="Y15" s="140">
        <v>200567856811429.34</v>
      </c>
      <c r="Z15" s="140">
        <v>297518685611902.69</v>
      </c>
      <c r="AA15" s="140">
        <v>41004502236396.875</v>
      </c>
      <c r="AB15" s="140">
        <v>177273603464787.16</v>
      </c>
      <c r="AC15" s="140">
        <v>23294253346642.211</v>
      </c>
      <c r="AD15" s="140">
        <v>-1868806278742.1938</v>
      </c>
      <c r="AE15" s="140">
        <v>6333391807</v>
      </c>
    </row>
    <row r="16" spans="1:32" x14ac:dyDescent="0.35">
      <c r="A16" s="139" t="s">
        <v>4056</v>
      </c>
      <c r="B16" s="140" t="s">
        <v>301</v>
      </c>
      <c r="C16" s="140" t="s">
        <v>4043</v>
      </c>
      <c r="D16" s="140">
        <v>2008</v>
      </c>
      <c r="E16" s="140">
        <v>886603551121352</v>
      </c>
      <c r="F16" s="140">
        <v>275330030898713.66</v>
      </c>
      <c r="G16" s="142">
        <v>70503442020248.266</v>
      </c>
      <c r="H16" s="140">
        <v>30096661841796.43</v>
      </c>
      <c r="I16" s="140">
        <v>2202164683913.332</v>
      </c>
      <c r="J16" s="140">
        <v>6475876724201.835</v>
      </c>
      <c r="K16" s="140">
        <v>320967524894.4939</v>
      </c>
      <c r="L16" s="140">
        <v>603380860065.94812</v>
      </c>
      <c r="M16" s="140">
        <v>3021304361173.5483</v>
      </c>
      <c r="N16" s="140">
        <v>17472967687547.273</v>
      </c>
      <c r="O16" s="143">
        <v>12236770620699.729</v>
      </c>
      <c r="P16" s="140">
        <v>5236197066847.5459</v>
      </c>
      <c r="Q16" s="140">
        <v>40406780178451.828</v>
      </c>
      <c r="R16" s="140">
        <v>35948865874357.672</v>
      </c>
      <c r="S16" s="140">
        <v>25872872154132.621</v>
      </c>
      <c r="T16" s="140">
        <v>3809977705761.7852</v>
      </c>
      <c r="U16" s="140">
        <v>6266016014463.2627</v>
      </c>
      <c r="V16" s="140">
        <v>4457914304094.1465</v>
      </c>
      <c r="W16" s="140">
        <v>543769120710687.56</v>
      </c>
      <c r="X16" s="140">
        <v>341429267184810.69</v>
      </c>
      <c r="Y16" s="140">
        <v>202339853525876.34</v>
      </c>
      <c r="Z16" s="140">
        <v>300358051486101.88</v>
      </c>
      <c r="AA16" s="140">
        <v>41071215698708.68</v>
      </c>
      <c r="AB16" s="140">
        <v>178975308561127</v>
      </c>
      <c r="AC16" s="140">
        <v>23364544964749.316</v>
      </c>
      <c r="AD16" s="140">
        <v>-2999042508297.2539</v>
      </c>
      <c r="AE16" s="140">
        <v>6410454104</v>
      </c>
    </row>
    <row r="17" spans="1:31" x14ac:dyDescent="0.35">
      <c r="A17" s="139" t="s">
        <v>4057</v>
      </c>
      <c r="B17" s="140" t="s">
        <v>301</v>
      </c>
      <c r="C17" s="140" t="s">
        <v>4043</v>
      </c>
      <c r="D17" s="140">
        <v>2009</v>
      </c>
      <c r="E17" s="140">
        <v>897633529344230.75</v>
      </c>
      <c r="F17" s="140">
        <v>281667864879837</v>
      </c>
      <c r="G17" s="142">
        <v>71548217965291.797</v>
      </c>
      <c r="H17" s="140">
        <v>30587033878179.547</v>
      </c>
      <c r="I17" s="140">
        <v>2272542777973.1514</v>
      </c>
      <c r="J17" s="140">
        <v>6374841861246.7295</v>
      </c>
      <c r="K17" s="140">
        <v>329279418045.01617</v>
      </c>
      <c r="L17" s="140">
        <v>639110593369.14807</v>
      </c>
      <c r="M17" s="140">
        <v>3110086864604.2061</v>
      </c>
      <c r="N17" s="140">
        <v>17861172362941.297</v>
      </c>
      <c r="O17" s="143">
        <v>12578655336810.465</v>
      </c>
      <c r="P17" s="140">
        <v>5282517026130.832</v>
      </c>
      <c r="Q17" s="140">
        <v>40961184087112.234</v>
      </c>
      <c r="R17" s="140">
        <v>35839818456706.563</v>
      </c>
      <c r="S17" s="140">
        <v>25534229935830.586</v>
      </c>
      <c r="T17" s="140">
        <v>4011699563591.0698</v>
      </c>
      <c r="U17" s="140">
        <v>6293888957284.9121</v>
      </c>
      <c r="V17" s="140">
        <v>5121365630405.6777</v>
      </c>
      <c r="W17" s="140">
        <v>547400622132558.56</v>
      </c>
      <c r="X17" s="140">
        <v>344175827106590.25</v>
      </c>
      <c r="Y17" s="140">
        <v>203224795025968.47</v>
      </c>
      <c r="Z17" s="140">
        <v>301378320530296.31</v>
      </c>
      <c r="AA17" s="140">
        <v>42797506576293.828</v>
      </c>
      <c r="AB17" s="140">
        <v>178997361742990.03</v>
      </c>
      <c r="AC17" s="140">
        <v>24227433282978.457</v>
      </c>
      <c r="AD17" s="140">
        <v>-2983175633456.7207</v>
      </c>
      <c r="AE17" s="140">
        <v>6487536931</v>
      </c>
    </row>
    <row r="18" spans="1:31" x14ac:dyDescent="0.35">
      <c r="A18" s="139" t="s">
        <v>4058</v>
      </c>
      <c r="B18" s="140" t="s">
        <v>301</v>
      </c>
      <c r="C18" s="140" t="s">
        <v>4043</v>
      </c>
      <c r="D18" s="140">
        <v>2010</v>
      </c>
      <c r="E18" s="140">
        <v>919824113933284.38</v>
      </c>
      <c r="F18" s="140">
        <v>288562812885131.94</v>
      </c>
      <c r="G18" s="142">
        <v>73022307868935.281</v>
      </c>
      <c r="H18" s="140">
        <v>31110851556928.039</v>
      </c>
      <c r="I18" s="140">
        <v>2372975895149.9146</v>
      </c>
      <c r="J18" s="140">
        <v>6452034583239.5918</v>
      </c>
      <c r="K18" s="140">
        <v>337591310901.47839</v>
      </c>
      <c r="L18" s="140">
        <v>265925268006.90048</v>
      </c>
      <c r="M18" s="140">
        <v>3251395703840.5068</v>
      </c>
      <c r="N18" s="140">
        <v>18430928795789.652</v>
      </c>
      <c r="O18" s="143">
        <v>13043647875296.285</v>
      </c>
      <c r="P18" s="140">
        <v>5387280920493.3652</v>
      </c>
      <c r="Q18" s="140">
        <v>41911456312007.227</v>
      </c>
      <c r="R18" s="140">
        <v>35935319980212.188</v>
      </c>
      <c r="S18" s="140">
        <v>25003571159444.598</v>
      </c>
      <c r="T18" s="140">
        <v>3885355788987.5371</v>
      </c>
      <c r="U18" s="140">
        <v>7046393031780.0527</v>
      </c>
      <c r="V18" s="140">
        <v>5976136331795.0439</v>
      </c>
      <c r="W18" s="140">
        <v>560892959929060.56</v>
      </c>
      <c r="X18" s="140">
        <v>352891892697912.5</v>
      </c>
      <c r="Y18" s="140">
        <v>208001067231148.13</v>
      </c>
      <c r="Z18" s="140">
        <v>308251552044329.44</v>
      </c>
      <c r="AA18" s="140">
        <v>44640340653583.031</v>
      </c>
      <c r="AB18" s="140">
        <v>183062057061837.69</v>
      </c>
      <c r="AC18" s="140">
        <v>24939010169310.68</v>
      </c>
      <c r="AD18" s="140">
        <v>-2653966749843.3193</v>
      </c>
      <c r="AE18" s="140">
        <v>6564105425</v>
      </c>
    </row>
    <row r="19" spans="1:31" x14ac:dyDescent="0.35">
      <c r="A19" s="139" t="s">
        <v>4059</v>
      </c>
      <c r="B19" s="140" t="s">
        <v>301</v>
      </c>
      <c r="C19" s="140" t="s">
        <v>4043</v>
      </c>
      <c r="D19" s="140">
        <v>2011</v>
      </c>
      <c r="E19" s="140">
        <v>950004500220012.13</v>
      </c>
      <c r="F19" s="140">
        <v>296039478011419.19</v>
      </c>
      <c r="G19" s="142">
        <v>76770687127540.531</v>
      </c>
      <c r="H19" s="140">
        <v>32135513574149.684</v>
      </c>
      <c r="I19" s="140">
        <v>2433761567544.1455</v>
      </c>
      <c r="J19" s="140">
        <v>6655839894221.5635</v>
      </c>
      <c r="K19" s="140">
        <v>363834159975.44025</v>
      </c>
      <c r="L19" s="140">
        <v>239975245961.73407</v>
      </c>
      <c r="M19" s="140">
        <v>3359617237714.7764</v>
      </c>
      <c r="N19" s="140">
        <v>19082485468732.016</v>
      </c>
      <c r="O19" s="143">
        <v>13543786826367.803</v>
      </c>
      <c r="P19" s="140">
        <v>5538698642364.2207</v>
      </c>
      <c r="Q19" s="140">
        <v>44635173553390.867</v>
      </c>
      <c r="R19" s="140">
        <v>37995585734119.953</v>
      </c>
      <c r="S19" s="140">
        <v>25746049417203.324</v>
      </c>
      <c r="T19" s="140">
        <v>3837667840586.8618</v>
      </c>
      <c r="U19" s="140">
        <v>8411868476329.7617</v>
      </c>
      <c r="V19" s="140">
        <v>6639587819270.9189</v>
      </c>
      <c r="W19" s="140">
        <v>581625453832599.13</v>
      </c>
      <c r="X19" s="140">
        <v>366415388724207.5</v>
      </c>
      <c r="Y19" s="140">
        <v>215210065108391.44</v>
      </c>
      <c r="Z19" s="140">
        <v>319452119658653.19</v>
      </c>
      <c r="AA19" s="140">
        <v>46963269065554.484</v>
      </c>
      <c r="AB19" s="140">
        <v>189214192222701.94</v>
      </c>
      <c r="AC19" s="140">
        <v>25995872885689.605</v>
      </c>
      <c r="AD19" s="140">
        <v>-4431118751546.75</v>
      </c>
      <c r="AE19" s="140">
        <v>6639674960</v>
      </c>
    </row>
    <row r="20" spans="1:31" x14ac:dyDescent="0.35">
      <c r="A20" s="139" t="s">
        <v>4060</v>
      </c>
      <c r="B20" s="140" t="s">
        <v>301</v>
      </c>
      <c r="C20" s="140" t="s">
        <v>4043</v>
      </c>
      <c r="D20" s="140">
        <v>2012</v>
      </c>
      <c r="E20" s="140">
        <v>980754665704090.25</v>
      </c>
      <c r="F20" s="140">
        <v>303933194200302.25</v>
      </c>
      <c r="G20" s="142">
        <v>79176046791450.156</v>
      </c>
      <c r="H20" s="140">
        <v>32947842710354.359</v>
      </c>
      <c r="I20" s="140">
        <v>2434592905987.6406</v>
      </c>
      <c r="J20" s="140">
        <v>6728938133396.0039</v>
      </c>
      <c r="K20" s="140">
        <v>390077009049.40204</v>
      </c>
      <c r="L20" s="140">
        <v>246781725629.74072</v>
      </c>
      <c r="M20" s="140">
        <v>3408325979894.4106</v>
      </c>
      <c r="N20" s="140">
        <v>19739126956397.164</v>
      </c>
      <c r="O20" s="143">
        <v>14113409603382.002</v>
      </c>
      <c r="P20" s="140">
        <v>5625717353015.165</v>
      </c>
      <c r="Q20" s="140">
        <v>46228204081095.766</v>
      </c>
      <c r="R20" s="140">
        <v>38958491671170.586</v>
      </c>
      <c r="S20" s="140">
        <v>26396603496035.934</v>
      </c>
      <c r="T20" s="140">
        <v>3854550155094.7554</v>
      </c>
      <c r="U20" s="140">
        <v>8707338020039.8955</v>
      </c>
      <c r="V20" s="140">
        <v>7269712409925.1787</v>
      </c>
      <c r="W20" s="140">
        <v>603099457253144.38</v>
      </c>
      <c r="X20" s="140">
        <v>380920548270155.94</v>
      </c>
      <c r="Y20" s="140">
        <v>222178908982988.56</v>
      </c>
      <c r="Z20" s="140">
        <v>331907915845802.88</v>
      </c>
      <c r="AA20" s="140">
        <v>49012632424353.156</v>
      </c>
      <c r="AB20" s="140">
        <v>195185533686087.66</v>
      </c>
      <c r="AC20" s="140">
        <v>26993375296900.875</v>
      </c>
      <c r="AD20" s="140">
        <v>-5454032540806.5205</v>
      </c>
      <c r="AE20" s="140">
        <v>6717565348</v>
      </c>
    </row>
    <row r="21" spans="1:31" x14ac:dyDescent="0.35">
      <c r="A21" s="139" t="s">
        <v>4061</v>
      </c>
      <c r="B21" s="140" t="s">
        <v>301</v>
      </c>
      <c r="C21" s="140" t="s">
        <v>4043</v>
      </c>
      <c r="D21" s="140">
        <v>2013</v>
      </c>
      <c r="E21" s="140">
        <v>1007306487197281.5</v>
      </c>
      <c r="F21" s="140">
        <v>312089402632350.88</v>
      </c>
      <c r="G21" s="142">
        <v>77075702462179.641</v>
      </c>
      <c r="H21" s="140">
        <v>33862410469244.27</v>
      </c>
      <c r="I21" s="140">
        <v>2413537502970.4351</v>
      </c>
      <c r="J21" s="140">
        <v>6930181481981.9482</v>
      </c>
      <c r="K21" s="140">
        <v>416319858147.86902</v>
      </c>
      <c r="L21" s="140">
        <v>481278604114.27283</v>
      </c>
      <c r="M21" s="140">
        <v>3472902216077.5791</v>
      </c>
      <c r="N21" s="140">
        <v>20148190805952.16</v>
      </c>
      <c r="O21" s="143">
        <v>14392576042947.08</v>
      </c>
      <c r="P21" s="140">
        <v>5755614763005.084</v>
      </c>
      <c r="Q21" s="140">
        <v>43213291992935.383</v>
      </c>
      <c r="R21" s="140">
        <v>36580970561396.273</v>
      </c>
      <c r="S21" s="140">
        <v>25908790854905.813</v>
      </c>
      <c r="T21" s="140">
        <v>3702681249063.1387</v>
      </c>
      <c r="U21" s="140">
        <v>6969498457427.3184</v>
      </c>
      <c r="V21" s="140">
        <v>6632321431539.1094</v>
      </c>
      <c r="W21" s="140">
        <v>622448560401658.25</v>
      </c>
      <c r="X21" s="140">
        <v>393525612899210.38</v>
      </c>
      <c r="Y21" s="140">
        <v>228922947502447.97</v>
      </c>
      <c r="Z21" s="140">
        <v>342041124722415.38</v>
      </c>
      <c r="AA21" s="140">
        <v>51484488176794.938</v>
      </c>
      <c r="AB21" s="140">
        <v>200744908972488.19</v>
      </c>
      <c r="AC21" s="140">
        <v>28178038529959.781</v>
      </c>
      <c r="AD21" s="140">
        <v>-4307178298907.3159</v>
      </c>
      <c r="AE21" s="140">
        <v>6796513432</v>
      </c>
    </row>
    <row r="22" spans="1:31" x14ac:dyDescent="0.35">
      <c r="A22" s="139" t="s">
        <v>4062</v>
      </c>
      <c r="B22" s="140" t="s">
        <v>301</v>
      </c>
      <c r="C22" s="140" t="s">
        <v>4043</v>
      </c>
      <c r="D22" s="140">
        <v>2014</v>
      </c>
      <c r="E22" s="140">
        <v>1036667270238269.4</v>
      </c>
      <c r="F22" s="140">
        <v>320671436551956.5</v>
      </c>
      <c r="G22" s="142">
        <v>78894056412109.297</v>
      </c>
      <c r="H22" s="140">
        <v>34672959042452.27</v>
      </c>
      <c r="I22" s="140">
        <v>2495005773935.7646</v>
      </c>
      <c r="J22" s="140">
        <v>7003843080362.1182</v>
      </c>
      <c r="K22" s="140">
        <v>442562707221.83081</v>
      </c>
      <c r="L22" s="140">
        <v>278361493919.36188</v>
      </c>
      <c r="M22" s="140">
        <v>3646554506308.5601</v>
      </c>
      <c r="N22" s="140">
        <v>20806631480704.633</v>
      </c>
      <c r="O22" s="143">
        <v>14831265630761.82</v>
      </c>
      <c r="P22" s="140">
        <v>5975365849942.8145</v>
      </c>
      <c r="Q22" s="140">
        <v>44221097369657.031</v>
      </c>
      <c r="R22" s="140">
        <v>37738687177679.641</v>
      </c>
      <c r="S22" s="140">
        <v>27341018749493.781</v>
      </c>
      <c r="T22" s="140">
        <v>3689094837621.3496</v>
      </c>
      <c r="U22" s="140">
        <v>6708573590564.5137</v>
      </c>
      <c r="V22" s="140">
        <v>6482410191977.3945</v>
      </c>
      <c r="W22" s="140">
        <v>642317851926599.5</v>
      </c>
      <c r="X22" s="140">
        <v>406396584316222.38</v>
      </c>
      <c r="Y22" s="140">
        <v>235921267610377.38</v>
      </c>
      <c r="Z22" s="140">
        <v>353188515892860.13</v>
      </c>
      <c r="AA22" s="140">
        <v>53208068423362.148</v>
      </c>
      <c r="AB22" s="140">
        <v>206933790916014.72</v>
      </c>
      <c r="AC22" s="140">
        <v>28987476694362.551</v>
      </c>
      <c r="AD22" s="140">
        <v>-5216074652396.0127</v>
      </c>
      <c r="AE22" s="140">
        <v>6876111251</v>
      </c>
    </row>
    <row r="23" spans="1:31" x14ac:dyDescent="0.35">
      <c r="A23" s="139" t="s">
        <v>4063</v>
      </c>
      <c r="B23" s="140" t="s">
        <v>301</v>
      </c>
      <c r="C23" s="140" t="s">
        <v>4043</v>
      </c>
      <c r="D23" s="140">
        <v>2015</v>
      </c>
      <c r="E23" s="140">
        <v>1068611603943545.9</v>
      </c>
      <c r="F23" s="140">
        <v>329495561309098.19</v>
      </c>
      <c r="G23" s="142">
        <v>75455889377701.984</v>
      </c>
      <c r="H23" s="140">
        <v>35309799717169.359</v>
      </c>
      <c r="I23" s="140">
        <v>2549651221161.3877</v>
      </c>
      <c r="J23" s="140">
        <v>7142526874281.7334</v>
      </c>
      <c r="K23" s="140">
        <v>468805556295.7926</v>
      </c>
      <c r="L23" s="140">
        <v>213478055494.79413</v>
      </c>
      <c r="M23" s="140">
        <v>3738722375057.0557</v>
      </c>
      <c r="N23" s="140">
        <v>21196615634878.594</v>
      </c>
      <c r="O23" s="143">
        <v>15086399377647.473</v>
      </c>
      <c r="P23" s="140">
        <v>6110216257231.1221</v>
      </c>
      <c r="Q23" s="140">
        <v>40146089660532.633</v>
      </c>
      <c r="R23" s="140">
        <v>34932392658784.117</v>
      </c>
      <c r="S23" s="140">
        <v>25416454724749.484</v>
      </c>
      <c r="T23" s="140">
        <v>3821024832527.313</v>
      </c>
      <c r="U23" s="140">
        <v>5694913101507.3184</v>
      </c>
      <c r="V23" s="140">
        <v>5213697001748.5137</v>
      </c>
      <c r="W23" s="140">
        <v>667545526309930.63</v>
      </c>
      <c r="X23" s="140">
        <v>421932232676767.75</v>
      </c>
      <c r="Y23" s="140">
        <v>245613293633162.69</v>
      </c>
      <c r="Z23" s="140">
        <v>366601647330517.31</v>
      </c>
      <c r="AA23" s="140">
        <v>55330585346250.531</v>
      </c>
      <c r="AB23" s="140">
        <v>215502907289252.19</v>
      </c>
      <c r="AC23" s="140">
        <v>30110386343910.422</v>
      </c>
      <c r="AD23" s="140">
        <v>-3885373053184.8965</v>
      </c>
      <c r="AE23" s="140">
        <v>6955688533</v>
      </c>
    </row>
    <row r="24" spans="1:31" x14ac:dyDescent="0.35">
      <c r="A24" s="139" t="s">
        <v>4064</v>
      </c>
      <c r="B24" s="140" t="s">
        <v>301</v>
      </c>
      <c r="C24" s="140" t="s">
        <v>4043</v>
      </c>
      <c r="D24" s="140">
        <v>2016</v>
      </c>
      <c r="E24" s="140">
        <v>1091530752026335.3</v>
      </c>
      <c r="F24" s="140">
        <v>338604110039446.06</v>
      </c>
      <c r="G24" s="142">
        <v>68946881676219.164</v>
      </c>
      <c r="H24" s="140">
        <v>35670558023690.797</v>
      </c>
      <c r="I24" s="140">
        <v>2665739552848.8286</v>
      </c>
      <c r="J24" s="140">
        <v>7255314335113.3809</v>
      </c>
      <c r="K24" s="140">
        <v>495048405369.75446</v>
      </c>
      <c r="L24" s="140">
        <v>199502736630.18661</v>
      </c>
      <c r="M24" s="140">
        <v>3758688516671.6294</v>
      </c>
      <c r="N24" s="140">
        <v>21296264477057.016</v>
      </c>
      <c r="O24" s="143">
        <v>15103314642407.242</v>
      </c>
      <c r="P24" s="140">
        <v>6192949834649.7715</v>
      </c>
      <c r="Q24" s="140">
        <v>33276323652528.383</v>
      </c>
      <c r="R24" s="140">
        <v>29563116888138.926</v>
      </c>
      <c r="S24" s="140">
        <v>22042869516573.852</v>
      </c>
      <c r="T24" s="140">
        <v>3469604568758.0854</v>
      </c>
      <c r="U24" s="140">
        <v>4050642802806.9844</v>
      </c>
      <c r="V24" s="140">
        <v>3713206764389.4502</v>
      </c>
      <c r="W24" s="140">
        <v>687187346593460.25</v>
      </c>
      <c r="X24" s="140">
        <v>435423884622285.88</v>
      </c>
      <c r="Y24" s="140">
        <v>251763461971174.25</v>
      </c>
      <c r="Z24" s="140">
        <v>378171327960718.75</v>
      </c>
      <c r="AA24" s="140">
        <v>57252556661567.219</v>
      </c>
      <c r="AB24" s="140">
        <v>220912082628994.47</v>
      </c>
      <c r="AC24" s="140">
        <v>30851379342179.852</v>
      </c>
      <c r="AD24" s="140">
        <v>-3207586282790.1909</v>
      </c>
      <c r="AE24" s="140">
        <v>7035755014</v>
      </c>
    </row>
    <row r="25" spans="1:31" x14ac:dyDescent="0.35">
      <c r="A25" s="139" t="s">
        <v>4065</v>
      </c>
      <c r="B25" s="140" t="s">
        <v>301</v>
      </c>
      <c r="C25" s="140" t="s">
        <v>4043</v>
      </c>
      <c r="D25" s="140">
        <v>2017</v>
      </c>
      <c r="E25" s="140">
        <v>1121627743782408.9</v>
      </c>
      <c r="F25" s="140">
        <v>348100295595608.75</v>
      </c>
      <c r="G25" s="142">
        <v>66212949421013.945</v>
      </c>
      <c r="H25" s="140">
        <v>35820873163961.672</v>
      </c>
      <c r="I25" s="140">
        <v>2753133869518.6919</v>
      </c>
      <c r="J25" s="140">
        <v>7348197724739.9072</v>
      </c>
      <c r="K25" s="140">
        <v>521291254443.71631</v>
      </c>
      <c r="L25" s="140">
        <v>203597908116.83841</v>
      </c>
      <c r="M25" s="140">
        <v>3740863444096.8853</v>
      </c>
      <c r="N25" s="140">
        <v>21253788963045.625</v>
      </c>
      <c r="O25" s="143">
        <v>15003873196214.512</v>
      </c>
      <c r="P25" s="140">
        <v>6249915766831.1211</v>
      </c>
      <c r="Q25" s="140">
        <v>30392076257052.289</v>
      </c>
      <c r="R25" s="140">
        <v>26688919415018.941</v>
      </c>
      <c r="S25" s="140">
        <v>20010625880468.324</v>
      </c>
      <c r="T25" s="140">
        <v>3219869701079.7827</v>
      </c>
      <c r="U25" s="140">
        <v>3458423833470.8306</v>
      </c>
      <c r="V25" s="140">
        <v>3703156842033.3477</v>
      </c>
      <c r="W25" s="140">
        <v>709896415134172.13</v>
      </c>
      <c r="X25" s="140">
        <v>450283421976655</v>
      </c>
      <c r="Y25" s="140">
        <v>259612993157517.34</v>
      </c>
      <c r="Z25" s="140">
        <v>390860737308577.25</v>
      </c>
      <c r="AA25" s="140">
        <v>59422684668077.906</v>
      </c>
      <c r="AB25" s="140">
        <v>227763358012022.28</v>
      </c>
      <c r="AC25" s="140">
        <v>31849635145495.086</v>
      </c>
      <c r="AD25" s="140">
        <v>-2581916368386.1836</v>
      </c>
      <c r="AE25" s="140">
        <v>7115162219</v>
      </c>
    </row>
    <row r="26" spans="1:31" x14ac:dyDescent="0.35">
      <c r="A26" s="139" t="s">
        <v>4066</v>
      </c>
      <c r="B26" s="140" t="s">
        <v>301</v>
      </c>
      <c r="C26" s="140" t="s">
        <v>4043</v>
      </c>
      <c r="D26" s="140">
        <v>2018</v>
      </c>
      <c r="E26" s="140">
        <v>1152004810607526</v>
      </c>
      <c r="F26" s="140">
        <v>359266944966907</v>
      </c>
      <c r="G26" s="142">
        <v>64541945419799.313</v>
      </c>
      <c r="H26" s="140">
        <v>35585629211212.734</v>
      </c>
      <c r="I26" s="140">
        <v>2728295200451.9365</v>
      </c>
      <c r="J26" s="140">
        <v>7457568221814.1777</v>
      </c>
      <c r="K26" s="140">
        <v>547534103542.18311</v>
      </c>
      <c r="L26" s="140">
        <v>206960916290.21005</v>
      </c>
      <c r="M26" s="140">
        <v>3747465895335.2773</v>
      </c>
      <c r="N26" s="140">
        <v>20897804873778.945</v>
      </c>
      <c r="O26" s="143">
        <v>14686789817114.309</v>
      </c>
      <c r="P26" s="140">
        <v>6211015056664.6357</v>
      </c>
      <c r="Q26" s="140">
        <v>28956316208586.578</v>
      </c>
      <c r="R26" s="140">
        <v>25878643268934.926</v>
      </c>
      <c r="S26" s="140">
        <v>19108149744920.82</v>
      </c>
      <c r="T26" s="140">
        <v>3288499162384.5986</v>
      </c>
      <c r="U26" s="140">
        <v>3481994361629.4976</v>
      </c>
      <c r="V26" s="140">
        <v>3077672939651.6543</v>
      </c>
      <c r="W26" s="140">
        <v>732179077950820.13</v>
      </c>
      <c r="X26" s="140">
        <v>464915941238068.25</v>
      </c>
      <c r="Y26" s="140">
        <v>267263136712752.56</v>
      </c>
      <c r="Z26" s="140">
        <v>403035842690128.38</v>
      </c>
      <c r="AA26" s="140">
        <v>61880098547939.992</v>
      </c>
      <c r="AB26" s="140">
        <v>234253460077489.81</v>
      </c>
      <c r="AC26" s="140">
        <v>33009676635262.707</v>
      </c>
      <c r="AD26" s="140">
        <v>-3983157730000</v>
      </c>
      <c r="AE26" s="140">
        <v>7192528374.5</v>
      </c>
    </row>
    <row r="27" spans="1:31" x14ac:dyDescent="0.35">
      <c r="A27" s="139" t="s">
        <v>4067</v>
      </c>
      <c r="B27" s="140" t="s">
        <v>282</v>
      </c>
      <c r="C27" s="140" t="s">
        <v>4043</v>
      </c>
      <c r="D27" s="140">
        <v>1995</v>
      </c>
      <c r="E27" s="140">
        <v>448496597296318.63</v>
      </c>
      <c r="F27" s="140">
        <v>153422815462761.25</v>
      </c>
      <c r="G27" s="140">
        <v>9622408324542.5449</v>
      </c>
      <c r="H27" s="140">
        <v>7681917609061.9834</v>
      </c>
      <c r="I27" s="140">
        <v>617095794950.61475</v>
      </c>
      <c r="J27" s="140">
        <v>2568281547570.3789</v>
      </c>
      <c r="K27" s="140">
        <v>74796725597.407242</v>
      </c>
      <c r="L27" s="140">
        <v>151508701843.15933</v>
      </c>
      <c r="M27" s="140">
        <v>670166017432.63513</v>
      </c>
      <c r="N27" s="140">
        <v>3600068821667.7876</v>
      </c>
      <c r="O27" s="143">
        <v>1964553380815.9507</v>
      </c>
      <c r="P27" s="140">
        <v>1635515440851.8386</v>
      </c>
      <c r="Q27" s="140">
        <v>1940490715480.5588</v>
      </c>
      <c r="R27" s="140">
        <v>1595567257054.72</v>
      </c>
      <c r="S27" s="140">
        <v>818422401514.01428</v>
      </c>
      <c r="T27" s="140">
        <v>308850882105.5694</v>
      </c>
      <c r="U27" s="140">
        <v>468293973435.13586</v>
      </c>
      <c r="V27" s="140">
        <v>344923458425.83929</v>
      </c>
      <c r="W27" s="140">
        <v>286554523841359.38</v>
      </c>
      <c r="X27" s="140">
        <v>184171717318052.41</v>
      </c>
      <c r="Y27" s="140">
        <v>102382806523306.75</v>
      </c>
      <c r="Z27" s="140">
        <v>167609059035698.81</v>
      </c>
      <c r="AA27" s="140">
        <v>16562658282353.58</v>
      </c>
      <c r="AB27" s="140">
        <v>93006530959529.406</v>
      </c>
      <c r="AC27" s="140">
        <v>9376275563777.4004</v>
      </c>
      <c r="AD27" s="140">
        <v>-1103150332344.5291</v>
      </c>
      <c r="AE27" s="140">
        <v>957511711</v>
      </c>
    </row>
    <row r="28" spans="1:31" x14ac:dyDescent="0.35">
      <c r="A28" s="139" t="s">
        <v>4068</v>
      </c>
      <c r="B28" s="140" t="s">
        <v>282</v>
      </c>
      <c r="C28" s="140" t="s">
        <v>4043</v>
      </c>
      <c r="D28" s="140">
        <v>1996</v>
      </c>
      <c r="E28" s="140">
        <v>458653964058481.38</v>
      </c>
      <c r="F28" s="140">
        <v>157386708468638.69</v>
      </c>
      <c r="G28" s="140">
        <v>9742846558642.4258</v>
      </c>
      <c r="H28" s="140">
        <v>7753356651928.4102</v>
      </c>
      <c r="I28" s="140">
        <v>640350615384.99731</v>
      </c>
      <c r="J28" s="140">
        <v>2621742378584.439</v>
      </c>
      <c r="K28" s="140">
        <v>74809471799.120605</v>
      </c>
      <c r="L28" s="140">
        <v>151303053043.65479</v>
      </c>
      <c r="M28" s="140">
        <v>695249746541.82153</v>
      </c>
      <c r="N28" s="140">
        <v>3569901386574.377</v>
      </c>
      <c r="O28" s="143">
        <v>1948316104178.623</v>
      </c>
      <c r="P28" s="140">
        <v>1621585282395.7532</v>
      </c>
      <c r="Q28" s="140">
        <v>1989489906714.0166</v>
      </c>
      <c r="R28" s="140">
        <v>1659143129692.3083</v>
      </c>
      <c r="S28" s="140">
        <v>849286625853.17078</v>
      </c>
      <c r="T28" s="140">
        <v>343656804858.36456</v>
      </c>
      <c r="U28" s="140">
        <v>466199698980.77313</v>
      </c>
      <c r="V28" s="140">
        <v>330346777021.70831</v>
      </c>
      <c r="W28" s="140">
        <v>292478555117171.5</v>
      </c>
      <c r="X28" s="140">
        <v>188159130077906.69</v>
      </c>
      <c r="Y28" s="140">
        <v>104319425039265</v>
      </c>
      <c r="Z28" s="140">
        <v>171125110263774.06</v>
      </c>
      <c r="AA28" s="140">
        <v>17034019814132.695</v>
      </c>
      <c r="AB28" s="140">
        <v>94638224999405.563</v>
      </c>
      <c r="AC28" s="140">
        <v>9681200039859.5273</v>
      </c>
      <c r="AD28" s="140">
        <v>-954146085971.22986</v>
      </c>
      <c r="AE28" s="140">
        <v>963177929</v>
      </c>
    </row>
    <row r="29" spans="1:31" x14ac:dyDescent="0.35">
      <c r="A29" s="139" t="s">
        <v>4069</v>
      </c>
      <c r="B29" s="140" t="s">
        <v>282</v>
      </c>
      <c r="C29" s="140" t="s">
        <v>4043</v>
      </c>
      <c r="D29" s="140">
        <v>1997</v>
      </c>
      <c r="E29" s="140">
        <v>471692868061225.25</v>
      </c>
      <c r="F29" s="140">
        <v>161425293892155.78</v>
      </c>
      <c r="G29" s="140">
        <v>9856967083219.623</v>
      </c>
      <c r="H29" s="140">
        <v>7861052400312.2256</v>
      </c>
      <c r="I29" s="140">
        <v>658110956013.33118</v>
      </c>
      <c r="J29" s="140">
        <v>2679739931057.583</v>
      </c>
      <c r="K29" s="140">
        <v>74822218025.338974</v>
      </c>
      <c r="L29" s="140">
        <v>136025960292.68918</v>
      </c>
      <c r="M29" s="140">
        <v>742268500320.22058</v>
      </c>
      <c r="N29" s="140">
        <v>3570084834603.0615</v>
      </c>
      <c r="O29" s="143">
        <v>1955410285259.647</v>
      </c>
      <c r="P29" s="140">
        <v>1614674549343.4158</v>
      </c>
      <c r="Q29" s="140">
        <v>1995914682907.3992</v>
      </c>
      <c r="R29" s="140">
        <v>1677932947395.1028</v>
      </c>
      <c r="S29" s="140">
        <v>821727348777.63184</v>
      </c>
      <c r="T29" s="140">
        <v>364445810727.12933</v>
      </c>
      <c r="U29" s="140">
        <v>491759787890.34216</v>
      </c>
      <c r="V29" s="140">
        <v>317981735512.29614</v>
      </c>
      <c r="W29" s="140">
        <v>301505029488720</v>
      </c>
      <c r="X29" s="140">
        <v>194055364434315.94</v>
      </c>
      <c r="Y29" s="140">
        <v>107449665054404.3</v>
      </c>
      <c r="Z29" s="140">
        <v>176755369642870.38</v>
      </c>
      <c r="AA29" s="140">
        <v>17299994791445.475</v>
      </c>
      <c r="AB29" s="140">
        <v>97629152784582.719</v>
      </c>
      <c r="AC29" s="140">
        <v>9820512269821.5879</v>
      </c>
      <c r="AD29" s="140">
        <v>-1094422402870.2501</v>
      </c>
      <c r="AE29" s="140">
        <v>968822004</v>
      </c>
    </row>
    <row r="30" spans="1:31" x14ac:dyDescent="0.35">
      <c r="A30" s="139" t="s">
        <v>4070</v>
      </c>
      <c r="B30" s="140" t="s">
        <v>282</v>
      </c>
      <c r="C30" s="140" t="s">
        <v>4043</v>
      </c>
      <c r="D30" s="140">
        <v>1998</v>
      </c>
      <c r="E30" s="140">
        <v>485395323460848.25</v>
      </c>
      <c r="F30" s="140">
        <v>165613992104577.97</v>
      </c>
      <c r="G30" s="140">
        <v>10073869885797.158</v>
      </c>
      <c r="H30" s="140">
        <v>8156827555099.9316</v>
      </c>
      <c r="I30" s="140">
        <v>625700803975.12939</v>
      </c>
      <c r="J30" s="140">
        <v>2992898858816.3359</v>
      </c>
      <c r="K30" s="140">
        <v>74834964202.547363</v>
      </c>
      <c r="L30" s="140">
        <v>111244913453.96994</v>
      </c>
      <c r="M30" s="140">
        <v>764207252424.61011</v>
      </c>
      <c r="N30" s="140">
        <v>3587940762227.3389</v>
      </c>
      <c r="O30" s="140">
        <v>1974878625998.7952</v>
      </c>
      <c r="P30" s="140">
        <v>1613062136228.5437</v>
      </c>
      <c r="Q30" s="140">
        <v>1917042330697.2278</v>
      </c>
      <c r="R30" s="140">
        <v>1594975095330.7581</v>
      </c>
      <c r="S30" s="140">
        <v>700678290713.35999</v>
      </c>
      <c r="T30" s="140">
        <v>334432455935.70459</v>
      </c>
      <c r="U30" s="140">
        <v>559864348681.69287</v>
      </c>
      <c r="V30" s="140">
        <v>322067235366.46954</v>
      </c>
      <c r="W30" s="140">
        <v>311365343219420.44</v>
      </c>
      <c r="X30" s="140">
        <v>200180224336494.19</v>
      </c>
      <c r="Y30" s="140">
        <v>111185118882926.25</v>
      </c>
      <c r="Z30" s="140">
        <v>182345926485977.88</v>
      </c>
      <c r="AA30" s="140">
        <v>17834297850516.402</v>
      </c>
      <c r="AB30" s="140">
        <v>101042967987617</v>
      </c>
      <c r="AC30" s="140">
        <v>10142150895309.184</v>
      </c>
      <c r="AD30" s="140">
        <v>-1657881748947.293</v>
      </c>
      <c r="AE30" s="140">
        <v>974206671</v>
      </c>
    </row>
    <row r="31" spans="1:31" x14ac:dyDescent="0.35">
      <c r="A31" s="139" t="s">
        <v>4071</v>
      </c>
      <c r="B31" s="140" t="s">
        <v>282</v>
      </c>
      <c r="C31" s="140" t="s">
        <v>4043</v>
      </c>
      <c r="D31" s="140">
        <v>1999</v>
      </c>
      <c r="E31" s="140">
        <v>498968142035380.38</v>
      </c>
      <c r="F31" s="140">
        <v>170001989925527.06</v>
      </c>
      <c r="G31" s="140">
        <v>10367651114525.963</v>
      </c>
      <c r="H31" s="140">
        <v>8378064785569.4189</v>
      </c>
      <c r="I31" s="140">
        <v>608827525290.85217</v>
      </c>
      <c r="J31" s="140">
        <v>3217750643779.9033</v>
      </c>
      <c r="K31" s="140">
        <v>74847710404.260727</v>
      </c>
      <c r="L31" s="140">
        <v>112636915233.20868</v>
      </c>
      <c r="M31" s="140">
        <v>790619424908.65344</v>
      </c>
      <c r="N31" s="140">
        <v>3573382565952.5396</v>
      </c>
      <c r="O31" s="140">
        <v>1969892844048.1521</v>
      </c>
      <c r="P31" s="140">
        <v>1603489721904.3879</v>
      </c>
      <c r="Q31" s="140">
        <v>1989586328956.5503</v>
      </c>
      <c r="R31" s="140">
        <v>1671666590407.6936</v>
      </c>
      <c r="S31" s="140">
        <v>721302944688.70703</v>
      </c>
      <c r="T31" s="140">
        <v>342179838935.01794</v>
      </c>
      <c r="U31" s="140">
        <v>608183806783.96863</v>
      </c>
      <c r="V31" s="140">
        <v>317919738548.85657</v>
      </c>
      <c r="W31" s="140">
        <v>320692759420664</v>
      </c>
      <c r="X31" s="140">
        <v>206089588362370.5</v>
      </c>
      <c r="Y31" s="140">
        <v>114603171058293.88</v>
      </c>
      <c r="Z31" s="140">
        <v>187777920064160.34</v>
      </c>
      <c r="AA31" s="140">
        <v>18311668298210.027</v>
      </c>
      <c r="AB31" s="140">
        <v>104182129389232.78</v>
      </c>
      <c r="AC31" s="140">
        <v>10421041669061.184</v>
      </c>
      <c r="AD31" s="140">
        <v>-2094258425336.6553</v>
      </c>
      <c r="AE31" s="140">
        <v>979650122</v>
      </c>
    </row>
    <row r="32" spans="1:31" x14ac:dyDescent="0.35">
      <c r="A32" s="139" t="s">
        <v>4072</v>
      </c>
      <c r="B32" s="140" t="s">
        <v>282</v>
      </c>
      <c r="C32" s="140" t="s">
        <v>4043</v>
      </c>
      <c r="D32" s="140">
        <v>2000</v>
      </c>
      <c r="E32" s="140">
        <v>514805377078970.56</v>
      </c>
      <c r="F32" s="140">
        <v>174502634762513.59</v>
      </c>
      <c r="G32" s="140">
        <v>10597358320137.996</v>
      </c>
      <c r="H32" s="140">
        <v>8392949694481.1475</v>
      </c>
      <c r="I32" s="140">
        <v>590386940703.22986</v>
      </c>
      <c r="J32" s="140">
        <v>3351219331232.6284</v>
      </c>
      <c r="K32" s="140">
        <v>74860456581.469101</v>
      </c>
      <c r="L32" s="140">
        <v>56734640780.863945</v>
      </c>
      <c r="M32" s="140">
        <v>798974238378.36096</v>
      </c>
      <c r="N32" s="140">
        <v>3520774086804.5952</v>
      </c>
      <c r="O32" s="140">
        <v>1931451328577.905</v>
      </c>
      <c r="P32" s="140">
        <v>1589322758226.6895</v>
      </c>
      <c r="Q32" s="140">
        <v>2204408625656.8481</v>
      </c>
      <c r="R32" s="140">
        <v>1898995475883.9817</v>
      </c>
      <c r="S32" s="140">
        <v>832606539855.08142</v>
      </c>
      <c r="T32" s="140">
        <v>469832281879.1861</v>
      </c>
      <c r="U32" s="140">
        <v>596556654149.71436</v>
      </c>
      <c r="V32" s="140">
        <v>305413149772.8667</v>
      </c>
      <c r="W32" s="140">
        <v>332228912736611.38</v>
      </c>
      <c r="X32" s="140">
        <v>213506115192499.06</v>
      </c>
      <c r="Y32" s="140">
        <v>118722797544111.81</v>
      </c>
      <c r="Z32" s="140">
        <v>194763699909034.91</v>
      </c>
      <c r="AA32" s="140">
        <v>18742415283464.227</v>
      </c>
      <c r="AB32" s="140">
        <v>108030769714939.69</v>
      </c>
      <c r="AC32" s="140">
        <v>10692027829172.234</v>
      </c>
      <c r="AD32" s="140">
        <v>-2523528740292.3398</v>
      </c>
      <c r="AE32" s="140">
        <v>984957343</v>
      </c>
    </row>
    <row r="33" spans="1:31" x14ac:dyDescent="0.35">
      <c r="A33" s="139" t="s">
        <v>4073</v>
      </c>
      <c r="B33" s="140" t="s">
        <v>282</v>
      </c>
      <c r="C33" s="140" t="s">
        <v>4043</v>
      </c>
      <c r="D33" s="140">
        <v>2001</v>
      </c>
      <c r="E33" s="140">
        <v>526313034958123.25</v>
      </c>
      <c r="F33" s="140">
        <v>178622718242071.72</v>
      </c>
      <c r="G33" s="140">
        <v>10709749138231.51</v>
      </c>
      <c r="H33" s="140">
        <v>8306148861375.1006</v>
      </c>
      <c r="I33" s="140">
        <v>563679028677.6759</v>
      </c>
      <c r="J33" s="140">
        <v>3350812122012.5581</v>
      </c>
      <c r="K33" s="140">
        <v>74873202807.687469</v>
      </c>
      <c r="L33" s="140">
        <v>55269212951.292099</v>
      </c>
      <c r="M33" s="140">
        <v>800884468259.84106</v>
      </c>
      <c r="N33" s="140">
        <v>3460630826666.0459</v>
      </c>
      <c r="O33" s="140">
        <v>1874954583903.823</v>
      </c>
      <c r="P33" s="140">
        <v>1585676242762.2241</v>
      </c>
      <c r="Q33" s="140">
        <v>2403600276856.4063</v>
      </c>
      <c r="R33" s="140">
        <v>2067719325037.4185</v>
      </c>
      <c r="S33" s="140">
        <v>801962342512.74512</v>
      </c>
      <c r="T33" s="140">
        <v>592949082148.18091</v>
      </c>
      <c r="U33" s="140">
        <v>672807900376.49207</v>
      </c>
      <c r="V33" s="140">
        <v>335880951818.98767</v>
      </c>
      <c r="W33" s="140">
        <v>339894256923160.94</v>
      </c>
      <c r="X33" s="140">
        <v>215474911452577.81</v>
      </c>
      <c r="Y33" s="140">
        <v>124419345470583.34</v>
      </c>
      <c r="Z33" s="140">
        <v>196055634600312.09</v>
      </c>
      <c r="AA33" s="140">
        <v>19419276852265.797</v>
      </c>
      <c r="AB33" s="140">
        <v>112935622069812.44</v>
      </c>
      <c r="AC33" s="140">
        <v>11483723400770.945</v>
      </c>
      <c r="AD33" s="140">
        <v>-2913689345340.686</v>
      </c>
      <c r="AE33" s="140">
        <v>990687950</v>
      </c>
    </row>
    <row r="34" spans="1:31" x14ac:dyDescent="0.35">
      <c r="A34" s="139" t="s">
        <v>4074</v>
      </c>
      <c r="B34" s="140" t="s">
        <v>282</v>
      </c>
      <c r="C34" s="140" t="s">
        <v>4043</v>
      </c>
      <c r="D34" s="140">
        <v>2002</v>
      </c>
      <c r="E34" s="140">
        <v>529303670669038.19</v>
      </c>
      <c r="F34" s="140">
        <v>182304966127440.88</v>
      </c>
      <c r="G34" s="140">
        <v>10966300597456.297</v>
      </c>
      <c r="H34" s="140">
        <v>8470012670437.2139</v>
      </c>
      <c r="I34" s="140">
        <v>543652650378.48291</v>
      </c>
      <c r="J34" s="140">
        <v>3365672018389.3545</v>
      </c>
      <c r="K34" s="140">
        <v>74885948984.895844</v>
      </c>
      <c r="L34" s="140">
        <v>279167999516.13287</v>
      </c>
      <c r="M34" s="140">
        <v>788973236397.82861</v>
      </c>
      <c r="N34" s="140">
        <v>3417660816770.52</v>
      </c>
      <c r="O34" s="140">
        <v>1842686289703.571</v>
      </c>
      <c r="P34" s="140">
        <v>1574974527066.9487</v>
      </c>
      <c r="Q34" s="140">
        <v>2496287927019.082</v>
      </c>
      <c r="R34" s="140">
        <v>2161485553126.2925</v>
      </c>
      <c r="S34" s="140">
        <v>832797784650.25989</v>
      </c>
      <c r="T34" s="140">
        <v>641243566000.55518</v>
      </c>
      <c r="U34" s="140">
        <v>687444202475.47729</v>
      </c>
      <c r="V34" s="140">
        <v>334802373892.78986</v>
      </c>
      <c r="W34" s="140">
        <v>339572072199465.31</v>
      </c>
      <c r="X34" s="140">
        <v>215183649906154.09</v>
      </c>
      <c r="Y34" s="140">
        <v>124388422293310.47</v>
      </c>
      <c r="Z34" s="140">
        <v>195698696249694.69</v>
      </c>
      <c r="AA34" s="140">
        <v>19484953656459.375</v>
      </c>
      <c r="AB34" s="140">
        <v>112879087163209.03</v>
      </c>
      <c r="AC34" s="140">
        <v>11509335130101.516</v>
      </c>
      <c r="AD34" s="140">
        <v>-3539668255324.2393</v>
      </c>
      <c r="AE34" s="140">
        <v>996530911</v>
      </c>
    </row>
    <row r="35" spans="1:31" x14ac:dyDescent="0.35">
      <c r="A35" s="139" t="s">
        <v>4075</v>
      </c>
      <c r="B35" s="140" t="s">
        <v>282</v>
      </c>
      <c r="C35" s="140" t="s">
        <v>4043</v>
      </c>
      <c r="D35" s="140">
        <v>2003</v>
      </c>
      <c r="E35" s="140">
        <v>535687377268418.13</v>
      </c>
      <c r="F35" s="140">
        <v>186052736150307.72</v>
      </c>
      <c r="G35" s="140">
        <v>11267862625699.121</v>
      </c>
      <c r="H35" s="140">
        <v>8486706883127.0078</v>
      </c>
      <c r="I35" s="140">
        <v>541643266834.20746</v>
      </c>
      <c r="J35" s="140">
        <v>3381118230620.2549</v>
      </c>
      <c r="K35" s="140">
        <v>74898695211.114212</v>
      </c>
      <c r="L35" s="140">
        <v>315828469097.73004</v>
      </c>
      <c r="M35" s="140">
        <v>784745325235.42371</v>
      </c>
      <c r="N35" s="140">
        <v>3388472896128.2803</v>
      </c>
      <c r="O35" s="140">
        <v>1835453879398.011</v>
      </c>
      <c r="P35" s="140">
        <v>1553019016730.269</v>
      </c>
      <c r="Q35" s="140">
        <v>2781155742572.1118</v>
      </c>
      <c r="R35" s="140">
        <v>2448311861939.5303</v>
      </c>
      <c r="S35" s="140">
        <v>980479181458.51965</v>
      </c>
      <c r="T35" s="140">
        <v>755459550609.81897</v>
      </c>
      <c r="U35" s="140">
        <v>712373129871.19226</v>
      </c>
      <c r="V35" s="140">
        <v>332843880632.58051</v>
      </c>
      <c r="W35" s="140">
        <v>342099531246703.63</v>
      </c>
      <c r="X35" s="140">
        <v>216728725130690.16</v>
      </c>
      <c r="Y35" s="140">
        <v>125370806116013.36</v>
      </c>
      <c r="Z35" s="140">
        <v>197378391648220.34</v>
      </c>
      <c r="AA35" s="140">
        <v>19350333482469.871</v>
      </c>
      <c r="AB35" s="140">
        <v>113934656986077.83</v>
      </c>
      <c r="AC35" s="140">
        <v>11436149129935.527</v>
      </c>
      <c r="AD35" s="140">
        <v>-3732752754292.2827</v>
      </c>
      <c r="AE35" s="140">
        <v>1002319039</v>
      </c>
    </row>
    <row r="36" spans="1:31" x14ac:dyDescent="0.35">
      <c r="A36" s="139" t="s">
        <v>4076</v>
      </c>
      <c r="B36" s="140" t="s">
        <v>282</v>
      </c>
      <c r="C36" s="140" t="s">
        <v>4043</v>
      </c>
      <c r="D36" s="140">
        <v>2004</v>
      </c>
      <c r="E36" s="140">
        <v>546060658465153.38</v>
      </c>
      <c r="F36" s="140">
        <v>190040231956016.63</v>
      </c>
      <c r="G36" s="140">
        <v>12147611245184.238</v>
      </c>
      <c r="H36" s="140">
        <v>8785224090286.4844</v>
      </c>
      <c r="I36" s="140">
        <v>528531514466.92639</v>
      </c>
      <c r="J36" s="140">
        <v>3409249048909.2749</v>
      </c>
      <c r="K36" s="140">
        <v>74911441388.322571</v>
      </c>
      <c r="L36" s="140">
        <v>673888149770.9325</v>
      </c>
      <c r="M36" s="140">
        <v>777580509556.47363</v>
      </c>
      <c r="N36" s="140">
        <v>3321063426194.5537</v>
      </c>
      <c r="O36" s="140">
        <v>1781876871669.9414</v>
      </c>
      <c r="P36" s="140">
        <v>1539186554524.6121</v>
      </c>
      <c r="Q36" s="140">
        <v>3362387154897.751</v>
      </c>
      <c r="R36" s="140">
        <v>2986750293365.3862</v>
      </c>
      <c r="S36" s="140">
        <v>1115475304070.4949</v>
      </c>
      <c r="T36" s="140">
        <v>905967125173.45483</v>
      </c>
      <c r="U36" s="140">
        <v>965307864121.43628</v>
      </c>
      <c r="V36" s="140">
        <v>375636861532.36517</v>
      </c>
      <c r="W36" s="140">
        <v>347737564228512.31</v>
      </c>
      <c r="X36" s="140">
        <v>220277581613765.09</v>
      </c>
      <c r="Y36" s="140">
        <v>127459982614747.05</v>
      </c>
      <c r="Z36" s="140">
        <v>200812047337217.66</v>
      </c>
      <c r="AA36" s="140">
        <v>19465534276547.25</v>
      </c>
      <c r="AB36" s="140">
        <v>115927229034545.64</v>
      </c>
      <c r="AC36" s="140">
        <v>11532753580201.289</v>
      </c>
      <c r="AD36" s="140">
        <v>-3864748964559.5952</v>
      </c>
      <c r="AE36" s="140">
        <v>1008148709</v>
      </c>
    </row>
    <row r="37" spans="1:31" x14ac:dyDescent="0.35">
      <c r="A37" s="139" t="s">
        <v>4077</v>
      </c>
      <c r="B37" s="140" t="s">
        <v>282</v>
      </c>
      <c r="C37" s="140" t="s">
        <v>4043</v>
      </c>
      <c r="D37" s="140">
        <v>2005</v>
      </c>
      <c r="E37" s="140">
        <v>552929311072217.63</v>
      </c>
      <c r="F37" s="140">
        <v>194330443344243.44</v>
      </c>
      <c r="G37" s="140">
        <v>12357964750998.252</v>
      </c>
      <c r="H37" s="140">
        <v>8576794422111.8916</v>
      </c>
      <c r="I37" s="140">
        <v>512245892519.14838</v>
      </c>
      <c r="J37" s="140">
        <v>3457703677234.0479</v>
      </c>
      <c r="K37" s="140">
        <v>74924187590.03595</v>
      </c>
      <c r="L37" s="140">
        <v>411708220033.09021</v>
      </c>
      <c r="M37" s="140">
        <v>783641588269.33179</v>
      </c>
      <c r="N37" s="140">
        <v>3336570856466.2378</v>
      </c>
      <c r="O37" s="140">
        <v>1801999953705.3008</v>
      </c>
      <c r="P37" s="140">
        <v>1534570902760.9373</v>
      </c>
      <c r="Q37" s="140">
        <v>3781170328886.356</v>
      </c>
      <c r="R37" s="140">
        <v>3300400774260.938</v>
      </c>
      <c r="S37" s="140">
        <v>1143141230205.3972</v>
      </c>
      <c r="T37" s="140">
        <v>1005920174211.8522</v>
      </c>
      <c r="U37" s="140">
        <v>1151339369843.6887</v>
      </c>
      <c r="V37" s="140">
        <v>480769554625.41815</v>
      </c>
      <c r="W37" s="140">
        <v>349260395614895.88</v>
      </c>
      <c r="X37" s="140">
        <v>220045791796356.75</v>
      </c>
      <c r="Y37" s="140">
        <v>129214603818538.94</v>
      </c>
      <c r="Z37" s="140">
        <v>201238161159505.53</v>
      </c>
      <c r="AA37" s="140">
        <v>18807630636851.336</v>
      </c>
      <c r="AB37" s="140">
        <v>117867358148693.39</v>
      </c>
      <c r="AC37" s="140">
        <v>11347245669845.674</v>
      </c>
      <c r="AD37" s="140">
        <v>-3019492637919.9912</v>
      </c>
      <c r="AE37" s="140">
        <v>1013915431</v>
      </c>
    </row>
    <row r="38" spans="1:31" x14ac:dyDescent="0.35">
      <c r="A38" s="139" t="s">
        <v>4078</v>
      </c>
      <c r="B38" s="140" t="s">
        <v>282</v>
      </c>
      <c r="C38" s="140" t="s">
        <v>4043</v>
      </c>
      <c r="D38" s="140">
        <v>2006</v>
      </c>
      <c r="E38" s="140">
        <v>573541973886781.38</v>
      </c>
      <c r="F38" s="140">
        <v>198760128270003.72</v>
      </c>
      <c r="G38" s="140">
        <v>12953386430262.471</v>
      </c>
      <c r="H38" s="140">
        <v>8681559158870.127</v>
      </c>
      <c r="I38" s="140">
        <v>514217161715.26471</v>
      </c>
      <c r="J38" s="140">
        <v>3574770472280.5981</v>
      </c>
      <c r="K38" s="140">
        <v>74936933791.749329</v>
      </c>
      <c r="L38" s="140">
        <v>373479823953.34985</v>
      </c>
      <c r="M38" s="140">
        <v>793918518788.3877</v>
      </c>
      <c r="N38" s="140">
        <v>3350236248340.7778</v>
      </c>
      <c r="O38" s="140">
        <v>1840170631011.9817</v>
      </c>
      <c r="P38" s="140">
        <v>1510065617328.7961</v>
      </c>
      <c r="Q38" s="140">
        <v>4271827271392.3428</v>
      </c>
      <c r="R38" s="140">
        <v>3554006494533.3369</v>
      </c>
      <c r="S38" s="140">
        <v>1288479119652.3323</v>
      </c>
      <c r="T38" s="140">
        <v>1009235740745.7595</v>
      </c>
      <c r="U38" s="140">
        <v>1256291634135.2463</v>
      </c>
      <c r="V38" s="140">
        <v>717820776859.00464</v>
      </c>
      <c r="W38" s="140">
        <v>364766835321263.31</v>
      </c>
      <c r="X38" s="140">
        <v>226567545221740.16</v>
      </c>
      <c r="Y38" s="140">
        <v>138199290099523.25</v>
      </c>
      <c r="Z38" s="140">
        <v>207486970314141.84</v>
      </c>
      <c r="AA38" s="140">
        <v>19080574907598.316</v>
      </c>
      <c r="AB38" s="140">
        <v>126185865225208.77</v>
      </c>
      <c r="AC38" s="140">
        <v>12013424874314.477</v>
      </c>
      <c r="AD38" s="140">
        <v>-2938376134748.1738</v>
      </c>
      <c r="AE38" s="140">
        <v>1020032288</v>
      </c>
    </row>
    <row r="39" spans="1:31" x14ac:dyDescent="0.35">
      <c r="A39" s="139" t="s">
        <v>4079</v>
      </c>
      <c r="B39" s="140" t="s">
        <v>282</v>
      </c>
      <c r="C39" s="140" t="s">
        <v>4043</v>
      </c>
      <c r="D39" s="140">
        <v>2007</v>
      </c>
      <c r="E39" s="140">
        <v>586908938168363</v>
      </c>
      <c r="F39" s="140">
        <v>203110326622100.22</v>
      </c>
      <c r="G39" s="140">
        <v>14007977654956.318</v>
      </c>
      <c r="H39" s="140">
        <v>8978319892424.8262</v>
      </c>
      <c r="I39" s="140">
        <v>526145383136.82379</v>
      </c>
      <c r="J39" s="140">
        <v>3650989163269.4351</v>
      </c>
      <c r="K39" s="140">
        <v>74949679993.462708</v>
      </c>
      <c r="L39" s="140">
        <v>349553450510.60596</v>
      </c>
      <c r="M39" s="140">
        <v>924667994179.30786</v>
      </c>
      <c r="N39" s="140">
        <v>3452014221335.1943</v>
      </c>
      <c r="O39" s="140">
        <v>1928388871962.5305</v>
      </c>
      <c r="P39" s="140">
        <v>1523625349372.6621</v>
      </c>
      <c r="Q39" s="140">
        <v>5029657762531.4893</v>
      </c>
      <c r="R39" s="140">
        <v>3969939738995.1743</v>
      </c>
      <c r="S39" s="140">
        <v>1463198934738.4272</v>
      </c>
      <c r="T39" s="140">
        <v>1111901677879.6819</v>
      </c>
      <c r="U39" s="140">
        <v>1394839126377.0654</v>
      </c>
      <c r="V39" s="140">
        <v>1059718023536.3142</v>
      </c>
      <c r="W39" s="140">
        <v>372440533987342.25</v>
      </c>
      <c r="X39" s="140">
        <v>231417791727827.53</v>
      </c>
      <c r="Y39" s="140">
        <v>141022742259513.88</v>
      </c>
      <c r="Z39" s="140">
        <v>212983076501434.28</v>
      </c>
      <c r="AA39" s="140">
        <v>18434715226393.152</v>
      </c>
      <c r="AB39" s="140">
        <v>129472950820495.7</v>
      </c>
      <c r="AC39" s="140">
        <v>11549791439018.16</v>
      </c>
      <c r="AD39" s="140">
        <v>-2649900096035.7798</v>
      </c>
      <c r="AE39" s="140">
        <v>1026316390</v>
      </c>
    </row>
    <row r="40" spans="1:31" x14ac:dyDescent="0.35">
      <c r="A40" s="139" t="s">
        <v>4080</v>
      </c>
      <c r="B40" s="140" t="s">
        <v>282</v>
      </c>
      <c r="C40" s="140" t="s">
        <v>4043</v>
      </c>
      <c r="D40" s="140">
        <v>2008</v>
      </c>
      <c r="E40" s="140">
        <v>594027486796861</v>
      </c>
      <c r="F40" s="140">
        <v>206851366620720.59</v>
      </c>
      <c r="G40" s="140">
        <v>15761571385486.51</v>
      </c>
      <c r="H40" s="140">
        <v>9328865535331.6758</v>
      </c>
      <c r="I40" s="140">
        <v>527445484996.40955</v>
      </c>
      <c r="J40" s="140">
        <v>3649867763640.6475</v>
      </c>
      <c r="K40" s="140">
        <v>74962426170.671066</v>
      </c>
      <c r="L40" s="140">
        <v>533999870694.49738</v>
      </c>
      <c r="M40" s="140">
        <v>962394174259.79321</v>
      </c>
      <c r="N40" s="140">
        <v>3580195815569.6567</v>
      </c>
      <c r="O40" s="140">
        <v>2030480365323.7444</v>
      </c>
      <c r="P40" s="140">
        <v>1549715450245.9128</v>
      </c>
      <c r="Q40" s="140">
        <v>6432705850154.8389</v>
      </c>
      <c r="R40" s="140">
        <v>5033085086225.9541</v>
      </c>
      <c r="S40" s="140">
        <v>1736248675508.7393</v>
      </c>
      <c r="T40" s="140">
        <v>1209024141400.6726</v>
      </c>
      <c r="U40" s="140">
        <v>2087812269316.543</v>
      </c>
      <c r="V40" s="140">
        <v>1399620763928.8826</v>
      </c>
      <c r="W40" s="140">
        <v>376468443822682.25</v>
      </c>
      <c r="X40" s="140">
        <v>233745928722197.75</v>
      </c>
      <c r="Y40" s="140">
        <v>142722515100484.19</v>
      </c>
      <c r="Z40" s="140">
        <v>215764356737394.69</v>
      </c>
      <c r="AA40" s="140">
        <v>17981571984802.918</v>
      </c>
      <c r="AB40" s="140">
        <v>131423987468949.47</v>
      </c>
      <c r="AC40" s="140">
        <v>11298527631534.672</v>
      </c>
      <c r="AD40" s="140">
        <v>-5053895032028.1924</v>
      </c>
      <c r="AE40" s="140">
        <v>1033002137</v>
      </c>
    </row>
    <row r="41" spans="1:31" x14ac:dyDescent="0.35">
      <c r="A41" s="139" t="s">
        <v>4081</v>
      </c>
      <c r="B41" s="140" t="s">
        <v>282</v>
      </c>
      <c r="C41" s="140" t="s">
        <v>4043</v>
      </c>
      <c r="D41" s="140">
        <v>2009</v>
      </c>
      <c r="E41" s="140">
        <v>583406337189866.88</v>
      </c>
      <c r="F41" s="140">
        <v>209077295127977.06</v>
      </c>
      <c r="G41" s="140">
        <v>15905301251362.561</v>
      </c>
      <c r="H41" s="140">
        <v>9335776181894.2207</v>
      </c>
      <c r="I41" s="140">
        <v>517233155636.19891</v>
      </c>
      <c r="J41" s="140">
        <v>3585207397317.2915</v>
      </c>
      <c r="K41" s="140">
        <v>74975172372.384445</v>
      </c>
      <c r="L41" s="140">
        <v>570092509873.61621</v>
      </c>
      <c r="M41" s="140">
        <v>981022747897.81482</v>
      </c>
      <c r="N41" s="140">
        <v>3607245198796.918</v>
      </c>
      <c r="O41" s="140">
        <v>2083022595511.9673</v>
      </c>
      <c r="P41" s="140">
        <v>1524222603284.9509</v>
      </c>
      <c r="Q41" s="140">
        <v>6569525069468.3398</v>
      </c>
      <c r="R41" s="140">
        <v>4993012886659.3154</v>
      </c>
      <c r="S41" s="140">
        <v>1770166774343.1099</v>
      </c>
      <c r="T41" s="140">
        <v>1115119787414.5728</v>
      </c>
      <c r="U41" s="140">
        <v>2107726324901.6326</v>
      </c>
      <c r="V41" s="140">
        <v>1576512182809.0247</v>
      </c>
      <c r="W41" s="140">
        <v>362812031368669.56</v>
      </c>
      <c r="X41" s="140">
        <v>224784075234488.16</v>
      </c>
      <c r="Y41" s="140">
        <v>138027956134181.56</v>
      </c>
      <c r="Z41" s="140">
        <v>207592510983239.66</v>
      </c>
      <c r="AA41" s="140">
        <v>17191564251248.365</v>
      </c>
      <c r="AB41" s="140">
        <v>127139253257726.66</v>
      </c>
      <c r="AC41" s="140">
        <v>10888702876454.895</v>
      </c>
      <c r="AD41" s="140">
        <v>-4388290558142.4961</v>
      </c>
      <c r="AE41" s="140">
        <v>1038790600</v>
      </c>
    </row>
    <row r="42" spans="1:31" x14ac:dyDescent="0.35">
      <c r="A42" s="139" t="s">
        <v>4082</v>
      </c>
      <c r="B42" s="140" t="s">
        <v>282</v>
      </c>
      <c r="C42" s="140" t="s">
        <v>4043</v>
      </c>
      <c r="D42" s="140">
        <v>2010</v>
      </c>
      <c r="E42" s="140">
        <v>589210049008959.38</v>
      </c>
      <c r="F42" s="140">
        <v>211357721906687.47</v>
      </c>
      <c r="G42" s="140">
        <v>16219340365098.027</v>
      </c>
      <c r="H42" s="140">
        <v>9155209497493.0996</v>
      </c>
      <c r="I42" s="140">
        <v>518848473251.62909</v>
      </c>
      <c r="J42" s="140">
        <v>3625598288860.3398</v>
      </c>
      <c r="K42" s="140">
        <v>74987918574.097824</v>
      </c>
      <c r="L42" s="140">
        <v>134613340878.05357</v>
      </c>
      <c r="M42" s="140">
        <v>1027027827944.9846</v>
      </c>
      <c r="N42" s="140">
        <v>3774133647983.9966</v>
      </c>
      <c r="O42" s="140">
        <v>2243702650162.8667</v>
      </c>
      <c r="P42" s="140">
        <v>1530430997821.1289</v>
      </c>
      <c r="Q42" s="140">
        <v>7064130867604.9248</v>
      </c>
      <c r="R42" s="140">
        <v>5145690278612.9961</v>
      </c>
      <c r="S42" s="140">
        <v>1884284508069.2981</v>
      </c>
      <c r="T42" s="140">
        <v>931606182208.96765</v>
      </c>
      <c r="U42" s="140">
        <v>2329799588334.73</v>
      </c>
      <c r="V42" s="140">
        <v>1918440588991.9282</v>
      </c>
      <c r="W42" s="140">
        <v>365195604285139.75</v>
      </c>
      <c r="X42" s="140">
        <v>225596444905885.38</v>
      </c>
      <c r="Y42" s="140">
        <v>139599159379254.09</v>
      </c>
      <c r="Z42" s="140">
        <v>207660429149110.03</v>
      </c>
      <c r="AA42" s="140">
        <v>17936015756775.387</v>
      </c>
      <c r="AB42" s="140">
        <v>128065181530842.31</v>
      </c>
      <c r="AC42" s="140">
        <v>11533977848411.963</v>
      </c>
      <c r="AD42" s="140">
        <v>-3562617547965.7822</v>
      </c>
      <c r="AE42" s="140">
        <v>1043910915</v>
      </c>
    </row>
    <row r="43" spans="1:31" x14ac:dyDescent="0.35">
      <c r="A43" s="139" t="s">
        <v>4083</v>
      </c>
      <c r="B43" s="140" t="s">
        <v>282</v>
      </c>
      <c r="C43" s="140" t="s">
        <v>4043</v>
      </c>
      <c r="D43" s="140">
        <v>2011</v>
      </c>
      <c r="E43" s="140">
        <v>600044136850489.63</v>
      </c>
      <c r="F43" s="140">
        <v>213856157029615.78</v>
      </c>
      <c r="G43" s="140">
        <v>17291943588507.113</v>
      </c>
      <c r="H43" s="140">
        <v>9608380429747.8574</v>
      </c>
      <c r="I43" s="140">
        <v>517828693053.33667</v>
      </c>
      <c r="J43" s="140">
        <v>3776974575742.3398</v>
      </c>
      <c r="K43" s="140">
        <v>76646883211.850983</v>
      </c>
      <c r="L43" s="140">
        <v>166276107014.89484</v>
      </c>
      <c r="M43" s="140">
        <v>1095773016816.1522</v>
      </c>
      <c r="N43" s="140">
        <v>3974881153909.2798</v>
      </c>
      <c r="O43" s="140">
        <v>2404134945629.9648</v>
      </c>
      <c r="P43" s="140">
        <v>1570746208279.3152</v>
      </c>
      <c r="Q43" s="140">
        <v>7683563158759.2627</v>
      </c>
      <c r="R43" s="140">
        <v>5594471438861.8252</v>
      </c>
      <c r="S43" s="140">
        <v>2116506742284.269</v>
      </c>
      <c r="T43" s="140">
        <v>779862103442.19348</v>
      </c>
      <c r="U43" s="140">
        <v>2698102593135.3633</v>
      </c>
      <c r="V43" s="140">
        <v>2089091719897.436</v>
      </c>
      <c r="W43" s="140">
        <v>374346571125912.38</v>
      </c>
      <c r="X43" s="140">
        <v>230951365493267.22</v>
      </c>
      <c r="Y43" s="140">
        <v>143395205632645.13</v>
      </c>
      <c r="Z43" s="140">
        <v>212226131716772.03</v>
      </c>
      <c r="AA43" s="140">
        <v>18725233776495.332</v>
      </c>
      <c r="AB43" s="140">
        <v>131287960021150.8</v>
      </c>
      <c r="AC43" s="140">
        <v>12107245611494.453</v>
      </c>
      <c r="AD43" s="140">
        <v>-5450534893545.5449</v>
      </c>
      <c r="AE43" s="140">
        <v>1047112147</v>
      </c>
    </row>
    <row r="44" spans="1:31" x14ac:dyDescent="0.35">
      <c r="A44" s="139" t="s">
        <v>4084</v>
      </c>
      <c r="B44" s="140" t="s">
        <v>282</v>
      </c>
      <c r="C44" s="140" t="s">
        <v>4043</v>
      </c>
      <c r="D44" s="140">
        <v>2012</v>
      </c>
      <c r="E44" s="140">
        <v>610445605478194.38</v>
      </c>
      <c r="F44" s="140">
        <v>216472228147399.94</v>
      </c>
      <c r="G44" s="140">
        <v>17283948543553.176</v>
      </c>
      <c r="H44" s="140">
        <v>9800066796661.793</v>
      </c>
      <c r="I44" s="140">
        <v>497141056357.70532</v>
      </c>
      <c r="J44" s="140">
        <v>3813866159930.5352</v>
      </c>
      <c r="K44" s="140">
        <v>78305847825.099152</v>
      </c>
      <c r="L44" s="140">
        <v>167807133984.32907</v>
      </c>
      <c r="M44" s="140">
        <v>1151315720757.6802</v>
      </c>
      <c r="N44" s="140">
        <v>4091630877806.4453</v>
      </c>
      <c r="O44" s="140">
        <v>2511821735152.8354</v>
      </c>
      <c r="P44" s="140">
        <v>1579809142653.6096</v>
      </c>
      <c r="Q44" s="140">
        <v>7483881746891.3789</v>
      </c>
      <c r="R44" s="140">
        <v>5486853388007.4678</v>
      </c>
      <c r="S44" s="140">
        <v>2054956467956.3584</v>
      </c>
      <c r="T44" s="140">
        <v>611147387652.39392</v>
      </c>
      <c r="U44" s="140">
        <v>2820749532398.7144</v>
      </c>
      <c r="V44" s="140">
        <v>1997028358883.9106</v>
      </c>
      <c r="W44" s="140">
        <v>382884018850546</v>
      </c>
      <c r="X44" s="140">
        <v>236861262937165.94</v>
      </c>
      <c r="Y44" s="140">
        <v>146022755913380.13</v>
      </c>
      <c r="Z44" s="140">
        <v>217288000712908.66</v>
      </c>
      <c r="AA44" s="140">
        <v>19573262224257.348</v>
      </c>
      <c r="AB44" s="140">
        <v>133422269129156.3</v>
      </c>
      <c r="AC44" s="140">
        <v>12600486784223.859</v>
      </c>
      <c r="AD44" s="140">
        <v>-6194590063304.7656</v>
      </c>
      <c r="AE44" s="140">
        <v>1051753619</v>
      </c>
    </row>
    <row r="45" spans="1:31" x14ac:dyDescent="0.35">
      <c r="A45" s="139" t="s">
        <v>4085</v>
      </c>
      <c r="B45" s="140" t="s">
        <v>282</v>
      </c>
      <c r="C45" s="140" t="s">
        <v>4043</v>
      </c>
      <c r="D45" s="140">
        <v>2013</v>
      </c>
      <c r="E45" s="140">
        <v>616128997984113.25</v>
      </c>
      <c r="F45" s="140">
        <v>219091809858145.81</v>
      </c>
      <c r="G45" s="140">
        <v>16468857610399.141</v>
      </c>
      <c r="H45" s="140">
        <v>9984071450304.9102</v>
      </c>
      <c r="I45" s="140">
        <v>493987337568.28528</v>
      </c>
      <c r="J45" s="140">
        <v>3975187340636.2324</v>
      </c>
      <c r="K45" s="140">
        <v>79964812462.852295</v>
      </c>
      <c r="L45" s="140">
        <v>165236905321.42749</v>
      </c>
      <c r="M45" s="140">
        <v>1166871502441.3386</v>
      </c>
      <c r="N45" s="140">
        <v>4102823551874.7729</v>
      </c>
      <c r="O45" s="140">
        <v>2503745898884.4409</v>
      </c>
      <c r="P45" s="140">
        <v>1599077652990.332</v>
      </c>
      <c r="Q45" s="140">
        <v>6484786160094.2314</v>
      </c>
      <c r="R45" s="140">
        <v>4531436922978.8438</v>
      </c>
      <c r="S45" s="140">
        <v>1861301781425.5073</v>
      </c>
      <c r="T45" s="140">
        <v>393177360635.74878</v>
      </c>
      <c r="U45" s="140">
        <v>2276957780917.5874</v>
      </c>
      <c r="V45" s="140">
        <v>1953349237115.3901</v>
      </c>
      <c r="W45" s="140">
        <v>386243194281014.44</v>
      </c>
      <c r="X45" s="140">
        <v>239000133278314.13</v>
      </c>
      <c r="Y45" s="140">
        <v>147243061002700.56</v>
      </c>
      <c r="Z45" s="140">
        <v>219308973089093.03</v>
      </c>
      <c r="AA45" s="140">
        <v>19691160189221.039</v>
      </c>
      <c r="AB45" s="140">
        <v>134575833393708.08</v>
      </c>
      <c r="AC45" s="140">
        <v>12667227608992.488</v>
      </c>
      <c r="AD45" s="140">
        <v>-5674863765446.2217</v>
      </c>
      <c r="AE45" s="140">
        <v>1056666345</v>
      </c>
    </row>
    <row r="46" spans="1:31" x14ac:dyDescent="0.35">
      <c r="A46" s="139" t="s">
        <v>4086</v>
      </c>
      <c r="B46" s="140" t="s">
        <v>282</v>
      </c>
      <c r="C46" s="140" t="s">
        <v>4043</v>
      </c>
      <c r="D46" s="140">
        <v>2014</v>
      </c>
      <c r="E46" s="140">
        <v>624470327971068.88</v>
      </c>
      <c r="F46" s="140">
        <v>221946109511278.22</v>
      </c>
      <c r="G46" s="140">
        <v>16647620971710.357</v>
      </c>
      <c r="H46" s="140">
        <v>10322074769162.529</v>
      </c>
      <c r="I46" s="140">
        <v>514771984110.74371</v>
      </c>
      <c r="J46" s="140">
        <v>4037633462466.1533</v>
      </c>
      <c r="K46" s="140">
        <v>81623777076.100479</v>
      </c>
      <c r="L46" s="140">
        <v>197290947655.94513</v>
      </c>
      <c r="M46" s="140">
        <v>1247142419343.7666</v>
      </c>
      <c r="N46" s="140">
        <v>4243612178509.8208</v>
      </c>
      <c r="O46" s="140">
        <v>2532974711744.5674</v>
      </c>
      <c r="P46" s="140">
        <v>1710637466765.2532</v>
      </c>
      <c r="Q46" s="140">
        <v>6325546202547.8242</v>
      </c>
      <c r="R46" s="140">
        <v>4355871100127.0698</v>
      </c>
      <c r="S46" s="140">
        <v>1843501759574.3796</v>
      </c>
      <c r="T46" s="140">
        <v>348682638888.15076</v>
      </c>
      <c r="U46" s="140">
        <v>2163686701664.5388</v>
      </c>
      <c r="V46" s="140">
        <v>1969675102420.7568</v>
      </c>
      <c r="W46" s="140">
        <v>392376551429020.88</v>
      </c>
      <c r="X46" s="140">
        <v>242446701523962.81</v>
      </c>
      <c r="Y46" s="140">
        <v>149929849905058.28</v>
      </c>
      <c r="Z46" s="140">
        <v>222657580724910.41</v>
      </c>
      <c r="AA46" s="140">
        <v>19789120799052.289</v>
      </c>
      <c r="AB46" s="140">
        <v>137156623456004.63</v>
      </c>
      <c r="AC46" s="140">
        <v>12773226449053.555</v>
      </c>
      <c r="AD46" s="140">
        <v>-6499953940940.6816</v>
      </c>
      <c r="AE46" s="140">
        <v>1061869826</v>
      </c>
    </row>
    <row r="47" spans="1:31" x14ac:dyDescent="0.35">
      <c r="A47" s="139" t="s">
        <v>4087</v>
      </c>
      <c r="B47" s="140" t="s">
        <v>282</v>
      </c>
      <c r="C47" s="140" t="s">
        <v>4043</v>
      </c>
      <c r="D47" s="140">
        <v>2015</v>
      </c>
      <c r="E47" s="140">
        <v>637919110126974.75</v>
      </c>
      <c r="F47" s="140">
        <v>224931260189345.88</v>
      </c>
      <c r="G47" s="140">
        <v>15683433309117.988</v>
      </c>
      <c r="H47" s="140">
        <v>10360339353879.836</v>
      </c>
      <c r="I47" s="140">
        <v>515380658885.94122</v>
      </c>
      <c r="J47" s="140">
        <v>4104020154948.6108</v>
      </c>
      <c r="K47" s="140">
        <v>83282741713.853638</v>
      </c>
      <c r="L47" s="140">
        <v>76446179581.860916</v>
      </c>
      <c r="M47" s="140">
        <v>1291619279903.8408</v>
      </c>
      <c r="N47" s="140">
        <v>4289590338845.7295</v>
      </c>
      <c r="O47" s="140">
        <v>2542140425189.2046</v>
      </c>
      <c r="P47" s="140">
        <v>1747449913656.5242</v>
      </c>
      <c r="Q47" s="140">
        <v>5323093955238.1533</v>
      </c>
      <c r="R47" s="140">
        <v>3646896586976.2637</v>
      </c>
      <c r="S47" s="140">
        <v>1461611981786.2451</v>
      </c>
      <c r="T47" s="140">
        <v>356805623147.13635</v>
      </c>
      <c r="U47" s="140">
        <v>1828478982042.8826</v>
      </c>
      <c r="V47" s="140">
        <v>1676197368261.8896</v>
      </c>
      <c r="W47" s="140">
        <v>403408894533682.31</v>
      </c>
      <c r="X47" s="140">
        <v>248386575789365.94</v>
      </c>
      <c r="Y47" s="140">
        <v>155022318744316.38</v>
      </c>
      <c r="Z47" s="140">
        <v>228662720721181.91</v>
      </c>
      <c r="AA47" s="140">
        <v>19723855068184.074</v>
      </c>
      <c r="AB47" s="140">
        <v>142206056913307.84</v>
      </c>
      <c r="AC47" s="140">
        <v>12816261831008.465</v>
      </c>
      <c r="AD47" s="140">
        <v>-6104477905171.54</v>
      </c>
      <c r="AE47" s="140">
        <v>1066937913</v>
      </c>
    </row>
    <row r="48" spans="1:31" x14ac:dyDescent="0.35">
      <c r="A48" s="139" t="s">
        <v>4088</v>
      </c>
      <c r="B48" s="140" t="s">
        <v>282</v>
      </c>
      <c r="C48" s="140" t="s">
        <v>4043</v>
      </c>
      <c r="D48" s="140">
        <v>2016</v>
      </c>
      <c r="E48" s="140">
        <v>646923182534904.25</v>
      </c>
      <c r="F48" s="140">
        <v>227994625805998.72</v>
      </c>
      <c r="G48" s="140">
        <v>14425293287880.992</v>
      </c>
      <c r="H48" s="140">
        <v>10286878132711.389</v>
      </c>
      <c r="I48" s="140">
        <v>518003095300.16895</v>
      </c>
      <c r="J48" s="140">
        <v>4152961556229.4727</v>
      </c>
      <c r="K48" s="140">
        <v>84941706351.606796</v>
      </c>
      <c r="L48" s="140">
        <v>64495204996.146858</v>
      </c>
      <c r="M48" s="140">
        <v>1283416034728.978</v>
      </c>
      <c r="N48" s="140">
        <v>4183060535105.0142</v>
      </c>
      <c r="O48" s="140">
        <v>2456186347565.2866</v>
      </c>
      <c r="P48" s="140">
        <v>1726874187539.7261</v>
      </c>
      <c r="Q48" s="140">
        <v>4138415155169.6074</v>
      </c>
      <c r="R48" s="140">
        <v>2793070488723.1328</v>
      </c>
      <c r="S48" s="140">
        <v>1152806565481.0977</v>
      </c>
      <c r="T48" s="140">
        <v>310811791712.6828</v>
      </c>
      <c r="U48" s="140">
        <v>1329452131529.3528</v>
      </c>
      <c r="V48" s="140">
        <v>1345344666446.4746</v>
      </c>
      <c r="W48" s="140">
        <v>409961503759516</v>
      </c>
      <c r="X48" s="140">
        <v>252720971674194.81</v>
      </c>
      <c r="Y48" s="140">
        <v>157240532085321.22</v>
      </c>
      <c r="Z48" s="140">
        <v>233020287578398.72</v>
      </c>
      <c r="AA48" s="140">
        <v>19700684095796.168</v>
      </c>
      <c r="AB48" s="140">
        <v>144470899657490.56</v>
      </c>
      <c r="AC48" s="140">
        <v>12769632427830.625</v>
      </c>
      <c r="AD48" s="140">
        <v>-5458240318491.459</v>
      </c>
      <c r="AE48" s="140">
        <v>1072075723</v>
      </c>
    </row>
    <row r="49" spans="1:31" x14ac:dyDescent="0.35">
      <c r="A49" s="139" t="s">
        <v>4089</v>
      </c>
      <c r="B49" s="140" t="s">
        <v>282</v>
      </c>
      <c r="C49" s="140" t="s">
        <v>4043</v>
      </c>
      <c r="D49" s="140">
        <v>2017</v>
      </c>
      <c r="E49" s="140">
        <v>660365754140834.13</v>
      </c>
      <c r="F49" s="140">
        <v>231294709040032.97</v>
      </c>
      <c r="G49" s="140">
        <v>14230404145653.184</v>
      </c>
      <c r="H49" s="140">
        <v>10316072949692.273</v>
      </c>
      <c r="I49" s="140">
        <v>533301768136.25476</v>
      </c>
      <c r="J49" s="140">
        <v>4221866356221.5522</v>
      </c>
      <c r="K49" s="140">
        <v>86600670964.854965</v>
      </c>
      <c r="L49" s="140">
        <v>67351834685.287872</v>
      </c>
      <c r="M49" s="140">
        <v>1284123170540.4478</v>
      </c>
      <c r="N49" s="140">
        <v>4122829149143.8755</v>
      </c>
      <c r="O49" s="140">
        <v>2395483629054.9019</v>
      </c>
      <c r="P49" s="140">
        <v>1727345520088.9746</v>
      </c>
      <c r="Q49" s="140">
        <v>3914331195960.9121</v>
      </c>
      <c r="R49" s="140">
        <v>2580475055808.8232</v>
      </c>
      <c r="S49" s="140">
        <v>1121039382838.7131</v>
      </c>
      <c r="T49" s="140">
        <v>285097441886.86688</v>
      </c>
      <c r="U49" s="140">
        <v>1174338231083.2439</v>
      </c>
      <c r="V49" s="140">
        <v>1333856140152.0876</v>
      </c>
      <c r="W49" s="140">
        <v>419498345943079.25</v>
      </c>
      <c r="X49" s="140">
        <v>258582959620047.53</v>
      </c>
      <c r="Y49" s="140">
        <v>160915386323031.69</v>
      </c>
      <c r="Z49" s="140">
        <v>238354058091573.38</v>
      </c>
      <c r="AA49" s="140">
        <v>20228901528474.301</v>
      </c>
      <c r="AB49" s="140">
        <v>147811042503559.69</v>
      </c>
      <c r="AC49" s="140">
        <v>13104343819472.051</v>
      </c>
      <c r="AD49" s="140">
        <v>-4657704987931.2842</v>
      </c>
      <c r="AE49" s="140">
        <v>1076575760</v>
      </c>
    </row>
    <row r="50" spans="1:31" x14ac:dyDescent="0.35">
      <c r="A50" s="139" t="s">
        <v>4090</v>
      </c>
      <c r="B50" s="140" t="s">
        <v>282</v>
      </c>
      <c r="C50" s="140" t="s">
        <v>4043</v>
      </c>
      <c r="D50" s="140">
        <v>2018</v>
      </c>
      <c r="E50" s="140">
        <v>671446826620244.88</v>
      </c>
      <c r="F50" s="140">
        <v>234727789722683.28</v>
      </c>
      <c r="G50" s="140">
        <v>14113657295800.445</v>
      </c>
      <c r="H50" s="140">
        <v>10291161219756.508</v>
      </c>
      <c r="I50" s="140">
        <v>543131099819.99042</v>
      </c>
      <c r="J50" s="140">
        <v>4284284065694.8667</v>
      </c>
      <c r="K50" s="140">
        <v>88259635602.608124</v>
      </c>
      <c r="L50" s="140">
        <v>66456429323.970123</v>
      </c>
      <c r="M50" s="140">
        <v>1266581953626.2993</v>
      </c>
      <c r="N50" s="140">
        <v>4042448035688.77</v>
      </c>
      <c r="O50" s="140">
        <v>2347877677374.3125</v>
      </c>
      <c r="P50" s="140">
        <v>1694570358314.4563</v>
      </c>
      <c r="Q50" s="140">
        <v>3822496076043.9424</v>
      </c>
      <c r="R50" s="140">
        <v>2616890068346.355</v>
      </c>
      <c r="S50" s="140">
        <v>1147455019035.1917</v>
      </c>
      <c r="T50" s="140">
        <v>317329758113.66821</v>
      </c>
      <c r="U50" s="140">
        <v>1152105291197.4949</v>
      </c>
      <c r="V50" s="140">
        <v>1205606007697.5872</v>
      </c>
      <c r="W50" s="140">
        <v>428216733281761.25</v>
      </c>
      <c r="X50" s="140">
        <v>263880007720656.78</v>
      </c>
      <c r="Y50" s="140">
        <v>164336725561104.47</v>
      </c>
      <c r="Z50" s="140">
        <v>243198346716390</v>
      </c>
      <c r="AA50" s="140">
        <v>20681661004266.906</v>
      </c>
      <c r="AB50" s="140">
        <v>150939939264750.28</v>
      </c>
      <c r="AC50" s="140">
        <v>13396786296354.219</v>
      </c>
      <c r="AD50" s="140">
        <v>-5611353680000</v>
      </c>
      <c r="AE50" s="140">
        <v>1080750510</v>
      </c>
    </row>
    <row r="51" spans="1:31" x14ac:dyDescent="0.35">
      <c r="A51" s="139" t="s">
        <v>4091</v>
      </c>
      <c r="B51" s="140" t="s">
        <v>281</v>
      </c>
      <c r="C51" s="140" t="s">
        <v>4043</v>
      </c>
      <c r="D51" s="140">
        <v>1995</v>
      </c>
      <c r="E51" s="140">
        <v>13133293891306.357</v>
      </c>
      <c r="F51" s="140">
        <v>2384313579151.606</v>
      </c>
      <c r="G51" s="140">
        <v>4473999983494.5518</v>
      </c>
      <c r="H51" s="140">
        <v>190349027566.12952</v>
      </c>
      <c r="I51" s="140">
        <v>6538539687.6876402</v>
      </c>
      <c r="J51" s="140">
        <v>20413227113.653336</v>
      </c>
      <c r="K51" s="140">
        <v>10219381606.904762</v>
      </c>
      <c r="L51" s="140">
        <v>4142362233.5980005</v>
      </c>
      <c r="M51" s="140">
        <v>24495158750.823616</v>
      </c>
      <c r="N51" s="140">
        <v>124540358173.46219</v>
      </c>
      <c r="O51" s="140">
        <v>70748947911.243622</v>
      </c>
      <c r="P51" s="140">
        <v>53791410262.218575</v>
      </c>
      <c r="Q51" s="140">
        <v>4283650955928.4214</v>
      </c>
      <c r="R51" s="140">
        <v>4282586237152</v>
      </c>
      <c r="S51" s="140">
        <v>4223878965040.2197</v>
      </c>
      <c r="T51" s="140">
        <v>58697695772.749535</v>
      </c>
      <c r="U51" s="140">
        <v>9576339.0309709627</v>
      </c>
      <c r="V51" s="140">
        <v>1064718776.4217342</v>
      </c>
      <c r="W51" s="140">
        <v>5163395059568.1074</v>
      </c>
      <c r="X51" s="140">
        <v>3661146060336.4585</v>
      </c>
      <c r="Y51" s="140">
        <v>1502248999231.6482</v>
      </c>
      <c r="Z51" s="140">
        <v>3439840155973.145</v>
      </c>
      <c r="AA51" s="140">
        <v>221305904363.31354</v>
      </c>
      <c r="AB51" s="140">
        <v>1410384936751.0874</v>
      </c>
      <c r="AC51" s="140">
        <v>91864062480.565948</v>
      </c>
      <c r="AD51" s="140">
        <v>1111585269092.093</v>
      </c>
      <c r="AE51" s="140">
        <v>41681298</v>
      </c>
    </row>
    <row r="52" spans="1:31" x14ac:dyDescent="0.35">
      <c r="A52" s="139" t="s">
        <v>4092</v>
      </c>
      <c r="B52" s="140" t="s">
        <v>281</v>
      </c>
      <c r="C52" s="140" t="s">
        <v>4043</v>
      </c>
      <c r="D52" s="140">
        <v>1996</v>
      </c>
      <c r="E52" s="140">
        <v>13556298783875.658</v>
      </c>
      <c r="F52" s="140">
        <v>2467672789349.1758</v>
      </c>
      <c r="G52" s="140">
        <v>4717487871689.4863</v>
      </c>
      <c r="H52" s="140">
        <v>194501465660.01825</v>
      </c>
      <c r="I52" s="140">
        <v>6417704253.3930025</v>
      </c>
      <c r="J52" s="140">
        <v>22533794502.523766</v>
      </c>
      <c r="K52" s="140">
        <v>10157814708.314342</v>
      </c>
      <c r="L52" s="140">
        <v>3822275353.8145976</v>
      </c>
      <c r="M52" s="140">
        <v>26813796857.966877</v>
      </c>
      <c r="N52" s="140">
        <v>124756079984.00562</v>
      </c>
      <c r="O52" s="140">
        <v>69918439547.29715</v>
      </c>
      <c r="P52" s="140">
        <v>54837640436.708473</v>
      </c>
      <c r="Q52" s="140">
        <v>4522986406029.4678</v>
      </c>
      <c r="R52" s="140">
        <v>4521884427642.3594</v>
      </c>
      <c r="S52" s="140">
        <v>4456213728955.2109</v>
      </c>
      <c r="T52" s="140">
        <v>65665607234.994675</v>
      </c>
      <c r="U52" s="140">
        <v>5091452.1537482413</v>
      </c>
      <c r="V52" s="140">
        <v>1101978387.1086428</v>
      </c>
      <c r="W52" s="140">
        <v>5204412878649.1602</v>
      </c>
      <c r="X52" s="140">
        <v>3672595043866.1934</v>
      </c>
      <c r="Y52" s="140">
        <v>1531817834782.9678</v>
      </c>
      <c r="Z52" s="140">
        <v>3443331757532.1963</v>
      </c>
      <c r="AA52" s="140">
        <v>229263286333.99576</v>
      </c>
      <c r="AB52" s="140">
        <v>1436605464950.0811</v>
      </c>
      <c r="AC52" s="140">
        <v>95212369832.885361</v>
      </c>
      <c r="AD52" s="140">
        <v>1166725244187.8352</v>
      </c>
      <c r="AE52" s="140">
        <v>42446606</v>
      </c>
    </row>
    <row r="53" spans="1:31" x14ac:dyDescent="0.35">
      <c r="A53" s="139" t="s">
        <v>4093</v>
      </c>
      <c r="B53" s="140" t="s">
        <v>281</v>
      </c>
      <c r="C53" s="140" t="s">
        <v>4043</v>
      </c>
      <c r="D53" s="140">
        <v>1997</v>
      </c>
      <c r="E53" s="140">
        <v>14091974285368.609</v>
      </c>
      <c r="F53" s="140">
        <v>2560553830789.522</v>
      </c>
      <c r="G53" s="140">
        <v>4783643685551.6611</v>
      </c>
      <c r="H53" s="140">
        <v>193944898099.48315</v>
      </c>
      <c r="I53" s="140">
        <v>6433209231.368556</v>
      </c>
      <c r="J53" s="140">
        <v>24013967049.121803</v>
      </c>
      <c r="K53" s="140">
        <v>10096247858.733917</v>
      </c>
      <c r="L53" s="140">
        <v>3111642999.4507899</v>
      </c>
      <c r="M53" s="140">
        <v>28507068245.598141</v>
      </c>
      <c r="N53" s="140">
        <v>121782762715.20995</v>
      </c>
      <c r="O53" s="140">
        <v>66836409035.354301</v>
      </c>
      <c r="P53" s="140">
        <v>54946353679.855659</v>
      </c>
      <c r="Q53" s="140">
        <v>4589698787452.1777</v>
      </c>
      <c r="R53" s="140">
        <v>4588566221997.6328</v>
      </c>
      <c r="S53" s="140">
        <v>4510665181688.6982</v>
      </c>
      <c r="T53" s="140">
        <v>77897879992.956223</v>
      </c>
      <c r="U53" s="140">
        <v>3160315.977620929</v>
      </c>
      <c r="V53" s="140">
        <v>1132565454.5461075</v>
      </c>
      <c r="W53" s="140">
        <v>5472091618905.8262</v>
      </c>
      <c r="X53" s="140">
        <v>3854705464158.1528</v>
      </c>
      <c r="Y53" s="140">
        <v>1617386154747.679</v>
      </c>
      <c r="Z53" s="140">
        <v>3625112777840.6514</v>
      </c>
      <c r="AA53" s="140">
        <v>229592686317.50055</v>
      </c>
      <c r="AB53" s="140">
        <v>1519541104542.3857</v>
      </c>
      <c r="AC53" s="140">
        <v>97845050205.290802</v>
      </c>
      <c r="AD53" s="140">
        <v>1275685150121.5981</v>
      </c>
      <c r="AE53" s="140">
        <v>43266448</v>
      </c>
    </row>
    <row r="54" spans="1:31" x14ac:dyDescent="0.35">
      <c r="A54" s="139" t="s">
        <v>4094</v>
      </c>
      <c r="B54" s="140" t="s">
        <v>281</v>
      </c>
      <c r="C54" s="140" t="s">
        <v>4043</v>
      </c>
      <c r="D54" s="140">
        <v>1998</v>
      </c>
      <c r="E54" s="140">
        <v>14848872075700.34</v>
      </c>
      <c r="F54" s="140">
        <v>2655565477796.8042</v>
      </c>
      <c r="G54" s="140">
        <v>4581024651180.2285</v>
      </c>
      <c r="H54" s="140">
        <v>197248602006.68759</v>
      </c>
      <c r="I54" s="140">
        <v>6346457635.1043444</v>
      </c>
      <c r="J54" s="140">
        <v>24775732022.856331</v>
      </c>
      <c r="K54" s="140">
        <v>10034681009.15349</v>
      </c>
      <c r="L54" s="140">
        <v>2896952647.3519864</v>
      </c>
      <c r="M54" s="140">
        <v>29543355337.75486</v>
      </c>
      <c r="N54" s="140">
        <v>123651423354.46657</v>
      </c>
      <c r="O54" s="140">
        <v>67389600439.274681</v>
      </c>
      <c r="P54" s="140">
        <v>56261822915.191887</v>
      </c>
      <c r="Q54" s="140">
        <v>4383776049173.541</v>
      </c>
      <c r="R54" s="140">
        <v>4382920582416.5195</v>
      </c>
      <c r="S54" s="140">
        <v>4298728271890.8325</v>
      </c>
      <c r="T54" s="140">
        <v>84189149180.332809</v>
      </c>
      <c r="U54" s="140">
        <v>3161345.3543467745</v>
      </c>
      <c r="V54" s="140">
        <v>855466757.02183557</v>
      </c>
      <c r="W54" s="140">
        <v>6020372025849.6992</v>
      </c>
      <c r="X54" s="140">
        <v>4236618197214.1128</v>
      </c>
      <c r="Y54" s="140">
        <v>1783753828635.5901</v>
      </c>
      <c r="Z54" s="140">
        <v>3985434805042.6782</v>
      </c>
      <c r="AA54" s="140">
        <v>251183392171.43335</v>
      </c>
      <c r="AB54" s="140">
        <v>1676129775487.5383</v>
      </c>
      <c r="AC54" s="140">
        <v>107624053148.05197</v>
      </c>
      <c r="AD54" s="140">
        <v>1591909920873.6077</v>
      </c>
      <c r="AE54" s="140">
        <v>44154462</v>
      </c>
    </row>
    <row r="55" spans="1:31" x14ac:dyDescent="0.35">
      <c r="A55" s="139" t="s">
        <v>4095</v>
      </c>
      <c r="B55" s="140" t="s">
        <v>281</v>
      </c>
      <c r="C55" s="140" t="s">
        <v>4043</v>
      </c>
      <c r="D55" s="140">
        <v>1999</v>
      </c>
      <c r="E55" s="140">
        <v>14852447169395.896</v>
      </c>
      <c r="F55" s="140">
        <v>2738844960742.6445</v>
      </c>
      <c r="G55" s="140">
        <v>4654578501736.9141</v>
      </c>
      <c r="H55" s="140">
        <v>197020981222.71985</v>
      </c>
      <c r="I55" s="140">
        <v>6384055042.3861179</v>
      </c>
      <c r="J55" s="140">
        <v>24887386608.455513</v>
      </c>
      <c r="K55" s="140">
        <v>9973114159.5730667</v>
      </c>
      <c r="L55" s="140">
        <v>2908395236.5912423</v>
      </c>
      <c r="M55" s="140">
        <v>32482827981.388405</v>
      </c>
      <c r="N55" s="140">
        <v>120385202194.32549</v>
      </c>
      <c r="O55" s="140">
        <v>65049337283.845612</v>
      </c>
      <c r="P55" s="140">
        <v>55335864910.479881</v>
      </c>
      <c r="Q55" s="140">
        <v>4457557520514.1943</v>
      </c>
      <c r="R55" s="140">
        <v>4456799287637.6719</v>
      </c>
      <c r="S55" s="140">
        <v>4367348242358.3403</v>
      </c>
      <c r="T55" s="140">
        <v>89448269926.459045</v>
      </c>
      <c r="U55" s="140">
        <v>2775352.872558374</v>
      </c>
      <c r="V55" s="140">
        <v>758232876.52238941</v>
      </c>
      <c r="W55" s="140">
        <v>5786495371701.8604</v>
      </c>
      <c r="X55" s="140">
        <v>4049306605694.4917</v>
      </c>
      <c r="Y55" s="140">
        <v>1737188766007.3765</v>
      </c>
      <c r="Z55" s="140">
        <v>3782592116702.8574</v>
      </c>
      <c r="AA55" s="140">
        <v>266714488991.6333</v>
      </c>
      <c r="AB55" s="140">
        <v>1623272010654.0916</v>
      </c>
      <c r="AC55" s="140">
        <v>113916755353.2829</v>
      </c>
      <c r="AD55" s="140">
        <v>1672528335214.4744</v>
      </c>
      <c r="AE55" s="140">
        <v>44976170</v>
      </c>
    </row>
    <row r="56" spans="1:31" x14ac:dyDescent="0.35">
      <c r="A56" s="139" t="s">
        <v>4096</v>
      </c>
      <c r="B56" s="140" t="s">
        <v>281</v>
      </c>
      <c r="C56" s="140" t="s">
        <v>4043</v>
      </c>
      <c r="D56" s="140">
        <v>2000</v>
      </c>
      <c r="E56" s="140">
        <v>15331481511963.076</v>
      </c>
      <c r="F56" s="140">
        <v>2827069007181.2095</v>
      </c>
      <c r="G56" s="140">
        <v>5138799544667.1182</v>
      </c>
      <c r="H56" s="140">
        <v>197556960958.87427</v>
      </c>
      <c r="I56" s="140">
        <v>6061223323.4285679</v>
      </c>
      <c r="J56" s="140">
        <v>26094882005.089172</v>
      </c>
      <c r="K56" s="140">
        <v>9911547285.4876423</v>
      </c>
      <c r="L56" s="140">
        <v>1847703668.146059</v>
      </c>
      <c r="M56" s="140">
        <v>36102967694.587051</v>
      </c>
      <c r="N56" s="140">
        <v>117538636982.13577</v>
      </c>
      <c r="O56" s="140">
        <v>63465104156.210289</v>
      </c>
      <c r="P56" s="140">
        <v>54073532825.925468</v>
      </c>
      <c r="Q56" s="140">
        <v>4941242583708.2451</v>
      </c>
      <c r="R56" s="140">
        <v>4940725538726.2393</v>
      </c>
      <c r="S56" s="140">
        <v>4832544391679.5449</v>
      </c>
      <c r="T56" s="140">
        <v>108179797107.6171</v>
      </c>
      <c r="U56" s="140">
        <v>1349939.0772825191</v>
      </c>
      <c r="V56" s="140">
        <v>517044982.004812</v>
      </c>
      <c r="W56" s="140">
        <v>5774538785850.0811</v>
      </c>
      <c r="X56" s="140">
        <v>4032022264558.1138</v>
      </c>
      <c r="Y56" s="140">
        <v>1742516521291.9644</v>
      </c>
      <c r="Z56" s="140">
        <v>3750942483609.8398</v>
      </c>
      <c r="AA56" s="140">
        <v>281079780948.27692</v>
      </c>
      <c r="AB56" s="140">
        <v>1624072329306.4485</v>
      </c>
      <c r="AC56" s="140">
        <v>118444191985.5174</v>
      </c>
      <c r="AD56" s="140">
        <v>1591074174264.6677</v>
      </c>
      <c r="AE56" s="140">
        <v>45871573</v>
      </c>
    </row>
    <row r="57" spans="1:31" x14ac:dyDescent="0.35">
      <c r="A57" s="139" t="s">
        <v>4097</v>
      </c>
      <c r="B57" s="140" t="s">
        <v>281</v>
      </c>
      <c r="C57" s="140" t="s">
        <v>4043</v>
      </c>
      <c r="D57" s="140">
        <v>2001</v>
      </c>
      <c r="E57" s="140">
        <v>15809397348185.943</v>
      </c>
      <c r="F57" s="140">
        <v>2913539242340.9321</v>
      </c>
      <c r="G57" s="140">
        <v>5338238958513.1865</v>
      </c>
      <c r="H57" s="140">
        <v>192509672335.65967</v>
      </c>
      <c r="I57" s="140">
        <v>5790556063.6846972</v>
      </c>
      <c r="J57" s="140">
        <v>26691157925.539616</v>
      </c>
      <c r="K57" s="140">
        <v>9849980435.9072189</v>
      </c>
      <c r="L57" s="140">
        <v>1370213667.9384561</v>
      </c>
      <c r="M57" s="140">
        <v>34998638709.745171</v>
      </c>
      <c r="N57" s="140">
        <v>113809125532.84453</v>
      </c>
      <c r="O57" s="140">
        <v>61382606485.112297</v>
      </c>
      <c r="P57" s="140">
        <v>52426519047.732246</v>
      </c>
      <c r="Q57" s="140">
        <v>5145729286177.5273</v>
      </c>
      <c r="R57" s="140">
        <v>5145399071594.4092</v>
      </c>
      <c r="S57" s="140">
        <v>5010814622538.9756</v>
      </c>
      <c r="T57" s="140">
        <v>134583867323.0455</v>
      </c>
      <c r="U57" s="140">
        <v>581732.38919740531</v>
      </c>
      <c r="V57" s="140">
        <v>330214583.1172381</v>
      </c>
      <c r="W57" s="140">
        <v>5955464596677.2285</v>
      </c>
      <c r="X57" s="140">
        <v>4166833786546.3906</v>
      </c>
      <c r="Y57" s="140">
        <v>1788630810130.8396</v>
      </c>
      <c r="Z57" s="140">
        <v>3978551284633.4785</v>
      </c>
      <c r="AA57" s="140">
        <v>188282501912.91101</v>
      </c>
      <c r="AB57" s="140">
        <v>1706262646378.0066</v>
      </c>
      <c r="AC57" s="140">
        <v>82368163752.833374</v>
      </c>
      <c r="AD57" s="140">
        <v>1602154550654.5898</v>
      </c>
      <c r="AE57" s="140">
        <v>46733597</v>
      </c>
    </row>
    <row r="58" spans="1:31" x14ac:dyDescent="0.35">
      <c r="A58" s="139" t="s">
        <v>4098</v>
      </c>
      <c r="B58" s="140" t="s">
        <v>281</v>
      </c>
      <c r="C58" s="140" t="s">
        <v>4043</v>
      </c>
      <c r="D58" s="140">
        <v>2002</v>
      </c>
      <c r="E58" s="140">
        <v>15942364521692.631</v>
      </c>
      <c r="F58" s="140">
        <v>2996941026808.0127</v>
      </c>
      <c r="G58" s="140">
        <v>5465417879025.7949</v>
      </c>
      <c r="H58" s="140">
        <v>191459593971.99637</v>
      </c>
      <c r="I58" s="140">
        <v>5645688120.1829624</v>
      </c>
      <c r="J58" s="140">
        <v>26954811780.453884</v>
      </c>
      <c r="K58" s="140">
        <v>9788413586.3267937</v>
      </c>
      <c r="L58" s="140">
        <v>2730715571.0216269</v>
      </c>
      <c r="M58" s="140">
        <v>34379940460.650589</v>
      </c>
      <c r="N58" s="140">
        <v>111960024453.36047</v>
      </c>
      <c r="O58" s="140">
        <v>59504884377.402779</v>
      </c>
      <c r="P58" s="140">
        <v>52455140075.957703</v>
      </c>
      <c r="Q58" s="140">
        <v>5273958285053.7998</v>
      </c>
      <c r="R58" s="140">
        <v>5273921648785.0215</v>
      </c>
      <c r="S58" s="140">
        <v>5124601220263.2451</v>
      </c>
      <c r="T58" s="140">
        <v>149320112444.69852</v>
      </c>
      <c r="U58" s="140">
        <v>316077.07806157047</v>
      </c>
      <c r="V58" s="140">
        <v>36636268.776769787</v>
      </c>
      <c r="W58" s="140">
        <v>5941423915748.665</v>
      </c>
      <c r="X58" s="140">
        <v>4163571302503.5576</v>
      </c>
      <c r="Y58" s="140">
        <v>1777852613245.1003</v>
      </c>
      <c r="Z58" s="140">
        <v>3983367970689.3159</v>
      </c>
      <c r="AA58" s="140">
        <v>180203331814.24365</v>
      </c>
      <c r="AB58" s="140">
        <v>1699538330020.1865</v>
      </c>
      <c r="AC58" s="140">
        <v>78314283224.913025</v>
      </c>
      <c r="AD58" s="140">
        <v>1538581700110.1616</v>
      </c>
      <c r="AE58" s="140">
        <v>47758493</v>
      </c>
    </row>
    <row r="59" spans="1:31" x14ac:dyDescent="0.35">
      <c r="A59" s="139" t="s">
        <v>4099</v>
      </c>
      <c r="B59" s="140" t="s">
        <v>281</v>
      </c>
      <c r="C59" s="140" t="s">
        <v>4043</v>
      </c>
      <c r="D59" s="140">
        <v>2003</v>
      </c>
      <c r="E59" s="140">
        <v>17119388879274.613</v>
      </c>
      <c r="F59" s="140">
        <v>3094838325182.1011</v>
      </c>
      <c r="G59" s="140">
        <v>6048212608878</v>
      </c>
      <c r="H59" s="140">
        <v>193357813138.89191</v>
      </c>
      <c r="I59" s="140">
        <v>5947629739.169775</v>
      </c>
      <c r="J59" s="140">
        <v>29550837566.054253</v>
      </c>
      <c r="K59" s="140">
        <v>9726846761.2513695</v>
      </c>
      <c r="L59" s="140">
        <v>2946659604.3606253</v>
      </c>
      <c r="M59" s="140">
        <v>33840129287.999039</v>
      </c>
      <c r="N59" s="140">
        <v>111345710180.05685</v>
      </c>
      <c r="O59" s="140">
        <v>57775417485.921036</v>
      </c>
      <c r="P59" s="140">
        <v>53570292694.135796</v>
      </c>
      <c r="Q59" s="140">
        <v>5854854795739.1094</v>
      </c>
      <c r="R59" s="140">
        <v>5854670998940.168</v>
      </c>
      <c r="S59" s="140">
        <v>5689083051727.9414</v>
      </c>
      <c r="T59" s="140">
        <v>165587943079.34796</v>
      </c>
      <c r="U59" s="140">
        <v>4132.87727366544</v>
      </c>
      <c r="V59" s="140">
        <v>183796798.94136268</v>
      </c>
      <c r="W59" s="140">
        <v>6120111281288.8994</v>
      </c>
      <c r="X59" s="140">
        <v>4303223738487.7959</v>
      </c>
      <c r="Y59" s="140">
        <v>1816887542801.1023</v>
      </c>
      <c r="Z59" s="140">
        <v>4127762416659.2329</v>
      </c>
      <c r="AA59" s="140">
        <v>175461321828.56042</v>
      </c>
      <c r="AB59" s="140">
        <v>1742519760416.1353</v>
      </c>
      <c r="AC59" s="140">
        <v>74367782384.967545</v>
      </c>
      <c r="AD59" s="140">
        <v>1856226663925.614</v>
      </c>
      <c r="AE59" s="140">
        <v>48809951</v>
      </c>
    </row>
    <row r="60" spans="1:31" x14ac:dyDescent="0.35">
      <c r="A60" s="139" t="s">
        <v>4100</v>
      </c>
      <c r="B60" s="140" t="s">
        <v>281</v>
      </c>
      <c r="C60" s="140" t="s">
        <v>4043</v>
      </c>
      <c r="D60" s="140">
        <v>2004</v>
      </c>
      <c r="E60" s="140">
        <v>18336911114620.281</v>
      </c>
      <c r="F60" s="140">
        <v>3215560663585.9072</v>
      </c>
      <c r="G60" s="140">
        <v>6858097026336.6787</v>
      </c>
      <c r="H60" s="140">
        <v>209849813175.79056</v>
      </c>
      <c r="I60" s="140">
        <v>6505558653.7078247</v>
      </c>
      <c r="J60" s="140">
        <v>30001028192.242588</v>
      </c>
      <c r="K60" s="140">
        <v>9665279838.1559486</v>
      </c>
      <c r="L60" s="140">
        <v>12474364457.24341</v>
      </c>
      <c r="M60" s="140">
        <v>34692965954.944771</v>
      </c>
      <c r="N60" s="140">
        <v>116510616079.49602</v>
      </c>
      <c r="O60" s="140">
        <v>58068697311.409706</v>
      </c>
      <c r="P60" s="140">
        <v>58441918768.086319</v>
      </c>
      <c r="Q60" s="140">
        <v>6648247213160.8887</v>
      </c>
      <c r="R60" s="140">
        <v>6647628949610.1865</v>
      </c>
      <c r="S60" s="140">
        <v>6456678334809.165</v>
      </c>
      <c r="T60" s="140">
        <v>190950614801.02161</v>
      </c>
      <c r="U60" s="140">
        <v>0</v>
      </c>
      <c r="V60" s="140">
        <v>618263550.70225263</v>
      </c>
      <c r="W60" s="140">
        <v>6300614585529.5566</v>
      </c>
      <c r="X60" s="140">
        <v>4430808147746.0947</v>
      </c>
      <c r="Y60" s="140">
        <v>1869806437783.4626</v>
      </c>
      <c r="Z60" s="140">
        <v>4249877284252.8535</v>
      </c>
      <c r="AA60" s="140">
        <v>180930863493.2413</v>
      </c>
      <c r="AB60" s="140">
        <v>1790638280113.2395</v>
      </c>
      <c r="AC60" s="140">
        <v>79168157670.219681</v>
      </c>
      <c r="AD60" s="140">
        <v>1962638839168.1353</v>
      </c>
      <c r="AE60" s="140">
        <v>50183926</v>
      </c>
    </row>
    <row r="61" spans="1:31" x14ac:dyDescent="0.35">
      <c r="A61" s="139" t="s">
        <v>4101</v>
      </c>
      <c r="B61" s="140" t="s">
        <v>281</v>
      </c>
      <c r="C61" s="140" t="s">
        <v>4043</v>
      </c>
      <c r="D61" s="140">
        <v>2005</v>
      </c>
      <c r="E61" s="140">
        <v>19068548201416.539</v>
      </c>
      <c r="F61" s="140">
        <v>3361217844534.5806</v>
      </c>
      <c r="G61" s="140">
        <v>7557701569708.9639</v>
      </c>
      <c r="H61" s="140">
        <v>229069924138.20908</v>
      </c>
      <c r="I61" s="140">
        <v>7254265407.6033506</v>
      </c>
      <c r="J61" s="140">
        <v>32760170039.197842</v>
      </c>
      <c r="K61" s="140">
        <v>9603713037.5855198</v>
      </c>
      <c r="L61" s="140">
        <v>12346579544.325047</v>
      </c>
      <c r="M61" s="140">
        <v>43629537277.611649</v>
      </c>
      <c r="N61" s="140">
        <v>123475658831.88564</v>
      </c>
      <c r="O61" s="140">
        <v>62723283621.669907</v>
      </c>
      <c r="P61" s="140">
        <v>60752375210.215721</v>
      </c>
      <c r="Q61" s="140">
        <v>7328631645570.7568</v>
      </c>
      <c r="R61" s="140">
        <v>7327795232518.7744</v>
      </c>
      <c r="S61" s="140">
        <v>7108194106605.6299</v>
      </c>
      <c r="T61" s="140">
        <v>219601125913.14365</v>
      </c>
      <c r="U61" s="140">
        <v>0</v>
      </c>
      <c r="V61" s="140">
        <v>836413051.98369253</v>
      </c>
      <c r="W61" s="140">
        <v>6221417251950.6895</v>
      </c>
      <c r="X61" s="140">
        <v>4384170556533.4819</v>
      </c>
      <c r="Y61" s="140">
        <v>1837246695417.2063</v>
      </c>
      <c r="Z61" s="140">
        <v>4196327460244.9834</v>
      </c>
      <c r="AA61" s="140">
        <v>187843096288.5022</v>
      </c>
      <c r="AB61" s="140">
        <v>1758030427616.4399</v>
      </c>
      <c r="AC61" s="140">
        <v>79216267800.765228</v>
      </c>
      <c r="AD61" s="140">
        <v>1928211535222.3005</v>
      </c>
      <c r="AE61" s="140">
        <v>51868700</v>
      </c>
    </row>
    <row r="62" spans="1:31" x14ac:dyDescent="0.35">
      <c r="A62" s="139" t="s">
        <v>4102</v>
      </c>
      <c r="B62" s="140" t="s">
        <v>281</v>
      </c>
      <c r="C62" s="140" t="s">
        <v>4043</v>
      </c>
      <c r="D62" s="140">
        <v>2006</v>
      </c>
      <c r="E62" s="140">
        <v>20943027783721.949</v>
      </c>
      <c r="F62" s="140">
        <v>3547509321626.082</v>
      </c>
      <c r="G62" s="140">
        <v>8643435850643.2402</v>
      </c>
      <c r="H62" s="140">
        <v>223869576052.758</v>
      </c>
      <c r="I62" s="140">
        <v>8826014468.8121281</v>
      </c>
      <c r="J62" s="140">
        <v>34029966547.552544</v>
      </c>
      <c r="K62" s="140">
        <v>9542146138.9950981</v>
      </c>
      <c r="L62" s="140">
        <v>12298091614.690239</v>
      </c>
      <c r="M62" s="140">
        <v>38482552249.675858</v>
      </c>
      <c r="N62" s="140">
        <v>120690805033.03212</v>
      </c>
      <c r="O62" s="140">
        <v>57642913311.78315</v>
      </c>
      <c r="P62" s="140">
        <v>63047891721.248993</v>
      </c>
      <c r="Q62" s="140">
        <v>8419566274590.4824</v>
      </c>
      <c r="R62" s="140">
        <v>8418274310477.582</v>
      </c>
      <c r="S62" s="140">
        <v>8168081194816.5566</v>
      </c>
      <c r="T62" s="140">
        <v>250193115661.02518</v>
      </c>
      <c r="U62" s="140">
        <v>0</v>
      </c>
      <c r="V62" s="140">
        <v>1291964112.899436</v>
      </c>
      <c r="W62" s="140">
        <v>6593586226482.3887</v>
      </c>
      <c r="X62" s="140">
        <v>4677418366092.5586</v>
      </c>
      <c r="Y62" s="140">
        <v>1916167860389.835</v>
      </c>
      <c r="Z62" s="140">
        <v>4473905727290.4688</v>
      </c>
      <c r="AA62" s="140">
        <v>203512638802.08649</v>
      </c>
      <c r="AB62" s="140">
        <v>1832514845620.313</v>
      </c>
      <c r="AC62" s="140">
        <v>83653014769.51947</v>
      </c>
      <c r="AD62" s="140">
        <v>2158496384970.2378</v>
      </c>
      <c r="AE62" s="140">
        <v>53871503</v>
      </c>
    </row>
    <row r="63" spans="1:31" x14ac:dyDescent="0.35">
      <c r="A63" s="139" t="s">
        <v>4103</v>
      </c>
      <c r="B63" s="140" t="s">
        <v>281</v>
      </c>
      <c r="C63" s="140" t="s">
        <v>4043</v>
      </c>
      <c r="D63" s="140">
        <v>2007</v>
      </c>
      <c r="E63" s="140">
        <v>22722685339164.672</v>
      </c>
      <c r="F63" s="140">
        <v>3804266621295.9453</v>
      </c>
      <c r="G63" s="140">
        <v>9778885620684.1191</v>
      </c>
      <c r="H63" s="140">
        <v>239270007130.57098</v>
      </c>
      <c r="I63" s="140">
        <v>10462848116.154533</v>
      </c>
      <c r="J63" s="140">
        <v>37572638976.129631</v>
      </c>
      <c r="K63" s="140">
        <v>9480579313.9196701</v>
      </c>
      <c r="L63" s="140">
        <v>11468519938.005184</v>
      </c>
      <c r="M63" s="140">
        <v>46792947215.869926</v>
      </c>
      <c r="N63" s="140">
        <v>123492473570.49199</v>
      </c>
      <c r="O63" s="140">
        <v>59153808249.587967</v>
      </c>
      <c r="P63" s="140">
        <v>64338665320.904037</v>
      </c>
      <c r="Q63" s="140">
        <v>9539615613553.5469</v>
      </c>
      <c r="R63" s="140">
        <v>9537910938155.0664</v>
      </c>
      <c r="S63" s="140">
        <v>9241642922194.9355</v>
      </c>
      <c r="T63" s="140">
        <v>296268015960.13354</v>
      </c>
      <c r="U63" s="140">
        <v>0</v>
      </c>
      <c r="V63" s="140">
        <v>1704675398.47842</v>
      </c>
      <c r="W63" s="140">
        <v>6964082715470.25</v>
      </c>
      <c r="X63" s="140">
        <v>4949955127856.7637</v>
      </c>
      <c r="Y63" s="140">
        <v>2014127587613.4824</v>
      </c>
      <c r="Z63" s="140">
        <v>4724454837594.9785</v>
      </c>
      <c r="AA63" s="140">
        <v>225500290261.78802</v>
      </c>
      <c r="AB63" s="140">
        <v>1918382906961.2505</v>
      </c>
      <c r="AC63" s="140">
        <v>95744680652.23378</v>
      </c>
      <c r="AD63" s="140">
        <v>2175450381714.3635</v>
      </c>
      <c r="AE63" s="140">
        <v>56168380</v>
      </c>
    </row>
    <row r="64" spans="1:31" x14ac:dyDescent="0.35">
      <c r="A64" s="139" t="s">
        <v>4104</v>
      </c>
      <c r="B64" s="140" t="s">
        <v>281</v>
      </c>
      <c r="C64" s="140" t="s">
        <v>4043</v>
      </c>
      <c r="D64" s="140">
        <v>2008</v>
      </c>
      <c r="E64" s="140">
        <v>23600212356059.309</v>
      </c>
      <c r="F64" s="140">
        <v>4080403216450.356</v>
      </c>
      <c r="G64" s="140">
        <v>10913794854739.244</v>
      </c>
      <c r="H64" s="140">
        <v>243127990624.526</v>
      </c>
      <c r="I64" s="140">
        <v>10648805331.570887</v>
      </c>
      <c r="J64" s="140">
        <v>41172117675.050034</v>
      </c>
      <c r="K64" s="140">
        <v>9419012415.3292503</v>
      </c>
      <c r="L64" s="140">
        <v>10143996874.463509</v>
      </c>
      <c r="M64" s="140">
        <v>47644081215.854538</v>
      </c>
      <c r="N64" s="140">
        <v>124099977112.25778</v>
      </c>
      <c r="O64" s="140">
        <v>60280596115.233047</v>
      </c>
      <c r="P64" s="140">
        <v>63819380997.024734</v>
      </c>
      <c r="Q64" s="140">
        <v>10670666864114.715</v>
      </c>
      <c r="R64" s="140">
        <v>10668417814666.57</v>
      </c>
      <c r="S64" s="140">
        <v>10323427743848.082</v>
      </c>
      <c r="T64" s="140">
        <v>344990070818.48816</v>
      </c>
      <c r="U64" s="140">
        <v>0</v>
      </c>
      <c r="V64" s="140">
        <v>2249049448.1451144</v>
      </c>
      <c r="W64" s="140">
        <v>6967870149904.4648</v>
      </c>
      <c r="X64" s="140">
        <v>4968160847127.7959</v>
      </c>
      <c r="Y64" s="140">
        <v>1999709302776.6682</v>
      </c>
      <c r="Z64" s="140">
        <v>4743586914865.9736</v>
      </c>
      <c r="AA64" s="140">
        <v>224573932261.82275</v>
      </c>
      <c r="AB64" s="140">
        <v>1906172540622.3774</v>
      </c>
      <c r="AC64" s="140">
        <v>93536762154.290863</v>
      </c>
      <c r="AD64" s="140">
        <v>1638144134965.2461</v>
      </c>
      <c r="AE64" s="140">
        <v>58665654</v>
      </c>
    </row>
    <row r="65" spans="1:31" x14ac:dyDescent="0.35">
      <c r="A65" s="139" t="s">
        <v>4105</v>
      </c>
      <c r="B65" s="140" t="s">
        <v>281</v>
      </c>
      <c r="C65" s="140" t="s">
        <v>4043</v>
      </c>
      <c r="D65" s="140">
        <v>2009</v>
      </c>
      <c r="E65" s="140">
        <v>25541909593694.285</v>
      </c>
      <c r="F65" s="140">
        <v>4341698169027.7593</v>
      </c>
      <c r="G65" s="140">
        <v>10973652017246.496</v>
      </c>
      <c r="H65" s="140">
        <v>237795764975.46066</v>
      </c>
      <c r="I65" s="140">
        <v>13351866796.144449</v>
      </c>
      <c r="J65" s="140">
        <v>40138570648.010048</v>
      </c>
      <c r="K65" s="140">
        <v>9357445614.7588234</v>
      </c>
      <c r="L65" s="140">
        <v>8964944648.0651875</v>
      </c>
      <c r="M65" s="140">
        <v>42710167405.217209</v>
      </c>
      <c r="N65" s="140">
        <v>123272769863.26495</v>
      </c>
      <c r="O65" s="140">
        <v>61407605022.5569</v>
      </c>
      <c r="P65" s="140">
        <v>61865164840.708054</v>
      </c>
      <c r="Q65" s="140">
        <v>10735856252271.035</v>
      </c>
      <c r="R65" s="140">
        <v>10732865187363.629</v>
      </c>
      <c r="S65" s="140">
        <v>10332297364719.617</v>
      </c>
      <c r="T65" s="140">
        <v>400567822644.01013</v>
      </c>
      <c r="U65" s="140">
        <v>0</v>
      </c>
      <c r="V65" s="140">
        <v>2991064907.4076204</v>
      </c>
      <c r="W65" s="140">
        <v>8027331573586.5576</v>
      </c>
      <c r="X65" s="140">
        <v>5768046504523.335</v>
      </c>
      <c r="Y65" s="140">
        <v>2259285069063.2246</v>
      </c>
      <c r="Z65" s="140">
        <v>5522432821177.4805</v>
      </c>
      <c r="AA65" s="140">
        <v>245613683345.85599</v>
      </c>
      <c r="AB65" s="140">
        <v>2157535179767.1843</v>
      </c>
      <c r="AC65" s="140">
        <v>101749889296.03671</v>
      </c>
      <c r="AD65" s="140">
        <v>2199227833833.4751</v>
      </c>
      <c r="AE65" s="140">
        <v>61039984</v>
      </c>
    </row>
    <row r="66" spans="1:31" x14ac:dyDescent="0.35">
      <c r="A66" s="139" t="s">
        <v>4106</v>
      </c>
      <c r="B66" s="140" t="s">
        <v>281</v>
      </c>
      <c r="C66" s="140" t="s">
        <v>4043</v>
      </c>
      <c r="D66" s="140">
        <v>2010</v>
      </c>
      <c r="E66" s="140">
        <v>25924900757346.563</v>
      </c>
      <c r="F66" s="140">
        <v>4591783987334.3008</v>
      </c>
      <c r="G66" s="140">
        <v>10941527212311.57</v>
      </c>
      <c r="H66" s="140">
        <v>235650334723.147</v>
      </c>
      <c r="I66" s="140">
        <v>12441061675.792364</v>
      </c>
      <c r="J66" s="140">
        <v>39202436675.39653</v>
      </c>
      <c r="K66" s="140">
        <v>9295878716.1684017</v>
      </c>
      <c r="L66" s="140">
        <v>4616226882.3683519</v>
      </c>
      <c r="M66" s="140">
        <v>45098168904.858437</v>
      </c>
      <c r="N66" s="140">
        <v>124996561868.56288</v>
      </c>
      <c r="O66" s="140">
        <v>62304417552.744469</v>
      </c>
      <c r="P66" s="140">
        <v>62692144315.818398</v>
      </c>
      <c r="Q66" s="140">
        <v>10705876877588.426</v>
      </c>
      <c r="R66" s="140">
        <v>10702149906511.6</v>
      </c>
      <c r="S66" s="140">
        <v>10274657564451.664</v>
      </c>
      <c r="T66" s="140">
        <v>427492342059.93726</v>
      </c>
      <c r="U66" s="140">
        <v>0</v>
      </c>
      <c r="V66" s="140">
        <v>3726971076.8242111</v>
      </c>
      <c r="W66" s="140">
        <v>8258733514450.3486</v>
      </c>
      <c r="X66" s="140">
        <v>5905321970666.8291</v>
      </c>
      <c r="Y66" s="140">
        <v>2353411543783.5176</v>
      </c>
      <c r="Z66" s="140">
        <v>5628798581045.9766</v>
      </c>
      <c r="AA66" s="140">
        <v>276523389620.85138</v>
      </c>
      <c r="AB66" s="140">
        <v>2238043330160.0889</v>
      </c>
      <c r="AC66" s="140">
        <v>115368213623.43196</v>
      </c>
      <c r="AD66" s="140">
        <v>2132856043250.3396</v>
      </c>
      <c r="AE66" s="140">
        <v>63218730</v>
      </c>
    </row>
    <row r="67" spans="1:31" x14ac:dyDescent="0.35">
      <c r="A67" s="139" t="s">
        <v>4107</v>
      </c>
      <c r="B67" s="140" t="s">
        <v>281</v>
      </c>
      <c r="C67" s="140" t="s">
        <v>4043</v>
      </c>
      <c r="D67" s="140">
        <v>2011</v>
      </c>
      <c r="E67" s="140">
        <v>26837959933485.711</v>
      </c>
      <c r="F67" s="140">
        <v>4856877740941.7969</v>
      </c>
      <c r="G67" s="140">
        <v>11407881041966.766</v>
      </c>
      <c r="H67" s="140">
        <v>251077338874.64365</v>
      </c>
      <c r="I67" s="140">
        <v>15250283100.978617</v>
      </c>
      <c r="J67" s="140">
        <v>42621309233.711472</v>
      </c>
      <c r="K67" s="140">
        <v>9322610901.009407</v>
      </c>
      <c r="L67" s="140">
        <v>5485349061.343915</v>
      </c>
      <c r="M67" s="140">
        <v>47142432058.902458</v>
      </c>
      <c r="N67" s="140">
        <v>131255354518.69778</v>
      </c>
      <c r="O67" s="140">
        <v>66834028273.185448</v>
      </c>
      <c r="P67" s="140">
        <v>64421326245.512321</v>
      </c>
      <c r="Q67" s="140">
        <v>11156803703092.121</v>
      </c>
      <c r="R67" s="140">
        <v>11151425408039.012</v>
      </c>
      <c r="S67" s="140">
        <v>10661707406441.924</v>
      </c>
      <c r="T67" s="140">
        <v>489718001597.08911</v>
      </c>
      <c r="U67" s="140">
        <v>0</v>
      </c>
      <c r="V67" s="140">
        <v>5378295053.1114912</v>
      </c>
      <c r="W67" s="140">
        <v>8564864217299.9004</v>
      </c>
      <c r="X67" s="140">
        <v>6115822428617.5215</v>
      </c>
      <c r="Y67" s="140">
        <v>2449041788682.377</v>
      </c>
      <c r="Z67" s="140">
        <v>5831883612400.5615</v>
      </c>
      <c r="AA67" s="140">
        <v>283938816216.96606</v>
      </c>
      <c r="AB67" s="140">
        <v>2333012328519.9253</v>
      </c>
      <c r="AC67" s="140">
        <v>116029460162.4528</v>
      </c>
      <c r="AD67" s="140">
        <v>2008336933277.2473</v>
      </c>
      <c r="AE67" s="140">
        <v>65239825</v>
      </c>
    </row>
    <row r="68" spans="1:31" x14ac:dyDescent="0.35">
      <c r="A68" s="139" t="s">
        <v>4108</v>
      </c>
      <c r="B68" s="140" t="s">
        <v>281</v>
      </c>
      <c r="C68" s="140" t="s">
        <v>4043</v>
      </c>
      <c r="D68" s="140">
        <v>2012</v>
      </c>
      <c r="E68" s="140">
        <v>28370596326360.66</v>
      </c>
      <c r="F68" s="140">
        <v>5127591317593.96</v>
      </c>
      <c r="G68" s="140">
        <v>12056144685219.723</v>
      </c>
      <c r="H68" s="140">
        <v>256497595252.23276</v>
      </c>
      <c r="I68" s="140">
        <v>18028503224.875652</v>
      </c>
      <c r="J68" s="140">
        <v>43352499218.645561</v>
      </c>
      <c r="K68" s="140">
        <v>9349343061.3454132</v>
      </c>
      <c r="L68" s="140">
        <v>5316890644.1252937</v>
      </c>
      <c r="M68" s="140">
        <v>49191136704.665398</v>
      </c>
      <c r="N68" s="140">
        <v>131259222398.57549</v>
      </c>
      <c r="O68" s="140">
        <v>66163566195.718361</v>
      </c>
      <c r="P68" s="140">
        <v>65095656202.857117</v>
      </c>
      <c r="Q68" s="140">
        <v>11799647089967.49</v>
      </c>
      <c r="R68" s="140">
        <v>11792058282017.234</v>
      </c>
      <c r="S68" s="140">
        <v>11232405603189.111</v>
      </c>
      <c r="T68" s="140">
        <v>559652678828.12439</v>
      </c>
      <c r="U68" s="140">
        <v>0</v>
      </c>
      <c r="V68" s="140">
        <v>7588807950.2547483</v>
      </c>
      <c r="W68" s="140">
        <v>8874938430666.0469</v>
      </c>
      <c r="X68" s="140">
        <v>6344677864234.8408</v>
      </c>
      <c r="Y68" s="140">
        <v>2530260566431.2114</v>
      </c>
      <c r="Z68" s="140">
        <v>6076991168791.5771</v>
      </c>
      <c r="AA68" s="140">
        <v>267686695443.26022</v>
      </c>
      <c r="AB68" s="140">
        <v>2425151382779.8271</v>
      </c>
      <c r="AC68" s="140">
        <v>105109183651.38503</v>
      </c>
      <c r="AD68" s="140">
        <v>2311921892880.9258</v>
      </c>
      <c r="AE68" s="140">
        <v>67134120</v>
      </c>
    </row>
    <row r="69" spans="1:31" x14ac:dyDescent="0.35">
      <c r="A69" s="139" t="s">
        <v>4109</v>
      </c>
      <c r="B69" s="140" t="s">
        <v>281</v>
      </c>
      <c r="C69" s="140" t="s">
        <v>4043</v>
      </c>
      <c r="D69" s="140">
        <v>2013</v>
      </c>
      <c r="E69" s="140">
        <v>29713232641170.469</v>
      </c>
      <c r="F69" s="140">
        <v>5409625834225.4492</v>
      </c>
      <c r="G69" s="140">
        <v>12261634202206.93</v>
      </c>
      <c r="H69" s="140">
        <v>256489203559.91888</v>
      </c>
      <c r="I69" s="140">
        <v>16827099658.626806</v>
      </c>
      <c r="J69" s="140">
        <v>47000173153.307655</v>
      </c>
      <c r="K69" s="140">
        <v>9376075344.2064171</v>
      </c>
      <c r="L69" s="140">
        <v>6497645698.9042387</v>
      </c>
      <c r="M69" s="140">
        <v>44930553074.991692</v>
      </c>
      <c r="N69" s="140">
        <v>131857656629.88206</v>
      </c>
      <c r="O69" s="140">
        <v>65704854440.756645</v>
      </c>
      <c r="P69" s="140">
        <v>66152802189.125412</v>
      </c>
      <c r="Q69" s="140">
        <v>12005144998647.012</v>
      </c>
      <c r="R69" s="140">
        <v>11997008805686.275</v>
      </c>
      <c r="S69" s="140">
        <v>11357835677410.635</v>
      </c>
      <c r="T69" s="140">
        <v>639173128275.63745</v>
      </c>
      <c r="U69" s="140">
        <v>0</v>
      </c>
      <c r="V69" s="140">
        <v>8136192960.7356672</v>
      </c>
      <c r="W69" s="140">
        <v>9183981761579.1777</v>
      </c>
      <c r="X69" s="140">
        <v>6535346249577.9707</v>
      </c>
      <c r="Y69" s="140">
        <v>2648635512001.2056</v>
      </c>
      <c r="Z69" s="140">
        <v>6262276372537.0195</v>
      </c>
      <c r="AA69" s="140">
        <v>273069877040.95135</v>
      </c>
      <c r="AB69" s="140">
        <v>2538147181887.2515</v>
      </c>
      <c r="AC69" s="140">
        <v>110488330113.95493</v>
      </c>
      <c r="AD69" s="140">
        <v>2857990843158.9141</v>
      </c>
      <c r="AE69" s="140">
        <v>68852606</v>
      </c>
    </row>
    <row r="70" spans="1:31" x14ac:dyDescent="0.35">
      <c r="A70" s="139" t="s">
        <v>4110</v>
      </c>
      <c r="B70" s="140" t="s">
        <v>281</v>
      </c>
      <c r="C70" s="140" t="s">
        <v>4043</v>
      </c>
      <c r="D70" s="140">
        <v>2014</v>
      </c>
      <c r="E70" s="140">
        <v>31580802051954.293</v>
      </c>
      <c r="F70" s="140">
        <v>5720356647426.3154</v>
      </c>
      <c r="G70" s="140">
        <v>13153140773582.939</v>
      </c>
      <c r="H70" s="140">
        <v>257120341814.66998</v>
      </c>
      <c r="I70" s="140">
        <v>15169865427.009462</v>
      </c>
      <c r="J70" s="140">
        <v>48824052847.553055</v>
      </c>
      <c r="K70" s="140">
        <v>9402807504.5424232</v>
      </c>
      <c r="L70" s="140">
        <v>6540451162.7450523</v>
      </c>
      <c r="M70" s="140">
        <v>46038882648.996071</v>
      </c>
      <c r="N70" s="140">
        <v>131144282223.82387</v>
      </c>
      <c r="O70" s="140">
        <v>63362531495.189217</v>
      </c>
      <c r="P70" s="140">
        <v>67781750728.634651</v>
      </c>
      <c r="Q70" s="140">
        <v>12896020431768.271</v>
      </c>
      <c r="R70" s="140">
        <v>12886780511106.066</v>
      </c>
      <c r="S70" s="140">
        <v>12202307721800.004</v>
      </c>
      <c r="T70" s="140">
        <v>684472789306.06274</v>
      </c>
      <c r="U70" s="140">
        <v>0</v>
      </c>
      <c r="V70" s="140">
        <v>9239920662.2033806</v>
      </c>
      <c r="W70" s="140">
        <v>9553483800485.7383</v>
      </c>
      <c r="X70" s="140">
        <v>6796845178742.4961</v>
      </c>
      <c r="Y70" s="140">
        <v>2756638621743.2383</v>
      </c>
      <c r="Z70" s="140">
        <v>6511532757894.9209</v>
      </c>
      <c r="AA70" s="140">
        <v>285312420847.57281</v>
      </c>
      <c r="AB70" s="140">
        <v>2642032368305.1865</v>
      </c>
      <c r="AC70" s="140">
        <v>114606253438.05783</v>
      </c>
      <c r="AD70" s="140">
        <v>3153820830459.3032</v>
      </c>
      <c r="AE70" s="140">
        <v>70451405</v>
      </c>
    </row>
    <row r="71" spans="1:31" x14ac:dyDescent="0.35">
      <c r="A71" s="139" t="s">
        <v>4111</v>
      </c>
      <c r="B71" s="140" t="s">
        <v>281</v>
      </c>
      <c r="C71" s="140" t="s">
        <v>4043</v>
      </c>
      <c r="D71" s="140">
        <v>2015</v>
      </c>
      <c r="E71" s="140">
        <v>32398587136319.094</v>
      </c>
      <c r="F71" s="140">
        <v>6061625905116.6445</v>
      </c>
      <c r="G71" s="140">
        <v>12728144641419.139</v>
      </c>
      <c r="H71" s="140">
        <v>247743126402.9801</v>
      </c>
      <c r="I71" s="140">
        <v>14236172811.463381</v>
      </c>
      <c r="J71" s="140">
        <v>51736328362.191696</v>
      </c>
      <c r="K71" s="140">
        <v>9429539689.3834305</v>
      </c>
      <c r="L71" s="140">
        <v>2329992167.9897966</v>
      </c>
      <c r="M71" s="140">
        <v>37545307348.906204</v>
      </c>
      <c r="N71" s="140">
        <v>132465786023.04558</v>
      </c>
      <c r="O71" s="140">
        <v>63455260898.917801</v>
      </c>
      <c r="P71" s="140">
        <v>69010525124.127792</v>
      </c>
      <c r="Q71" s="140">
        <v>12480401515016.158</v>
      </c>
      <c r="R71" s="140">
        <v>12470107451210.314</v>
      </c>
      <c r="S71" s="140">
        <v>11754570716999.928</v>
      </c>
      <c r="T71" s="140">
        <v>715536734210.38733</v>
      </c>
      <c r="U71" s="140">
        <v>0</v>
      </c>
      <c r="V71" s="140">
        <v>10294063805.841942</v>
      </c>
      <c r="W71" s="140">
        <v>9747693516948.9355</v>
      </c>
      <c r="X71" s="140">
        <v>6916131717040.3242</v>
      </c>
      <c r="Y71" s="140">
        <v>2831561799908.6089</v>
      </c>
      <c r="Z71" s="140">
        <v>6631715802815.209</v>
      </c>
      <c r="AA71" s="140">
        <v>284415914225.11841</v>
      </c>
      <c r="AB71" s="140">
        <v>2715579926276.3916</v>
      </c>
      <c r="AC71" s="140">
        <v>115981873632.21402</v>
      </c>
      <c r="AD71" s="140">
        <v>3861123072834.3779</v>
      </c>
      <c r="AE71" s="140">
        <v>71955550</v>
      </c>
    </row>
    <row r="72" spans="1:31" x14ac:dyDescent="0.35">
      <c r="A72" s="139" t="s">
        <v>4112</v>
      </c>
      <c r="B72" s="140" t="s">
        <v>281</v>
      </c>
      <c r="C72" s="140" t="s">
        <v>4043</v>
      </c>
      <c r="D72" s="140">
        <v>2016</v>
      </c>
      <c r="E72" s="140">
        <v>31613195616992.336</v>
      </c>
      <c r="F72" s="140">
        <v>6404061969790.8682</v>
      </c>
      <c r="G72" s="140">
        <v>11239356313876.479</v>
      </c>
      <c r="H72" s="140">
        <v>237835109878.09152</v>
      </c>
      <c r="I72" s="140">
        <v>15106750974.06757</v>
      </c>
      <c r="J72" s="140">
        <v>52331709425.812012</v>
      </c>
      <c r="K72" s="140">
        <v>9456271874.2244377</v>
      </c>
      <c r="L72" s="140">
        <v>2459632636.7794614</v>
      </c>
      <c r="M72" s="140">
        <v>24693452287.219975</v>
      </c>
      <c r="N72" s="140">
        <v>133787292679.98802</v>
      </c>
      <c r="O72" s="140">
        <v>64278070908.870445</v>
      </c>
      <c r="P72" s="140">
        <v>69509221771.117569</v>
      </c>
      <c r="Q72" s="140">
        <v>11001521203998.389</v>
      </c>
      <c r="R72" s="140">
        <v>10991943216365.131</v>
      </c>
      <c r="S72" s="140">
        <v>10341700151868.158</v>
      </c>
      <c r="T72" s="140">
        <v>650243064496.97229</v>
      </c>
      <c r="U72" s="140">
        <v>0</v>
      </c>
      <c r="V72" s="140">
        <v>9577987633.2561436</v>
      </c>
      <c r="W72" s="140">
        <v>9938759947389.5605</v>
      </c>
      <c r="X72" s="140">
        <v>7059637041483.6494</v>
      </c>
      <c r="Y72" s="140">
        <v>2879122905905.9126</v>
      </c>
      <c r="Z72" s="140">
        <v>6768329206229.7197</v>
      </c>
      <c r="AA72" s="140">
        <v>291307835253.9248</v>
      </c>
      <c r="AB72" s="140">
        <v>2760048158886.4775</v>
      </c>
      <c r="AC72" s="140">
        <v>119074747019.43896</v>
      </c>
      <c r="AD72" s="140">
        <v>4031017385935.4282</v>
      </c>
      <c r="AE72" s="140">
        <v>73395573</v>
      </c>
    </row>
    <row r="73" spans="1:31" x14ac:dyDescent="0.35">
      <c r="A73" s="139" t="s">
        <v>4113</v>
      </c>
      <c r="B73" s="140" t="s">
        <v>281</v>
      </c>
      <c r="C73" s="140" t="s">
        <v>4043</v>
      </c>
      <c r="D73" s="140">
        <v>2017</v>
      </c>
      <c r="E73" s="140">
        <v>31092107533638.734</v>
      </c>
      <c r="F73" s="140">
        <v>6700055389377.0342</v>
      </c>
      <c r="G73" s="140">
        <v>10126422528564.244</v>
      </c>
      <c r="H73" s="140">
        <v>247897267335.78271</v>
      </c>
      <c r="I73" s="140">
        <v>14632065838.769598</v>
      </c>
      <c r="J73" s="140">
        <v>54366289664.803879</v>
      </c>
      <c r="K73" s="140">
        <v>9483004034.560442</v>
      </c>
      <c r="L73" s="140">
        <v>2534464526.5841508</v>
      </c>
      <c r="M73" s="140">
        <v>27516690961.960716</v>
      </c>
      <c r="N73" s="140">
        <v>139364752309.10397</v>
      </c>
      <c r="O73" s="140">
        <v>69520987268.356979</v>
      </c>
      <c r="P73" s="140">
        <v>69843765040.746979</v>
      </c>
      <c r="Q73" s="140">
        <v>9878525261228.4609</v>
      </c>
      <c r="R73" s="140">
        <v>9869419876969.6602</v>
      </c>
      <c r="S73" s="140">
        <v>9306198270507.4355</v>
      </c>
      <c r="T73" s="140">
        <v>563221606462.22498</v>
      </c>
      <c r="U73" s="140">
        <v>0</v>
      </c>
      <c r="V73" s="140">
        <v>9105384258.8021202</v>
      </c>
      <c r="W73" s="140">
        <v>10026440641096.186</v>
      </c>
      <c r="X73" s="140">
        <v>7107004412454.457</v>
      </c>
      <c r="Y73" s="140">
        <v>2919436228641.7295</v>
      </c>
      <c r="Z73" s="140">
        <v>6815142859991.6367</v>
      </c>
      <c r="AA73" s="140">
        <v>291861552462.82251</v>
      </c>
      <c r="AB73" s="140">
        <v>2796601601489.7065</v>
      </c>
      <c r="AC73" s="140">
        <v>122834627152.02325</v>
      </c>
      <c r="AD73" s="140">
        <v>4239188974601.27</v>
      </c>
      <c r="AE73" s="140">
        <v>74659454</v>
      </c>
    </row>
    <row r="74" spans="1:31" x14ac:dyDescent="0.35">
      <c r="A74" s="139" t="s">
        <v>4114</v>
      </c>
      <c r="B74" s="140" t="s">
        <v>281</v>
      </c>
      <c r="C74" s="140" t="s">
        <v>4043</v>
      </c>
      <c r="D74" s="140">
        <v>2018</v>
      </c>
      <c r="E74" s="140">
        <v>30418040925914.262</v>
      </c>
      <c r="F74" s="140">
        <v>7068582066801.3994</v>
      </c>
      <c r="G74" s="140">
        <v>9356791431190.0352</v>
      </c>
      <c r="H74" s="140">
        <v>249495389332.96912</v>
      </c>
      <c r="I74" s="140">
        <v>14556844451.066895</v>
      </c>
      <c r="J74" s="140">
        <v>53680518524.609306</v>
      </c>
      <c r="K74" s="140">
        <v>9509736317.4214458</v>
      </c>
      <c r="L74" s="140">
        <v>3029699882.0627699</v>
      </c>
      <c r="M74" s="140">
        <v>31013565153.973846</v>
      </c>
      <c r="N74" s="140">
        <v>137705025003.83484</v>
      </c>
      <c r="O74" s="140">
        <v>69349309330.568588</v>
      </c>
      <c r="P74" s="140">
        <v>68355715673.266273</v>
      </c>
      <c r="Q74" s="140">
        <v>9107296041857.0664</v>
      </c>
      <c r="R74" s="140">
        <v>9098627834443.1523</v>
      </c>
      <c r="S74" s="140">
        <v>8594084579070.4043</v>
      </c>
      <c r="T74" s="140">
        <v>504543255372.7467</v>
      </c>
      <c r="U74" s="140">
        <v>0</v>
      </c>
      <c r="V74" s="140">
        <v>8668207413.9125652</v>
      </c>
      <c r="W74" s="140">
        <v>10213189527922.83</v>
      </c>
      <c r="X74" s="140">
        <v>7250528854165.8184</v>
      </c>
      <c r="Y74" s="140">
        <v>2962660673757.0234</v>
      </c>
      <c r="Z74" s="140">
        <v>6953267865097.1182</v>
      </c>
      <c r="AA74" s="140">
        <v>297260989068.69073</v>
      </c>
      <c r="AB74" s="140">
        <v>2839214328190.9375</v>
      </c>
      <c r="AC74" s="140">
        <v>123446345566.07956</v>
      </c>
      <c r="AD74" s="140">
        <v>3779477900000</v>
      </c>
      <c r="AE74" s="140">
        <v>75875996</v>
      </c>
    </row>
    <row r="75" spans="1:31" x14ac:dyDescent="0.35">
      <c r="A75" s="139" t="s">
        <v>4115</v>
      </c>
      <c r="B75" s="140" t="s">
        <v>2</v>
      </c>
      <c r="C75" s="140" t="s">
        <v>4043</v>
      </c>
      <c r="D75" s="140">
        <v>1995</v>
      </c>
      <c r="E75" s="140">
        <v>2941118268511.8911</v>
      </c>
      <c r="F75" s="140">
        <v>750994765641.03564</v>
      </c>
      <c r="G75" s="140">
        <v>1270449978576.3337</v>
      </c>
      <c r="H75" s="140">
        <v>1144700517450.2563</v>
      </c>
      <c r="I75" s="140">
        <v>245897815149.14713</v>
      </c>
      <c r="J75" s="140">
        <v>161434974564.92676</v>
      </c>
      <c r="K75" s="140">
        <v>804732110.60696483</v>
      </c>
      <c r="L75" s="140">
        <v>7521081392.5866098</v>
      </c>
      <c r="M75" s="140">
        <v>106522695227.81084</v>
      </c>
      <c r="N75" s="140">
        <v>622519219005.17798</v>
      </c>
      <c r="O75" s="140">
        <v>451352720887.53119</v>
      </c>
      <c r="P75" s="140">
        <v>171166498117.64676</v>
      </c>
      <c r="Q75" s="140">
        <v>125749461126.07713</v>
      </c>
      <c r="R75" s="140">
        <v>112598743210.66426</v>
      </c>
      <c r="S75" s="140">
        <v>111785941351.93858</v>
      </c>
      <c r="T75" s="140">
        <v>618006016.32669449</v>
      </c>
      <c r="U75" s="140">
        <v>194795842.3989889</v>
      </c>
      <c r="V75" s="140">
        <v>13150717915.412884</v>
      </c>
      <c r="W75" s="140">
        <v>1122615566098.7864</v>
      </c>
      <c r="X75" s="140">
        <v>745708093592.13062</v>
      </c>
      <c r="Y75" s="140">
        <v>376907472506.65527</v>
      </c>
      <c r="Z75" s="140">
        <v>388239402688.61237</v>
      </c>
      <c r="AA75" s="140">
        <v>357468690903.51776</v>
      </c>
      <c r="AB75" s="140">
        <v>205873453640.49487</v>
      </c>
      <c r="AC75" s="140">
        <v>171034018866.16046</v>
      </c>
      <c r="AD75" s="140">
        <v>-202942041804.26514</v>
      </c>
      <c r="AE75" s="140">
        <v>313589054</v>
      </c>
    </row>
    <row r="76" spans="1:31" x14ac:dyDescent="0.35">
      <c r="A76" s="139" t="s">
        <v>4116</v>
      </c>
      <c r="B76" s="140" t="s">
        <v>2</v>
      </c>
      <c r="C76" s="140" t="s">
        <v>4043</v>
      </c>
      <c r="D76" s="140">
        <v>1996</v>
      </c>
      <c r="E76" s="140">
        <v>3064463236753.1792</v>
      </c>
      <c r="F76" s="140">
        <v>767004663232.75378</v>
      </c>
      <c r="G76" s="140">
        <v>1319092327674.229</v>
      </c>
      <c r="H76" s="140">
        <v>1171463040598.0408</v>
      </c>
      <c r="I76" s="140">
        <v>276077968530.4585</v>
      </c>
      <c r="J76" s="140">
        <v>161085195515.98557</v>
      </c>
      <c r="K76" s="140">
        <v>838690844.15723026</v>
      </c>
      <c r="L76" s="140">
        <v>6928760875.7396202</v>
      </c>
      <c r="M76" s="140">
        <v>107990179737.03334</v>
      </c>
      <c r="N76" s="140">
        <v>618542245094.6665</v>
      </c>
      <c r="O76" s="140">
        <v>444022998596.0603</v>
      </c>
      <c r="P76" s="140">
        <v>174519246498.60632</v>
      </c>
      <c r="Q76" s="140">
        <v>147629287076.18793</v>
      </c>
      <c r="R76" s="140">
        <v>136075629287.29771</v>
      </c>
      <c r="S76" s="140">
        <v>135292802528.42992</v>
      </c>
      <c r="T76" s="140">
        <v>592143393.49631894</v>
      </c>
      <c r="U76" s="140">
        <v>190683365.37150639</v>
      </c>
      <c r="V76" s="140">
        <v>11553657788.890209</v>
      </c>
      <c r="W76" s="140">
        <v>1163160859810.7935</v>
      </c>
      <c r="X76" s="140">
        <v>773650440132.6936</v>
      </c>
      <c r="Y76" s="140">
        <v>389510419678.09967</v>
      </c>
      <c r="Z76" s="140">
        <v>399658126281.53992</v>
      </c>
      <c r="AA76" s="140">
        <v>373992313851.15375</v>
      </c>
      <c r="AB76" s="140">
        <v>211076759272.92126</v>
      </c>
      <c r="AC76" s="140">
        <v>178433660405.17856</v>
      </c>
      <c r="AD76" s="140">
        <v>-184794613964.59665</v>
      </c>
      <c r="AE76" s="140">
        <v>322515745</v>
      </c>
    </row>
    <row r="77" spans="1:31" x14ac:dyDescent="0.35">
      <c r="A77" s="139" t="s">
        <v>4117</v>
      </c>
      <c r="B77" s="140" t="s">
        <v>2</v>
      </c>
      <c r="C77" s="140" t="s">
        <v>4043</v>
      </c>
      <c r="D77" s="140">
        <v>1997</v>
      </c>
      <c r="E77" s="140">
        <v>3190748729429.1099</v>
      </c>
      <c r="F77" s="140">
        <v>786849439996.69885</v>
      </c>
      <c r="G77" s="140">
        <v>1348743774997.4551</v>
      </c>
      <c r="H77" s="140">
        <v>1189374597266.6794</v>
      </c>
      <c r="I77" s="140">
        <v>292516714987.28156</v>
      </c>
      <c r="J77" s="140">
        <v>160466888626.35321</v>
      </c>
      <c r="K77" s="140">
        <v>872649577.70749545</v>
      </c>
      <c r="L77" s="140">
        <v>6337323680.1330891</v>
      </c>
      <c r="M77" s="140">
        <v>108648226367.67924</v>
      </c>
      <c r="N77" s="140">
        <v>620532794027.52466</v>
      </c>
      <c r="O77" s="140">
        <v>442733067793.42517</v>
      </c>
      <c r="P77" s="140">
        <v>177799726234.0994</v>
      </c>
      <c r="Q77" s="140">
        <v>159369177730.77576</v>
      </c>
      <c r="R77" s="140">
        <v>149667796765.55911</v>
      </c>
      <c r="S77" s="140">
        <v>148819614273.28851</v>
      </c>
      <c r="T77" s="140">
        <v>660075035.49646139</v>
      </c>
      <c r="U77" s="140">
        <v>188107456.77414206</v>
      </c>
      <c r="V77" s="140">
        <v>9701380965.2166672</v>
      </c>
      <c r="W77" s="140">
        <v>1189135401476.5938</v>
      </c>
      <c r="X77" s="140">
        <v>791683066016.75391</v>
      </c>
      <c r="Y77" s="140">
        <v>397452335459.83984</v>
      </c>
      <c r="Z77" s="140">
        <v>410773004373.46301</v>
      </c>
      <c r="AA77" s="140">
        <v>380910061643.29126</v>
      </c>
      <c r="AB77" s="140">
        <v>216349909174.60117</v>
      </c>
      <c r="AC77" s="140">
        <v>181102426285.23868</v>
      </c>
      <c r="AD77" s="140">
        <v>-133979887041.63893</v>
      </c>
      <c r="AE77" s="140">
        <v>331580164</v>
      </c>
    </row>
    <row r="78" spans="1:31" x14ac:dyDescent="0.35">
      <c r="A78" s="139" t="s">
        <v>4118</v>
      </c>
      <c r="B78" s="140" t="s">
        <v>2</v>
      </c>
      <c r="C78" s="140" t="s">
        <v>4043</v>
      </c>
      <c r="D78" s="140">
        <v>1998</v>
      </c>
      <c r="E78" s="140">
        <v>3279591551918.7866</v>
      </c>
      <c r="F78" s="140">
        <v>807566015734.42505</v>
      </c>
      <c r="G78" s="140">
        <v>1375513439914.2661</v>
      </c>
      <c r="H78" s="140">
        <v>1217178285111.4243</v>
      </c>
      <c r="I78" s="140">
        <v>319686755110.74396</v>
      </c>
      <c r="J78" s="140">
        <v>160428075209.45636</v>
      </c>
      <c r="K78" s="140">
        <v>906608409.27775669</v>
      </c>
      <c r="L78" s="140">
        <v>5674202319.1549416</v>
      </c>
      <c r="M78" s="140">
        <v>108530674718.91037</v>
      </c>
      <c r="N78" s="140">
        <v>621951969343.88098</v>
      </c>
      <c r="O78" s="140">
        <v>444375562315.43719</v>
      </c>
      <c r="P78" s="140">
        <v>177576407028.4436</v>
      </c>
      <c r="Q78" s="140">
        <v>158335154802.84119</v>
      </c>
      <c r="R78" s="140">
        <v>149812627298.39087</v>
      </c>
      <c r="S78" s="140">
        <v>148967730475.65634</v>
      </c>
      <c r="T78" s="140">
        <v>669394893.48245013</v>
      </c>
      <c r="U78" s="140">
        <v>175501929.25208119</v>
      </c>
      <c r="V78" s="140">
        <v>8522527504.4503012</v>
      </c>
      <c r="W78" s="140">
        <v>1238090342595.3044</v>
      </c>
      <c r="X78" s="140">
        <v>831451880573.40906</v>
      </c>
      <c r="Y78" s="140">
        <v>406638462021.89594</v>
      </c>
      <c r="Z78" s="140">
        <v>432364857109.65179</v>
      </c>
      <c r="AA78" s="140">
        <v>399087023463.75763</v>
      </c>
      <c r="AB78" s="140">
        <v>223161198165.83255</v>
      </c>
      <c r="AC78" s="140">
        <v>183477263856.06305</v>
      </c>
      <c r="AD78" s="140">
        <v>-141578246325.20874</v>
      </c>
      <c r="AE78" s="140">
        <v>340827492</v>
      </c>
    </row>
    <row r="79" spans="1:31" x14ac:dyDescent="0.35">
      <c r="A79" s="139" t="s">
        <v>4119</v>
      </c>
      <c r="B79" s="140" t="s">
        <v>2</v>
      </c>
      <c r="C79" s="140" t="s">
        <v>4043</v>
      </c>
      <c r="D79" s="140">
        <v>1999</v>
      </c>
      <c r="E79" s="140">
        <v>3285918433330.3149</v>
      </c>
      <c r="F79" s="140">
        <v>824631650941.39954</v>
      </c>
      <c r="G79" s="140">
        <v>1351833605865.4785</v>
      </c>
      <c r="H79" s="140">
        <v>1198573618986.4944</v>
      </c>
      <c r="I79" s="140">
        <v>314782292697.08636</v>
      </c>
      <c r="J79" s="140">
        <v>159524842077.89334</v>
      </c>
      <c r="K79" s="140">
        <v>940567093.81802404</v>
      </c>
      <c r="L79" s="140">
        <v>6092798801.4956722</v>
      </c>
      <c r="M79" s="140">
        <v>105920070549.50026</v>
      </c>
      <c r="N79" s="140">
        <v>611313047766.70093</v>
      </c>
      <c r="O79" s="140">
        <v>437024155179.58374</v>
      </c>
      <c r="P79" s="140">
        <v>174288892587.11694</v>
      </c>
      <c r="Q79" s="140">
        <v>153259986878.98416</v>
      </c>
      <c r="R79" s="140">
        <v>145124992241.76239</v>
      </c>
      <c r="S79" s="140">
        <v>144322254509.89926</v>
      </c>
      <c r="T79" s="140">
        <v>650187163.57861912</v>
      </c>
      <c r="U79" s="140">
        <v>152550568.28450659</v>
      </c>
      <c r="V79" s="140">
        <v>8134994637.2217655</v>
      </c>
      <c r="W79" s="140">
        <v>1262362753298.0054</v>
      </c>
      <c r="X79" s="140">
        <v>840006415972.22534</v>
      </c>
      <c r="Y79" s="140">
        <v>422356337325.78009</v>
      </c>
      <c r="Z79" s="140">
        <v>438521848099.65637</v>
      </c>
      <c r="AA79" s="140">
        <v>401484567872.56879</v>
      </c>
      <c r="AB79" s="140">
        <v>231843907950.33948</v>
      </c>
      <c r="AC79" s="140">
        <v>190512429375.44061</v>
      </c>
      <c r="AD79" s="140">
        <v>-152909576774.56842</v>
      </c>
      <c r="AE79" s="140">
        <v>350322112</v>
      </c>
    </row>
    <row r="80" spans="1:31" x14ac:dyDescent="0.35">
      <c r="A80" s="139" t="s">
        <v>4120</v>
      </c>
      <c r="B80" s="140" t="s">
        <v>2</v>
      </c>
      <c r="C80" s="140" t="s">
        <v>4043</v>
      </c>
      <c r="D80" s="140">
        <v>2000</v>
      </c>
      <c r="E80" s="140">
        <v>3284637185221.8877</v>
      </c>
      <c r="F80" s="140">
        <v>839326982783.49622</v>
      </c>
      <c r="G80" s="140">
        <v>1280482309309.1455</v>
      </c>
      <c r="H80" s="140">
        <v>1123925404624.0676</v>
      </c>
      <c r="I80" s="140">
        <v>267943188809.24307</v>
      </c>
      <c r="J80" s="140">
        <v>155336275346.98505</v>
      </c>
      <c r="K80" s="140">
        <v>974525827.36828923</v>
      </c>
      <c r="L80" s="140">
        <v>6016801155.6000776</v>
      </c>
      <c r="M80" s="140">
        <v>100364965689.68921</v>
      </c>
      <c r="N80" s="140">
        <v>593289647795.18201</v>
      </c>
      <c r="O80" s="140">
        <v>423928199425.65454</v>
      </c>
      <c r="P80" s="140">
        <v>169361448369.52734</v>
      </c>
      <c r="Q80" s="140">
        <v>156556904685.078</v>
      </c>
      <c r="R80" s="140">
        <v>148209250880.83218</v>
      </c>
      <c r="S80" s="140">
        <v>147399991639.56656</v>
      </c>
      <c r="T80" s="140">
        <v>671171955.17433012</v>
      </c>
      <c r="U80" s="140">
        <v>138087286.09132445</v>
      </c>
      <c r="V80" s="140">
        <v>8347653804.2457981</v>
      </c>
      <c r="W80" s="140">
        <v>1277528485510.3848</v>
      </c>
      <c r="X80" s="140">
        <v>844581056815.38879</v>
      </c>
      <c r="Y80" s="140">
        <v>432947428694.99561</v>
      </c>
      <c r="Z80" s="140">
        <v>444417574757.70398</v>
      </c>
      <c r="AA80" s="140">
        <v>400163482057.68488</v>
      </c>
      <c r="AB80" s="140">
        <v>240549842994.09317</v>
      </c>
      <c r="AC80" s="140">
        <v>192397585700.90268</v>
      </c>
      <c r="AD80" s="140">
        <v>-112700592381.13843</v>
      </c>
      <c r="AE80" s="140">
        <v>360114192</v>
      </c>
    </row>
    <row r="81" spans="1:31" x14ac:dyDescent="0.35">
      <c r="A81" s="139" t="s">
        <v>4121</v>
      </c>
      <c r="B81" s="140" t="s">
        <v>2</v>
      </c>
      <c r="C81" s="140" t="s">
        <v>4043</v>
      </c>
      <c r="D81" s="140">
        <v>2001</v>
      </c>
      <c r="E81" s="140">
        <v>3321141697008.1694</v>
      </c>
      <c r="F81" s="140">
        <v>857378614581.94165</v>
      </c>
      <c r="G81" s="140">
        <v>1248677166446.2732</v>
      </c>
      <c r="H81" s="140">
        <v>1087985379714.98</v>
      </c>
      <c r="I81" s="140">
        <v>234065396683.21664</v>
      </c>
      <c r="J81" s="140">
        <v>156091003886.21246</v>
      </c>
      <c r="K81" s="140">
        <v>1008484560.9185545</v>
      </c>
      <c r="L81" s="140">
        <v>6354691969.7602615</v>
      </c>
      <c r="M81" s="140">
        <v>99917502313.535034</v>
      </c>
      <c r="N81" s="140">
        <v>590548300301.33716</v>
      </c>
      <c r="O81" s="140">
        <v>420696940719.56702</v>
      </c>
      <c r="P81" s="140">
        <v>169851359581.76999</v>
      </c>
      <c r="Q81" s="140">
        <v>160691786731.29321</v>
      </c>
      <c r="R81" s="140">
        <v>151573612439.79453</v>
      </c>
      <c r="S81" s="140">
        <v>150711664943.25079</v>
      </c>
      <c r="T81" s="140">
        <v>734322371.30109775</v>
      </c>
      <c r="U81" s="140">
        <v>127625125.24263945</v>
      </c>
      <c r="V81" s="140">
        <v>9118174291.4986629</v>
      </c>
      <c r="W81" s="140">
        <v>1344383813839.0349</v>
      </c>
      <c r="X81" s="140">
        <v>891187485601.62085</v>
      </c>
      <c r="Y81" s="140">
        <v>453196328237.414</v>
      </c>
      <c r="Z81" s="140">
        <v>465942805337.83752</v>
      </c>
      <c r="AA81" s="140">
        <v>425244680263.78345</v>
      </c>
      <c r="AB81" s="140">
        <v>250063550992.10828</v>
      </c>
      <c r="AC81" s="140">
        <v>203132777245.30566</v>
      </c>
      <c r="AD81" s="140">
        <v>-129297897859.08014</v>
      </c>
      <c r="AE81" s="140">
        <v>370219199</v>
      </c>
    </row>
    <row r="82" spans="1:31" x14ac:dyDescent="0.35">
      <c r="A82" s="139" t="s">
        <v>4122</v>
      </c>
      <c r="B82" s="140" t="s">
        <v>2</v>
      </c>
      <c r="C82" s="140" t="s">
        <v>4043</v>
      </c>
      <c r="D82" s="140">
        <v>2002</v>
      </c>
      <c r="E82" s="140">
        <v>3376899572941.5972</v>
      </c>
      <c r="F82" s="140">
        <v>879694966194.78406</v>
      </c>
      <c r="G82" s="140">
        <v>1233970622145.054</v>
      </c>
      <c r="H82" s="140">
        <v>1068506887299.4102</v>
      </c>
      <c r="I82" s="140">
        <v>213871310927.14615</v>
      </c>
      <c r="J82" s="140">
        <v>156873477030.69714</v>
      </c>
      <c r="K82" s="140">
        <v>1042443392.4888158</v>
      </c>
      <c r="L82" s="140">
        <v>6766506954.3366394</v>
      </c>
      <c r="M82" s="140">
        <v>100160881144.99283</v>
      </c>
      <c r="N82" s="140">
        <v>589792267849.74866</v>
      </c>
      <c r="O82" s="140">
        <v>418531256587.82544</v>
      </c>
      <c r="P82" s="140">
        <v>171261011261.92322</v>
      </c>
      <c r="Q82" s="140">
        <v>165463734845.64362</v>
      </c>
      <c r="R82" s="140">
        <v>159341131861.776</v>
      </c>
      <c r="S82" s="140">
        <v>158521292431.36948</v>
      </c>
      <c r="T82" s="140">
        <v>708334133.58200598</v>
      </c>
      <c r="U82" s="140">
        <v>111505296.82453996</v>
      </c>
      <c r="V82" s="140">
        <v>6122602983.8676481</v>
      </c>
      <c r="W82" s="140">
        <v>1388186165038.8196</v>
      </c>
      <c r="X82" s="140">
        <v>917635901082.66467</v>
      </c>
      <c r="Y82" s="140">
        <v>470550263956.15491</v>
      </c>
      <c r="Z82" s="140">
        <v>474567957767.6264</v>
      </c>
      <c r="AA82" s="140">
        <v>443067943315.03839</v>
      </c>
      <c r="AB82" s="140">
        <v>257376821646.75491</v>
      </c>
      <c r="AC82" s="140">
        <v>213173442309.40027</v>
      </c>
      <c r="AD82" s="140">
        <v>-124952180437.05984</v>
      </c>
      <c r="AE82" s="140">
        <v>380634832</v>
      </c>
    </row>
    <row r="83" spans="1:31" x14ac:dyDescent="0.35">
      <c r="A83" s="139" t="s">
        <v>4123</v>
      </c>
      <c r="B83" s="140" t="s">
        <v>2</v>
      </c>
      <c r="C83" s="140" t="s">
        <v>4043</v>
      </c>
      <c r="D83" s="140">
        <v>2003</v>
      </c>
      <c r="E83" s="140">
        <v>3480498133770.4624</v>
      </c>
      <c r="F83" s="140">
        <v>908800683747.40051</v>
      </c>
      <c r="G83" s="140">
        <v>1264368756930.6143</v>
      </c>
      <c r="H83" s="140">
        <v>1074862225771.741</v>
      </c>
      <c r="I83" s="140">
        <v>214473517853.35126</v>
      </c>
      <c r="J83" s="140">
        <v>157609255209.40912</v>
      </c>
      <c r="K83" s="140">
        <v>1076402126.0390811</v>
      </c>
      <c r="L83" s="140">
        <v>11182657125.524015</v>
      </c>
      <c r="M83" s="140">
        <v>102802651349.42316</v>
      </c>
      <c r="N83" s="140">
        <v>587717742107.99438</v>
      </c>
      <c r="O83" s="140">
        <v>411731405335.66144</v>
      </c>
      <c r="P83" s="140">
        <v>175986336772.33289</v>
      </c>
      <c r="Q83" s="140">
        <v>189506531158.87314</v>
      </c>
      <c r="R83" s="140">
        <v>179081864054.53531</v>
      </c>
      <c r="S83" s="140">
        <v>178293632465.84442</v>
      </c>
      <c r="T83" s="140">
        <v>684116259.11274338</v>
      </c>
      <c r="U83" s="140">
        <v>104115329.5781616</v>
      </c>
      <c r="V83" s="140">
        <v>10424667104.337843</v>
      </c>
      <c r="W83" s="140">
        <v>1437039377305.1191</v>
      </c>
      <c r="X83" s="140">
        <v>949885968846.672</v>
      </c>
      <c r="Y83" s="140">
        <v>487153408458.44733</v>
      </c>
      <c r="Z83" s="140">
        <v>494466852077.22089</v>
      </c>
      <c r="AA83" s="140">
        <v>455419116769.45062</v>
      </c>
      <c r="AB83" s="140">
        <v>267189723033.9798</v>
      </c>
      <c r="AC83" s="140">
        <v>219963685424.46762</v>
      </c>
      <c r="AD83" s="140">
        <v>-129710684212.67081</v>
      </c>
      <c r="AE83" s="140">
        <v>391371495</v>
      </c>
    </row>
    <row r="84" spans="1:31" x14ac:dyDescent="0.35">
      <c r="A84" s="139" t="s">
        <v>4124</v>
      </c>
      <c r="B84" s="140" t="s">
        <v>2</v>
      </c>
      <c r="C84" s="140" t="s">
        <v>4043</v>
      </c>
      <c r="D84" s="140">
        <v>2004</v>
      </c>
      <c r="E84" s="140">
        <v>3614348575540.7036</v>
      </c>
      <c r="F84" s="140">
        <v>941289005615.02075</v>
      </c>
      <c r="G84" s="140">
        <v>1302011852591.6523</v>
      </c>
      <c r="H84" s="140">
        <v>1087697240890.4901</v>
      </c>
      <c r="I84" s="140">
        <v>219154351747.47604</v>
      </c>
      <c r="J84" s="140">
        <v>158667559001.71301</v>
      </c>
      <c r="K84" s="140">
        <v>1110360786.0743494</v>
      </c>
      <c r="L84" s="140">
        <v>9964942969.7062569</v>
      </c>
      <c r="M84" s="140">
        <v>109098561008.78218</v>
      </c>
      <c r="N84" s="140">
        <v>589701465376.73816</v>
      </c>
      <c r="O84" s="140">
        <v>405687159853.33704</v>
      </c>
      <c r="P84" s="140">
        <v>184014305523.40121</v>
      </c>
      <c r="Q84" s="140">
        <v>214314611701.16241</v>
      </c>
      <c r="R84" s="140">
        <v>202704613638.15314</v>
      </c>
      <c r="S84" s="140">
        <v>201673551912.70401</v>
      </c>
      <c r="T84" s="140">
        <v>889993235.8041966</v>
      </c>
      <c r="U84" s="140">
        <v>141068489.64488468</v>
      </c>
      <c r="V84" s="140">
        <v>11609998063.009327</v>
      </c>
      <c r="W84" s="140">
        <v>1497516698256.9214</v>
      </c>
      <c r="X84" s="140">
        <v>987227855622.95435</v>
      </c>
      <c r="Y84" s="140">
        <v>510288842633.96698</v>
      </c>
      <c r="Z84" s="140">
        <v>517677561173.75696</v>
      </c>
      <c r="AA84" s="140">
        <v>469550294449.19727</v>
      </c>
      <c r="AB84" s="140">
        <v>280986229982.06879</v>
      </c>
      <c r="AC84" s="140">
        <v>229302612651.89832</v>
      </c>
      <c r="AD84" s="140">
        <v>-126468980922.89059</v>
      </c>
      <c r="AE84" s="140">
        <v>402435840</v>
      </c>
    </row>
    <row r="85" spans="1:31" x14ac:dyDescent="0.35">
      <c r="A85" s="139" t="s">
        <v>4125</v>
      </c>
      <c r="B85" s="140" t="s">
        <v>2</v>
      </c>
      <c r="C85" s="140" t="s">
        <v>4043</v>
      </c>
      <c r="D85" s="140">
        <v>2005</v>
      </c>
      <c r="E85" s="140">
        <v>3828062843223.4351</v>
      </c>
      <c r="F85" s="140">
        <v>980410365912.36243</v>
      </c>
      <c r="G85" s="140">
        <v>1382460022725.8682</v>
      </c>
      <c r="H85" s="140">
        <v>1142917744471.8997</v>
      </c>
      <c r="I85" s="140">
        <v>239156953703.29626</v>
      </c>
      <c r="J85" s="140">
        <v>159095604819.60733</v>
      </c>
      <c r="K85" s="140">
        <v>1144319617.6446104</v>
      </c>
      <c r="L85" s="140">
        <v>7823052785.3638496</v>
      </c>
      <c r="M85" s="140">
        <v>117408993152.42941</v>
      </c>
      <c r="N85" s="140">
        <v>618288820393.55811</v>
      </c>
      <c r="O85" s="140">
        <v>425301374282.54144</v>
      </c>
      <c r="P85" s="140">
        <v>192987446111.01682</v>
      </c>
      <c r="Q85" s="140">
        <v>239542278253.96863</v>
      </c>
      <c r="R85" s="140">
        <v>225295251201.29364</v>
      </c>
      <c r="S85" s="140">
        <v>223890866674.12543</v>
      </c>
      <c r="T85" s="140">
        <v>1247274846.4151168</v>
      </c>
      <c r="U85" s="140">
        <v>157109680.75314146</v>
      </c>
      <c r="V85" s="140">
        <v>14247027052.674999</v>
      </c>
      <c r="W85" s="140">
        <v>1577514777723.4675</v>
      </c>
      <c r="X85" s="140">
        <v>1035805565007.6606</v>
      </c>
      <c r="Y85" s="140">
        <v>541709212715.80725</v>
      </c>
      <c r="Z85" s="140">
        <v>536925650635.18701</v>
      </c>
      <c r="AA85" s="140">
        <v>498879914372.47394</v>
      </c>
      <c r="AB85" s="140">
        <v>297343426662.60718</v>
      </c>
      <c r="AC85" s="140">
        <v>244365786053.1998</v>
      </c>
      <c r="AD85" s="140">
        <v>-112322323138.26366</v>
      </c>
      <c r="AE85" s="140">
        <v>413833170</v>
      </c>
    </row>
    <row r="86" spans="1:31" x14ac:dyDescent="0.35">
      <c r="A86" s="139" t="s">
        <v>4126</v>
      </c>
      <c r="B86" s="140" t="s">
        <v>2</v>
      </c>
      <c r="C86" s="140" t="s">
        <v>4043</v>
      </c>
      <c r="D86" s="140">
        <v>2006</v>
      </c>
      <c r="E86" s="140">
        <v>4005461533214.7529</v>
      </c>
      <c r="F86" s="140">
        <v>1023269394369.9121</v>
      </c>
      <c r="G86" s="140">
        <v>1461330038499.4404</v>
      </c>
      <c r="H86" s="140">
        <v>1175915139933.0513</v>
      </c>
      <c r="I86" s="140">
        <v>249056931702.58209</v>
      </c>
      <c r="J86" s="140">
        <v>160102686371.43317</v>
      </c>
      <c r="K86" s="140">
        <v>1178278351.1948757</v>
      </c>
      <c r="L86" s="140">
        <v>5706939432.2560806</v>
      </c>
      <c r="M86" s="140">
        <v>123327449471.22934</v>
      </c>
      <c r="N86" s="140">
        <v>636542854604.35559</v>
      </c>
      <c r="O86" s="140">
        <v>436942841351.59967</v>
      </c>
      <c r="P86" s="140">
        <v>199600013252.7561</v>
      </c>
      <c r="Q86" s="140">
        <v>285414898566.38904</v>
      </c>
      <c r="R86" s="140">
        <v>261826191592.52448</v>
      </c>
      <c r="S86" s="140">
        <v>259835679257.64929</v>
      </c>
      <c r="T86" s="140">
        <v>1824175506.0546587</v>
      </c>
      <c r="U86" s="140">
        <v>166336828.82055795</v>
      </c>
      <c r="V86" s="140">
        <v>23588706973.86454</v>
      </c>
      <c r="W86" s="140">
        <v>1601021244916.2324</v>
      </c>
      <c r="X86" s="140">
        <v>1073971618116.4751</v>
      </c>
      <c r="Y86" s="140">
        <v>527049626799.75665</v>
      </c>
      <c r="Z86" s="140">
        <v>554544095402.68628</v>
      </c>
      <c r="AA86" s="140">
        <v>519427522713.78918</v>
      </c>
      <c r="AB86" s="140">
        <v>288303608176.65918</v>
      </c>
      <c r="AC86" s="140">
        <v>238746018623.09763</v>
      </c>
      <c r="AD86" s="140">
        <v>-80159144570.831482</v>
      </c>
      <c r="AE86" s="140">
        <v>425583169</v>
      </c>
    </row>
    <row r="87" spans="1:31" x14ac:dyDescent="0.35">
      <c r="A87" s="139" t="s">
        <v>4127</v>
      </c>
      <c r="B87" s="140" t="s">
        <v>2</v>
      </c>
      <c r="C87" s="140" t="s">
        <v>4043</v>
      </c>
      <c r="D87" s="140">
        <v>2007</v>
      </c>
      <c r="E87" s="140">
        <v>4190259801796.4746</v>
      </c>
      <c r="F87" s="140">
        <v>1074446500672.8778</v>
      </c>
      <c r="G87" s="140">
        <v>1522349188115.0359</v>
      </c>
      <c r="H87" s="140">
        <v>1227914232670.6711</v>
      </c>
      <c r="I87" s="140">
        <v>267552247722.43475</v>
      </c>
      <c r="J87" s="140">
        <v>160961166602.18582</v>
      </c>
      <c r="K87" s="140">
        <v>1212237084.745141</v>
      </c>
      <c r="L87" s="140">
        <v>3673921019.7628045</v>
      </c>
      <c r="M87" s="140">
        <v>128415859476.14119</v>
      </c>
      <c r="N87" s="140">
        <v>666098800765.40137</v>
      </c>
      <c r="O87" s="140">
        <v>460249945490.98566</v>
      </c>
      <c r="P87" s="140">
        <v>205848855274.41577</v>
      </c>
      <c r="Q87" s="140">
        <v>294434955444.36481</v>
      </c>
      <c r="R87" s="140">
        <v>265304850374.58142</v>
      </c>
      <c r="S87" s="140">
        <v>262804389526.86438</v>
      </c>
      <c r="T87" s="140">
        <v>2303303850.2155466</v>
      </c>
      <c r="U87" s="140">
        <v>197156997.50148588</v>
      </c>
      <c r="V87" s="140">
        <v>29130105069.783463</v>
      </c>
      <c r="W87" s="140">
        <v>1671205635164.103</v>
      </c>
      <c r="X87" s="140">
        <v>1120215689413.6125</v>
      </c>
      <c r="Y87" s="140">
        <v>550989945750.4906</v>
      </c>
      <c r="Z87" s="140">
        <v>587679546597.75232</v>
      </c>
      <c r="AA87" s="140">
        <v>532536142815.85968</v>
      </c>
      <c r="AB87" s="140">
        <v>304011464866.77844</v>
      </c>
      <c r="AC87" s="140">
        <v>246978480883.71234</v>
      </c>
      <c r="AD87" s="140">
        <v>-77741522155.54158</v>
      </c>
      <c r="AE87" s="140">
        <v>437693126</v>
      </c>
    </row>
    <row r="88" spans="1:31" x14ac:dyDescent="0.35">
      <c r="A88" s="139" t="s">
        <v>4128</v>
      </c>
      <c r="B88" s="140" t="s">
        <v>2</v>
      </c>
      <c r="C88" s="140" t="s">
        <v>4043</v>
      </c>
      <c r="D88" s="140">
        <v>2008</v>
      </c>
      <c r="E88" s="140">
        <v>4466841771999.2803</v>
      </c>
      <c r="F88" s="140">
        <v>1132893369757.7695</v>
      </c>
      <c r="G88" s="140">
        <v>1600796441350.0347</v>
      </c>
      <c r="H88" s="140">
        <v>1267927158364.8381</v>
      </c>
      <c r="I88" s="140">
        <v>268953313025.0368</v>
      </c>
      <c r="J88" s="140">
        <v>162108173506.2092</v>
      </c>
      <c r="K88" s="140">
        <v>1246195769.2854085</v>
      </c>
      <c r="L88" s="140">
        <v>1265902226.1048906</v>
      </c>
      <c r="M88" s="140">
        <v>134599442474.28346</v>
      </c>
      <c r="N88" s="140">
        <v>699754131363.91809</v>
      </c>
      <c r="O88" s="140">
        <v>485478087806.62842</v>
      </c>
      <c r="P88" s="140">
        <v>214276043557.28967</v>
      </c>
      <c r="Q88" s="140">
        <v>332869282985.19659</v>
      </c>
      <c r="R88" s="140">
        <v>295950924412.38605</v>
      </c>
      <c r="S88" s="140">
        <v>292690451177.32477</v>
      </c>
      <c r="T88" s="140">
        <v>2977120162.7930961</v>
      </c>
      <c r="U88" s="140">
        <v>283353072.26818657</v>
      </c>
      <c r="V88" s="140">
        <v>36918358572.810539</v>
      </c>
      <c r="W88" s="140">
        <v>1815261365717.9644</v>
      </c>
      <c r="X88" s="140">
        <v>1210692481983.897</v>
      </c>
      <c r="Y88" s="140">
        <v>604568883734.06726</v>
      </c>
      <c r="Z88" s="140">
        <v>622197005539.66577</v>
      </c>
      <c r="AA88" s="140">
        <v>588495476444.23145</v>
      </c>
      <c r="AB88" s="140">
        <v>323493562881.50598</v>
      </c>
      <c r="AC88" s="140">
        <v>281075320852.56122</v>
      </c>
      <c r="AD88" s="140">
        <v>-82109404826.4879</v>
      </c>
      <c r="AE88" s="140">
        <v>450140982</v>
      </c>
    </row>
    <row r="89" spans="1:31" x14ac:dyDescent="0.35">
      <c r="A89" s="139" t="s">
        <v>4129</v>
      </c>
      <c r="B89" s="140" t="s">
        <v>2</v>
      </c>
      <c r="C89" s="140" t="s">
        <v>4043</v>
      </c>
      <c r="D89" s="140">
        <v>2009</v>
      </c>
      <c r="E89" s="140">
        <v>4655874241405.125</v>
      </c>
      <c r="F89" s="140">
        <v>1192234885265.5596</v>
      </c>
      <c r="G89" s="140">
        <v>1642824862142.6672</v>
      </c>
      <c r="H89" s="140">
        <v>1310169635602.7422</v>
      </c>
      <c r="I89" s="140">
        <v>285053359549.58447</v>
      </c>
      <c r="J89" s="140">
        <v>161677909412.71204</v>
      </c>
      <c r="K89" s="140">
        <v>1280154600.8556697</v>
      </c>
      <c r="L89" s="140">
        <v>2355935785.4774427</v>
      </c>
      <c r="M89" s="140">
        <v>138622862856.72363</v>
      </c>
      <c r="N89" s="140">
        <v>721179413397.38904</v>
      </c>
      <c r="O89" s="140">
        <v>499653473226.88733</v>
      </c>
      <c r="P89" s="140">
        <v>221525940170.50186</v>
      </c>
      <c r="Q89" s="140">
        <v>332655226539.9248</v>
      </c>
      <c r="R89" s="140">
        <v>289633352641.87799</v>
      </c>
      <c r="S89" s="140">
        <v>285036016725.89709</v>
      </c>
      <c r="T89" s="140">
        <v>4338232296.4610367</v>
      </c>
      <c r="U89" s="140">
        <v>259103619.51987708</v>
      </c>
      <c r="V89" s="140">
        <v>43021873898.046875</v>
      </c>
      <c r="W89" s="140">
        <v>1910357467545.2212</v>
      </c>
      <c r="X89" s="140">
        <v>1276338391400.1648</v>
      </c>
      <c r="Y89" s="140">
        <v>634019076145.05847</v>
      </c>
      <c r="Z89" s="140">
        <v>657239122020.89331</v>
      </c>
      <c r="AA89" s="140">
        <v>619099269379.27124</v>
      </c>
      <c r="AB89" s="140">
        <v>336207278634.40619</v>
      </c>
      <c r="AC89" s="140">
        <v>297811797510.65253</v>
      </c>
      <c r="AD89" s="140">
        <v>-89542973548.322723</v>
      </c>
      <c r="AE89" s="140">
        <v>462893221</v>
      </c>
    </row>
    <row r="90" spans="1:31" x14ac:dyDescent="0.35">
      <c r="A90" s="139" t="s">
        <v>4130</v>
      </c>
      <c r="B90" s="140" t="s">
        <v>2</v>
      </c>
      <c r="C90" s="140" t="s">
        <v>4043</v>
      </c>
      <c r="D90" s="140">
        <v>2010</v>
      </c>
      <c r="E90" s="140">
        <v>4867645111465.6045</v>
      </c>
      <c r="F90" s="140">
        <v>1257148626151.4971</v>
      </c>
      <c r="G90" s="140">
        <v>1665828465389.1531</v>
      </c>
      <c r="H90" s="140">
        <v>1342099047590.7925</v>
      </c>
      <c r="I90" s="140">
        <v>293543706446.65515</v>
      </c>
      <c r="J90" s="140">
        <v>162674456943.07434</v>
      </c>
      <c r="K90" s="140">
        <v>1314113334.4059348</v>
      </c>
      <c r="L90" s="140">
        <v>2934220424.87359</v>
      </c>
      <c r="M90" s="140">
        <v>138576165849.95694</v>
      </c>
      <c r="N90" s="140">
        <v>743056384591.8269</v>
      </c>
      <c r="O90" s="140">
        <v>510776423551.04022</v>
      </c>
      <c r="P90" s="140">
        <v>232279961040.78653</v>
      </c>
      <c r="Q90" s="140">
        <v>323729417798.36029</v>
      </c>
      <c r="R90" s="140">
        <v>273521444065.15561</v>
      </c>
      <c r="S90" s="140">
        <v>265822345094.18085</v>
      </c>
      <c r="T90" s="140">
        <v>7397711011.4889565</v>
      </c>
      <c r="U90" s="140">
        <v>301387959.48575407</v>
      </c>
      <c r="V90" s="140">
        <v>50207973733.204735</v>
      </c>
      <c r="W90" s="140">
        <v>2030462237412.9875</v>
      </c>
      <c r="X90" s="140">
        <v>1359022043151.5649</v>
      </c>
      <c r="Y90" s="140">
        <v>671440194261.42224</v>
      </c>
      <c r="Z90" s="140">
        <v>703582299300.18958</v>
      </c>
      <c r="AA90" s="140">
        <v>655439743851.37622</v>
      </c>
      <c r="AB90" s="140">
        <v>359361886363.4632</v>
      </c>
      <c r="AC90" s="140">
        <v>312078307897.95868</v>
      </c>
      <c r="AD90" s="140">
        <v>-85794217488.034424</v>
      </c>
      <c r="AE90" s="140">
        <v>475931858</v>
      </c>
    </row>
    <row r="91" spans="1:31" x14ac:dyDescent="0.35">
      <c r="A91" s="139" t="s">
        <v>4131</v>
      </c>
      <c r="B91" s="140" t="s">
        <v>2</v>
      </c>
      <c r="C91" s="140" t="s">
        <v>4043</v>
      </c>
      <c r="D91" s="140">
        <v>2011</v>
      </c>
      <c r="E91" s="140">
        <v>5200189428489.6621</v>
      </c>
      <c r="F91" s="140">
        <v>1307245146672.5151</v>
      </c>
      <c r="G91" s="140">
        <v>1764586703544.6069</v>
      </c>
      <c r="H91" s="140">
        <v>1415000795320.584</v>
      </c>
      <c r="I91" s="140">
        <v>308223672730.22198</v>
      </c>
      <c r="J91" s="140">
        <v>164311144108.73846</v>
      </c>
      <c r="K91" s="140">
        <v>1708919622.0237947</v>
      </c>
      <c r="L91" s="140">
        <v>1885544308.5553663</v>
      </c>
      <c r="M91" s="140">
        <v>159562228490.98166</v>
      </c>
      <c r="N91" s="140">
        <v>779309286060.06226</v>
      </c>
      <c r="O91" s="140">
        <v>530790269318.31329</v>
      </c>
      <c r="P91" s="140">
        <v>248519016741.74893</v>
      </c>
      <c r="Q91" s="140">
        <v>349585908224.02338</v>
      </c>
      <c r="R91" s="140">
        <v>283099492215.63684</v>
      </c>
      <c r="S91" s="140">
        <v>270389814080.02161</v>
      </c>
      <c r="T91" s="140">
        <v>12108011700.479111</v>
      </c>
      <c r="U91" s="140">
        <v>601666435.1360991</v>
      </c>
      <c r="V91" s="140">
        <v>66486416008.386536</v>
      </c>
      <c r="W91" s="140">
        <v>2218763526737.6152</v>
      </c>
      <c r="X91" s="140">
        <v>1453747599694.9265</v>
      </c>
      <c r="Y91" s="140">
        <v>765015927042.68762</v>
      </c>
      <c r="Z91" s="140">
        <v>755498809092.03589</v>
      </c>
      <c r="AA91" s="140">
        <v>698248790602.89075</v>
      </c>
      <c r="AB91" s="140">
        <v>409375088272.49628</v>
      </c>
      <c r="AC91" s="140">
        <v>355640838770.19214</v>
      </c>
      <c r="AD91" s="140">
        <v>-90405948465.074905</v>
      </c>
      <c r="AE91" s="140">
        <v>489234457</v>
      </c>
    </row>
    <row r="92" spans="1:31" x14ac:dyDescent="0.35">
      <c r="A92" s="139" t="s">
        <v>4132</v>
      </c>
      <c r="B92" s="140" t="s">
        <v>2</v>
      </c>
      <c r="C92" s="140" t="s">
        <v>4043</v>
      </c>
      <c r="D92" s="140">
        <v>2012</v>
      </c>
      <c r="E92" s="140">
        <v>5390728419574.8916</v>
      </c>
      <c r="F92" s="140">
        <v>1395655362230.8745</v>
      </c>
      <c r="G92" s="140">
        <v>1821625450127.7383</v>
      </c>
      <c r="H92" s="140">
        <v>1458162707473.3298</v>
      </c>
      <c r="I92" s="140">
        <v>316409315182.58569</v>
      </c>
      <c r="J92" s="140">
        <v>164412692793.12045</v>
      </c>
      <c r="K92" s="140">
        <v>2103725934.1466541</v>
      </c>
      <c r="L92" s="140">
        <v>3655728353.9800048</v>
      </c>
      <c r="M92" s="140">
        <v>171362052745.32498</v>
      </c>
      <c r="N92" s="140">
        <v>800219192464.17212</v>
      </c>
      <c r="O92" s="140">
        <v>537411055968.62067</v>
      </c>
      <c r="P92" s="140">
        <v>262808136495.55157</v>
      </c>
      <c r="Q92" s="140">
        <v>363462742654.40863</v>
      </c>
      <c r="R92" s="140">
        <v>287449657246.45526</v>
      </c>
      <c r="S92" s="140">
        <v>268232774269.09061</v>
      </c>
      <c r="T92" s="140">
        <v>17658505095.745743</v>
      </c>
      <c r="U92" s="140">
        <v>1558377881.6189811</v>
      </c>
      <c r="V92" s="140">
        <v>76013085407.953293</v>
      </c>
      <c r="W92" s="140">
        <v>2276884435341.5518</v>
      </c>
      <c r="X92" s="140">
        <v>1532851806617.4976</v>
      </c>
      <c r="Y92" s="140">
        <v>744032628724.05334</v>
      </c>
      <c r="Z92" s="140">
        <v>800897479235.45239</v>
      </c>
      <c r="AA92" s="140">
        <v>731954327382.04517</v>
      </c>
      <c r="AB92" s="140">
        <v>415389069873.92419</v>
      </c>
      <c r="AC92" s="140">
        <v>328643558850.12897</v>
      </c>
      <c r="AD92" s="140">
        <v>-103436828125.27316</v>
      </c>
      <c r="AE92" s="140">
        <v>502824568</v>
      </c>
    </row>
    <row r="93" spans="1:31" x14ac:dyDescent="0.35">
      <c r="A93" s="139" t="s">
        <v>4133</v>
      </c>
      <c r="B93" s="140" t="s">
        <v>2</v>
      </c>
      <c r="C93" s="140" t="s">
        <v>4043</v>
      </c>
      <c r="D93" s="140">
        <v>2013</v>
      </c>
      <c r="E93" s="140">
        <v>5698168093508.2148</v>
      </c>
      <c r="F93" s="140">
        <v>1485397562217.697</v>
      </c>
      <c r="G93" s="140">
        <v>1852644142861.3208</v>
      </c>
      <c r="H93" s="140">
        <v>1508524568626.6414</v>
      </c>
      <c r="I93" s="140">
        <v>320511597534.73901</v>
      </c>
      <c r="J93" s="140">
        <v>164887146734.46103</v>
      </c>
      <c r="K93" s="140">
        <v>2498532148.249517</v>
      </c>
      <c r="L93" s="140">
        <v>6615711018.5716953</v>
      </c>
      <c r="M93" s="140">
        <v>181870130565.05392</v>
      </c>
      <c r="N93" s="140">
        <v>832141450625.56592</v>
      </c>
      <c r="O93" s="140">
        <v>558300661960.25073</v>
      </c>
      <c r="P93" s="140">
        <v>273840788665.31519</v>
      </c>
      <c r="Q93" s="140">
        <v>344119574234.6795</v>
      </c>
      <c r="R93" s="140">
        <v>264500047057.07495</v>
      </c>
      <c r="S93" s="140">
        <v>241812871567.35071</v>
      </c>
      <c r="T93" s="140">
        <v>20369247113.655827</v>
      </c>
      <c r="U93" s="140">
        <v>2317928376.0683961</v>
      </c>
      <c r="V93" s="140">
        <v>79619527177.604507</v>
      </c>
      <c r="W93" s="140">
        <v>2479793305540.8794</v>
      </c>
      <c r="X93" s="140">
        <v>1648182817133.303</v>
      </c>
      <c r="Y93" s="140">
        <v>831610488407.57617</v>
      </c>
      <c r="Z93" s="140">
        <v>867362500953.00854</v>
      </c>
      <c r="AA93" s="140">
        <v>780820316180.29431</v>
      </c>
      <c r="AB93" s="140">
        <v>466643116794.17285</v>
      </c>
      <c r="AC93" s="140">
        <v>364967371613.40332</v>
      </c>
      <c r="AD93" s="140">
        <v>-119666917111.68228</v>
      </c>
      <c r="AE93" s="140">
        <v>516784044</v>
      </c>
    </row>
    <row r="94" spans="1:31" x14ac:dyDescent="0.35">
      <c r="A94" s="139" t="s">
        <v>4134</v>
      </c>
      <c r="B94" s="140" t="s">
        <v>2</v>
      </c>
      <c r="C94" s="140" t="s">
        <v>4043</v>
      </c>
      <c r="D94" s="140">
        <v>2014</v>
      </c>
      <c r="E94" s="140">
        <v>5998303091713.1963</v>
      </c>
      <c r="F94" s="140">
        <v>1578820527017.9805</v>
      </c>
      <c r="G94" s="140">
        <v>1888927558569.0205</v>
      </c>
      <c r="H94" s="140">
        <v>1551378440854.7617</v>
      </c>
      <c r="I94" s="140">
        <v>328206520156.87122</v>
      </c>
      <c r="J94" s="140">
        <v>165609090449.20789</v>
      </c>
      <c r="K94" s="140">
        <v>2893338460.372376</v>
      </c>
      <c r="L94" s="140">
        <v>2077383257.4570441</v>
      </c>
      <c r="M94" s="140">
        <v>191840343393.09659</v>
      </c>
      <c r="N94" s="140">
        <v>860751765137.75684</v>
      </c>
      <c r="O94" s="140">
        <v>578837532672.40869</v>
      </c>
      <c r="P94" s="140">
        <v>281914232465.34814</v>
      </c>
      <c r="Q94" s="140">
        <v>337549117714.25848</v>
      </c>
      <c r="R94" s="140">
        <v>253934829188.19562</v>
      </c>
      <c r="S94" s="140">
        <v>222935378614.19644</v>
      </c>
      <c r="T94" s="140">
        <v>27864525147.852646</v>
      </c>
      <c r="U94" s="140">
        <v>3134925426.1465068</v>
      </c>
      <c r="V94" s="140">
        <v>83614288526.062927</v>
      </c>
      <c r="W94" s="140">
        <v>2665231992075.1396</v>
      </c>
      <c r="X94" s="140">
        <v>1774252442655.0034</v>
      </c>
      <c r="Y94" s="140">
        <v>890979549420.1366</v>
      </c>
      <c r="Z94" s="140">
        <v>937660148991.11389</v>
      </c>
      <c r="AA94" s="140">
        <v>836592293663.88989</v>
      </c>
      <c r="AB94" s="140">
        <v>499490434590.74774</v>
      </c>
      <c r="AC94" s="140">
        <v>391489114829.38898</v>
      </c>
      <c r="AD94" s="140">
        <v>-134676985948.946</v>
      </c>
      <c r="AE94" s="140">
        <v>531224079</v>
      </c>
    </row>
    <row r="95" spans="1:31" x14ac:dyDescent="0.35">
      <c r="A95" s="139" t="s">
        <v>4135</v>
      </c>
      <c r="B95" s="140" t="s">
        <v>2</v>
      </c>
      <c r="C95" s="140" t="s">
        <v>4043</v>
      </c>
      <c r="D95" s="140">
        <v>2015</v>
      </c>
      <c r="E95" s="140">
        <v>6175450562612.7656</v>
      </c>
      <c r="F95" s="140">
        <v>1638516559352.0151</v>
      </c>
      <c r="G95" s="140">
        <v>1880472717986.4282</v>
      </c>
      <c r="H95" s="140">
        <v>1582622131764.6677</v>
      </c>
      <c r="I95" s="140">
        <v>352463495038.56891</v>
      </c>
      <c r="J95" s="140">
        <v>166278214815.3497</v>
      </c>
      <c r="K95" s="140">
        <v>3288144747.9902358</v>
      </c>
      <c r="L95" s="140">
        <v>3190662306.5680532</v>
      </c>
      <c r="M95" s="140">
        <v>185150307846.59732</v>
      </c>
      <c r="N95" s="140">
        <v>872251307009.59399</v>
      </c>
      <c r="O95" s="140">
        <v>587943667159.04346</v>
      </c>
      <c r="P95" s="140">
        <v>284307639850.55066</v>
      </c>
      <c r="Q95" s="140">
        <v>297850586221.76044</v>
      </c>
      <c r="R95" s="140">
        <v>218257298120.37335</v>
      </c>
      <c r="S95" s="140">
        <v>179346327138.45493</v>
      </c>
      <c r="T95" s="140">
        <v>34971409301.770111</v>
      </c>
      <c r="U95" s="140">
        <v>3939561680.1483393</v>
      </c>
      <c r="V95" s="140">
        <v>79593288101.38707</v>
      </c>
      <c r="W95" s="140">
        <v>2820370536682.0303</v>
      </c>
      <c r="X95" s="140">
        <v>1902734208850.9885</v>
      </c>
      <c r="Y95" s="140">
        <v>917636327831.04175</v>
      </c>
      <c r="Z95" s="140">
        <v>1017963185191.4139</v>
      </c>
      <c r="AA95" s="140">
        <v>884771023659.57446</v>
      </c>
      <c r="AB95" s="140">
        <v>510400632818.63165</v>
      </c>
      <c r="AC95" s="140">
        <v>407235695012.41003</v>
      </c>
      <c r="AD95" s="140">
        <v>-163909251407.70728</v>
      </c>
      <c r="AE95" s="140">
        <v>546217484</v>
      </c>
    </row>
    <row r="96" spans="1:31" x14ac:dyDescent="0.35">
      <c r="A96" s="139" t="s">
        <v>4136</v>
      </c>
      <c r="B96" s="140" t="s">
        <v>2</v>
      </c>
      <c r="C96" s="140" t="s">
        <v>4043</v>
      </c>
      <c r="D96" s="140">
        <v>2016</v>
      </c>
      <c r="E96" s="140">
        <v>6357171273319.9863</v>
      </c>
      <c r="F96" s="140">
        <v>1698734924349.4023</v>
      </c>
      <c r="G96" s="140">
        <v>1863336430866.155</v>
      </c>
      <c r="H96" s="140">
        <v>1629780883828.3125</v>
      </c>
      <c r="I96" s="140">
        <v>381829484181.38098</v>
      </c>
      <c r="J96" s="140">
        <v>167512443328.1738</v>
      </c>
      <c r="K96" s="140">
        <v>3682951035.6080966</v>
      </c>
      <c r="L96" s="140">
        <v>3081887241.9414601</v>
      </c>
      <c r="M96" s="140">
        <v>198900616206.69257</v>
      </c>
      <c r="N96" s="140">
        <v>874773501834.51636</v>
      </c>
      <c r="O96" s="140">
        <v>594721267246.15894</v>
      </c>
      <c r="P96" s="140">
        <v>280052234588.35718</v>
      </c>
      <c r="Q96" s="140">
        <v>233555547037.84219</v>
      </c>
      <c r="R96" s="140">
        <v>158652152092.13983</v>
      </c>
      <c r="S96" s="140">
        <v>125694480561.65381</v>
      </c>
      <c r="T96" s="140">
        <v>28049880486.151794</v>
      </c>
      <c r="U96" s="140">
        <v>4907791044.3342104</v>
      </c>
      <c r="V96" s="140">
        <v>74903394945.702362</v>
      </c>
      <c r="W96" s="140">
        <v>2999349626021.8579</v>
      </c>
      <c r="X96" s="140">
        <v>2033483242354.0386</v>
      </c>
      <c r="Y96" s="140">
        <v>965866383667.8186</v>
      </c>
      <c r="Z96" s="140">
        <v>1088629174194.7079</v>
      </c>
      <c r="AA96" s="140">
        <v>944854068159.33057</v>
      </c>
      <c r="AB96" s="140">
        <v>533836184147.28314</v>
      </c>
      <c r="AC96" s="140">
        <v>432030199520.5354</v>
      </c>
      <c r="AD96" s="140">
        <v>-204249707917.43088</v>
      </c>
      <c r="AE96" s="140">
        <v>561795464</v>
      </c>
    </row>
    <row r="97" spans="1:31" x14ac:dyDescent="0.35">
      <c r="A97" s="139" t="s">
        <v>4137</v>
      </c>
      <c r="B97" s="140" t="s">
        <v>2</v>
      </c>
      <c r="C97" s="140" t="s">
        <v>4043</v>
      </c>
      <c r="D97" s="140">
        <v>2017</v>
      </c>
      <c r="E97" s="140">
        <v>6584351297242.0674</v>
      </c>
      <c r="F97" s="140">
        <v>1768399205864.0925</v>
      </c>
      <c r="G97" s="140">
        <v>1829476935057.8154</v>
      </c>
      <c r="H97" s="140">
        <v>1619850509278.875</v>
      </c>
      <c r="I97" s="140">
        <v>401699338151.7912</v>
      </c>
      <c r="J97" s="140">
        <v>167861574966.77869</v>
      </c>
      <c r="K97" s="140">
        <v>4077757347.7309556</v>
      </c>
      <c r="L97" s="140">
        <v>3412394918.0273829</v>
      </c>
      <c r="M97" s="140">
        <v>181583498143.4144</v>
      </c>
      <c r="N97" s="140">
        <v>861215945751.13281</v>
      </c>
      <c r="O97" s="140">
        <v>587996529624.50745</v>
      </c>
      <c r="P97" s="140">
        <v>273219416126.62534</v>
      </c>
      <c r="Q97" s="140">
        <v>209626425778.94006</v>
      </c>
      <c r="R97" s="140">
        <v>115576148105.26254</v>
      </c>
      <c r="S97" s="140">
        <v>85202285369.880753</v>
      </c>
      <c r="T97" s="140">
        <v>23105447857.092232</v>
      </c>
      <c r="U97" s="140">
        <v>7268414878.2895355</v>
      </c>
      <c r="V97" s="140">
        <v>94050277673.677521</v>
      </c>
      <c r="W97" s="140">
        <v>3206485849399.6113</v>
      </c>
      <c r="X97" s="140">
        <v>2181144645113.7754</v>
      </c>
      <c r="Y97" s="140">
        <v>1025341204285.8363</v>
      </c>
      <c r="Z97" s="140">
        <v>1172126821994.3245</v>
      </c>
      <c r="AA97" s="140">
        <v>1009017823119.4509</v>
      </c>
      <c r="AB97" s="140">
        <v>565750904334.71863</v>
      </c>
      <c r="AC97" s="140">
        <v>459590299951.11896</v>
      </c>
      <c r="AD97" s="140">
        <v>-220010693079.4534</v>
      </c>
      <c r="AE97" s="140">
        <v>577914228</v>
      </c>
    </row>
    <row r="98" spans="1:31" x14ac:dyDescent="0.35">
      <c r="A98" s="139" t="s">
        <v>4138</v>
      </c>
      <c r="B98" s="140" t="s">
        <v>2</v>
      </c>
      <c r="C98" s="140" t="s">
        <v>4043</v>
      </c>
      <c r="D98" s="140">
        <v>2018</v>
      </c>
      <c r="E98" s="140">
        <v>6814173794424.7549</v>
      </c>
      <c r="F98" s="140">
        <v>1888285590983.2488</v>
      </c>
      <c r="G98" s="140">
        <v>1746076064501.511</v>
      </c>
      <c r="H98" s="140">
        <v>1584707328924.4946</v>
      </c>
      <c r="I98" s="140">
        <v>384284286963.50232</v>
      </c>
      <c r="J98" s="140">
        <v>170701046967.86096</v>
      </c>
      <c r="K98" s="140">
        <v>4472563561.8338184</v>
      </c>
      <c r="L98" s="140">
        <v>3320713707.3225045</v>
      </c>
      <c r="M98" s="140">
        <v>188164636547.50003</v>
      </c>
      <c r="N98" s="140">
        <v>833764081176.47449</v>
      </c>
      <c r="O98" s="140">
        <v>571891788007.00964</v>
      </c>
      <c r="P98" s="140">
        <v>261872293169.46512</v>
      </c>
      <c r="Q98" s="140">
        <v>161368735577.01617</v>
      </c>
      <c r="R98" s="140">
        <v>91022377482.428818</v>
      </c>
      <c r="S98" s="140">
        <v>64048537569.276978</v>
      </c>
      <c r="T98" s="140">
        <v>17291440176.412094</v>
      </c>
      <c r="U98" s="140">
        <v>9682399736.7397633</v>
      </c>
      <c r="V98" s="140">
        <v>70346358094.587357</v>
      </c>
      <c r="W98" s="140">
        <v>3404220638939.9966</v>
      </c>
      <c r="X98" s="140">
        <v>2320666867726.3086</v>
      </c>
      <c r="Y98" s="140">
        <v>1083553771213.6877</v>
      </c>
      <c r="Z98" s="140">
        <v>1245720975361.2375</v>
      </c>
      <c r="AA98" s="140">
        <v>1074945892365.072</v>
      </c>
      <c r="AB98" s="140">
        <v>596311576022.82422</v>
      </c>
      <c r="AC98" s="140">
        <v>487242195190.86414</v>
      </c>
      <c r="AD98" s="140">
        <v>-224408500000</v>
      </c>
      <c r="AE98" s="140">
        <v>594477664</v>
      </c>
    </row>
    <row r="99" spans="1:31" x14ac:dyDescent="0.35">
      <c r="A99" s="139" t="s">
        <v>4139</v>
      </c>
      <c r="B99" s="140" t="s">
        <v>16</v>
      </c>
      <c r="C99" s="140" t="s">
        <v>4043</v>
      </c>
      <c r="D99" s="140">
        <v>1995</v>
      </c>
      <c r="E99" s="140">
        <v>30048884147845.352</v>
      </c>
      <c r="F99" s="140">
        <v>7752088133461.6406</v>
      </c>
      <c r="G99" s="140">
        <v>6406436036798.0771</v>
      </c>
      <c r="H99" s="140">
        <v>5337701650517.2686</v>
      </c>
      <c r="I99" s="140">
        <v>528042893580.80463</v>
      </c>
      <c r="J99" s="140">
        <v>420479145111.56836</v>
      </c>
      <c r="K99" s="140">
        <v>58312644648.125404</v>
      </c>
      <c r="L99" s="140">
        <v>0</v>
      </c>
      <c r="M99" s="140">
        <v>272687441671.69556</v>
      </c>
      <c r="N99" s="140">
        <v>4058179525505.0747</v>
      </c>
      <c r="O99" s="140">
        <v>3145241983979.8633</v>
      </c>
      <c r="P99" s="140">
        <v>912937541525.21179</v>
      </c>
      <c r="Q99" s="140">
        <v>1068734386280.8091</v>
      </c>
      <c r="R99" s="140">
        <v>921686042389.58936</v>
      </c>
      <c r="S99" s="140">
        <v>696895527120.58789</v>
      </c>
      <c r="T99" s="140">
        <v>63610332029.986572</v>
      </c>
      <c r="U99" s="140">
        <v>161180183239.0148</v>
      </c>
      <c r="V99" s="140">
        <v>147048343891.21951</v>
      </c>
      <c r="W99" s="140">
        <v>16884129435265.902</v>
      </c>
      <c r="X99" s="140">
        <v>12458042703736.162</v>
      </c>
      <c r="Y99" s="140">
        <v>4426086731529.7412</v>
      </c>
      <c r="Z99" s="140">
        <v>7616402966367.1211</v>
      </c>
      <c r="AA99" s="140">
        <v>4841639737369.041</v>
      </c>
      <c r="AB99" s="140">
        <v>2548675090674.9595</v>
      </c>
      <c r="AC99" s="140">
        <v>1877411640854.7817</v>
      </c>
      <c r="AD99" s="140">
        <v>-993769457680.27417</v>
      </c>
      <c r="AE99" s="140">
        <v>1970091451</v>
      </c>
    </row>
    <row r="100" spans="1:31" x14ac:dyDescent="0.35">
      <c r="A100" s="139" t="s">
        <v>4140</v>
      </c>
      <c r="B100" s="140" t="s">
        <v>16</v>
      </c>
      <c r="C100" s="140" t="s">
        <v>4043</v>
      </c>
      <c r="D100" s="140">
        <v>1996</v>
      </c>
      <c r="E100" s="140">
        <v>31371019149556.301</v>
      </c>
      <c r="F100" s="140">
        <v>8013782244493.2119</v>
      </c>
      <c r="G100" s="140">
        <v>6483808611216.3047</v>
      </c>
      <c r="H100" s="140">
        <v>5397568335637.4785</v>
      </c>
      <c r="I100" s="140">
        <v>560058456897.28662</v>
      </c>
      <c r="J100" s="140">
        <v>420294024109.0741</v>
      </c>
      <c r="K100" s="140">
        <v>63738092496.473198</v>
      </c>
      <c r="L100" s="140">
        <v>0</v>
      </c>
      <c r="M100" s="140">
        <v>288482463888.92761</v>
      </c>
      <c r="N100" s="140">
        <v>4064995298245.7163</v>
      </c>
      <c r="O100" s="140">
        <v>3130165316405.3564</v>
      </c>
      <c r="P100" s="140">
        <v>934829981840.35889</v>
      </c>
      <c r="Q100" s="140">
        <v>1086240275578.8276</v>
      </c>
      <c r="R100" s="140">
        <v>942717062481.20068</v>
      </c>
      <c r="S100" s="140">
        <v>728153060180.47119</v>
      </c>
      <c r="T100" s="140">
        <v>66690025049.097412</v>
      </c>
      <c r="U100" s="140">
        <v>147873977251.63184</v>
      </c>
      <c r="V100" s="140">
        <v>143523213097.62704</v>
      </c>
      <c r="W100" s="140">
        <v>17828701948398.883</v>
      </c>
      <c r="X100" s="140">
        <v>13194596401212.627</v>
      </c>
      <c r="Y100" s="140">
        <v>4634105547186.2676</v>
      </c>
      <c r="Z100" s="140">
        <v>7980144390076.4707</v>
      </c>
      <c r="AA100" s="140">
        <v>5214452011136.1543</v>
      </c>
      <c r="AB100" s="140">
        <v>2663291004219.4585</v>
      </c>
      <c r="AC100" s="140">
        <v>1970814542966.8064</v>
      </c>
      <c r="AD100" s="140">
        <v>-955273654552.09656</v>
      </c>
      <c r="AE100" s="140">
        <v>2008550551</v>
      </c>
    </row>
    <row r="101" spans="1:31" x14ac:dyDescent="0.35">
      <c r="A101" s="139" t="s">
        <v>4141</v>
      </c>
      <c r="B101" s="140" t="s">
        <v>16</v>
      </c>
      <c r="C101" s="140" t="s">
        <v>4043</v>
      </c>
      <c r="D101" s="140">
        <v>1997</v>
      </c>
      <c r="E101" s="140">
        <v>32362718524724.934</v>
      </c>
      <c r="F101" s="140">
        <v>8296269420871.8818</v>
      </c>
      <c r="G101" s="140">
        <v>6483983617185.2285</v>
      </c>
      <c r="H101" s="140">
        <v>5422475336598.0654</v>
      </c>
      <c r="I101" s="140">
        <v>571317635543.67786</v>
      </c>
      <c r="J101" s="140">
        <v>419459217384.09747</v>
      </c>
      <c r="K101" s="140">
        <v>69163540344.820953</v>
      </c>
      <c r="L101" s="140">
        <v>0</v>
      </c>
      <c r="M101" s="140">
        <v>296103472503.80341</v>
      </c>
      <c r="N101" s="140">
        <v>4066431470821.6655</v>
      </c>
      <c r="O101" s="140">
        <v>3116160426766.9673</v>
      </c>
      <c r="P101" s="140">
        <v>950271044054.69946</v>
      </c>
      <c r="Q101" s="140">
        <v>1061508280587.163</v>
      </c>
      <c r="R101" s="140">
        <v>933602980142.85303</v>
      </c>
      <c r="S101" s="140">
        <v>721086589645.07983</v>
      </c>
      <c r="T101" s="140">
        <v>75491466604.132706</v>
      </c>
      <c r="U101" s="140">
        <v>137024923893.64069</v>
      </c>
      <c r="V101" s="140">
        <v>127905300444.30994</v>
      </c>
      <c r="W101" s="140">
        <v>18576691483101.707</v>
      </c>
      <c r="X101" s="140">
        <v>13723376308767.342</v>
      </c>
      <c r="Y101" s="140">
        <v>4853315174334.376</v>
      </c>
      <c r="Z101" s="140">
        <v>8467525752169.002</v>
      </c>
      <c r="AA101" s="140">
        <v>5255850556598.3438</v>
      </c>
      <c r="AB101" s="140">
        <v>2826208232124.9849</v>
      </c>
      <c r="AC101" s="140">
        <v>2027106942209.3884</v>
      </c>
      <c r="AD101" s="140">
        <v>-994225996433.89539</v>
      </c>
      <c r="AE101" s="140">
        <v>2047186242</v>
      </c>
    </row>
    <row r="102" spans="1:31" x14ac:dyDescent="0.35">
      <c r="A102" s="139" t="s">
        <v>4142</v>
      </c>
      <c r="B102" s="140" t="s">
        <v>16</v>
      </c>
      <c r="C102" s="140" t="s">
        <v>4043</v>
      </c>
      <c r="D102" s="140">
        <v>1998</v>
      </c>
      <c r="E102" s="140">
        <v>31949029420758.918</v>
      </c>
      <c r="F102" s="140">
        <v>8515482714490.4072</v>
      </c>
      <c r="G102" s="140">
        <v>6326196832152.6768</v>
      </c>
      <c r="H102" s="140">
        <v>5359446335722.3916</v>
      </c>
      <c r="I102" s="140">
        <v>598397906774.11914</v>
      </c>
      <c r="J102" s="140">
        <v>423609272111.03302</v>
      </c>
      <c r="K102" s="140">
        <v>74588988144.158722</v>
      </c>
      <c r="L102" s="140">
        <v>0</v>
      </c>
      <c r="M102" s="140">
        <v>290468959687.72906</v>
      </c>
      <c r="N102" s="140">
        <v>3972381209005.3501</v>
      </c>
      <c r="O102" s="140">
        <v>3007853648668.0063</v>
      </c>
      <c r="P102" s="140">
        <v>964527560337.34424</v>
      </c>
      <c r="Q102" s="140">
        <v>966750496430.28784</v>
      </c>
      <c r="R102" s="140">
        <v>849469358143.60132</v>
      </c>
      <c r="S102" s="140">
        <v>627813567516.68188</v>
      </c>
      <c r="T102" s="140">
        <v>84537095153.247726</v>
      </c>
      <c r="U102" s="140">
        <v>137118695473.67175</v>
      </c>
      <c r="V102" s="140">
        <v>117281138286.68668</v>
      </c>
      <c r="W102" s="140">
        <v>18501341649252.195</v>
      </c>
      <c r="X102" s="140">
        <v>13688640125333.996</v>
      </c>
      <c r="Y102" s="140">
        <v>4812701523918.2031</v>
      </c>
      <c r="Z102" s="140">
        <v>8392210681525.8359</v>
      </c>
      <c r="AA102" s="140">
        <v>5296429443808.1572</v>
      </c>
      <c r="AB102" s="140">
        <v>2797389521840.1904</v>
      </c>
      <c r="AC102" s="140">
        <v>2015312002078.0137</v>
      </c>
      <c r="AD102" s="140">
        <v>-1393991775136.3586</v>
      </c>
      <c r="AE102" s="140">
        <v>2085888781</v>
      </c>
    </row>
    <row r="103" spans="1:31" x14ac:dyDescent="0.35">
      <c r="A103" s="139" t="s">
        <v>4143</v>
      </c>
      <c r="B103" s="140" t="s">
        <v>16</v>
      </c>
      <c r="C103" s="140" t="s">
        <v>4043</v>
      </c>
      <c r="D103" s="140">
        <v>1999</v>
      </c>
      <c r="E103" s="140">
        <v>32769163749874.352</v>
      </c>
      <c r="F103" s="140">
        <v>8727450405337.1631</v>
      </c>
      <c r="G103" s="140">
        <v>6311584234850.5186</v>
      </c>
      <c r="H103" s="140">
        <v>5313765102320.8037</v>
      </c>
      <c r="I103" s="140">
        <v>577697914739.72009</v>
      </c>
      <c r="J103" s="140">
        <v>418526926055.38922</v>
      </c>
      <c r="K103" s="140">
        <v>80014435968.001495</v>
      </c>
      <c r="L103" s="140">
        <v>0</v>
      </c>
      <c r="M103" s="140">
        <v>299776768609.60736</v>
      </c>
      <c r="N103" s="140">
        <v>3937749056948.0874</v>
      </c>
      <c r="O103" s="140">
        <v>2963350242291.918</v>
      </c>
      <c r="P103" s="140">
        <v>974398814656.16907</v>
      </c>
      <c r="Q103" s="140">
        <v>997819132529.7124</v>
      </c>
      <c r="R103" s="140">
        <v>881123012920.27515</v>
      </c>
      <c r="S103" s="140">
        <v>651699834784.06763</v>
      </c>
      <c r="T103" s="140">
        <v>95323980716.049728</v>
      </c>
      <c r="U103" s="140">
        <v>134099197420.15791</v>
      </c>
      <c r="V103" s="140">
        <v>116696119609.43712</v>
      </c>
      <c r="W103" s="140">
        <v>18966211597198.719</v>
      </c>
      <c r="X103" s="140">
        <v>14141909235406.84</v>
      </c>
      <c r="Y103" s="140">
        <v>4824302361791.8887</v>
      </c>
      <c r="Z103" s="140">
        <v>8787857821572.2676</v>
      </c>
      <c r="AA103" s="140">
        <v>5354051413834.5693</v>
      </c>
      <c r="AB103" s="140">
        <v>2832644712471.3638</v>
      </c>
      <c r="AC103" s="140">
        <v>1991657649320.5278</v>
      </c>
      <c r="AD103" s="140">
        <v>-1236082487512.0452</v>
      </c>
      <c r="AE103" s="140">
        <v>2124523554</v>
      </c>
    </row>
    <row r="104" spans="1:31" x14ac:dyDescent="0.35">
      <c r="A104" s="139" t="s">
        <v>4144</v>
      </c>
      <c r="B104" s="140" t="s">
        <v>16</v>
      </c>
      <c r="C104" s="140" t="s">
        <v>4043</v>
      </c>
      <c r="D104" s="140">
        <v>2000</v>
      </c>
      <c r="E104" s="140">
        <v>33561051647595.5</v>
      </c>
      <c r="F104" s="140">
        <v>8964134687244.5156</v>
      </c>
      <c r="G104" s="140">
        <v>6369388474281.7939</v>
      </c>
      <c r="H104" s="140">
        <v>5256277735386.5459</v>
      </c>
      <c r="I104" s="140">
        <v>536841328487.29077</v>
      </c>
      <c r="J104" s="140">
        <v>420798853259.50311</v>
      </c>
      <c r="K104" s="140">
        <v>85439883767.339279</v>
      </c>
      <c r="L104" s="140">
        <v>0</v>
      </c>
      <c r="M104" s="140">
        <v>303088511146.46271</v>
      </c>
      <c r="N104" s="140">
        <v>3910109158725.9507</v>
      </c>
      <c r="O104" s="140">
        <v>2938841055045.3628</v>
      </c>
      <c r="P104" s="140">
        <v>971268103680.58801</v>
      </c>
      <c r="Q104" s="140">
        <v>1113110738895.2476</v>
      </c>
      <c r="R104" s="140">
        <v>999702856781.13135</v>
      </c>
      <c r="S104" s="140">
        <v>746249453209.60645</v>
      </c>
      <c r="T104" s="140">
        <v>125443959795.78996</v>
      </c>
      <c r="U104" s="140">
        <v>128009443775.73485</v>
      </c>
      <c r="V104" s="140">
        <v>113407882114.11646</v>
      </c>
      <c r="W104" s="140">
        <v>19306210501590.582</v>
      </c>
      <c r="X104" s="140">
        <v>14482470053784.031</v>
      </c>
      <c r="Y104" s="140">
        <v>4823740447806.5488</v>
      </c>
      <c r="Z104" s="140">
        <v>9158851520543.0176</v>
      </c>
      <c r="AA104" s="140">
        <v>5323618533241.0205</v>
      </c>
      <c r="AB104" s="140">
        <v>2905252629450.6938</v>
      </c>
      <c r="AC104" s="140">
        <v>1918487818355.8528</v>
      </c>
      <c r="AD104" s="140">
        <v>-1078682015521.3866</v>
      </c>
      <c r="AE104" s="140">
        <v>2162980852</v>
      </c>
    </row>
    <row r="105" spans="1:31" x14ac:dyDescent="0.35">
      <c r="A105" s="139" t="s">
        <v>4145</v>
      </c>
      <c r="B105" s="140" t="s">
        <v>16</v>
      </c>
      <c r="C105" s="140" t="s">
        <v>4043</v>
      </c>
      <c r="D105" s="140">
        <v>2001</v>
      </c>
      <c r="E105" s="140">
        <v>33803345150352.91</v>
      </c>
      <c r="F105" s="140">
        <v>9191135069924.209</v>
      </c>
      <c r="G105" s="140">
        <v>6455372916681.3398</v>
      </c>
      <c r="H105" s="140">
        <v>5232819459443.0664</v>
      </c>
      <c r="I105" s="140">
        <v>505683178930.42035</v>
      </c>
      <c r="J105" s="140">
        <v>421198122663.07983</v>
      </c>
      <c r="K105" s="140">
        <v>90865331566.677032</v>
      </c>
      <c r="L105" s="140">
        <v>0</v>
      </c>
      <c r="M105" s="140">
        <v>310147771358.78717</v>
      </c>
      <c r="N105" s="140">
        <v>3904925054924.1001</v>
      </c>
      <c r="O105" s="140">
        <v>2921023288830.4072</v>
      </c>
      <c r="P105" s="140">
        <v>983901766093.69165</v>
      </c>
      <c r="Q105" s="140">
        <v>1222553457238.2742</v>
      </c>
      <c r="R105" s="140">
        <v>1092894888671.9601</v>
      </c>
      <c r="S105" s="140">
        <v>782590819612.19812</v>
      </c>
      <c r="T105" s="140">
        <v>156082268783.58838</v>
      </c>
      <c r="U105" s="140">
        <v>154221800276.1738</v>
      </c>
      <c r="V105" s="140">
        <v>129658568566.31377</v>
      </c>
      <c r="W105" s="140">
        <v>19207135696930.086</v>
      </c>
      <c r="X105" s="140">
        <v>14575371628443.486</v>
      </c>
      <c r="Y105" s="140">
        <v>4631764068486.5889</v>
      </c>
      <c r="Z105" s="140">
        <v>9173556763593.0215</v>
      </c>
      <c r="AA105" s="140">
        <v>5401814864850.4658</v>
      </c>
      <c r="AB105" s="140">
        <v>2716978463293.416</v>
      </c>
      <c r="AC105" s="140">
        <v>1914785605193.1726</v>
      </c>
      <c r="AD105" s="140">
        <v>-1050298533182.7206</v>
      </c>
      <c r="AE105" s="140">
        <v>2201235348</v>
      </c>
    </row>
    <row r="106" spans="1:31" x14ac:dyDescent="0.35">
      <c r="A106" s="139" t="s">
        <v>4146</v>
      </c>
      <c r="B106" s="140" t="s">
        <v>16</v>
      </c>
      <c r="C106" s="140" t="s">
        <v>4043</v>
      </c>
      <c r="D106" s="140">
        <v>2002</v>
      </c>
      <c r="E106" s="140">
        <v>34892524801173.156</v>
      </c>
      <c r="F106" s="140">
        <v>9434552582077.5195</v>
      </c>
      <c r="G106" s="140">
        <v>6532639646708.1074</v>
      </c>
      <c r="H106" s="140">
        <v>5231357686309.4141</v>
      </c>
      <c r="I106" s="140">
        <v>491484659630.07513</v>
      </c>
      <c r="J106" s="140">
        <v>420977843889.85608</v>
      </c>
      <c r="K106" s="140">
        <v>96290779415.024811</v>
      </c>
      <c r="L106" s="140">
        <v>0</v>
      </c>
      <c r="M106" s="140">
        <v>315507014520.38477</v>
      </c>
      <c r="N106" s="140">
        <v>3907097388854.0742</v>
      </c>
      <c r="O106" s="140">
        <v>2909136804702.4736</v>
      </c>
      <c r="P106" s="140">
        <v>997960584151.60022</v>
      </c>
      <c r="Q106" s="140">
        <v>1301281960398.6914</v>
      </c>
      <c r="R106" s="140">
        <v>1166694601133.9058</v>
      </c>
      <c r="S106" s="140">
        <v>824989200902.90857</v>
      </c>
      <c r="T106" s="140">
        <v>176835374943.65063</v>
      </c>
      <c r="U106" s="140">
        <v>164870025287.34604</v>
      </c>
      <c r="V106" s="140">
        <v>134587359264.78606</v>
      </c>
      <c r="W106" s="140">
        <v>19898295410304.766</v>
      </c>
      <c r="X106" s="140">
        <v>14818024204734.436</v>
      </c>
      <c r="Y106" s="140">
        <v>5080271205570.334</v>
      </c>
      <c r="Z106" s="140">
        <v>9477035000394.6758</v>
      </c>
      <c r="AA106" s="140">
        <v>5340989204339.7617</v>
      </c>
      <c r="AB106" s="140">
        <v>2796493395771.0474</v>
      </c>
      <c r="AC106" s="140">
        <v>2283777809799.2866</v>
      </c>
      <c r="AD106" s="140">
        <v>-972962837917.24622</v>
      </c>
      <c r="AE106" s="140">
        <v>2239401201</v>
      </c>
    </row>
    <row r="107" spans="1:31" x14ac:dyDescent="0.35">
      <c r="A107" s="139" t="s">
        <v>4147</v>
      </c>
      <c r="B107" s="140" t="s">
        <v>16</v>
      </c>
      <c r="C107" s="140" t="s">
        <v>4043</v>
      </c>
      <c r="D107" s="140">
        <v>2003</v>
      </c>
      <c r="E107" s="140">
        <v>37380957101657.344</v>
      </c>
      <c r="F107" s="140">
        <v>9726946776449.8223</v>
      </c>
      <c r="G107" s="140">
        <v>6854595017480.8447</v>
      </c>
      <c r="H107" s="140">
        <v>5404203348947.0264</v>
      </c>
      <c r="I107" s="140">
        <v>483361311589.5202</v>
      </c>
      <c r="J107" s="140">
        <v>414816991926.50385</v>
      </c>
      <c r="K107" s="140">
        <v>101716227385.89757</v>
      </c>
      <c r="L107" s="140">
        <v>162225703585.03412</v>
      </c>
      <c r="M107" s="140">
        <v>327101912912.48236</v>
      </c>
      <c r="N107" s="140">
        <v>3914981201547.5869</v>
      </c>
      <c r="O107" s="140">
        <v>2898851938487.7363</v>
      </c>
      <c r="P107" s="140">
        <v>1016129263059.8502</v>
      </c>
      <c r="Q107" s="140">
        <v>1450391668533.8186</v>
      </c>
      <c r="R107" s="140">
        <v>1311406911282.9692</v>
      </c>
      <c r="S107" s="140">
        <v>925737041823.1687</v>
      </c>
      <c r="T107" s="140">
        <v>205655249804.16095</v>
      </c>
      <c r="U107" s="140">
        <v>180014619655.63965</v>
      </c>
      <c r="V107" s="140">
        <v>138984757250.84967</v>
      </c>
      <c r="W107" s="140">
        <v>21748302815597.055</v>
      </c>
      <c r="X107" s="140">
        <v>16043622579222.225</v>
      </c>
      <c r="Y107" s="140">
        <v>5704680236374.832</v>
      </c>
      <c r="Z107" s="140">
        <v>10308617617388.785</v>
      </c>
      <c r="AA107" s="140">
        <v>5735004961833.4229</v>
      </c>
      <c r="AB107" s="140">
        <v>3249402012028.1367</v>
      </c>
      <c r="AC107" s="140">
        <v>2455278224346.6997</v>
      </c>
      <c r="AD107" s="140">
        <v>-948887507870.37036</v>
      </c>
      <c r="AE107" s="140">
        <v>2277567998</v>
      </c>
    </row>
    <row r="108" spans="1:31" x14ac:dyDescent="0.35">
      <c r="A108" s="139" t="s">
        <v>4148</v>
      </c>
      <c r="B108" s="140" t="s">
        <v>16</v>
      </c>
      <c r="C108" s="140" t="s">
        <v>4043</v>
      </c>
      <c r="D108" s="140">
        <v>2004</v>
      </c>
      <c r="E108" s="140">
        <v>38995137143130.117</v>
      </c>
      <c r="F108" s="140">
        <v>10129782227007.736</v>
      </c>
      <c r="G108" s="140">
        <v>7147341122423.1689</v>
      </c>
      <c r="H108" s="140">
        <v>5407070044186.7754</v>
      </c>
      <c r="I108" s="140">
        <v>492089927994.8949</v>
      </c>
      <c r="J108" s="140">
        <v>433743507193.85895</v>
      </c>
      <c r="K108" s="140">
        <v>107141675087.21538</v>
      </c>
      <c r="L108" s="140">
        <v>44019172104.794235</v>
      </c>
      <c r="M108" s="140">
        <v>339253662206.49969</v>
      </c>
      <c r="N108" s="140">
        <v>3990822099599.5122</v>
      </c>
      <c r="O108" s="140">
        <v>2944505430075.7383</v>
      </c>
      <c r="P108" s="140">
        <v>1046316669523.7743</v>
      </c>
      <c r="Q108" s="140">
        <v>1740271078236.3933</v>
      </c>
      <c r="R108" s="140">
        <v>1575638489997.6748</v>
      </c>
      <c r="S108" s="140">
        <v>1042437598019.6798</v>
      </c>
      <c r="T108" s="140">
        <v>246551463416.98654</v>
      </c>
      <c r="U108" s="140">
        <v>286649428561.00836</v>
      </c>
      <c r="V108" s="140">
        <v>164632588238.7186</v>
      </c>
      <c r="W108" s="140">
        <v>22640416721498.055</v>
      </c>
      <c r="X108" s="140">
        <v>17130101946156.025</v>
      </c>
      <c r="Y108" s="140">
        <v>5510314775342.0273</v>
      </c>
      <c r="Z108" s="140">
        <v>11128689069026.09</v>
      </c>
      <c r="AA108" s="140">
        <v>6001412877129.9482</v>
      </c>
      <c r="AB108" s="140">
        <v>3555682070619.4424</v>
      </c>
      <c r="AC108" s="140">
        <v>1954632704722.5813</v>
      </c>
      <c r="AD108" s="140">
        <v>-922402927798.8385</v>
      </c>
      <c r="AE108" s="140">
        <v>2315799104</v>
      </c>
    </row>
    <row r="109" spans="1:31" x14ac:dyDescent="0.35">
      <c r="A109" s="139" t="s">
        <v>4149</v>
      </c>
      <c r="B109" s="140" t="s">
        <v>16</v>
      </c>
      <c r="C109" s="140" t="s">
        <v>4043</v>
      </c>
      <c r="D109" s="140">
        <v>2005</v>
      </c>
      <c r="E109" s="140">
        <v>41718692370120.977</v>
      </c>
      <c r="F109" s="140">
        <v>10597878769033.295</v>
      </c>
      <c r="G109" s="140">
        <v>7561265453702.5303</v>
      </c>
      <c r="H109" s="140">
        <v>5547092357263.6836</v>
      </c>
      <c r="I109" s="140">
        <v>488712190217.42535</v>
      </c>
      <c r="J109" s="140">
        <v>436535054597.93707</v>
      </c>
      <c r="K109" s="140">
        <v>112567122935.56316</v>
      </c>
      <c r="L109" s="140">
        <v>49394797090.024475</v>
      </c>
      <c r="M109" s="140">
        <v>348423049654.79297</v>
      </c>
      <c r="N109" s="140">
        <v>4111460142767.939</v>
      </c>
      <c r="O109" s="140">
        <v>3022598468255.481</v>
      </c>
      <c r="P109" s="140">
        <v>1088861674512.458</v>
      </c>
      <c r="Q109" s="140">
        <v>2014173096438.8474</v>
      </c>
      <c r="R109" s="140">
        <v>1797243362110.7512</v>
      </c>
      <c r="S109" s="140">
        <v>1165978143128.1731</v>
      </c>
      <c r="T109" s="140">
        <v>266469499665.50122</v>
      </c>
      <c r="U109" s="140">
        <v>364795719317.07635</v>
      </c>
      <c r="V109" s="140">
        <v>216929734328.09656</v>
      </c>
      <c r="W109" s="140">
        <v>24452820074933.656</v>
      </c>
      <c r="X109" s="140">
        <v>18559848622225.641</v>
      </c>
      <c r="Y109" s="140">
        <v>5892971452708.0264</v>
      </c>
      <c r="Z109" s="140">
        <v>12076386920293.389</v>
      </c>
      <c r="AA109" s="140">
        <v>6483461701932.2393</v>
      </c>
      <c r="AB109" s="140">
        <v>3812015019947.02</v>
      </c>
      <c r="AC109" s="140">
        <v>2080956432761.0073</v>
      </c>
      <c r="AD109" s="140">
        <v>-893271927548.50293</v>
      </c>
      <c r="AE109" s="140">
        <v>2354142461</v>
      </c>
    </row>
    <row r="110" spans="1:31" x14ac:dyDescent="0.35">
      <c r="A110" s="139" t="s">
        <v>4150</v>
      </c>
      <c r="B110" s="140" t="s">
        <v>16</v>
      </c>
      <c r="C110" s="140" t="s">
        <v>4043</v>
      </c>
      <c r="D110" s="140">
        <v>2006</v>
      </c>
      <c r="E110" s="140">
        <v>44215902637777.969</v>
      </c>
      <c r="F110" s="140">
        <v>11141978657922.082</v>
      </c>
      <c r="G110" s="140">
        <v>8078068011080.4785</v>
      </c>
      <c r="H110" s="140">
        <v>5670714916054.2617</v>
      </c>
      <c r="I110" s="140">
        <v>485553055401.38141</v>
      </c>
      <c r="J110" s="140">
        <v>463967089885.75574</v>
      </c>
      <c r="K110" s="140">
        <v>117992570734.90091</v>
      </c>
      <c r="L110" s="140">
        <v>51631748331.586922</v>
      </c>
      <c r="M110" s="140">
        <v>364087463891.88599</v>
      </c>
      <c r="N110" s="140">
        <v>4187482987808.75</v>
      </c>
      <c r="O110" s="140">
        <v>3066718378707.8892</v>
      </c>
      <c r="P110" s="140">
        <v>1120764609100.8625</v>
      </c>
      <c r="Q110" s="140">
        <v>2407353095026.2178</v>
      </c>
      <c r="R110" s="140">
        <v>2088215405409.675</v>
      </c>
      <c r="S110" s="140">
        <v>1369084327858.3896</v>
      </c>
      <c r="T110" s="140">
        <v>298664929561.69153</v>
      </c>
      <c r="U110" s="140">
        <v>420466147989.59448</v>
      </c>
      <c r="V110" s="140">
        <v>319137689616.54211</v>
      </c>
      <c r="W110" s="140">
        <v>25833657352781.5</v>
      </c>
      <c r="X110" s="140">
        <v>19349655857381.418</v>
      </c>
      <c r="Y110" s="140">
        <v>6484001495400.0791</v>
      </c>
      <c r="Z110" s="140">
        <v>12691830719848.283</v>
      </c>
      <c r="AA110" s="140">
        <v>6657825137533.1396</v>
      </c>
      <c r="AB110" s="140">
        <v>4269180383806.687</v>
      </c>
      <c r="AC110" s="140">
        <v>2214821111593.3906</v>
      </c>
      <c r="AD110" s="140">
        <v>-837801384006.08655</v>
      </c>
      <c r="AE110" s="140">
        <v>2392620580</v>
      </c>
    </row>
    <row r="111" spans="1:31" x14ac:dyDescent="0.35">
      <c r="A111" s="139" t="s">
        <v>4151</v>
      </c>
      <c r="B111" s="140" t="s">
        <v>16</v>
      </c>
      <c r="C111" s="140" t="s">
        <v>4043</v>
      </c>
      <c r="D111" s="140">
        <v>2007</v>
      </c>
      <c r="E111" s="140">
        <v>47234351915793.898</v>
      </c>
      <c r="F111" s="140">
        <v>11761165489382.256</v>
      </c>
      <c r="G111" s="140">
        <v>8787008225743.208</v>
      </c>
      <c r="H111" s="140">
        <v>5875266148019.6768</v>
      </c>
      <c r="I111" s="140">
        <v>493380688803.40466</v>
      </c>
      <c r="J111" s="140">
        <v>469958486198.5213</v>
      </c>
      <c r="K111" s="140">
        <v>123418018534.23866</v>
      </c>
      <c r="L111" s="140">
        <v>56315720456.492241</v>
      </c>
      <c r="M111" s="140">
        <v>388340629826.34125</v>
      </c>
      <c r="N111" s="140">
        <v>4343852604200.6826</v>
      </c>
      <c r="O111" s="140">
        <v>3176823169817.9053</v>
      </c>
      <c r="P111" s="140">
        <v>1167029434382.7756</v>
      </c>
      <c r="Q111" s="140">
        <v>2911742077723.5273</v>
      </c>
      <c r="R111" s="140">
        <v>2433223783151.9492</v>
      </c>
      <c r="S111" s="140">
        <v>1575673045120.6277</v>
      </c>
      <c r="T111" s="140">
        <v>339198265512.91516</v>
      </c>
      <c r="U111" s="140">
        <v>518352472518.40686</v>
      </c>
      <c r="V111" s="140">
        <v>478518294571.5777</v>
      </c>
      <c r="W111" s="140">
        <v>27679692824036.848</v>
      </c>
      <c r="X111" s="140">
        <v>20642087095905.344</v>
      </c>
      <c r="Y111" s="140">
        <v>7037605728131.4971</v>
      </c>
      <c r="Z111" s="140">
        <v>13540473939583.303</v>
      </c>
      <c r="AA111" s="140">
        <v>7101613156322.0293</v>
      </c>
      <c r="AB111" s="140">
        <v>4627954099366.0986</v>
      </c>
      <c r="AC111" s="140">
        <v>2409651628765.4009</v>
      </c>
      <c r="AD111" s="140">
        <v>-993514623368.41125</v>
      </c>
      <c r="AE111" s="140">
        <v>2431218289</v>
      </c>
    </row>
    <row r="112" spans="1:31" x14ac:dyDescent="0.35">
      <c r="A112" s="139" t="s">
        <v>4152</v>
      </c>
      <c r="B112" s="140" t="s">
        <v>16</v>
      </c>
      <c r="C112" s="140" t="s">
        <v>4043</v>
      </c>
      <c r="D112" s="140">
        <v>2008</v>
      </c>
      <c r="E112" s="140">
        <v>49648426277373.906</v>
      </c>
      <c r="F112" s="140">
        <v>12404471002586.639</v>
      </c>
      <c r="G112" s="140">
        <v>9701044043561.2656</v>
      </c>
      <c r="H112" s="140">
        <v>6017302800499.5117</v>
      </c>
      <c r="I112" s="140">
        <v>489141799561.87506</v>
      </c>
      <c r="J112" s="140">
        <v>449316888749.58832</v>
      </c>
      <c r="K112" s="140">
        <v>128843466358.08145</v>
      </c>
      <c r="L112" s="140">
        <v>57971090270.882408</v>
      </c>
      <c r="M112" s="140">
        <v>393031533086.9469</v>
      </c>
      <c r="N112" s="140">
        <v>4498998022472.1377</v>
      </c>
      <c r="O112" s="140">
        <v>3301913730393.9556</v>
      </c>
      <c r="P112" s="140">
        <v>1197084292078.1833</v>
      </c>
      <c r="Q112" s="140">
        <v>3683741243061.752</v>
      </c>
      <c r="R112" s="140">
        <v>2992008386523.6909</v>
      </c>
      <c r="S112" s="140">
        <v>1816975447601.1226</v>
      </c>
      <c r="T112" s="140">
        <v>368824877285.81445</v>
      </c>
      <c r="U112" s="140">
        <v>806208061636.75317</v>
      </c>
      <c r="V112" s="140">
        <v>691732856538.06079</v>
      </c>
      <c r="W112" s="140">
        <v>28390678310159.836</v>
      </c>
      <c r="X112" s="140">
        <v>21055907705098.203</v>
      </c>
      <c r="Y112" s="140">
        <v>7334770605061.6406</v>
      </c>
      <c r="Z112" s="140">
        <v>13957647527037.803</v>
      </c>
      <c r="AA112" s="140">
        <v>7098260178060.3887</v>
      </c>
      <c r="AB112" s="140">
        <v>4799275267861.1113</v>
      </c>
      <c r="AC112" s="140">
        <v>2535495337200.522</v>
      </c>
      <c r="AD112" s="140">
        <v>-847767078933.85205</v>
      </c>
      <c r="AE112" s="140">
        <v>2469940558</v>
      </c>
    </row>
    <row r="113" spans="1:31" x14ac:dyDescent="0.35">
      <c r="A113" s="139" t="s">
        <v>4153</v>
      </c>
      <c r="B113" s="140" t="s">
        <v>16</v>
      </c>
      <c r="C113" s="140" t="s">
        <v>4043</v>
      </c>
      <c r="D113" s="140">
        <v>2009</v>
      </c>
      <c r="E113" s="140">
        <v>52414185816387.313</v>
      </c>
      <c r="F113" s="140">
        <v>13043798918297.936</v>
      </c>
      <c r="G113" s="140">
        <v>9979994136251.9277</v>
      </c>
      <c r="H113" s="140">
        <v>6204971924283.6475</v>
      </c>
      <c r="I113" s="140">
        <v>505834068500.81348</v>
      </c>
      <c r="J113" s="140">
        <v>446419239242.00525</v>
      </c>
      <c r="K113" s="140">
        <v>134268914157.41924</v>
      </c>
      <c r="L113" s="140">
        <v>57697203061.989258</v>
      </c>
      <c r="M113" s="140">
        <v>400603108639.08228</v>
      </c>
      <c r="N113" s="140">
        <v>4660149390682.3369</v>
      </c>
      <c r="O113" s="140">
        <v>3429337976713.2485</v>
      </c>
      <c r="P113" s="140">
        <v>1230811413969.0889</v>
      </c>
      <c r="Q113" s="140">
        <v>3775022211968.2808</v>
      </c>
      <c r="R113" s="140">
        <v>3018521721940.9673</v>
      </c>
      <c r="S113" s="140">
        <v>1799798421742.856</v>
      </c>
      <c r="T113" s="140">
        <v>390309524052.61798</v>
      </c>
      <c r="U113" s="140">
        <v>828413776145.49292</v>
      </c>
      <c r="V113" s="140">
        <v>756500490027.31396</v>
      </c>
      <c r="W113" s="140">
        <v>30442669621617.508</v>
      </c>
      <c r="X113" s="140">
        <v>22492727646690.281</v>
      </c>
      <c r="Y113" s="140">
        <v>7949941974927.2236</v>
      </c>
      <c r="Z113" s="140">
        <v>14850197679202.58</v>
      </c>
      <c r="AA113" s="140">
        <v>7642529967487.6836</v>
      </c>
      <c r="AB113" s="140">
        <v>5130440664392.9043</v>
      </c>
      <c r="AC113" s="140">
        <v>2819501310534.3213</v>
      </c>
      <c r="AD113" s="140">
        <v>-1052276859780.0651</v>
      </c>
      <c r="AE113" s="140">
        <v>2508809392</v>
      </c>
    </row>
    <row r="114" spans="1:31" x14ac:dyDescent="0.35">
      <c r="A114" s="139" t="s">
        <v>4154</v>
      </c>
      <c r="B114" s="140" t="s">
        <v>16</v>
      </c>
      <c r="C114" s="140" t="s">
        <v>4043</v>
      </c>
      <c r="D114" s="140">
        <v>2010</v>
      </c>
      <c r="E114" s="140">
        <v>56218643695932.375</v>
      </c>
      <c r="F114" s="140">
        <v>13758006851032.232</v>
      </c>
      <c r="G114" s="140">
        <v>10295300096171.572</v>
      </c>
      <c r="H114" s="140">
        <v>6422107279999.8125</v>
      </c>
      <c r="I114" s="140">
        <v>527774091414.98071</v>
      </c>
      <c r="J114" s="140">
        <v>444619442456.01331</v>
      </c>
      <c r="K114" s="140">
        <v>139694362005.767</v>
      </c>
      <c r="L114" s="140">
        <v>65261611018.005157</v>
      </c>
      <c r="M114" s="140">
        <v>410869827376.30206</v>
      </c>
      <c r="N114" s="140">
        <v>4833887945728.7451</v>
      </c>
      <c r="O114" s="140">
        <v>3551956671872.002</v>
      </c>
      <c r="P114" s="140">
        <v>1281931273856.7432</v>
      </c>
      <c r="Q114" s="140">
        <v>3873192816171.7612</v>
      </c>
      <c r="R114" s="140">
        <v>2994091492817.1206</v>
      </c>
      <c r="S114" s="140">
        <v>1689075251090.5032</v>
      </c>
      <c r="T114" s="140">
        <v>382637700639.17102</v>
      </c>
      <c r="U114" s="140">
        <v>922378541087.44714</v>
      </c>
      <c r="V114" s="140">
        <v>879101323354.6394</v>
      </c>
      <c r="W114" s="140">
        <v>33355877179872.699</v>
      </c>
      <c r="X114" s="140">
        <v>24929069469663.43</v>
      </c>
      <c r="Y114" s="140">
        <v>8426807710209.2949</v>
      </c>
      <c r="Z114" s="140">
        <v>16515035239485.055</v>
      </c>
      <c r="AA114" s="140">
        <v>8414034230178.3623</v>
      </c>
      <c r="AB114" s="140">
        <v>5671595769485.7383</v>
      </c>
      <c r="AC114" s="140">
        <v>2755211940723.5464</v>
      </c>
      <c r="AD114" s="140">
        <v>-1190540431144.1455</v>
      </c>
      <c r="AE114" s="140">
        <v>2547777457</v>
      </c>
    </row>
    <row r="115" spans="1:31" x14ac:dyDescent="0.35">
      <c r="A115" s="139" t="s">
        <v>4155</v>
      </c>
      <c r="B115" s="140" t="s">
        <v>16</v>
      </c>
      <c r="C115" s="140" t="s">
        <v>4043</v>
      </c>
      <c r="D115" s="140">
        <v>2011</v>
      </c>
      <c r="E115" s="140">
        <v>57876302916295.953</v>
      </c>
      <c r="F115" s="140">
        <v>14525163413372.771</v>
      </c>
      <c r="G115" s="140">
        <v>10941919467165.201</v>
      </c>
      <c r="H115" s="140">
        <v>6665801794394.1328</v>
      </c>
      <c r="I115" s="140">
        <v>554081459784.55896</v>
      </c>
      <c r="J115" s="140">
        <v>449153316726.21722</v>
      </c>
      <c r="K115" s="140">
        <v>146676160200.64734</v>
      </c>
      <c r="L115" s="140">
        <v>66328245576.939987</v>
      </c>
      <c r="M115" s="140">
        <v>421829477273.43561</v>
      </c>
      <c r="N115" s="140">
        <v>5027733134832.333</v>
      </c>
      <c r="O115" s="140">
        <v>3694144277318.4707</v>
      </c>
      <c r="P115" s="140">
        <v>1333588857513.8635</v>
      </c>
      <c r="Q115" s="140">
        <v>4276117672771.0693</v>
      </c>
      <c r="R115" s="140">
        <v>3261859448693.8262</v>
      </c>
      <c r="S115" s="140">
        <v>1747156621414.6082</v>
      </c>
      <c r="T115" s="140">
        <v>413550961261.45557</v>
      </c>
      <c r="U115" s="140">
        <v>1101151866017.7615</v>
      </c>
      <c r="V115" s="140">
        <v>1014258224077.2439</v>
      </c>
      <c r="W115" s="140">
        <v>33522808396334.23</v>
      </c>
      <c r="X115" s="140">
        <v>25758251369747.379</v>
      </c>
      <c r="Y115" s="140">
        <v>7764557026586.874</v>
      </c>
      <c r="Z115" s="140">
        <v>17045569811532.398</v>
      </c>
      <c r="AA115" s="140">
        <v>8712681558214.9824</v>
      </c>
      <c r="AB115" s="140">
        <v>5207344882783.9297</v>
      </c>
      <c r="AC115" s="140">
        <v>2557212143802.9341</v>
      </c>
      <c r="AD115" s="140">
        <v>-1113588360576.2622</v>
      </c>
      <c r="AE115" s="140">
        <v>2586844656</v>
      </c>
    </row>
    <row r="116" spans="1:31" x14ac:dyDescent="0.35">
      <c r="A116" s="139" t="s">
        <v>4156</v>
      </c>
      <c r="B116" s="140" t="s">
        <v>16</v>
      </c>
      <c r="C116" s="140" t="s">
        <v>4043</v>
      </c>
      <c r="D116" s="140">
        <v>2012</v>
      </c>
      <c r="E116" s="140">
        <v>60354268566510.484</v>
      </c>
      <c r="F116" s="140">
        <v>15332776313309.98</v>
      </c>
      <c r="G116" s="140">
        <v>11350000736421.197</v>
      </c>
      <c r="H116" s="140">
        <v>6898746004865.8301</v>
      </c>
      <c r="I116" s="140">
        <v>566206534278.20129</v>
      </c>
      <c r="J116" s="140">
        <v>450573075799.13068</v>
      </c>
      <c r="K116" s="140">
        <v>153657958395.52762</v>
      </c>
      <c r="L116" s="140">
        <v>69930652239.338837</v>
      </c>
      <c r="M116" s="140">
        <v>445970475755.23407</v>
      </c>
      <c r="N116" s="140">
        <v>5212407308398.3965</v>
      </c>
      <c r="O116" s="140">
        <v>3844148143278.23</v>
      </c>
      <c r="P116" s="140">
        <v>1368259165120.1667</v>
      </c>
      <c r="Q116" s="140">
        <v>4451254731555.3623</v>
      </c>
      <c r="R116" s="140">
        <v>3423631755990.998</v>
      </c>
      <c r="S116" s="140">
        <v>1816309470459.8804</v>
      </c>
      <c r="T116" s="140">
        <v>451445443657.79535</v>
      </c>
      <c r="U116" s="140">
        <v>1155876841873.3215</v>
      </c>
      <c r="V116" s="140">
        <v>1027622975564.364</v>
      </c>
      <c r="W116" s="140">
        <v>34990640646948.668</v>
      </c>
      <c r="X116" s="140">
        <v>26964886003028.703</v>
      </c>
      <c r="Y116" s="140">
        <v>8025754643919.9404</v>
      </c>
      <c r="Z116" s="140">
        <v>18027409925858.18</v>
      </c>
      <c r="AA116" s="140">
        <v>8937476077170.5273</v>
      </c>
      <c r="AB116" s="140">
        <v>5457698223937.2305</v>
      </c>
      <c r="AC116" s="140">
        <v>2568056419982.7188</v>
      </c>
      <c r="AD116" s="140">
        <v>-1319149130169.3594</v>
      </c>
      <c r="AE116" s="140">
        <v>2626052673</v>
      </c>
    </row>
    <row r="117" spans="1:31" x14ac:dyDescent="0.35">
      <c r="A117" s="139" t="s">
        <v>4157</v>
      </c>
      <c r="B117" s="140" t="s">
        <v>16</v>
      </c>
      <c r="C117" s="140" t="s">
        <v>4043</v>
      </c>
      <c r="D117" s="140">
        <v>2013</v>
      </c>
      <c r="E117" s="140">
        <v>62894840953538.406</v>
      </c>
      <c r="F117" s="140">
        <v>16114338842581.676</v>
      </c>
      <c r="G117" s="140">
        <v>11184240954565.973</v>
      </c>
      <c r="H117" s="140">
        <v>7057830214151.8584</v>
      </c>
      <c r="I117" s="140">
        <v>559746712921.93823</v>
      </c>
      <c r="J117" s="140">
        <v>459103414903.11261</v>
      </c>
      <c r="K117" s="140">
        <v>160639756614.91306</v>
      </c>
      <c r="L117" s="140">
        <v>69826452602.261719</v>
      </c>
      <c r="M117" s="140">
        <v>468864903527.30084</v>
      </c>
      <c r="N117" s="140">
        <v>5339648973582.3301</v>
      </c>
      <c r="O117" s="140">
        <v>3929948298202.2529</v>
      </c>
      <c r="P117" s="140">
        <v>1409700675380.0771</v>
      </c>
      <c r="Q117" s="140">
        <v>4126410740414.1196</v>
      </c>
      <c r="R117" s="140">
        <v>3206319282230.3467</v>
      </c>
      <c r="S117" s="140">
        <v>1766113592803.2192</v>
      </c>
      <c r="T117" s="140">
        <v>460361364526.3219</v>
      </c>
      <c r="U117" s="140">
        <v>979844324900.80505</v>
      </c>
      <c r="V117" s="140">
        <v>920091458183.77185</v>
      </c>
      <c r="W117" s="140">
        <v>37044425667384.227</v>
      </c>
      <c r="X117" s="140">
        <v>28572324954791.207</v>
      </c>
      <c r="Y117" s="140">
        <v>8472100712592.9941</v>
      </c>
      <c r="Z117" s="140">
        <v>19061319960874.684</v>
      </c>
      <c r="AA117" s="140">
        <v>9511004993916.5273</v>
      </c>
      <c r="AB117" s="140">
        <v>5752239640546.7529</v>
      </c>
      <c r="AC117" s="140">
        <v>2719861072046.2476</v>
      </c>
      <c r="AD117" s="140">
        <v>-1448164510993.4744</v>
      </c>
      <c r="AE117" s="140">
        <v>2665299439</v>
      </c>
    </row>
    <row r="118" spans="1:31" x14ac:dyDescent="0.35">
      <c r="A118" s="139" t="s">
        <v>4158</v>
      </c>
      <c r="B118" s="140" t="s">
        <v>16</v>
      </c>
      <c r="C118" s="140" t="s">
        <v>4043</v>
      </c>
      <c r="D118" s="140">
        <v>2014</v>
      </c>
      <c r="E118" s="140">
        <v>66157052601203.617</v>
      </c>
      <c r="F118" s="140">
        <v>16930785063325.805</v>
      </c>
      <c r="G118" s="140">
        <v>11485878047605.932</v>
      </c>
      <c r="H118" s="140">
        <v>7325220802750.5</v>
      </c>
      <c r="I118" s="140">
        <v>583548641432.49146</v>
      </c>
      <c r="J118" s="140">
        <v>460564795981.07666</v>
      </c>
      <c r="K118" s="140">
        <v>167621554809.7934</v>
      </c>
      <c r="L118" s="140">
        <v>72452711843.214691</v>
      </c>
      <c r="M118" s="140">
        <v>495197374886.4046</v>
      </c>
      <c r="N118" s="140">
        <v>5545835723797.5166</v>
      </c>
      <c r="O118" s="140">
        <v>4094189617403.7769</v>
      </c>
      <c r="P118" s="140">
        <v>1451646106393.741</v>
      </c>
      <c r="Q118" s="140">
        <v>4160657244855.4297</v>
      </c>
      <c r="R118" s="140">
        <v>3286233516791.6211</v>
      </c>
      <c r="S118" s="140">
        <v>1837577305339.4683</v>
      </c>
      <c r="T118" s="140">
        <v>482160028695.14777</v>
      </c>
      <c r="U118" s="140">
        <v>966496182757.00549</v>
      </c>
      <c r="V118" s="140">
        <v>874423728063.80884</v>
      </c>
      <c r="W118" s="140">
        <v>39368255015589.773</v>
      </c>
      <c r="X118" s="140">
        <v>30413120970310.277</v>
      </c>
      <c r="Y118" s="140">
        <v>8955134045279.5352</v>
      </c>
      <c r="Z118" s="140">
        <v>20358278266619.445</v>
      </c>
      <c r="AA118" s="140">
        <v>10054842703690.828</v>
      </c>
      <c r="AB118" s="140">
        <v>6063579775379.5566</v>
      </c>
      <c r="AC118" s="140">
        <v>2891554269899.9707</v>
      </c>
      <c r="AD118" s="140">
        <v>-1627865525317.886</v>
      </c>
      <c r="AE118" s="140">
        <v>2704378738</v>
      </c>
    </row>
    <row r="119" spans="1:31" x14ac:dyDescent="0.35">
      <c r="A119" s="139" t="s">
        <v>4159</v>
      </c>
      <c r="B119" s="140" t="s">
        <v>16</v>
      </c>
      <c r="C119" s="140" t="s">
        <v>4043</v>
      </c>
      <c r="D119" s="140">
        <v>2015</v>
      </c>
      <c r="E119" s="140">
        <v>68299379967933.805</v>
      </c>
      <c r="F119" s="140">
        <v>17798484367758.406</v>
      </c>
      <c r="G119" s="140">
        <v>11226826492487.885</v>
      </c>
      <c r="H119" s="140">
        <v>7541341409477.7676</v>
      </c>
      <c r="I119" s="140">
        <v>609884808793.89929</v>
      </c>
      <c r="J119" s="140">
        <v>466596348069.9234</v>
      </c>
      <c r="K119" s="140">
        <v>174603353004.67371</v>
      </c>
      <c r="L119" s="140">
        <v>75439089618.482208</v>
      </c>
      <c r="M119" s="140">
        <v>522789493337.35272</v>
      </c>
      <c r="N119" s="140">
        <v>5692028316653.4346</v>
      </c>
      <c r="O119" s="140">
        <v>4199858930908.6587</v>
      </c>
      <c r="P119" s="140">
        <v>1492169385744.7759</v>
      </c>
      <c r="Q119" s="140">
        <v>3685485083010.1191</v>
      </c>
      <c r="R119" s="140">
        <v>2987306338604.2856</v>
      </c>
      <c r="S119" s="140">
        <v>1616109069605.4595</v>
      </c>
      <c r="T119" s="140">
        <v>493861861773.90228</v>
      </c>
      <c r="U119" s="140">
        <v>877335407224.92322</v>
      </c>
      <c r="V119" s="140">
        <v>698178744405.83411</v>
      </c>
      <c r="W119" s="140">
        <v>41044069216137.125</v>
      </c>
      <c r="X119" s="140">
        <v>31769670077479.098</v>
      </c>
      <c r="Y119" s="140">
        <v>9274399138658.0195</v>
      </c>
      <c r="Z119" s="140">
        <v>21237075565309.078</v>
      </c>
      <c r="AA119" s="140">
        <v>10532594512170.02</v>
      </c>
      <c r="AB119" s="140">
        <v>6212145685054.0703</v>
      </c>
      <c r="AC119" s="140">
        <v>3062253453603.9385</v>
      </c>
      <c r="AD119" s="140">
        <v>-1770000108449.6108</v>
      </c>
      <c r="AE119" s="140">
        <v>2743432613</v>
      </c>
    </row>
    <row r="120" spans="1:31" x14ac:dyDescent="0.35">
      <c r="A120" s="139" t="s">
        <v>4160</v>
      </c>
      <c r="B120" s="140" t="s">
        <v>16</v>
      </c>
      <c r="C120" s="140" t="s">
        <v>4043</v>
      </c>
      <c r="D120" s="140">
        <v>2016</v>
      </c>
      <c r="E120" s="140">
        <v>71198656236069.094</v>
      </c>
      <c r="F120" s="140">
        <v>18744243878743.547</v>
      </c>
      <c r="G120" s="140">
        <v>10667910193034.594</v>
      </c>
      <c r="H120" s="140">
        <v>7685808815734.9365</v>
      </c>
      <c r="I120" s="140">
        <v>637563964277.00928</v>
      </c>
      <c r="J120" s="140">
        <v>467301235795.36145</v>
      </c>
      <c r="K120" s="140">
        <v>181585151199.55405</v>
      </c>
      <c r="L120" s="140">
        <v>75252298409.323242</v>
      </c>
      <c r="M120" s="140">
        <v>541088753791.00397</v>
      </c>
      <c r="N120" s="140">
        <v>5783017412262.6846</v>
      </c>
      <c r="O120" s="140">
        <v>4237527295975.6143</v>
      </c>
      <c r="P120" s="140">
        <v>1545490116287.0698</v>
      </c>
      <c r="Q120" s="140">
        <v>2982101377299.6587</v>
      </c>
      <c r="R120" s="140">
        <v>2468415028198.2778</v>
      </c>
      <c r="S120" s="140">
        <v>1309122492032.8687</v>
      </c>
      <c r="T120" s="140">
        <v>447569659675.85553</v>
      </c>
      <c r="U120" s="140">
        <v>711722876489.55371</v>
      </c>
      <c r="V120" s="140">
        <v>513686349101.38123</v>
      </c>
      <c r="W120" s="140">
        <v>43581325606966.172</v>
      </c>
      <c r="X120" s="140">
        <v>33827137416653.645</v>
      </c>
      <c r="Y120" s="140">
        <v>9754188190312.5586</v>
      </c>
      <c r="Z120" s="140">
        <v>22632484238602.668</v>
      </c>
      <c r="AA120" s="140">
        <v>11194653178050.949</v>
      </c>
      <c r="AB120" s="140">
        <v>6517472935687.5176</v>
      </c>
      <c r="AC120" s="140">
        <v>3236715254625.0435</v>
      </c>
      <c r="AD120" s="140">
        <v>-1794823442675.2104</v>
      </c>
      <c r="AE120" s="140">
        <v>2782306577</v>
      </c>
    </row>
    <row r="121" spans="1:31" x14ac:dyDescent="0.35">
      <c r="A121" s="139" t="s">
        <v>4161</v>
      </c>
      <c r="B121" s="140" t="s">
        <v>16</v>
      </c>
      <c r="C121" s="140" t="s">
        <v>4043</v>
      </c>
      <c r="D121" s="140">
        <v>2017</v>
      </c>
      <c r="E121" s="140">
        <v>73996099247924.063</v>
      </c>
      <c r="F121" s="140">
        <v>19772357992169.012</v>
      </c>
      <c r="G121" s="140">
        <v>10483906234903.395</v>
      </c>
      <c r="H121" s="140">
        <v>7804858487093.8418</v>
      </c>
      <c r="I121" s="140">
        <v>656813876165.26123</v>
      </c>
      <c r="J121" s="140">
        <v>479195848293.49884</v>
      </c>
      <c r="K121" s="140">
        <v>188566949394.43442</v>
      </c>
      <c r="L121" s="140">
        <v>79167121585.805908</v>
      </c>
      <c r="M121" s="140">
        <v>537518479404.58502</v>
      </c>
      <c r="N121" s="140">
        <v>5863596212250.2559</v>
      </c>
      <c r="O121" s="140">
        <v>4259025046988.7642</v>
      </c>
      <c r="P121" s="140">
        <v>1604571165261.491</v>
      </c>
      <c r="Q121" s="140">
        <v>2679047747809.5547</v>
      </c>
      <c r="R121" s="140">
        <v>2176331854731.4619</v>
      </c>
      <c r="S121" s="140">
        <v>1084078874742.0001</v>
      </c>
      <c r="T121" s="140">
        <v>410662431731.78998</v>
      </c>
      <c r="U121" s="140">
        <v>681590548257.67151</v>
      </c>
      <c r="V121" s="140">
        <v>502715893078.09326</v>
      </c>
      <c r="W121" s="140">
        <v>45829248217616.391</v>
      </c>
      <c r="X121" s="140">
        <v>35634605925278.516</v>
      </c>
      <c r="Y121" s="140">
        <v>10194642292337.869</v>
      </c>
      <c r="Z121" s="140">
        <v>23846080646463.762</v>
      </c>
      <c r="AA121" s="140">
        <v>11788525278814.727</v>
      </c>
      <c r="AB121" s="140">
        <v>6816589341554.8809</v>
      </c>
      <c r="AC121" s="140">
        <v>3378052950782.9912</v>
      </c>
      <c r="AD121" s="140">
        <v>-2089413196764.7214</v>
      </c>
      <c r="AE121" s="140">
        <v>2820980686</v>
      </c>
    </row>
    <row r="122" spans="1:31" x14ac:dyDescent="0.35">
      <c r="A122" s="139" t="s">
        <v>4162</v>
      </c>
      <c r="B122" s="140" t="s">
        <v>16</v>
      </c>
      <c r="C122" s="140" t="s">
        <v>4043</v>
      </c>
      <c r="D122" s="140">
        <v>2018</v>
      </c>
      <c r="E122" s="140">
        <v>77514406363037.234</v>
      </c>
      <c r="F122" s="140">
        <v>21069453445942.457</v>
      </c>
      <c r="G122" s="140">
        <v>10446437223873.096</v>
      </c>
      <c r="H122" s="140">
        <v>7866224098705.8496</v>
      </c>
      <c r="I122" s="140">
        <v>635654531361.48462</v>
      </c>
      <c r="J122" s="140">
        <v>495975702127.45502</v>
      </c>
      <c r="K122" s="140">
        <v>195548747613.81976</v>
      </c>
      <c r="L122" s="140">
        <v>80212647645.514801</v>
      </c>
      <c r="M122" s="140">
        <v>529181462566.17163</v>
      </c>
      <c r="N122" s="140">
        <v>5929651007391.4014</v>
      </c>
      <c r="O122" s="140">
        <v>4273095919292.9063</v>
      </c>
      <c r="P122" s="140">
        <v>1656555088098.4963</v>
      </c>
      <c r="Q122" s="140">
        <v>2580213125167.2466</v>
      </c>
      <c r="R122" s="140">
        <v>2174372809017.676</v>
      </c>
      <c r="S122" s="140">
        <v>1008518073946.8707</v>
      </c>
      <c r="T122" s="140">
        <v>429148201781.4765</v>
      </c>
      <c r="U122" s="140">
        <v>736706533289.32898</v>
      </c>
      <c r="V122" s="140">
        <v>405840316149.56976</v>
      </c>
      <c r="W122" s="140">
        <v>48174577033221.695</v>
      </c>
      <c r="X122" s="140">
        <v>37498175870800.055</v>
      </c>
      <c r="Y122" s="140">
        <v>10676401162421.629</v>
      </c>
      <c r="Z122" s="140">
        <v>25096564270194.352</v>
      </c>
      <c r="AA122" s="140">
        <v>12401611600605.725</v>
      </c>
      <c r="AB122" s="140">
        <v>7137552672437</v>
      </c>
      <c r="AC122" s="140">
        <v>3538848489984.6313</v>
      </c>
      <c r="AD122" s="140">
        <v>-2176061340000</v>
      </c>
      <c r="AE122" s="140">
        <v>2859498919</v>
      </c>
    </row>
    <row r="123" spans="1:31" x14ac:dyDescent="0.35">
      <c r="A123" s="139" t="s">
        <v>4163</v>
      </c>
      <c r="B123" s="140" t="s">
        <v>6</v>
      </c>
      <c r="C123" s="140" t="s">
        <v>4043</v>
      </c>
      <c r="D123" s="140">
        <v>1995</v>
      </c>
      <c r="E123" s="140">
        <v>108870193707942.92</v>
      </c>
      <c r="F123" s="140">
        <v>31671998548326.586</v>
      </c>
      <c r="G123" s="140">
        <v>16636045885063.23</v>
      </c>
      <c r="H123" s="140">
        <v>11421370580766.02</v>
      </c>
      <c r="I123" s="140">
        <v>1146543873842.1626</v>
      </c>
      <c r="J123" s="140">
        <v>1708733354828.5708</v>
      </c>
      <c r="K123" s="140">
        <v>68779432841.74527</v>
      </c>
      <c r="L123" s="140">
        <v>1062314232347.1035</v>
      </c>
      <c r="M123" s="140">
        <v>852972771829.24536</v>
      </c>
      <c r="N123" s="140">
        <v>6582026915077.1904</v>
      </c>
      <c r="O123" s="140">
        <v>4998960788723.9619</v>
      </c>
      <c r="P123" s="140">
        <v>1583066126353.2266</v>
      </c>
      <c r="Q123" s="140">
        <v>5214675304297.2158</v>
      </c>
      <c r="R123" s="140">
        <v>4713817585274.0449</v>
      </c>
      <c r="S123" s="140">
        <v>3736546444305.8594</v>
      </c>
      <c r="T123" s="140">
        <v>658156677928.95239</v>
      </c>
      <c r="U123" s="140">
        <v>319114463039.23309</v>
      </c>
      <c r="V123" s="140">
        <v>500857719023.16888</v>
      </c>
      <c r="W123" s="140">
        <v>61846862043253.234</v>
      </c>
      <c r="X123" s="140">
        <v>38874072880546.398</v>
      </c>
      <c r="Y123" s="140">
        <v>22972789162706.938</v>
      </c>
      <c r="Z123" s="140">
        <v>30715242158575.898</v>
      </c>
      <c r="AA123" s="140">
        <v>8158830721970.4521</v>
      </c>
      <c r="AB123" s="140">
        <v>18237136474980.242</v>
      </c>
      <c r="AC123" s="140">
        <v>4735652687726.667</v>
      </c>
      <c r="AD123" s="140">
        <v>-1284712768700.1638</v>
      </c>
      <c r="AE123" s="140">
        <v>2145477023</v>
      </c>
    </row>
    <row r="124" spans="1:31" x14ac:dyDescent="0.35">
      <c r="A124" s="139" t="s">
        <v>4164</v>
      </c>
      <c r="B124" s="140" t="s">
        <v>6</v>
      </c>
      <c r="C124" s="140" t="s">
        <v>4043</v>
      </c>
      <c r="D124" s="140">
        <v>1996</v>
      </c>
      <c r="E124" s="140">
        <v>114997947821476.09</v>
      </c>
      <c r="F124" s="140">
        <v>32547768885807.125</v>
      </c>
      <c r="G124" s="140">
        <v>17228725683962.658</v>
      </c>
      <c r="H124" s="140">
        <v>12030582074933.693</v>
      </c>
      <c r="I124" s="140">
        <v>1144360219278.0137</v>
      </c>
      <c r="J124" s="140">
        <v>1743607731798.9573</v>
      </c>
      <c r="K124" s="140">
        <v>71680739813.186539</v>
      </c>
      <c r="L124" s="140">
        <v>1172199032297.2734</v>
      </c>
      <c r="M124" s="140">
        <v>915943544709.0835</v>
      </c>
      <c r="N124" s="140">
        <v>6982790807037.1797</v>
      </c>
      <c r="O124" s="140">
        <v>5346416168902.043</v>
      </c>
      <c r="P124" s="140">
        <v>1636374638135.1406</v>
      </c>
      <c r="Q124" s="140">
        <v>5198143609028.9619</v>
      </c>
      <c r="R124" s="140">
        <v>4715973681865.6748</v>
      </c>
      <c r="S124" s="140">
        <v>3882924448685.377</v>
      </c>
      <c r="T124" s="140">
        <v>594258090512.44678</v>
      </c>
      <c r="U124" s="140">
        <v>238791142667.8508</v>
      </c>
      <c r="V124" s="140">
        <v>482169927163.28821</v>
      </c>
      <c r="W124" s="140">
        <v>66575031550313.32</v>
      </c>
      <c r="X124" s="140">
        <v>41471797594450.547</v>
      </c>
      <c r="Y124" s="140">
        <v>25103233955862.777</v>
      </c>
      <c r="Z124" s="140">
        <v>32992813446933.844</v>
      </c>
      <c r="AA124" s="140">
        <v>8478984147516.6904</v>
      </c>
      <c r="AB124" s="140">
        <v>20044543766535.121</v>
      </c>
      <c r="AC124" s="140">
        <v>5058690189327.6602</v>
      </c>
      <c r="AD124" s="140">
        <v>-1353578298606.9604</v>
      </c>
      <c r="AE124" s="140">
        <v>2169255303</v>
      </c>
    </row>
    <row r="125" spans="1:31" x14ac:dyDescent="0.35">
      <c r="A125" s="139" t="s">
        <v>4165</v>
      </c>
      <c r="B125" s="140" t="s">
        <v>6</v>
      </c>
      <c r="C125" s="140" t="s">
        <v>4043</v>
      </c>
      <c r="D125" s="140">
        <v>1997</v>
      </c>
      <c r="E125" s="140">
        <v>118732528680878.94</v>
      </c>
      <c r="F125" s="140">
        <v>33476333453220.813</v>
      </c>
      <c r="G125" s="140">
        <v>17105477299327.285</v>
      </c>
      <c r="H125" s="140">
        <v>11996445937660.781</v>
      </c>
      <c r="I125" s="140">
        <v>1075661626280.0952</v>
      </c>
      <c r="J125" s="140">
        <v>1749325732952.5332</v>
      </c>
      <c r="K125" s="140">
        <v>74582046809.132797</v>
      </c>
      <c r="L125" s="140">
        <v>1019232530696.7889</v>
      </c>
      <c r="M125" s="140">
        <v>949591976584.35425</v>
      </c>
      <c r="N125" s="140">
        <v>7128052024337.8809</v>
      </c>
      <c r="O125" s="140">
        <v>5447031253247.3379</v>
      </c>
      <c r="P125" s="140">
        <v>1681020771090.5466</v>
      </c>
      <c r="Q125" s="140">
        <v>5109031361666.5029</v>
      </c>
      <c r="R125" s="140">
        <v>4706489358232.5518</v>
      </c>
      <c r="S125" s="140">
        <v>3921270649131.4766</v>
      </c>
      <c r="T125" s="140">
        <v>593021641556.67798</v>
      </c>
      <c r="U125" s="140">
        <v>192197067544.39679</v>
      </c>
      <c r="V125" s="140">
        <v>402542003433.95166</v>
      </c>
      <c r="W125" s="140">
        <v>69508432037306.555</v>
      </c>
      <c r="X125" s="140">
        <v>43164100500968.367</v>
      </c>
      <c r="Y125" s="140">
        <v>26344331536338.281</v>
      </c>
      <c r="Z125" s="140">
        <v>34680441934161.281</v>
      </c>
      <c r="AA125" s="140">
        <v>8483658566807.0908</v>
      </c>
      <c r="AB125" s="140">
        <v>21266879673580.145</v>
      </c>
      <c r="AC125" s="140">
        <v>5077451862758.1455</v>
      </c>
      <c r="AD125" s="140">
        <v>-1357714108975.7295</v>
      </c>
      <c r="AE125" s="140">
        <v>2192791368</v>
      </c>
    </row>
    <row r="126" spans="1:31" x14ac:dyDescent="0.35">
      <c r="A126" s="139" t="s">
        <v>4166</v>
      </c>
      <c r="B126" s="140" t="s">
        <v>6</v>
      </c>
      <c r="C126" s="140" t="s">
        <v>4043</v>
      </c>
      <c r="D126" s="140">
        <v>1998</v>
      </c>
      <c r="E126" s="140">
        <v>123038990073517.98</v>
      </c>
      <c r="F126" s="140">
        <v>34382556294472.48</v>
      </c>
      <c r="G126" s="140">
        <v>16316263471089.762</v>
      </c>
      <c r="H126" s="140">
        <v>11804171162516.658</v>
      </c>
      <c r="I126" s="140">
        <v>1009656251907.9308</v>
      </c>
      <c r="J126" s="140">
        <v>1750662390861.4026</v>
      </c>
      <c r="K126" s="140">
        <v>77483353903.099075</v>
      </c>
      <c r="L126" s="140">
        <v>803641310820.28162</v>
      </c>
      <c r="M126" s="140">
        <v>984093759263.30981</v>
      </c>
      <c r="N126" s="140">
        <v>7178634095760.6328</v>
      </c>
      <c r="O126" s="140">
        <v>5486501341153.3691</v>
      </c>
      <c r="P126" s="140">
        <v>1692132754607.2637</v>
      </c>
      <c r="Q126" s="140">
        <v>4512092308573.1025</v>
      </c>
      <c r="R126" s="140">
        <v>4109688969438.9824</v>
      </c>
      <c r="S126" s="140">
        <v>3387955201064.6465</v>
      </c>
      <c r="T126" s="140">
        <v>528345063699.92828</v>
      </c>
      <c r="U126" s="140">
        <v>193388704674.40857</v>
      </c>
      <c r="V126" s="140">
        <v>402403339134.12048</v>
      </c>
      <c r="W126" s="140">
        <v>73777180808976.672</v>
      </c>
      <c r="X126" s="140">
        <v>45758111797479.195</v>
      </c>
      <c r="Y126" s="140">
        <v>28019069011497.215</v>
      </c>
      <c r="Z126" s="140">
        <v>36425878919892.133</v>
      </c>
      <c r="AA126" s="140">
        <v>9332232877587.1602</v>
      </c>
      <c r="AB126" s="140">
        <v>22436952532063.348</v>
      </c>
      <c r="AC126" s="140">
        <v>5582116479433.8613</v>
      </c>
      <c r="AD126" s="140">
        <v>-1437010501020.875</v>
      </c>
      <c r="AE126" s="140">
        <v>2215609765</v>
      </c>
    </row>
    <row r="127" spans="1:31" x14ac:dyDescent="0.35">
      <c r="A127" s="139" t="s">
        <v>4167</v>
      </c>
      <c r="B127" s="140" t="s">
        <v>6</v>
      </c>
      <c r="C127" s="140" t="s">
        <v>4043</v>
      </c>
      <c r="D127" s="140">
        <v>1999</v>
      </c>
      <c r="E127" s="140">
        <v>127017282634926.78</v>
      </c>
      <c r="F127" s="140">
        <v>35224158518757.602</v>
      </c>
      <c r="G127" s="140">
        <v>16648476858973.102</v>
      </c>
      <c r="H127" s="140">
        <v>12008770800023.205</v>
      </c>
      <c r="I127" s="140">
        <v>977288897063.6377</v>
      </c>
      <c r="J127" s="140">
        <v>1767555243125.8855</v>
      </c>
      <c r="K127" s="140">
        <v>80384660899.045349</v>
      </c>
      <c r="L127" s="140">
        <v>932168906067.74817</v>
      </c>
      <c r="M127" s="140">
        <v>1025811370446.3937</v>
      </c>
      <c r="N127" s="140">
        <v>7225561722420.4922</v>
      </c>
      <c r="O127" s="140">
        <v>5529833684399.6143</v>
      </c>
      <c r="P127" s="140">
        <v>1695728038020.8784</v>
      </c>
      <c r="Q127" s="140">
        <v>4639706058949.8965</v>
      </c>
      <c r="R127" s="140">
        <v>4223646427181.4409</v>
      </c>
      <c r="S127" s="140">
        <v>3526760995344.4551</v>
      </c>
      <c r="T127" s="140">
        <v>504988273418.58777</v>
      </c>
      <c r="U127" s="140">
        <v>191897158418.39871</v>
      </c>
      <c r="V127" s="140">
        <v>416059631768.45477</v>
      </c>
      <c r="W127" s="140">
        <v>76840763227504.703</v>
      </c>
      <c r="X127" s="140">
        <v>47467208586710.586</v>
      </c>
      <c r="Y127" s="140">
        <v>29373554640794.016</v>
      </c>
      <c r="Z127" s="140">
        <v>37784453501410.148</v>
      </c>
      <c r="AA127" s="140">
        <v>9682755085300.3789</v>
      </c>
      <c r="AB127" s="140">
        <v>23517550146183.461</v>
      </c>
      <c r="AC127" s="140">
        <v>5856004494610.5479</v>
      </c>
      <c r="AD127" s="140">
        <v>-1696115970308.5903</v>
      </c>
      <c r="AE127" s="140">
        <v>2237186070</v>
      </c>
    </row>
    <row r="128" spans="1:31" x14ac:dyDescent="0.35">
      <c r="A128" s="139" t="s">
        <v>4168</v>
      </c>
      <c r="B128" s="140" t="s">
        <v>6</v>
      </c>
      <c r="C128" s="140" t="s">
        <v>4043</v>
      </c>
      <c r="D128" s="140">
        <v>2000</v>
      </c>
      <c r="E128" s="140">
        <v>132911691388673.98</v>
      </c>
      <c r="F128" s="140">
        <v>36173196161979.016</v>
      </c>
      <c r="G128" s="140">
        <v>17803622904974.895</v>
      </c>
      <c r="H128" s="140">
        <v>12073635442562.6</v>
      </c>
      <c r="I128" s="140">
        <v>913849922632.49316</v>
      </c>
      <c r="J128" s="140">
        <v>1928444175374.7161</v>
      </c>
      <c r="K128" s="140">
        <v>83285967944.001617</v>
      </c>
      <c r="L128" s="140">
        <v>957373528038.39563</v>
      </c>
      <c r="M128" s="140">
        <v>1047544169825.02</v>
      </c>
      <c r="N128" s="140">
        <v>7143137678747.9727</v>
      </c>
      <c r="O128" s="140">
        <v>5450723505289.9541</v>
      </c>
      <c r="P128" s="140">
        <v>1692414173458.0144</v>
      </c>
      <c r="Q128" s="140">
        <v>5729987462412.2969</v>
      </c>
      <c r="R128" s="140">
        <v>5310735718567.1045</v>
      </c>
      <c r="S128" s="140">
        <v>4418479241618.8193</v>
      </c>
      <c r="T128" s="140">
        <v>715615877173.45728</v>
      </c>
      <c r="U128" s="140">
        <v>176640599774.82816</v>
      </c>
      <c r="V128" s="140">
        <v>419251743845.19482</v>
      </c>
      <c r="W128" s="140">
        <v>80325775191768.703</v>
      </c>
      <c r="X128" s="140">
        <v>49585423124219.242</v>
      </c>
      <c r="Y128" s="140">
        <v>30740352067549.461</v>
      </c>
      <c r="Z128" s="140">
        <v>39583507849031.344</v>
      </c>
      <c r="AA128" s="140">
        <v>10001915275187.744</v>
      </c>
      <c r="AB128" s="140">
        <v>24669440555270.246</v>
      </c>
      <c r="AC128" s="140">
        <v>6070911512279.2021</v>
      </c>
      <c r="AD128" s="140">
        <v>-1390902870048.6245</v>
      </c>
      <c r="AE128" s="140">
        <v>2257646712</v>
      </c>
    </row>
    <row r="129" spans="1:31" x14ac:dyDescent="0.35">
      <c r="A129" s="139" t="s">
        <v>4169</v>
      </c>
      <c r="B129" s="140" t="s">
        <v>6</v>
      </c>
      <c r="C129" s="140" t="s">
        <v>4043</v>
      </c>
      <c r="D129" s="140">
        <v>2001</v>
      </c>
      <c r="E129" s="140">
        <v>138916564762131.27</v>
      </c>
      <c r="F129" s="140">
        <v>37199430626684.625</v>
      </c>
      <c r="G129" s="140">
        <v>18228609283973.828</v>
      </c>
      <c r="H129" s="140">
        <v>11754908264322.867</v>
      </c>
      <c r="I129" s="140">
        <v>867105360857.18152</v>
      </c>
      <c r="J129" s="140">
        <v>1949413799551.2764</v>
      </c>
      <c r="K129" s="140">
        <v>86187274964.452881</v>
      </c>
      <c r="L129" s="140">
        <v>950263924202.96545</v>
      </c>
      <c r="M129" s="140">
        <v>1071190170817.2664</v>
      </c>
      <c r="N129" s="140">
        <v>6830747733929.7217</v>
      </c>
      <c r="O129" s="140">
        <v>5124182126686.5234</v>
      </c>
      <c r="P129" s="140">
        <v>1706565607243.199</v>
      </c>
      <c r="Q129" s="140">
        <v>6473701019650.96</v>
      </c>
      <c r="R129" s="140">
        <v>6053093645762.5254</v>
      </c>
      <c r="S129" s="140">
        <v>4665190802759.2305</v>
      </c>
      <c r="T129" s="140">
        <v>1082676984867.5295</v>
      </c>
      <c r="U129" s="140">
        <v>305225858135.76575</v>
      </c>
      <c r="V129" s="140">
        <v>420607373888.43494</v>
      </c>
      <c r="W129" s="140">
        <v>85114381933190.891</v>
      </c>
      <c r="X129" s="140">
        <v>52234116805617.242</v>
      </c>
      <c r="Y129" s="140">
        <v>32880265127573.688</v>
      </c>
      <c r="Z129" s="140">
        <v>42154438415807.859</v>
      </c>
      <c r="AA129" s="140">
        <v>10079678389809.389</v>
      </c>
      <c r="AB129" s="140">
        <v>26665592469759.145</v>
      </c>
      <c r="AC129" s="140">
        <v>6214672657814.5381</v>
      </c>
      <c r="AD129" s="140">
        <v>-1625857081718.0483</v>
      </c>
      <c r="AE129" s="140">
        <v>2276851969</v>
      </c>
    </row>
    <row r="130" spans="1:31" x14ac:dyDescent="0.35">
      <c r="A130" s="139" t="s">
        <v>4170</v>
      </c>
      <c r="B130" s="140" t="s">
        <v>6</v>
      </c>
      <c r="C130" s="140" t="s">
        <v>4043</v>
      </c>
      <c r="D130" s="140">
        <v>2002</v>
      </c>
      <c r="E130" s="140">
        <v>146051875761630</v>
      </c>
      <c r="F130" s="140">
        <v>38311120442594.797</v>
      </c>
      <c r="G130" s="140">
        <v>19016274876482.777</v>
      </c>
      <c r="H130" s="140">
        <v>11777971896734.234</v>
      </c>
      <c r="I130" s="140">
        <v>852093939298.29492</v>
      </c>
      <c r="J130" s="140">
        <v>1978576318280.303</v>
      </c>
      <c r="K130" s="140">
        <v>89088582033.914139</v>
      </c>
      <c r="L130" s="140">
        <v>973461340258.98267</v>
      </c>
      <c r="M130" s="140">
        <v>1110189987731.8516</v>
      </c>
      <c r="N130" s="140">
        <v>6774561729130.8877</v>
      </c>
      <c r="O130" s="140">
        <v>5017578857653.6035</v>
      </c>
      <c r="P130" s="140">
        <v>1756982871477.2854</v>
      </c>
      <c r="Q130" s="140">
        <v>7238302979748.5381</v>
      </c>
      <c r="R130" s="140">
        <v>6808280265034.8096</v>
      </c>
      <c r="S130" s="140">
        <v>5124669866760.3418</v>
      </c>
      <c r="T130" s="140">
        <v>1335547705743.5522</v>
      </c>
      <c r="U130" s="140">
        <v>348062692530.91516</v>
      </c>
      <c r="V130" s="140">
        <v>430022714713.72992</v>
      </c>
      <c r="W130" s="140">
        <v>90157480137280.828</v>
      </c>
      <c r="X130" s="140">
        <v>55276823941436.258</v>
      </c>
      <c r="Y130" s="140">
        <v>34880656195844.602</v>
      </c>
      <c r="Z130" s="140">
        <v>45145662593798.609</v>
      </c>
      <c r="AA130" s="140">
        <v>10131161347637.551</v>
      </c>
      <c r="AB130" s="140">
        <v>28568597144074.402</v>
      </c>
      <c r="AC130" s="140">
        <v>6312059051770.1934</v>
      </c>
      <c r="AD130" s="140">
        <v>-1432999694728.3918</v>
      </c>
      <c r="AE130" s="140">
        <v>2295160231</v>
      </c>
    </row>
    <row r="131" spans="1:31" x14ac:dyDescent="0.35">
      <c r="A131" s="139" t="s">
        <v>4171</v>
      </c>
      <c r="B131" s="140" t="s">
        <v>6</v>
      </c>
      <c r="C131" s="140" t="s">
        <v>4043</v>
      </c>
      <c r="D131" s="140">
        <v>2003</v>
      </c>
      <c r="E131" s="140">
        <v>153809953412659.44</v>
      </c>
      <c r="F131" s="140">
        <v>39678674471565.727</v>
      </c>
      <c r="G131" s="140">
        <v>20347433200857.547</v>
      </c>
      <c r="H131" s="140">
        <v>11925542174349.039</v>
      </c>
      <c r="I131" s="140">
        <v>882804870053.42542</v>
      </c>
      <c r="J131" s="140">
        <v>2011593295070.5632</v>
      </c>
      <c r="K131" s="140">
        <v>91989889152.385406</v>
      </c>
      <c r="L131" s="140">
        <v>812540535782.97205</v>
      </c>
      <c r="M131" s="140">
        <v>1197108922501.8665</v>
      </c>
      <c r="N131" s="140">
        <v>6929504661787.8271</v>
      </c>
      <c r="O131" s="140">
        <v>5111358839465.1426</v>
      </c>
      <c r="P131" s="140">
        <v>1818145822322.6877</v>
      </c>
      <c r="Q131" s="140">
        <v>8421891026508.5068</v>
      </c>
      <c r="R131" s="140">
        <v>8005074090539.0781</v>
      </c>
      <c r="S131" s="140">
        <v>5994021433475.2197</v>
      </c>
      <c r="T131" s="140">
        <v>1619499391680.5427</v>
      </c>
      <c r="U131" s="140">
        <v>391553265383.31604</v>
      </c>
      <c r="V131" s="140">
        <v>416816935969.43066</v>
      </c>
      <c r="W131" s="140">
        <v>95305668618822.625</v>
      </c>
      <c r="X131" s="140">
        <v>58930618273390.039</v>
      </c>
      <c r="Y131" s="140">
        <v>36375050345432.602</v>
      </c>
      <c r="Z131" s="140">
        <v>48150854133907.797</v>
      </c>
      <c r="AA131" s="140">
        <v>10779764139482.264</v>
      </c>
      <c r="AB131" s="140">
        <v>29823563956115.539</v>
      </c>
      <c r="AC131" s="140">
        <v>6551486389317.0371</v>
      </c>
      <c r="AD131" s="140">
        <v>-1521822878586.5613</v>
      </c>
      <c r="AE131" s="140">
        <v>2313169612</v>
      </c>
    </row>
    <row r="132" spans="1:31" x14ac:dyDescent="0.35">
      <c r="A132" s="139" t="s">
        <v>4172</v>
      </c>
      <c r="B132" s="140" t="s">
        <v>6</v>
      </c>
      <c r="C132" s="140" t="s">
        <v>4043</v>
      </c>
      <c r="D132" s="140">
        <v>2004</v>
      </c>
      <c r="E132" s="140">
        <v>162318431088745.94</v>
      </c>
      <c r="F132" s="140">
        <v>41309995885717.547</v>
      </c>
      <c r="G132" s="140">
        <v>22402883393234.648</v>
      </c>
      <c r="H132" s="140">
        <v>12302283267933.143</v>
      </c>
      <c r="I132" s="140">
        <v>865354834966.36609</v>
      </c>
      <c r="J132" s="140">
        <v>2095564010861.6475</v>
      </c>
      <c r="K132" s="140">
        <v>94891196050.311691</v>
      </c>
      <c r="L132" s="140">
        <v>793107199233.06726</v>
      </c>
      <c r="M132" s="140">
        <v>1242716887803.9507</v>
      </c>
      <c r="N132" s="140">
        <v>7210649139017.8008</v>
      </c>
      <c r="O132" s="140">
        <v>5300828880794.5879</v>
      </c>
      <c r="P132" s="140">
        <v>1909820258223.2144</v>
      </c>
      <c r="Q132" s="140">
        <v>10100600125301.5</v>
      </c>
      <c r="R132" s="140">
        <v>9692009978919.9551</v>
      </c>
      <c r="S132" s="140">
        <v>6994037547794.3438</v>
      </c>
      <c r="T132" s="140">
        <v>1810395162660.8032</v>
      </c>
      <c r="U132" s="140">
        <v>887577268464.81018</v>
      </c>
      <c r="V132" s="140">
        <v>408590146381.5448</v>
      </c>
      <c r="W132" s="140">
        <v>99871760690114.172</v>
      </c>
      <c r="X132" s="140">
        <v>61958771561529.891</v>
      </c>
      <c r="Y132" s="140">
        <v>37912989128584.406</v>
      </c>
      <c r="Z132" s="140">
        <v>50591711029060.633</v>
      </c>
      <c r="AA132" s="140">
        <v>11367060532469.279</v>
      </c>
      <c r="AB132" s="140">
        <v>31064042964234.949</v>
      </c>
      <c r="AC132" s="140">
        <v>6848946164349.5098</v>
      </c>
      <c r="AD132" s="140">
        <v>-1266208880320.4553</v>
      </c>
      <c r="AE132" s="140">
        <v>2330849643</v>
      </c>
    </row>
    <row r="133" spans="1:31" x14ac:dyDescent="0.35">
      <c r="A133" s="139" t="s">
        <v>4173</v>
      </c>
      <c r="B133" s="140" t="s">
        <v>6</v>
      </c>
      <c r="C133" s="140" t="s">
        <v>4043</v>
      </c>
      <c r="D133" s="140">
        <v>2005</v>
      </c>
      <c r="E133" s="140">
        <v>174523949371655</v>
      </c>
      <c r="F133" s="140">
        <v>43220268860454.68</v>
      </c>
      <c r="G133" s="140">
        <v>23899793642436.883</v>
      </c>
      <c r="H133" s="140">
        <v>12522283769290.549</v>
      </c>
      <c r="I133" s="140">
        <v>849676950449.4823</v>
      </c>
      <c r="J133" s="140">
        <v>2145909751066.1821</v>
      </c>
      <c r="K133" s="140">
        <v>97792503144.277908</v>
      </c>
      <c r="L133" s="140">
        <v>524874541509.1842</v>
      </c>
      <c r="M133" s="140">
        <v>1316173627527.2988</v>
      </c>
      <c r="N133" s="140">
        <v>7587856395594.1289</v>
      </c>
      <c r="O133" s="140">
        <v>5585430552919.6387</v>
      </c>
      <c r="P133" s="140">
        <v>2002425842674.4888</v>
      </c>
      <c r="Q133" s="140">
        <v>11377509873146.322</v>
      </c>
      <c r="R133" s="140">
        <v>10777537999586.201</v>
      </c>
      <c r="S133" s="140">
        <v>7741267680942.4932</v>
      </c>
      <c r="T133" s="140">
        <v>1774251099703.9353</v>
      </c>
      <c r="U133" s="140">
        <v>1262019218939.7744</v>
      </c>
      <c r="V133" s="140">
        <v>599971873560.11914</v>
      </c>
      <c r="W133" s="140">
        <v>108278060454380.48</v>
      </c>
      <c r="X133" s="140">
        <v>66984180821206.102</v>
      </c>
      <c r="Y133" s="140">
        <v>41293879633174.609</v>
      </c>
      <c r="Z133" s="140">
        <v>54527384296020.5</v>
      </c>
      <c r="AA133" s="140">
        <v>12456796525185.635</v>
      </c>
      <c r="AB133" s="140">
        <v>33739992555254.605</v>
      </c>
      <c r="AC133" s="140">
        <v>7553887077919.9736</v>
      </c>
      <c r="AD133" s="140">
        <v>-874173585616.99866</v>
      </c>
      <c r="AE133" s="140">
        <v>2348378412</v>
      </c>
    </row>
    <row r="134" spans="1:31" x14ac:dyDescent="0.35">
      <c r="A134" s="139" t="s">
        <v>4174</v>
      </c>
      <c r="B134" s="140" t="s">
        <v>6</v>
      </c>
      <c r="C134" s="140" t="s">
        <v>4043</v>
      </c>
      <c r="D134" s="140">
        <v>2006</v>
      </c>
      <c r="E134" s="140">
        <v>188336204910606.13</v>
      </c>
      <c r="F134" s="140">
        <v>45437398688017.641</v>
      </c>
      <c r="G134" s="140">
        <v>26118170994810.586</v>
      </c>
      <c r="H134" s="140">
        <v>12811316423094.867</v>
      </c>
      <c r="I134" s="140">
        <v>865014011170.59888</v>
      </c>
      <c r="J134" s="140">
        <v>2200135624641.2026</v>
      </c>
      <c r="K134" s="140">
        <v>100693810140.22421</v>
      </c>
      <c r="L134" s="140">
        <v>264964096218.09167</v>
      </c>
      <c r="M134" s="140">
        <v>1356492090233.7495</v>
      </c>
      <c r="N134" s="140">
        <v>8024016790691</v>
      </c>
      <c r="O134" s="140">
        <v>5942283591474.457</v>
      </c>
      <c r="P134" s="140">
        <v>2081733199216.543</v>
      </c>
      <c r="Q134" s="140">
        <v>13306854571715.727</v>
      </c>
      <c r="R134" s="140">
        <v>12400589600156.174</v>
      </c>
      <c r="S134" s="140">
        <v>9160173551063.9258</v>
      </c>
      <c r="T134" s="140">
        <v>1708525387183.4343</v>
      </c>
      <c r="U134" s="140">
        <v>1531890661908.8115</v>
      </c>
      <c r="V134" s="140">
        <v>906264971559.55273</v>
      </c>
      <c r="W134" s="140">
        <v>117413626317016.52</v>
      </c>
      <c r="X134" s="140">
        <v>72838759238940.844</v>
      </c>
      <c r="Y134" s="140">
        <v>44574867078075.813</v>
      </c>
      <c r="Z134" s="140">
        <v>59645531915148.805</v>
      </c>
      <c r="AA134" s="140">
        <v>13193227323791.992</v>
      </c>
      <c r="AB134" s="140">
        <v>36622811023219.094</v>
      </c>
      <c r="AC134" s="140">
        <v>7952056054856.6973</v>
      </c>
      <c r="AD134" s="140">
        <v>-632991089238.59973</v>
      </c>
      <c r="AE134" s="140">
        <v>2365459546</v>
      </c>
    </row>
    <row r="135" spans="1:31" x14ac:dyDescent="0.35">
      <c r="A135" s="139" t="s">
        <v>4175</v>
      </c>
      <c r="B135" s="140" t="s">
        <v>6</v>
      </c>
      <c r="C135" s="140" t="s">
        <v>4043</v>
      </c>
      <c r="D135" s="140">
        <v>2007</v>
      </c>
      <c r="E135" s="140">
        <v>206867789451876.59</v>
      </c>
      <c r="F135" s="140">
        <v>47993484512919.531</v>
      </c>
      <c r="G135" s="140">
        <v>28861875860137.523</v>
      </c>
      <c r="H135" s="140">
        <v>13116057570381.609</v>
      </c>
      <c r="I135" s="140">
        <v>896463166404.58313</v>
      </c>
      <c r="J135" s="140">
        <v>2306842787871.457</v>
      </c>
      <c r="K135" s="140">
        <v>103595117209.68549</v>
      </c>
      <c r="L135" s="140">
        <v>1810974310.2602971</v>
      </c>
      <c r="M135" s="140">
        <v>1435583949885.8667</v>
      </c>
      <c r="N135" s="140">
        <v>8371761574699.7588</v>
      </c>
      <c r="O135" s="140">
        <v>6204366609785.3691</v>
      </c>
      <c r="P135" s="140">
        <v>2167394964914.3901</v>
      </c>
      <c r="Q135" s="140">
        <v>15745818289755.898</v>
      </c>
      <c r="R135" s="140">
        <v>14176616872326.879</v>
      </c>
      <c r="S135" s="140">
        <v>10435963742284.605</v>
      </c>
      <c r="T135" s="140">
        <v>1742982324514.2246</v>
      </c>
      <c r="U135" s="140">
        <v>1997670805528.0471</v>
      </c>
      <c r="V135" s="140">
        <v>1569201417429.02</v>
      </c>
      <c r="W135" s="140">
        <v>130335529497716.38</v>
      </c>
      <c r="X135" s="140">
        <v>80393138207296.375</v>
      </c>
      <c r="Y135" s="140">
        <v>49942391290420.008</v>
      </c>
      <c r="Z135" s="140">
        <v>65683000786692.383</v>
      </c>
      <c r="AA135" s="140">
        <v>14710137420604.051</v>
      </c>
      <c r="AB135" s="140">
        <v>40950304173097.328</v>
      </c>
      <c r="AC135" s="140">
        <v>8992087117322.7051</v>
      </c>
      <c r="AD135" s="140">
        <v>-323100418896.82477</v>
      </c>
      <c r="AE135" s="140">
        <v>2381995622</v>
      </c>
    </row>
    <row r="136" spans="1:31" x14ac:dyDescent="0.35">
      <c r="A136" s="139" t="s">
        <v>4176</v>
      </c>
      <c r="B136" s="140" t="s">
        <v>6</v>
      </c>
      <c r="C136" s="140" t="s">
        <v>4043</v>
      </c>
      <c r="D136" s="140">
        <v>2008</v>
      </c>
      <c r="E136" s="140">
        <v>214860583919058.63</v>
      </c>
      <c r="F136" s="140">
        <v>50860896689198.305</v>
      </c>
      <c r="G136" s="140">
        <v>32526235295111.203</v>
      </c>
      <c r="H136" s="140">
        <v>13239438356975.877</v>
      </c>
      <c r="I136" s="140">
        <v>905975280998.4397</v>
      </c>
      <c r="J136" s="140">
        <v>2173411780630.3406</v>
      </c>
      <c r="K136" s="140">
        <v>106496424181.12675</v>
      </c>
      <c r="L136" s="140">
        <v>0</v>
      </c>
      <c r="M136" s="140">
        <v>1483635130136.6702</v>
      </c>
      <c r="N136" s="140">
        <v>8569919741029.3037</v>
      </c>
      <c r="O136" s="140">
        <v>6358617841060.168</v>
      </c>
      <c r="P136" s="140">
        <v>2211301899969.1357</v>
      </c>
      <c r="Q136" s="140">
        <v>19286796938135.32</v>
      </c>
      <c r="R136" s="140">
        <v>16959403662529.074</v>
      </c>
      <c r="S136" s="140">
        <v>11703529835997.354</v>
      </c>
      <c r="T136" s="140">
        <v>1884161496094.0164</v>
      </c>
      <c r="U136" s="140">
        <v>3371712330437.6987</v>
      </c>
      <c r="V136" s="140">
        <v>2327393275606.2471</v>
      </c>
      <c r="W136" s="140">
        <v>130126867062223.13</v>
      </c>
      <c r="X136" s="140">
        <v>80448577428403.031</v>
      </c>
      <c r="Y136" s="140">
        <v>49678289633819.797</v>
      </c>
      <c r="Z136" s="140">
        <v>65270263301263.734</v>
      </c>
      <c r="AA136" s="140">
        <v>15178314127139.324</v>
      </c>
      <c r="AB136" s="140">
        <v>40522379720812.531</v>
      </c>
      <c r="AC136" s="140">
        <v>9155909913007.2734</v>
      </c>
      <c r="AD136" s="140">
        <v>1346584872526.0334</v>
      </c>
      <c r="AE136" s="140">
        <v>2398704773</v>
      </c>
    </row>
    <row r="137" spans="1:31" x14ac:dyDescent="0.35">
      <c r="A137" s="139" t="s">
        <v>4177</v>
      </c>
      <c r="B137" s="140" t="s">
        <v>6</v>
      </c>
      <c r="C137" s="140" t="s">
        <v>4043</v>
      </c>
      <c r="D137" s="140">
        <v>2009</v>
      </c>
      <c r="E137" s="140">
        <v>231615222502877.16</v>
      </c>
      <c r="F137" s="140">
        <v>54012837779268.695</v>
      </c>
      <c r="G137" s="140">
        <v>33046445698288.141</v>
      </c>
      <c r="H137" s="140">
        <v>13498320371423.475</v>
      </c>
      <c r="I137" s="140">
        <v>951070327490.40967</v>
      </c>
      <c r="J137" s="140">
        <v>2141398744626.7104</v>
      </c>
      <c r="K137" s="140">
        <v>109397731299.59799</v>
      </c>
      <c r="L137" s="140">
        <v>0</v>
      </c>
      <c r="M137" s="140">
        <v>1547127977805.3682</v>
      </c>
      <c r="N137" s="140">
        <v>8749325590201.3867</v>
      </c>
      <c r="O137" s="140">
        <v>6505233686335.8057</v>
      </c>
      <c r="P137" s="140">
        <v>2244091903865.582</v>
      </c>
      <c r="Q137" s="140">
        <v>19548125326864.66</v>
      </c>
      <c r="R137" s="140">
        <v>16805785308100.779</v>
      </c>
      <c r="S137" s="140">
        <v>11346931358299.104</v>
      </c>
      <c r="T137" s="140">
        <v>2101364197183.4077</v>
      </c>
      <c r="U137" s="140">
        <v>3357489752618.2666</v>
      </c>
      <c r="V137" s="140">
        <v>2742340018763.8853</v>
      </c>
      <c r="W137" s="140">
        <v>144208232101139.66</v>
      </c>
      <c r="X137" s="140">
        <v>89854639329488.297</v>
      </c>
      <c r="Y137" s="140">
        <v>54353592771651.406</v>
      </c>
      <c r="Z137" s="140">
        <v>72755939924655.719</v>
      </c>
      <c r="AA137" s="140">
        <v>17098699404832.646</v>
      </c>
      <c r="AB137" s="140">
        <v>44233925362468.883</v>
      </c>
      <c r="AC137" s="140">
        <v>10119667409182.553</v>
      </c>
      <c r="AD137" s="140">
        <v>347706924180.68787</v>
      </c>
      <c r="AE137" s="140">
        <v>2416003734</v>
      </c>
    </row>
    <row r="138" spans="1:31" x14ac:dyDescent="0.35">
      <c r="A138" s="139" t="s">
        <v>4178</v>
      </c>
      <c r="B138" s="140" t="s">
        <v>6</v>
      </c>
      <c r="C138" s="140" t="s">
        <v>4043</v>
      </c>
      <c r="D138" s="140">
        <v>2010</v>
      </c>
      <c r="E138" s="140">
        <v>243602875359580.47</v>
      </c>
      <c r="F138" s="140">
        <v>57598151513926.43</v>
      </c>
      <c r="G138" s="140">
        <v>33900311729964.953</v>
      </c>
      <c r="H138" s="140">
        <v>13955785397121.186</v>
      </c>
      <c r="I138" s="140">
        <v>1020368562360.8573</v>
      </c>
      <c r="J138" s="140">
        <v>2179939958304.7676</v>
      </c>
      <c r="K138" s="140">
        <v>112299038271.03929</v>
      </c>
      <c r="L138" s="140">
        <v>58499868803.599838</v>
      </c>
      <c r="M138" s="140">
        <v>1629823713764.4045</v>
      </c>
      <c r="N138" s="140">
        <v>8954854255616.5195</v>
      </c>
      <c r="O138" s="140">
        <v>6674907712157.6318</v>
      </c>
      <c r="P138" s="140">
        <v>2279946543458.8887</v>
      </c>
      <c r="Q138" s="140">
        <v>19944526332843.762</v>
      </c>
      <c r="R138" s="140">
        <v>16819866858205.32</v>
      </c>
      <c r="S138" s="140">
        <v>10889731490738.953</v>
      </c>
      <c r="T138" s="140">
        <v>2136221853067.9719</v>
      </c>
      <c r="U138" s="140">
        <v>3793913514398.3901</v>
      </c>
      <c r="V138" s="140">
        <v>3124659474638.4468</v>
      </c>
      <c r="W138" s="140">
        <v>152052282712184.72</v>
      </c>
      <c r="X138" s="140">
        <v>95102034308545.297</v>
      </c>
      <c r="Y138" s="140">
        <v>56950248403639.813</v>
      </c>
      <c r="Z138" s="140">
        <v>77743706775388.219</v>
      </c>
      <c r="AA138" s="140">
        <v>17358327533157.055</v>
      </c>
      <c r="AB138" s="140">
        <v>46727874544986.047</v>
      </c>
      <c r="AC138" s="140">
        <v>10222373858653.781</v>
      </c>
      <c r="AD138" s="140">
        <v>52129403504.303169</v>
      </c>
      <c r="AE138" s="140">
        <v>2433266465</v>
      </c>
    </row>
    <row r="139" spans="1:31" x14ac:dyDescent="0.35">
      <c r="A139" s="139" t="s">
        <v>4179</v>
      </c>
      <c r="B139" s="140" t="s">
        <v>6</v>
      </c>
      <c r="C139" s="140" t="s">
        <v>4043</v>
      </c>
      <c r="D139" s="140">
        <v>2011</v>
      </c>
      <c r="E139" s="140">
        <v>260045911091251.13</v>
      </c>
      <c r="F139" s="140">
        <v>61494034680816.336</v>
      </c>
      <c r="G139" s="140">
        <v>35364356326356.852</v>
      </c>
      <c r="H139" s="140">
        <v>14195253215812.467</v>
      </c>
      <c r="I139" s="140">
        <v>1038377458875.0496</v>
      </c>
      <c r="J139" s="140">
        <v>2222779548410.5562</v>
      </c>
      <c r="K139" s="140">
        <v>129479586039.90875</v>
      </c>
      <c r="L139" s="140">
        <v>0</v>
      </c>
      <c r="M139" s="140">
        <v>1635310083075.3047</v>
      </c>
      <c r="N139" s="140">
        <v>9169306539411.6445</v>
      </c>
      <c r="O139" s="140">
        <v>6847883305827.8682</v>
      </c>
      <c r="P139" s="140">
        <v>2321423233583.7803</v>
      </c>
      <c r="Q139" s="140">
        <v>21169103110544.387</v>
      </c>
      <c r="R139" s="140">
        <v>17704729946309.652</v>
      </c>
      <c r="S139" s="140">
        <v>10950288832982.5</v>
      </c>
      <c r="T139" s="140">
        <v>2142428762585.6445</v>
      </c>
      <c r="U139" s="140">
        <v>4612012350741.5</v>
      </c>
      <c r="V139" s="140">
        <v>3464373164234.7407</v>
      </c>
      <c r="W139" s="140">
        <v>162972446566314.97</v>
      </c>
      <c r="X139" s="140">
        <v>102136201832880.45</v>
      </c>
      <c r="Y139" s="140">
        <v>60836244733434.359</v>
      </c>
      <c r="Z139" s="140">
        <v>83593035708856.172</v>
      </c>
      <c r="AA139" s="140">
        <v>18543166124024.313</v>
      </c>
      <c r="AB139" s="140">
        <v>49976499901974.773</v>
      </c>
      <c r="AC139" s="140">
        <v>10859744831459.574</v>
      </c>
      <c r="AD139" s="140">
        <v>215073517762.88489</v>
      </c>
      <c r="AE139" s="140">
        <v>2451243875</v>
      </c>
    </row>
    <row r="140" spans="1:31" x14ac:dyDescent="0.35">
      <c r="A140" s="139" t="s">
        <v>4180</v>
      </c>
      <c r="B140" s="140" t="s">
        <v>6</v>
      </c>
      <c r="C140" s="140" t="s">
        <v>4043</v>
      </c>
      <c r="D140" s="140">
        <v>2012</v>
      </c>
      <c r="E140" s="140">
        <v>276193466913449.78</v>
      </c>
      <c r="F140" s="140">
        <v>65604943059767.477</v>
      </c>
      <c r="G140" s="140">
        <v>36664327376128.313</v>
      </c>
      <c r="H140" s="140">
        <v>14534369606101.178</v>
      </c>
      <c r="I140" s="140">
        <v>1036807496944.2727</v>
      </c>
      <c r="J140" s="140">
        <v>2256733705654.5713</v>
      </c>
      <c r="K140" s="140">
        <v>146660133833.2832</v>
      </c>
      <c r="L140" s="140">
        <v>71320407.967508972</v>
      </c>
      <c r="M140" s="140">
        <v>1590486593931.5059</v>
      </c>
      <c r="N140" s="140">
        <v>9503610355329.5762</v>
      </c>
      <c r="O140" s="140">
        <v>7153865102786.5977</v>
      </c>
      <c r="P140" s="140">
        <v>2349745252542.98</v>
      </c>
      <c r="Q140" s="140">
        <v>22129957770027.125</v>
      </c>
      <c r="R140" s="140">
        <v>17968498587908.43</v>
      </c>
      <c r="S140" s="140">
        <v>11024699180161.494</v>
      </c>
      <c r="T140" s="140">
        <v>2214646139860.6958</v>
      </c>
      <c r="U140" s="140">
        <v>4729153267886.2402</v>
      </c>
      <c r="V140" s="140">
        <v>4161459182118.6963</v>
      </c>
      <c r="W140" s="140">
        <v>174072974889642.09</v>
      </c>
      <c r="X140" s="140">
        <v>109216869659108.95</v>
      </c>
      <c r="Y140" s="140">
        <v>64856105230533.234</v>
      </c>
      <c r="Z140" s="140">
        <v>89714616559008.984</v>
      </c>
      <c r="AA140" s="140">
        <v>19502253100099.973</v>
      </c>
      <c r="AB140" s="140">
        <v>53465025880340.391</v>
      </c>
      <c r="AC140" s="140">
        <v>11391079350192.783</v>
      </c>
      <c r="AD140" s="140">
        <v>-148778412088.04803</v>
      </c>
      <c r="AE140" s="140">
        <v>2469800368</v>
      </c>
    </row>
    <row r="141" spans="1:31" x14ac:dyDescent="0.35">
      <c r="A141" s="139" t="s">
        <v>4181</v>
      </c>
      <c r="B141" s="140" t="s">
        <v>6</v>
      </c>
      <c r="C141" s="140" t="s">
        <v>4043</v>
      </c>
      <c r="D141" s="140">
        <v>2013</v>
      </c>
      <c r="E141" s="140">
        <v>292871247524951.19</v>
      </c>
      <c r="F141" s="140">
        <v>69988230535180.227</v>
      </c>
      <c r="G141" s="140">
        <v>35308325552146.281</v>
      </c>
      <c r="H141" s="140">
        <v>15055495032600.941</v>
      </c>
      <c r="I141" s="140">
        <v>1022464755286.8461</v>
      </c>
      <c r="J141" s="140">
        <v>2284003406554.8345</v>
      </c>
      <c r="K141" s="140">
        <v>163840681577.64771</v>
      </c>
      <c r="L141" s="140">
        <v>233101889473.10767</v>
      </c>
      <c r="M141" s="140">
        <v>1610365126468.8938</v>
      </c>
      <c r="N141" s="140">
        <v>9741719173239.6094</v>
      </c>
      <c r="O141" s="140">
        <v>7334876329459.3789</v>
      </c>
      <c r="P141" s="140">
        <v>2406842843780.2339</v>
      </c>
      <c r="Q141" s="140">
        <v>20252830519545.336</v>
      </c>
      <c r="R141" s="140">
        <v>16581705503443.73</v>
      </c>
      <c r="S141" s="140">
        <v>10681726931699.1</v>
      </c>
      <c r="T141" s="140">
        <v>2189600148511.7747</v>
      </c>
      <c r="U141" s="140">
        <v>3710378423232.8569</v>
      </c>
      <c r="V141" s="140">
        <v>3671125016101.6084</v>
      </c>
      <c r="W141" s="140">
        <v>187497165386139.47</v>
      </c>
      <c r="X141" s="140">
        <v>117769625599393.77</v>
      </c>
      <c r="Y141" s="140">
        <v>69727539786745.633</v>
      </c>
      <c r="Z141" s="140">
        <v>96541192798957.609</v>
      </c>
      <c r="AA141" s="140">
        <v>21228432800436.129</v>
      </c>
      <c r="AB141" s="140">
        <v>57412045639551.945</v>
      </c>
      <c r="AC141" s="140">
        <v>12315494147193.684</v>
      </c>
      <c r="AD141" s="140">
        <v>77526051485.148376</v>
      </c>
      <c r="AE141" s="140">
        <v>2488910998</v>
      </c>
    </row>
    <row r="142" spans="1:31" x14ac:dyDescent="0.35">
      <c r="A142" s="139" t="s">
        <v>4182</v>
      </c>
      <c r="B142" s="140" t="s">
        <v>6</v>
      </c>
      <c r="C142" s="140" t="s">
        <v>4043</v>
      </c>
      <c r="D142" s="140">
        <v>2014</v>
      </c>
      <c r="E142" s="140">
        <v>308460784522329.31</v>
      </c>
      <c r="F142" s="140">
        <v>74495364802908.156</v>
      </c>
      <c r="G142" s="140">
        <v>35718489060641.055</v>
      </c>
      <c r="H142" s="140">
        <v>15217164687869.805</v>
      </c>
      <c r="I142" s="140">
        <v>1053308762808.6489</v>
      </c>
      <c r="J142" s="140">
        <v>2291211678618.1274</v>
      </c>
      <c r="K142" s="140">
        <v>181021229371.02216</v>
      </c>
      <c r="L142" s="140">
        <v>0</v>
      </c>
      <c r="M142" s="140">
        <v>1666335486036.2957</v>
      </c>
      <c r="N142" s="140">
        <v>10025287531035.715</v>
      </c>
      <c r="O142" s="140">
        <v>7561901237445.877</v>
      </c>
      <c r="P142" s="140">
        <v>2463386293589.8374</v>
      </c>
      <c r="Q142" s="140">
        <v>20501324372771.246</v>
      </c>
      <c r="R142" s="140">
        <v>16955867220466.688</v>
      </c>
      <c r="S142" s="140">
        <v>11234696584165.732</v>
      </c>
      <c r="T142" s="140">
        <v>2145914855584.1357</v>
      </c>
      <c r="U142" s="140">
        <v>3575255780716.8223</v>
      </c>
      <c r="V142" s="140">
        <v>3545457152304.564</v>
      </c>
      <c r="W142" s="140">
        <v>198354329689427.97</v>
      </c>
      <c r="X142" s="140">
        <v>124965664200551.81</v>
      </c>
      <c r="Y142" s="140">
        <v>73388665488876.188</v>
      </c>
      <c r="Z142" s="140">
        <v>102723463994444.25</v>
      </c>
      <c r="AA142" s="140">
        <v>22242200206107.566</v>
      </c>
      <c r="AB142" s="140">
        <v>60572064881734.602</v>
      </c>
      <c r="AC142" s="140">
        <v>12816600607141.574</v>
      </c>
      <c r="AD142" s="140">
        <v>-107399030647.80183</v>
      </c>
      <c r="AE142" s="140">
        <v>2508187203</v>
      </c>
    </row>
    <row r="143" spans="1:31" x14ac:dyDescent="0.35">
      <c r="A143" s="139" t="s">
        <v>4183</v>
      </c>
      <c r="B143" s="140" t="s">
        <v>6</v>
      </c>
      <c r="C143" s="140" t="s">
        <v>4043</v>
      </c>
      <c r="D143" s="140">
        <v>2015</v>
      </c>
      <c r="E143" s="140">
        <v>323819076149705.44</v>
      </c>
      <c r="F143" s="140">
        <v>79065674287525.25</v>
      </c>
      <c r="G143" s="140">
        <v>33937012216690.543</v>
      </c>
      <c r="H143" s="140">
        <v>15577753695644.107</v>
      </c>
      <c r="I143" s="140">
        <v>1057686085631.5149</v>
      </c>
      <c r="J143" s="140">
        <v>2353895828085.6577</v>
      </c>
      <c r="K143" s="140">
        <v>198201777139.89157</v>
      </c>
      <c r="L143" s="140">
        <v>56072131819.893143</v>
      </c>
      <c r="M143" s="140">
        <v>1701617986620.3586</v>
      </c>
      <c r="N143" s="140">
        <v>10210279886346.789</v>
      </c>
      <c r="O143" s="140">
        <v>7693001093491.6475</v>
      </c>
      <c r="P143" s="140">
        <v>2517278792855.1431</v>
      </c>
      <c r="Q143" s="140">
        <v>18359258521046.438</v>
      </c>
      <c r="R143" s="140">
        <v>15609824983872.881</v>
      </c>
      <c r="S143" s="140">
        <v>10404816629219.398</v>
      </c>
      <c r="T143" s="140">
        <v>2219849204094.1172</v>
      </c>
      <c r="U143" s="140">
        <v>2985159150559.3643</v>
      </c>
      <c r="V143" s="140">
        <v>2749433537173.5601</v>
      </c>
      <c r="W143" s="140">
        <v>210524498506480.19</v>
      </c>
      <c r="X143" s="140">
        <v>132957120884031.41</v>
      </c>
      <c r="Y143" s="140">
        <v>77567377622448.625</v>
      </c>
      <c r="Z143" s="140">
        <v>109052172056019.7</v>
      </c>
      <c r="AA143" s="140">
        <v>23904948828011.734</v>
      </c>
      <c r="AB143" s="140">
        <v>63858724131795.25</v>
      </c>
      <c r="AC143" s="140">
        <v>13708653490653.393</v>
      </c>
      <c r="AD143" s="140">
        <v>291891139009.58337</v>
      </c>
      <c r="AE143" s="140">
        <v>2527144973</v>
      </c>
    </row>
    <row r="144" spans="1:31" x14ac:dyDescent="0.35">
      <c r="A144" s="139" t="s">
        <v>4184</v>
      </c>
      <c r="B144" s="140" t="s">
        <v>6</v>
      </c>
      <c r="C144" s="140" t="s">
        <v>4043</v>
      </c>
      <c r="D144" s="140">
        <v>2016</v>
      </c>
      <c r="E144" s="140">
        <v>335438546365049.63</v>
      </c>
      <c r="F144" s="140">
        <v>83762443460563.5</v>
      </c>
      <c r="G144" s="140">
        <v>30750985450560.941</v>
      </c>
      <c r="H144" s="140">
        <v>15830255081538.064</v>
      </c>
      <c r="I144" s="140">
        <v>1113236258116.2019</v>
      </c>
      <c r="J144" s="140">
        <v>2415207390334.5615</v>
      </c>
      <c r="K144" s="140">
        <v>215382324908.76108</v>
      </c>
      <c r="L144" s="140">
        <v>54213713345.995598</v>
      </c>
      <c r="M144" s="140">
        <v>1710589659657.7351</v>
      </c>
      <c r="N144" s="140">
        <v>10321625735174.813</v>
      </c>
      <c r="O144" s="140">
        <v>7750601660711.3135</v>
      </c>
      <c r="P144" s="140">
        <v>2571024074463.5005</v>
      </c>
      <c r="Q144" s="140">
        <v>14920730369022.883</v>
      </c>
      <c r="R144" s="140">
        <v>13151036002760.242</v>
      </c>
      <c r="S144" s="140">
        <v>9113545826630.0742</v>
      </c>
      <c r="T144" s="140">
        <v>2032930172386.4233</v>
      </c>
      <c r="U144" s="140">
        <v>2004560003743.7444</v>
      </c>
      <c r="V144" s="140">
        <v>1769694366262.636</v>
      </c>
      <c r="W144" s="140">
        <v>220706407653566.63</v>
      </c>
      <c r="X144" s="140">
        <v>139782655247599.73</v>
      </c>
      <c r="Y144" s="140">
        <v>80923752405966.766</v>
      </c>
      <c r="Z144" s="140">
        <v>114661597763292.97</v>
      </c>
      <c r="AA144" s="140">
        <v>25121057484306.848</v>
      </c>
      <c r="AB144" s="140">
        <v>66629825692782.625</v>
      </c>
      <c r="AC144" s="140">
        <v>14293926713184.209</v>
      </c>
      <c r="AD144" s="140">
        <v>218709800358.4809</v>
      </c>
      <c r="AE144" s="140">
        <v>2546181677</v>
      </c>
    </row>
    <row r="145" spans="1:31" x14ac:dyDescent="0.35">
      <c r="A145" s="139" t="s">
        <v>4185</v>
      </c>
      <c r="B145" s="140" t="s">
        <v>6</v>
      </c>
      <c r="C145" s="140" t="s">
        <v>4043</v>
      </c>
      <c r="D145" s="140">
        <v>2017</v>
      </c>
      <c r="E145" s="140">
        <v>349589431562769.75</v>
      </c>
      <c r="F145" s="140">
        <v>88564773968165.688</v>
      </c>
      <c r="G145" s="140">
        <v>29542739576835.309</v>
      </c>
      <c r="H145" s="140">
        <v>15832193950560.895</v>
      </c>
      <c r="I145" s="140">
        <v>1146686821226.6152</v>
      </c>
      <c r="J145" s="140">
        <v>2424907655593.2739</v>
      </c>
      <c r="K145" s="140">
        <v>232562872702.1355</v>
      </c>
      <c r="L145" s="140">
        <v>51132092401.133118</v>
      </c>
      <c r="M145" s="140">
        <v>1710121605046.4771</v>
      </c>
      <c r="N145" s="140">
        <v>10266782903591.26</v>
      </c>
      <c r="O145" s="140">
        <v>7691847003277.9795</v>
      </c>
      <c r="P145" s="140">
        <v>2574935900313.2837</v>
      </c>
      <c r="Q145" s="140">
        <v>13710545626274.42</v>
      </c>
      <c r="R145" s="140">
        <v>11947116479403.732</v>
      </c>
      <c r="S145" s="140">
        <v>8414107067010.2988</v>
      </c>
      <c r="T145" s="140">
        <v>1937782773141.8083</v>
      </c>
      <c r="U145" s="140">
        <v>1595226639251.6252</v>
      </c>
      <c r="V145" s="140">
        <v>1763429146870.6873</v>
      </c>
      <c r="W145" s="140">
        <v>231335894482980.75</v>
      </c>
      <c r="X145" s="140">
        <v>146777707373760.75</v>
      </c>
      <c r="Y145" s="140">
        <v>84558187109220.234</v>
      </c>
      <c r="Z145" s="140">
        <v>120673328888554.17</v>
      </c>
      <c r="AA145" s="140">
        <v>26104378485206.605</v>
      </c>
      <c r="AB145" s="140">
        <v>69773373661083.266</v>
      </c>
      <c r="AC145" s="140">
        <v>14784813448136.902</v>
      </c>
      <c r="AD145" s="140">
        <v>146023534788.00555</v>
      </c>
      <c r="AE145" s="140">
        <v>2565032091</v>
      </c>
    </row>
    <row r="146" spans="1:31" x14ac:dyDescent="0.35">
      <c r="A146" s="139" t="s">
        <v>4186</v>
      </c>
      <c r="B146" s="140" t="s">
        <v>6</v>
      </c>
      <c r="C146" s="140" t="s">
        <v>4043</v>
      </c>
      <c r="D146" s="140">
        <v>2018</v>
      </c>
      <c r="E146" s="140">
        <v>365811362903905</v>
      </c>
      <c r="F146" s="140">
        <v>94512834140496.609</v>
      </c>
      <c r="G146" s="140">
        <v>28878983404434.227</v>
      </c>
      <c r="H146" s="140">
        <v>15594041174492.918</v>
      </c>
      <c r="I146" s="140">
        <v>1150668437855.8923</v>
      </c>
      <c r="J146" s="140">
        <v>2452926888499.3853</v>
      </c>
      <c r="K146" s="140">
        <v>249743420446.49994</v>
      </c>
      <c r="L146" s="140">
        <v>53941425731.339874</v>
      </c>
      <c r="M146" s="140">
        <v>1732524277441.3328</v>
      </c>
      <c r="N146" s="140">
        <v>9954236724518.4629</v>
      </c>
      <c r="O146" s="140">
        <v>7424575123109.5127</v>
      </c>
      <c r="P146" s="140">
        <v>2529661601408.9517</v>
      </c>
      <c r="Q146" s="140">
        <v>13284942229941.309</v>
      </c>
      <c r="R146" s="140">
        <v>11897730179645.313</v>
      </c>
      <c r="S146" s="140">
        <v>8294043535299.0781</v>
      </c>
      <c r="T146" s="140">
        <v>2020186506940.2954</v>
      </c>
      <c r="U146" s="140">
        <v>1583500137405.9341</v>
      </c>
      <c r="V146" s="140">
        <v>1387212050295.9976</v>
      </c>
      <c r="W146" s="140">
        <v>242170357468974.34</v>
      </c>
      <c r="X146" s="140">
        <v>153966561924719.31</v>
      </c>
      <c r="Y146" s="140">
        <v>88203795544255.75</v>
      </c>
      <c r="Z146" s="140">
        <v>126541942863085.7</v>
      </c>
      <c r="AA146" s="140">
        <v>27424619061633.602</v>
      </c>
      <c r="AB146" s="140">
        <v>72740442236088.766</v>
      </c>
      <c r="AC146" s="140">
        <v>15463353308166.914</v>
      </c>
      <c r="AD146" s="140">
        <v>249187890000</v>
      </c>
      <c r="AE146" s="140">
        <v>2581925285.5</v>
      </c>
    </row>
    <row r="147" spans="1:31" x14ac:dyDescent="0.35">
      <c r="A147" s="139" t="s">
        <v>4187</v>
      </c>
      <c r="B147" s="140">
        <v>0</v>
      </c>
      <c r="C147" s="140">
        <v>0</v>
      </c>
      <c r="D147" s="140">
        <v>0</v>
      </c>
      <c r="E147" s="140">
        <v>0</v>
      </c>
      <c r="F147" s="140">
        <v>0</v>
      </c>
      <c r="G147" s="140">
        <v>0</v>
      </c>
      <c r="H147" s="140">
        <v>0</v>
      </c>
      <c r="I147" s="140">
        <v>0</v>
      </c>
      <c r="J147" s="140">
        <v>0</v>
      </c>
      <c r="K147" s="140">
        <v>0</v>
      </c>
      <c r="L147" s="140">
        <v>0</v>
      </c>
      <c r="M147" s="140">
        <v>0</v>
      </c>
      <c r="N147" s="140">
        <v>0</v>
      </c>
      <c r="O147" s="140">
        <v>0</v>
      </c>
      <c r="P147" s="140">
        <v>0</v>
      </c>
      <c r="Q147" s="140">
        <v>0</v>
      </c>
      <c r="R147" s="140">
        <v>0</v>
      </c>
      <c r="S147" s="140">
        <v>0</v>
      </c>
      <c r="T147" s="140">
        <v>0</v>
      </c>
      <c r="U147" s="140">
        <v>0</v>
      </c>
      <c r="V147" s="140">
        <v>0</v>
      </c>
      <c r="W147" s="140">
        <v>0</v>
      </c>
      <c r="X147" s="140">
        <v>0</v>
      </c>
      <c r="Y147" s="140">
        <v>0</v>
      </c>
      <c r="Z147" s="140">
        <v>0</v>
      </c>
      <c r="AA147" s="140">
        <v>0</v>
      </c>
      <c r="AB147" s="140">
        <v>0</v>
      </c>
      <c r="AC147" s="140">
        <v>0</v>
      </c>
      <c r="AD147" s="140">
        <v>0</v>
      </c>
      <c r="AE147" s="140">
        <v>0</v>
      </c>
    </row>
    <row r="148" spans="1:31" x14ac:dyDescent="0.35">
      <c r="A148" s="139" t="s">
        <v>4187</v>
      </c>
      <c r="B148" s="140">
        <v>0</v>
      </c>
      <c r="C148" s="140">
        <v>0</v>
      </c>
      <c r="D148" s="140">
        <v>0</v>
      </c>
      <c r="E148" s="140">
        <v>0</v>
      </c>
      <c r="F148" s="140">
        <v>0</v>
      </c>
      <c r="G148" s="140">
        <v>0</v>
      </c>
      <c r="H148" s="140">
        <v>0</v>
      </c>
      <c r="I148" s="140">
        <v>0</v>
      </c>
      <c r="J148" s="140">
        <v>0</v>
      </c>
      <c r="K148" s="140">
        <v>0</v>
      </c>
      <c r="L148" s="140">
        <v>0</v>
      </c>
      <c r="M148" s="140">
        <v>0</v>
      </c>
      <c r="N148" s="140">
        <v>0</v>
      </c>
      <c r="O148" s="140">
        <v>0</v>
      </c>
      <c r="P148" s="140">
        <v>0</v>
      </c>
      <c r="Q148" s="140">
        <v>0</v>
      </c>
      <c r="R148" s="140">
        <v>0</v>
      </c>
      <c r="S148" s="140">
        <v>0</v>
      </c>
      <c r="T148" s="140">
        <v>0</v>
      </c>
      <c r="U148" s="140">
        <v>0</v>
      </c>
      <c r="V148" s="140">
        <v>0</v>
      </c>
      <c r="W148" s="140">
        <v>0</v>
      </c>
      <c r="X148" s="140">
        <v>0</v>
      </c>
      <c r="Y148" s="140">
        <v>0</v>
      </c>
      <c r="Z148" s="140">
        <v>0</v>
      </c>
      <c r="AA148" s="140">
        <v>0</v>
      </c>
      <c r="AB148" s="140">
        <v>0</v>
      </c>
      <c r="AC148" s="140">
        <v>0</v>
      </c>
      <c r="AD148" s="140">
        <v>0</v>
      </c>
      <c r="AE148" s="140">
        <v>0</v>
      </c>
    </row>
    <row r="149" spans="1:31" x14ac:dyDescent="0.35">
      <c r="A149" s="139" t="s">
        <v>4187</v>
      </c>
      <c r="B149" s="140">
        <v>0</v>
      </c>
      <c r="C149" s="140">
        <v>0</v>
      </c>
      <c r="D149" s="140">
        <v>0</v>
      </c>
      <c r="E149" s="140">
        <v>0</v>
      </c>
      <c r="F149" s="140">
        <v>0</v>
      </c>
      <c r="G149" s="140">
        <v>0</v>
      </c>
      <c r="H149" s="140">
        <v>0</v>
      </c>
      <c r="I149" s="140">
        <v>0</v>
      </c>
      <c r="J149" s="140">
        <v>0</v>
      </c>
      <c r="K149" s="140">
        <v>0</v>
      </c>
      <c r="L149" s="140">
        <v>0</v>
      </c>
      <c r="M149" s="140">
        <v>0</v>
      </c>
      <c r="N149" s="140">
        <v>0</v>
      </c>
      <c r="O149" s="140">
        <v>0</v>
      </c>
      <c r="P149" s="140">
        <v>0</v>
      </c>
      <c r="Q149" s="140">
        <v>0</v>
      </c>
      <c r="R149" s="140">
        <v>0</v>
      </c>
      <c r="S149" s="140">
        <v>0</v>
      </c>
      <c r="T149" s="140">
        <v>0</v>
      </c>
      <c r="U149" s="140">
        <v>0</v>
      </c>
      <c r="V149" s="140">
        <v>0</v>
      </c>
      <c r="W149" s="140">
        <v>0</v>
      </c>
      <c r="X149" s="140">
        <v>0</v>
      </c>
      <c r="Y149" s="140">
        <v>0</v>
      </c>
      <c r="Z149" s="140">
        <v>0</v>
      </c>
      <c r="AA149" s="140">
        <v>0</v>
      </c>
      <c r="AB149" s="140">
        <v>0</v>
      </c>
      <c r="AC149" s="140">
        <v>0</v>
      </c>
      <c r="AD149" s="140">
        <v>0</v>
      </c>
      <c r="AE149" s="140">
        <v>0</v>
      </c>
    </row>
    <row r="150" spans="1:31" x14ac:dyDescent="0.35">
      <c r="A150" s="139" t="s">
        <v>4187</v>
      </c>
      <c r="B150" s="140">
        <v>0</v>
      </c>
      <c r="C150" s="140">
        <v>0</v>
      </c>
      <c r="D150" s="140">
        <v>0</v>
      </c>
      <c r="E150" s="140">
        <v>0</v>
      </c>
      <c r="F150" s="140">
        <v>0</v>
      </c>
      <c r="G150" s="140">
        <v>0</v>
      </c>
      <c r="H150" s="140">
        <v>0</v>
      </c>
      <c r="I150" s="140">
        <v>0</v>
      </c>
      <c r="J150" s="140">
        <v>0</v>
      </c>
      <c r="K150" s="140">
        <v>0</v>
      </c>
      <c r="L150" s="140">
        <v>0</v>
      </c>
      <c r="M150" s="140">
        <v>0</v>
      </c>
      <c r="N150" s="140">
        <v>0</v>
      </c>
      <c r="O150" s="140">
        <v>0</v>
      </c>
      <c r="P150" s="140">
        <v>0</v>
      </c>
      <c r="Q150" s="140">
        <v>0</v>
      </c>
      <c r="R150" s="140">
        <v>0</v>
      </c>
      <c r="S150" s="140">
        <v>0</v>
      </c>
      <c r="T150" s="140">
        <v>0</v>
      </c>
      <c r="U150" s="140">
        <v>0</v>
      </c>
      <c r="V150" s="140">
        <v>0</v>
      </c>
      <c r="W150" s="140">
        <v>0</v>
      </c>
      <c r="X150" s="140">
        <v>0</v>
      </c>
      <c r="Y150" s="140">
        <v>0</v>
      </c>
      <c r="Z150" s="140">
        <v>0</v>
      </c>
      <c r="AA150" s="140">
        <v>0</v>
      </c>
      <c r="AB150" s="140">
        <v>0</v>
      </c>
      <c r="AC150" s="140">
        <v>0</v>
      </c>
      <c r="AD150" s="140">
        <v>0</v>
      </c>
      <c r="AE150" s="140">
        <v>0</v>
      </c>
    </row>
    <row r="151" spans="1:31" x14ac:dyDescent="0.35">
      <c r="A151" s="139" t="s">
        <v>4187</v>
      </c>
      <c r="B151" s="140">
        <v>0</v>
      </c>
      <c r="C151" s="140">
        <v>0</v>
      </c>
      <c r="D151" s="140">
        <v>0</v>
      </c>
      <c r="E151" s="140">
        <v>0</v>
      </c>
      <c r="F151" s="140">
        <v>0</v>
      </c>
      <c r="G151" s="140">
        <v>0</v>
      </c>
      <c r="H151" s="140">
        <v>0</v>
      </c>
      <c r="I151" s="140">
        <v>0</v>
      </c>
      <c r="J151" s="140">
        <v>0</v>
      </c>
      <c r="K151" s="140">
        <v>0</v>
      </c>
      <c r="L151" s="140">
        <v>0</v>
      </c>
      <c r="M151" s="140">
        <v>0</v>
      </c>
      <c r="N151" s="140">
        <v>0</v>
      </c>
      <c r="O151" s="140">
        <v>0</v>
      </c>
      <c r="P151" s="140">
        <v>0</v>
      </c>
      <c r="Q151" s="140">
        <v>0</v>
      </c>
      <c r="R151" s="140">
        <v>0</v>
      </c>
      <c r="S151" s="140">
        <v>0</v>
      </c>
      <c r="T151" s="140">
        <v>0</v>
      </c>
      <c r="U151" s="140">
        <v>0</v>
      </c>
      <c r="V151" s="140">
        <v>0</v>
      </c>
      <c r="W151" s="140">
        <v>0</v>
      </c>
      <c r="X151" s="140">
        <v>0</v>
      </c>
      <c r="Y151" s="140">
        <v>0</v>
      </c>
      <c r="Z151" s="140">
        <v>0</v>
      </c>
      <c r="AA151" s="140">
        <v>0</v>
      </c>
      <c r="AB151" s="140">
        <v>0</v>
      </c>
      <c r="AC151" s="140">
        <v>0</v>
      </c>
      <c r="AD151" s="140">
        <v>0</v>
      </c>
      <c r="AE151" s="140">
        <v>0</v>
      </c>
    </row>
    <row r="152" spans="1:31" x14ac:dyDescent="0.35">
      <c r="A152" s="139" t="s">
        <v>4187</v>
      </c>
      <c r="B152" s="140">
        <v>0</v>
      </c>
      <c r="C152" s="140">
        <v>0</v>
      </c>
      <c r="D152" s="140">
        <v>0</v>
      </c>
      <c r="E152" s="140">
        <v>0</v>
      </c>
      <c r="F152" s="140">
        <v>0</v>
      </c>
      <c r="G152" s="140">
        <v>0</v>
      </c>
      <c r="H152" s="140">
        <v>0</v>
      </c>
      <c r="I152" s="140">
        <v>0</v>
      </c>
      <c r="J152" s="140">
        <v>0</v>
      </c>
      <c r="K152" s="140">
        <v>0</v>
      </c>
      <c r="L152" s="140">
        <v>0</v>
      </c>
      <c r="M152" s="140">
        <v>0</v>
      </c>
      <c r="N152" s="140">
        <v>0</v>
      </c>
      <c r="O152" s="140">
        <v>0</v>
      </c>
      <c r="P152" s="140">
        <v>0</v>
      </c>
      <c r="Q152" s="140">
        <v>0</v>
      </c>
      <c r="R152" s="140">
        <v>0</v>
      </c>
      <c r="S152" s="140">
        <v>0</v>
      </c>
      <c r="T152" s="140">
        <v>0</v>
      </c>
      <c r="U152" s="140">
        <v>0</v>
      </c>
      <c r="V152" s="140">
        <v>0</v>
      </c>
      <c r="W152" s="140">
        <v>0</v>
      </c>
      <c r="X152" s="140">
        <v>0</v>
      </c>
      <c r="Y152" s="140">
        <v>0</v>
      </c>
      <c r="Z152" s="140">
        <v>0</v>
      </c>
      <c r="AA152" s="140">
        <v>0</v>
      </c>
      <c r="AB152" s="140">
        <v>0</v>
      </c>
      <c r="AC152" s="140">
        <v>0</v>
      </c>
      <c r="AD152" s="140">
        <v>0</v>
      </c>
      <c r="AE152" s="140">
        <v>0</v>
      </c>
    </row>
    <row r="153" spans="1:31" x14ac:dyDescent="0.35">
      <c r="A153" s="139" t="s">
        <v>4187</v>
      </c>
      <c r="B153" s="140">
        <v>0</v>
      </c>
      <c r="C153" s="140">
        <v>0</v>
      </c>
      <c r="D153" s="140">
        <v>0</v>
      </c>
      <c r="E153" s="140">
        <v>0</v>
      </c>
      <c r="F153" s="140">
        <v>0</v>
      </c>
      <c r="G153" s="140">
        <v>0</v>
      </c>
      <c r="H153" s="140">
        <v>0</v>
      </c>
      <c r="I153" s="140">
        <v>0</v>
      </c>
      <c r="J153" s="140">
        <v>0</v>
      </c>
      <c r="K153" s="140">
        <v>0</v>
      </c>
      <c r="L153" s="140">
        <v>0</v>
      </c>
      <c r="M153" s="140">
        <v>0</v>
      </c>
      <c r="N153" s="140">
        <v>0</v>
      </c>
      <c r="O153" s="140">
        <v>0</v>
      </c>
      <c r="P153" s="140">
        <v>0</v>
      </c>
      <c r="Q153" s="140">
        <v>0</v>
      </c>
      <c r="R153" s="140">
        <v>0</v>
      </c>
      <c r="S153" s="140">
        <v>0</v>
      </c>
      <c r="T153" s="140">
        <v>0</v>
      </c>
      <c r="U153" s="140">
        <v>0</v>
      </c>
      <c r="V153" s="140">
        <v>0</v>
      </c>
      <c r="W153" s="140">
        <v>0</v>
      </c>
      <c r="X153" s="140">
        <v>0</v>
      </c>
      <c r="Y153" s="140">
        <v>0</v>
      </c>
      <c r="Z153" s="140">
        <v>0</v>
      </c>
      <c r="AA153" s="140">
        <v>0</v>
      </c>
      <c r="AB153" s="140">
        <v>0</v>
      </c>
      <c r="AC153" s="140">
        <v>0</v>
      </c>
      <c r="AD153" s="140">
        <v>0</v>
      </c>
      <c r="AE153" s="140">
        <v>0</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E6F6A-C64C-462F-916D-7B64C154D6AD}">
  <sheetPr>
    <tabColor theme="0" tint="-0.14999847407452621"/>
  </sheetPr>
  <dimension ref="A1:AE210"/>
  <sheetViews>
    <sheetView workbookViewId="0">
      <pane xSplit="4" ySplit="2" topLeftCell="E3" activePane="bottomRight" state="frozen"/>
      <selection pane="topRight" activeCell="E1" sqref="E1"/>
      <selection pane="bottomLeft" activeCell="A3" sqref="A3"/>
      <selection pane="bottomRight" activeCell="G8" sqref="G8"/>
    </sheetView>
  </sheetViews>
  <sheetFormatPr defaultColWidth="8.7265625" defaultRowHeight="14.5" x14ac:dyDescent="0.35"/>
  <cols>
    <col min="1" max="1" width="8.7265625" style="139"/>
    <col min="2" max="2" width="8.7265625" style="140"/>
    <col min="3" max="3" width="34.54296875" style="140" customWidth="1"/>
    <col min="4" max="6" width="8.7265625" style="140"/>
    <col min="7" max="7" width="13.26953125" style="140" customWidth="1"/>
    <col min="8" max="10" width="8.7265625" style="140"/>
    <col min="11" max="11" width="16.54296875" style="140" customWidth="1"/>
    <col min="12" max="12" width="8.7265625" style="140"/>
    <col min="13" max="13" width="21.81640625" style="140" customWidth="1"/>
    <col min="14" max="31" width="8.7265625" style="140"/>
    <col min="32" max="16384" width="8.7265625" style="44"/>
  </cols>
  <sheetData>
    <row r="1" spans="1:31" s="81" customFormat="1" x14ac:dyDescent="0.35">
      <c r="A1" s="139">
        <v>1</v>
      </c>
      <c r="B1" s="139">
        <v>2</v>
      </c>
      <c r="C1" s="139">
        <v>3</v>
      </c>
      <c r="D1" s="139">
        <v>4</v>
      </c>
      <c r="E1" s="139">
        <v>5</v>
      </c>
      <c r="F1" s="139">
        <v>6</v>
      </c>
      <c r="G1" s="139">
        <v>7</v>
      </c>
      <c r="H1" s="139">
        <v>8</v>
      </c>
      <c r="I1" s="139">
        <v>9</v>
      </c>
      <c r="J1" s="139">
        <v>10</v>
      </c>
      <c r="K1" s="139">
        <v>11</v>
      </c>
      <c r="L1" s="139">
        <v>12</v>
      </c>
      <c r="M1" s="139">
        <v>13</v>
      </c>
      <c r="N1" s="139">
        <v>14</v>
      </c>
      <c r="O1" s="139">
        <v>15</v>
      </c>
      <c r="P1" s="139">
        <v>16</v>
      </c>
      <c r="Q1" s="139">
        <v>17</v>
      </c>
      <c r="R1" s="139">
        <v>18</v>
      </c>
      <c r="S1" s="139">
        <v>19</v>
      </c>
      <c r="T1" s="139">
        <v>20</v>
      </c>
      <c r="U1" s="139">
        <v>21</v>
      </c>
      <c r="V1" s="139">
        <v>22</v>
      </c>
      <c r="W1" s="139">
        <v>23</v>
      </c>
      <c r="X1" s="139">
        <v>24</v>
      </c>
      <c r="Y1" s="139">
        <v>25</v>
      </c>
      <c r="Z1" s="139">
        <v>26</v>
      </c>
      <c r="AA1" s="139">
        <v>27</v>
      </c>
      <c r="AB1" s="139">
        <v>28</v>
      </c>
      <c r="AC1" s="139">
        <v>29</v>
      </c>
      <c r="AD1" s="139">
        <v>30</v>
      </c>
      <c r="AE1" s="139">
        <v>31</v>
      </c>
    </row>
    <row r="2" spans="1:31" x14ac:dyDescent="0.35">
      <c r="A2" s="139" t="s">
        <v>409</v>
      </c>
      <c r="B2" s="140" t="s">
        <v>1</v>
      </c>
      <c r="C2" s="140" t="s">
        <v>506</v>
      </c>
      <c r="D2" s="140" t="s">
        <v>507</v>
      </c>
      <c r="E2" s="140" t="s">
        <v>508</v>
      </c>
      <c r="F2" s="140" t="s">
        <v>509</v>
      </c>
      <c r="G2" s="140" t="s">
        <v>510</v>
      </c>
      <c r="H2" s="140" t="s">
        <v>511</v>
      </c>
      <c r="I2" s="140" t="s">
        <v>512</v>
      </c>
      <c r="J2" s="140" t="s">
        <v>513</v>
      </c>
      <c r="K2" s="140" t="s">
        <v>514</v>
      </c>
      <c r="L2" s="140" t="s">
        <v>515</v>
      </c>
      <c r="M2" s="140" t="s">
        <v>516</v>
      </c>
      <c r="N2" s="140" t="s">
        <v>517</v>
      </c>
      <c r="O2" s="140" t="s">
        <v>518</v>
      </c>
      <c r="P2" s="140" t="s">
        <v>519</v>
      </c>
      <c r="Q2" s="140" t="s">
        <v>520</v>
      </c>
      <c r="R2" s="140" t="s">
        <v>521</v>
      </c>
      <c r="S2" s="140" t="s">
        <v>522</v>
      </c>
      <c r="T2" s="140" t="s">
        <v>523</v>
      </c>
      <c r="U2" s="140" t="s">
        <v>524</v>
      </c>
      <c r="V2" s="140" t="s">
        <v>525</v>
      </c>
      <c r="W2" s="140" t="s">
        <v>526</v>
      </c>
      <c r="X2" s="140" t="s">
        <v>527</v>
      </c>
      <c r="Y2" s="140" t="s">
        <v>530</v>
      </c>
      <c r="Z2" s="140" t="s">
        <v>528</v>
      </c>
      <c r="AA2" s="140" t="s">
        <v>529</v>
      </c>
      <c r="AB2" s="140" t="s">
        <v>531</v>
      </c>
      <c r="AC2" s="140" t="s">
        <v>532</v>
      </c>
      <c r="AD2" s="140" t="s">
        <v>533</v>
      </c>
      <c r="AE2" s="140" t="s">
        <v>534</v>
      </c>
    </row>
    <row r="3" spans="1:31" x14ac:dyDescent="0.35">
      <c r="A3" s="139" t="s">
        <v>4042</v>
      </c>
      <c r="B3" s="140" t="s">
        <v>301</v>
      </c>
      <c r="C3" s="140" t="s">
        <v>4043</v>
      </c>
      <c r="D3" s="140">
        <v>1995</v>
      </c>
      <c r="E3" s="140">
        <v>603490087311925.13</v>
      </c>
      <c r="F3" s="140">
        <v>195982210489342.13</v>
      </c>
      <c r="G3" s="144">
        <v>38409340208474.734</v>
      </c>
      <c r="H3" s="140">
        <v>25776039385361.656</v>
      </c>
      <c r="I3" s="140">
        <v>2544118917210.4175</v>
      </c>
      <c r="J3" s="140">
        <v>4879342249189.0977</v>
      </c>
      <c r="K3" s="140">
        <v>212912916804.78961</v>
      </c>
      <c r="L3" s="140">
        <v>1225486377816.448</v>
      </c>
      <c r="M3" s="140">
        <v>1926844084912.2104</v>
      </c>
      <c r="N3" s="140">
        <v>14987334839428.695</v>
      </c>
      <c r="O3" s="140">
        <v>10630857822318.551</v>
      </c>
      <c r="P3" s="140">
        <v>4356477017110.1421</v>
      </c>
      <c r="Q3" s="140">
        <v>12633300823113.082</v>
      </c>
      <c r="R3" s="140">
        <v>11626255865081.02</v>
      </c>
      <c r="S3" s="140">
        <v>9587529279332.6191</v>
      </c>
      <c r="T3" s="140">
        <v>1089933593853.5846</v>
      </c>
      <c r="U3" s="140">
        <v>948792991894.81384</v>
      </c>
      <c r="V3" s="140">
        <v>1007044958032.0623</v>
      </c>
      <c r="W3" s="140">
        <v>371571525945545.38</v>
      </c>
      <c r="X3" s="140">
        <v>239910687056263.53</v>
      </c>
      <c r="Y3" s="140">
        <v>131660838889281.72</v>
      </c>
      <c r="Z3" s="140">
        <v>209768783719303.63</v>
      </c>
      <c r="AA3" s="140">
        <v>30141903336959.906</v>
      </c>
      <c r="AB3" s="140">
        <v>115408600915576.17</v>
      </c>
      <c r="AC3" s="140">
        <v>16252237973705.576</v>
      </c>
      <c r="AD3" s="140">
        <v>-2472989331437.1396</v>
      </c>
      <c r="AE3" s="140">
        <v>5428350537</v>
      </c>
    </row>
    <row r="4" spans="1:31" x14ac:dyDescent="0.35">
      <c r="A4" s="139" t="s">
        <v>4044</v>
      </c>
      <c r="B4" s="140" t="s">
        <v>301</v>
      </c>
      <c r="C4" s="140" t="s">
        <v>4043</v>
      </c>
      <c r="D4" s="140">
        <v>1996</v>
      </c>
      <c r="E4" s="140">
        <v>621643693050142.63</v>
      </c>
      <c r="F4" s="140">
        <v>201182937051520.97</v>
      </c>
      <c r="G4" s="144">
        <v>39491961053185.102</v>
      </c>
      <c r="H4" s="140">
        <v>26547471568757.641</v>
      </c>
      <c r="I4" s="140">
        <v>2627264964344.1484</v>
      </c>
      <c r="J4" s="140">
        <v>4969263124510.9805</v>
      </c>
      <c r="K4" s="140">
        <v>221224809661.25189</v>
      </c>
      <c r="L4" s="140">
        <v>1334253121570.4822</v>
      </c>
      <c r="M4" s="140">
        <v>2034479731734.832</v>
      </c>
      <c r="N4" s="140">
        <v>15360985816935.947</v>
      </c>
      <c r="O4" s="140">
        <v>10938839027629.379</v>
      </c>
      <c r="P4" s="140">
        <v>4422146789306.5674</v>
      </c>
      <c r="Q4" s="140">
        <v>12944489484427.465</v>
      </c>
      <c r="R4" s="140">
        <v>11975793930968.842</v>
      </c>
      <c r="S4" s="140">
        <v>10051870666202.662</v>
      </c>
      <c r="T4" s="140">
        <v>1070862671048.3997</v>
      </c>
      <c r="U4" s="140">
        <v>853060593717.78101</v>
      </c>
      <c r="V4" s="140">
        <v>968695553458.62256</v>
      </c>
      <c r="W4" s="140">
        <v>383249862354343.69</v>
      </c>
      <c r="X4" s="140">
        <v>247271769557568.78</v>
      </c>
      <c r="Y4" s="140">
        <v>135978092796775.11</v>
      </c>
      <c r="Z4" s="140">
        <v>215941057984598.06</v>
      </c>
      <c r="AA4" s="140">
        <v>31330711572970.684</v>
      </c>
      <c r="AB4" s="140">
        <v>118993741994383.14</v>
      </c>
      <c r="AC4" s="140">
        <v>16984350802392.059</v>
      </c>
      <c r="AD4" s="140">
        <v>-2281067408907.0483</v>
      </c>
      <c r="AE4" s="140">
        <v>5505946134</v>
      </c>
    </row>
    <row r="5" spans="1:31" x14ac:dyDescent="0.35">
      <c r="A5" s="139" t="s">
        <v>4045</v>
      </c>
      <c r="B5" s="140" t="s">
        <v>301</v>
      </c>
      <c r="C5" s="140" t="s">
        <v>4043</v>
      </c>
      <c r="D5" s="140">
        <v>1997</v>
      </c>
      <c r="E5" s="140">
        <v>640070838281626.88</v>
      </c>
      <c r="F5" s="140">
        <v>206545300037034.69</v>
      </c>
      <c r="G5" s="144">
        <v>39578815460281.258</v>
      </c>
      <c r="H5" s="140">
        <v>26663293169937.238</v>
      </c>
      <c r="I5" s="140">
        <v>2604040142055.7549</v>
      </c>
      <c r="J5" s="140">
        <v>5033005737069.6885</v>
      </c>
      <c r="K5" s="140">
        <v>229536702615.73413</v>
      </c>
      <c r="L5" s="140">
        <v>1164707457669.062</v>
      </c>
      <c r="M5" s="140">
        <v>2125119244021.6553</v>
      </c>
      <c r="N5" s="140">
        <v>15506883886505.346</v>
      </c>
      <c r="O5" s="140">
        <v>11028171442102.727</v>
      </c>
      <c r="P5" s="140">
        <v>4478712444402.6172</v>
      </c>
      <c r="Q5" s="140">
        <v>12915522290344.021</v>
      </c>
      <c r="R5" s="140">
        <v>12056259304533.701</v>
      </c>
      <c r="S5" s="140">
        <v>10123569383516.176</v>
      </c>
      <c r="T5" s="140">
        <v>1111516873916.3926</v>
      </c>
      <c r="U5" s="140">
        <v>821173047101.13135</v>
      </c>
      <c r="V5" s="140">
        <v>859262985810.32056</v>
      </c>
      <c r="W5" s="140">
        <v>396251380029510.56</v>
      </c>
      <c r="X5" s="140">
        <v>255589229774226.56</v>
      </c>
      <c r="Y5" s="140">
        <v>140662150255284.47</v>
      </c>
      <c r="Z5" s="140">
        <v>223939223111414.75</v>
      </c>
      <c r="AA5" s="140">
        <v>31650006662811.703</v>
      </c>
      <c r="AB5" s="140">
        <v>123458131704004.84</v>
      </c>
      <c r="AC5" s="140">
        <v>17204018551279.648</v>
      </c>
      <c r="AD5" s="140">
        <v>-2304657245199.9155</v>
      </c>
      <c r="AE5" s="140">
        <v>5583646226</v>
      </c>
    </row>
    <row r="6" spans="1:31" x14ac:dyDescent="0.35">
      <c r="A6" s="139" t="s">
        <v>4046</v>
      </c>
      <c r="B6" s="140" t="s">
        <v>301</v>
      </c>
      <c r="C6" s="140" t="s">
        <v>4043</v>
      </c>
      <c r="D6" s="140">
        <v>1998</v>
      </c>
      <c r="E6" s="140">
        <v>658511806582744.38</v>
      </c>
      <c r="F6" s="140">
        <v>211975162607072.16</v>
      </c>
      <c r="G6" s="144">
        <v>38672868280134.094</v>
      </c>
      <c r="H6" s="140">
        <v>26734871940457.094</v>
      </c>
      <c r="I6" s="140">
        <v>2559788175403.0269</v>
      </c>
      <c r="J6" s="140">
        <v>5352374329021.084</v>
      </c>
      <c r="K6" s="140">
        <v>237848595668.23642</v>
      </c>
      <c r="L6" s="140">
        <v>923457379240.75854</v>
      </c>
      <c r="M6" s="140">
        <v>2176844001432.3147</v>
      </c>
      <c r="N6" s="140">
        <v>15484559459691.674</v>
      </c>
      <c r="O6" s="140">
        <v>10980998778574.885</v>
      </c>
      <c r="P6" s="140">
        <v>4503560681116.7871</v>
      </c>
      <c r="Q6" s="140">
        <v>11937996339677.002</v>
      </c>
      <c r="R6" s="140">
        <v>11086866632628.254</v>
      </c>
      <c r="S6" s="140">
        <v>9164143061661.1777</v>
      </c>
      <c r="T6" s="140">
        <v>1032173158862.6959</v>
      </c>
      <c r="U6" s="140">
        <v>890550412104.37988</v>
      </c>
      <c r="V6" s="140">
        <v>851129707048.74878</v>
      </c>
      <c r="W6" s="140">
        <v>410902328046094.13</v>
      </c>
      <c r="X6" s="140">
        <v>264695046337094.88</v>
      </c>
      <c r="Y6" s="140">
        <v>146207281708999.13</v>
      </c>
      <c r="Z6" s="140">
        <v>231581815749548.09</v>
      </c>
      <c r="AA6" s="140">
        <v>33113230587546.906</v>
      </c>
      <c r="AB6" s="140">
        <v>128176601015173.91</v>
      </c>
      <c r="AC6" s="140">
        <v>18030680693825.172</v>
      </c>
      <c r="AD6" s="140">
        <v>-3038552350556.1289</v>
      </c>
      <c r="AE6" s="140">
        <v>5660687171</v>
      </c>
    </row>
    <row r="7" spans="1:31" x14ac:dyDescent="0.35">
      <c r="A7" s="139" t="s">
        <v>4047</v>
      </c>
      <c r="B7" s="140" t="s">
        <v>301</v>
      </c>
      <c r="C7" s="140" t="s">
        <v>4043</v>
      </c>
      <c r="D7" s="140">
        <v>1999</v>
      </c>
      <c r="E7" s="140">
        <v>676892954022907.63</v>
      </c>
      <c r="F7" s="140">
        <v>217517075461305.81</v>
      </c>
      <c r="G7" s="144">
        <v>39334124315951.984</v>
      </c>
      <c r="H7" s="140">
        <v>27096195288122.641</v>
      </c>
      <c r="I7" s="140">
        <v>2484980684833.6826</v>
      </c>
      <c r="J7" s="140">
        <v>5588245041647.5273</v>
      </c>
      <c r="K7" s="140">
        <v>246160488524.69864</v>
      </c>
      <c r="L7" s="140">
        <v>1053807015339.0437</v>
      </c>
      <c r="M7" s="140">
        <v>2254610462495.543</v>
      </c>
      <c r="N7" s="140">
        <v>15468391595282.146</v>
      </c>
      <c r="O7" s="140">
        <v>10965150263203.115</v>
      </c>
      <c r="P7" s="140">
        <v>4503241332079.0322</v>
      </c>
      <c r="Q7" s="140">
        <v>12237929027829.334</v>
      </c>
      <c r="R7" s="140">
        <v>11378360310388.844</v>
      </c>
      <c r="S7" s="140">
        <v>9411434271685.4707</v>
      </c>
      <c r="T7" s="140">
        <v>1032590550159.6931</v>
      </c>
      <c r="U7" s="140">
        <v>934335488543.68213</v>
      </c>
      <c r="V7" s="140">
        <v>859568717440.4928</v>
      </c>
      <c r="W7" s="140">
        <v>423548592370367.25</v>
      </c>
      <c r="X7" s="140">
        <v>272588019206154.56</v>
      </c>
      <c r="Y7" s="140">
        <v>150960573164212.94</v>
      </c>
      <c r="Z7" s="140">
        <v>238571345351945.34</v>
      </c>
      <c r="AA7" s="140">
        <v>34016673854209.18</v>
      </c>
      <c r="AB7" s="140">
        <v>132387440166492.02</v>
      </c>
      <c r="AC7" s="140">
        <v>18573132997720.98</v>
      </c>
      <c r="AD7" s="140">
        <v>-3506838124717.3838</v>
      </c>
      <c r="AE7" s="140">
        <v>5736658028</v>
      </c>
    </row>
    <row r="8" spans="1:31" x14ac:dyDescent="0.35">
      <c r="A8" s="139" t="s">
        <v>4048</v>
      </c>
      <c r="B8" s="140" t="s">
        <v>301</v>
      </c>
      <c r="C8" s="140" t="s">
        <v>4043</v>
      </c>
      <c r="D8" s="140">
        <v>2000</v>
      </c>
      <c r="E8" s="140">
        <v>699894238812425.13</v>
      </c>
      <c r="F8" s="140">
        <v>223306361601701.75</v>
      </c>
      <c r="G8" s="144">
        <v>41189651553370.953</v>
      </c>
      <c r="H8" s="140">
        <v>27044345238013.234</v>
      </c>
      <c r="I8" s="140">
        <v>2315082603955.6851</v>
      </c>
      <c r="J8" s="140">
        <v>5881893517218.9219</v>
      </c>
      <c r="K8" s="140">
        <v>254472381405.66592</v>
      </c>
      <c r="L8" s="140">
        <v>1021972673643.0055</v>
      </c>
      <c r="M8" s="140">
        <v>2286074852734.1201</v>
      </c>
      <c r="N8" s="140">
        <v>15284849209055.836</v>
      </c>
      <c r="O8" s="140">
        <v>10808409192495.094</v>
      </c>
      <c r="P8" s="140">
        <v>4476440016560.7441</v>
      </c>
      <c r="Q8" s="140">
        <v>14145306315357.715</v>
      </c>
      <c r="R8" s="140">
        <v>13298368840839.287</v>
      </c>
      <c r="S8" s="140">
        <v>10977279618002.615</v>
      </c>
      <c r="T8" s="140">
        <v>1419743087911.2246</v>
      </c>
      <c r="U8" s="140">
        <v>901346134925.44604</v>
      </c>
      <c r="V8" s="140">
        <v>846937474518.42847</v>
      </c>
      <c r="W8" s="140">
        <v>438912965701331.13</v>
      </c>
      <c r="X8" s="140">
        <v>282450611691875.94</v>
      </c>
      <c r="Y8" s="140">
        <v>156462354009454.78</v>
      </c>
      <c r="Z8" s="140">
        <v>247701419336976.88</v>
      </c>
      <c r="AA8" s="140">
        <v>34749192354898.961</v>
      </c>
      <c r="AB8" s="140">
        <v>137470085071961.16</v>
      </c>
      <c r="AC8" s="140">
        <v>18992268937493.711</v>
      </c>
      <c r="AD8" s="140">
        <v>-3514740043978.8213</v>
      </c>
      <c r="AE8" s="140">
        <v>5811570672</v>
      </c>
    </row>
    <row r="9" spans="1:31" x14ac:dyDescent="0.35">
      <c r="A9" s="139" t="s">
        <v>4049</v>
      </c>
      <c r="B9" s="140" t="s">
        <v>301</v>
      </c>
      <c r="C9" s="140" t="s">
        <v>4043</v>
      </c>
      <c r="D9" s="140">
        <v>2001</v>
      </c>
      <c r="E9" s="140">
        <v>718163483915801.63</v>
      </c>
      <c r="F9" s="140">
        <v>228784201795603.44</v>
      </c>
      <c r="G9" s="144">
        <v>41980647463846.125</v>
      </c>
      <c r="H9" s="140">
        <v>26574371637191.668</v>
      </c>
      <c r="I9" s="140">
        <v>2176323521212.1787</v>
      </c>
      <c r="J9" s="140">
        <v>5904206206038.666</v>
      </c>
      <c r="K9" s="140">
        <v>262784274335.64313</v>
      </c>
      <c r="L9" s="140">
        <v>1013258042791.9564</v>
      </c>
      <c r="M9" s="140">
        <v>2317138551459.1753</v>
      </c>
      <c r="N9" s="140">
        <v>14900661041354.049</v>
      </c>
      <c r="O9" s="140">
        <v>10402239546625.436</v>
      </c>
      <c r="P9" s="140">
        <v>4498421494728.6182</v>
      </c>
      <c r="Q9" s="140">
        <v>15406275826654.461</v>
      </c>
      <c r="R9" s="140">
        <v>14510680543506.107</v>
      </c>
      <c r="S9" s="140">
        <v>11411270252366.4</v>
      </c>
      <c r="T9" s="140">
        <v>1967026525493.6455</v>
      </c>
      <c r="U9" s="140">
        <v>1132383765646.0632</v>
      </c>
      <c r="V9" s="140">
        <v>895595283148.35242</v>
      </c>
      <c r="W9" s="140">
        <v>451515622963798</v>
      </c>
      <c r="X9" s="140">
        <v>287342421158786.5</v>
      </c>
      <c r="Y9" s="140">
        <v>164173201805011.88</v>
      </c>
      <c r="Z9" s="140">
        <v>251828123869684.34</v>
      </c>
      <c r="AA9" s="140">
        <v>35514297289102.344</v>
      </c>
      <c r="AB9" s="140">
        <v>144274519200235.13</v>
      </c>
      <c r="AC9" s="140">
        <v>19898682604776.793</v>
      </c>
      <c r="AD9" s="140">
        <v>-4116988307445.9453</v>
      </c>
      <c r="AE9" s="140">
        <v>5885728063</v>
      </c>
    </row>
    <row r="10" spans="1:31" x14ac:dyDescent="0.35">
      <c r="A10" s="139" t="s">
        <v>4050</v>
      </c>
      <c r="B10" s="140" t="s">
        <v>301</v>
      </c>
      <c r="C10" s="140" t="s">
        <v>4043</v>
      </c>
      <c r="D10" s="140">
        <v>2002</v>
      </c>
      <c r="E10" s="140">
        <v>729567335326475.63</v>
      </c>
      <c r="F10" s="140">
        <v>233927275145115.94</v>
      </c>
      <c r="G10" s="144">
        <v>43214603621818.031</v>
      </c>
      <c r="H10" s="140">
        <v>26739308734752.273</v>
      </c>
      <c r="I10" s="140">
        <v>2106748248354.1816</v>
      </c>
      <c r="J10" s="140">
        <v>5949054469370.6631</v>
      </c>
      <c r="K10" s="140">
        <v>271096167412.65042</v>
      </c>
      <c r="L10" s="140">
        <v>1262126562300.4736</v>
      </c>
      <c r="M10" s="140">
        <v>2349211060255.708</v>
      </c>
      <c r="N10" s="140">
        <v>14801072227058.592</v>
      </c>
      <c r="O10" s="140">
        <v>10247438093024.875</v>
      </c>
      <c r="P10" s="140">
        <v>4553634134033.7148</v>
      </c>
      <c r="Q10" s="140">
        <v>16475294887065.754</v>
      </c>
      <c r="R10" s="140">
        <v>15569723199941.807</v>
      </c>
      <c r="S10" s="140">
        <v>12065579365008.127</v>
      </c>
      <c r="T10" s="140">
        <v>2303655093266.0391</v>
      </c>
      <c r="U10" s="140">
        <v>1200488741667.6411</v>
      </c>
      <c r="V10" s="140">
        <v>905571687123.94995</v>
      </c>
      <c r="W10" s="140">
        <v>456957457827838.44</v>
      </c>
      <c r="X10" s="140">
        <v>290359705255910.88</v>
      </c>
      <c r="Y10" s="140">
        <v>166597752571926.66</v>
      </c>
      <c r="Z10" s="140">
        <v>254779329772344.97</v>
      </c>
      <c r="AA10" s="140">
        <v>35580375483565.969</v>
      </c>
      <c r="AB10" s="140">
        <v>146201092854721.38</v>
      </c>
      <c r="AC10" s="140">
        <v>20396659717205.309</v>
      </c>
      <c r="AD10" s="140">
        <v>-4532001268296.7754</v>
      </c>
      <c r="AE10" s="140">
        <v>5959485668</v>
      </c>
    </row>
    <row r="11" spans="1:31" x14ac:dyDescent="0.35">
      <c r="A11" s="139" t="s">
        <v>4051</v>
      </c>
      <c r="B11" s="140" t="s">
        <v>301</v>
      </c>
      <c r="C11" s="140" t="s">
        <v>4043</v>
      </c>
      <c r="D11" s="140">
        <v>2003</v>
      </c>
      <c r="E11" s="140">
        <v>747478174795780</v>
      </c>
      <c r="F11" s="140">
        <v>239461996407252.72</v>
      </c>
      <c r="G11" s="144">
        <v>45782472209846.125</v>
      </c>
      <c r="H11" s="140">
        <v>27084672445333.707</v>
      </c>
      <c r="I11" s="140">
        <v>2128230596069.6741</v>
      </c>
      <c r="J11" s="140">
        <v>5994688610392.7842</v>
      </c>
      <c r="K11" s="140">
        <v>279408060636.68768</v>
      </c>
      <c r="L11" s="140">
        <v>1304724025195.6208</v>
      </c>
      <c r="M11" s="140">
        <v>2445598941287.1948</v>
      </c>
      <c r="N11" s="140">
        <v>14932022211751.744</v>
      </c>
      <c r="O11" s="140">
        <v>10315171480172.471</v>
      </c>
      <c r="P11" s="140">
        <v>4616850731579.2754</v>
      </c>
      <c r="Q11" s="140">
        <v>18697799764512.422</v>
      </c>
      <c r="R11" s="140">
        <v>17798545726756.285</v>
      </c>
      <c r="S11" s="140">
        <v>13767614340950.695</v>
      </c>
      <c r="T11" s="140">
        <v>2746886251432.9834</v>
      </c>
      <c r="U11" s="140">
        <v>1284045134372.6035</v>
      </c>
      <c r="V11" s="140">
        <v>899254037756.14014</v>
      </c>
      <c r="W11" s="140">
        <v>466710653339717.38</v>
      </c>
      <c r="X11" s="140">
        <v>296956075690636.88</v>
      </c>
      <c r="Y11" s="140">
        <v>169754577649080.38</v>
      </c>
      <c r="Z11" s="140">
        <v>260460092668253.31</v>
      </c>
      <c r="AA11" s="140">
        <v>36495983022383.57</v>
      </c>
      <c r="AB11" s="140">
        <v>149017332437671.59</v>
      </c>
      <c r="AC11" s="140">
        <v>20737245211408.703</v>
      </c>
      <c r="AD11" s="140">
        <v>-4476947161036.2725</v>
      </c>
      <c r="AE11" s="140">
        <v>6033238095</v>
      </c>
    </row>
    <row r="12" spans="1:31" x14ac:dyDescent="0.35">
      <c r="A12" s="139" t="s">
        <v>4052</v>
      </c>
      <c r="B12" s="140" t="s">
        <v>301</v>
      </c>
      <c r="C12" s="140" t="s">
        <v>4043</v>
      </c>
      <c r="D12" s="140">
        <v>2004</v>
      </c>
      <c r="E12" s="140">
        <v>769325486387190.5</v>
      </c>
      <c r="F12" s="140">
        <v>245636859737942.81</v>
      </c>
      <c r="G12" s="144">
        <v>49857944639770.391</v>
      </c>
      <c r="H12" s="140">
        <v>27792124456472.688</v>
      </c>
      <c r="I12" s="140">
        <v>2111636187829.3716</v>
      </c>
      <c r="J12" s="140">
        <v>6127225154158.7373</v>
      </c>
      <c r="K12" s="140">
        <v>287719953150.0799</v>
      </c>
      <c r="L12" s="140">
        <v>1533453828535.7437</v>
      </c>
      <c r="M12" s="140">
        <v>2503342586530.6504</v>
      </c>
      <c r="N12" s="140">
        <v>15228746746268.1</v>
      </c>
      <c r="O12" s="140">
        <v>10490967039705.014</v>
      </c>
      <c r="P12" s="140">
        <v>4737779706563.0879</v>
      </c>
      <c r="Q12" s="140">
        <v>22065820183297.695</v>
      </c>
      <c r="R12" s="140">
        <v>21104732325531.355</v>
      </c>
      <c r="S12" s="140">
        <v>15810302336606.393</v>
      </c>
      <c r="T12" s="140">
        <v>3154754359288.0698</v>
      </c>
      <c r="U12" s="140">
        <v>2139675629636.8997</v>
      </c>
      <c r="V12" s="140">
        <v>961087857766.34021</v>
      </c>
      <c r="W12" s="140">
        <v>478047872923910.88</v>
      </c>
      <c r="X12" s="140">
        <v>304784491124820</v>
      </c>
      <c r="Y12" s="140">
        <v>173263381799090.84</v>
      </c>
      <c r="Z12" s="140">
        <v>267300002280730.94</v>
      </c>
      <c r="AA12" s="140">
        <v>37484488844088.906</v>
      </c>
      <c r="AB12" s="140">
        <v>152618578579495.34</v>
      </c>
      <c r="AC12" s="140">
        <v>20644803219595.5</v>
      </c>
      <c r="AD12" s="140">
        <v>-4217190914433.6445</v>
      </c>
      <c r="AE12" s="140">
        <v>6107417222</v>
      </c>
    </row>
    <row r="13" spans="1:31" x14ac:dyDescent="0.35">
      <c r="A13" s="139" t="s">
        <v>4053</v>
      </c>
      <c r="B13" s="140" t="s">
        <v>301</v>
      </c>
      <c r="C13" s="140" t="s">
        <v>4043</v>
      </c>
      <c r="D13" s="140">
        <v>2005</v>
      </c>
      <c r="E13" s="140">
        <v>792068563858633.5</v>
      </c>
      <c r="F13" s="140">
        <v>252490219184178.38</v>
      </c>
      <c r="G13" s="144">
        <v>52759185439572.492</v>
      </c>
      <c r="H13" s="140">
        <v>28018158217276.242</v>
      </c>
      <c r="I13" s="140">
        <v>2097046252296.9553</v>
      </c>
      <c r="J13" s="140">
        <v>6232004257756.9717</v>
      </c>
      <c r="K13" s="140">
        <v>296031846325.10712</v>
      </c>
      <c r="L13" s="140">
        <v>1006147190961.9877</v>
      </c>
      <c r="M13" s="140">
        <v>2609276795881.4648</v>
      </c>
      <c r="N13" s="140">
        <v>15777651874053.75</v>
      </c>
      <c r="O13" s="140">
        <v>10898053632784.635</v>
      </c>
      <c r="P13" s="140">
        <v>4879598241269.1162</v>
      </c>
      <c r="Q13" s="140">
        <v>24741027222296.246</v>
      </c>
      <c r="R13" s="140">
        <v>23428272619677.961</v>
      </c>
      <c r="S13" s="140">
        <v>17382472027555.816</v>
      </c>
      <c r="T13" s="140">
        <v>3267489174340.8477</v>
      </c>
      <c r="U13" s="140">
        <v>2778311417781.2925</v>
      </c>
      <c r="V13" s="140">
        <v>1312754602618.2927</v>
      </c>
      <c r="W13" s="140">
        <v>489790208173884.25</v>
      </c>
      <c r="X13" s="140">
        <v>311009797361329.69</v>
      </c>
      <c r="Y13" s="140">
        <v>178780410812554.56</v>
      </c>
      <c r="Z13" s="140">
        <v>272575185486699.59</v>
      </c>
      <c r="AA13" s="140">
        <v>38434611874630.188</v>
      </c>
      <c r="AB13" s="140">
        <v>157474739578174.03</v>
      </c>
      <c r="AC13" s="140">
        <v>21305671234380.621</v>
      </c>
      <c r="AD13" s="140">
        <v>-2971048939001.4561</v>
      </c>
      <c r="AE13" s="140">
        <v>6182138174</v>
      </c>
    </row>
    <row r="14" spans="1:31" x14ac:dyDescent="0.35">
      <c r="A14" s="139" t="s">
        <v>4054</v>
      </c>
      <c r="B14" s="140" t="s">
        <v>301</v>
      </c>
      <c r="C14" s="140" t="s">
        <v>4043</v>
      </c>
      <c r="D14" s="140">
        <v>2006</v>
      </c>
      <c r="E14" s="140">
        <v>831042570752102.25</v>
      </c>
      <c r="F14" s="140">
        <v>259910284331939.44</v>
      </c>
      <c r="G14" s="144">
        <v>57254391325296.219</v>
      </c>
      <c r="H14" s="140">
        <v>28563375214005.063</v>
      </c>
      <c r="I14" s="140">
        <v>2122667174458.6392</v>
      </c>
      <c r="J14" s="140">
        <v>6433005839726.542</v>
      </c>
      <c r="K14" s="140">
        <v>304343739157.06439</v>
      </c>
      <c r="L14" s="140">
        <v>708080699549.97473</v>
      </c>
      <c r="M14" s="140">
        <v>2676308074634.9282</v>
      </c>
      <c r="N14" s="140">
        <v>16318969686477.914</v>
      </c>
      <c r="O14" s="140">
        <v>11343758355857.709</v>
      </c>
      <c r="P14" s="140">
        <v>4975211330620.207</v>
      </c>
      <c r="Q14" s="140">
        <v>28691016111291.16</v>
      </c>
      <c r="R14" s="140">
        <v>26722912002169.289</v>
      </c>
      <c r="S14" s="140">
        <v>20245653872648.852</v>
      </c>
      <c r="T14" s="140">
        <v>3268443348657.9648</v>
      </c>
      <c r="U14" s="140">
        <v>3208814780862.4731</v>
      </c>
      <c r="V14" s="140">
        <v>1968104109121.8638</v>
      </c>
      <c r="W14" s="140">
        <v>516208726462460.06</v>
      </c>
      <c r="X14" s="140">
        <v>324507350302271.5</v>
      </c>
      <c r="Y14" s="140">
        <v>191701376160188.72</v>
      </c>
      <c r="Z14" s="140">
        <v>284852782771832</v>
      </c>
      <c r="AA14" s="140">
        <v>39654567530439.328</v>
      </c>
      <c r="AB14" s="140">
        <v>169198675086031.56</v>
      </c>
      <c r="AC14" s="140">
        <v>22502701074157.184</v>
      </c>
      <c r="AD14" s="140">
        <v>-2330831367593.4531</v>
      </c>
      <c r="AE14" s="140">
        <v>6257567086</v>
      </c>
    </row>
    <row r="15" spans="1:31" x14ac:dyDescent="0.35">
      <c r="A15" s="139" t="s">
        <v>4055</v>
      </c>
      <c r="B15" s="140" t="s">
        <v>301</v>
      </c>
      <c r="C15" s="140" t="s">
        <v>4043</v>
      </c>
      <c r="D15" s="140">
        <v>2007</v>
      </c>
      <c r="E15" s="140">
        <v>867924024676994.38</v>
      </c>
      <c r="F15" s="140">
        <v>267743689746370.81</v>
      </c>
      <c r="G15" s="144">
        <v>62958096549636.195</v>
      </c>
      <c r="H15" s="140">
        <v>29436827850627.359</v>
      </c>
      <c r="I15" s="140">
        <v>2194004334183.4006</v>
      </c>
      <c r="J15" s="140">
        <v>6626324242917.7275</v>
      </c>
      <c r="K15" s="140">
        <v>312655632136.05176</v>
      </c>
      <c r="L15" s="140">
        <v>422822586235.1264</v>
      </c>
      <c r="M15" s="140">
        <v>2923801380583.5269</v>
      </c>
      <c r="N15" s="140">
        <v>16957219674571.527</v>
      </c>
      <c r="O15" s="140">
        <v>11828982405306.381</v>
      </c>
      <c r="P15" s="140">
        <v>5128237269265.1504</v>
      </c>
      <c r="Q15" s="140">
        <v>33521268699008.82</v>
      </c>
      <c r="R15" s="140">
        <v>30382996183003.652</v>
      </c>
      <c r="S15" s="140">
        <v>22979283033865.465</v>
      </c>
      <c r="T15" s="140">
        <v>3492653587717.1709</v>
      </c>
      <c r="U15" s="140">
        <v>3911059561421.021</v>
      </c>
      <c r="V15" s="140">
        <v>3138272516005.1738</v>
      </c>
      <c r="W15" s="140">
        <v>539091044659729.63</v>
      </c>
      <c r="X15" s="140">
        <v>338523187848299.63</v>
      </c>
      <c r="Y15" s="140">
        <v>200567856811429.38</v>
      </c>
      <c r="Z15" s="140">
        <v>297518685611902.75</v>
      </c>
      <c r="AA15" s="140">
        <v>41004502236396.875</v>
      </c>
      <c r="AB15" s="140">
        <v>177273603464787.13</v>
      </c>
      <c r="AC15" s="140">
        <v>23294253346642.211</v>
      </c>
      <c r="AD15" s="140">
        <v>-1868806278742.1943</v>
      </c>
      <c r="AE15" s="140">
        <v>6333391807</v>
      </c>
    </row>
    <row r="16" spans="1:31" x14ac:dyDescent="0.35">
      <c r="A16" s="139" t="s">
        <v>4056</v>
      </c>
      <c r="B16" s="140" t="s">
        <v>301</v>
      </c>
      <c r="C16" s="140" t="s">
        <v>4043</v>
      </c>
      <c r="D16" s="140">
        <v>2008</v>
      </c>
      <c r="E16" s="140">
        <v>886603551121352.25</v>
      </c>
      <c r="F16" s="140">
        <v>275330030898713.66</v>
      </c>
      <c r="G16" s="144">
        <v>70503442020248.25</v>
      </c>
      <c r="H16" s="140">
        <v>30096661841796.438</v>
      </c>
      <c r="I16" s="140">
        <v>2202164683913.3325</v>
      </c>
      <c r="J16" s="140">
        <v>6475876724201.8359</v>
      </c>
      <c r="K16" s="140">
        <v>320967524894.4939</v>
      </c>
      <c r="L16" s="140">
        <v>603380860065.94824</v>
      </c>
      <c r="M16" s="140">
        <v>3021304361173.5483</v>
      </c>
      <c r="N16" s="140">
        <v>17472967687547.275</v>
      </c>
      <c r="O16" s="140">
        <v>12236770620699.729</v>
      </c>
      <c r="P16" s="140">
        <v>5236197066847.5459</v>
      </c>
      <c r="Q16" s="140">
        <v>40406780178451.82</v>
      </c>
      <c r="R16" s="140">
        <v>35948865874357.672</v>
      </c>
      <c r="S16" s="140">
        <v>25872872154132.633</v>
      </c>
      <c r="T16" s="140">
        <v>3809977705761.7847</v>
      </c>
      <c r="U16" s="140">
        <v>6266016014463.2627</v>
      </c>
      <c r="V16" s="140">
        <v>4457914304094.1465</v>
      </c>
      <c r="W16" s="140">
        <v>543769120710687.5</v>
      </c>
      <c r="X16" s="140">
        <v>341429267184810.63</v>
      </c>
      <c r="Y16" s="140">
        <v>202339853525876.38</v>
      </c>
      <c r="Z16" s="140">
        <v>300358051486101.94</v>
      </c>
      <c r="AA16" s="140">
        <v>41071215698708.68</v>
      </c>
      <c r="AB16" s="140">
        <v>178975308561127</v>
      </c>
      <c r="AC16" s="140">
        <v>23364544964749.313</v>
      </c>
      <c r="AD16" s="140">
        <v>-2999042508297.2524</v>
      </c>
      <c r="AE16" s="140">
        <v>6410454104</v>
      </c>
    </row>
    <row r="17" spans="1:31" x14ac:dyDescent="0.35">
      <c r="A17" s="139" t="s">
        <v>4057</v>
      </c>
      <c r="B17" s="140" t="s">
        <v>301</v>
      </c>
      <c r="C17" s="140" t="s">
        <v>4043</v>
      </c>
      <c r="D17" s="140">
        <v>2009</v>
      </c>
      <c r="E17" s="140">
        <v>897633529344230.88</v>
      </c>
      <c r="F17" s="140">
        <v>281667864879837</v>
      </c>
      <c r="G17" s="144">
        <v>71548217965291.781</v>
      </c>
      <c r="H17" s="140">
        <v>30587033878179.551</v>
      </c>
      <c r="I17" s="140">
        <v>2272542777973.1509</v>
      </c>
      <c r="J17" s="140">
        <v>6374841861246.7285</v>
      </c>
      <c r="K17" s="140">
        <v>329279418045.01617</v>
      </c>
      <c r="L17" s="140">
        <v>639110593369.14807</v>
      </c>
      <c r="M17" s="140">
        <v>3110086864604.2065</v>
      </c>
      <c r="N17" s="140">
        <v>17861172362941.297</v>
      </c>
      <c r="O17" s="140">
        <v>12578655336810.467</v>
      </c>
      <c r="P17" s="140">
        <v>5282517026130.8301</v>
      </c>
      <c r="Q17" s="140">
        <v>40961184087112.242</v>
      </c>
      <c r="R17" s="140">
        <v>35839818456706.57</v>
      </c>
      <c r="S17" s="140">
        <v>25534229935830.586</v>
      </c>
      <c r="T17" s="140">
        <v>4011699563591.0698</v>
      </c>
      <c r="U17" s="140">
        <v>6293888957284.9131</v>
      </c>
      <c r="V17" s="140">
        <v>5121365630405.6787</v>
      </c>
      <c r="W17" s="140">
        <v>547400622132558.56</v>
      </c>
      <c r="X17" s="140">
        <v>344175827106590.19</v>
      </c>
      <c r="Y17" s="140">
        <v>203224795025968.5</v>
      </c>
      <c r="Z17" s="140">
        <v>301378320530296.31</v>
      </c>
      <c r="AA17" s="140">
        <v>42797506576293.82</v>
      </c>
      <c r="AB17" s="140">
        <v>178997361742990</v>
      </c>
      <c r="AC17" s="140">
        <v>24227433282978.453</v>
      </c>
      <c r="AD17" s="140">
        <v>-2983175633456.7217</v>
      </c>
      <c r="AE17" s="140">
        <v>6487536931</v>
      </c>
    </row>
    <row r="18" spans="1:31" x14ac:dyDescent="0.35">
      <c r="A18" s="139" t="s">
        <v>4058</v>
      </c>
      <c r="B18" s="140" t="s">
        <v>301</v>
      </c>
      <c r="C18" s="140" t="s">
        <v>4043</v>
      </c>
      <c r="D18" s="140">
        <v>2010</v>
      </c>
      <c r="E18" s="140">
        <v>919824113933284.5</v>
      </c>
      <c r="F18" s="140">
        <v>288562812885131.94</v>
      </c>
      <c r="G18" s="144">
        <v>73022307868935.266</v>
      </c>
      <c r="H18" s="140">
        <v>31110851556928.039</v>
      </c>
      <c r="I18" s="140">
        <v>2372975895149.9146</v>
      </c>
      <c r="J18" s="140">
        <v>6452034583239.5928</v>
      </c>
      <c r="K18" s="140">
        <v>337591310901.47845</v>
      </c>
      <c r="L18" s="140">
        <v>265925268006.90048</v>
      </c>
      <c r="M18" s="140">
        <v>3251395703840.5078</v>
      </c>
      <c r="N18" s="140">
        <v>18430928795789.652</v>
      </c>
      <c r="O18" s="140">
        <v>13043647875296.285</v>
      </c>
      <c r="P18" s="140">
        <v>5387280920493.3652</v>
      </c>
      <c r="Q18" s="140">
        <v>41911456312007.227</v>
      </c>
      <c r="R18" s="140">
        <v>35935319980212.188</v>
      </c>
      <c r="S18" s="140">
        <v>25003571159444.602</v>
      </c>
      <c r="T18" s="140">
        <v>3885355788987.5361</v>
      </c>
      <c r="U18" s="140">
        <v>7046393031780.0527</v>
      </c>
      <c r="V18" s="140">
        <v>5976136331795.042</v>
      </c>
      <c r="W18" s="140">
        <v>560892959929060.5</v>
      </c>
      <c r="X18" s="140">
        <v>352891892697912.5</v>
      </c>
      <c r="Y18" s="140">
        <v>208001067231148.09</v>
      </c>
      <c r="Z18" s="140">
        <v>308251552044329.44</v>
      </c>
      <c r="AA18" s="140">
        <v>44640340653583.039</v>
      </c>
      <c r="AB18" s="140">
        <v>183062057061837.56</v>
      </c>
      <c r="AC18" s="140">
        <v>24939010169310.684</v>
      </c>
      <c r="AD18" s="140">
        <v>-2653966749843.3203</v>
      </c>
      <c r="AE18" s="140">
        <v>6564105425</v>
      </c>
    </row>
    <row r="19" spans="1:31" x14ac:dyDescent="0.35">
      <c r="A19" s="139" t="s">
        <v>4059</v>
      </c>
      <c r="B19" s="140" t="s">
        <v>301</v>
      </c>
      <c r="C19" s="140" t="s">
        <v>4043</v>
      </c>
      <c r="D19" s="140">
        <v>2011</v>
      </c>
      <c r="E19" s="140">
        <v>950004500220012</v>
      </c>
      <c r="F19" s="140">
        <v>296039478011419.13</v>
      </c>
      <c r="G19" s="144">
        <v>76770687127540.547</v>
      </c>
      <c r="H19" s="140">
        <v>32135513574149.684</v>
      </c>
      <c r="I19" s="140">
        <v>2433761567544.146</v>
      </c>
      <c r="J19" s="140">
        <v>6655839894221.5625</v>
      </c>
      <c r="K19" s="140">
        <v>363834159975.44025</v>
      </c>
      <c r="L19" s="140">
        <v>239975245961.73407</v>
      </c>
      <c r="M19" s="140">
        <v>3359617237714.7764</v>
      </c>
      <c r="N19" s="140">
        <v>19082485468732.02</v>
      </c>
      <c r="O19" s="140">
        <v>13543786826367.801</v>
      </c>
      <c r="P19" s="140">
        <v>5538698642364.2197</v>
      </c>
      <c r="Q19" s="140">
        <v>44635173553390.859</v>
      </c>
      <c r="R19" s="140">
        <v>37995585734119.953</v>
      </c>
      <c r="S19" s="140">
        <v>25746049417203.324</v>
      </c>
      <c r="T19" s="140">
        <v>3837667840586.8623</v>
      </c>
      <c r="U19" s="140">
        <v>8411868476329.7617</v>
      </c>
      <c r="V19" s="140">
        <v>6639587819270.917</v>
      </c>
      <c r="W19" s="140">
        <v>581625453832599</v>
      </c>
      <c r="X19" s="140">
        <v>366415388724207.44</v>
      </c>
      <c r="Y19" s="140">
        <v>215210065108391.41</v>
      </c>
      <c r="Z19" s="140">
        <v>319452119658653.13</v>
      </c>
      <c r="AA19" s="140">
        <v>46963269065554.484</v>
      </c>
      <c r="AB19" s="140">
        <v>189214192222701.91</v>
      </c>
      <c r="AC19" s="140">
        <v>25995872885689.602</v>
      </c>
      <c r="AD19" s="140">
        <v>-4431118751546.749</v>
      </c>
      <c r="AE19" s="140">
        <v>6639674960</v>
      </c>
    </row>
    <row r="20" spans="1:31" x14ac:dyDescent="0.35">
      <c r="A20" s="139" t="s">
        <v>4060</v>
      </c>
      <c r="B20" s="140" t="s">
        <v>301</v>
      </c>
      <c r="C20" s="140" t="s">
        <v>4043</v>
      </c>
      <c r="D20" s="140">
        <v>2012</v>
      </c>
      <c r="E20" s="140">
        <v>980754665704090.25</v>
      </c>
      <c r="F20" s="140">
        <v>303933194200302.13</v>
      </c>
      <c r="G20" s="144">
        <v>79176046791450.125</v>
      </c>
      <c r="H20" s="140">
        <v>32947842710354.367</v>
      </c>
      <c r="I20" s="140">
        <v>2434592905987.6406</v>
      </c>
      <c r="J20" s="140">
        <v>6728938133396.0029</v>
      </c>
      <c r="K20" s="140">
        <v>390077009049.40216</v>
      </c>
      <c r="L20" s="140">
        <v>246781725629.74084</v>
      </c>
      <c r="M20" s="140">
        <v>3408325979894.4106</v>
      </c>
      <c r="N20" s="140">
        <v>19739126956397.164</v>
      </c>
      <c r="O20" s="140">
        <v>14113409603382.002</v>
      </c>
      <c r="P20" s="140">
        <v>5625717353015.165</v>
      </c>
      <c r="Q20" s="140">
        <v>46228204081095.766</v>
      </c>
      <c r="R20" s="140">
        <v>38958491671170.578</v>
      </c>
      <c r="S20" s="140">
        <v>26396603496035.938</v>
      </c>
      <c r="T20" s="140">
        <v>3854550155094.7554</v>
      </c>
      <c r="U20" s="140">
        <v>8707338020039.8945</v>
      </c>
      <c r="V20" s="140">
        <v>7269712409925.1797</v>
      </c>
      <c r="W20" s="140">
        <v>603099457253144.5</v>
      </c>
      <c r="X20" s="140">
        <v>380920548270155.94</v>
      </c>
      <c r="Y20" s="140">
        <v>222178908982988.56</v>
      </c>
      <c r="Z20" s="140">
        <v>331907915845802.88</v>
      </c>
      <c r="AA20" s="140">
        <v>49012632424353.156</v>
      </c>
      <c r="AB20" s="140">
        <v>195185533686087.69</v>
      </c>
      <c r="AC20" s="140">
        <v>26993375296900.871</v>
      </c>
      <c r="AD20" s="140">
        <v>-5454032540806.5186</v>
      </c>
      <c r="AE20" s="140">
        <v>6717565348</v>
      </c>
    </row>
    <row r="21" spans="1:31" x14ac:dyDescent="0.35">
      <c r="A21" s="139" t="s">
        <v>4061</v>
      </c>
      <c r="B21" s="140" t="s">
        <v>301</v>
      </c>
      <c r="C21" s="140" t="s">
        <v>4043</v>
      </c>
      <c r="D21" s="140">
        <v>2013</v>
      </c>
      <c r="E21" s="140">
        <v>1007306487197281.5</v>
      </c>
      <c r="F21" s="140">
        <v>312089402632350.88</v>
      </c>
      <c r="G21" s="144">
        <v>77075702462179.656</v>
      </c>
      <c r="H21" s="140">
        <v>33862410469244.266</v>
      </c>
      <c r="I21" s="140">
        <v>2413537502970.4355</v>
      </c>
      <c r="J21" s="140">
        <v>6930181481981.9473</v>
      </c>
      <c r="K21" s="140">
        <v>416319858147.8689</v>
      </c>
      <c r="L21" s="140">
        <v>481278604114.27283</v>
      </c>
      <c r="M21" s="140">
        <v>3472902216077.5786</v>
      </c>
      <c r="N21" s="140">
        <v>20148190805952.164</v>
      </c>
      <c r="O21" s="140">
        <v>14392576042947.074</v>
      </c>
      <c r="P21" s="140">
        <v>5755614763005.084</v>
      </c>
      <c r="Q21" s="140">
        <v>43213291992935.383</v>
      </c>
      <c r="R21" s="140">
        <v>36580970561396.273</v>
      </c>
      <c r="S21" s="140">
        <v>25908790854905.816</v>
      </c>
      <c r="T21" s="140">
        <v>3702681249063.1387</v>
      </c>
      <c r="U21" s="140">
        <v>6969498457427.3174</v>
      </c>
      <c r="V21" s="140">
        <v>6632321431539.1104</v>
      </c>
      <c r="W21" s="140">
        <v>622448560401658.38</v>
      </c>
      <c r="X21" s="140">
        <v>393525612899210.25</v>
      </c>
      <c r="Y21" s="140">
        <v>228922947502447.94</v>
      </c>
      <c r="Z21" s="140">
        <v>342041124722415.38</v>
      </c>
      <c r="AA21" s="140">
        <v>51484488176794.938</v>
      </c>
      <c r="AB21" s="140">
        <v>200744908972488.19</v>
      </c>
      <c r="AC21" s="140">
        <v>28178038529959.777</v>
      </c>
      <c r="AD21" s="140">
        <v>-4307178298907.3145</v>
      </c>
      <c r="AE21" s="140">
        <v>6796513432</v>
      </c>
    </row>
    <row r="22" spans="1:31" x14ac:dyDescent="0.35">
      <c r="A22" s="139" t="s">
        <v>4062</v>
      </c>
      <c r="B22" s="140" t="s">
        <v>301</v>
      </c>
      <c r="C22" s="140" t="s">
        <v>4043</v>
      </c>
      <c r="D22" s="140">
        <v>2014</v>
      </c>
      <c r="E22" s="140">
        <v>1036667270238269.1</v>
      </c>
      <c r="F22" s="140">
        <v>320671436551956.5</v>
      </c>
      <c r="G22" s="144">
        <v>78894056412109.313</v>
      </c>
      <c r="H22" s="140">
        <v>34672959042452.27</v>
      </c>
      <c r="I22" s="140">
        <v>2495005773935.7646</v>
      </c>
      <c r="J22" s="140">
        <v>7003843080362.1172</v>
      </c>
      <c r="K22" s="140">
        <v>442562707221.83069</v>
      </c>
      <c r="L22" s="140">
        <v>278361493919.36188</v>
      </c>
      <c r="M22" s="140">
        <v>3646554506308.5586</v>
      </c>
      <c r="N22" s="140">
        <v>20806631480704.637</v>
      </c>
      <c r="O22" s="140">
        <v>14831265630761.822</v>
      </c>
      <c r="P22" s="140">
        <v>5975365849942.8145</v>
      </c>
      <c r="Q22" s="140">
        <v>44221097369657.039</v>
      </c>
      <c r="R22" s="140">
        <v>37738687177679.641</v>
      </c>
      <c r="S22" s="140">
        <v>27341018749493.781</v>
      </c>
      <c r="T22" s="140">
        <v>3689094837621.3501</v>
      </c>
      <c r="U22" s="140">
        <v>6708573590564.5127</v>
      </c>
      <c r="V22" s="140">
        <v>6482410191977.3955</v>
      </c>
      <c r="W22" s="140">
        <v>642317851926599.63</v>
      </c>
      <c r="X22" s="140">
        <v>406396584316222.38</v>
      </c>
      <c r="Y22" s="140">
        <v>235921267610377.38</v>
      </c>
      <c r="Z22" s="140">
        <v>353188515892860.13</v>
      </c>
      <c r="AA22" s="140">
        <v>53208068423362.148</v>
      </c>
      <c r="AB22" s="140">
        <v>206933790916014.72</v>
      </c>
      <c r="AC22" s="140">
        <v>28987476694362.535</v>
      </c>
      <c r="AD22" s="140">
        <v>-5216074652396.0107</v>
      </c>
      <c r="AE22" s="140">
        <v>6876111251</v>
      </c>
    </row>
    <row r="23" spans="1:31" x14ac:dyDescent="0.35">
      <c r="A23" s="139" t="s">
        <v>4063</v>
      </c>
      <c r="B23" s="140" t="s">
        <v>301</v>
      </c>
      <c r="C23" s="140" t="s">
        <v>4043</v>
      </c>
      <c r="D23" s="140">
        <v>2015</v>
      </c>
      <c r="E23" s="140">
        <v>1068611603943545.9</v>
      </c>
      <c r="F23" s="140">
        <v>329495561309098.25</v>
      </c>
      <c r="G23" s="144">
        <v>75455889377702</v>
      </c>
      <c r="H23" s="140">
        <v>35309799717169.352</v>
      </c>
      <c r="I23" s="140">
        <v>2549651221161.3877</v>
      </c>
      <c r="J23" s="140">
        <v>7142526874281.7344</v>
      </c>
      <c r="K23" s="140">
        <v>468805556295.7926</v>
      </c>
      <c r="L23" s="140">
        <v>213478055494.79413</v>
      </c>
      <c r="M23" s="140">
        <v>3738722375057.0557</v>
      </c>
      <c r="N23" s="140">
        <v>21196615634878.594</v>
      </c>
      <c r="O23" s="140">
        <v>15086399377647.475</v>
      </c>
      <c r="P23" s="140">
        <v>6110216257231.1221</v>
      </c>
      <c r="Q23" s="140">
        <v>40146089660532.633</v>
      </c>
      <c r="R23" s="140">
        <v>34932392658784.113</v>
      </c>
      <c r="S23" s="140">
        <v>25416454724749.484</v>
      </c>
      <c r="T23" s="140">
        <v>3821024832527.3135</v>
      </c>
      <c r="U23" s="140">
        <v>5694913101507.3174</v>
      </c>
      <c r="V23" s="140">
        <v>5213697001748.5127</v>
      </c>
      <c r="W23" s="140">
        <v>667545526309930.5</v>
      </c>
      <c r="X23" s="140">
        <v>421932232676767.69</v>
      </c>
      <c r="Y23" s="140">
        <v>245613293633162.72</v>
      </c>
      <c r="Z23" s="140">
        <v>366601647330517.25</v>
      </c>
      <c r="AA23" s="140">
        <v>55330585346250.5</v>
      </c>
      <c r="AB23" s="140">
        <v>215502907289252.19</v>
      </c>
      <c r="AC23" s="140">
        <v>30110386343910.422</v>
      </c>
      <c r="AD23" s="140">
        <v>-3885373053184.8936</v>
      </c>
      <c r="AE23" s="140">
        <v>6955688533</v>
      </c>
    </row>
    <row r="24" spans="1:31" x14ac:dyDescent="0.35">
      <c r="A24" s="139" t="s">
        <v>4064</v>
      </c>
      <c r="B24" s="140" t="s">
        <v>301</v>
      </c>
      <c r="C24" s="140" t="s">
        <v>4043</v>
      </c>
      <c r="D24" s="140">
        <v>2016</v>
      </c>
      <c r="E24" s="140">
        <v>1091530752026335.3</v>
      </c>
      <c r="F24" s="140">
        <v>338604110039446.06</v>
      </c>
      <c r="G24" s="144">
        <v>68946881676219.156</v>
      </c>
      <c r="H24" s="140">
        <v>35670558023690.797</v>
      </c>
      <c r="I24" s="140">
        <v>2665739552848.8286</v>
      </c>
      <c r="J24" s="140">
        <v>7255314335113.3809</v>
      </c>
      <c r="K24" s="140">
        <v>495048405369.75439</v>
      </c>
      <c r="L24" s="140">
        <v>199502736630.18665</v>
      </c>
      <c r="M24" s="140">
        <v>3758688516671.6309</v>
      </c>
      <c r="N24" s="140">
        <v>21296264477057.016</v>
      </c>
      <c r="O24" s="140">
        <v>15103314642407.24</v>
      </c>
      <c r="P24" s="140">
        <v>6192949834649.7715</v>
      </c>
      <c r="Q24" s="140">
        <v>33276323652528.375</v>
      </c>
      <c r="R24" s="140">
        <v>29563116888138.922</v>
      </c>
      <c r="S24" s="140">
        <v>22042869516573.852</v>
      </c>
      <c r="T24" s="140">
        <v>3469604568758.0859</v>
      </c>
      <c r="U24" s="140">
        <v>4050642802806.9844</v>
      </c>
      <c r="V24" s="140">
        <v>3713206764389.4502</v>
      </c>
      <c r="W24" s="140">
        <v>687187346593460.38</v>
      </c>
      <c r="X24" s="140">
        <v>435423884622285.88</v>
      </c>
      <c r="Y24" s="140">
        <v>251763461971174.31</v>
      </c>
      <c r="Z24" s="140">
        <v>378171327960718.75</v>
      </c>
      <c r="AA24" s="140">
        <v>57252556661567.219</v>
      </c>
      <c r="AB24" s="140">
        <v>220912082628994.47</v>
      </c>
      <c r="AC24" s="140">
        <v>30851379342179.852</v>
      </c>
      <c r="AD24" s="140">
        <v>-3207586282790.1909</v>
      </c>
      <c r="AE24" s="140">
        <v>7035755014</v>
      </c>
    </row>
    <row r="25" spans="1:31" x14ac:dyDescent="0.35">
      <c r="A25" s="139" t="s">
        <v>4065</v>
      </c>
      <c r="B25" s="140" t="s">
        <v>301</v>
      </c>
      <c r="C25" s="140" t="s">
        <v>4043</v>
      </c>
      <c r="D25" s="140">
        <v>2017</v>
      </c>
      <c r="E25" s="140">
        <v>1121627743782409</v>
      </c>
      <c r="F25" s="140">
        <v>348100295595608.81</v>
      </c>
      <c r="G25" s="144">
        <v>66212949421013.953</v>
      </c>
      <c r="H25" s="140">
        <v>35820873163961.672</v>
      </c>
      <c r="I25" s="140">
        <v>2753133869518.6919</v>
      </c>
      <c r="J25" s="140">
        <v>7348197724739.9072</v>
      </c>
      <c r="K25" s="140">
        <v>521291254443.71625</v>
      </c>
      <c r="L25" s="140">
        <v>203597908116.83844</v>
      </c>
      <c r="M25" s="140">
        <v>3740863444096.8853</v>
      </c>
      <c r="N25" s="140">
        <v>21253788963045.633</v>
      </c>
      <c r="O25" s="140">
        <v>15003873196214.51</v>
      </c>
      <c r="P25" s="140">
        <v>6249915766831.1211</v>
      </c>
      <c r="Q25" s="140">
        <v>30392076257052.297</v>
      </c>
      <c r="R25" s="140">
        <v>26688919415018.945</v>
      </c>
      <c r="S25" s="140">
        <v>20010625880468.324</v>
      </c>
      <c r="T25" s="140">
        <v>3219869701079.7827</v>
      </c>
      <c r="U25" s="140">
        <v>3458423833470.8301</v>
      </c>
      <c r="V25" s="140">
        <v>3703156842033.3481</v>
      </c>
      <c r="W25" s="140">
        <v>709896415134172.25</v>
      </c>
      <c r="X25" s="140">
        <v>450283421976655</v>
      </c>
      <c r="Y25" s="140">
        <v>259612993157517.41</v>
      </c>
      <c r="Z25" s="140">
        <v>390860737308577.25</v>
      </c>
      <c r="AA25" s="140">
        <v>59422684668077.906</v>
      </c>
      <c r="AB25" s="140">
        <v>227763358012022.19</v>
      </c>
      <c r="AC25" s="140">
        <v>31849635145495.09</v>
      </c>
      <c r="AD25" s="140">
        <v>-2581916368386.186</v>
      </c>
      <c r="AE25" s="140">
        <v>7115162219</v>
      </c>
    </row>
    <row r="26" spans="1:31" x14ac:dyDescent="0.35">
      <c r="A26" s="139" t="s">
        <v>4066</v>
      </c>
      <c r="B26" s="140" t="s">
        <v>301</v>
      </c>
      <c r="C26" s="140" t="s">
        <v>4043</v>
      </c>
      <c r="D26" s="140">
        <v>2018</v>
      </c>
      <c r="E26" s="140">
        <v>1152004810607526.5</v>
      </c>
      <c r="F26" s="140">
        <v>359266944966906.94</v>
      </c>
      <c r="G26" s="144">
        <v>64541945419799.297</v>
      </c>
      <c r="H26" s="140">
        <v>35585629211212.734</v>
      </c>
      <c r="I26" s="140">
        <v>2728295200451.9365</v>
      </c>
      <c r="J26" s="140">
        <v>7457568221814.1768</v>
      </c>
      <c r="K26" s="140">
        <v>547534103542.18317</v>
      </c>
      <c r="L26" s="140">
        <v>206960916290.21008</v>
      </c>
      <c r="M26" s="140">
        <v>3747465895335.2773</v>
      </c>
      <c r="N26" s="140">
        <v>20897804873778.945</v>
      </c>
      <c r="O26" s="140">
        <v>14686789817114.311</v>
      </c>
      <c r="P26" s="140">
        <v>6211015056664.6357</v>
      </c>
      <c r="Q26" s="140">
        <v>28956316208586.578</v>
      </c>
      <c r="R26" s="140">
        <v>25878643268934.922</v>
      </c>
      <c r="S26" s="140">
        <v>19108149744920.824</v>
      </c>
      <c r="T26" s="140">
        <v>3288499162384.5991</v>
      </c>
      <c r="U26" s="140">
        <v>3481994361629.4976</v>
      </c>
      <c r="V26" s="140">
        <v>3077672939651.6543</v>
      </c>
      <c r="W26" s="140">
        <v>732179077950820.13</v>
      </c>
      <c r="X26" s="140">
        <v>464915941238068.31</v>
      </c>
      <c r="Y26" s="140">
        <v>267263136712752.56</v>
      </c>
      <c r="Z26" s="140">
        <v>403035842690128.38</v>
      </c>
      <c r="AA26" s="140">
        <v>61880098547939.992</v>
      </c>
      <c r="AB26" s="140">
        <v>234253460077489.81</v>
      </c>
      <c r="AC26" s="140">
        <v>33009676635262.703</v>
      </c>
      <c r="AD26" s="140">
        <v>-3983157730000</v>
      </c>
      <c r="AE26" s="140">
        <v>7192528374.5</v>
      </c>
    </row>
    <row r="27" spans="1:31" x14ac:dyDescent="0.35">
      <c r="A27" s="139" t="s">
        <v>4188</v>
      </c>
      <c r="B27" s="140" t="s">
        <v>9</v>
      </c>
      <c r="C27" s="140" t="s">
        <v>4043</v>
      </c>
      <c r="D27" s="140">
        <v>1995</v>
      </c>
      <c r="E27" s="140">
        <v>135412940125513.17</v>
      </c>
      <c r="F27" s="140">
        <v>37381315242630.586</v>
      </c>
      <c r="G27" s="140">
        <v>8066333008540.2412</v>
      </c>
      <c r="H27" s="140">
        <v>6922747803079.9531</v>
      </c>
      <c r="I27" s="140">
        <v>843068288030.57996</v>
      </c>
      <c r="J27" s="140">
        <v>829703574462.04419</v>
      </c>
      <c r="K27" s="140">
        <v>114531487078.03305</v>
      </c>
      <c r="L27" s="140">
        <v>573432667795.80566</v>
      </c>
      <c r="M27" s="140">
        <v>315771959755.88855</v>
      </c>
      <c r="N27" s="140">
        <v>4246239825957.6011</v>
      </c>
      <c r="O27" s="140">
        <v>3694161262078.8589</v>
      </c>
      <c r="P27" s="140">
        <v>552078563878.74182</v>
      </c>
      <c r="Q27" s="140">
        <v>1143585205460.2876</v>
      </c>
      <c r="R27" s="140">
        <v>834805791446.99719</v>
      </c>
      <c r="S27" s="140">
        <v>589592788352.20386</v>
      </c>
      <c r="T27" s="140">
        <v>85446910491.457977</v>
      </c>
      <c r="U27" s="140">
        <v>159766092603.33524</v>
      </c>
      <c r="V27" s="140">
        <v>308779414013.29022</v>
      </c>
      <c r="W27" s="140">
        <v>90450284214276.313</v>
      </c>
      <c r="X27" s="140">
        <v>62994534677591.008</v>
      </c>
      <c r="Y27" s="140">
        <v>27455749536685.449</v>
      </c>
      <c r="Z27" s="140">
        <v>53916612538880.031</v>
      </c>
      <c r="AA27" s="140">
        <v>9077922138710.9219</v>
      </c>
      <c r="AB27" s="140">
        <v>23036113553673.008</v>
      </c>
      <c r="AC27" s="140">
        <v>4419635983012.4189</v>
      </c>
      <c r="AD27" s="140">
        <v>-484992339933.99774</v>
      </c>
      <c r="AE27" s="140">
        <v>1841914169</v>
      </c>
    </row>
    <row r="28" spans="1:31" x14ac:dyDescent="0.35">
      <c r="A28" s="139" t="s">
        <v>4189</v>
      </c>
      <c r="B28" s="140" t="s">
        <v>9</v>
      </c>
      <c r="C28" s="140" t="s">
        <v>4043</v>
      </c>
      <c r="D28" s="140">
        <v>1996</v>
      </c>
      <c r="E28" s="140">
        <v>144120485594274.97</v>
      </c>
      <c r="F28" s="140">
        <v>39377601786592.914</v>
      </c>
      <c r="G28" s="140">
        <v>8552938762191.8857</v>
      </c>
      <c r="H28" s="140">
        <v>7443988370376.4033</v>
      </c>
      <c r="I28" s="140">
        <v>863523264706.91785</v>
      </c>
      <c r="J28" s="140">
        <v>837148166928.5271</v>
      </c>
      <c r="K28" s="140">
        <v>121777139247.38036</v>
      </c>
      <c r="L28" s="140">
        <v>627098539056.89319</v>
      </c>
      <c r="M28" s="140">
        <v>343531442996.76874</v>
      </c>
      <c r="N28" s="140">
        <v>4650909817439.916</v>
      </c>
      <c r="O28" s="140">
        <v>4066298582444.0161</v>
      </c>
      <c r="P28" s="140">
        <v>584611234995.8988</v>
      </c>
      <c r="Q28" s="140">
        <v>1108950391815.4817</v>
      </c>
      <c r="R28" s="140">
        <v>792063261592.2085</v>
      </c>
      <c r="S28" s="140">
        <v>593240641303.54468</v>
      </c>
      <c r="T28" s="140">
        <v>93626124366.646835</v>
      </c>
      <c r="U28" s="140">
        <v>105196495922.01706</v>
      </c>
      <c r="V28" s="140">
        <v>316887130223.27313</v>
      </c>
      <c r="W28" s="140">
        <v>96570281660926.734</v>
      </c>
      <c r="X28" s="140">
        <v>66768015923263.578</v>
      </c>
      <c r="Y28" s="140">
        <v>29802265737663.129</v>
      </c>
      <c r="Z28" s="140">
        <v>57265531108563.188</v>
      </c>
      <c r="AA28" s="140">
        <v>9502484814700.4063</v>
      </c>
      <c r="AB28" s="140">
        <v>25012510814203.41</v>
      </c>
      <c r="AC28" s="140">
        <v>4789754923459.7373</v>
      </c>
      <c r="AD28" s="140">
        <v>-380336615436.52771</v>
      </c>
      <c r="AE28" s="140">
        <v>1863267355</v>
      </c>
    </row>
    <row r="29" spans="1:31" x14ac:dyDescent="0.35">
      <c r="A29" s="139" t="s">
        <v>4190</v>
      </c>
      <c r="B29" s="140" t="s">
        <v>9</v>
      </c>
      <c r="C29" s="140" t="s">
        <v>4043</v>
      </c>
      <c r="D29" s="140">
        <v>1997</v>
      </c>
      <c r="E29" s="140">
        <v>150289912936489.81</v>
      </c>
      <c r="F29" s="140">
        <v>41294413634773.836</v>
      </c>
      <c r="G29" s="140">
        <v>8727304887991.2598</v>
      </c>
      <c r="H29" s="140">
        <v>7645576700105.4873</v>
      </c>
      <c r="I29" s="140">
        <v>839818624051.76453</v>
      </c>
      <c r="J29" s="140">
        <v>822911541986.68066</v>
      </c>
      <c r="K29" s="140">
        <v>129022791441.23273</v>
      </c>
      <c r="L29" s="140">
        <v>544491258720.96344</v>
      </c>
      <c r="M29" s="140">
        <v>364015910628.19183</v>
      </c>
      <c r="N29" s="140">
        <v>4945316573276.6553</v>
      </c>
      <c r="O29" s="140">
        <v>4329991870049.854</v>
      </c>
      <c r="P29" s="140">
        <v>615324703226.80042</v>
      </c>
      <c r="Q29" s="140">
        <v>1081728187885.7721</v>
      </c>
      <c r="R29" s="140">
        <v>786122984345.05237</v>
      </c>
      <c r="S29" s="140">
        <v>599834247582.53137</v>
      </c>
      <c r="T29" s="140">
        <v>109736228513.74139</v>
      </c>
      <c r="U29" s="140">
        <v>76552508248.779678</v>
      </c>
      <c r="V29" s="140">
        <v>295605203540.71967</v>
      </c>
      <c r="W29" s="140">
        <v>100393735569732.84</v>
      </c>
      <c r="X29" s="140">
        <v>69370577089512.359</v>
      </c>
      <c r="Y29" s="140">
        <v>31023158480220.578</v>
      </c>
      <c r="Z29" s="140">
        <v>59757107404929.023</v>
      </c>
      <c r="AA29" s="140">
        <v>9613469684583.3164</v>
      </c>
      <c r="AB29" s="140">
        <v>26187721175907.68</v>
      </c>
      <c r="AC29" s="140">
        <v>4835437304312.8779</v>
      </c>
      <c r="AD29" s="140">
        <v>-125541156008.14108</v>
      </c>
      <c r="AE29" s="140">
        <v>1884309826</v>
      </c>
    </row>
    <row r="30" spans="1:31" x14ac:dyDescent="0.35">
      <c r="A30" s="139" t="s">
        <v>4191</v>
      </c>
      <c r="B30" s="140" t="s">
        <v>9</v>
      </c>
      <c r="C30" s="140" t="s">
        <v>4043</v>
      </c>
      <c r="D30" s="140">
        <v>1998</v>
      </c>
      <c r="E30" s="140">
        <v>153867583866266.09</v>
      </c>
      <c r="F30" s="140">
        <v>42932549668054.594</v>
      </c>
      <c r="G30" s="140">
        <v>8896726926053.0488</v>
      </c>
      <c r="H30" s="140">
        <v>7793461280335.8369</v>
      </c>
      <c r="I30" s="140">
        <v>830362032208.22046</v>
      </c>
      <c r="J30" s="140">
        <v>840399633919.43567</v>
      </c>
      <c r="K30" s="140">
        <v>136268443537.06505</v>
      </c>
      <c r="L30" s="140">
        <v>506399260163.96094</v>
      </c>
      <c r="M30" s="140">
        <v>384480882483.14557</v>
      </c>
      <c r="N30" s="140">
        <v>5095551028024.0098</v>
      </c>
      <c r="O30" s="140">
        <v>4448040980541.583</v>
      </c>
      <c r="P30" s="140">
        <v>647510047482.42615</v>
      </c>
      <c r="Q30" s="140">
        <v>1103265645717.2129</v>
      </c>
      <c r="R30" s="140">
        <v>769265671554.974</v>
      </c>
      <c r="S30" s="140">
        <v>554809806026.26526</v>
      </c>
      <c r="T30" s="140">
        <v>128791670360.85414</v>
      </c>
      <c r="U30" s="140">
        <v>85664195167.854599</v>
      </c>
      <c r="V30" s="140">
        <v>333999974162.23846</v>
      </c>
      <c r="W30" s="140">
        <v>102180753540592.67</v>
      </c>
      <c r="X30" s="140">
        <v>70372599780521.266</v>
      </c>
      <c r="Y30" s="140">
        <v>31808153760071.129</v>
      </c>
      <c r="Z30" s="140">
        <v>60275273616608.953</v>
      </c>
      <c r="AA30" s="140">
        <v>10097326163912.467</v>
      </c>
      <c r="AB30" s="140">
        <v>26667557377154.148</v>
      </c>
      <c r="AC30" s="140">
        <v>5140596382916.9805</v>
      </c>
      <c r="AD30" s="140">
        <v>-142446268434.30603</v>
      </c>
      <c r="AE30" s="140">
        <v>1904545018</v>
      </c>
    </row>
    <row r="31" spans="1:31" x14ac:dyDescent="0.35">
      <c r="A31" s="139" t="s">
        <v>4192</v>
      </c>
      <c r="B31" s="140" t="s">
        <v>9</v>
      </c>
      <c r="C31" s="140" t="s">
        <v>4043</v>
      </c>
      <c r="D31" s="140">
        <v>1999</v>
      </c>
      <c r="E31" s="140">
        <v>158771096582935.59</v>
      </c>
      <c r="F31" s="140">
        <v>44538109599328.422</v>
      </c>
      <c r="G31" s="140">
        <v>9082829013384.7168</v>
      </c>
      <c r="H31" s="140">
        <v>7954608280154.7959</v>
      </c>
      <c r="I31" s="140">
        <v>773330448270.03345</v>
      </c>
      <c r="J31" s="140">
        <v>856833136369.09937</v>
      </c>
      <c r="K31" s="140">
        <v>143514095681.90735</v>
      </c>
      <c r="L31" s="140">
        <v>538621040605.7749</v>
      </c>
      <c r="M31" s="140">
        <v>401605454392.83148</v>
      </c>
      <c r="N31" s="140">
        <v>5240704104835.1504</v>
      </c>
      <c r="O31" s="140">
        <v>4570474695566.1963</v>
      </c>
      <c r="P31" s="140">
        <v>670229409268.95496</v>
      </c>
      <c r="Q31" s="140">
        <v>1128220733229.9202</v>
      </c>
      <c r="R31" s="140">
        <v>773903087567.01184</v>
      </c>
      <c r="S31" s="140">
        <v>540150025865.20264</v>
      </c>
      <c r="T31" s="140">
        <v>142711393649.38617</v>
      </c>
      <c r="U31" s="140">
        <v>91041668052.423126</v>
      </c>
      <c r="V31" s="140">
        <v>354317645662.90839</v>
      </c>
      <c r="W31" s="140">
        <v>105576875766851.42</v>
      </c>
      <c r="X31" s="140">
        <v>72551696280738.594</v>
      </c>
      <c r="Y31" s="140">
        <v>33025179486112.719</v>
      </c>
      <c r="Z31" s="140">
        <v>62270786170507.492</v>
      </c>
      <c r="AA31" s="140">
        <v>10280910110231.029</v>
      </c>
      <c r="AB31" s="140">
        <v>27780259446279.133</v>
      </c>
      <c r="AC31" s="140">
        <v>5244920039833.6172</v>
      </c>
      <c r="AD31" s="140">
        <v>-426717796628.96014</v>
      </c>
      <c r="AE31" s="140">
        <v>1923420012</v>
      </c>
    </row>
    <row r="32" spans="1:31" x14ac:dyDescent="0.35">
      <c r="A32" s="139" t="s">
        <v>4193</v>
      </c>
      <c r="B32" s="140" t="s">
        <v>9</v>
      </c>
      <c r="C32" s="140" t="s">
        <v>4043</v>
      </c>
      <c r="D32" s="140">
        <v>2000</v>
      </c>
      <c r="E32" s="140">
        <v>163931224554000</v>
      </c>
      <c r="F32" s="140">
        <v>46178651252682.719</v>
      </c>
      <c r="G32" s="140">
        <v>9203388479356.0664</v>
      </c>
      <c r="H32" s="140">
        <v>7948115002921.0635</v>
      </c>
      <c r="I32" s="140">
        <v>691316137414.69946</v>
      </c>
      <c r="J32" s="140">
        <v>988893823293.84558</v>
      </c>
      <c r="K32" s="140">
        <v>150759747802.24469</v>
      </c>
      <c r="L32" s="140">
        <v>518822632665.34039</v>
      </c>
      <c r="M32" s="140">
        <v>408207323720.07648</v>
      </c>
      <c r="N32" s="140">
        <v>5190115338024.8574</v>
      </c>
      <c r="O32" s="140">
        <v>4510776369681.375</v>
      </c>
      <c r="P32" s="140">
        <v>679338968343.48218</v>
      </c>
      <c r="Q32" s="140">
        <v>1255273476435.0024</v>
      </c>
      <c r="R32" s="140">
        <v>901293665926.7627</v>
      </c>
      <c r="S32" s="140">
        <v>638103458821.67102</v>
      </c>
      <c r="T32" s="140">
        <v>179240552753.51184</v>
      </c>
      <c r="U32" s="140">
        <v>83949654351.579803</v>
      </c>
      <c r="V32" s="140">
        <v>353979810508.23987</v>
      </c>
      <c r="W32" s="140">
        <v>108308714064562.78</v>
      </c>
      <c r="X32" s="140">
        <v>74284839057148.984</v>
      </c>
      <c r="Y32" s="140">
        <v>34023875007413.848</v>
      </c>
      <c r="Z32" s="140">
        <v>64020351925351.016</v>
      </c>
      <c r="AA32" s="140">
        <v>10264487131797.818</v>
      </c>
      <c r="AB32" s="140">
        <v>28712193708849.508</v>
      </c>
      <c r="AC32" s="140">
        <v>5311681298564.3613</v>
      </c>
      <c r="AD32" s="140">
        <v>240470757398.38806</v>
      </c>
      <c r="AE32" s="140">
        <v>1941376490</v>
      </c>
    </row>
    <row r="33" spans="1:31" x14ac:dyDescent="0.35">
      <c r="A33" s="139" t="s">
        <v>4194</v>
      </c>
      <c r="B33" s="140" t="s">
        <v>9</v>
      </c>
      <c r="C33" s="140" t="s">
        <v>4043</v>
      </c>
      <c r="D33" s="140">
        <v>2001</v>
      </c>
      <c r="E33" s="140">
        <v>168150028525913.06</v>
      </c>
      <c r="F33" s="140">
        <v>47846540390834.945</v>
      </c>
      <c r="G33" s="140">
        <v>9197907002780.0859</v>
      </c>
      <c r="H33" s="140">
        <v>7706012017711.3076</v>
      </c>
      <c r="I33" s="140">
        <v>622225228663.56091</v>
      </c>
      <c r="J33" s="140">
        <v>1000742211015.1492</v>
      </c>
      <c r="K33" s="140">
        <v>158005399971.59201</v>
      </c>
      <c r="L33" s="140">
        <v>566979091942.3418</v>
      </c>
      <c r="M33" s="140">
        <v>422870516915.47137</v>
      </c>
      <c r="N33" s="140">
        <v>4935189569203.1924</v>
      </c>
      <c r="O33" s="140">
        <v>4230470326512.7773</v>
      </c>
      <c r="P33" s="140">
        <v>704719242690.41492</v>
      </c>
      <c r="Q33" s="140">
        <v>1491894985068.7781</v>
      </c>
      <c r="R33" s="140">
        <v>1109942496343.083</v>
      </c>
      <c r="S33" s="140">
        <v>686975671638.76782</v>
      </c>
      <c r="T33" s="140">
        <v>209490883300.58636</v>
      </c>
      <c r="U33" s="140">
        <v>213475941403.72876</v>
      </c>
      <c r="V33" s="140">
        <v>381952488725.69537</v>
      </c>
      <c r="W33" s="140">
        <v>110544022827317.47</v>
      </c>
      <c r="X33" s="140">
        <v>75903186008031.813</v>
      </c>
      <c r="Y33" s="140">
        <v>34640836819285.586</v>
      </c>
      <c r="Z33" s="140">
        <v>65681451621501.016</v>
      </c>
      <c r="AA33" s="140">
        <v>10221734386530.805</v>
      </c>
      <c r="AB33" s="140">
        <v>29426397199131.664</v>
      </c>
      <c r="AC33" s="140">
        <v>5214439620153.9482</v>
      </c>
      <c r="AD33" s="140">
        <v>561558304980.58508</v>
      </c>
      <c r="AE33" s="140">
        <v>1958644431</v>
      </c>
    </row>
    <row r="34" spans="1:31" x14ac:dyDescent="0.35">
      <c r="A34" s="139" t="s">
        <v>4195</v>
      </c>
      <c r="B34" s="140" t="s">
        <v>9</v>
      </c>
      <c r="C34" s="140" t="s">
        <v>4043</v>
      </c>
      <c r="D34" s="140">
        <v>2002</v>
      </c>
      <c r="E34" s="140">
        <v>175571709380234.56</v>
      </c>
      <c r="F34" s="140">
        <v>49547219908598.438</v>
      </c>
      <c r="G34" s="140">
        <v>9295847239680.9805</v>
      </c>
      <c r="H34" s="140">
        <v>7671471079759.751</v>
      </c>
      <c r="I34" s="140">
        <v>583613078885.65015</v>
      </c>
      <c r="J34" s="140">
        <v>1028821418354.1515</v>
      </c>
      <c r="K34" s="140">
        <v>165251052091.92935</v>
      </c>
      <c r="L34" s="140">
        <v>595895007112.92188</v>
      </c>
      <c r="M34" s="140">
        <v>442495345891.37848</v>
      </c>
      <c r="N34" s="140">
        <v>4855395177423.7188</v>
      </c>
      <c r="O34" s="140">
        <v>4104644899199.1348</v>
      </c>
      <c r="P34" s="140">
        <v>750750278224.58337</v>
      </c>
      <c r="Q34" s="140">
        <v>1624376159921.2305</v>
      </c>
      <c r="R34" s="140">
        <v>1228500106340.3369</v>
      </c>
      <c r="S34" s="140">
        <v>744163426047.02246</v>
      </c>
      <c r="T34" s="140">
        <v>225715358226.87616</v>
      </c>
      <c r="U34" s="140">
        <v>258621322066.43823</v>
      </c>
      <c r="V34" s="140">
        <v>395876053580.89362</v>
      </c>
      <c r="W34" s="140">
        <v>115827811372683.19</v>
      </c>
      <c r="X34" s="140">
        <v>79192302292759.094</v>
      </c>
      <c r="Y34" s="140">
        <v>36635509079924.133</v>
      </c>
      <c r="Z34" s="140">
        <v>68572499525410.547</v>
      </c>
      <c r="AA34" s="140">
        <v>10619802767348.48</v>
      </c>
      <c r="AB34" s="140">
        <v>31208292439504.465</v>
      </c>
      <c r="AC34" s="140">
        <v>5427216640419.6885</v>
      </c>
      <c r="AD34" s="140">
        <v>900830859271.91162</v>
      </c>
      <c r="AE34" s="140">
        <v>1974960319</v>
      </c>
    </row>
    <row r="35" spans="1:31" x14ac:dyDescent="0.35">
      <c r="A35" s="139" t="s">
        <v>4196</v>
      </c>
      <c r="B35" s="140" t="s">
        <v>9</v>
      </c>
      <c r="C35" s="140" t="s">
        <v>4043</v>
      </c>
      <c r="D35" s="140">
        <v>2003</v>
      </c>
      <c r="E35" s="140">
        <v>184853303802556.16</v>
      </c>
      <c r="F35" s="140">
        <v>51441759713149.969</v>
      </c>
      <c r="G35" s="140">
        <v>9614401005506.6152</v>
      </c>
      <c r="H35" s="140">
        <v>7837313552741.4219</v>
      </c>
      <c r="I35" s="140">
        <v>566587083606.771</v>
      </c>
      <c r="J35" s="140">
        <v>1042042096718.4678</v>
      </c>
      <c r="K35" s="140">
        <v>172496704310.28668</v>
      </c>
      <c r="L35" s="140">
        <v>665405549882.43799</v>
      </c>
      <c r="M35" s="140">
        <v>468558074162.91125</v>
      </c>
      <c r="N35" s="140">
        <v>4922224044060.5449</v>
      </c>
      <c r="O35" s="140">
        <v>4131859025915.6147</v>
      </c>
      <c r="P35" s="140">
        <v>790365018144.93164</v>
      </c>
      <c r="Q35" s="140">
        <v>1777087452765.1946</v>
      </c>
      <c r="R35" s="140">
        <v>1415184240302.3931</v>
      </c>
      <c r="S35" s="140">
        <v>860769144481.01624</v>
      </c>
      <c r="T35" s="140">
        <v>255416187352.55853</v>
      </c>
      <c r="U35" s="140">
        <v>298998908468.81818</v>
      </c>
      <c r="V35" s="140">
        <v>361903212462.8017</v>
      </c>
      <c r="W35" s="140">
        <v>122741112364528.95</v>
      </c>
      <c r="X35" s="140">
        <v>83461545914372.641</v>
      </c>
      <c r="Y35" s="140">
        <v>39279566450156.32</v>
      </c>
      <c r="Z35" s="140">
        <v>72059340317489.078</v>
      </c>
      <c r="AA35" s="140">
        <v>11402205596883.611</v>
      </c>
      <c r="AB35" s="140">
        <v>33320299012168.063</v>
      </c>
      <c r="AC35" s="140">
        <v>5959267437988.2295</v>
      </c>
      <c r="AD35" s="140">
        <v>1056030719370.5814</v>
      </c>
      <c r="AE35" s="140">
        <v>1990504296</v>
      </c>
    </row>
    <row r="36" spans="1:31" x14ac:dyDescent="0.35">
      <c r="A36" s="139" t="s">
        <v>4197</v>
      </c>
      <c r="B36" s="140" t="s">
        <v>9</v>
      </c>
      <c r="C36" s="140" t="s">
        <v>4043</v>
      </c>
      <c r="D36" s="140">
        <v>2004</v>
      </c>
      <c r="E36" s="140">
        <v>192587304552969</v>
      </c>
      <c r="F36" s="140">
        <v>53506869462166.875</v>
      </c>
      <c r="G36" s="140">
        <v>10511531802938.076</v>
      </c>
      <c r="H36" s="140">
        <v>8021049091793.4219</v>
      </c>
      <c r="I36" s="140">
        <v>563784016419.24951</v>
      </c>
      <c r="J36" s="140">
        <v>1083733825756.3525</v>
      </c>
      <c r="K36" s="140">
        <v>179742356357.10901</v>
      </c>
      <c r="L36" s="140">
        <v>545891494652.39063</v>
      </c>
      <c r="M36" s="140">
        <v>510749293054.58875</v>
      </c>
      <c r="N36" s="140">
        <v>5137148105553.7295</v>
      </c>
      <c r="O36" s="140">
        <v>4273771165426.707</v>
      </c>
      <c r="P36" s="140">
        <v>863376940127.02356</v>
      </c>
      <c r="Q36" s="140">
        <v>2490482711144.6533</v>
      </c>
      <c r="R36" s="140">
        <v>2119742672449.4558</v>
      </c>
      <c r="S36" s="140">
        <v>1043737542908.3297</v>
      </c>
      <c r="T36" s="140">
        <v>295976032925.24683</v>
      </c>
      <c r="U36" s="140">
        <v>780029096615.87854</v>
      </c>
      <c r="V36" s="140">
        <v>370740038695.19769</v>
      </c>
      <c r="W36" s="140">
        <v>127087889250948.16</v>
      </c>
      <c r="X36" s="140">
        <v>86256359827486.109</v>
      </c>
      <c r="Y36" s="140">
        <v>40831529423462.172</v>
      </c>
      <c r="Z36" s="140">
        <v>74397894104517.766</v>
      </c>
      <c r="AA36" s="140">
        <v>11858465722968.279</v>
      </c>
      <c r="AB36" s="140">
        <v>34561076254834.176</v>
      </c>
      <c r="AC36" s="140">
        <v>6270453168628.0498</v>
      </c>
      <c r="AD36" s="140">
        <v>1481014036915.8918</v>
      </c>
      <c r="AE36" s="140">
        <v>2005495425</v>
      </c>
    </row>
    <row r="37" spans="1:31" x14ac:dyDescent="0.35">
      <c r="A37" s="139" t="s">
        <v>4198</v>
      </c>
      <c r="B37" s="140" t="s">
        <v>9</v>
      </c>
      <c r="C37" s="140" t="s">
        <v>4043</v>
      </c>
      <c r="D37" s="140">
        <v>2005</v>
      </c>
      <c r="E37" s="140">
        <v>200174311676382.31</v>
      </c>
      <c r="F37" s="140">
        <v>55786085701169.336</v>
      </c>
      <c r="G37" s="140">
        <v>11439938559830.785</v>
      </c>
      <c r="H37" s="140">
        <v>8331349345008.0498</v>
      </c>
      <c r="I37" s="140">
        <v>563050851524.86011</v>
      </c>
      <c r="J37" s="140">
        <v>1103518096918.4106</v>
      </c>
      <c r="K37" s="140">
        <v>186988008501.95129</v>
      </c>
      <c r="L37" s="140">
        <v>406356165413.23651</v>
      </c>
      <c r="M37" s="140">
        <v>559232064792.52319</v>
      </c>
      <c r="N37" s="140">
        <v>5512204157857.0684</v>
      </c>
      <c r="O37" s="140">
        <v>4563788443977.6631</v>
      </c>
      <c r="P37" s="140">
        <v>948415713879.40552</v>
      </c>
      <c r="Q37" s="140">
        <v>3108589214822.7314</v>
      </c>
      <c r="R37" s="140">
        <v>2579367961105.7261</v>
      </c>
      <c r="S37" s="140">
        <v>1111917389839.9648</v>
      </c>
      <c r="T37" s="140">
        <v>306131288007.93756</v>
      </c>
      <c r="U37" s="140">
        <v>1161319283257.8242</v>
      </c>
      <c r="V37" s="140">
        <v>529221253717.00543</v>
      </c>
      <c r="W37" s="140">
        <v>131450219637407.75</v>
      </c>
      <c r="X37" s="140">
        <v>88589728054570.531</v>
      </c>
      <c r="Y37" s="140">
        <v>42860491582837.383</v>
      </c>
      <c r="Z37" s="140">
        <v>75988395465366.891</v>
      </c>
      <c r="AA37" s="140">
        <v>12601332589203.729</v>
      </c>
      <c r="AB37" s="140">
        <v>36109774596355.813</v>
      </c>
      <c r="AC37" s="140">
        <v>6750716986481.5723</v>
      </c>
      <c r="AD37" s="140">
        <v>1498067777974.4653</v>
      </c>
      <c r="AE37" s="140">
        <v>2020409579</v>
      </c>
    </row>
    <row r="38" spans="1:31" x14ac:dyDescent="0.35">
      <c r="A38" s="139" t="s">
        <v>4199</v>
      </c>
      <c r="B38" s="140" t="s">
        <v>9</v>
      </c>
      <c r="C38" s="140" t="s">
        <v>4043</v>
      </c>
      <c r="D38" s="140">
        <v>2006</v>
      </c>
      <c r="E38" s="140">
        <v>212577202320970.56</v>
      </c>
      <c r="F38" s="140">
        <v>58237433418253.469</v>
      </c>
      <c r="G38" s="140">
        <v>12755684273021.443</v>
      </c>
      <c r="H38" s="140">
        <v>8751070969116.4756</v>
      </c>
      <c r="I38" s="140">
        <v>589205601228.06799</v>
      </c>
      <c r="J38" s="140">
        <v>1131606347695.2107</v>
      </c>
      <c r="K38" s="140">
        <v>194233660646.79367</v>
      </c>
      <c r="L38" s="140">
        <v>263109505176.30447</v>
      </c>
      <c r="M38" s="140">
        <v>608363952581.25598</v>
      </c>
      <c r="N38" s="140">
        <v>5964551901788.8438</v>
      </c>
      <c r="O38" s="140">
        <v>4932845080768.9033</v>
      </c>
      <c r="P38" s="140">
        <v>1031706821019.9408</v>
      </c>
      <c r="Q38" s="140">
        <v>4004613303904.9658</v>
      </c>
      <c r="R38" s="140">
        <v>3203329297553.1489</v>
      </c>
      <c r="S38" s="140">
        <v>1406670739718.2231</v>
      </c>
      <c r="T38" s="140">
        <v>340568101829.53497</v>
      </c>
      <c r="U38" s="140">
        <v>1456090456005.3906</v>
      </c>
      <c r="V38" s="140">
        <v>801284006351.81653</v>
      </c>
      <c r="W38" s="140">
        <v>139505443788306.83</v>
      </c>
      <c r="X38" s="140">
        <v>93587157491263.156</v>
      </c>
      <c r="Y38" s="140">
        <v>45918286297043.773</v>
      </c>
      <c r="Z38" s="140">
        <v>80730080695807.766</v>
      </c>
      <c r="AA38" s="140">
        <v>12857076795455.395</v>
      </c>
      <c r="AB38" s="140">
        <v>38879382174490.664</v>
      </c>
      <c r="AC38" s="140">
        <v>7038904122553.0908</v>
      </c>
      <c r="AD38" s="140">
        <v>2078640841388.7764</v>
      </c>
      <c r="AE38" s="140">
        <v>2035261143</v>
      </c>
    </row>
    <row r="39" spans="1:31" x14ac:dyDescent="0.35">
      <c r="A39" s="139" t="s">
        <v>4200</v>
      </c>
      <c r="B39" s="140" t="s">
        <v>9</v>
      </c>
      <c r="C39" s="140" t="s">
        <v>4043</v>
      </c>
      <c r="D39" s="140">
        <v>2007</v>
      </c>
      <c r="E39" s="140">
        <v>229728177080017.63</v>
      </c>
      <c r="F39" s="140">
        <v>60866624553670.828</v>
      </c>
      <c r="G39" s="140">
        <v>14525741587310.859</v>
      </c>
      <c r="H39" s="140">
        <v>9192808492013.6152</v>
      </c>
      <c r="I39" s="140">
        <v>641395015608.15417</v>
      </c>
      <c r="J39" s="140">
        <v>1229049874927.1694</v>
      </c>
      <c r="K39" s="140">
        <v>201479312791.63602</v>
      </c>
      <c r="L39" s="140">
        <v>109974909034.88574</v>
      </c>
      <c r="M39" s="140">
        <v>662178546969.62195</v>
      </c>
      <c r="N39" s="140">
        <v>6348730832682.1484</v>
      </c>
      <c r="O39" s="140">
        <v>5227480460044.8223</v>
      </c>
      <c r="P39" s="140">
        <v>1121250372637.3274</v>
      </c>
      <c r="Q39" s="140">
        <v>5332933095297.2461</v>
      </c>
      <c r="R39" s="140">
        <v>3968754189427.5581</v>
      </c>
      <c r="S39" s="140">
        <v>1637911630172.3467</v>
      </c>
      <c r="T39" s="140">
        <v>391304293076.9696</v>
      </c>
      <c r="U39" s="140">
        <v>1939538266178.2417</v>
      </c>
      <c r="V39" s="140">
        <v>1364178905869.6875</v>
      </c>
      <c r="W39" s="140">
        <v>151465798678356.97</v>
      </c>
      <c r="X39" s="140">
        <v>101064538264348.7</v>
      </c>
      <c r="Y39" s="140">
        <v>50401260414008.375</v>
      </c>
      <c r="Z39" s="140">
        <v>86600652406988.094</v>
      </c>
      <c r="AA39" s="140">
        <v>14463885857360.68</v>
      </c>
      <c r="AB39" s="140">
        <v>42351280914234.508</v>
      </c>
      <c r="AC39" s="140">
        <v>8049979499773.8252</v>
      </c>
      <c r="AD39" s="140">
        <v>2870012260678.9434</v>
      </c>
      <c r="AE39" s="140">
        <v>2049606968</v>
      </c>
    </row>
    <row r="40" spans="1:31" x14ac:dyDescent="0.35">
      <c r="A40" s="139" t="s">
        <v>4201</v>
      </c>
      <c r="B40" s="140" t="s">
        <v>9</v>
      </c>
      <c r="C40" s="140" t="s">
        <v>4043</v>
      </c>
      <c r="D40" s="140">
        <v>2008</v>
      </c>
      <c r="E40" s="140">
        <v>235463790367978.47</v>
      </c>
      <c r="F40" s="140">
        <v>63598021197366.531</v>
      </c>
      <c r="G40" s="140">
        <v>17050878127304.988</v>
      </c>
      <c r="H40" s="140">
        <v>9359972151675.9824</v>
      </c>
      <c r="I40" s="140">
        <v>688426104927.55212</v>
      </c>
      <c r="J40" s="140">
        <v>1045764186464.141</v>
      </c>
      <c r="K40" s="140">
        <v>208724964911.9733</v>
      </c>
      <c r="L40" s="140">
        <v>106923385039.92157</v>
      </c>
      <c r="M40" s="140">
        <v>687952257382.93408</v>
      </c>
      <c r="N40" s="140">
        <v>6622181252949.4629</v>
      </c>
      <c r="O40" s="140">
        <v>5449667318424.751</v>
      </c>
      <c r="P40" s="140">
        <v>1172513934524.7102</v>
      </c>
      <c r="Q40" s="140">
        <v>7690905975629.0029</v>
      </c>
      <c r="R40" s="140">
        <v>5676056146550.6699</v>
      </c>
      <c r="S40" s="140">
        <v>1897619190171.3503</v>
      </c>
      <c r="T40" s="140">
        <v>441792013055.46777</v>
      </c>
      <c r="U40" s="140">
        <v>3336644943323.853</v>
      </c>
      <c r="V40" s="140">
        <v>2014849829078.3325</v>
      </c>
      <c r="W40" s="140">
        <v>151086496746145.59</v>
      </c>
      <c r="X40" s="140">
        <v>101159680268013.06</v>
      </c>
      <c r="Y40" s="140">
        <v>49926816478132.227</v>
      </c>
      <c r="Z40" s="140">
        <v>86211874560738.453</v>
      </c>
      <c r="AA40" s="140">
        <v>14947805707274.623</v>
      </c>
      <c r="AB40" s="140">
        <v>41680856012200.664</v>
      </c>
      <c r="AC40" s="140">
        <v>8245960465931.6113</v>
      </c>
      <c r="AD40" s="140">
        <v>3728394297161.3647</v>
      </c>
      <c r="AE40" s="140">
        <v>2064285347</v>
      </c>
    </row>
    <row r="41" spans="1:31" x14ac:dyDescent="0.35">
      <c r="A41" s="139" t="s">
        <v>4202</v>
      </c>
      <c r="B41" s="140" t="s">
        <v>9</v>
      </c>
      <c r="C41" s="140" t="s">
        <v>4043</v>
      </c>
      <c r="D41" s="140">
        <v>2009</v>
      </c>
      <c r="E41" s="140">
        <v>251207374261927.5</v>
      </c>
      <c r="F41" s="140">
        <v>66704261027679.016</v>
      </c>
      <c r="G41" s="140">
        <v>17756967498105.113</v>
      </c>
      <c r="H41" s="140">
        <v>9635818868641.5938</v>
      </c>
      <c r="I41" s="140">
        <v>751509648328.06421</v>
      </c>
      <c r="J41" s="140">
        <v>1045176376967.0918</v>
      </c>
      <c r="K41" s="140">
        <v>215970617032.31061</v>
      </c>
      <c r="L41" s="140">
        <v>91712125749.923401</v>
      </c>
      <c r="M41" s="140">
        <v>705485936224.93469</v>
      </c>
      <c r="N41" s="140">
        <v>6825964164339.2676</v>
      </c>
      <c r="O41" s="140">
        <v>5625854324482.5654</v>
      </c>
      <c r="P41" s="140">
        <v>1200109839856.7026</v>
      </c>
      <c r="Q41" s="140">
        <v>8121148629463.5225</v>
      </c>
      <c r="R41" s="140">
        <v>5772934672758.1719</v>
      </c>
      <c r="S41" s="140">
        <v>1926674546088.468</v>
      </c>
      <c r="T41" s="140">
        <v>475753791962.79657</v>
      </c>
      <c r="U41" s="140">
        <v>3370506334706.9072</v>
      </c>
      <c r="V41" s="140">
        <v>2348213956705.3506</v>
      </c>
      <c r="W41" s="140">
        <v>163424828359533.78</v>
      </c>
      <c r="X41" s="140">
        <v>109439853244609.48</v>
      </c>
      <c r="Y41" s="140">
        <v>53984975114924.406</v>
      </c>
      <c r="Z41" s="140">
        <v>92539533028381.984</v>
      </c>
      <c r="AA41" s="140">
        <v>16900320216227.557</v>
      </c>
      <c r="AB41" s="140">
        <v>44777006965424.156</v>
      </c>
      <c r="AC41" s="140">
        <v>9207968149500.2617</v>
      </c>
      <c r="AD41" s="140">
        <v>3321317376609.6094</v>
      </c>
      <c r="AE41" s="140">
        <v>2078598940</v>
      </c>
    </row>
    <row r="42" spans="1:31" x14ac:dyDescent="0.35">
      <c r="A42" s="139" t="s">
        <v>4203</v>
      </c>
      <c r="B42" s="140" t="s">
        <v>9</v>
      </c>
      <c r="C42" s="140" t="s">
        <v>4043</v>
      </c>
      <c r="D42" s="140">
        <v>2010</v>
      </c>
      <c r="E42" s="140">
        <v>264247893049151.97</v>
      </c>
      <c r="F42" s="140">
        <v>70128409369545.305</v>
      </c>
      <c r="G42" s="140">
        <v>18974036975214.801</v>
      </c>
      <c r="H42" s="140">
        <v>9944268372119.3086</v>
      </c>
      <c r="I42" s="140">
        <v>814701482238.41565</v>
      </c>
      <c r="J42" s="140">
        <v>1050340222948.8182</v>
      </c>
      <c r="K42" s="140">
        <v>223216269201.65796</v>
      </c>
      <c r="L42" s="140">
        <v>108811725232.68668</v>
      </c>
      <c r="M42" s="140">
        <v>726183194146.10828</v>
      </c>
      <c r="N42" s="140">
        <v>7021015478351.624</v>
      </c>
      <c r="O42" s="140">
        <v>5798146551898.6484</v>
      </c>
      <c r="P42" s="140">
        <v>1222868926452.9741</v>
      </c>
      <c r="Q42" s="140">
        <v>9029768603095.4941</v>
      </c>
      <c r="R42" s="140">
        <v>6249326965399.0898</v>
      </c>
      <c r="S42" s="140">
        <v>1930707013423.1799</v>
      </c>
      <c r="T42" s="140">
        <v>461934660504.98322</v>
      </c>
      <c r="U42" s="140">
        <v>3856685291470.9277</v>
      </c>
      <c r="V42" s="140">
        <v>2780441637696.4033</v>
      </c>
      <c r="W42" s="140">
        <v>171711627701410.84</v>
      </c>
      <c r="X42" s="140">
        <v>114702998915104.06</v>
      </c>
      <c r="Y42" s="140">
        <v>57008628786307.102</v>
      </c>
      <c r="Z42" s="140">
        <v>97579345964535.719</v>
      </c>
      <c r="AA42" s="140">
        <v>17123652950568.313</v>
      </c>
      <c r="AB42" s="140">
        <v>47623688692608.836</v>
      </c>
      <c r="AC42" s="140">
        <v>9384940093698.2734</v>
      </c>
      <c r="AD42" s="140">
        <v>3433819002981.0737</v>
      </c>
      <c r="AE42" s="140">
        <v>2092728944</v>
      </c>
    </row>
    <row r="43" spans="1:31" x14ac:dyDescent="0.35">
      <c r="A43" s="139" t="s">
        <v>4204</v>
      </c>
      <c r="B43" s="140" t="s">
        <v>9</v>
      </c>
      <c r="C43" s="140" t="s">
        <v>4043</v>
      </c>
      <c r="D43" s="140">
        <v>2011</v>
      </c>
      <c r="E43" s="140">
        <v>279053541567245.03</v>
      </c>
      <c r="F43" s="140">
        <v>73788803065578.531</v>
      </c>
      <c r="G43" s="140">
        <v>20524252135948.977</v>
      </c>
      <c r="H43" s="140">
        <v>10241246598819.637</v>
      </c>
      <c r="I43" s="140">
        <v>840678147617.40686</v>
      </c>
      <c r="J43" s="140">
        <v>1069388041961.7201</v>
      </c>
      <c r="K43" s="140">
        <v>245934315323.57462</v>
      </c>
      <c r="L43" s="140">
        <v>83518975901.446625</v>
      </c>
      <c r="M43" s="140">
        <v>740204042708.03333</v>
      </c>
      <c r="N43" s="140">
        <v>7261523075307.4541</v>
      </c>
      <c r="O43" s="140">
        <v>6025022688669.5928</v>
      </c>
      <c r="P43" s="140">
        <v>1236500386637.8621</v>
      </c>
      <c r="Q43" s="140">
        <v>10283005537129.338</v>
      </c>
      <c r="R43" s="140">
        <v>7199149137744.418</v>
      </c>
      <c r="S43" s="140">
        <v>1962432282607.1599</v>
      </c>
      <c r="T43" s="140">
        <v>481192329441.86322</v>
      </c>
      <c r="U43" s="140">
        <v>4755524525695.3945</v>
      </c>
      <c r="V43" s="140">
        <v>3083856399384.9204</v>
      </c>
      <c r="W43" s="140">
        <v>181366278664569.03</v>
      </c>
      <c r="X43" s="140">
        <v>121922245796873.17</v>
      </c>
      <c r="Y43" s="140">
        <v>59444032867695.656</v>
      </c>
      <c r="Z43" s="140">
        <v>103759013542244.7</v>
      </c>
      <c r="AA43" s="140">
        <v>18163232254628.516</v>
      </c>
      <c r="AB43" s="140">
        <v>49795247927180.016</v>
      </c>
      <c r="AC43" s="140">
        <v>9648784940515.6875</v>
      </c>
      <c r="AD43" s="140">
        <v>3374207701148.5425</v>
      </c>
      <c r="AE43" s="140">
        <v>2106823574</v>
      </c>
    </row>
    <row r="44" spans="1:31" x14ac:dyDescent="0.35">
      <c r="A44" s="139" t="s">
        <v>4205</v>
      </c>
      <c r="B44" s="140" t="s">
        <v>9</v>
      </c>
      <c r="C44" s="140" t="s">
        <v>4043</v>
      </c>
      <c r="D44" s="140">
        <v>2012</v>
      </c>
      <c r="E44" s="140">
        <v>295159601927778.69</v>
      </c>
      <c r="F44" s="140">
        <v>77735123187803.469</v>
      </c>
      <c r="G44" s="140">
        <v>21637252758767.289</v>
      </c>
      <c r="H44" s="140">
        <v>10518658364858.883</v>
      </c>
      <c r="I44" s="140">
        <v>834509974947.13367</v>
      </c>
      <c r="J44" s="140">
        <v>1092021330410.9253</v>
      </c>
      <c r="K44" s="140">
        <v>268652361396.48129</v>
      </c>
      <c r="L44" s="140">
        <v>80562580858.775146</v>
      </c>
      <c r="M44" s="140">
        <v>666882521233.48462</v>
      </c>
      <c r="N44" s="140">
        <v>7576029596012.0811</v>
      </c>
      <c r="O44" s="140">
        <v>6324422552634.6953</v>
      </c>
      <c r="P44" s="140">
        <v>1251607043377.3884</v>
      </c>
      <c r="Q44" s="140">
        <v>11118594393908.412</v>
      </c>
      <c r="R44" s="140">
        <v>7339100964605.7734</v>
      </c>
      <c r="S44" s="140">
        <v>1932183456311.9875</v>
      </c>
      <c r="T44" s="140">
        <v>501330495631.23602</v>
      </c>
      <c r="U44" s="140">
        <v>4905587012662.5508</v>
      </c>
      <c r="V44" s="140">
        <v>3779493429302.6353</v>
      </c>
      <c r="W44" s="140">
        <v>192471059094360.91</v>
      </c>
      <c r="X44" s="140">
        <v>129309209895773.42</v>
      </c>
      <c r="Y44" s="140">
        <v>63161849198587.461</v>
      </c>
      <c r="Z44" s="140">
        <v>110226395150606.69</v>
      </c>
      <c r="AA44" s="140">
        <v>19082814745166.762</v>
      </c>
      <c r="AB44" s="140">
        <v>53075887693476.531</v>
      </c>
      <c r="AC44" s="140">
        <v>10085961505110.9</v>
      </c>
      <c r="AD44" s="140">
        <v>3316166886847.0737</v>
      </c>
      <c r="AE44" s="140">
        <v>2121178158</v>
      </c>
    </row>
    <row r="45" spans="1:31" x14ac:dyDescent="0.35">
      <c r="A45" s="139" t="s">
        <v>4206</v>
      </c>
      <c r="B45" s="140" t="s">
        <v>9</v>
      </c>
      <c r="C45" s="140" t="s">
        <v>4043</v>
      </c>
      <c r="D45" s="140">
        <v>2013</v>
      </c>
      <c r="E45" s="140">
        <v>311226932905923.94</v>
      </c>
      <c r="F45" s="140">
        <v>81986175895944.359</v>
      </c>
      <c r="G45" s="140">
        <v>20627549257389.266</v>
      </c>
      <c r="H45" s="140">
        <v>10988109690416.02</v>
      </c>
      <c r="I45" s="140">
        <v>796768915094.86475</v>
      </c>
      <c r="J45" s="140">
        <v>1107083515568.0288</v>
      </c>
      <c r="K45" s="140">
        <v>291370407444.88287</v>
      </c>
      <c r="L45" s="140">
        <v>233432318502.64444</v>
      </c>
      <c r="M45" s="140">
        <v>697418338889.15088</v>
      </c>
      <c r="N45" s="140">
        <v>7862036194916.4502</v>
      </c>
      <c r="O45" s="140">
        <v>6576692573101.542</v>
      </c>
      <c r="P45" s="140">
        <v>1285343621814.9063</v>
      </c>
      <c r="Q45" s="140">
        <v>9639439566973.2441</v>
      </c>
      <c r="R45" s="140">
        <v>6257353931116.96</v>
      </c>
      <c r="S45" s="140">
        <v>1842247295490.0374</v>
      </c>
      <c r="T45" s="140">
        <v>503414609902.75226</v>
      </c>
      <c r="U45" s="140">
        <v>3911692025724.168</v>
      </c>
      <c r="V45" s="140">
        <v>3382085635856.2881</v>
      </c>
      <c r="W45" s="140">
        <v>204751299354761.47</v>
      </c>
      <c r="X45" s="140">
        <v>137278681378708.27</v>
      </c>
      <c r="Y45" s="140">
        <v>67472617976053.031</v>
      </c>
      <c r="Z45" s="140">
        <v>116628409555520.28</v>
      </c>
      <c r="AA45" s="140">
        <v>20650271823188.055</v>
      </c>
      <c r="AB45" s="140">
        <v>56551638903055.023</v>
      </c>
      <c r="AC45" s="140">
        <v>10920979072998.016</v>
      </c>
      <c r="AD45" s="140">
        <v>3861908397828.8945</v>
      </c>
      <c r="AE45" s="140">
        <v>2135635125</v>
      </c>
    </row>
    <row r="46" spans="1:31" x14ac:dyDescent="0.35">
      <c r="A46" s="139" t="s">
        <v>4207</v>
      </c>
      <c r="B46" s="140" t="s">
        <v>9</v>
      </c>
      <c r="C46" s="140" t="s">
        <v>4043</v>
      </c>
      <c r="D46" s="140">
        <v>2014</v>
      </c>
      <c r="E46" s="140">
        <v>326921620542883.63</v>
      </c>
      <c r="F46" s="140">
        <v>86427160856617.563</v>
      </c>
      <c r="G46" s="140">
        <v>20626364619637.973</v>
      </c>
      <c r="H46" s="140">
        <v>11172717085110.039</v>
      </c>
      <c r="I46" s="140">
        <v>818088029912.2959</v>
      </c>
      <c r="J46" s="140">
        <v>1126352079434.6921</v>
      </c>
      <c r="K46" s="140">
        <v>314088453517.78955</v>
      </c>
      <c r="L46" s="140">
        <v>90468919879.30304</v>
      </c>
      <c r="M46" s="140">
        <v>720152943650.59473</v>
      </c>
      <c r="N46" s="140">
        <v>8103566658715.3633</v>
      </c>
      <c r="O46" s="140">
        <v>6786048183104.3008</v>
      </c>
      <c r="P46" s="140">
        <v>1317518475611.0623</v>
      </c>
      <c r="Q46" s="140">
        <v>9453647534527.9316</v>
      </c>
      <c r="R46" s="140">
        <v>6215182655799.6025</v>
      </c>
      <c r="S46" s="140">
        <v>1911667781697.8384</v>
      </c>
      <c r="T46" s="140">
        <v>518072392104.5744</v>
      </c>
      <c r="U46" s="140">
        <v>3785442481997.189</v>
      </c>
      <c r="V46" s="140">
        <v>3238464878728.3315</v>
      </c>
      <c r="W46" s="140">
        <v>216112067704176.34</v>
      </c>
      <c r="X46" s="140">
        <v>144896322627548.38</v>
      </c>
      <c r="Y46" s="140">
        <v>71215745076628.031</v>
      </c>
      <c r="Z46" s="140">
        <v>123123365796846.48</v>
      </c>
      <c r="AA46" s="140">
        <v>21772956830701.918</v>
      </c>
      <c r="AB46" s="140">
        <v>59750760583220.867</v>
      </c>
      <c r="AC46" s="140">
        <v>11464984493407.152</v>
      </c>
      <c r="AD46" s="140">
        <v>3756027362451.8257</v>
      </c>
      <c r="AE46" s="140">
        <v>2150288272</v>
      </c>
    </row>
    <row r="47" spans="1:31" x14ac:dyDescent="0.35">
      <c r="A47" s="139" t="s">
        <v>4208</v>
      </c>
      <c r="B47" s="140" t="s">
        <v>9</v>
      </c>
      <c r="C47" s="140" t="s">
        <v>4043</v>
      </c>
      <c r="D47" s="140">
        <v>2015</v>
      </c>
      <c r="E47" s="140">
        <v>342699750477697.5</v>
      </c>
      <c r="F47" s="140">
        <v>91084379045215.203</v>
      </c>
      <c r="G47" s="140">
        <v>19276418380414.445</v>
      </c>
      <c r="H47" s="140">
        <v>11377522306625.17</v>
      </c>
      <c r="I47" s="140">
        <v>808028204135.12354</v>
      </c>
      <c r="J47" s="140">
        <v>1161121053746.6563</v>
      </c>
      <c r="K47" s="140">
        <v>336806499639.70618</v>
      </c>
      <c r="L47" s="140">
        <v>95413153589.967758</v>
      </c>
      <c r="M47" s="140">
        <v>734785199953.5343</v>
      </c>
      <c r="N47" s="140">
        <v>8241368195560.1807</v>
      </c>
      <c r="O47" s="140">
        <v>6916656631809.3994</v>
      </c>
      <c r="P47" s="140">
        <v>1324711563750.782</v>
      </c>
      <c r="Q47" s="140">
        <v>7898896073789.2705</v>
      </c>
      <c r="R47" s="140">
        <v>5464255828959.957</v>
      </c>
      <c r="S47" s="140">
        <v>1689912734088.5605</v>
      </c>
      <c r="T47" s="140">
        <v>621468892622.953</v>
      </c>
      <c r="U47" s="140">
        <v>3152874202248.4434</v>
      </c>
      <c r="V47" s="140">
        <v>2434640244829.3145</v>
      </c>
      <c r="W47" s="140">
        <v>228140638311225.44</v>
      </c>
      <c r="X47" s="140">
        <v>152846281061518.63</v>
      </c>
      <c r="Y47" s="140">
        <v>75294357249706.688</v>
      </c>
      <c r="Z47" s="140">
        <v>129527389066077.98</v>
      </c>
      <c r="AA47" s="140">
        <v>23318891995440.605</v>
      </c>
      <c r="AB47" s="140">
        <v>63026537751819.281</v>
      </c>
      <c r="AC47" s="140">
        <v>12267819497887.424</v>
      </c>
      <c r="AD47" s="140">
        <v>4198314740842.4102</v>
      </c>
      <c r="AE47" s="140">
        <v>2164857893</v>
      </c>
    </row>
    <row r="48" spans="1:31" x14ac:dyDescent="0.35">
      <c r="A48" s="139" t="s">
        <v>4209</v>
      </c>
      <c r="B48" s="140" t="s">
        <v>9</v>
      </c>
      <c r="C48" s="140" t="s">
        <v>4043</v>
      </c>
      <c r="D48" s="140">
        <v>2016</v>
      </c>
      <c r="E48" s="140">
        <v>356255952149921.56</v>
      </c>
      <c r="F48" s="140">
        <v>95998734330429.656</v>
      </c>
      <c r="G48" s="140">
        <v>17299859198418.945</v>
      </c>
      <c r="H48" s="140">
        <v>11639033712626.672</v>
      </c>
      <c r="I48" s="140">
        <v>819326417453.14697</v>
      </c>
      <c r="J48" s="140">
        <v>1258631569304.3665</v>
      </c>
      <c r="K48" s="140">
        <v>359524545761.62286</v>
      </c>
      <c r="L48" s="140">
        <v>93730620624.183868</v>
      </c>
      <c r="M48" s="140">
        <v>748272627665.16724</v>
      </c>
      <c r="N48" s="140">
        <v>8359547931818.1826</v>
      </c>
      <c r="O48" s="140">
        <v>7008258079405.8418</v>
      </c>
      <c r="P48" s="140">
        <v>1351289852412.3418</v>
      </c>
      <c r="Q48" s="140">
        <v>5660825485792.2754</v>
      </c>
      <c r="R48" s="140">
        <v>4117168449035.5625</v>
      </c>
      <c r="S48" s="140">
        <v>1392783019062.9365</v>
      </c>
      <c r="T48" s="140">
        <v>639028147202.41016</v>
      </c>
      <c r="U48" s="140">
        <v>2085357282770.2158</v>
      </c>
      <c r="V48" s="140">
        <v>1543657036756.7139</v>
      </c>
      <c r="W48" s="140">
        <v>238429645536950.59</v>
      </c>
      <c r="X48" s="140">
        <v>159772549205419.56</v>
      </c>
      <c r="Y48" s="140">
        <v>78657096331530.828</v>
      </c>
      <c r="Z48" s="140">
        <v>135366644098829.59</v>
      </c>
      <c r="AA48" s="140">
        <v>24405905106590.027</v>
      </c>
      <c r="AB48" s="140">
        <v>65844558812846.883</v>
      </c>
      <c r="AC48" s="140">
        <v>12812537518684.027</v>
      </c>
      <c r="AD48" s="140">
        <v>4527713084122.3574</v>
      </c>
      <c r="AE48" s="140">
        <v>2179748211</v>
      </c>
    </row>
    <row r="49" spans="1:31" x14ac:dyDescent="0.35">
      <c r="A49" s="139" t="s">
        <v>4210</v>
      </c>
      <c r="B49" s="140" t="s">
        <v>9</v>
      </c>
      <c r="C49" s="140" t="s">
        <v>4043</v>
      </c>
      <c r="D49" s="140">
        <v>2017</v>
      </c>
      <c r="E49" s="140">
        <v>371985849399209.44</v>
      </c>
      <c r="F49" s="140">
        <v>101104484459636.7</v>
      </c>
      <c r="G49" s="140">
        <v>16652273660463.553</v>
      </c>
      <c r="H49" s="140">
        <v>11544063603556.625</v>
      </c>
      <c r="I49" s="140">
        <v>845437360584.62585</v>
      </c>
      <c r="J49" s="140">
        <v>1270922092892.4604</v>
      </c>
      <c r="K49" s="140">
        <v>382242591834.52948</v>
      </c>
      <c r="L49" s="140">
        <v>93505837506.150909</v>
      </c>
      <c r="M49" s="140">
        <v>706398712889.44104</v>
      </c>
      <c r="N49" s="140">
        <v>8245557007849.417</v>
      </c>
      <c r="O49" s="140">
        <v>6946888640759.2734</v>
      </c>
      <c r="P49" s="140">
        <v>1298668367090.1433</v>
      </c>
      <c r="Q49" s="140">
        <v>5108210056906.9277</v>
      </c>
      <c r="R49" s="140">
        <v>3490117614325.5303</v>
      </c>
      <c r="S49" s="140">
        <v>1180517398278.4641</v>
      </c>
      <c r="T49" s="140">
        <v>663731021538.43335</v>
      </c>
      <c r="U49" s="140">
        <v>1645869194508.6328</v>
      </c>
      <c r="V49" s="140">
        <v>1618092442581.3975</v>
      </c>
      <c r="W49" s="140">
        <v>249464633879510.66</v>
      </c>
      <c r="X49" s="140">
        <v>167190064777827.44</v>
      </c>
      <c r="Y49" s="140">
        <v>82274569101683.406</v>
      </c>
      <c r="Z49" s="140">
        <v>141773907976284</v>
      </c>
      <c r="AA49" s="140">
        <v>25416156801543.52</v>
      </c>
      <c r="AB49" s="140">
        <v>68978748167098.789</v>
      </c>
      <c r="AC49" s="140">
        <v>13295820934584.531</v>
      </c>
      <c r="AD49" s="140">
        <v>4764457399598.5068</v>
      </c>
      <c r="AE49" s="140">
        <v>2194637794</v>
      </c>
    </row>
    <row r="50" spans="1:31" x14ac:dyDescent="0.35">
      <c r="A50" s="139" t="s">
        <v>4211</v>
      </c>
      <c r="B50" s="140" t="s">
        <v>9</v>
      </c>
      <c r="C50" s="140" t="s">
        <v>4043</v>
      </c>
      <c r="D50" s="140">
        <v>2018</v>
      </c>
      <c r="E50" s="140">
        <v>388891534896137.94</v>
      </c>
      <c r="F50" s="140">
        <v>107290419995264.05</v>
      </c>
      <c r="G50" s="140">
        <v>15972885258835.719</v>
      </c>
      <c r="H50" s="140">
        <v>11243790826556.59</v>
      </c>
      <c r="I50" s="140">
        <v>835964512788.33923</v>
      </c>
      <c r="J50" s="140">
        <v>1300896339897.5198</v>
      </c>
      <c r="K50" s="140">
        <v>404960637882.93121</v>
      </c>
      <c r="L50" s="140">
        <v>95321648015.076645</v>
      </c>
      <c r="M50" s="140">
        <v>669407806935.23657</v>
      </c>
      <c r="N50" s="140">
        <v>7937239881037.4863</v>
      </c>
      <c r="O50" s="140">
        <v>6727436769121.0137</v>
      </c>
      <c r="P50" s="140">
        <v>1209803111916.4727</v>
      </c>
      <c r="Q50" s="140">
        <v>4729094432279.1279</v>
      </c>
      <c r="R50" s="140">
        <v>3433402904752.3594</v>
      </c>
      <c r="S50" s="140">
        <v>1035984149052.1953</v>
      </c>
      <c r="T50" s="140">
        <v>789817449821.50183</v>
      </c>
      <c r="U50" s="140">
        <v>1607601305878.6624</v>
      </c>
      <c r="V50" s="140">
        <v>1295691527526.7686</v>
      </c>
      <c r="W50" s="140">
        <v>260638936322038.16</v>
      </c>
      <c r="X50" s="140">
        <v>174720402244403.53</v>
      </c>
      <c r="Y50" s="140">
        <v>85918534077635.297</v>
      </c>
      <c r="Z50" s="140">
        <v>147905499083824.53</v>
      </c>
      <c r="AA50" s="140">
        <v>26814903160579.039</v>
      </c>
      <c r="AB50" s="140">
        <v>71943787593263.859</v>
      </c>
      <c r="AC50" s="140">
        <v>13974746484371.422</v>
      </c>
      <c r="AD50" s="140">
        <v>4989293320000</v>
      </c>
      <c r="AE50" s="140">
        <v>2208040645</v>
      </c>
    </row>
    <row r="51" spans="1:31" x14ac:dyDescent="0.35">
      <c r="A51" s="139" t="s">
        <v>4212</v>
      </c>
      <c r="B51" s="140" t="s">
        <v>7</v>
      </c>
      <c r="C51" s="140" t="s">
        <v>4043</v>
      </c>
      <c r="D51" s="140">
        <v>1995</v>
      </c>
      <c r="E51" s="140">
        <v>195096833512080.16</v>
      </c>
      <c r="F51" s="140">
        <v>81212351879727.047</v>
      </c>
      <c r="G51" s="140">
        <v>8414951396669.1074</v>
      </c>
      <c r="H51" s="140">
        <v>6168979737688.748</v>
      </c>
      <c r="I51" s="140">
        <v>396768408254.52032</v>
      </c>
      <c r="J51" s="140">
        <v>1233612913766.9448</v>
      </c>
      <c r="K51" s="140">
        <v>0</v>
      </c>
      <c r="L51" s="140">
        <v>177670609740.65878</v>
      </c>
      <c r="M51" s="140">
        <v>660156422843.71021</v>
      </c>
      <c r="N51" s="140">
        <v>3700771383082.915</v>
      </c>
      <c r="O51" s="140">
        <v>2253861771217.3003</v>
      </c>
      <c r="P51" s="140">
        <v>1446909611865.616</v>
      </c>
      <c r="Q51" s="140">
        <v>2245971658980.3608</v>
      </c>
      <c r="R51" s="140">
        <v>2021902841954.2097</v>
      </c>
      <c r="S51" s="140">
        <v>1137971824814.9746</v>
      </c>
      <c r="T51" s="140">
        <v>652519186542.48035</v>
      </c>
      <c r="U51" s="140">
        <v>231411830596.75467</v>
      </c>
      <c r="V51" s="140">
        <v>224068817026.15073</v>
      </c>
      <c r="W51" s="140">
        <v>105884998591649.84</v>
      </c>
      <c r="X51" s="140">
        <v>65490528062271.641</v>
      </c>
      <c r="Y51" s="140">
        <v>40394470529378.242</v>
      </c>
      <c r="Z51" s="140">
        <v>57208538837481.258</v>
      </c>
      <c r="AA51" s="140">
        <v>8281989224790.3516</v>
      </c>
      <c r="AB51" s="140">
        <v>35298764775261.695</v>
      </c>
      <c r="AC51" s="140">
        <v>5095705754116.542</v>
      </c>
      <c r="AD51" s="140">
        <v>-415468355965.83295</v>
      </c>
      <c r="AE51" s="140">
        <v>821087093</v>
      </c>
    </row>
    <row r="52" spans="1:31" x14ac:dyDescent="0.35">
      <c r="A52" s="139" t="s">
        <v>4213</v>
      </c>
      <c r="B52" s="140" t="s">
        <v>7</v>
      </c>
      <c r="C52" s="140" t="s">
        <v>4043</v>
      </c>
      <c r="D52" s="140">
        <v>1996</v>
      </c>
      <c r="E52" s="140">
        <v>197041921419984.09</v>
      </c>
      <c r="F52" s="140">
        <v>82346343165466.422</v>
      </c>
      <c r="G52" s="140">
        <v>8189489482812.5703</v>
      </c>
      <c r="H52" s="140">
        <v>6110319724491.793</v>
      </c>
      <c r="I52" s="140">
        <v>388307191912.47076</v>
      </c>
      <c r="J52" s="140">
        <v>1251134062331.7803</v>
      </c>
      <c r="K52" s="140">
        <v>0</v>
      </c>
      <c r="L52" s="140">
        <v>193994785219.10596</v>
      </c>
      <c r="M52" s="140">
        <v>701887909221.66638</v>
      </c>
      <c r="N52" s="140">
        <v>3574995775806.7705</v>
      </c>
      <c r="O52" s="140">
        <v>2139923684735.7976</v>
      </c>
      <c r="P52" s="140">
        <v>1435072091070.9731</v>
      </c>
      <c r="Q52" s="140">
        <v>2079169758320.7781</v>
      </c>
      <c r="R52" s="140">
        <v>1879968708563.7581</v>
      </c>
      <c r="S52" s="140">
        <v>1140466231164.2236</v>
      </c>
      <c r="T52" s="140">
        <v>575278130815.68567</v>
      </c>
      <c r="U52" s="140">
        <v>164224346583.84915</v>
      </c>
      <c r="V52" s="140">
        <v>199201049757.01935</v>
      </c>
      <c r="W52" s="140">
        <v>106863134866135.64</v>
      </c>
      <c r="X52" s="140">
        <v>66093092843530.109</v>
      </c>
      <c r="Y52" s="140">
        <v>40770042022605.555</v>
      </c>
      <c r="Z52" s="140">
        <v>57961028878616.469</v>
      </c>
      <c r="AA52" s="140">
        <v>8132063964913.6191</v>
      </c>
      <c r="AB52" s="140">
        <v>35777166025226.813</v>
      </c>
      <c r="AC52" s="140">
        <v>4992875997378.7705</v>
      </c>
      <c r="AD52" s="140">
        <v>-357046094430.53967</v>
      </c>
      <c r="AE52" s="140">
        <v>821970015</v>
      </c>
    </row>
    <row r="53" spans="1:31" x14ac:dyDescent="0.35">
      <c r="A53" s="139" t="s">
        <v>4214</v>
      </c>
      <c r="B53" s="140" t="s">
        <v>7</v>
      </c>
      <c r="C53" s="140" t="s">
        <v>4043</v>
      </c>
      <c r="D53" s="140">
        <v>1997</v>
      </c>
      <c r="E53" s="140">
        <v>199877721971246.97</v>
      </c>
      <c r="F53" s="140">
        <v>83505258935967.406</v>
      </c>
      <c r="G53" s="140">
        <v>7819913070521.1279</v>
      </c>
      <c r="H53" s="140">
        <v>5893555767327.7188</v>
      </c>
      <c r="I53" s="140">
        <v>359175934972.14868</v>
      </c>
      <c r="J53" s="140">
        <v>1288366900413.5171</v>
      </c>
      <c r="K53" s="140">
        <v>0</v>
      </c>
      <c r="L53" s="140">
        <v>183729183609.67926</v>
      </c>
      <c r="M53" s="140">
        <v>728044096776.79419</v>
      </c>
      <c r="N53" s="140">
        <v>3334239651555.5806</v>
      </c>
      <c r="O53" s="140">
        <v>1915077925772.6382</v>
      </c>
      <c r="P53" s="140">
        <v>1419161725782.9419</v>
      </c>
      <c r="Q53" s="140">
        <v>1926357303193.4097</v>
      </c>
      <c r="R53" s="140">
        <v>1786808925813.9099</v>
      </c>
      <c r="S53" s="140">
        <v>1103030166385.1021</v>
      </c>
      <c r="T53" s="140">
        <v>564519412326.52429</v>
      </c>
      <c r="U53" s="140">
        <v>119259347102.2838</v>
      </c>
      <c r="V53" s="140">
        <v>139548377379.49939</v>
      </c>
      <c r="W53" s="140">
        <v>108680687978361.58</v>
      </c>
      <c r="X53" s="140">
        <v>67217467763528.445</v>
      </c>
      <c r="Y53" s="140">
        <v>41463220214833.18</v>
      </c>
      <c r="Z53" s="140">
        <v>59132092596707.789</v>
      </c>
      <c r="AA53" s="140">
        <v>8085375166820.6367</v>
      </c>
      <c r="AB53" s="140">
        <v>36502408563295.555</v>
      </c>
      <c r="AC53" s="140">
        <v>4960811651537.6611</v>
      </c>
      <c r="AD53" s="140">
        <v>-128138013603.25455</v>
      </c>
      <c r="AE53" s="140">
        <v>822810100</v>
      </c>
    </row>
    <row r="54" spans="1:31" x14ac:dyDescent="0.35">
      <c r="A54" s="139" t="s">
        <v>4215</v>
      </c>
      <c r="B54" s="140" t="s">
        <v>7</v>
      </c>
      <c r="C54" s="140" t="s">
        <v>4043</v>
      </c>
      <c r="D54" s="140">
        <v>1998</v>
      </c>
      <c r="E54" s="140">
        <v>202330729105413.09</v>
      </c>
      <c r="F54" s="140">
        <v>84794245513216.891</v>
      </c>
      <c r="G54" s="140">
        <v>7440584428734.0791</v>
      </c>
      <c r="H54" s="140">
        <v>5767496175931.7236</v>
      </c>
      <c r="I54" s="140">
        <v>337036671578.53943</v>
      </c>
      <c r="J54" s="140">
        <v>1322563554115.8276</v>
      </c>
      <c r="K54" s="140">
        <v>0</v>
      </c>
      <c r="L54" s="140">
        <v>135250349853.94124</v>
      </c>
      <c r="M54" s="140">
        <v>740810860525.41003</v>
      </c>
      <c r="N54" s="140">
        <v>3231834739858.0063</v>
      </c>
      <c r="O54" s="140">
        <v>1838813338616.9998</v>
      </c>
      <c r="P54" s="140">
        <v>1393021401241.0063</v>
      </c>
      <c r="Q54" s="140">
        <v>1673088252802.3569</v>
      </c>
      <c r="R54" s="140">
        <v>1545817863751.5225</v>
      </c>
      <c r="S54" s="140">
        <v>954139839716.64954</v>
      </c>
      <c r="T54" s="140">
        <v>484715186017.94556</v>
      </c>
      <c r="U54" s="140">
        <v>106962838016.9274</v>
      </c>
      <c r="V54" s="140">
        <v>127270389050.83435</v>
      </c>
      <c r="W54" s="140">
        <v>110755692530309.55</v>
      </c>
      <c r="X54" s="140">
        <v>68494387483013.867</v>
      </c>
      <c r="Y54" s="140">
        <v>42261305047295.711</v>
      </c>
      <c r="Z54" s="140">
        <v>60424951425695.195</v>
      </c>
      <c r="AA54" s="140">
        <v>8069436057318.6504</v>
      </c>
      <c r="AB54" s="140">
        <v>37308314193197.383</v>
      </c>
      <c r="AC54" s="140">
        <v>4952990854098.3076</v>
      </c>
      <c r="AD54" s="140">
        <v>-659793366847.45251</v>
      </c>
      <c r="AE54" s="140">
        <v>823688211</v>
      </c>
    </row>
    <row r="55" spans="1:31" x14ac:dyDescent="0.35">
      <c r="A55" s="139" t="s">
        <v>4216</v>
      </c>
      <c r="B55" s="140" t="s">
        <v>7</v>
      </c>
      <c r="C55" s="140" t="s">
        <v>4043</v>
      </c>
      <c r="D55" s="140">
        <v>1999</v>
      </c>
      <c r="E55" s="140">
        <v>206892191667206.78</v>
      </c>
      <c r="F55" s="140">
        <v>86152385847317.281</v>
      </c>
      <c r="G55" s="140">
        <v>7572461367358.9961</v>
      </c>
      <c r="H55" s="140">
        <v>5777584260752.7275</v>
      </c>
      <c r="I55" s="140">
        <v>356495728244.79749</v>
      </c>
      <c r="J55" s="140">
        <v>1367332744280.2776</v>
      </c>
      <c r="K55" s="140">
        <v>0</v>
      </c>
      <c r="L55" s="140">
        <v>112079939199.90198</v>
      </c>
      <c r="M55" s="140">
        <v>782739408729.38745</v>
      </c>
      <c r="N55" s="140">
        <v>3158936440298.3618</v>
      </c>
      <c r="O55" s="140">
        <v>1783962501504.7407</v>
      </c>
      <c r="P55" s="140">
        <v>1374973938793.6208</v>
      </c>
      <c r="Q55" s="140">
        <v>1794877106606.2703</v>
      </c>
      <c r="R55" s="140">
        <v>1658681860174.1245</v>
      </c>
      <c r="S55" s="140">
        <v>1109475526542.3052</v>
      </c>
      <c r="T55" s="140">
        <v>446318138814.68872</v>
      </c>
      <c r="U55" s="140">
        <v>102888194817.13092</v>
      </c>
      <c r="V55" s="140">
        <v>136195246432.14548</v>
      </c>
      <c r="W55" s="140">
        <v>113964423474109.56</v>
      </c>
      <c r="X55" s="140">
        <v>70477149152979.484</v>
      </c>
      <c r="Y55" s="140">
        <v>43487274321130.016</v>
      </c>
      <c r="Z55" s="140">
        <v>62007721066571.195</v>
      </c>
      <c r="AA55" s="140">
        <v>8469428086408.3145</v>
      </c>
      <c r="AB55" s="140">
        <v>38278968150449.164</v>
      </c>
      <c r="AC55" s="140">
        <v>5208306170680.8857</v>
      </c>
      <c r="AD55" s="140">
        <v>-797079021578.98755</v>
      </c>
      <c r="AE55" s="140">
        <v>824660378</v>
      </c>
    </row>
    <row r="56" spans="1:31" x14ac:dyDescent="0.35">
      <c r="A56" s="139" t="s">
        <v>4217</v>
      </c>
      <c r="B56" s="140" t="s">
        <v>7</v>
      </c>
      <c r="C56" s="140" t="s">
        <v>4043</v>
      </c>
      <c r="D56" s="140">
        <v>2000</v>
      </c>
      <c r="E56" s="140">
        <v>212742462257415.5</v>
      </c>
      <c r="F56" s="140">
        <v>87628900646138.531</v>
      </c>
      <c r="G56" s="140">
        <v>8240557982074.165</v>
      </c>
      <c r="H56" s="140">
        <v>5758476068354.0117</v>
      </c>
      <c r="I56" s="140">
        <v>379494719819.69342</v>
      </c>
      <c r="J56" s="140">
        <v>1433790558024.3899</v>
      </c>
      <c r="K56" s="140">
        <v>0</v>
      </c>
      <c r="L56" s="140">
        <v>62718139166.024857</v>
      </c>
      <c r="M56" s="140">
        <v>798799695883.94153</v>
      </c>
      <c r="N56" s="140">
        <v>3083672955459.9609</v>
      </c>
      <c r="O56" s="140">
        <v>1740894366585.2236</v>
      </c>
      <c r="P56" s="140">
        <v>1342778588874.7383</v>
      </c>
      <c r="Q56" s="140">
        <v>2482081913720.1528</v>
      </c>
      <c r="R56" s="140">
        <v>2340178901350.4272</v>
      </c>
      <c r="S56" s="140">
        <v>1591317669506.2327</v>
      </c>
      <c r="T56" s="140">
        <v>649003784631.01074</v>
      </c>
      <c r="U56" s="140">
        <v>99857447213.183426</v>
      </c>
      <c r="V56" s="140">
        <v>141903012369.72452</v>
      </c>
      <c r="W56" s="140">
        <v>117585360816590.47</v>
      </c>
      <c r="X56" s="140">
        <v>72736842897754.297</v>
      </c>
      <c r="Y56" s="140">
        <v>44848517918836.18</v>
      </c>
      <c r="Z56" s="140">
        <v>64090582653701.82</v>
      </c>
      <c r="AA56" s="140">
        <v>8646260244052.4521</v>
      </c>
      <c r="AB56" s="140">
        <v>39530144973325.852</v>
      </c>
      <c r="AC56" s="140">
        <v>5318372945510.3125</v>
      </c>
      <c r="AD56" s="140">
        <v>-712357187387.73279</v>
      </c>
      <c r="AE56" s="140">
        <v>825345983</v>
      </c>
    </row>
    <row r="57" spans="1:31" x14ac:dyDescent="0.35">
      <c r="A57" s="139" t="s">
        <v>4218</v>
      </c>
      <c r="B57" s="140" t="s">
        <v>7</v>
      </c>
      <c r="C57" s="140" t="s">
        <v>4043</v>
      </c>
      <c r="D57" s="140">
        <v>2001</v>
      </c>
      <c r="E57" s="140">
        <v>217879063047088.09</v>
      </c>
      <c r="F57" s="140">
        <v>88999568584344.703</v>
      </c>
      <c r="G57" s="140">
        <v>8797669983195.332</v>
      </c>
      <c r="H57" s="140">
        <v>5692930982080.7715</v>
      </c>
      <c r="I57" s="140">
        <v>390372057145.22833</v>
      </c>
      <c r="J57" s="140">
        <v>1461524944441.0659</v>
      </c>
      <c r="K57" s="140">
        <v>0</v>
      </c>
      <c r="L57" s="140">
        <v>54872419509.598778</v>
      </c>
      <c r="M57" s="140">
        <v>789949082898.84338</v>
      </c>
      <c r="N57" s="140">
        <v>2996212478086.0366</v>
      </c>
      <c r="O57" s="140">
        <v>1672004375251.4602</v>
      </c>
      <c r="P57" s="140">
        <v>1324208102834.5784</v>
      </c>
      <c r="Q57" s="140">
        <v>3104739001114.561</v>
      </c>
      <c r="R57" s="140">
        <v>2960156033460.2852</v>
      </c>
      <c r="S57" s="140">
        <v>1778676813390.7939</v>
      </c>
      <c r="T57" s="140">
        <v>1043527264540.2111</v>
      </c>
      <c r="U57" s="140">
        <v>137951955529.28052</v>
      </c>
      <c r="V57" s="140">
        <v>144582967654.27582</v>
      </c>
      <c r="W57" s="140">
        <v>120562251013702.45</v>
      </c>
      <c r="X57" s="140">
        <v>74531865771270.203</v>
      </c>
      <c r="Y57" s="140">
        <v>46030385242432.219</v>
      </c>
      <c r="Z57" s="140">
        <v>65824053485604.469</v>
      </c>
      <c r="AA57" s="140">
        <v>8707812285665.7949</v>
      </c>
      <c r="AB57" s="140">
        <v>40657775856042.063</v>
      </c>
      <c r="AC57" s="140">
        <v>5372609386390.1748</v>
      </c>
      <c r="AD57" s="140">
        <v>-480426534154.37103</v>
      </c>
      <c r="AE57" s="140">
        <v>826088314</v>
      </c>
    </row>
    <row r="58" spans="1:31" x14ac:dyDescent="0.35">
      <c r="A58" s="139" t="s">
        <v>4219</v>
      </c>
      <c r="B58" s="140" t="s">
        <v>7</v>
      </c>
      <c r="C58" s="140" t="s">
        <v>4043</v>
      </c>
      <c r="D58" s="140">
        <v>2002</v>
      </c>
      <c r="E58" s="140">
        <v>220328777876680.19</v>
      </c>
      <c r="F58" s="140">
        <v>90257484059625.875</v>
      </c>
      <c r="G58" s="140">
        <v>9264219059111.8809</v>
      </c>
      <c r="H58" s="140">
        <v>5639074479898.8311</v>
      </c>
      <c r="I58" s="140">
        <v>395043804151.13898</v>
      </c>
      <c r="J58" s="140">
        <v>1476732922403.6184</v>
      </c>
      <c r="K58" s="140">
        <v>0</v>
      </c>
      <c r="L58" s="140">
        <v>71361320489.375885</v>
      </c>
      <c r="M58" s="140">
        <v>778145348488.21667</v>
      </c>
      <c r="N58" s="140">
        <v>2917791084366.48</v>
      </c>
      <c r="O58" s="140">
        <v>1614848863551.4563</v>
      </c>
      <c r="P58" s="140">
        <v>1302942220815.0242</v>
      </c>
      <c r="Q58" s="140">
        <v>3625144579213.0439</v>
      </c>
      <c r="R58" s="140">
        <v>3476326747748.0244</v>
      </c>
      <c r="S58" s="140">
        <v>2021974088592.926</v>
      </c>
      <c r="T58" s="140">
        <v>1300385320833.7944</v>
      </c>
      <c r="U58" s="140">
        <v>153967338321.30499</v>
      </c>
      <c r="V58" s="140">
        <v>148817831465.02094</v>
      </c>
      <c r="W58" s="140">
        <v>121804821169789.75</v>
      </c>
      <c r="X58" s="140">
        <v>75127979893052.375</v>
      </c>
      <c r="Y58" s="140">
        <v>46676841276737.297</v>
      </c>
      <c r="Z58" s="140">
        <v>66574114747292.273</v>
      </c>
      <c r="AA58" s="140">
        <v>8553865145760.1436</v>
      </c>
      <c r="AB58" s="140">
        <v>41355601356780.211</v>
      </c>
      <c r="AC58" s="140">
        <v>5321239919957.1074</v>
      </c>
      <c r="AD58" s="140">
        <v>-997746411847.2467</v>
      </c>
      <c r="AE58" s="140">
        <v>827350599</v>
      </c>
    </row>
    <row r="59" spans="1:31" x14ac:dyDescent="0.35">
      <c r="A59" s="139" t="s">
        <v>4220</v>
      </c>
      <c r="B59" s="140" t="s">
        <v>7</v>
      </c>
      <c r="C59" s="140" t="s">
        <v>4043</v>
      </c>
      <c r="D59" s="140">
        <v>2003</v>
      </c>
      <c r="E59" s="140">
        <v>222754853137337.28</v>
      </c>
      <c r="F59" s="140">
        <v>91548850911776.531</v>
      </c>
      <c r="G59" s="140">
        <v>10098517596373.768</v>
      </c>
      <c r="H59" s="140">
        <v>5740546814154.6348</v>
      </c>
      <c r="I59" s="140">
        <v>408911996819.23804</v>
      </c>
      <c r="J59" s="140">
        <v>1494191138875.3367</v>
      </c>
      <c r="K59" s="140">
        <v>0</v>
      </c>
      <c r="L59" s="140">
        <v>75250971915.811737</v>
      </c>
      <c r="M59" s="140">
        <v>828916995855.36108</v>
      </c>
      <c r="N59" s="140">
        <v>2933275710688.8877</v>
      </c>
      <c r="O59" s="140">
        <v>1656855264264.3264</v>
      </c>
      <c r="P59" s="140">
        <v>1276420446424.5613</v>
      </c>
      <c r="Q59" s="140">
        <v>4357970782219.1357</v>
      </c>
      <c r="R59" s="140">
        <v>4214900023304.3818</v>
      </c>
      <c r="S59" s="140">
        <v>2460795723684.3823</v>
      </c>
      <c r="T59" s="140">
        <v>1590200074863.2925</v>
      </c>
      <c r="U59" s="140">
        <v>163904224756.70816</v>
      </c>
      <c r="V59" s="140">
        <v>143070758914.75284</v>
      </c>
      <c r="W59" s="140">
        <v>122488684681204.44</v>
      </c>
      <c r="X59" s="140">
        <v>75610818725331.484</v>
      </c>
      <c r="Y59" s="140">
        <v>46877865955872.969</v>
      </c>
      <c r="Z59" s="140">
        <v>67163929334126.617</v>
      </c>
      <c r="AA59" s="140">
        <v>8446889391204.9189</v>
      </c>
      <c r="AB59" s="140">
        <v>41656047112519.305</v>
      </c>
      <c r="AC59" s="140">
        <v>5221818843353.6191</v>
      </c>
      <c r="AD59" s="140">
        <v>-1381200052017.4536</v>
      </c>
      <c r="AE59" s="140">
        <v>829323377</v>
      </c>
    </row>
    <row r="60" spans="1:31" x14ac:dyDescent="0.35">
      <c r="A60" s="139" t="s">
        <v>4221</v>
      </c>
      <c r="B60" s="140" t="s">
        <v>7</v>
      </c>
      <c r="C60" s="140" t="s">
        <v>4043</v>
      </c>
      <c r="D60" s="140">
        <v>2004</v>
      </c>
      <c r="E60" s="140">
        <v>225674746236257.25</v>
      </c>
      <c r="F60" s="140">
        <v>92942237414060.75</v>
      </c>
      <c r="G60" s="140">
        <v>10555057704017.248</v>
      </c>
      <c r="H60" s="140">
        <v>5729818992298.4727</v>
      </c>
      <c r="I60" s="140">
        <v>392004503071.32465</v>
      </c>
      <c r="J60" s="140">
        <v>1547429309623.7146</v>
      </c>
      <c r="K60" s="140">
        <v>0</v>
      </c>
      <c r="L60" s="140">
        <v>156012198036.37</v>
      </c>
      <c r="M60" s="140">
        <v>802549630958.57813</v>
      </c>
      <c r="N60" s="140">
        <v>2831823350608.4849</v>
      </c>
      <c r="O60" s="140">
        <v>1583031632763.7053</v>
      </c>
      <c r="P60" s="140">
        <v>1248791717844.78</v>
      </c>
      <c r="Q60" s="140">
        <v>4825238711718.7734</v>
      </c>
      <c r="R60" s="140">
        <v>4690282502172.3496</v>
      </c>
      <c r="S60" s="140">
        <v>2666205320211.9341</v>
      </c>
      <c r="T60" s="140">
        <v>1766935316205.3738</v>
      </c>
      <c r="U60" s="140">
        <v>257141865755.04272</v>
      </c>
      <c r="V60" s="140">
        <v>134956209546.42365</v>
      </c>
      <c r="W60" s="140">
        <v>123926914194332.73</v>
      </c>
      <c r="X60" s="140">
        <v>76475625325276.844</v>
      </c>
      <c r="Y60" s="140">
        <v>47451288869055.922</v>
      </c>
      <c r="Z60" s="140">
        <v>68046133792677.031</v>
      </c>
      <c r="AA60" s="140">
        <v>8429491532599.7666</v>
      </c>
      <c r="AB60" s="140">
        <v>42234294294936.102</v>
      </c>
      <c r="AC60" s="140">
        <v>5216994574119.832</v>
      </c>
      <c r="AD60" s="140">
        <v>-1749463076153.5522</v>
      </c>
      <c r="AE60" s="140">
        <v>831611455</v>
      </c>
    </row>
    <row r="61" spans="1:31" x14ac:dyDescent="0.35">
      <c r="A61" s="139" t="s">
        <v>4222</v>
      </c>
      <c r="B61" s="140" t="s">
        <v>7</v>
      </c>
      <c r="C61" s="140" t="s">
        <v>4043</v>
      </c>
      <c r="D61" s="140">
        <v>2005</v>
      </c>
      <c r="E61" s="140">
        <v>230655212397952.94</v>
      </c>
      <c r="F61" s="140">
        <v>94477410295372.203</v>
      </c>
      <c r="G61" s="140">
        <v>10686191149149.555</v>
      </c>
      <c r="H61" s="140">
        <v>5716113150604.5732</v>
      </c>
      <c r="I61" s="140">
        <v>365372776694.74493</v>
      </c>
      <c r="J61" s="140">
        <v>1579508998591.4712</v>
      </c>
      <c r="K61" s="140">
        <v>0</v>
      </c>
      <c r="L61" s="140">
        <v>188631199464.94623</v>
      </c>
      <c r="M61" s="140">
        <v>792759538233.35742</v>
      </c>
      <c r="N61" s="140">
        <v>2789840637620.0527</v>
      </c>
      <c r="O61" s="140">
        <v>1567123641638.3469</v>
      </c>
      <c r="P61" s="140">
        <v>1222716995981.7065</v>
      </c>
      <c r="Q61" s="140">
        <v>4970077998544.9795</v>
      </c>
      <c r="R61" s="140">
        <v>4813207547107.751</v>
      </c>
      <c r="S61" s="140">
        <v>2785842545240.2031</v>
      </c>
      <c r="T61" s="140">
        <v>1705132425555.6541</v>
      </c>
      <c r="U61" s="140">
        <v>322232576311.89453</v>
      </c>
      <c r="V61" s="140">
        <v>156870451437.2283</v>
      </c>
      <c r="W61" s="140">
        <v>126922545563741.16</v>
      </c>
      <c r="X61" s="140">
        <v>77746737611623.688</v>
      </c>
      <c r="Y61" s="140">
        <v>49175807952117.461</v>
      </c>
      <c r="Z61" s="140">
        <v>69308865717722.828</v>
      </c>
      <c r="AA61" s="140">
        <v>8437871893900.832</v>
      </c>
      <c r="AB61" s="140">
        <v>43832143073497.375</v>
      </c>
      <c r="AC61" s="140">
        <v>5343664878620.082</v>
      </c>
      <c r="AD61" s="140">
        <v>-1430934610309.9446</v>
      </c>
      <c r="AE61" s="140">
        <v>833954554</v>
      </c>
    </row>
    <row r="62" spans="1:31" x14ac:dyDescent="0.35">
      <c r="A62" s="139" t="s">
        <v>4223</v>
      </c>
      <c r="B62" s="140" t="s">
        <v>7</v>
      </c>
      <c r="C62" s="140" t="s">
        <v>4043</v>
      </c>
      <c r="D62" s="140">
        <v>2006</v>
      </c>
      <c r="E62" s="140">
        <v>238844941250517.97</v>
      </c>
      <c r="F62" s="140">
        <v>96256165771171.844</v>
      </c>
      <c r="G62" s="140">
        <v>10859977739492.037</v>
      </c>
      <c r="H62" s="140">
        <v>5628070952569.4287</v>
      </c>
      <c r="I62" s="140">
        <v>350193772505.02161</v>
      </c>
      <c r="J62" s="140">
        <v>1627806104646.8237</v>
      </c>
      <c r="K62" s="140">
        <v>0</v>
      </c>
      <c r="L62" s="140">
        <v>156190491539.33984</v>
      </c>
      <c r="M62" s="140">
        <v>776311933948.08142</v>
      </c>
      <c r="N62" s="140">
        <v>2717568649930.1611</v>
      </c>
      <c r="O62" s="140">
        <v>1539810431825.6406</v>
      </c>
      <c r="P62" s="140">
        <v>1177758218104.5215</v>
      </c>
      <c r="Q62" s="140">
        <v>5231906786922.6045</v>
      </c>
      <c r="R62" s="140">
        <v>4999736424766.1641</v>
      </c>
      <c r="S62" s="140">
        <v>3073203880158.0566</v>
      </c>
      <c r="T62" s="140">
        <v>1583004058317.6074</v>
      </c>
      <c r="U62" s="140">
        <v>343528486290.50085</v>
      </c>
      <c r="V62" s="140">
        <v>232170362156.4397</v>
      </c>
      <c r="W62" s="140">
        <v>133651265574242.02</v>
      </c>
      <c r="X62" s="140">
        <v>82650894580592.547</v>
      </c>
      <c r="Y62" s="140">
        <v>51000370993649.531</v>
      </c>
      <c r="Z62" s="140">
        <v>73789313765264.641</v>
      </c>
      <c r="AA62" s="140">
        <v>8861580815327.8359</v>
      </c>
      <c r="AB62" s="140">
        <v>45471747706763.094</v>
      </c>
      <c r="AC62" s="140">
        <v>5528623286886.4268</v>
      </c>
      <c r="AD62" s="140">
        <v>-1922467834387.8975</v>
      </c>
      <c r="AE62" s="140">
        <v>836325185</v>
      </c>
    </row>
    <row r="63" spans="1:31" x14ac:dyDescent="0.35">
      <c r="A63" s="139" t="s">
        <v>4224</v>
      </c>
      <c r="B63" s="140" t="s">
        <v>7</v>
      </c>
      <c r="C63" s="140" t="s">
        <v>4043</v>
      </c>
      <c r="D63" s="140">
        <v>2007</v>
      </c>
      <c r="E63" s="140">
        <v>246058999545772</v>
      </c>
      <c r="F63" s="140">
        <v>98262614614341.109</v>
      </c>
      <c r="G63" s="140">
        <v>11599196851865.514</v>
      </c>
      <c r="H63" s="140">
        <v>5777631490381.4336</v>
      </c>
      <c r="I63" s="140">
        <v>350464492586.53015</v>
      </c>
      <c r="J63" s="140">
        <v>1680753958567.8235</v>
      </c>
      <c r="K63" s="140">
        <v>0</v>
      </c>
      <c r="L63" s="140">
        <v>119196847492.54242</v>
      </c>
      <c r="M63" s="140">
        <v>890507253062.57825</v>
      </c>
      <c r="N63" s="140">
        <v>2736708938671.9595</v>
      </c>
      <c r="O63" s="140">
        <v>1583130525428.0449</v>
      </c>
      <c r="P63" s="140">
        <v>1153578413243.9148</v>
      </c>
      <c r="Q63" s="140">
        <v>5821565361484.0781</v>
      </c>
      <c r="R63" s="140">
        <v>5451189774225.3916</v>
      </c>
      <c r="S63" s="140">
        <v>3502142278288.0493</v>
      </c>
      <c r="T63" s="140">
        <v>1566152865857.0791</v>
      </c>
      <c r="U63" s="140">
        <v>382894630080.26471</v>
      </c>
      <c r="V63" s="140">
        <v>370375587258.68512</v>
      </c>
      <c r="W63" s="140">
        <v>138953919666957.97</v>
      </c>
      <c r="X63" s="140">
        <v>86019154886777.203</v>
      </c>
      <c r="Y63" s="140">
        <v>52934764780180.789</v>
      </c>
      <c r="Z63" s="140">
        <v>77084653797296.953</v>
      </c>
      <c r="AA63" s="140">
        <v>8934501089480.2598</v>
      </c>
      <c r="AB63" s="140">
        <v>47399547854780.234</v>
      </c>
      <c r="AC63" s="140">
        <v>5535216925400.5859</v>
      </c>
      <c r="AD63" s="140">
        <v>-2756731587392.6211</v>
      </c>
      <c r="AE63" s="140">
        <v>839080671</v>
      </c>
    </row>
    <row r="64" spans="1:31" x14ac:dyDescent="0.35">
      <c r="A64" s="139" t="s">
        <v>4225</v>
      </c>
      <c r="B64" s="140" t="s">
        <v>7</v>
      </c>
      <c r="C64" s="140" t="s">
        <v>4043</v>
      </c>
      <c r="D64" s="140">
        <v>2008</v>
      </c>
      <c r="E64" s="140">
        <v>254514113273178.94</v>
      </c>
      <c r="F64" s="140">
        <v>100144647705990.41</v>
      </c>
      <c r="G64" s="140">
        <v>12269183844380.195</v>
      </c>
      <c r="H64" s="140">
        <v>5720610202700.7598</v>
      </c>
      <c r="I64" s="140">
        <v>338695553860.12872</v>
      </c>
      <c r="J64" s="140">
        <v>1704468544870.0247</v>
      </c>
      <c r="K64" s="140">
        <v>0</v>
      </c>
      <c r="L64" s="140">
        <v>88833435623.077545</v>
      </c>
      <c r="M64" s="140">
        <v>893139082927.65125</v>
      </c>
      <c r="N64" s="140">
        <v>2695473585419.876</v>
      </c>
      <c r="O64" s="140">
        <v>1547009696237.583</v>
      </c>
      <c r="P64" s="140">
        <v>1148463889182.2939</v>
      </c>
      <c r="Q64" s="140">
        <v>6548573641679.4375</v>
      </c>
      <c r="R64" s="140">
        <v>6073056971882.25</v>
      </c>
      <c r="S64" s="140">
        <v>3815383025230.3604</v>
      </c>
      <c r="T64" s="140">
        <v>1668389816492.6655</v>
      </c>
      <c r="U64" s="140">
        <v>589284130159.22314</v>
      </c>
      <c r="V64" s="140">
        <v>475516669797.18744</v>
      </c>
      <c r="W64" s="140">
        <v>143971214962181</v>
      </c>
      <c r="X64" s="140">
        <v>88871338843602.516</v>
      </c>
      <c r="Y64" s="140">
        <v>55099876118578.609</v>
      </c>
      <c r="Z64" s="140">
        <v>79864584716687.172</v>
      </c>
      <c r="AA64" s="140">
        <v>9006754126915.3086</v>
      </c>
      <c r="AB64" s="140">
        <v>49481064611649.641</v>
      </c>
      <c r="AC64" s="140">
        <v>5618811506928.9424</v>
      </c>
      <c r="AD64" s="140">
        <v>-1870933239372.6855</v>
      </c>
      <c r="AE64" s="140">
        <v>842167898</v>
      </c>
    </row>
    <row r="65" spans="1:31" x14ac:dyDescent="0.35">
      <c r="A65" s="139" t="s">
        <v>4226</v>
      </c>
      <c r="B65" s="140" t="s">
        <v>7</v>
      </c>
      <c r="C65" s="140" t="s">
        <v>4043</v>
      </c>
      <c r="D65" s="140">
        <v>2009</v>
      </c>
      <c r="E65" s="140">
        <v>250714851042355.09</v>
      </c>
      <c r="F65" s="140">
        <v>101258345236835.86</v>
      </c>
      <c r="G65" s="140">
        <v>12339668096666.32</v>
      </c>
      <c r="H65" s="140">
        <v>5642056381160.6514</v>
      </c>
      <c r="I65" s="140">
        <v>333777542111.37091</v>
      </c>
      <c r="J65" s="140">
        <v>1639209908160.4414</v>
      </c>
      <c r="K65" s="140">
        <v>0</v>
      </c>
      <c r="L65" s="140">
        <v>92180511304.433609</v>
      </c>
      <c r="M65" s="140">
        <v>912462957544.60413</v>
      </c>
      <c r="N65" s="140">
        <v>2664425462039.8047</v>
      </c>
      <c r="O65" s="140">
        <v>1533051078275.5601</v>
      </c>
      <c r="P65" s="140">
        <v>1131374383764.2434</v>
      </c>
      <c r="Q65" s="140">
        <v>6697611715505.6699</v>
      </c>
      <c r="R65" s="140">
        <v>6171799568286.8311</v>
      </c>
      <c r="S65" s="140">
        <v>3725450819724.4814</v>
      </c>
      <c r="T65" s="140">
        <v>1868460904754.3474</v>
      </c>
      <c r="U65" s="140">
        <v>577887843808.00452</v>
      </c>
      <c r="V65" s="140">
        <v>525812147218.8371</v>
      </c>
      <c r="W65" s="140">
        <v>139827751968723.22</v>
      </c>
      <c r="X65" s="140">
        <v>85473307990668.375</v>
      </c>
      <c r="Y65" s="140">
        <v>54354443978054.844</v>
      </c>
      <c r="Z65" s="140">
        <v>77026556048432.641</v>
      </c>
      <c r="AA65" s="140">
        <v>8446751942235.7549</v>
      </c>
      <c r="AB65" s="140">
        <v>48924546690076.789</v>
      </c>
      <c r="AC65" s="140">
        <v>5429897287978.0293</v>
      </c>
      <c r="AD65" s="140">
        <v>-2710914259870.3433</v>
      </c>
      <c r="AE65" s="140">
        <v>845336835</v>
      </c>
    </row>
    <row r="66" spans="1:31" x14ac:dyDescent="0.35">
      <c r="A66" s="139" t="s">
        <v>4227</v>
      </c>
      <c r="B66" s="140" t="s">
        <v>7</v>
      </c>
      <c r="C66" s="140" t="s">
        <v>4043</v>
      </c>
      <c r="D66" s="140">
        <v>2010</v>
      </c>
      <c r="E66" s="140">
        <v>251024523058273.78</v>
      </c>
      <c r="F66" s="140">
        <v>102404140205963.63</v>
      </c>
      <c r="G66" s="140">
        <v>12542894604431.027</v>
      </c>
      <c r="H66" s="140">
        <v>5762540080019.5859</v>
      </c>
      <c r="I66" s="140">
        <v>338699338111.02887</v>
      </c>
      <c r="J66" s="140">
        <v>1669295790860.6421</v>
      </c>
      <c r="K66" s="140">
        <v>0</v>
      </c>
      <c r="L66" s="140">
        <v>51821824846.416374</v>
      </c>
      <c r="M66" s="140">
        <v>965439986772.23059</v>
      </c>
      <c r="N66" s="140">
        <v>2737283139429.27</v>
      </c>
      <c r="O66" s="140">
        <v>1605744678880.8513</v>
      </c>
      <c r="P66" s="140">
        <v>1131538460548.4185</v>
      </c>
      <c r="Q66" s="140">
        <v>6780354524411.4414</v>
      </c>
      <c r="R66" s="140">
        <v>6180445615095.2383</v>
      </c>
      <c r="S66" s="140">
        <v>3649043071697.6484</v>
      </c>
      <c r="T66" s="140">
        <v>1913895541224.1746</v>
      </c>
      <c r="U66" s="140">
        <v>617507002173.41394</v>
      </c>
      <c r="V66" s="140">
        <v>599908909316.203</v>
      </c>
      <c r="W66" s="140">
        <v>138233299729888.77</v>
      </c>
      <c r="X66" s="140">
        <v>84085466817688.516</v>
      </c>
      <c r="Y66" s="140">
        <v>54147832912200.211</v>
      </c>
      <c r="Z66" s="140">
        <v>75933452867813.25</v>
      </c>
      <c r="AA66" s="140">
        <v>8152013949875.2646</v>
      </c>
      <c r="AB66" s="140">
        <v>48870775666431.758</v>
      </c>
      <c r="AC66" s="140">
        <v>5277057245768.4883</v>
      </c>
      <c r="AD66" s="140">
        <v>-2155811482009.6504</v>
      </c>
      <c r="AE66" s="140">
        <v>847995085</v>
      </c>
    </row>
    <row r="67" spans="1:31" x14ac:dyDescent="0.35">
      <c r="A67" s="139" t="s">
        <v>4228</v>
      </c>
      <c r="B67" s="140" t="s">
        <v>7</v>
      </c>
      <c r="C67" s="140" t="s">
        <v>4043</v>
      </c>
      <c r="D67" s="140">
        <v>2011</v>
      </c>
      <c r="E67" s="140">
        <v>256889562082094.09</v>
      </c>
      <c r="F67" s="140">
        <v>103677411898697.84</v>
      </c>
      <c r="G67" s="140">
        <v>12801293407468.49</v>
      </c>
      <c r="H67" s="140">
        <v>5794841222081.332</v>
      </c>
      <c r="I67" s="140">
        <v>342393138458.66675</v>
      </c>
      <c r="J67" s="140">
        <v>1736069308772.3931</v>
      </c>
      <c r="K67" s="140">
        <v>0</v>
      </c>
      <c r="L67" s="140">
        <v>46500154988.728195</v>
      </c>
      <c r="M67" s="140">
        <v>940988696275.36816</v>
      </c>
      <c r="N67" s="140">
        <v>2728889923586.1768</v>
      </c>
      <c r="O67" s="140">
        <v>1585283590898.5735</v>
      </c>
      <c r="P67" s="140">
        <v>1143606332687.6047</v>
      </c>
      <c r="Q67" s="140">
        <v>7006452185387.1533</v>
      </c>
      <c r="R67" s="140">
        <v>6355309762992.7852</v>
      </c>
      <c r="S67" s="140">
        <v>3748729942609.7075</v>
      </c>
      <c r="T67" s="140">
        <v>1917638843956.7134</v>
      </c>
      <c r="U67" s="140">
        <v>688940976426.36487</v>
      </c>
      <c r="V67" s="140">
        <v>651142422394.36853</v>
      </c>
      <c r="W67" s="140">
        <v>142331381567130.44</v>
      </c>
      <c r="X67" s="140">
        <v>86062788499244.516</v>
      </c>
      <c r="Y67" s="140">
        <v>56268593067885.906</v>
      </c>
      <c r="Z67" s="140">
        <v>77682080747301.516</v>
      </c>
      <c r="AA67" s="140">
        <v>8380707751943.0215</v>
      </c>
      <c r="AB67" s="140">
        <v>50803907241452.969</v>
      </c>
      <c r="AC67" s="140">
        <v>5464685826432.9199</v>
      </c>
      <c r="AD67" s="140">
        <v>-1920524791202.6372</v>
      </c>
      <c r="AE67" s="140">
        <v>849481361</v>
      </c>
    </row>
    <row r="68" spans="1:31" x14ac:dyDescent="0.35">
      <c r="A68" s="139" t="s">
        <v>4229</v>
      </c>
      <c r="B68" s="140" t="s">
        <v>7</v>
      </c>
      <c r="C68" s="140" t="s">
        <v>4043</v>
      </c>
      <c r="D68" s="140">
        <v>2012</v>
      </c>
      <c r="E68" s="140">
        <v>260104538991193.13</v>
      </c>
      <c r="F68" s="140">
        <v>104841551396981.77</v>
      </c>
      <c r="G68" s="140">
        <v>13033057204857.479</v>
      </c>
      <c r="H68" s="140">
        <v>5922464747376.4434</v>
      </c>
      <c r="I68" s="140">
        <v>334854722402.46979</v>
      </c>
      <c r="J68" s="140">
        <v>1758923043471.8972</v>
      </c>
      <c r="K68" s="140">
        <v>0</v>
      </c>
      <c r="L68" s="140">
        <v>56102123711.867493</v>
      </c>
      <c r="M68" s="140">
        <v>984248232940.81836</v>
      </c>
      <c r="N68" s="140">
        <v>2788336624849.3882</v>
      </c>
      <c r="O68" s="140">
        <v>1638462684490.3965</v>
      </c>
      <c r="P68" s="140">
        <v>1149873940358.9924</v>
      </c>
      <c r="Q68" s="140">
        <v>7110592457481.0361</v>
      </c>
      <c r="R68" s="140">
        <v>6502368124625.2354</v>
      </c>
      <c r="S68" s="140">
        <v>3842963544531.5322</v>
      </c>
      <c r="T68" s="140">
        <v>1969198791585.5122</v>
      </c>
      <c r="U68" s="140">
        <v>690205788508.19177</v>
      </c>
      <c r="V68" s="140">
        <v>608224332855.80005</v>
      </c>
      <c r="W68" s="140">
        <v>144992003471567.16</v>
      </c>
      <c r="X68" s="140">
        <v>88488702568423.141</v>
      </c>
      <c r="Y68" s="140">
        <v>56503300903144.016</v>
      </c>
      <c r="Z68" s="140">
        <v>79929475028972.609</v>
      </c>
      <c r="AA68" s="140">
        <v>8559227539450.5215</v>
      </c>
      <c r="AB68" s="140">
        <v>51027965036294.961</v>
      </c>
      <c r="AC68" s="140">
        <v>5475335866849.0781</v>
      </c>
      <c r="AD68" s="140">
        <v>-2762073082213.2676</v>
      </c>
      <c r="AE68" s="140">
        <v>852679817</v>
      </c>
    </row>
    <row r="69" spans="1:31" x14ac:dyDescent="0.35">
      <c r="A69" s="139" t="s">
        <v>4230</v>
      </c>
      <c r="B69" s="140" t="s">
        <v>7</v>
      </c>
      <c r="C69" s="140" t="s">
        <v>4043</v>
      </c>
      <c r="D69" s="140">
        <v>2013</v>
      </c>
      <c r="E69" s="140">
        <v>261480345051090.53</v>
      </c>
      <c r="F69" s="140">
        <v>105935772517538.89</v>
      </c>
      <c r="G69" s="140">
        <v>12526403437240.447</v>
      </c>
      <c r="H69" s="140">
        <v>5903616364815.999</v>
      </c>
      <c r="I69" s="140">
        <v>334484295278.79712</v>
      </c>
      <c r="J69" s="140">
        <v>1766727699465.6858</v>
      </c>
      <c r="K69" s="140">
        <v>0</v>
      </c>
      <c r="L69" s="140">
        <v>80656592799.226486</v>
      </c>
      <c r="M69" s="140">
        <v>954103375726.88379</v>
      </c>
      <c r="N69" s="140">
        <v>2767644401545.4072</v>
      </c>
      <c r="O69" s="140">
        <v>1607088726730.4941</v>
      </c>
      <c r="P69" s="140">
        <v>1160555674814.9124</v>
      </c>
      <c r="Q69" s="140">
        <v>6622787072424.4443</v>
      </c>
      <c r="R69" s="140">
        <v>6045367482645.1123</v>
      </c>
      <c r="S69" s="140">
        <v>3662925521341.1411</v>
      </c>
      <c r="T69" s="140">
        <v>1897567245401.1304</v>
      </c>
      <c r="U69" s="140">
        <v>484874715902.84155</v>
      </c>
      <c r="V69" s="140">
        <v>577419589779.33228</v>
      </c>
      <c r="W69" s="140">
        <v>145195111254379</v>
      </c>
      <c r="X69" s="140">
        <v>88807446828622.75</v>
      </c>
      <c r="Y69" s="140">
        <v>56387664425756.242</v>
      </c>
      <c r="Z69" s="140">
        <v>80257488268077.953</v>
      </c>
      <c r="AA69" s="140">
        <v>8549958560544.8008</v>
      </c>
      <c r="AB69" s="140">
        <v>50952762371536.133</v>
      </c>
      <c r="AC69" s="140">
        <v>5434902054220.0967</v>
      </c>
      <c r="AD69" s="140">
        <v>-2176942158067.7305</v>
      </c>
      <c r="AE69" s="140">
        <v>856497651</v>
      </c>
    </row>
    <row r="70" spans="1:31" x14ac:dyDescent="0.35">
      <c r="A70" s="139" t="s">
        <v>4231</v>
      </c>
      <c r="B70" s="140" t="s">
        <v>7</v>
      </c>
      <c r="C70" s="140" t="s">
        <v>4043</v>
      </c>
      <c r="D70" s="140">
        <v>2014</v>
      </c>
      <c r="E70" s="140">
        <v>263796980263706.91</v>
      </c>
      <c r="F70" s="140">
        <v>107124914939461.02</v>
      </c>
      <c r="G70" s="140">
        <v>12538147832600.859</v>
      </c>
      <c r="H70" s="140">
        <v>6000452869968.751</v>
      </c>
      <c r="I70" s="140">
        <v>342312536134.97656</v>
      </c>
      <c r="J70" s="140">
        <v>1792347697854.5752</v>
      </c>
      <c r="K70" s="140">
        <v>0</v>
      </c>
      <c r="L70" s="140">
        <v>64754047512.273026</v>
      </c>
      <c r="M70" s="140">
        <v>975995320174.7616</v>
      </c>
      <c r="N70" s="140">
        <v>2825043268292.1636</v>
      </c>
      <c r="O70" s="140">
        <v>1627037104773.2263</v>
      </c>
      <c r="P70" s="140">
        <v>1198006163518.9375</v>
      </c>
      <c r="Q70" s="140">
        <v>6537694962632.1094</v>
      </c>
      <c r="R70" s="140">
        <v>5937662348246.209</v>
      </c>
      <c r="S70" s="140">
        <v>3738574424966.7241</v>
      </c>
      <c r="T70" s="140">
        <v>1779755466535.1184</v>
      </c>
      <c r="U70" s="140">
        <v>419332456744.36627</v>
      </c>
      <c r="V70" s="140">
        <v>600032614385.901</v>
      </c>
      <c r="W70" s="140">
        <v>145670830946615.13</v>
      </c>
      <c r="X70" s="140">
        <v>88751548548217.563</v>
      </c>
      <c r="Y70" s="140">
        <v>56919282398397.523</v>
      </c>
      <c r="Z70" s="140">
        <v>80327951415636.766</v>
      </c>
      <c r="AA70" s="140">
        <v>8423597132580.835</v>
      </c>
      <c r="AB70" s="140">
        <v>51504276409737.984</v>
      </c>
      <c r="AC70" s="140">
        <v>5415005988659.5313</v>
      </c>
      <c r="AD70" s="140">
        <v>-1536913454969.9924</v>
      </c>
      <c r="AE70" s="140">
        <v>860359400</v>
      </c>
    </row>
    <row r="71" spans="1:31" x14ac:dyDescent="0.35">
      <c r="A71" s="139" t="s">
        <v>4232</v>
      </c>
      <c r="B71" s="140" t="s">
        <v>7</v>
      </c>
      <c r="C71" s="140" t="s">
        <v>4043</v>
      </c>
      <c r="D71" s="140">
        <v>2015</v>
      </c>
      <c r="E71" s="140">
        <v>267608555853569.16</v>
      </c>
      <c r="F71" s="140">
        <v>108394791110285.97</v>
      </c>
      <c r="G71" s="140">
        <v>12170181390681.146</v>
      </c>
      <c r="H71" s="140">
        <v>6125821387176.9766</v>
      </c>
      <c r="I71" s="140">
        <v>348480589909.67584</v>
      </c>
      <c r="J71" s="140">
        <v>1835669374785.5325</v>
      </c>
      <c r="K71" s="140">
        <v>0</v>
      </c>
      <c r="L71" s="140">
        <v>42561254191.508057</v>
      </c>
      <c r="M71" s="140">
        <v>1005781257231.4155</v>
      </c>
      <c r="N71" s="140">
        <v>2893328911058.8457</v>
      </c>
      <c r="O71" s="140">
        <v>1680997370397.697</v>
      </c>
      <c r="P71" s="140">
        <v>1212331540661.1492</v>
      </c>
      <c r="Q71" s="140">
        <v>6044360003504.1689</v>
      </c>
      <c r="R71" s="140">
        <v>5521994148487.9971</v>
      </c>
      <c r="S71" s="140">
        <v>3434553668493.1265</v>
      </c>
      <c r="T71" s="140">
        <v>1756608157981.833</v>
      </c>
      <c r="U71" s="140">
        <v>330832322013.03674</v>
      </c>
      <c r="V71" s="140">
        <v>522365855016.17255</v>
      </c>
      <c r="W71" s="140">
        <v>148148089378162.94</v>
      </c>
      <c r="X71" s="140">
        <v>89622667368306.938</v>
      </c>
      <c r="Y71" s="140">
        <v>58525422009856.008</v>
      </c>
      <c r="Z71" s="140">
        <v>81150761837567.594</v>
      </c>
      <c r="AA71" s="140">
        <v>8471905530739.3789</v>
      </c>
      <c r="AB71" s="140">
        <v>53012450568804.914</v>
      </c>
      <c r="AC71" s="140">
        <v>5512971441051.0723</v>
      </c>
      <c r="AD71" s="140">
        <v>-1104506025560.8596</v>
      </c>
      <c r="AE71" s="140">
        <v>864168802</v>
      </c>
    </row>
    <row r="72" spans="1:31" x14ac:dyDescent="0.35">
      <c r="A72" s="139" t="s">
        <v>4233</v>
      </c>
      <c r="B72" s="140" t="s">
        <v>7</v>
      </c>
      <c r="C72" s="140" t="s">
        <v>4043</v>
      </c>
      <c r="D72" s="140">
        <v>2016</v>
      </c>
      <c r="E72" s="140">
        <v>273194889172793.66</v>
      </c>
      <c r="F72" s="140">
        <v>109774514647868.47</v>
      </c>
      <c r="G72" s="140">
        <v>11237731161503.197</v>
      </c>
      <c r="H72" s="140">
        <v>6113669100585.5947</v>
      </c>
      <c r="I72" s="140">
        <v>361378340627.69977</v>
      </c>
      <c r="J72" s="140">
        <v>1854625119849.957</v>
      </c>
      <c r="K72" s="140">
        <v>0</v>
      </c>
      <c r="L72" s="140">
        <v>31156179520.646553</v>
      </c>
      <c r="M72" s="140">
        <v>985472703736.84741</v>
      </c>
      <c r="N72" s="140">
        <v>2881036756850.4434</v>
      </c>
      <c r="O72" s="140">
        <v>1670303021280.459</v>
      </c>
      <c r="P72" s="140">
        <v>1210733735569.9836</v>
      </c>
      <c r="Q72" s="140">
        <v>5124062060917.6035</v>
      </c>
      <c r="R72" s="140">
        <v>4730185338395.7275</v>
      </c>
      <c r="S72" s="140">
        <v>2970459113586.4063</v>
      </c>
      <c r="T72" s="140">
        <v>1532416852064.4368</v>
      </c>
      <c r="U72" s="140">
        <v>227309372744.88507</v>
      </c>
      <c r="V72" s="140">
        <v>393876722521.875</v>
      </c>
      <c r="W72" s="140">
        <v>151884650828685.5</v>
      </c>
      <c r="X72" s="140">
        <v>92457573943318.969</v>
      </c>
      <c r="Y72" s="140">
        <v>59427076885366.523</v>
      </c>
      <c r="Z72" s="140">
        <v>83772986067079.906</v>
      </c>
      <c r="AA72" s="140">
        <v>8684587876239.082</v>
      </c>
      <c r="AB72" s="140">
        <v>53863119893888.633</v>
      </c>
      <c r="AC72" s="140">
        <v>5563956991477.8877</v>
      </c>
      <c r="AD72" s="140">
        <v>297992534736.54816</v>
      </c>
      <c r="AE72" s="140">
        <v>867853654</v>
      </c>
    </row>
    <row r="73" spans="1:31" x14ac:dyDescent="0.35">
      <c r="A73" s="139" t="s">
        <v>4234</v>
      </c>
      <c r="B73" s="140" t="s">
        <v>7</v>
      </c>
      <c r="C73" s="140" t="s">
        <v>4043</v>
      </c>
      <c r="D73" s="140">
        <v>2017</v>
      </c>
      <c r="E73" s="140">
        <v>277370739735239.56</v>
      </c>
      <c r="F73" s="140">
        <v>111259729704243.25</v>
      </c>
      <c r="G73" s="140">
        <v>10888632204807.719</v>
      </c>
      <c r="H73" s="140">
        <v>6176815148937.1904</v>
      </c>
      <c r="I73" s="140">
        <v>374684368088.33136</v>
      </c>
      <c r="J73" s="140">
        <v>1902748117425.5</v>
      </c>
      <c r="K73" s="140">
        <v>0</v>
      </c>
      <c r="L73" s="140">
        <v>31055665086.434536</v>
      </c>
      <c r="M73" s="140">
        <v>974113513996.87842</v>
      </c>
      <c r="N73" s="140">
        <v>2894213484340.0449</v>
      </c>
      <c r="O73" s="140">
        <v>1666050386923.0549</v>
      </c>
      <c r="P73" s="140">
        <v>1228163097416.9897</v>
      </c>
      <c r="Q73" s="140">
        <v>4711817055870.5303</v>
      </c>
      <c r="R73" s="140">
        <v>4308001761617.0381</v>
      </c>
      <c r="S73" s="140">
        <v>2691048213209.4497</v>
      </c>
      <c r="T73" s="140">
        <v>1403329553911.687</v>
      </c>
      <c r="U73" s="140">
        <v>213623994495.89874</v>
      </c>
      <c r="V73" s="140">
        <v>403815294253.49182</v>
      </c>
      <c r="W73" s="140">
        <v>155179482492694.38</v>
      </c>
      <c r="X73" s="140">
        <v>94543377390394.938</v>
      </c>
      <c r="Y73" s="140">
        <v>60636105102299.445</v>
      </c>
      <c r="Z73" s="140">
        <v>85710558224988.75</v>
      </c>
      <c r="AA73" s="140">
        <v>8832819165406.2539</v>
      </c>
      <c r="AB73" s="140">
        <v>54997491497544.32</v>
      </c>
      <c r="AC73" s="140">
        <v>5638613604755.1484</v>
      </c>
      <c r="AD73" s="140">
        <v>42895333494.152954</v>
      </c>
      <c r="AE73" s="140">
        <v>871005589</v>
      </c>
    </row>
    <row r="74" spans="1:31" x14ac:dyDescent="0.35">
      <c r="A74" s="139" t="s">
        <v>4235</v>
      </c>
      <c r="B74" s="140" t="s">
        <v>7</v>
      </c>
      <c r="C74" s="140" t="s">
        <v>4043</v>
      </c>
      <c r="D74" s="140">
        <v>2018</v>
      </c>
      <c r="E74" s="140">
        <v>282007850220792</v>
      </c>
      <c r="F74" s="140">
        <v>113043077419562.97</v>
      </c>
      <c r="G74" s="140">
        <v>11053586463375.514</v>
      </c>
      <c r="H74" s="140">
        <v>6240593674281.9082</v>
      </c>
      <c r="I74" s="140">
        <v>387926324825.29639</v>
      </c>
      <c r="J74" s="140">
        <v>1936062561664.7207</v>
      </c>
      <c r="K74" s="140">
        <v>0</v>
      </c>
      <c r="L74" s="140">
        <v>31439345266.839973</v>
      </c>
      <c r="M74" s="140">
        <v>990305770414.88135</v>
      </c>
      <c r="N74" s="140">
        <v>2894859672110.1709</v>
      </c>
      <c r="O74" s="140">
        <v>1674379180869.731</v>
      </c>
      <c r="P74" s="140">
        <v>1220480491240.4392</v>
      </c>
      <c r="Q74" s="140">
        <v>4812992789093.6094</v>
      </c>
      <c r="R74" s="140">
        <v>4434427674027.334</v>
      </c>
      <c r="S74" s="140">
        <v>2768490532648.8394</v>
      </c>
      <c r="T74" s="140">
        <v>1412215067307.6914</v>
      </c>
      <c r="U74" s="140">
        <v>253722074070.80518</v>
      </c>
      <c r="V74" s="140">
        <v>378565115066.27356</v>
      </c>
      <c r="W74" s="140">
        <v>157364769547853.53</v>
      </c>
      <c r="X74" s="140">
        <v>95929428589206.063</v>
      </c>
      <c r="Y74" s="140">
        <v>61435340958647.508</v>
      </c>
      <c r="Z74" s="140">
        <v>86947612294105.688</v>
      </c>
      <c r="AA74" s="140">
        <v>8981816295100.3457</v>
      </c>
      <c r="AB74" s="140">
        <v>55710222113893.539</v>
      </c>
      <c r="AC74" s="140">
        <v>5725118844753.9785</v>
      </c>
      <c r="AD74" s="140">
        <v>546416790000.00006</v>
      </c>
      <c r="AE74" s="140">
        <v>873795140.5</v>
      </c>
    </row>
    <row r="75" spans="1:31" x14ac:dyDescent="0.35">
      <c r="A75" s="139" t="s">
        <v>4236</v>
      </c>
      <c r="B75" s="140" t="s">
        <v>11</v>
      </c>
      <c r="C75" s="140" t="s">
        <v>4043</v>
      </c>
      <c r="D75" s="140">
        <v>1995</v>
      </c>
      <c r="E75" s="140">
        <v>35200974701582.828</v>
      </c>
      <c r="F75" s="140">
        <v>10087116881012.539</v>
      </c>
      <c r="G75" s="140">
        <v>5027443160024.3906</v>
      </c>
      <c r="H75" s="140">
        <v>3599362043792.3027</v>
      </c>
      <c r="I75" s="140">
        <v>315743941315.83698</v>
      </c>
      <c r="J75" s="140">
        <v>888783593261.90308</v>
      </c>
      <c r="K75" s="140">
        <v>42259311345.965576</v>
      </c>
      <c r="L75" s="140">
        <v>388535125262.88647</v>
      </c>
      <c r="M75" s="140">
        <v>324969500687.35529</v>
      </c>
      <c r="N75" s="140">
        <v>1639070571918.356</v>
      </c>
      <c r="O75" s="140">
        <v>939075657325.77539</v>
      </c>
      <c r="P75" s="140">
        <v>699994914592.58044</v>
      </c>
      <c r="Q75" s="140">
        <v>1428081116232.0876</v>
      </c>
      <c r="R75" s="140">
        <v>1200122471672.3096</v>
      </c>
      <c r="S75" s="140">
        <v>1154165557814.9272</v>
      </c>
      <c r="T75" s="140">
        <v>41805817201.273483</v>
      </c>
      <c r="U75" s="140">
        <v>4151096656.1090202</v>
      </c>
      <c r="V75" s="140">
        <v>227958644559.77838</v>
      </c>
      <c r="W75" s="140">
        <v>20896821384447.043</v>
      </c>
      <c r="X75" s="140">
        <v>12750509421895.797</v>
      </c>
      <c r="Y75" s="140">
        <v>8146311962551.2461</v>
      </c>
      <c r="Z75" s="140">
        <v>10459430441026.717</v>
      </c>
      <c r="AA75" s="140">
        <v>2291078980869.0859</v>
      </c>
      <c r="AB75" s="140">
        <v>6690819106435.9775</v>
      </c>
      <c r="AC75" s="140">
        <v>1455492856115.2681</v>
      </c>
      <c r="AD75" s="140">
        <v>-810406723901.14038</v>
      </c>
      <c r="AE75" s="140">
        <v>465946118</v>
      </c>
    </row>
    <row r="76" spans="1:31" x14ac:dyDescent="0.35">
      <c r="A76" s="139" t="s">
        <v>4237</v>
      </c>
      <c r="B76" s="140" t="s">
        <v>11</v>
      </c>
      <c r="C76" s="140" t="s">
        <v>4043</v>
      </c>
      <c r="D76" s="140">
        <v>1996</v>
      </c>
      <c r="E76" s="140">
        <v>36073391760717.727</v>
      </c>
      <c r="F76" s="140">
        <v>10378486205657.471</v>
      </c>
      <c r="G76" s="140">
        <v>5189812922249.8574</v>
      </c>
      <c r="H76" s="140">
        <v>3709661494001.582</v>
      </c>
      <c r="I76" s="140">
        <v>312864758949.6012</v>
      </c>
      <c r="J76" s="140">
        <v>926684222266.24109</v>
      </c>
      <c r="K76" s="140">
        <v>42730923504.910225</v>
      </c>
      <c r="L76" s="140">
        <v>433752439832.0083</v>
      </c>
      <c r="M76" s="140">
        <v>337970004734.02802</v>
      </c>
      <c r="N76" s="140">
        <v>1655659144714.7937</v>
      </c>
      <c r="O76" s="140">
        <v>963261704251.00159</v>
      </c>
      <c r="P76" s="140">
        <v>692397440463.79175</v>
      </c>
      <c r="Q76" s="140">
        <v>1480151428248.2749</v>
      </c>
      <c r="R76" s="140">
        <v>1265867624489.0908</v>
      </c>
      <c r="S76" s="140">
        <v>1221270385147.0352</v>
      </c>
      <c r="T76" s="140">
        <v>42006517403.788094</v>
      </c>
      <c r="U76" s="140">
        <v>2590721938.2672477</v>
      </c>
      <c r="V76" s="140">
        <v>214283803759.18439</v>
      </c>
      <c r="W76" s="140">
        <v>21391626744969.133</v>
      </c>
      <c r="X76" s="140">
        <v>12920740906480.291</v>
      </c>
      <c r="Y76" s="140">
        <v>8470885838488.833</v>
      </c>
      <c r="Z76" s="140">
        <v>10568949325424.346</v>
      </c>
      <c r="AA76" s="140">
        <v>2351791581055.9473</v>
      </c>
      <c r="AB76" s="140">
        <v>6927758398723.2852</v>
      </c>
      <c r="AC76" s="140">
        <v>1543127439765.5483</v>
      </c>
      <c r="AD76" s="140">
        <v>-886534112158.71936</v>
      </c>
      <c r="AE76" s="140">
        <v>473779636</v>
      </c>
    </row>
    <row r="77" spans="1:31" x14ac:dyDescent="0.35">
      <c r="A77" s="139" t="s">
        <v>4238</v>
      </c>
      <c r="B77" s="140" t="s">
        <v>11</v>
      </c>
      <c r="C77" s="140" t="s">
        <v>4043</v>
      </c>
      <c r="D77" s="140">
        <v>1997</v>
      </c>
      <c r="E77" s="140">
        <v>36938946978989.602</v>
      </c>
      <c r="F77" s="140">
        <v>10730240069766.941</v>
      </c>
      <c r="G77" s="140">
        <v>5107782079904.6426</v>
      </c>
      <c r="H77" s="140">
        <v>3646298020897.5483</v>
      </c>
      <c r="I77" s="140">
        <v>294791184538.14691</v>
      </c>
      <c r="J77" s="140">
        <v>948087837705.98962</v>
      </c>
      <c r="K77" s="140">
        <v>43202535688.359856</v>
      </c>
      <c r="L77" s="140">
        <v>362344843977.2652</v>
      </c>
      <c r="M77" s="140">
        <v>348827759360.92926</v>
      </c>
      <c r="N77" s="140">
        <v>1649043859626.8574</v>
      </c>
      <c r="O77" s="140">
        <v>963914803900.17639</v>
      </c>
      <c r="P77" s="140">
        <v>685129055726.68115</v>
      </c>
      <c r="Q77" s="140">
        <v>1461484059007.0933</v>
      </c>
      <c r="R77" s="140">
        <v>1262285929968.9363</v>
      </c>
      <c r="S77" s="140">
        <v>1215565395705.1194</v>
      </c>
      <c r="T77" s="140">
        <v>44756792061.209541</v>
      </c>
      <c r="U77" s="140">
        <v>1963742202.6072917</v>
      </c>
      <c r="V77" s="140">
        <v>199198129038.1572</v>
      </c>
      <c r="W77" s="140">
        <v>22062670862801.867</v>
      </c>
      <c r="X77" s="140">
        <v>13096735060708.863</v>
      </c>
      <c r="Y77" s="140">
        <v>8965935802093.0156</v>
      </c>
      <c r="Z77" s="140">
        <v>10840650110906.188</v>
      </c>
      <c r="AA77" s="140">
        <v>2256084949802.6772</v>
      </c>
      <c r="AB77" s="140">
        <v>7434025875192.0488</v>
      </c>
      <c r="AC77" s="140">
        <v>1531909926900.9729</v>
      </c>
      <c r="AD77" s="140">
        <v>-961746033483.86365</v>
      </c>
      <c r="AE77" s="140">
        <v>481566838</v>
      </c>
    </row>
    <row r="78" spans="1:31" x14ac:dyDescent="0.35">
      <c r="A78" s="139" t="s">
        <v>4239</v>
      </c>
      <c r="B78" s="140" t="s">
        <v>11</v>
      </c>
      <c r="C78" s="140" t="s">
        <v>4043</v>
      </c>
      <c r="D78" s="140">
        <v>1998</v>
      </c>
      <c r="E78" s="140">
        <v>38153967691857.688</v>
      </c>
      <c r="F78" s="140">
        <v>11090358606975.865</v>
      </c>
      <c r="G78" s="140">
        <v>4718646353355.9902</v>
      </c>
      <c r="H78" s="140">
        <v>3485180476068.7275</v>
      </c>
      <c r="I78" s="140">
        <v>274375831314.49869</v>
      </c>
      <c r="J78" s="140">
        <v>952821326134.0199</v>
      </c>
      <c r="K78" s="140">
        <v>43674147994.334496</v>
      </c>
      <c r="L78" s="140">
        <v>208323453661.05673</v>
      </c>
      <c r="M78" s="140">
        <v>353812854846.19751</v>
      </c>
      <c r="N78" s="140">
        <v>1652172862118.6204</v>
      </c>
      <c r="O78" s="140">
        <v>979161327604.75537</v>
      </c>
      <c r="P78" s="140">
        <v>673011534513.86511</v>
      </c>
      <c r="Q78" s="140">
        <v>1233465877287.2607</v>
      </c>
      <c r="R78" s="140">
        <v>1042087629710.7919</v>
      </c>
      <c r="S78" s="140">
        <v>999055680456.98547</v>
      </c>
      <c r="T78" s="140">
        <v>41153472117.583115</v>
      </c>
      <c r="U78" s="140">
        <v>1878477136.2234919</v>
      </c>
      <c r="V78" s="140">
        <v>191378247576.46893</v>
      </c>
      <c r="W78" s="140">
        <v>23390432550834.441</v>
      </c>
      <c r="X78" s="140">
        <v>13753774460559.395</v>
      </c>
      <c r="Y78" s="140">
        <v>9636658090275.043</v>
      </c>
      <c r="Z78" s="140">
        <v>11426812653853.885</v>
      </c>
      <c r="AA78" s="140">
        <v>2326961806705.502</v>
      </c>
      <c r="AB78" s="140">
        <v>8019992063629.3389</v>
      </c>
      <c r="AC78" s="140">
        <v>1616666026645.7107</v>
      </c>
      <c r="AD78" s="140">
        <v>-1045469819308.6061</v>
      </c>
      <c r="AE78" s="140">
        <v>489282563</v>
      </c>
    </row>
    <row r="79" spans="1:31" x14ac:dyDescent="0.35">
      <c r="A79" s="139" t="s">
        <v>4240</v>
      </c>
      <c r="B79" s="140" t="s">
        <v>11</v>
      </c>
      <c r="C79" s="140" t="s">
        <v>4043</v>
      </c>
      <c r="D79" s="140">
        <v>1999</v>
      </c>
      <c r="E79" s="140">
        <v>38221713241439.008</v>
      </c>
      <c r="F79" s="140">
        <v>11375784487982.734</v>
      </c>
      <c r="G79" s="140">
        <v>4824449988732.2842</v>
      </c>
      <c r="H79" s="140">
        <v>3571591222783.8467</v>
      </c>
      <c r="I79" s="140">
        <v>273373382165.9584</v>
      </c>
      <c r="J79" s="140">
        <v>953960960741.64294</v>
      </c>
      <c r="K79" s="140">
        <v>44145760177.784134</v>
      </c>
      <c r="L79" s="140">
        <v>319772344698.651</v>
      </c>
      <c r="M79" s="140">
        <v>359787751981.40601</v>
      </c>
      <c r="N79" s="140">
        <v>1620551023018.4043</v>
      </c>
      <c r="O79" s="140">
        <v>965072472123.7627</v>
      </c>
      <c r="P79" s="140">
        <v>655478550894.64099</v>
      </c>
      <c r="Q79" s="140">
        <v>1252858765948.4363</v>
      </c>
      <c r="R79" s="140">
        <v>1068276159189.6614</v>
      </c>
      <c r="S79" s="140">
        <v>1023717715795.8475</v>
      </c>
      <c r="T79" s="140">
        <v>42830787961.502235</v>
      </c>
      <c r="U79" s="140">
        <v>1727655432.3115897</v>
      </c>
      <c r="V79" s="140">
        <v>184582606758.7753</v>
      </c>
      <c r="W79" s="140">
        <v>23314866565399.391</v>
      </c>
      <c r="X79" s="140">
        <v>13471893356937.443</v>
      </c>
      <c r="Y79" s="140">
        <v>9842973208461.9453</v>
      </c>
      <c r="Z79" s="140">
        <v>11194237943076.643</v>
      </c>
      <c r="AA79" s="140">
        <v>2277655413860.8008</v>
      </c>
      <c r="AB79" s="140">
        <v>8208766199670.8467</v>
      </c>
      <c r="AC79" s="140">
        <v>1634207008791.0991</v>
      </c>
      <c r="AD79" s="140">
        <v>-1293387800675.3892</v>
      </c>
      <c r="AE79" s="140">
        <v>496888408</v>
      </c>
    </row>
    <row r="80" spans="1:31" x14ac:dyDescent="0.35">
      <c r="A80" s="139" t="s">
        <v>4241</v>
      </c>
      <c r="B80" s="140" t="s">
        <v>11</v>
      </c>
      <c r="C80" s="140" t="s">
        <v>4043</v>
      </c>
      <c r="D80" s="140">
        <v>2000</v>
      </c>
      <c r="E80" s="140">
        <v>39626572892422.742</v>
      </c>
      <c r="F80" s="140">
        <v>11669602972466.705</v>
      </c>
      <c r="G80" s="140">
        <v>4994226689308.7051</v>
      </c>
      <c r="H80" s="140">
        <v>3623445444594.3887</v>
      </c>
      <c r="I80" s="140">
        <v>252920521526.0199</v>
      </c>
      <c r="J80" s="140">
        <v>979230946416.70752</v>
      </c>
      <c r="K80" s="140">
        <v>44617372434.748772</v>
      </c>
      <c r="L80" s="140">
        <v>371046872794.14227</v>
      </c>
      <c r="M80" s="140">
        <v>370944823197.45587</v>
      </c>
      <c r="N80" s="140">
        <v>1604684908225.3154</v>
      </c>
      <c r="O80" s="140">
        <v>954348177017.22778</v>
      </c>
      <c r="P80" s="140">
        <v>650336731208.08765</v>
      </c>
      <c r="Q80" s="140">
        <v>1370781244714.3154</v>
      </c>
      <c r="R80" s="140">
        <v>1192005162574.6545</v>
      </c>
      <c r="S80" s="140">
        <v>1142814613464.0852</v>
      </c>
      <c r="T80" s="140">
        <v>48005804746.546036</v>
      </c>
      <c r="U80" s="140">
        <v>1184744364.0229101</v>
      </c>
      <c r="V80" s="140">
        <v>178776082139.66089</v>
      </c>
      <c r="W80" s="140">
        <v>24165852332813.305</v>
      </c>
      <c r="X80" s="140">
        <v>13921946835780.414</v>
      </c>
      <c r="Y80" s="140">
        <v>10243905497032.898</v>
      </c>
      <c r="Z80" s="140">
        <v>11556645830305.633</v>
      </c>
      <c r="AA80" s="140">
        <v>2365301005474.7764</v>
      </c>
      <c r="AB80" s="140">
        <v>8529374009978.2139</v>
      </c>
      <c r="AC80" s="140">
        <v>1714531487054.6733</v>
      </c>
      <c r="AD80" s="140">
        <v>-1203109102165.9597</v>
      </c>
      <c r="AE80" s="140">
        <v>504364175</v>
      </c>
    </row>
    <row r="81" spans="1:31" x14ac:dyDescent="0.35">
      <c r="A81" s="139" t="s">
        <v>4242</v>
      </c>
      <c r="B81" s="140" t="s">
        <v>11</v>
      </c>
      <c r="C81" s="140" t="s">
        <v>4043</v>
      </c>
      <c r="D81" s="140">
        <v>2001</v>
      </c>
      <c r="E81" s="140">
        <v>41300795198410.523</v>
      </c>
      <c r="F81" s="140">
        <v>11932483645826.484</v>
      </c>
      <c r="G81" s="140">
        <v>4932405687723.4561</v>
      </c>
      <c r="H81" s="140">
        <v>3571159102057.5493</v>
      </c>
      <c r="I81" s="140">
        <v>249501195131.35068</v>
      </c>
      <c r="J81" s="140">
        <v>980291048054.31274</v>
      </c>
      <c r="K81" s="140">
        <v>45088984618.19841</v>
      </c>
      <c r="L81" s="140">
        <v>303446517837.32471</v>
      </c>
      <c r="M81" s="140">
        <v>391864720884.19836</v>
      </c>
      <c r="N81" s="140">
        <v>1600966635532.1648</v>
      </c>
      <c r="O81" s="140">
        <v>941868611894.60364</v>
      </c>
      <c r="P81" s="140">
        <v>659098023637.56116</v>
      </c>
      <c r="Q81" s="140">
        <v>1361246585665.9065</v>
      </c>
      <c r="R81" s="140">
        <v>1151078996091.7839</v>
      </c>
      <c r="S81" s="140">
        <v>1096274618350.9237</v>
      </c>
      <c r="T81" s="140">
        <v>52768505779.172783</v>
      </c>
      <c r="U81" s="140">
        <v>2035871961.6872673</v>
      </c>
      <c r="V81" s="140">
        <v>210167589574.12222</v>
      </c>
      <c r="W81" s="140">
        <v>25748966326542.961</v>
      </c>
      <c r="X81" s="140">
        <v>14571479535158.031</v>
      </c>
      <c r="Y81" s="140">
        <v>11177486791384.924</v>
      </c>
      <c r="Z81" s="140">
        <v>12151899736700.1</v>
      </c>
      <c r="AA81" s="140">
        <v>2419579798457.9326</v>
      </c>
      <c r="AB81" s="140">
        <v>9329787870196.9609</v>
      </c>
      <c r="AC81" s="140">
        <v>1847698921187.9712</v>
      </c>
      <c r="AD81" s="140">
        <v>-1313060461682.3911</v>
      </c>
      <c r="AE81" s="140">
        <v>511686688</v>
      </c>
    </row>
    <row r="82" spans="1:31" x14ac:dyDescent="0.35">
      <c r="A82" s="139" t="s">
        <v>4243</v>
      </c>
      <c r="B82" s="140" t="s">
        <v>11</v>
      </c>
      <c r="C82" s="140" t="s">
        <v>4043</v>
      </c>
      <c r="D82" s="140">
        <v>2002</v>
      </c>
      <c r="E82" s="140">
        <v>41214695820459.016</v>
      </c>
      <c r="F82" s="140">
        <v>12149614199067.561</v>
      </c>
      <c r="G82" s="140">
        <v>5087838902420.2871</v>
      </c>
      <c r="H82" s="140">
        <v>3674685006382.79</v>
      </c>
      <c r="I82" s="140">
        <v>264254455148.5947</v>
      </c>
      <c r="J82" s="140">
        <v>974912914061.30627</v>
      </c>
      <c r="K82" s="140">
        <v>45560596924.173042</v>
      </c>
      <c r="L82" s="140">
        <v>314562717602.84772</v>
      </c>
      <c r="M82" s="140">
        <v>414929089274.95331</v>
      </c>
      <c r="N82" s="140">
        <v>1660465233370.915</v>
      </c>
      <c r="O82" s="140">
        <v>973469087830.44568</v>
      </c>
      <c r="P82" s="140">
        <v>686996145540.46875</v>
      </c>
      <c r="Q82" s="140">
        <v>1413153896037.4971</v>
      </c>
      <c r="R82" s="140">
        <v>1204772277383.5374</v>
      </c>
      <c r="S82" s="140">
        <v>1145295583669.9497</v>
      </c>
      <c r="T82" s="140">
        <v>57492676731.66954</v>
      </c>
      <c r="U82" s="140">
        <v>1984016981.9180448</v>
      </c>
      <c r="V82" s="140">
        <v>208381618653.9599</v>
      </c>
      <c r="W82" s="140">
        <v>25301924011696.336</v>
      </c>
      <c r="X82" s="140">
        <v>14335778134488.057</v>
      </c>
      <c r="Y82" s="140">
        <v>10966145877208.289</v>
      </c>
      <c r="Z82" s="140">
        <v>12022179182101.59</v>
      </c>
      <c r="AA82" s="140">
        <v>2313598952386.46</v>
      </c>
      <c r="AB82" s="140">
        <v>9191931327636.5371</v>
      </c>
      <c r="AC82" s="140">
        <v>1774214549571.7446</v>
      </c>
      <c r="AD82" s="140">
        <v>-1324681292725.1719</v>
      </c>
      <c r="AE82" s="140">
        <v>518856398</v>
      </c>
    </row>
    <row r="83" spans="1:31" x14ac:dyDescent="0.35">
      <c r="A83" s="139" t="s">
        <v>4244</v>
      </c>
      <c r="B83" s="140" t="s">
        <v>11</v>
      </c>
      <c r="C83" s="140" t="s">
        <v>4043</v>
      </c>
      <c r="D83" s="140">
        <v>2003</v>
      </c>
      <c r="E83" s="140">
        <v>41568989804536.469</v>
      </c>
      <c r="F83" s="140">
        <v>12361238843777.758</v>
      </c>
      <c r="G83" s="140">
        <v>5361257657068.8975</v>
      </c>
      <c r="H83" s="140">
        <v>3692716728189.8096</v>
      </c>
      <c r="I83" s="140">
        <v>286453567285.02271</v>
      </c>
      <c r="J83" s="140">
        <v>991090222526.17566</v>
      </c>
      <c r="K83" s="140">
        <v>46032209205.642677</v>
      </c>
      <c r="L83" s="140">
        <v>183754961284.10904</v>
      </c>
      <c r="M83" s="140">
        <v>442528936697.26093</v>
      </c>
      <c r="N83" s="140">
        <v>1742856831191.5986</v>
      </c>
      <c r="O83" s="140">
        <v>1020629974010.1414</v>
      </c>
      <c r="P83" s="140">
        <v>722226857181.45728</v>
      </c>
      <c r="Q83" s="140">
        <v>1668540928879.0879</v>
      </c>
      <c r="R83" s="140">
        <v>1417942055379.1494</v>
      </c>
      <c r="S83" s="140">
        <v>1352374626835.2397</v>
      </c>
      <c r="T83" s="140">
        <v>63535429104.88002</v>
      </c>
      <c r="U83" s="140">
        <v>2031999439.0295076</v>
      </c>
      <c r="V83" s="140">
        <v>250598873499.93845</v>
      </c>
      <c r="W83" s="140">
        <v>25225582561440.922</v>
      </c>
      <c r="X83" s="140">
        <v>14611073320933.152</v>
      </c>
      <c r="Y83" s="140">
        <v>10614509240507.764</v>
      </c>
      <c r="Z83" s="140">
        <v>12165253180098.063</v>
      </c>
      <c r="AA83" s="140">
        <v>2445820140835.105</v>
      </c>
      <c r="AB83" s="140">
        <v>8876935808257.4785</v>
      </c>
      <c r="AC83" s="140">
        <v>1737573432250.2861</v>
      </c>
      <c r="AD83" s="140">
        <v>-1379089257751.104</v>
      </c>
      <c r="AE83" s="140">
        <v>525894533</v>
      </c>
    </row>
    <row r="84" spans="1:31" x14ac:dyDescent="0.35">
      <c r="A84" s="139" t="s">
        <v>4245</v>
      </c>
      <c r="B84" s="140" t="s">
        <v>11</v>
      </c>
      <c r="C84" s="140" t="s">
        <v>4043</v>
      </c>
      <c r="D84" s="140">
        <v>2004</v>
      </c>
      <c r="E84" s="140">
        <v>43024092609495.195</v>
      </c>
      <c r="F84" s="140">
        <v>12638947741451.307</v>
      </c>
      <c r="G84" s="140">
        <v>5948061356029.8096</v>
      </c>
      <c r="H84" s="140">
        <v>4004526799232.0347</v>
      </c>
      <c r="I84" s="140">
        <v>285564711509.71112</v>
      </c>
      <c r="J84" s="140">
        <v>1024946210043.8767</v>
      </c>
      <c r="K84" s="140">
        <v>46503821315.577316</v>
      </c>
      <c r="L84" s="140">
        <v>332536561781.35437</v>
      </c>
      <c r="M84" s="140">
        <v>472812071098.02899</v>
      </c>
      <c r="N84" s="140">
        <v>1842163423483.4866</v>
      </c>
      <c r="O84" s="140">
        <v>1085061570328.8243</v>
      </c>
      <c r="P84" s="140">
        <v>757101853154.66211</v>
      </c>
      <c r="Q84" s="140">
        <v>1943534556797.7742</v>
      </c>
      <c r="R84" s="140">
        <v>1650756527376.2844</v>
      </c>
      <c r="S84" s="140">
        <v>1567803840257.1248</v>
      </c>
      <c r="T84" s="140">
        <v>69217685247.28035</v>
      </c>
      <c r="U84" s="140">
        <v>13735001871.879469</v>
      </c>
      <c r="V84" s="140">
        <v>292778029421.48987</v>
      </c>
      <c r="W84" s="140">
        <v>25754253492831.598</v>
      </c>
      <c r="X84" s="140">
        <v>15022200301326.641</v>
      </c>
      <c r="Y84" s="140">
        <v>10732053191504.949</v>
      </c>
      <c r="Z84" s="140">
        <v>12570808612226.521</v>
      </c>
      <c r="AA84" s="140">
        <v>2451391689100.1265</v>
      </c>
      <c r="AB84" s="140">
        <v>9022260733390.1289</v>
      </c>
      <c r="AC84" s="140">
        <v>1709792458114.8274</v>
      </c>
      <c r="AD84" s="140">
        <v>-1317169980817.5146</v>
      </c>
      <c r="AE84" s="140">
        <v>532843453</v>
      </c>
    </row>
    <row r="85" spans="1:31" x14ac:dyDescent="0.35">
      <c r="A85" s="139" t="s">
        <v>4246</v>
      </c>
      <c r="B85" s="140" t="s">
        <v>11</v>
      </c>
      <c r="C85" s="140" t="s">
        <v>4043</v>
      </c>
      <c r="D85" s="140">
        <v>2005</v>
      </c>
      <c r="E85" s="140">
        <v>44910976867112.875</v>
      </c>
      <c r="F85" s="140">
        <v>12964387354530.777</v>
      </c>
      <c r="G85" s="140">
        <v>6255532534078.9961</v>
      </c>
      <c r="H85" s="140">
        <v>4018482737907.375</v>
      </c>
      <c r="I85" s="140">
        <v>291098278108.87555</v>
      </c>
      <c r="J85" s="140">
        <v>1050726323381.7101</v>
      </c>
      <c r="K85" s="140">
        <v>46975433646.056953</v>
      </c>
      <c r="L85" s="140">
        <v>210451487216.46378</v>
      </c>
      <c r="M85" s="140">
        <v>502741623183.40698</v>
      </c>
      <c r="N85" s="140">
        <v>1916489592370.8618</v>
      </c>
      <c r="O85" s="140">
        <v>1127514142133.7346</v>
      </c>
      <c r="P85" s="140">
        <v>788975450237.1272</v>
      </c>
      <c r="Q85" s="140">
        <v>2237049796171.6221</v>
      </c>
      <c r="R85" s="140">
        <v>1831055834425.5828</v>
      </c>
      <c r="S85" s="140">
        <v>1737759635150.6528</v>
      </c>
      <c r="T85" s="140">
        <v>72303778381.799622</v>
      </c>
      <c r="U85" s="140">
        <v>20992420893.130478</v>
      </c>
      <c r="V85" s="140">
        <v>405993961746.03918</v>
      </c>
      <c r="W85" s="140">
        <v>26759267932624.551</v>
      </c>
      <c r="X85" s="140">
        <v>15426136231074.123</v>
      </c>
      <c r="Y85" s="140">
        <v>11333131701550.418</v>
      </c>
      <c r="Z85" s="140">
        <v>12972109953212.414</v>
      </c>
      <c r="AA85" s="140">
        <v>2454026277861.7173</v>
      </c>
      <c r="AB85" s="140">
        <v>9558316597790.4883</v>
      </c>
      <c r="AC85" s="140">
        <v>1774815103759.9395</v>
      </c>
      <c r="AD85" s="140">
        <v>-1068210954121.4514</v>
      </c>
      <c r="AE85" s="140">
        <v>539730611</v>
      </c>
    </row>
    <row r="86" spans="1:31" x14ac:dyDescent="0.35">
      <c r="A86" s="139" t="s">
        <v>4247</v>
      </c>
      <c r="B86" s="140" t="s">
        <v>11</v>
      </c>
      <c r="C86" s="140" t="s">
        <v>4043</v>
      </c>
      <c r="D86" s="140">
        <v>2006</v>
      </c>
      <c r="E86" s="140">
        <v>47313627956313.813</v>
      </c>
      <c r="F86" s="140">
        <v>13354902426486.65</v>
      </c>
      <c r="G86" s="140">
        <v>6798274014749.8447</v>
      </c>
      <c r="H86" s="140">
        <v>4019073973022.6851</v>
      </c>
      <c r="I86" s="140">
        <v>299158442273.0304</v>
      </c>
      <c r="J86" s="140">
        <v>1072994662406.9624</v>
      </c>
      <c r="K86" s="140">
        <v>47447045805.001595</v>
      </c>
      <c r="L86" s="140">
        <v>109760463211.41505</v>
      </c>
      <c r="M86" s="140">
        <v>529040552940.45056</v>
      </c>
      <c r="N86" s="140">
        <v>1960672806385.825</v>
      </c>
      <c r="O86" s="140">
        <v>1148861805657.9214</v>
      </c>
      <c r="P86" s="140">
        <v>811811000727.9043</v>
      </c>
      <c r="Q86" s="140">
        <v>2779200041727.1616</v>
      </c>
      <c r="R86" s="140">
        <v>2183413769116.7029</v>
      </c>
      <c r="S86" s="140">
        <v>2075728295518.0156</v>
      </c>
      <c r="T86" s="140">
        <v>80005290447.852097</v>
      </c>
      <c r="U86" s="140">
        <v>27680183150.834885</v>
      </c>
      <c r="V86" s="140">
        <v>595786272610.45886</v>
      </c>
      <c r="W86" s="140">
        <v>28200402780851.262</v>
      </c>
      <c r="X86" s="140">
        <v>16250992622051.389</v>
      </c>
      <c r="Y86" s="140">
        <v>11949410158799.877</v>
      </c>
      <c r="Z86" s="140">
        <v>13722851651807.689</v>
      </c>
      <c r="AA86" s="140">
        <v>2528140970243.687</v>
      </c>
      <c r="AB86" s="140">
        <v>10115476852303.883</v>
      </c>
      <c r="AC86" s="140">
        <v>1833933306496.0071</v>
      </c>
      <c r="AD86" s="140">
        <v>-1039951265773.937</v>
      </c>
      <c r="AE86" s="140">
        <v>546559752</v>
      </c>
    </row>
    <row r="87" spans="1:31" x14ac:dyDescent="0.35">
      <c r="A87" s="139" t="s">
        <v>4248</v>
      </c>
      <c r="B87" s="140" t="s">
        <v>11</v>
      </c>
      <c r="C87" s="140" t="s">
        <v>4043</v>
      </c>
      <c r="D87" s="140">
        <v>2007</v>
      </c>
      <c r="E87" s="140">
        <v>49605685544108.008</v>
      </c>
      <c r="F87" s="140">
        <v>13825695082353.572</v>
      </c>
      <c r="G87" s="140">
        <v>7280055468963.9648</v>
      </c>
      <c r="H87" s="140">
        <v>3973061445975.6538</v>
      </c>
      <c r="I87" s="140">
        <v>293617059231.72388</v>
      </c>
      <c r="J87" s="140">
        <v>1072510279088.8005</v>
      </c>
      <c r="K87" s="140">
        <v>47918658086.47123</v>
      </c>
      <c r="L87" s="140">
        <v>22932516223.362446</v>
      </c>
      <c r="M87" s="140">
        <v>560425455631.34338</v>
      </c>
      <c r="N87" s="140">
        <v>1975657477713.9529</v>
      </c>
      <c r="O87" s="140">
        <v>1150762825382.0139</v>
      </c>
      <c r="P87" s="140">
        <v>824894652331.93933</v>
      </c>
      <c r="Q87" s="140">
        <v>3306994022988.3105</v>
      </c>
      <c r="R87" s="140">
        <v>2428672454021.8472</v>
      </c>
      <c r="S87" s="140">
        <v>2306163565950.8027</v>
      </c>
      <c r="T87" s="140">
        <v>83870010065.254684</v>
      </c>
      <c r="U87" s="140">
        <v>38638878005.78968</v>
      </c>
      <c r="V87" s="140">
        <v>878321568966.46338</v>
      </c>
      <c r="W87" s="140">
        <v>29557717020551.828</v>
      </c>
      <c r="X87" s="140">
        <v>16650873602508.463</v>
      </c>
      <c r="Y87" s="140">
        <v>12906843418043.357</v>
      </c>
      <c r="Z87" s="140">
        <v>14136781945002.498</v>
      </c>
      <c r="AA87" s="140">
        <v>2514091657505.9634</v>
      </c>
      <c r="AB87" s="140">
        <v>10961658913886.049</v>
      </c>
      <c r="AC87" s="140">
        <v>1945184504157.313</v>
      </c>
      <c r="AD87" s="140">
        <v>-1057782027761.3573</v>
      </c>
      <c r="AE87" s="140">
        <v>553326035</v>
      </c>
    </row>
    <row r="88" spans="1:31" x14ac:dyDescent="0.35">
      <c r="A88" s="139" t="s">
        <v>4249</v>
      </c>
      <c r="B88" s="140" t="s">
        <v>11</v>
      </c>
      <c r="C88" s="140" t="s">
        <v>4043</v>
      </c>
      <c r="D88" s="140">
        <v>2008</v>
      </c>
      <c r="E88" s="140">
        <v>51984196099544.891</v>
      </c>
      <c r="F88" s="140">
        <v>14367789030383.494</v>
      </c>
      <c r="G88" s="140">
        <v>7892125601212.916</v>
      </c>
      <c r="H88" s="140">
        <v>4039065429188.0254</v>
      </c>
      <c r="I88" s="140">
        <v>284479432395.86829</v>
      </c>
      <c r="J88" s="140">
        <v>1093142297218.7106</v>
      </c>
      <c r="K88" s="140">
        <v>48390270245.415863</v>
      </c>
      <c r="L88" s="140">
        <v>27252629899.719707</v>
      </c>
      <c r="M88" s="140">
        <v>594241732253.93689</v>
      </c>
      <c r="N88" s="140">
        <v>1991559067174.3743</v>
      </c>
      <c r="O88" s="140">
        <v>1156368810213.0566</v>
      </c>
      <c r="P88" s="140">
        <v>835190256961.31775</v>
      </c>
      <c r="Q88" s="140">
        <v>3853060172024.8906</v>
      </c>
      <c r="R88" s="140">
        <v>2691626321893.8369</v>
      </c>
      <c r="S88" s="140">
        <v>2535835812036.1484</v>
      </c>
      <c r="T88" s="140">
        <v>86925758199.077927</v>
      </c>
      <c r="U88" s="140">
        <v>68864751658.610352</v>
      </c>
      <c r="V88" s="140">
        <v>1161433850131.053</v>
      </c>
      <c r="W88" s="140">
        <v>30372829961817.605</v>
      </c>
      <c r="X88" s="140">
        <v>17094769261115.037</v>
      </c>
      <c r="Y88" s="140">
        <v>13278060700702.566</v>
      </c>
      <c r="Z88" s="140">
        <v>14522618523988.02</v>
      </c>
      <c r="AA88" s="140">
        <v>2572150737127.04</v>
      </c>
      <c r="AB88" s="140">
        <v>11304057719528.316</v>
      </c>
      <c r="AC88" s="140">
        <v>1974002981174.2256</v>
      </c>
      <c r="AD88" s="140">
        <v>-648548493869.13403</v>
      </c>
      <c r="AE88" s="140">
        <v>560036401</v>
      </c>
    </row>
    <row r="89" spans="1:31" x14ac:dyDescent="0.35">
      <c r="A89" s="139" t="s">
        <v>4250</v>
      </c>
      <c r="B89" s="140" t="s">
        <v>11</v>
      </c>
      <c r="C89" s="140" t="s">
        <v>4043</v>
      </c>
      <c r="D89" s="140">
        <v>2009</v>
      </c>
      <c r="E89" s="140">
        <v>52704917496650.125</v>
      </c>
      <c r="F89" s="140">
        <v>14792755267380.449</v>
      </c>
      <c r="G89" s="140">
        <v>7964809041465.6074</v>
      </c>
      <c r="H89" s="140">
        <v>4110598636051.7974</v>
      </c>
      <c r="I89" s="140">
        <v>292227688430.68286</v>
      </c>
      <c r="J89" s="140">
        <v>1091007701847.9575</v>
      </c>
      <c r="K89" s="140">
        <v>48861882575.8955</v>
      </c>
      <c r="L89" s="140">
        <v>21858380942.951714</v>
      </c>
      <c r="M89" s="140">
        <v>631791325327.21338</v>
      </c>
      <c r="N89" s="140">
        <v>2024851656927.0959</v>
      </c>
      <c r="O89" s="140">
        <v>1178571441121.3394</v>
      </c>
      <c r="P89" s="140">
        <v>846280215805.75635</v>
      </c>
      <c r="Q89" s="140">
        <v>3854210405413.8105</v>
      </c>
      <c r="R89" s="140">
        <v>2563076354184.8018</v>
      </c>
      <c r="S89" s="140">
        <v>2405872804332.5684</v>
      </c>
      <c r="T89" s="140">
        <v>92206172035.175385</v>
      </c>
      <c r="U89" s="140">
        <v>64997377817.057777</v>
      </c>
      <c r="V89" s="140">
        <v>1291134051229.0095</v>
      </c>
      <c r="W89" s="140">
        <v>31046409879053.777</v>
      </c>
      <c r="X89" s="140">
        <v>17474376395076.354</v>
      </c>
      <c r="Y89" s="140">
        <v>13572033483977.393</v>
      </c>
      <c r="Z89" s="140">
        <v>14870117548432.16</v>
      </c>
      <c r="AA89" s="140">
        <v>2604258846644.2007</v>
      </c>
      <c r="AB89" s="140">
        <v>11532778571380.463</v>
      </c>
      <c r="AC89" s="140">
        <v>2039254912596.947</v>
      </c>
      <c r="AD89" s="140">
        <v>-1099056691249.6895</v>
      </c>
      <c r="AE89" s="140">
        <v>566697106</v>
      </c>
    </row>
    <row r="90" spans="1:31" x14ac:dyDescent="0.35">
      <c r="A90" s="139" t="s">
        <v>4251</v>
      </c>
      <c r="B90" s="140" t="s">
        <v>11</v>
      </c>
      <c r="C90" s="140" t="s">
        <v>4043</v>
      </c>
      <c r="D90" s="140">
        <v>2010</v>
      </c>
      <c r="E90" s="140">
        <v>54269467976695.453</v>
      </c>
      <c r="F90" s="140">
        <v>15316995045083.971</v>
      </c>
      <c r="G90" s="140">
        <v>8076460797450.3535</v>
      </c>
      <c r="H90" s="140">
        <v>4239126357643.3296</v>
      </c>
      <c r="I90" s="140">
        <v>323098998249.23224</v>
      </c>
      <c r="J90" s="140">
        <v>1117599832602.3071</v>
      </c>
      <c r="K90" s="140">
        <v>49333494734.840134</v>
      </c>
      <c r="L90" s="140">
        <v>24063504319.699989</v>
      </c>
      <c r="M90" s="140">
        <v>669233750707.05286</v>
      </c>
      <c r="N90" s="140">
        <v>2055796777030.1978</v>
      </c>
      <c r="O90" s="140">
        <v>1194706448419.1672</v>
      </c>
      <c r="P90" s="140">
        <v>861090328611.03052</v>
      </c>
      <c r="Q90" s="140">
        <v>3837334439807.0254</v>
      </c>
      <c r="R90" s="140">
        <v>2360295975674.7529</v>
      </c>
      <c r="S90" s="140">
        <v>2199772605705.1055</v>
      </c>
      <c r="T90" s="140">
        <v>88747378866.306396</v>
      </c>
      <c r="U90" s="140">
        <v>71775991103.340378</v>
      </c>
      <c r="V90" s="140">
        <v>1477038464132.2729</v>
      </c>
      <c r="W90" s="140">
        <v>32218472389834.77</v>
      </c>
      <c r="X90" s="140">
        <v>18236949970087.25</v>
      </c>
      <c r="Y90" s="140">
        <v>13981522419747.533</v>
      </c>
      <c r="Z90" s="140">
        <v>15487857216076.602</v>
      </c>
      <c r="AA90" s="140">
        <v>2749092754010.6602</v>
      </c>
      <c r="AB90" s="140">
        <v>11861603817329.002</v>
      </c>
      <c r="AC90" s="140">
        <v>2119918602418.5298</v>
      </c>
      <c r="AD90" s="140">
        <v>-1342460255673.6655</v>
      </c>
      <c r="AE90" s="140">
        <v>573204146</v>
      </c>
    </row>
    <row r="91" spans="1:31" x14ac:dyDescent="0.35">
      <c r="A91" s="139" t="s">
        <v>4252</v>
      </c>
      <c r="B91" s="140" t="s">
        <v>11</v>
      </c>
      <c r="C91" s="140" t="s">
        <v>4043</v>
      </c>
      <c r="D91" s="140">
        <v>2011</v>
      </c>
      <c r="E91" s="140">
        <v>56723699195021.273</v>
      </c>
      <c r="F91" s="140">
        <v>15914372590055.969</v>
      </c>
      <c r="G91" s="140">
        <v>8345407539534.6904</v>
      </c>
      <c r="H91" s="140">
        <v>4400499902138.418</v>
      </c>
      <c r="I91" s="140">
        <v>337435356761.98962</v>
      </c>
      <c r="J91" s="140">
        <v>1135368780242.6326</v>
      </c>
      <c r="K91" s="140">
        <v>50670260318.784042</v>
      </c>
      <c r="L91" s="140">
        <v>17921197472.950413</v>
      </c>
      <c r="M91" s="140">
        <v>711590248817.14661</v>
      </c>
      <c r="N91" s="140">
        <v>2147514058524.9136</v>
      </c>
      <c r="O91" s="140">
        <v>1261890345612.0562</v>
      </c>
      <c r="P91" s="140">
        <v>885623712912.85669</v>
      </c>
      <c r="Q91" s="140">
        <v>3944907637396.272</v>
      </c>
      <c r="R91" s="140">
        <v>2353729535026.4033</v>
      </c>
      <c r="S91" s="140">
        <v>2173452924831.2939</v>
      </c>
      <c r="T91" s="140">
        <v>92571519696.858292</v>
      </c>
      <c r="U91" s="140">
        <v>87705090498.250854</v>
      </c>
      <c r="V91" s="140">
        <v>1591178102369.8694</v>
      </c>
      <c r="W91" s="140">
        <v>33581499622510.453</v>
      </c>
      <c r="X91" s="140">
        <v>19006674469142.828</v>
      </c>
      <c r="Y91" s="140">
        <v>14574825153367.637</v>
      </c>
      <c r="Z91" s="140">
        <v>16257109335214.469</v>
      </c>
      <c r="AA91" s="140">
        <v>2749565133928.355</v>
      </c>
      <c r="AB91" s="140">
        <v>12441306715096.09</v>
      </c>
      <c r="AC91" s="140">
        <v>2133518438271.5417</v>
      </c>
      <c r="AD91" s="140">
        <v>-1117580557079.8389</v>
      </c>
      <c r="AE91" s="140">
        <v>579829049</v>
      </c>
    </row>
    <row r="92" spans="1:31" x14ac:dyDescent="0.35">
      <c r="A92" s="139" t="s">
        <v>4253</v>
      </c>
      <c r="B92" s="140" t="s">
        <v>11</v>
      </c>
      <c r="C92" s="140" t="s">
        <v>4043</v>
      </c>
      <c r="D92" s="140">
        <v>2012</v>
      </c>
      <c r="E92" s="140">
        <v>58311237954182.156</v>
      </c>
      <c r="F92" s="140">
        <v>16528436704309.652</v>
      </c>
      <c r="G92" s="140">
        <v>8380208166239.9863</v>
      </c>
      <c r="H92" s="140">
        <v>4512273273167.7539</v>
      </c>
      <c r="I92" s="140">
        <v>353862595099.19446</v>
      </c>
      <c r="J92" s="140">
        <v>1143905702587.4458</v>
      </c>
      <c r="K92" s="140">
        <v>52007025927.232956</v>
      </c>
      <c r="L92" s="140">
        <v>12507271848.778091</v>
      </c>
      <c r="M92" s="140">
        <v>741110401809.92017</v>
      </c>
      <c r="N92" s="140">
        <v>2208880275895.1841</v>
      </c>
      <c r="O92" s="140">
        <v>1312776079277.4924</v>
      </c>
      <c r="P92" s="140">
        <v>896104196617.6908</v>
      </c>
      <c r="Q92" s="140">
        <v>3867934893072.2319</v>
      </c>
      <c r="R92" s="140">
        <v>2353083248668.4912</v>
      </c>
      <c r="S92" s="140">
        <v>2162021238052.1125</v>
      </c>
      <c r="T92" s="140">
        <v>102015122947.18999</v>
      </c>
      <c r="U92" s="140">
        <v>89046887669.188232</v>
      </c>
      <c r="V92" s="140">
        <v>1514851644403.7402</v>
      </c>
      <c r="W92" s="140">
        <v>34726770272619.82</v>
      </c>
      <c r="X92" s="140">
        <v>19518716839440.621</v>
      </c>
      <c r="Y92" s="140">
        <v>15208053433179.201</v>
      </c>
      <c r="Z92" s="140">
        <v>16744048208837.709</v>
      </c>
      <c r="AA92" s="140">
        <v>2774668630602.9092</v>
      </c>
      <c r="AB92" s="140">
        <v>13011774010060.471</v>
      </c>
      <c r="AC92" s="140">
        <v>2196279423118.7158</v>
      </c>
      <c r="AD92" s="140">
        <v>-1324177188987.3186</v>
      </c>
      <c r="AE92" s="140">
        <v>586398558</v>
      </c>
    </row>
    <row r="93" spans="1:31" x14ac:dyDescent="0.35">
      <c r="A93" s="139" t="s">
        <v>4254</v>
      </c>
      <c r="B93" s="140" t="s">
        <v>11</v>
      </c>
      <c r="C93" s="140" t="s">
        <v>4043</v>
      </c>
      <c r="D93" s="140">
        <v>2013</v>
      </c>
      <c r="E93" s="140">
        <v>60672402727591.836</v>
      </c>
      <c r="F93" s="140">
        <v>17147123806788.379</v>
      </c>
      <c r="G93" s="140">
        <v>8367828815226.1924</v>
      </c>
      <c r="H93" s="140">
        <v>4649319804379.917</v>
      </c>
      <c r="I93" s="140">
        <v>375579609440.12262</v>
      </c>
      <c r="J93" s="140">
        <v>1162821464163.5366</v>
      </c>
      <c r="K93" s="140">
        <v>53343791486.67186</v>
      </c>
      <c r="L93" s="140">
        <v>60482077309.785744</v>
      </c>
      <c r="M93" s="140">
        <v>770262072664.36316</v>
      </c>
      <c r="N93" s="140">
        <v>2226830789315.437</v>
      </c>
      <c r="O93" s="140">
        <v>1315251002990.446</v>
      </c>
      <c r="P93" s="140">
        <v>911579786324.99097</v>
      </c>
      <c r="Q93" s="140">
        <v>3718509010846.2764</v>
      </c>
      <c r="R93" s="140">
        <v>2262661452449.2695</v>
      </c>
      <c r="S93" s="140">
        <v>2084489091752.6335</v>
      </c>
      <c r="T93" s="140">
        <v>110710724306.42647</v>
      </c>
      <c r="U93" s="140">
        <v>67461636390.209</v>
      </c>
      <c r="V93" s="140">
        <v>1455847558397.0071</v>
      </c>
      <c r="W93" s="140">
        <v>36458125728651.125</v>
      </c>
      <c r="X93" s="140">
        <v>20401263901136.516</v>
      </c>
      <c r="Y93" s="140">
        <v>16056861827514.613</v>
      </c>
      <c r="Z93" s="140">
        <v>17459433657095.994</v>
      </c>
      <c r="AA93" s="140">
        <v>2941830244040.5205</v>
      </c>
      <c r="AB93" s="140">
        <v>13747983433041.867</v>
      </c>
      <c r="AC93" s="140">
        <v>2308878394472.7534</v>
      </c>
      <c r="AD93" s="140">
        <v>-1300675623073.8552</v>
      </c>
      <c r="AE93" s="140">
        <v>592904063</v>
      </c>
    </row>
    <row r="94" spans="1:31" x14ac:dyDescent="0.35">
      <c r="A94" s="139" t="s">
        <v>4255</v>
      </c>
      <c r="B94" s="140" t="s">
        <v>11</v>
      </c>
      <c r="C94" s="140" t="s">
        <v>4043</v>
      </c>
      <c r="D94" s="140">
        <v>2014</v>
      </c>
      <c r="E94" s="140">
        <v>61962818736387.156</v>
      </c>
      <c r="F94" s="140">
        <v>17723988519764.844</v>
      </c>
      <c r="G94" s="140">
        <v>8570389915731.6621</v>
      </c>
      <c r="H94" s="140">
        <v>4764026653813.6729</v>
      </c>
      <c r="I94" s="140">
        <v>405401818515.93799</v>
      </c>
      <c r="J94" s="140">
        <v>1163282662093.7852</v>
      </c>
      <c r="K94" s="140">
        <v>54680557095.120773</v>
      </c>
      <c r="L94" s="140">
        <v>14739442235.83349</v>
      </c>
      <c r="M94" s="140">
        <v>816964399915.46948</v>
      </c>
      <c r="N94" s="140">
        <v>2308957773957.5264</v>
      </c>
      <c r="O94" s="140">
        <v>1371036203242.5669</v>
      </c>
      <c r="P94" s="140">
        <v>937921570714.95947</v>
      </c>
      <c r="Q94" s="140">
        <v>3806363261917.9893</v>
      </c>
      <c r="R94" s="140">
        <v>2338596996034.585</v>
      </c>
      <c r="S94" s="140">
        <v>2161466089381.1704</v>
      </c>
      <c r="T94" s="140">
        <v>109993341434.19899</v>
      </c>
      <c r="U94" s="140">
        <v>67137565219.215385</v>
      </c>
      <c r="V94" s="140">
        <v>1467766265883.4045</v>
      </c>
      <c r="W94" s="140">
        <v>37008037100333.992</v>
      </c>
      <c r="X94" s="140">
        <v>20818206788511.441</v>
      </c>
      <c r="Y94" s="140">
        <v>16189830311822.541</v>
      </c>
      <c r="Z94" s="140">
        <v>17786290980982.414</v>
      </c>
      <c r="AA94" s="140">
        <v>3031915807529.0405</v>
      </c>
      <c r="AB94" s="140">
        <v>13836719052258.65</v>
      </c>
      <c r="AC94" s="140">
        <v>2353111259563.8848</v>
      </c>
      <c r="AD94" s="140">
        <v>-1339596799443.3435</v>
      </c>
      <c r="AE94" s="140">
        <v>599328499</v>
      </c>
    </row>
    <row r="95" spans="1:31" x14ac:dyDescent="0.35">
      <c r="A95" s="139" t="s">
        <v>4256</v>
      </c>
      <c r="B95" s="140" t="s">
        <v>11</v>
      </c>
      <c r="C95" s="140" t="s">
        <v>4043</v>
      </c>
      <c r="D95" s="140">
        <v>2015</v>
      </c>
      <c r="E95" s="140">
        <v>64348543584268.898</v>
      </c>
      <c r="F95" s="140">
        <v>18228602160904.898</v>
      </c>
      <c r="G95" s="140">
        <v>8220275382127.668</v>
      </c>
      <c r="H95" s="140">
        <v>4904885182780.7109</v>
      </c>
      <c r="I95" s="140">
        <v>419992483173.76727</v>
      </c>
      <c r="J95" s="140">
        <v>1205027414157.3713</v>
      </c>
      <c r="K95" s="140">
        <v>56017322679.064697</v>
      </c>
      <c r="L95" s="140">
        <v>15429090510.670259</v>
      </c>
      <c r="M95" s="140">
        <v>837324140201.52307</v>
      </c>
      <c r="N95" s="140">
        <v>2371094732058.3159</v>
      </c>
      <c r="O95" s="140">
        <v>1394553721558.5671</v>
      </c>
      <c r="P95" s="140">
        <v>976541010499.74939</v>
      </c>
      <c r="Q95" s="140">
        <v>3315390199346.9551</v>
      </c>
      <c r="R95" s="140">
        <v>2069616953383.0205</v>
      </c>
      <c r="S95" s="140">
        <v>1898903546878.0103</v>
      </c>
      <c r="T95" s="140">
        <v>109586235731.70749</v>
      </c>
      <c r="U95" s="140">
        <v>61127170773.302467</v>
      </c>
      <c r="V95" s="140">
        <v>1245773245963.9346</v>
      </c>
      <c r="W95" s="140">
        <v>39184920264170.148</v>
      </c>
      <c r="X95" s="140">
        <v>22060969886849.355</v>
      </c>
      <c r="Y95" s="140">
        <v>17123950377320.783</v>
      </c>
      <c r="Z95" s="140">
        <v>18826968220523.922</v>
      </c>
      <c r="AA95" s="140">
        <v>3234001666325.4473</v>
      </c>
      <c r="AB95" s="140">
        <v>14589479466638.229</v>
      </c>
      <c r="AC95" s="140">
        <v>2534470910682.5557</v>
      </c>
      <c r="AD95" s="140">
        <v>-1285254222933.7766</v>
      </c>
      <c r="AE95" s="140">
        <v>605658150</v>
      </c>
    </row>
    <row r="96" spans="1:31" x14ac:dyDescent="0.35">
      <c r="A96" s="139" t="s">
        <v>4257</v>
      </c>
      <c r="B96" s="140" t="s">
        <v>11</v>
      </c>
      <c r="C96" s="140" t="s">
        <v>4043</v>
      </c>
      <c r="D96" s="140">
        <v>2016</v>
      </c>
      <c r="E96" s="140">
        <v>64700412581193.594</v>
      </c>
      <c r="F96" s="140">
        <v>18668442222514.102</v>
      </c>
      <c r="G96" s="140">
        <v>7635938147985.5771</v>
      </c>
      <c r="H96" s="140">
        <v>4983214290728.8301</v>
      </c>
      <c r="I96" s="140">
        <v>464930087232.6366</v>
      </c>
      <c r="J96" s="140">
        <v>1192055903944.0664</v>
      </c>
      <c r="K96" s="140">
        <v>57354088263.008583</v>
      </c>
      <c r="L96" s="140">
        <v>14338542597.981113</v>
      </c>
      <c r="M96" s="140">
        <v>852534816968.00085</v>
      </c>
      <c r="N96" s="140">
        <v>2402000851723.1367</v>
      </c>
      <c r="O96" s="140">
        <v>1399515682894.1973</v>
      </c>
      <c r="P96" s="140">
        <v>1002485168828.9388</v>
      </c>
      <c r="Q96" s="140">
        <v>2652723857256.7471</v>
      </c>
      <c r="R96" s="140">
        <v>1675962515577.5337</v>
      </c>
      <c r="S96" s="140">
        <v>1531862754258.8467</v>
      </c>
      <c r="T96" s="140">
        <v>96764432531.904999</v>
      </c>
      <c r="U96" s="140">
        <v>47335328786.782425</v>
      </c>
      <c r="V96" s="140">
        <v>976761341679.21338</v>
      </c>
      <c r="W96" s="140">
        <v>39945605225605.609</v>
      </c>
      <c r="X96" s="140">
        <v>22338339939666.359</v>
      </c>
      <c r="Y96" s="140">
        <v>17607265285939.273</v>
      </c>
      <c r="Z96" s="140">
        <v>19017119875192.727</v>
      </c>
      <c r="AA96" s="140">
        <v>3321220064473.6289</v>
      </c>
      <c r="AB96" s="140">
        <v>14996161849713.18</v>
      </c>
      <c r="AC96" s="140">
        <v>2611103436226.0903</v>
      </c>
      <c r="AD96" s="140">
        <v>-1549573014911.6902</v>
      </c>
      <c r="AE96" s="140">
        <v>611885599</v>
      </c>
    </row>
    <row r="97" spans="1:31" x14ac:dyDescent="0.35">
      <c r="A97" s="139" t="s">
        <v>4258</v>
      </c>
      <c r="B97" s="140" t="s">
        <v>11</v>
      </c>
      <c r="C97" s="140" t="s">
        <v>4043</v>
      </c>
      <c r="D97" s="140">
        <v>2017</v>
      </c>
      <c r="E97" s="140">
        <v>65729369119543.344</v>
      </c>
      <c r="F97" s="140">
        <v>19090687585153.824</v>
      </c>
      <c r="G97" s="140">
        <v>7452714346614.9063</v>
      </c>
      <c r="H97" s="140">
        <v>5106721656030.2002</v>
      </c>
      <c r="I97" s="140">
        <v>482076507072.79706</v>
      </c>
      <c r="J97" s="140">
        <v>1202688965307.8672</v>
      </c>
      <c r="K97" s="140">
        <v>58690853871.457512</v>
      </c>
      <c r="L97" s="140">
        <v>15753520123.650393</v>
      </c>
      <c r="M97" s="140">
        <v>906085618940.5835</v>
      </c>
      <c r="N97" s="140">
        <v>2441426190713.8452</v>
      </c>
      <c r="O97" s="140">
        <v>1390072852231.7612</v>
      </c>
      <c r="P97" s="140">
        <v>1051353338482.0839</v>
      </c>
      <c r="Q97" s="140">
        <v>2345992690584.7051</v>
      </c>
      <c r="R97" s="140">
        <v>1438306657638.6863</v>
      </c>
      <c r="S97" s="140">
        <v>1307057897791.2056</v>
      </c>
      <c r="T97" s="140">
        <v>84213903816.026978</v>
      </c>
      <c r="U97" s="140">
        <v>47034856031.453659</v>
      </c>
      <c r="V97" s="140">
        <v>907686032946.0188</v>
      </c>
      <c r="W97" s="140">
        <v>40782190081153.609</v>
      </c>
      <c r="X97" s="140">
        <v>22768032202966.121</v>
      </c>
      <c r="Y97" s="140">
        <v>18014157878187.496</v>
      </c>
      <c r="Z97" s="140">
        <v>19373463487139.266</v>
      </c>
      <c r="AA97" s="140">
        <v>3394568715826.8535</v>
      </c>
      <c r="AB97" s="140">
        <v>15345835741314.707</v>
      </c>
      <c r="AC97" s="140">
        <v>2668322136872.793</v>
      </c>
      <c r="AD97" s="140">
        <v>-1596222893378.9934</v>
      </c>
      <c r="AE97" s="140">
        <v>618012141</v>
      </c>
    </row>
    <row r="98" spans="1:31" x14ac:dyDescent="0.35">
      <c r="A98" s="139" t="s">
        <v>4259</v>
      </c>
      <c r="B98" s="140" t="s">
        <v>11</v>
      </c>
      <c r="C98" s="140" t="s">
        <v>4043</v>
      </c>
      <c r="D98" s="140">
        <v>2018</v>
      </c>
      <c r="E98" s="140">
        <v>66916018651782.906</v>
      </c>
      <c r="F98" s="140">
        <v>19585503327743.574</v>
      </c>
      <c r="G98" s="140">
        <v>7315775946792.167</v>
      </c>
      <c r="H98" s="140">
        <v>5177475551281.8008</v>
      </c>
      <c r="I98" s="140">
        <v>486972629118.40942</v>
      </c>
      <c r="J98" s="140">
        <v>1214784702056.9541</v>
      </c>
      <c r="K98" s="140">
        <v>60027619430.896416</v>
      </c>
      <c r="L98" s="140">
        <v>18679022147.290363</v>
      </c>
      <c r="M98" s="140">
        <v>945818771613.14465</v>
      </c>
      <c r="N98" s="140">
        <v>2451192806915.1064</v>
      </c>
      <c r="O98" s="140">
        <v>1353959921651.6194</v>
      </c>
      <c r="P98" s="140">
        <v>1097232885263.4872</v>
      </c>
      <c r="Q98" s="140">
        <v>2138300395510.3657</v>
      </c>
      <c r="R98" s="140">
        <v>1315685539930.4678</v>
      </c>
      <c r="S98" s="140">
        <v>1186791537474.0669</v>
      </c>
      <c r="T98" s="140">
        <v>78029159383.535721</v>
      </c>
      <c r="U98" s="140">
        <v>50864843072.865273</v>
      </c>
      <c r="V98" s="140">
        <v>822614855579.89819</v>
      </c>
      <c r="W98" s="140">
        <v>41629456627247.164</v>
      </c>
      <c r="X98" s="140">
        <v>23268742737502.641</v>
      </c>
      <c r="Y98" s="140">
        <v>18360713889744.547</v>
      </c>
      <c r="Z98" s="140">
        <v>19770118276779.02</v>
      </c>
      <c r="AA98" s="140">
        <v>3498624460723.6104</v>
      </c>
      <c r="AB98" s="140">
        <v>15616872410488.984</v>
      </c>
      <c r="AC98" s="140">
        <v>2743841479255.5625</v>
      </c>
      <c r="AD98" s="140">
        <v>-1614717250000</v>
      </c>
      <c r="AE98" s="140">
        <v>624044951</v>
      </c>
    </row>
    <row r="99" spans="1:31" x14ac:dyDescent="0.35">
      <c r="A99" s="139" t="s">
        <v>4260</v>
      </c>
      <c r="B99" s="140" t="s">
        <v>8</v>
      </c>
      <c r="C99" s="140" t="s">
        <v>4043</v>
      </c>
      <c r="D99" s="140">
        <v>1995</v>
      </c>
      <c r="E99" s="140">
        <v>17212008818168.803</v>
      </c>
      <c r="F99" s="140">
        <v>3620822596873.9917</v>
      </c>
      <c r="G99" s="140">
        <v>6460956028375.8574</v>
      </c>
      <c r="H99" s="140">
        <v>816235376622.17322</v>
      </c>
      <c r="I99" s="140">
        <v>6522141548.3165751</v>
      </c>
      <c r="J99" s="140">
        <v>30700756526.45129</v>
      </c>
      <c r="K99" s="140">
        <v>9920959288.0274658</v>
      </c>
      <c r="L99" s="140">
        <v>11997118423.270731</v>
      </c>
      <c r="M99" s="140">
        <v>52075862879.016113</v>
      </c>
      <c r="N99" s="140">
        <v>705018537957.09131</v>
      </c>
      <c r="O99" s="140">
        <v>442498525086.19409</v>
      </c>
      <c r="P99" s="140">
        <v>262520012870.89703</v>
      </c>
      <c r="Q99" s="140">
        <v>5644720651753.6855</v>
      </c>
      <c r="R99" s="140">
        <v>5635329148545.4668</v>
      </c>
      <c r="S99" s="140">
        <v>5557146084552.4414</v>
      </c>
      <c r="T99" s="140">
        <v>77500171273.754944</v>
      </c>
      <c r="U99" s="140">
        <v>682892719.2698015</v>
      </c>
      <c r="V99" s="140">
        <v>9391503208.2188492</v>
      </c>
      <c r="W99" s="140">
        <v>6231187425394.6846</v>
      </c>
      <c r="X99" s="140">
        <v>4659171356352.0186</v>
      </c>
      <c r="Y99" s="140">
        <v>1572016069042.6655</v>
      </c>
      <c r="Z99" s="140">
        <v>3892985475661.7026</v>
      </c>
      <c r="AA99" s="140">
        <v>766185880690.31604</v>
      </c>
      <c r="AB99" s="140">
        <v>1301759231998.1838</v>
      </c>
      <c r="AC99" s="140">
        <v>270256837044.48651</v>
      </c>
      <c r="AD99" s="140">
        <v>899042767524.26599</v>
      </c>
      <c r="AE99" s="140">
        <v>232499889</v>
      </c>
    </row>
    <row r="100" spans="1:31" x14ac:dyDescent="0.35">
      <c r="A100" s="139" t="s">
        <v>4261</v>
      </c>
      <c r="B100" s="140" t="s">
        <v>8</v>
      </c>
      <c r="C100" s="140" t="s">
        <v>4043</v>
      </c>
      <c r="D100" s="140">
        <v>1996</v>
      </c>
      <c r="E100" s="140">
        <v>17791756921723.387</v>
      </c>
      <c r="F100" s="140">
        <v>3711254462449.0215</v>
      </c>
      <c r="G100" s="140">
        <v>6840208093891.9629</v>
      </c>
      <c r="H100" s="140">
        <v>835721588176.37048</v>
      </c>
      <c r="I100" s="140">
        <v>6431631887.3409128</v>
      </c>
      <c r="J100" s="140">
        <v>31305208458.750397</v>
      </c>
      <c r="K100" s="140">
        <v>9869090585.8601513</v>
      </c>
      <c r="L100" s="140">
        <v>12087826769.273703</v>
      </c>
      <c r="M100" s="140">
        <v>58086823861.837692</v>
      </c>
      <c r="N100" s="140">
        <v>717941006613.30774</v>
      </c>
      <c r="O100" s="140">
        <v>439711663597.36316</v>
      </c>
      <c r="P100" s="140">
        <v>278229343015.9444</v>
      </c>
      <c r="Q100" s="140">
        <v>6004486505715.5938</v>
      </c>
      <c r="R100" s="140">
        <v>5994460775068</v>
      </c>
      <c r="S100" s="140">
        <v>5906373463535.1387</v>
      </c>
      <c r="T100" s="140">
        <v>87450606755.021744</v>
      </c>
      <c r="U100" s="140">
        <v>636704777.84068859</v>
      </c>
      <c r="V100" s="140">
        <v>10025730647.593163</v>
      </c>
      <c r="W100" s="140">
        <v>6252830205902.6719</v>
      </c>
      <c r="X100" s="140">
        <v>4668480136669.6455</v>
      </c>
      <c r="Y100" s="140">
        <v>1584350069233.0264</v>
      </c>
      <c r="Z100" s="140">
        <v>3879489897622.4517</v>
      </c>
      <c r="AA100" s="140">
        <v>788990239047.19165</v>
      </c>
      <c r="AB100" s="140">
        <v>1301541682990.9741</v>
      </c>
      <c r="AC100" s="140">
        <v>282808386242.05084</v>
      </c>
      <c r="AD100" s="140">
        <v>987464159479.72803</v>
      </c>
      <c r="AE100" s="140">
        <v>237292463</v>
      </c>
    </row>
    <row r="101" spans="1:31" x14ac:dyDescent="0.35">
      <c r="A101" s="139" t="s">
        <v>4262</v>
      </c>
      <c r="B101" s="140" t="s">
        <v>8</v>
      </c>
      <c r="C101" s="140" t="s">
        <v>4043</v>
      </c>
      <c r="D101" s="140">
        <v>1997</v>
      </c>
      <c r="E101" s="140">
        <v>18496504206136.406</v>
      </c>
      <c r="F101" s="140">
        <v>3812159801934.4644</v>
      </c>
      <c r="G101" s="140">
        <v>7047348297861.1592</v>
      </c>
      <c r="H101" s="140">
        <v>863417584266.70642</v>
      </c>
      <c r="I101" s="140">
        <v>6685779819.6297112</v>
      </c>
      <c r="J101" s="140">
        <v>31397971385.252411</v>
      </c>
      <c r="K101" s="140">
        <v>9817221932.7028332</v>
      </c>
      <c r="L101" s="140">
        <v>12402271309.156759</v>
      </c>
      <c r="M101" s="140">
        <v>63547278110.711128</v>
      </c>
      <c r="N101" s="140">
        <v>739567061709.25378</v>
      </c>
      <c r="O101" s="140">
        <v>451015666043.58881</v>
      </c>
      <c r="P101" s="140">
        <v>288551395665.66461</v>
      </c>
      <c r="Q101" s="140">
        <v>6183930713594.4512</v>
      </c>
      <c r="R101" s="140">
        <v>6173404787713.373</v>
      </c>
      <c r="S101" s="140">
        <v>6067912889148.5156</v>
      </c>
      <c r="T101" s="140">
        <v>104867396989.02846</v>
      </c>
      <c r="U101" s="140">
        <v>624501575.82875669</v>
      </c>
      <c r="V101" s="140">
        <v>10525925881.080248</v>
      </c>
      <c r="W101" s="140">
        <v>6538027980173.0117</v>
      </c>
      <c r="X101" s="140">
        <v>4871417982200.8594</v>
      </c>
      <c r="Y101" s="140">
        <v>1666609997972.1582</v>
      </c>
      <c r="Z101" s="140">
        <v>4048832220203.2026</v>
      </c>
      <c r="AA101" s="140">
        <v>822585761997.65271</v>
      </c>
      <c r="AB101" s="140">
        <v>1371578673241.6018</v>
      </c>
      <c r="AC101" s="140">
        <v>295031324730.55267</v>
      </c>
      <c r="AD101" s="140">
        <v>1098968126167.7729</v>
      </c>
      <c r="AE101" s="140">
        <v>242019429</v>
      </c>
    </row>
    <row r="102" spans="1:31" x14ac:dyDescent="0.35">
      <c r="A102" s="139" t="s">
        <v>4263</v>
      </c>
      <c r="B102" s="140" t="s">
        <v>8</v>
      </c>
      <c r="C102" s="140" t="s">
        <v>4043</v>
      </c>
      <c r="D102" s="140">
        <v>1998</v>
      </c>
      <c r="E102" s="140">
        <v>19105025377069.32</v>
      </c>
      <c r="F102" s="140">
        <v>3921164202874.9053</v>
      </c>
      <c r="G102" s="140">
        <v>6650320646554.5752</v>
      </c>
      <c r="H102" s="140">
        <v>829161176661.99573</v>
      </c>
      <c r="I102" s="140">
        <v>6605008635.204628</v>
      </c>
      <c r="J102" s="140">
        <v>33456585188.54023</v>
      </c>
      <c r="K102" s="140">
        <v>9765353255.0405197</v>
      </c>
      <c r="L102" s="140">
        <v>11236244950.828053</v>
      </c>
      <c r="M102" s="140">
        <v>64248974590.886101</v>
      </c>
      <c r="N102" s="140">
        <v>703849010041.49634</v>
      </c>
      <c r="O102" s="140">
        <v>422650323596.6228</v>
      </c>
      <c r="P102" s="140">
        <v>281198686444.87347</v>
      </c>
      <c r="Q102" s="140">
        <v>5821159469892.5791</v>
      </c>
      <c r="R102" s="140">
        <v>5810830231226.4209</v>
      </c>
      <c r="S102" s="140">
        <v>5696299953200.7344</v>
      </c>
      <c r="T102" s="140">
        <v>113975701832.06209</v>
      </c>
      <c r="U102" s="140">
        <v>554576193.6242975</v>
      </c>
      <c r="V102" s="140">
        <v>10329238666.158424</v>
      </c>
      <c r="W102" s="140">
        <v>7240367464646.4932</v>
      </c>
      <c r="X102" s="140">
        <v>5380125421024.3223</v>
      </c>
      <c r="Y102" s="140">
        <v>1860242043622.1787</v>
      </c>
      <c r="Z102" s="140">
        <v>4465678842241.4199</v>
      </c>
      <c r="AA102" s="140">
        <v>914446578782.8988</v>
      </c>
      <c r="AB102" s="140">
        <v>1531513564594.397</v>
      </c>
      <c r="AC102" s="140">
        <v>328728479027.78174</v>
      </c>
      <c r="AD102" s="140">
        <v>1293173062993.3469</v>
      </c>
      <c r="AE102" s="140">
        <v>246681615</v>
      </c>
    </row>
    <row r="103" spans="1:31" x14ac:dyDescent="0.35">
      <c r="A103" s="139" t="s">
        <v>4264</v>
      </c>
      <c r="B103" s="140" t="s">
        <v>8</v>
      </c>
      <c r="C103" s="140" t="s">
        <v>4043</v>
      </c>
      <c r="D103" s="140">
        <v>1999</v>
      </c>
      <c r="E103" s="140">
        <v>18870080225483.656</v>
      </c>
      <c r="F103" s="140">
        <v>4021526370394.7896</v>
      </c>
      <c r="G103" s="140">
        <v>6692890593789.8223</v>
      </c>
      <c r="H103" s="140">
        <v>812337225760.58472</v>
      </c>
      <c r="I103" s="140">
        <v>7224397841.4398632</v>
      </c>
      <c r="J103" s="140">
        <v>32778162490.165985</v>
      </c>
      <c r="K103" s="140">
        <v>9713484626.3882065</v>
      </c>
      <c r="L103" s="140">
        <v>16744993052.323769</v>
      </c>
      <c r="M103" s="140">
        <v>65731450047.03521</v>
      </c>
      <c r="N103" s="140">
        <v>680144737703.23157</v>
      </c>
      <c r="O103" s="140">
        <v>408546114564.52606</v>
      </c>
      <c r="P103" s="140">
        <v>271598623138.70547</v>
      </c>
      <c r="Q103" s="140">
        <v>5880553368029.2354</v>
      </c>
      <c r="R103" s="140">
        <v>5871134537284.9043</v>
      </c>
      <c r="S103" s="140">
        <v>5748732301963.9063</v>
      </c>
      <c r="T103" s="140">
        <v>121923398385.0376</v>
      </c>
      <c r="U103" s="140">
        <v>478836935.96022832</v>
      </c>
      <c r="V103" s="140">
        <v>9418830744.3323307</v>
      </c>
      <c r="W103" s="140">
        <v>6796147027618.8809</v>
      </c>
      <c r="X103" s="140">
        <v>5073369583771.9219</v>
      </c>
      <c r="Y103" s="140">
        <v>1722777443846.9666</v>
      </c>
      <c r="Z103" s="140">
        <v>4223840893035.5239</v>
      </c>
      <c r="AA103" s="140">
        <v>849528690736.39868</v>
      </c>
      <c r="AB103" s="140">
        <v>1428186378597.4851</v>
      </c>
      <c r="AC103" s="140">
        <v>294591065249.47882</v>
      </c>
      <c r="AD103" s="140">
        <v>1359516233680.1648</v>
      </c>
      <c r="AE103" s="140">
        <v>251398424</v>
      </c>
    </row>
    <row r="104" spans="1:31" x14ac:dyDescent="0.35">
      <c r="A104" s="139" t="s">
        <v>4265</v>
      </c>
      <c r="B104" s="140" t="s">
        <v>8</v>
      </c>
      <c r="C104" s="140" t="s">
        <v>4043</v>
      </c>
      <c r="D104" s="140">
        <v>2000</v>
      </c>
      <c r="E104" s="140">
        <v>19452844908536.434</v>
      </c>
      <c r="F104" s="140">
        <v>4124824566586.9121</v>
      </c>
      <c r="G104" s="140">
        <v>7472037035538.0557</v>
      </c>
      <c r="H104" s="140">
        <v>803895919294.1438</v>
      </c>
      <c r="I104" s="140">
        <v>6951308162.522419</v>
      </c>
      <c r="J104" s="140">
        <v>33732692029.616253</v>
      </c>
      <c r="K104" s="140">
        <v>9661615973.2308884</v>
      </c>
      <c r="L104" s="140">
        <v>15017272806.91436</v>
      </c>
      <c r="M104" s="140">
        <v>67245536036.566338</v>
      </c>
      <c r="N104" s="140">
        <v>671287494285.29358</v>
      </c>
      <c r="O104" s="140">
        <v>399640567304.38837</v>
      </c>
      <c r="P104" s="140">
        <v>271646926980.9053</v>
      </c>
      <c r="Q104" s="140">
        <v>6668141116243.9102</v>
      </c>
      <c r="R104" s="140">
        <v>6660035140021.5615</v>
      </c>
      <c r="S104" s="140">
        <v>6507232916469.2988</v>
      </c>
      <c r="T104" s="140">
        <v>152405535486.92456</v>
      </c>
      <c r="U104" s="140">
        <v>396688065.33782494</v>
      </c>
      <c r="V104" s="140">
        <v>8105976222.3489504</v>
      </c>
      <c r="W104" s="140">
        <v>6763293910764.1826</v>
      </c>
      <c r="X104" s="140">
        <v>5054027705582.9033</v>
      </c>
      <c r="Y104" s="140">
        <v>1709266205181.2786</v>
      </c>
      <c r="Z104" s="140">
        <v>4211194336550.1709</v>
      </c>
      <c r="AA104" s="140">
        <v>842833369032.73376</v>
      </c>
      <c r="AB104" s="140">
        <v>1421126174817.8149</v>
      </c>
      <c r="AC104" s="140">
        <v>288140030363.46503</v>
      </c>
      <c r="AD104" s="140">
        <v>1092689395647.2834</v>
      </c>
      <c r="AE104" s="140">
        <v>256226827</v>
      </c>
    </row>
    <row r="105" spans="1:31" x14ac:dyDescent="0.35">
      <c r="A105" s="139" t="s">
        <v>4266</v>
      </c>
      <c r="B105" s="140" t="s">
        <v>8</v>
      </c>
      <c r="C105" s="140" t="s">
        <v>4043</v>
      </c>
      <c r="D105" s="140">
        <v>2001</v>
      </c>
      <c r="E105" s="140">
        <v>20141049068933.539</v>
      </c>
      <c r="F105" s="140">
        <v>4253492193400.3218</v>
      </c>
      <c r="G105" s="140">
        <v>7777751341987.8242</v>
      </c>
      <c r="H105" s="140">
        <v>776835377091.86792</v>
      </c>
      <c r="I105" s="140">
        <v>6943338998.3063946</v>
      </c>
      <c r="J105" s="140">
        <v>35409024910.434601</v>
      </c>
      <c r="K105" s="140">
        <v>9609747320.0735722</v>
      </c>
      <c r="L105" s="140">
        <v>16878982689.122013</v>
      </c>
      <c r="M105" s="140">
        <v>68178011092.5774</v>
      </c>
      <c r="N105" s="140">
        <v>639816272081.35376</v>
      </c>
      <c r="O105" s="140">
        <v>376090598040.65784</v>
      </c>
      <c r="P105" s="140">
        <v>263725674040.69583</v>
      </c>
      <c r="Q105" s="140">
        <v>7000915964895.957</v>
      </c>
      <c r="R105" s="140">
        <v>6993121723775.9727</v>
      </c>
      <c r="S105" s="140">
        <v>6800611718767.4941</v>
      </c>
      <c r="T105" s="140">
        <v>192109457133.92816</v>
      </c>
      <c r="U105" s="140">
        <v>400547874.5497188</v>
      </c>
      <c r="V105" s="140">
        <v>7794241119.9844809</v>
      </c>
      <c r="W105" s="140">
        <v>7019953563502.5176</v>
      </c>
      <c r="X105" s="140">
        <v>5241644221211.123</v>
      </c>
      <c r="Y105" s="140">
        <v>1778309342291.397</v>
      </c>
      <c r="Z105" s="140">
        <v>4460386428544.0635</v>
      </c>
      <c r="AA105" s="140">
        <v>781257792667.06018</v>
      </c>
      <c r="AB105" s="140">
        <v>1507655587679.7839</v>
      </c>
      <c r="AC105" s="140">
        <v>270653754611.61172</v>
      </c>
      <c r="AD105" s="140">
        <v>1089851970042.8779</v>
      </c>
      <c r="AE105" s="140">
        <v>261196885</v>
      </c>
    </row>
    <row r="106" spans="1:31" x14ac:dyDescent="0.35">
      <c r="A106" s="139" t="s">
        <v>4267</v>
      </c>
      <c r="B106" s="140" t="s">
        <v>8</v>
      </c>
      <c r="C106" s="140" t="s">
        <v>4043</v>
      </c>
      <c r="D106" s="140">
        <v>2002</v>
      </c>
      <c r="E106" s="140">
        <v>20488174873622.84</v>
      </c>
      <c r="F106" s="140">
        <v>4393146897698.8271</v>
      </c>
      <c r="G106" s="140">
        <v>8077205170079.5615</v>
      </c>
      <c r="H106" s="140">
        <v>770227892800.14868</v>
      </c>
      <c r="I106" s="140">
        <v>6618513279.4851627</v>
      </c>
      <c r="J106" s="140">
        <v>39048091148.919266</v>
      </c>
      <c r="K106" s="140">
        <v>9557878642.4112587</v>
      </c>
      <c r="L106" s="140">
        <v>7931969183.7486124</v>
      </c>
      <c r="M106" s="140">
        <v>70183008603.91539</v>
      </c>
      <c r="N106" s="140">
        <v>636888431941.66907</v>
      </c>
      <c r="O106" s="140">
        <v>369922892104.56036</v>
      </c>
      <c r="P106" s="140">
        <v>266965539837.10855</v>
      </c>
      <c r="Q106" s="140">
        <v>7306977277279.4121</v>
      </c>
      <c r="R106" s="140">
        <v>7299583214855.7246</v>
      </c>
      <c r="S106" s="140">
        <v>7080218764796.2881</v>
      </c>
      <c r="T106" s="140">
        <v>218940091781.98087</v>
      </c>
      <c r="U106" s="140">
        <v>424358277.45474494</v>
      </c>
      <c r="V106" s="140">
        <v>7394062423.6886921</v>
      </c>
      <c r="W106" s="140">
        <v>6988083379784.2354</v>
      </c>
      <c r="X106" s="140">
        <v>5211268685596.8857</v>
      </c>
      <c r="Y106" s="140">
        <v>1776814694187.3438</v>
      </c>
      <c r="Z106" s="140">
        <v>4496826789619.4824</v>
      </c>
      <c r="AA106" s="140">
        <v>714441895977.40527</v>
      </c>
      <c r="AB106" s="140">
        <v>1516715584097.6907</v>
      </c>
      <c r="AC106" s="140">
        <v>260099110089.65259</v>
      </c>
      <c r="AD106" s="140">
        <v>1029739426060.2179</v>
      </c>
      <c r="AE106" s="140">
        <v>266321422</v>
      </c>
    </row>
    <row r="107" spans="1:31" x14ac:dyDescent="0.35">
      <c r="A107" s="139" t="s">
        <v>4268</v>
      </c>
      <c r="B107" s="140" t="s">
        <v>8</v>
      </c>
      <c r="C107" s="140" t="s">
        <v>4043</v>
      </c>
      <c r="D107" s="140">
        <v>2003</v>
      </c>
      <c r="E107" s="140">
        <v>21890386412097.066</v>
      </c>
      <c r="F107" s="140">
        <v>4559940295407.457</v>
      </c>
      <c r="G107" s="140">
        <v>8913281712050.7188</v>
      </c>
      <c r="H107" s="140">
        <v>771441270026.83044</v>
      </c>
      <c r="I107" s="140">
        <v>6086348991.9283133</v>
      </c>
      <c r="J107" s="140">
        <v>39929914967.946373</v>
      </c>
      <c r="K107" s="140">
        <v>9506010062.76894</v>
      </c>
      <c r="L107" s="140">
        <v>23781012059.802906</v>
      </c>
      <c r="M107" s="140">
        <v>71007999604.16713</v>
      </c>
      <c r="N107" s="140">
        <v>621129984340.2168</v>
      </c>
      <c r="O107" s="140">
        <v>356327492520.46033</v>
      </c>
      <c r="P107" s="140">
        <v>264802491819.75632</v>
      </c>
      <c r="Q107" s="140">
        <v>8141840442023.8896</v>
      </c>
      <c r="R107" s="140">
        <v>8135180546140.8867</v>
      </c>
      <c r="S107" s="140">
        <v>7885055039021.6055</v>
      </c>
      <c r="T107" s="140">
        <v>249735746742.09161</v>
      </c>
      <c r="U107" s="140">
        <v>389760377.18951553</v>
      </c>
      <c r="V107" s="140">
        <v>6659895883.00177</v>
      </c>
      <c r="W107" s="140">
        <v>7217872666176.3447</v>
      </c>
      <c r="X107" s="140">
        <v>5385707920262.25</v>
      </c>
      <c r="Y107" s="140">
        <v>1832164745914.0945</v>
      </c>
      <c r="Z107" s="140">
        <v>4683886206525.5146</v>
      </c>
      <c r="AA107" s="140">
        <v>701821713736.73535</v>
      </c>
      <c r="AB107" s="140">
        <v>1578790897329.3408</v>
      </c>
      <c r="AC107" s="140">
        <v>253373848584.75427</v>
      </c>
      <c r="AD107" s="140">
        <v>1199291738462.5378</v>
      </c>
      <c r="AE107" s="140">
        <v>271619161</v>
      </c>
    </row>
    <row r="108" spans="1:31" x14ac:dyDescent="0.35">
      <c r="A108" s="139" t="s">
        <v>4269</v>
      </c>
      <c r="B108" s="140" t="s">
        <v>8</v>
      </c>
      <c r="C108" s="140" t="s">
        <v>4043</v>
      </c>
      <c r="D108" s="140">
        <v>2004</v>
      </c>
      <c r="E108" s="140">
        <v>23784890188425.027</v>
      </c>
      <c r="F108" s="140">
        <v>4752700864496.5879</v>
      </c>
      <c r="G108" s="140">
        <v>10246721644208.094</v>
      </c>
      <c r="H108" s="140">
        <v>788750479962.88025</v>
      </c>
      <c r="I108" s="140">
        <v>5390544736.242548</v>
      </c>
      <c r="J108" s="140">
        <v>40648966680.89698</v>
      </c>
      <c r="K108" s="140">
        <v>9454141360.6016254</v>
      </c>
      <c r="L108" s="140">
        <v>18636790746.69508</v>
      </c>
      <c r="M108" s="140">
        <v>73857176856.369797</v>
      </c>
      <c r="N108" s="140">
        <v>640762859582.07422</v>
      </c>
      <c r="O108" s="140">
        <v>368978780595.98145</v>
      </c>
      <c r="P108" s="140">
        <v>271784078986.09274</v>
      </c>
      <c r="Q108" s="140">
        <v>9457971164245.2129</v>
      </c>
      <c r="R108" s="140">
        <v>9448641208458.957</v>
      </c>
      <c r="S108" s="140">
        <v>9155087701549.3711</v>
      </c>
      <c r="T108" s="140">
        <v>292983857300.16858</v>
      </c>
      <c r="U108" s="140">
        <v>569649609.41990244</v>
      </c>
      <c r="V108" s="140">
        <v>9329955786.2557812</v>
      </c>
      <c r="W108" s="140">
        <v>7502729834730.8154</v>
      </c>
      <c r="X108" s="140">
        <v>5594985869714.0225</v>
      </c>
      <c r="Y108" s="140">
        <v>1907743965016.793</v>
      </c>
      <c r="Z108" s="140">
        <v>4882871800285.2695</v>
      </c>
      <c r="AA108" s="140">
        <v>712114069428.75427</v>
      </c>
      <c r="AB108" s="140">
        <v>1649406607327.3662</v>
      </c>
      <c r="AC108" s="140">
        <v>258337357689.42337</v>
      </c>
      <c r="AD108" s="140">
        <v>1282737844989.5344</v>
      </c>
      <c r="AE108" s="140">
        <v>277104339</v>
      </c>
    </row>
    <row r="109" spans="1:31" x14ac:dyDescent="0.35">
      <c r="A109" s="139" t="s">
        <v>4270</v>
      </c>
      <c r="B109" s="140" t="s">
        <v>8</v>
      </c>
      <c r="C109" s="140" t="s">
        <v>4043</v>
      </c>
      <c r="D109" s="140">
        <v>2005</v>
      </c>
      <c r="E109" s="140">
        <v>25059549921209.145</v>
      </c>
      <c r="F109" s="140">
        <v>4989025863678.6357</v>
      </c>
      <c r="G109" s="140">
        <v>11416084790601.221</v>
      </c>
      <c r="H109" s="140">
        <v>828690597734.58521</v>
      </c>
      <c r="I109" s="140">
        <v>5227191932.7879801</v>
      </c>
      <c r="J109" s="140">
        <v>43446463906.024895</v>
      </c>
      <c r="K109" s="140">
        <v>9402272731.9493065</v>
      </c>
      <c r="L109" s="140">
        <v>17046409460.500816</v>
      </c>
      <c r="M109" s="140">
        <v>97656706877.802002</v>
      </c>
      <c r="N109" s="140">
        <v>655911552825.52002</v>
      </c>
      <c r="O109" s="140">
        <v>381315448611.716</v>
      </c>
      <c r="P109" s="140">
        <v>274596104213.80414</v>
      </c>
      <c r="Q109" s="140">
        <v>10587394192866.633</v>
      </c>
      <c r="R109" s="140">
        <v>10571220415110.139</v>
      </c>
      <c r="S109" s="140">
        <v>10226487448688.52</v>
      </c>
      <c r="T109" s="140">
        <v>343837220812.71863</v>
      </c>
      <c r="U109" s="140">
        <v>895745608.89955354</v>
      </c>
      <c r="V109" s="140">
        <v>16173777756.495546</v>
      </c>
      <c r="W109" s="140">
        <v>7426326316699.7822</v>
      </c>
      <c r="X109" s="140">
        <v>5550483597200.7842</v>
      </c>
      <c r="Y109" s="140">
        <v>1875842719499.0005</v>
      </c>
      <c r="Z109" s="140">
        <v>4822812009884.4736</v>
      </c>
      <c r="AA109" s="140">
        <v>727671587316.31641</v>
      </c>
      <c r="AB109" s="140">
        <v>1607553323046.6689</v>
      </c>
      <c r="AC109" s="140">
        <v>268289396452.32803</v>
      </c>
      <c r="AD109" s="140">
        <v>1228112950229.4963</v>
      </c>
      <c r="AE109" s="140">
        <v>282790260</v>
      </c>
    </row>
    <row r="110" spans="1:31" x14ac:dyDescent="0.35">
      <c r="A110" s="139" t="s">
        <v>4271</v>
      </c>
      <c r="B110" s="140" t="s">
        <v>8</v>
      </c>
      <c r="C110" s="140" t="s">
        <v>4043</v>
      </c>
      <c r="D110" s="140">
        <v>2006</v>
      </c>
      <c r="E110" s="140">
        <v>27759060982367.008</v>
      </c>
      <c r="F110" s="140">
        <v>5258510437646.6436</v>
      </c>
      <c r="G110" s="140">
        <v>13192978581907.918</v>
      </c>
      <c r="H110" s="140">
        <v>845872228532.60303</v>
      </c>
      <c r="I110" s="140">
        <v>4902089785.6136847</v>
      </c>
      <c r="J110" s="140">
        <v>45423828842.607086</v>
      </c>
      <c r="K110" s="140">
        <v>9350404029.7819958</v>
      </c>
      <c r="L110" s="140">
        <v>14636496476.629383</v>
      </c>
      <c r="M110" s="140">
        <v>93479067504.344803</v>
      </c>
      <c r="N110" s="140">
        <v>678080341893.62573</v>
      </c>
      <c r="O110" s="140">
        <v>398176455525.12463</v>
      </c>
      <c r="P110" s="140">
        <v>279903886368.50134</v>
      </c>
      <c r="Q110" s="140">
        <v>12347106353375.314</v>
      </c>
      <c r="R110" s="140">
        <v>12317359915146.502</v>
      </c>
      <c r="S110" s="140">
        <v>11910459945633.002</v>
      </c>
      <c r="T110" s="140">
        <v>405713152674.54608</v>
      </c>
      <c r="U110" s="140">
        <v>1186816838.956228</v>
      </c>
      <c r="V110" s="140">
        <v>29746438228.809952</v>
      </c>
      <c r="W110" s="140">
        <v>7824586800722.8047</v>
      </c>
      <c r="X110" s="140">
        <v>5871992474209.2314</v>
      </c>
      <c r="Y110" s="140">
        <v>1952594326513.5774</v>
      </c>
      <c r="Z110" s="140">
        <v>5088972274466.998</v>
      </c>
      <c r="AA110" s="140">
        <v>783020199742.23572</v>
      </c>
      <c r="AB110" s="140">
        <v>1671592062295.7478</v>
      </c>
      <c r="AC110" s="140">
        <v>281002264217.8252</v>
      </c>
      <c r="AD110" s="140">
        <v>1482985162089.6445</v>
      </c>
      <c r="AE110" s="140">
        <v>288661631</v>
      </c>
    </row>
    <row r="111" spans="1:31" x14ac:dyDescent="0.35">
      <c r="A111" s="139" t="s">
        <v>4272</v>
      </c>
      <c r="B111" s="140" t="s">
        <v>8</v>
      </c>
      <c r="C111" s="140" t="s">
        <v>4043</v>
      </c>
      <c r="D111" s="140">
        <v>2007</v>
      </c>
      <c r="E111" s="140">
        <v>30021163597951.309</v>
      </c>
      <c r="F111" s="140">
        <v>5602331215498.7969</v>
      </c>
      <c r="G111" s="140">
        <v>14875795630567.234</v>
      </c>
      <c r="H111" s="140">
        <v>865754614812.47217</v>
      </c>
      <c r="I111" s="140">
        <v>4386859932.8980579</v>
      </c>
      <c r="J111" s="140">
        <v>46405798601.110603</v>
      </c>
      <c r="K111" s="140">
        <v>9298535425.634676</v>
      </c>
      <c r="L111" s="140">
        <v>11528106904.723394</v>
      </c>
      <c r="M111" s="140">
        <v>103617700997.80806</v>
      </c>
      <c r="N111" s="140">
        <v>690517612950.29724</v>
      </c>
      <c r="O111" s="140">
        <v>409905951083.89795</v>
      </c>
      <c r="P111" s="140">
        <v>280611661866.39929</v>
      </c>
      <c r="Q111" s="140">
        <v>14010041015754.762</v>
      </c>
      <c r="R111" s="140">
        <v>13958048930351.221</v>
      </c>
      <c r="S111" s="140">
        <v>13469528637920.063</v>
      </c>
      <c r="T111" s="140">
        <v>487221493051.2406</v>
      </c>
      <c r="U111" s="140">
        <v>1298799379.9202192</v>
      </c>
      <c r="V111" s="140">
        <v>51992085403.540764</v>
      </c>
      <c r="W111" s="140">
        <v>7947144855160.249</v>
      </c>
      <c r="X111" s="140">
        <v>5982906722916.4199</v>
      </c>
      <c r="Y111" s="140">
        <v>1964238132243.8176</v>
      </c>
      <c r="Z111" s="140">
        <v>5260180072306.5313</v>
      </c>
      <c r="AA111" s="140">
        <v>722726650609.89734</v>
      </c>
      <c r="AB111" s="140">
        <v>1716039653965.8047</v>
      </c>
      <c r="AC111" s="140">
        <v>248198478278.01825</v>
      </c>
      <c r="AD111" s="140">
        <v>1595891896725.0339</v>
      </c>
      <c r="AE111" s="140">
        <v>294729023</v>
      </c>
    </row>
    <row r="112" spans="1:31" x14ac:dyDescent="0.35">
      <c r="A112" s="139" t="s">
        <v>4273</v>
      </c>
      <c r="B112" s="140" t="s">
        <v>8</v>
      </c>
      <c r="C112" s="140" t="s">
        <v>4043</v>
      </c>
      <c r="D112" s="140">
        <v>2008</v>
      </c>
      <c r="E112" s="140">
        <v>31880710153726.027</v>
      </c>
      <c r="F112" s="140">
        <v>5992264474688.2637</v>
      </c>
      <c r="G112" s="140">
        <v>16702753651395.813</v>
      </c>
      <c r="H112" s="140">
        <v>886084217918.70886</v>
      </c>
      <c r="I112" s="140">
        <v>4084664130.2369533</v>
      </c>
      <c r="J112" s="140">
        <v>47484242913.993423</v>
      </c>
      <c r="K112" s="140">
        <v>9246666747.9723625</v>
      </c>
      <c r="L112" s="140">
        <v>10553851227.301527</v>
      </c>
      <c r="M112" s="140">
        <v>105546647867.48174</v>
      </c>
      <c r="N112" s="140">
        <v>709168145031.72278</v>
      </c>
      <c r="O112" s="140">
        <v>425545919515.36475</v>
      </c>
      <c r="P112" s="140">
        <v>283622225516.35803</v>
      </c>
      <c r="Q112" s="140">
        <v>15816669433477.104</v>
      </c>
      <c r="R112" s="140">
        <v>15707309307135.879</v>
      </c>
      <c r="S112" s="140">
        <v>15131532637385.359</v>
      </c>
      <c r="T112" s="140">
        <v>573701034542.90918</v>
      </c>
      <c r="U112" s="140">
        <v>2075635207.6129096</v>
      </c>
      <c r="V112" s="140">
        <v>109360126341.22403</v>
      </c>
      <c r="W112" s="140">
        <v>7931021159881.5234</v>
      </c>
      <c r="X112" s="140">
        <v>5974809109741.4766</v>
      </c>
      <c r="Y112" s="140">
        <v>1956212050140.0432</v>
      </c>
      <c r="Z112" s="140">
        <v>5254051617210.8408</v>
      </c>
      <c r="AA112" s="140">
        <v>720757492530.63599</v>
      </c>
      <c r="AB112" s="140">
        <v>1712655946434.0137</v>
      </c>
      <c r="AC112" s="140">
        <v>243556103706.03363</v>
      </c>
      <c r="AD112" s="140">
        <v>1254670867760.4316</v>
      </c>
      <c r="AE112" s="140">
        <v>301061058</v>
      </c>
    </row>
    <row r="113" spans="1:31" x14ac:dyDescent="0.35">
      <c r="A113" s="139" t="s">
        <v>4274</v>
      </c>
      <c r="B113" s="140" t="s">
        <v>8</v>
      </c>
      <c r="C113" s="140" t="s">
        <v>4043</v>
      </c>
      <c r="D113" s="140">
        <v>2009</v>
      </c>
      <c r="E113" s="140">
        <v>34034865505248.902</v>
      </c>
      <c r="F113" s="140">
        <v>6360725153702.2197</v>
      </c>
      <c r="G113" s="140">
        <v>16656967369754.289</v>
      </c>
      <c r="H113" s="140">
        <v>880949738182.3031</v>
      </c>
      <c r="I113" s="140">
        <v>4103374291.9272285</v>
      </c>
      <c r="J113" s="140">
        <v>47783174216.787163</v>
      </c>
      <c r="K113" s="140">
        <v>9194798119.3200436</v>
      </c>
      <c r="L113" s="140">
        <v>10793638623.163599</v>
      </c>
      <c r="M113" s="140">
        <v>103998316125.61369</v>
      </c>
      <c r="N113" s="140">
        <v>705076436805.49109</v>
      </c>
      <c r="O113" s="140">
        <v>415330991968.76172</v>
      </c>
      <c r="P113" s="140">
        <v>289745444836.72949</v>
      </c>
      <c r="Q113" s="140">
        <v>15776017631571.988</v>
      </c>
      <c r="R113" s="140">
        <v>15634221012359.76</v>
      </c>
      <c r="S113" s="140">
        <v>14968742249148.9</v>
      </c>
      <c r="T113" s="140">
        <v>663231712555.65234</v>
      </c>
      <c r="U113" s="140">
        <v>2247050655.2066984</v>
      </c>
      <c r="V113" s="140">
        <v>141796619212.22739</v>
      </c>
      <c r="W113" s="140">
        <v>9355847550617.7461</v>
      </c>
      <c r="X113" s="140">
        <v>7030539825068.7656</v>
      </c>
      <c r="Y113" s="140">
        <v>2325307725548.9844</v>
      </c>
      <c r="Z113" s="140">
        <v>6176919851331.4268</v>
      </c>
      <c r="AA113" s="140">
        <v>853619973737.3418</v>
      </c>
      <c r="AB113" s="140">
        <v>2025171926071.884</v>
      </c>
      <c r="AC113" s="140">
        <v>300135799477.09814</v>
      </c>
      <c r="AD113" s="140">
        <v>1661325431174.6465</v>
      </c>
      <c r="AE113" s="140">
        <v>307724655</v>
      </c>
    </row>
    <row r="114" spans="1:31" x14ac:dyDescent="0.35">
      <c r="A114" s="139" t="s">
        <v>4275</v>
      </c>
      <c r="B114" s="140" t="s">
        <v>8</v>
      </c>
      <c r="C114" s="140" t="s">
        <v>4043</v>
      </c>
      <c r="D114" s="140">
        <v>2010</v>
      </c>
      <c r="E114" s="140">
        <v>34375188526881.988</v>
      </c>
      <c r="F114" s="140">
        <v>6724392606293.5293</v>
      </c>
      <c r="G114" s="140">
        <v>16500766026350.467</v>
      </c>
      <c r="H114" s="140">
        <v>894661634219.53564</v>
      </c>
      <c r="I114" s="140">
        <v>4347542897.901226</v>
      </c>
      <c r="J114" s="140">
        <v>48339216706.944221</v>
      </c>
      <c r="K114" s="140">
        <v>9142929417.1527328</v>
      </c>
      <c r="L114" s="140">
        <v>8893894696.4272385</v>
      </c>
      <c r="M114" s="140">
        <v>107659027116.40498</v>
      </c>
      <c r="N114" s="140">
        <v>716279023384.70532</v>
      </c>
      <c r="O114" s="140">
        <v>427277093022.95496</v>
      </c>
      <c r="P114" s="140">
        <v>289001930361.75024</v>
      </c>
      <c r="Q114" s="140">
        <v>15606104392130.936</v>
      </c>
      <c r="R114" s="140">
        <v>15434881931048.346</v>
      </c>
      <c r="S114" s="140">
        <v>14732725676691.721</v>
      </c>
      <c r="T114" s="140">
        <v>699918858637.41479</v>
      </c>
      <c r="U114" s="140">
        <v>2237395719.2124281</v>
      </c>
      <c r="V114" s="140">
        <v>171222461082.58923</v>
      </c>
      <c r="W114" s="140">
        <v>9547072632795.1973</v>
      </c>
      <c r="X114" s="140">
        <v>7142694429151.4287</v>
      </c>
      <c r="Y114" s="140">
        <v>2404378203643.7681</v>
      </c>
      <c r="Z114" s="140">
        <v>6248069900206.4551</v>
      </c>
      <c r="AA114" s="140">
        <v>894624528944.96924</v>
      </c>
      <c r="AB114" s="140">
        <v>2079363793579.1133</v>
      </c>
      <c r="AC114" s="140">
        <v>325014410064.65851</v>
      </c>
      <c r="AD114" s="140">
        <v>1602957261442.7896</v>
      </c>
      <c r="AE114" s="140">
        <v>314756639</v>
      </c>
    </row>
    <row r="115" spans="1:31" x14ac:dyDescent="0.35">
      <c r="A115" s="139" t="s">
        <v>4276</v>
      </c>
      <c r="B115" s="140" t="s">
        <v>8</v>
      </c>
      <c r="C115" s="140" t="s">
        <v>4043</v>
      </c>
      <c r="D115" s="140">
        <v>2011</v>
      </c>
      <c r="E115" s="140">
        <v>35427114556066.969</v>
      </c>
      <c r="F115" s="140">
        <v>7076460804292.0166</v>
      </c>
      <c r="G115" s="140">
        <v>16989302187137.246</v>
      </c>
      <c r="H115" s="140">
        <v>889448467780.20459</v>
      </c>
      <c r="I115" s="140">
        <v>4856274431.7414217</v>
      </c>
      <c r="J115" s="140">
        <v>50042804076.953522</v>
      </c>
      <c r="K115" s="140">
        <v>9400508004.4465294</v>
      </c>
      <c r="L115" s="140">
        <v>8526180585.5189114</v>
      </c>
      <c r="M115" s="140">
        <v>112947943172.33095</v>
      </c>
      <c r="N115" s="140">
        <v>703674757509.21326</v>
      </c>
      <c r="O115" s="140">
        <v>415492526132.62628</v>
      </c>
      <c r="P115" s="140">
        <v>288182231376.58691</v>
      </c>
      <c r="Q115" s="140">
        <v>16099853719357.037</v>
      </c>
      <c r="R115" s="140">
        <v>15892983750208.295</v>
      </c>
      <c r="S115" s="140">
        <v>15111527945705.846</v>
      </c>
      <c r="T115" s="140">
        <v>779103570968.36206</v>
      </c>
      <c r="U115" s="140">
        <v>2352233534.085897</v>
      </c>
      <c r="V115" s="140">
        <v>206869969148.74881</v>
      </c>
      <c r="W115" s="140">
        <v>9817787776601.5645</v>
      </c>
      <c r="X115" s="140">
        <v>7311490811986.5518</v>
      </c>
      <c r="Y115" s="140">
        <v>2506296964615.0044</v>
      </c>
      <c r="Z115" s="140">
        <v>6405842998900.6436</v>
      </c>
      <c r="AA115" s="140">
        <v>905647813085.91553</v>
      </c>
      <c r="AB115" s="140">
        <v>2168666164601.0493</v>
      </c>
      <c r="AC115" s="140">
        <v>337630800013.95581</v>
      </c>
      <c r="AD115" s="140">
        <v>1543563788036.1479</v>
      </c>
      <c r="AE115" s="140">
        <v>322186878</v>
      </c>
    </row>
    <row r="116" spans="1:31" x14ac:dyDescent="0.35">
      <c r="A116" s="139" t="s">
        <v>4277</v>
      </c>
      <c r="B116" s="140" t="s">
        <v>8</v>
      </c>
      <c r="C116" s="140" t="s">
        <v>4043</v>
      </c>
      <c r="D116" s="140">
        <v>2012</v>
      </c>
      <c r="E116" s="140">
        <v>36887278960270.82</v>
      </c>
      <c r="F116" s="140">
        <v>7416430049909.6406</v>
      </c>
      <c r="G116" s="140">
        <v>17642383465502.5</v>
      </c>
      <c r="H116" s="140">
        <v>889271444845.83044</v>
      </c>
      <c r="I116" s="140">
        <v>5456306702.5338621</v>
      </c>
      <c r="J116" s="140">
        <v>50842732197.413956</v>
      </c>
      <c r="K116" s="140">
        <v>9658086591.7403259</v>
      </c>
      <c r="L116" s="140">
        <v>10298625394.236082</v>
      </c>
      <c r="M116" s="140">
        <v>118699491422.61565</v>
      </c>
      <c r="N116" s="140">
        <v>694316202537.29077</v>
      </c>
      <c r="O116" s="140">
        <v>409516355105.12671</v>
      </c>
      <c r="P116" s="140">
        <v>284799847432.164</v>
      </c>
      <c r="Q116" s="140">
        <v>16753112020656.666</v>
      </c>
      <c r="R116" s="140">
        <v>16527254926662.045</v>
      </c>
      <c r="S116" s="140">
        <v>15663264365287.898</v>
      </c>
      <c r="T116" s="140">
        <v>861670782473.1134</v>
      </c>
      <c r="U116" s="140">
        <v>2319778901.0341682</v>
      </c>
      <c r="V116" s="140">
        <v>225857093994.62061</v>
      </c>
      <c r="W116" s="140">
        <v>9998835841405.0039</v>
      </c>
      <c r="X116" s="140">
        <v>7426876431592.5889</v>
      </c>
      <c r="Y116" s="140">
        <v>2571959409812.4185</v>
      </c>
      <c r="Z116" s="140">
        <v>6570275659109.585</v>
      </c>
      <c r="AA116" s="140">
        <v>856600772483.00256</v>
      </c>
      <c r="AB116" s="140">
        <v>2266825304169.6982</v>
      </c>
      <c r="AC116" s="140">
        <v>305134105642.72107</v>
      </c>
      <c r="AD116" s="140">
        <v>1829629603453.6833</v>
      </c>
      <c r="AE116" s="140">
        <v>329951541</v>
      </c>
    </row>
    <row r="117" spans="1:31" x14ac:dyDescent="0.35">
      <c r="A117" s="139" t="s">
        <v>4278</v>
      </c>
      <c r="B117" s="140" t="s">
        <v>8</v>
      </c>
      <c r="C117" s="140" t="s">
        <v>4043</v>
      </c>
      <c r="D117" s="140">
        <v>2013</v>
      </c>
      <c r="E117" s="140">
        <v>38203117197451.195</v>
      </c>
      <c r="F117" s="140">
        <v>7763537620601.8047</v>
      </c>
      <c r="G117" s="140">
        <v>17782877242054.105</v>
      </c>
      <c r="H117" s="140">
        <v>917059548306.14197</v>
      </c>
      <c r="I117" s="140">
        <v>5836146556.5737925</v>
      </c>
      <c r="J117" s="140">
        <v>54382486963.469849</v>
      </c>
      <c r="K117" s="140">
        <v>9915665252.549118</v>
      </c>
      <c r="L117" s="140">
        <v>13513449194.811892</v>
      </c>
      <c r="M117" s="140">
        <v>127313833087.17874</v>
      </c>
      <c r="N117" s="140">
        <v>706097967251.55884</v>
      </c>
      <c r="O117" s="140">
        <v>418432616105.67224</v>
      </c>
      <c r="P117" s="140">
        <v>287665351145.88647</v>
      </c>
      <c r="Q117" s="140">
        <v>16865817693747.957</v>
      </c>
      <c r="R117" s="140">
        <v>16658483613765.645</v>
      </c>
      <c r="S117" s="140">
        <v>15689252263515.832</v>
      </c>
      <c r="T117" s="140">
        <v>967630688353.58911</v>
      </c>
      <c r="U117" s="140">
        <v>1600661896.220526</v>
      </c>
      <c r="V117" s="140">
        <v>207334079982.31305</v>
      </c>
      <c r="W117" s="140">
        <v>10351205965490.768</v>
      </c>
      <c r="X117" s="140">
        <v>7646542191822.4248</v>
      </c>
      <c r="Y117" s="140">
        <v>2704663773668.3491</v>
      </c>
      <c r="Z117" s="140">
        <v>6741681175435.4814</v>
      </c>
      <c r="AA117" s="140">
        <v>904861016386.94006</v>
      </c>
      <c r="AB117" s="140">
        <v>2375547288458.5405</v>
      </c>
      <c r="AC117" s="140">
        <v>329116485209.80542</v>
      </c>
      <c r="AD117" s="140">
        <v>2305496369304.5283</v>
      </c>
      <c r="AE117" s="140">
        <v>337873607</v>
      </c>
    </row>
    <row r="118" spans="1:31" x14ac:dyDescent="0.35">
      <c r="A118" s="139" t="s">
        <v>4279</v>
      </c>
      <c r="B118" s="140" t="s">
        <v>8</v>
      </c>
      <c r="C118" s="140" t="s">
        <v>4043</v>
      </c>
      <c r="D118" s="140">
        <v>2014</v>
      </c>
      <c r="E118" s="140">
        <v>40568671038001.133</v>
      </c>
      <c r="F118" s="140">
        <v>8145888996139.7227</v>
      </c>
      <c r="G118" s="140">
        <v>19012685775443.832</v>
      </c>
      <c r="H118" s="140">
        <v>934686174599.38696</v>
      </c>
      <c r="I118" s="140">
        <v>6848837797.2769547</v>
      </c>
      <c r="J118" s="140">
        <v>57331860891.142815</v>
      </c>
      <c r="K118" s="140">
        <v>10173243839.842918</v>
      </c>
      <c r="L118" s="140">
        <v>10821433758.394993</v>
      </c>
      <c r="M118" s="140">
        <v>134481127455.8492</v>
      </c>
      <c r="N118" s="140">
        <v>715029670856.88013</v>
      </c>
      <c r="O118" s="140">
        <v>430261227841.11609</v>
      </c>
      <c r="P118" s="140">
        <v>284768443015.76404</v>
      </c>
      <c r="Q118" s="140">
        <v>18077999600844.445</v>
      </c>
      <c r="R118" s="140">
        <v>17882184495517.688</v>
      </c>
      <c r="S118" s="140">
        <v>16823185402126.645</v>
      </c>
      <c r="T118" s="140">
        <v>1057679315863.4546</v>
      </c>
      <c r="U118" s="140">
        <v>1319777527.5903196</v>
      </c>
      <c r="V118" s="140">
        <v>195815105326.75729</v>
      </c>
      <c r="W118" s="140">
        <v>10829072178699.314</v>
      </c>
      <c r="X118" s="140">
        <v>7988415965298.4883</v>
      </c>
      <c r="Y118" s="140">
        <v>2840656213400.8218</v>
      </c>
      <c r="Z118" s="140">
        <v>7036229871168.1426</v>
      </c>
      <c r="AA118" s="140">
        <v>952186094130.34863</v>
      </c>
      <c r="AB118" s="140">
        <v>2495416365847.0688</v>
      </c>
      <c r="AC118" s="140">
        <v>345239847553.75812</v>
      </c>
      <c r="AD118" s="140">
        <v>2581024087718.269</v>
      </c>
      <c r="AE118" s="140">
        <v>345715145</v>
      </c>
    </row>
    <row r="119" spans="1:31" x14ac:dyDescent="0.35">
      <c r="A119" s="139" t="s">
        <v>4280</v>
      </c>
      <c r="B119" s="140" t="s">
        <v>8</v>
      </c>
      <c r="C119" s="140" t="s">
        <v>4043</v>
      </c>
      <c r="D119" s="140">
        <v>2015</v>
      </c>
      <c r="E119" s="140">
        <v>41310832432365.609</v>
      </c>
      <c r="F119" s="140">
        <v>8507076344108.3477</v>
      </c>
      <c r="G119" s="140">
        <v>18437858918684.352</v>
      </c>
      <c r="H119" s="140">
        <v>958898265783.68127</v>
      </c>
      <c r="I119" s="140">
        <v>7772743030.2222672</v>
      </c>
      <c r="J119" s="140">
        <v>61008027577.072159</v>
      </c>
      <c r="K119" s="140">
        <v>10430822427.136713</v>
      </c>
      <c r="L119" s="140">
        <v>8651944389.6323414</v>
      </c>
      <c r="M119" s="140">
        <v>138326533090.12881</v>
      </c>
      <c r="N119" s="140">
        <v>732708195269.48877</v>
      </c>
      <c r="O119" s="140">
        <v>441105901220.198</v>
      </c>
      <c r="P119" s="140">
        <v>291602294049.29089</v>
      </c>
      <c r="Q119" s="140">
        <v>17478960652900.676</v>
      </c>
      <c r="R119" s="140">
        <v>17292098320802.607</v>
      </c>
      <c r="S119" s="140">
        <v>16178211425206.33</v>
      </c>
      <c r="T119" s="140">
        <v>1112866722243.6157</v>
      </c>
      <c r="U119" s="140">
        <v>1020173352.6623838</v>
      </c>
      <c r="V119" s="140">
        <v>186862332098.06573</v>
      </c>
      <c r="W119" s="140">
        <v>11222045909540.721</v>
      </c>
      <c r="X119" s="140">
        <v>8281162846246.9063</v>
      </c>
      <c r="Y119" s="140">
        <v>2940883063293.813</v>
      </c>
      <c r="Z119" s="140">
        <v>7246839488734.9199</v>
      </c>
      <c r="AA119" s="140">
        <v>1034323357511.9872</v>
      </c>
      <c r="AB119" s="140">
        <v>2571198418292.8882</v>
      </c>
      <c r="AC119" s="140">
        <v>369684645000.92493</v>
      </c>
      <c r="AD119" s="140">
        <v>3143851260032.1797</v>
      </c>
      <c r="AE119" s="140">
        <v>353297922</v>
      </c>
    </row>
    <row r="120" spans="1:31" x14ac:dyDescent="0.35">
      <c r="A120" s="139" t="s">
        <v>4281</v>
      </c>
      <c r="B120" s="140" t="s">
        <v>8</v>
      </c>
      <c r="C120" s="140" t="s">
        <v>4043</v>
      </c>
      <c r="D120" s="140">
        <v>2016</v>
      </c>
      <c r="E120" s="140">
        <v>40201476317520.195</v>
      </c>
      <c r="F120" s="140">
        <v>8863193389149.3145</v>
      </c>
      <c r="G120" s="140">
        <v>16513860778309.535</v>
      </c>
      <c r="H120" s="140">
        <v>972731695836.99377</v>
      </c>
      <c r="I120" s="140">
        <v>8133603529.2593918</v>
      </c>
      <c r="J120" s="140">
        <v>60199622484.571251</v>
      </c>
      <c r="K120" s="140">
        <v>10688401014.430511</v>
      </c>
      <c r="L120" s="140">
        <v>8847154093.4893417</v>
      </c>
      <c r="M120" s="140">
        <v>136136749319.48242</v>
      </c>
      <c r="N120" s="140">
        <v>748726165395.76099</v>
      </c>
      <c r="O120" s="140">
        <v>452826671443.34296</v>
      </c>
      <c r="P120" s="140">
        <v>295899493952.41821</v>
      </c>
      <c r="Q120" s="140">
        <v>15541129082472.543</v>
      </c>
      <c r="R120" s="140">
        <v>15384032556379.363</v>
      </c>
      <c r="S120" s="140">
        <v>14369404785144.637</v>
      </c>
      <c r="T120" s="140">
        <v>1014027665923.6019</v>
      </c>
      <c r="U120" s="140">
        <v>600105311.12444377</v>
      </c>
      <c r="V120" s="140">
        <v>157096526093.18027</v>
      </c>
      <c r="W120" s="140">
        <v>11642432484860.074</v>
      </c>
      <c r="X120" s="140">
        <v>8587369287958.6514</v>
      </c>
      <c r="Y120" s="140">
        <v>3055063196901.4263</v>
      </c>
      <c r="Z120" s="140">
        <v>7493846019882.335</v>
      </c>
      <c r="AA120" s="140">
        <v>1093523268076.3046</v>
      </c>
      <c r="AB120" s="140">
        <v>2664009562101.938</v>
      </c>
      <c r="AC120" s="140">
        <v>391053634799.49097</v>
      </c>
      <c r="AD120" s="140">
        <v>3181989665201.2705</v>
      </c>
      <c r="AE120" s="140">
        <v>360554127</v>
      </c>
    </row>
    <row r="121" spans="1:31" x14ac:dyDescent="0.35">
      <c r="A121" s="139" t="s">
        <v>4282</v>
      </c>
      <c r="B121" s="140" t="s">
        <v>8</v>
      </c>
      <c r="C121" s="140" t="s">
        <v>4043</v>
      </c>
      <c r="D121" s="140">
        <v>2017</v>
      </c>
      <c r="E121" s="140">
        <v>39393640542649.031</v>
      </c>
      <c r="F121" s="140">
        <v>9177367133843.7813</v>
      </c>
      <c r="G121" s="140">
        <v>15276538242318.369</v>
      </c>
      <c r="H121" s="140">
        <v>993641946698.70056</v>
      </c>
      <c r="I121" s="140">
        <v>8598812497.4438801</v>
      </c>
      <c r="J121" s="140">
        <v>61725040649.871544</v>
      </c>
      <c r="K121" s="140">
        <v>10945979601.724306</v>
      </c>
      <c r="L121" s="140">
        <v>8642978624.5730782</v>
      </c>
      <c r="M121" s="140">
        <v>141041862916.13831</v>
      </c>
      <c r="N121" s="140">
        <v>762687272408.94946</v>
      </c>
      <c r="O121" s="140">
        <v>462257580440.96582</v>
      </c>
      <c r="P121" s="140">
        <v>300429691967.98376</v>
      </c>
      <c r="Q121" s="140">
        <v>14282896295619.67</v>
      </c>
      <c r="R121" s="140">
        <v>14145571074655.682</v>
      </c>
      <c r="S121" s="140">
        <v>13242993635700.422</v>
      </c>
      <c r="T121" s="140">
        <v>902014642150.30701</v>
      </c>
      <c r="U121" s="140">
        <v>562796804.95078886</v>
      </c>
      <c r="V121" s="140">
        <v>137325220963.98923</v>
      </c>
      <c r="W121" s="140">
        <v>11711405581913.852</v>
      </c>
      <c r="X121" s="140">
        <v>8648651615732.5752</v>
      </c>
      <c r="Y121" s="140">
        <v>3062753966181.2876</v>
      </c>
      <c r="Z121" s="140">
        <v>7534917649474.3906</v>
      </c>
      <c r="AA121" s="140">
        <v>1113733966258.1814</v>
      </c>
      <c r="AB121" s="140">
        <v>2665547486913.8901</v>
      </c>
      <c r="AC121" s="140">
        <v>397206479267.39917</v>
      </c>
      <c r="AD121" s="140">
        <v>3228329584573.0244</v>
      </c>
      <c r="AE121" s="140">
        <v>367504012</v>
      </c>
    </row>
    <row r="122" spans="1:31" x14ac:dyDescent="0.35">
      <c r="A122" s="139" t="s">
        <v>4283</v>
      </c>
      <c r="B122" s="140" t="s">
        <v>8</v>
      </c>
      <c r="C122" s="140" t="s">
        <v>4043</v>
      </c>
      <c r="D122" s="140">
        <v>2018</v>
      </c>
      <c r="E122" s="140">
        <v>38517178192838.766</v>
      </c>
      <c r="F122" s="140">
        <v>9610073898075.8359</v>
      </c>
      <c r="G122" s="140">
        <v>14489927137284.844</v>
      </c>
      <c r="H122" s="140">
        <v>981635598159.60754</v>
      </c>
      <c r="I122" s="140">
        <v>8268642701.9079762</v>
      </c>
      <c r="J122" s="140">
        <v>58743685833.707214</v>
      </c>
      <c r="K122" s="140">
        <v>11203558262.5331</v>
      </c>
      <c r="L122" s="140">
        <v>9030075665.930191</v>
      </c>
      <c r="M122" s="140">
        <v>141771714505.23883</v>
      </c>
      <c r="N122" s="140">
        <v>752617921190.29028</v>
      </c>
      <c r="O122" s="140">
        <v>461214158151.71655</v>
      </c>
      <c r="P122" s="140">
        <v>291403763038.57373</v>
      </c>
      <c r="Q122" s="140">
        <v>13508291539125.238</v>
      </c>
      <c r="R122" s="140">
        <v>13384498456327.896</v>
      </c>
      <c r="S122" s="140">
        <v>12560030876134.172</v>
      </c>
      <c r="T122" s="140">
        <v>823923326288.01257</v>
      </c>
      <c r="U122" s="140">
        <v>544253905.71160626</v>
      </c>
      <c r="V122" s="140">
        <v>123793082797.34236</v>
      </c>
      <c r="W122" s="140">
        <v>11596710667478.08</v>
      </c>
      <c r="X122" s="140">
        <v>8551270059245.1182</v>
      </c>
      <c r="Y122" s="140">
        <v>3045440608232.9756</v>
      </c>
      <c r="Z122" s="140">
        <v>7481155811251.9541</v>
      </c>
      <c r="AA122" s="140">
        <v>1070114247993.1566</v>
      </c>
      <c r="AB122" s="140">
        <v>2657389841677.4751</v>
      </c>
      <c r="AC122" s="140">
        <v>388050766555.49115</v>
      </c>
      <c r="AD122" s="140">
        <v>2820466490000</v>
      </c>
      <c r="AE122" s="140">
        <v>374216883</v>
      </c>
    </row>
    <row r="123" spans="1:31" x14ac:dyDescent="0.35">
      <c r="A123" s="139" t="s">
        <v>4284</v>
      </c>
      <c r="B123" s="140" t="s">
        <v>31</v>
      </c>
      <c r="C123" s="140" t="s">
        <v>4043</v>
      </c>
      <c r="D123" s="140">
        <v>1995</v>
      </c>
      <c r="E123" s="140">
        <v>199449026332576.53</v>
      </c>
      <c r="F123" s="140">
        <v>59119258584826.453</v>
      </c>
      <c r="G123" s="140">
        <v>4910401597197.4453</v>
      </c>
      <c r="H123" s="140">
        <v>3580299884062.3359</v>
      </c>
      <c r="I123" s="140">
        <v>362239593823.80719</v>
      </c>
      <c r="J123" s="140">
        <v>1478729306031.4016</v>
      </c>
      <c r="K123" s="140">
        <v>30253809960.276382</v>
      </c>
      <c r="L123" s="140">
        <v>35609428937.919136</v>
      </c>
      <c r="M123" s="140">
        <v>334172878352.58923</v>
      </c>
      <c r="N123" s="140">
        <v>1339294866956.343</v>
      </c>
      <c r="O123" s="140">
        <v>792128982940.0647</v>
      </c>
      <c r="P123" s="140">
        <v>547165884016.27808</v>
      </c>
      <c r="Q123" s="140">
        <v>1330101713135.1089</v>
      </c>
      <c r="R123" s="140">
        <v>1229807237313.5771</v>
      </c>
      <c r="S123" s="140">
        <v>640975392950.56982</v>
      </c>
      <c r="T123" s="140">
        <v>223607566989.29663</v>
      </c>
      <c r="U123" s="140">
        <v>365224277373.71082</v>
      </c>
      <c r="V123" s="140">
        <v>100294475821.53183</v>
      </c>
      <c r="W123" s="140">
        <v>136381698015381.95</v>
      </c>
      <c r="X123" s="140">
        <v>85026853649135.406</v>
      </c>
      <c r="Y123" s="140">
        <v>51354844366246.242</v>
      </c>
      <c r="Z123" s="140">
        <v>78903942917114.313</v>
      </c>
      <c r="AA123" s="140">
        <v>6122910732021.1445</v>
      </c>
      <c r="AB123" s="140">
        <v>47572190173243.813</v>
      </c>
      <c r="AC123" s="140">
        <v>3782654193002.4658</v>
      </c>
      <c r="AD123" s="140">
        <v>-962331864829.28601</v>
      </c>
      <c r="AE123" s="140">
        <v>295580311</v>
      </c>
    </row>
    <row r="124" spans="1:31" x14ac:dyDescent="0.35">
      <c r="A124" s="139" t="s">
        <v>4285</v>
      </c>
      <c r="B124" s="140" t="s">
        <v>31</v>
      </c>
      <c r="C124" s="140" t="s">
        <v>4043</v>
      </c>
      <c r="D124" s="140">
        <v>1996</v>
      </c>
      <c r="E124" s="140">
        <v>204569418267084.84</v>
      </c>
      <c r="F124" s="140">
        <v>60659506273342.266</v>
      </c>
      <c r="G124" s="140">
        <v>5091899963294.7168</v>
      </c>
      <c r="H124" s="140">
        <v>3689950792371.5659</v>
      </c>
      <c r="I124" s="140">
        <v>380381635551.39948</v>
      </c>
      <c r="J124" s="140">
        <v>1507169650378.9214</v>
      </c>
      <c r="K124" s="140">
        <v>30133008744.940079</v>
      </c>
      <c r="L124" s="140">
        <v>34146217155.125526</v>
      </c>
      <c r="M124" s="140">
        <v>349163705159.43829</v>
      </c>
      <c r="N124" s="140">
        <v>1388956575381.7407</v>
      </c>
      <c r="O124" s="140">
        <v>827135635060.57544</v>
      </c>
      <c r="P124" s="140">
        <v>561820940321.16528</v>
      </c>
      <c r="Q124" s="140">
        <v>1401949170923.1504</v>
      </c>
      <c r="R124" s="140">
        <v>1304152141974.3745</v>
      </c>
      <c r="S124" s="140">
        <v>649019705075.46008</v>
      </c>
      <c r="T124" s="140">
        <v>261671848040.9621</v>
      </c>
      <c r="U124" s="140">
        <v>393460588857.95245</v>
      </c>
      <c r="V124" s="140">
        <v>97797028948.775818</v>
      </c>
      <c r="W124" s="140">
        <v>139818017927228.53</v>
      </c>
      <c r="X124" s="140">
        <v>87322328252805.875</v>
      </c>
      <c r="Y124" s="140">
        <v>52495689674422.906</v>
      </c>
      <c r="Z124" s="140">
        <v>80690753709691.75</v>
      </c>
      <c r="AA124" s="140">
        <v>6631574543114.126</v>
      </c>
      <c r="AB124" s="140">
        <v>48428458358061.516</v>
      </c>
      <c r="AC124" s="140">
        <v>4067231316361.4258</v>
      </c>
      <c r="AD124" s="140">
        <v>-1000005896780.6533</v>
      </c>
      <c r="AE124" s="140">
        <v>299004218</v>
      </c>
    </row>
    <row r="125" spans="1:31" x14ac:dyDescent="0.35">
      <c r="A125" s="139" t="s">
        <v>4286</v>
      </c>
      <c r="B125" s="140" t="s">
        <v>31</v>
      </c>
      <c r="C125" s="140" t="s">
        <v>4043</v>
      </c>
      <c r="D125" s="140">
        <v>1997</v>
      </c>
      <c r="E125" s="140">
        <v>211749286470998.88</v>
      </c>
      <c r="F125" s="140">
        <v>62343298844106.07</v>
      </c>
      <c r="G125" s="140">
        <v>5186754528726.4531</v>
      </c>
      <c r="H125" s="140">
        <v>3779604494505.9434</v>
      </c>
      <c r="I125" s="140">
        <v>394832548107.49469</v>
      </c>
      <c r="J125" s="140">
        <v>1528071290266.4868</v>
      </c>
      <c r="K125" s="140">
        <v>30012207529.603771</v>
      </c>
      <c r="L125" s="140">
        <v>33052196661.882309</v>
      </c>
      <c r="M125" s="140">
        <v>368191402573.00409</v>
      </c>
      <c r="N125" s="140">
        <v>1425444849367.4719</v>
      </c>
      <c r="O125" s="140">
        <v>845818997124.85522</v>
      </c>
      <c r="P125" s="140">
        <v>579625852242.6167</v>
      </c>
      <c r="Q125" s="140">
        <v>1407150034220.5083</v>
      </c>
      <c r="R125" s="140">
        <v>1313039699541.5359</v>
      </c>
      <c r="S125" s="140">
        <v>602209023166.60449</v>
      </c>
      <c r="T125" s="140">
        <v>274864918657.16547</v>
      </c>
      <c r="U125" s="140">
        <v>435965757717.76599</v>
      </c>
      <c r="V125" s="140">
        <v>94110334678.972565</v>
      </c>
      <c r="W125" s="140">
        <v>145806730191439.22</v>
      </c>
      <c r="X125" s="140">
        <v>91213894353205.297</v>
      </c>
      <c r="Y125" s="140">
        <v>54592835838234.188</v>
      </c>
      <c r="Z125" s="140">
        <v>84270945307221.531</v>
      </c>
      <c r="AA125" s="140">
        <v>6942949045983.7197</v>
      </c>
      <c r="AB125" s="140">
        <v>50360469847053.031</v>
      </c>
      <c r="AC125" s="140">
        <v>4232365991181.1694</v>
      </c>
      <c r="AD125" s="140">
        <v>-1587497093272.9001</v>
      </c>
      <c r="AE125" s="140">
        <v>302562948</v>
      </c>
    </row>
    <row r="126" spans="1:31" x14ac:dyDescent="0.35">
      <c r="A126" s="139" t="s">
        <v>4287</v>
      </c>
      <c r="B126" s="140" t="s">
        <v>31</v>
      </c>
      <c r="C126" s="140" t="s">
        <v>4043</v>
      </c>
      <c r="D126" s="140">
        <v>1998</v>
      </c>
      <c r="E126" s="140">
        <v>221905128040959.5</v>
      </c>
      <c r="F126" s="140">
        <v>64215522794141.211</v>
      </c>
      <c r="G126" s="140">
        <v>5409925349554.7031</v>
      </c>
      <c r="H126" s="140">
        <v>4059602193892.7012</v>
      </c>
      <c r="I126" s="140">
        <v>366871209326.34412</v>
      </c>
      <c r="J126" s="140">
        <v>1788307917445.6345</v>
      </c>
      <c r="K126" s="140">
        <v>29891406289.76247</v>
      </c>
      <c r="L126" s="140">
        <v>31030511886.578674</v>
      </c>
      <c r="M126" s="140">
        <v>384868885919.28961</v>
      </c>
      <c r="N126" s="140">
        <v>1458632263025.0911</v>
      </c>
      <c r="O126" s="140">
        <v>856420495177.302</v>
      </c>
      <c r="P126" s="140">
        <v>602211767847.78882</v>
      </c>
      <c r="Q126" s="140">
        <v>1350323155662.0022</v>
      </c>
      <c r="R126" s="140">
        <v>1258906085968.7163</v>
      </c>
      <c r="S126" s="140">
        <v>503263499350.45044</v>
      </c>
      <c r="T126" s="140">
        <v>249650982030.41528</v>
      </c>
      <c r="U126" s="140">
        <v>505991604587.85052</v>
      </c>
      <c r="V126" s="140">
        <v>91417069693.285797</v>
      </c>
      <c r="W126" s="140">
        <v>154125261084600.59</v>
      </c>
      <c r="X126" s="140">
        <v>96511357146873.906</v>
      </c>
      <c r="Y126" s="140">
        <v>57613903937726.813</v>
      </c>
      <c r="Z126" s="140">
        <v>88929439997253.063</v>
      </c>
      <c r="AA126" s="140">
        <v>7581917149620.873</v>
      </c>
      <c r="AB126" s="140">
        <v>53009294218691.188</v>
      </c>
      <c r="AC126" s="140">
        <v>4604609719035.5781</v>
      </c>
      <c r="AD126" s="140">
        <v>-1845581187337.0349</v>
      </c>
      <c r="AE126" s="140">
        <v>306009173</v>
      </c>
    </row>
    <row r="127" spans="1:31" x14ac:dyDescent="0.35">
      <c r="A127" s="139" t="s">
        <v>4288</v>
      </c>
      <c r="B127" s="140" t="s">
        <v>31</v>
      </c>
      <c r="C127" s="140" t="s">
        <v>4043</v>
      </c>
      <c r="D127" s="140">
        <v>1999</v>
      </c>
      <c r="E127" s="140">
        <v>230488842800720.72</v>
      </c>
      <c r="F127" s="140">
        <v>66236593365618.5</v>
      </c>
      <c r="G127" s="140">
        <v>5666731013831.4355</v>
      </c>
      <c r="H127" s="140">
        <v>4249840309712.3867</v>
      </c>
      <c r="I127" s="140">
        <v>352963903796.04456</v>
      </c>
      <c r="J127" s="140">
        <v>1964789916210.4292</v>
      </c>
      <c r="K127" s="140">
        <v>29770605074.426167</v>
      </c>
      <c r="L127" s="140">
        <v>34977035048.612579</v>
      </c>
      <c r="M127" s="140">
        <v>396651247922.57721</v>
      </c>
      <c r="N127" s="140">
        <v>1470687601660.2971</v>
      </c>
      <c r="O127" s="140">
        <v>849388601361.88184</v>
      </c>
      <c r="P127" s="140">
        <v>621299000298.41528</v>
      </c>
      <c r="Q127" s="140">
        <v>1416890704119.0476</v>
      </c>
      <c r="R127" s="140">
        <v>1329231003987.4387</v>
      </c>
      <c r="S127" s="140">
        <v>511561360089.13257</v>
      </c>
      <c r="T127" s="140">
        <v>262441617525.64075</v>
      </c>
      <c r="U127" s="140">
        <v>555228026372.66541</v>
      </c>
      <c r="V127" s="140">
        <v>87659700131.609009</v>
      </c>
      <c r="W127" s="140">
        <v>160263959755102.91</v>
      </c>
      <c r="X127" s="140">
        <v>100438718097539.36</v>
      </c>
      <c r="Y127" s="140">
        <v>59825241657563.938</v>
      </c>
      <c r="Z127" s="140">
        <v>92448746479157.172</v>
      </c>
      <c r="AA127" s="140">
        <v>7989971618382.1699</v>
      </c>
      <c r="AB127" s="140">
        <v>54995058948804.016</v>
      </c>
      <c r="AC127" s="140">
        <v>4830182708759.918</v>
      </c>
      <c r="AD127" s="140">
        <v>-1678441333832.0935</v>
      </c>
      <c r="AE127" s="140">
        <v>309441286</v>
      </c>
    </row>
    <row r="128" spans="1:31" x14ac:dyDescent="0.35">
      <c r="A128" s="139" t="s">
        <v>4289</v>
      </c>
      <c r="B128" s="140" t="s">
        <v>31</v>
      </c>
      <c r="C128" s="140" t="s">
        <v>4043</v>
      </c>
      <c r="D128" s="140">
        <v>2000</v>
      </c>
      <c r="E128" s="140">
        <v>239780162283931.72</v>
      </c>
      <c r="F128" s="140">
        <v>68334593622167.883</v>
      </c>
      <c r="G128" s="140">
        <v>5825152981366.2061</v>
      </c>
      <c r="H128" s="140">
        <v>4274542110072.0322</v>
      </c>
      <c r="I128" s="140">
        <v>334655049585.41901</v>
      </c>
      <c r="J128" s="140">
        <v>2035950320973.7734</v>
      </c>
      <c r="K128" s="140">
        <v>29649803834.584862</v>
      </c>
      <c r="L128" s="140">
        <v>19973980748.889118</v>
      </c>
      <c r="M128" s="140">
        <v>400448426468.4494</v>
      </c>
      <c r="N128" s="140">
        <v>1453864528460.916</v>
      </c>
      <c r="O128" s="140">
        <v>823480739457.19104</v>
      </c>
      <c r="P128" s="140">
        <v>630383789003.72498</v>
      </c>
      <c r="Q128" s="140">
        <v>1550610871294.1736</v>
      </c>
      <c r="R128" s="140">
        <v>1480041050230.6807</v>
      </c>
      <c r="S128" s="140">
        <v>569329355385.48438</v>
      </c>
      <c r="T128" s="140">
        <v>366214182861.89441</v>
      </c>
      <c r="U128" s="140">
        <v>544497511983.30206</v>
      </c>
      <c r="V128" s="140">
        <v>70569821063.492889</v>
      </c>
      <c r="W128" s="140">
        <v>167958402837492.75</v>
      </c>
      <c r="X128" s="140">
        <v>105340273803712.42</v>
      </c>
      <c r="Y128" s="140">
        <v>62618129033779.891</v>
      </c>
      <c r="Z128" s="140">
        <v>96909815385401.953</v>
      </c>
      <c r="AA128" s="140">
        <v>8430458418310.5537</v>
      </c>
      <c r="AB128" s="140">
        <v>57543833809520.414</v>
      </c>
      <c r="AC128" s="140">
        <v>5074295224259.5625</v>
      </c>
      <c r="AD128" s="140">
        <v>-2337987157095.1768</v>
      </c>
      <c r="AE128" s="140">
        <v>312848141</v>
      </c>
    </row>
    <row r="129" spans="1:31" x14ac:dyDescent="0.35">
      <c r="A129" s="139" t="s">
        <v>4290</v>
      </c>
      <c r="B129" s="140" t="s">
        <v>31</v>
      </c>
      <c r="C129" s="140" t="s">
        <v>4043</v>
      </c>
      <c r="D129" s="140">
        <v>2001</v>
      </c>
      <c r="E129" s="140">
        <v>245441468333448.63</v>
      </c>
      <c r="F129" s="140">
        <v>70215805908146.938</v>
      </c>
      <c r="G129" s="140">
        <v>5791528252576.3223</v>
      </c>
      <c r="H129" s="140">
        <v>4208522313457.2031</v>
      </c>
      <c r="I129" s="140">
        <v>309442709412.65875</v>
      </c>
      <c r="J129" s="140">
        <v>2015636199578.5713</v>
      </c>
      <c r="K129" s="140">
        <v>29529002619.248558</v>
      </c>
      <c r="L129" s="140">
        <v>39262807074.886589</v>
      </c>
      <c r="M129" s="140">
        <v>401088743466.58075</v>
      </c>
      <c r="N129" s="140">
        <v>1413562851305.2576</v>
      </c>
      <c r="O129" s="140">
        <v>779066894065.48047</v>
      </c>
      <c r="P129" s="140">
        <v>634495957239.77722</v>
      </c>
      <c r="Q129" s="140">
        <v>1583005939119.1182</v>
      </c>
      <c r="R129" s="140">
        <v>1527822276208.7686</v>
      </c>
      <c r="S129" s="140">
        <v>506746594646.07257</v>
      </c>
      <c r="T129" s="140">
        <v>435706642269.19171</v>
      </c>
      <c r="U129" s="140">
        <v>585369039293.50415</v>
      </c>
      <c r="V129" s="140">
        <v>55183662910.349518</v>
      </c>
      <c r="W129" s="140">
        <v>172803009754119.16</v>
      </c>
      <c r="X129" s="140">
        <v>105570723323655.39</v>
      </c>
      <c r="Y129" s="140">
        <v>67232286430464.203</v>
      </c>
      <c r="Z129" s="140">
        <v>96608418939337.891</v>
      </c>
      <c r="AA129" s="140">
        <v>8962304384317.5859</v>
      </c>
      <c r="AB129" s="140">
        <v>61482963984462.344</v>
      </c>
      <c r="AC129" s="140">
        <v>5749322446001.8623</v>
      </c>
      <c r="AD129" s="140">
        <v>-3368875581393.8257</v>
      </c>
      <c r="AE129" s="140">
        <v>315989857</v>
      </c>
    </row>
    <row r="130" spans="1:31" x14ac:dyDescent="0.35">
      <c r="A130" s="139" t="s">
        <v>4291</v>
      </c>
      <c r="B130" s="140" t="s">
        <v>31</v>
      </c>
      <c r="C130" s="140" t="s">
        <v>4043</v>
      </c>
      <c r="D130" s="140">
        <v>2002</v>
      </c>
      <c r="E130" s="140">
        <v>246041542538283.25</v>
      </c>
      <c r="F130" s="140">
        <v>71867405049680.328</v>
      </c>
      <c r="G130" s="140">
        <v>5967197271606.8311</v>
      </c>
      <c r="H130" s="140">
        <v>4367688840377.8638</v>
      </c>
      <c r="I130" s="140">
        <v>284520411167.66541</v>
      </c>
      <c r="J130" s="140">
        <v>2016798890934.2729</v>
      </c>
      <c r="K130" s="140">
        <v>29408201379.407253</v>
      </c>
      <c r="L130" s="140">
        <v>239321471767.40051</v>
      </c>
      <c r="M130" s="140">
        <v>398769500055.82782</v>
      </c>
      <c r="N130" s="140">
        <v>1398870365073.2896</v>
      </c>
      <c r="O130" s="140">
        <v>772632324695.29114</v>
      </c>
      <c r="P130" s="140">
        <v>626238040377.99841</v>
      </c>
      <c r="Q130" s="140">
        <v>1599508431228.9675</v>
      </c>
      <c r="R130" s="140">
        <v>1553672283725.1135</v>
      </c>
      <c r="S130" s="140">
        <v>510651853210.78955</v>
      </c>
      <c r="T130" s="140">
        <v>458988977993.47485</v>
      </c>
      <c r="U130" s="140">
        <v>584031452520.84924</v>
      </c>
      <c r="V130" s="140">
        <v>45836147503.854012</v>
      </c>
      <c r="W130" s="140">
        <v>171774287817180.69</v>
      </c>
      <c r="X130" s="140">
        <v>104910094442620.56</v>
      </c>
      <c r="Y130" s="140">
        <v>66864193374559.375</v>
      </c>
      <c r="Z130" s="140">
        <v>95898335739119.406</v>
      </c>
      <c r="AA130" s="140">
        <v>9011758703501.207</v>
      </c>
      <c r="AB130" s="140">
        <v>61079132371528.789</v>
      </c>
      <c r="AC130" s="140">
        <v>5785061003030.5898</v>
      </c>
      <c r="AD130" s="140">
        <v>-3567347600184.6074</v>
      </c>
      <c r="AE130" s="140">
        <v>318985272</v>
      </c>
    </row>
    <row r="131" spans="1:31" x14ac:dyDescent="0.35">
      <c r="A131" s="139" t="s">
        <v>4292</v>
      </c>
      <c r="B131" s="140" t="s">
        <v>31</v>
      </c>
      <c r="C131" s="140" t="s">
        <v>4043</v>
      </c>
      <c r="D131" s="140">
        <v>2003</v>
      </c>
      <c r="E131" s="140">
        <v>249481550223863.22</v>
      </c>
      <c r="F131" s="140">
        <v>73616494829433.391</v>
      </c>
      <c r="G131" s="140">
        <v>6118259532479.9434</v>
      </c>
      <c r="H131" s="140">
        <v>4358323296733.3271</v>
      </c>
      <c r="I131" s="140">
        <v>277474756875.01373</v>
      </c>
      <c r="J131" s="140">
        <v>2018827480266.5059</v>
      </c>
      <c r="K131" s="140">
        <v>29287400164.07095</v>
      </c>
      <c r="L131" s="140">
        <v>258940001469.98651</v>
      </c>
      <c r="M131" s="140">
        <v>386834590811.18585</v>
      </c>
      <c r="N131" s="140">
        <v>1386959067146.5649</v>
      </c>
      <c r="O131" s="140">
        <v>763054330361.3479</v>
      </c>
      <c r="P131" s="140">
        <v>623904736785.21692</v>
      </c>
      <c r="Q131" s="140">
        <v>1759936235746.6167</v>
      </c>
      <c r="R131" s="140">
        <v>1720325966283.175</v>
      </c>
      <c r="S131" s="140">
        <v>585435294185.59656</v>
      </c>
      <c r="T131" s="140">
        <v>533598504935.79279</v>
      </c>
      <c r="U131" s="140">
        <v>601292167161.78564</v>
      </c>
      <c r="V131" s="140">
        <v>39610269463.441559</v>
      </c>
      <c r="W131" s="140">
        <v>173168560781448.19</v>
      </c>
      <c r="X131" s="140">
        <v>105744653415308.8</v>
      </c>
      <c r="Y131" s="140">
        <v>67423907366139.227</v>
      </c>
      <c r="Z131" s="140">
        <v>96806199258138.484</v>
      </c>
      <c r="AA131" s="140">
        <v>8938454157170.1973</v>
      </c>
      <c r="AB131" s="140">
        <v>61683879701734.766</v>
      </c>
      <c r="AC131" s="140">
        <v>5740027664404.4697</v>
      </c>
      <c r="AD131" s="140">
        <v>-3421764919498.2612</v>
      </c>
      <c r="AE131" s="140">
        <v>321751961</v>
      </c>
    </row>
    <row r="132" spans="1:31" x14ac:dyDescent="0.35">
      <c r="A132" s="139" t="s">
        <v>4293</v>
      </c>
      <c r="B132" s="140" t="s">
        <v>31</v>
      </c>
      <c r="C132" s="140" t="s">
        <v>4043</v>
      </c>
      <c r="D132" s="140">
        <v>2004</v>
      </c>
      <c r="E132" s="140">
        <v>256210422194030.13</v>
      </c>
      <c r="F132" s="140">
        <v>75553605981635.703</v>
      </c>
      <c r="G132" s="140">
        <v>6681371267358.1748</v>
      </c>
      <c r="H132" s="140">
        <v>4519616913064.8877</v>
      </c>
      <c r="I132" s="140">
        <v>270500974552.51001</v>
      </c>
      <c r="J132" s="140">
        <v>2009014973137.1936</v>
      </c>
      <c r="K132" s="140">
        <v>29166598948.734646</v>
      </c>
      <c r="L132" s="140">
        <v>433696725313.5899</v>
      </c>
      <c r="M132" s="140">
        <v>387058377595.49414</v>
      </c>
      <c r="N132" s="140">
        <v>1390179263517.3657</v>
      </c>
      <c r="O132" s="140">
        <v>763072864310.63892</v>
      </c>
      <c r="P132" s="140">
        <v>627106399206.72668</v>
      </c>
      <c r="Q132" s="140">
        <v>2161754354293.2866</v>
      </c>
      <c r="R132" s="140">
        <v>2114690679259.0977</v>
      </c>
      <c r="S132" s="140">
        <v>671957883146.20239</v>
      </c>
      <c r="T132" s="140">
        <v>663340962239.0387</v>
      </c>
      <c r="U132" s="140">
        <v>779391833873.85645</v>
      </c>
      <c r="V132" s="140">
        <v>47063675034.188927</v>
      </c>
      <c r="W132" s="140">
        <v>177365894921471.03</v>
      </c>
      <c r="X132" s="140">
        <v>108316228655382.42</v>
      </c>
      <c r="Y132" s="140">
        <v>69049666266088.43</v>
      </c>
      <c r="Z132" s="140">
        <v>99128128234832.094</v>
      </c>
      <c r="AA132" s="140">
        <v>9188100420550.2402</v>
      </c>
      <c r="AB132" s="140">
        <v>63153201375536.258</v>
      </c>
      <c r="AC132" s="140">
        <v>5896464890552.1064</v>
      </c>
      <c r="AD132" s="140">
        <v>-3390449976434.8013</v>
      </c>
      <c r="AE132" s="140">
        <v>324745953</v>
      </c>
    </row>
    <row r="133" spans="1:31" x14ac:dyDescent="0.35">
      <c r="A133" s="139" t="s">
        <v>4294</v>
      </c>
      <c r="B133" s="140" t="s">
        <v>31</v>
      </c>
      <c r="C133" s="140" t="s">
        <v>4043</v>
      </c>
      <c r="D133" s="140">
        <v>2005</v>
      </c>
      <c r="E133" s="140">
        <v>260977075688979.03</v>
      </c>
      <c r="F133" s="140">
        <v>77670527697482.063</v>
      </c>
      <c r="G133" s="140">
        <v>6740298006251.5605</v>
      </c>
      <c r="H133" s="140">
        <v>4278563610746.8691</v>
      </c>
      <c r="I133" s="140">
        <v>263162361281.72296</v>
      </c>
      <c r="J133" s="140">
        <v>2032227800080.3604</v>
      </c>
      <c r="K133" s="140">
        <v>29045797708.893341</v>
      </c>
      <c r="L133" s="140">
        <v>144138071319.10544</v>
      </c>
      <c r="M133" s="140">
        <v>388986439237.5954</v>
      </c>
      <c r="N133" s="140">
        <v>1421003141119.1914</v>
      </c>
      <c r="O133" s="140">
        <v>786696091967.88062</v>
      </c>
      <c r="P133" s="140">
        <v>634307049151.31079</v>
      </c>
      <c r="Q133" s="140">
        <v>2461734395504.6919</v>
      </c>
      <c r="R133" s="140">
        <v>2401796792843.7041</v>
      </c>
      <c r="S133" s="140">
        <v>738184758683.75244</v>
      </c>
      <c r="T133" s="140">
        <v>760083564759.17896</v>
      </c>
      <c r="U133" s="140">
        <v>903528469400.77295</v>
      </c>
      <c r="V133" s="140">
        <v>59937602660.987526</v>
      </c>
      <c r="W133" s="140">
        <v>179253632996892.63</v>
      </c>
      <c r="X133" s="140">
        <v>109435037240638.94</v>
      </c>
      <c r="Y133" s="140">
        <v>69818595756253.578</v>
      </c>
      <c r="Z133" s="140">
        <v>100569322234085.27</v>
      </c>
      <c r="AA133" s="140">
        <v>8865715006553.7656</v>
      </c>
      <c r="AB133" s="140">
        <v>64122875770830.531</v>
      </c>
      <c r="AC133" s="140">
        <v>5695719985423.1426</v>
      </c>
      <c r="AD133" s="140">
        <v>-2687383011647.27</v>
      </c>
      <c r="AE133" s="140">
        <v>327760352</v>
      </c>
    </row>
    <row r="134" spans="1:31" x14ac:dyDescent="0.35">
      <c r="A134" s="139" t="s">
        <v>4295</v>
      </c>
      <c r="B134" s="140" t="s">
        <v>31</v>
      </c>
      <c r="C134" s="140" t="s">
        <v>4043</v>
      </c>
      <c r="D134" s="140">
        <v>2006</v>
      </c>
      <c r="E134" s="140">
        <v>272650021553240.25</v>
      </c>
      <c r="F134" s="140">
        <v>79772213035143.016</v>
      </c>
      <c r="G134" s="140">
        <v>7101821350945.6934</v>
      </c>
      <c r="H134" s="140">
        <v>4397424466140.6245</v>
      </c>
      <c r="I134" s="140">
        <v>268743223340.99576</v>
      </c>
      <c r="J134" s="140">
        <v>2115873116286.8433</v>
      </c>
      <c r="K134" s="140">
        <v>28924996493.557037</v>
      </c>
      <c r="L134" s="140">
        <v>133938765873.02731</v>
      </c>
      <c r="M134" s="140">
        <v>391848351234.97382</v>
      </c>
      <c r="N134" s="140">
        <v>1458096012911.2271</v>
      </c>
      <c r="O134" s="140">
        <v>829913297910.48853</v>
      </c>
      <c r="P134" s="140">
        <v>628182715000.73865</v>
      </c>
      <c r="Q134" s="140">
        <v>2704396884805.0698</v>
      </c>
      <c r="R134" s="140">
        <v>2601445992390.0854</v>
      </c>
      <c r="S134" s="140">
        <v>860263219093.75867</v>
      </c>
      <c r="T134" s="140">
        <v>764544869354.04883</v>
      </c>
      <c r="U134" s="140">
        <v>976637903942.2782</v>
      </c>
      <c r="V134" s="140">
        <v>102950892414.98462</v>
      </c>
      <c r="W134" s="140">
        <v>188251966579891.66</v>
      </c>
      <c r="X134" s="140">
        <v>111184660914008.31</v>
      </c>
      <c r="Y134" s="140">
        <v>77067305665883.406</v>
      </c>
      <c r="Z134" s="140">
        <v>102076577028215.08</v>
      </c>
      <c r="AA134" s="140">
        <v>9108083885793.1602</v>
      </c>
      <c r="AB134" s="140">
        <v>70737406747183.188</v>
      </c>
      <c r="AC134" s="140">
        <v>6329898918700.2451</v>
      </c>
      <c r="AD134" s="140">
        <v>-2475979412740.1045</v>
      </c>
      <c r="AE134" s="140">
        <v>330951086</v>
      </c>
    </row>
    <row r="135" spans="1:31" x14ac:dyDescent="0.35">
      <c r="A135" s="139" t="s">
        <v>4296</v>
      </c>
      <c r="B135" s="140" t="s">
        <v>31</v>
      </c>
      <c r="C135" s="140" t="s">
        <v>4043</v>
      </c>
      <c r="D135" s="140">
        <v>2007</v>
      </c>
      <c r="E135" s="140">
        <v>278660701806615.16</v>
      </c>
      <c r="F135" s="140">
        <v>81680630180883.203</v>
      </c>
      <c r="G135" s="140">
        <v>7661222449063.6387</v>
      </c>
      <c r="H135" s="140">
        <v>4559033053147.6689</v>
      </c>
      <c r="I135" s="140">
        <v>277489514611.33368</v>
      </c>
      <c r="J135" s="140">
        <v>2156444803182.46</v>
      </c>
      <c r="K135" s="140">
        <v>28804195253.715736</v>
      </c>
      <c r="L135" s="140">
        <v>136140140573.98596</v>
      </c>
      <c r="M135" s="140">
        <v>413544751498.46423</v>
      </c>
      <c r="N135" s="140">
        <v>1546609648027.7085</v>
      </c>
      <c r="O135" s="140">
        <v>892921162899.28491</v>
      </c>
      <c r="P135" s="140">
        <v>653688485128.42358</v>
      </c>
      <c r="Q135" s="140">
        <v>3102189395915.9702</v>
      </c>
      <c r="R135" s="140">
        <v>2933779535243.1479</v>
      </c>
      <c r="S135" s="140">
        <v>1004082571761.6117</v>
      </c>
      <c r="T135" s="140">
        <v>857869820871.0874</v>
      </c>
      <c r="U135" s="140">
        <v>1071827142610.4492</v>
      </c>
      <c r="V135" s="140">
        <v>168409860672.82233</v>
      </c>
      <c r="W135" s="140">
        <v>191291379737983.31</v>
      </c>
      <c r="X135" s="140">
        <v>112959625223592.16</v>
      </c>
      <c r="Y135" s="140">
        <v>78331754514390.391</v>
      </c>
      <c r="Z135" s="140">
        <v>104441637737844.88</v>
      </c>
      <c r="AA135" s="140">
        <v>8517987485747.2627</v>
      </c>
      <c r="AB135" s="140">
        <v>72403538456679.047</v>
      </c>
      <c r="AC135" s="140">
        <v>5928216057711.3164</v>
      </c>
      <c r="AD135" s="140">
        <v>-1972530561314.9932</v>
      </c>
      <c r="AE135" s="140">
        <v>334120232</v>
      </c>
    </row>
    <row r="136" spans="1:31" x14ac:dyDescent="0.35">
      <c r="A136" s="139" t="s">
        <v>4297</v>
      </c>
      <c r="B136" s="140" t="s">
        <v>31</v>
      </c>
      <c r="C136" s="140" t="s">
        <v>4043</v>
      </c>
      <c r="D136" s="140">
        <v>2008</v>
      </c>
      <c r="E136" s="140">
        <v>277183130799506.16</v>
      </c>
      <c r="F136" s="140">
        <v>83236540771748.875</v>
      </c>
      <c r="G136" s="140">
        <v>8840214543648.8945</v>
      </c>
      <c r="H136" s="140">
        <v>4876694774160.4258</v>
      </c>
      <c r="I136" s="140">
        <v>273716825160.17053</v>
      </c>
      <c r="J136" s="140">
        <v>2144742961424.4395</v>
      </c>
      <c r="K136" s="140">
        <v>28683394038.379429</v>
      </c>
      <c r="L136" s="140">
        <v>348660045743.21503</v>
      </c>
      <c r="M136" s="140">
        <v>436178741441.9845</v>
      </c>
      <c r="N136" s="140">
        <v>1644712806352.2363</v>
      </c>
      <c r="O136" s="140">
        <v>976426585644.9248</v>
      </c>
      <c r="P136" s="140">
        <v>668286220707.3114</v>
      </c>
      <c r="Q136" s="140">
        <v>3963519769488.4678</v>
      </c>
      <c r="R136" s="140">
        <v>3728380280100.0205</v>
      </c>
      <c r="S136" s="140">
        <v>1251656104147.3354</v>
      </c>
      <c r="T136" s="140">
        <v>926956581816.21667</v>
      </c>
      <c r="U136" s="140">
        <v>1549767594136.4683</v>
      </c>
      <c r="V136" s="140">
        <v>235139489388.44745</v>
      </c>
      <c r="W136" s="140">
        <v>190165846177032.28</v>
      </c>
      <c r="X136" s="140">
        <v>112291784608919.19</v>
      </c>
      <c r="Y136" s="140">
        <v>77874061568112.781</v>
      </c>
      <c r="Z136" s="140">
        <v>104204658754847.66</v>
      </c>
      <c r="AA136" s="140">
        <v>8087125854071.458</v>
      </c>
      <c r="AB136" s="140">
        <v>72243424665154.906</v>
      </c>
      <c r="AC136" s="140">
        <v>5630636902957.8389</v>
      </c>
      <c r="AD136" s="140">
        <v>-5059470692923.9326</v>
      </c>
      <c r="AE136" s="140">
        <v>337341084</v>
      </c>
    </row>
    <row r="137" spans="1:31" x14ac:dyDescent="0.35">
      <c r="A137" s="139" t="s">
        <v>4298</v>
      </c>
      <c r="B137" s="140" t="s">
        <v>31</v>
      </c>
      <c r="C137" s="140" t="s">
        <v>4043</v>
      </c>
      <c r="D137" s="140">
        <v>2009</v>
      </c>
      <c r="E137" s="140">
        <v>271141630548542.94</v>
      </c>
      <c r="F137" s="140">
        <v>84050962622328.125</v>
      </c>
      <c r="G137" s="140">
        <v>8845583873946.2969</v>
      </c>
      <c r="H137" s="140">
        <v>4918480444232.0469</v>
      </c>
      <c r="I137" s="140">
        <v>251493334565.28058</v>
      </c>
      <c r="J137" s="140">
        <v>2114707143597.3289</v>
      </c>
      <c r="K137" s="140">
        <v>28562592798.538128</v>
      </c>
      <c r="L137" s="140">
        <v>400753277661.13287</v>
      </c>
      <c r="M137" s="140">
        <v>444063139931.2439</v>
      </c>
      <c r="N137" s="140">
        <v>1678900955678.5232</v>
      </c>
      <c r="O137" s="140">
        <v>1029830764870.9844</v>
      </c>
      <c r="P137" s="140">
        <v>649070190807.53906</v>
      </c>
      <c r="Q137" s="140">
        <v>3927103429714.251</v>
      </c>
      <c r="R137" s="140">
        <v>3632065946138.1787</v>
      </c>
      <c r="S137" s="140">
        <v>1291308323677.3643</v>
      </c>
      <c r="T137" s="140">
        <v>792453811141.34985</v>
      </c>
      <c r="U137" s="140">
        <v>1548303811319.4651</v>
      </c>
      <c r="V137" s="140">
        <v>295037483576.0719</v>
      </c>
      <c r="W137" s="140">
        <v>181851218816659.69</v>
      </c>
      <c r="X137" s="140">
        <v>107379447776167.58</v>
      </c>
      <c r="Y137" s="140">
        <v>74471771040492.094</v>
      </c>
      <c r="Z137" s="140">
        <v>99552907696651.172</v>
      </c>
      <c r="AA137" s="140">
        <v>7826540079516.3125</v>
      </c>
      <c r="AB137" s="140">
        <v>69016848285064.398</v>
      </c>
      <c r="AC137" s="140">
        <v>5454922755427.6934</v>
      </c>
      <c r="AD137" s="140">
        <v>-3606134764391.2002</v>
      </c>
      <c r="AE137" s="140">
        <v>340400424</v>
      </c>
    </row>
    <row r="138" spans="1:31" x14ac:dyDescent="0.35">
      <c r="A138" s="139" t="s">
        <v>4299</v>
      </c>
      <c r="B138" s="140" t="s">
        <v>31</v>
      </c>
      <c r="C138" s="140" t="s">
        <v>4043</v>
      </c>
      <c r="D138" s="140">
        <v>2010</v>
      </c>
      <c r="E138" s="140">
        <v>274601682242913.66</v>
      </c>
      <c r="F138" s="140">
        <v>84924679395270.141</v>
      </c>
      <c r="G138" s="140">
        <v>8681254431449.2129</v>
      </c>
      <c r="H138" s="140">
        <v>4703977290688.2012</v>
      </c>
      <c r="I138" s="140">
        <v>239598170788.17542</v>
      </c>
      <c r="J138" s="140">
        <v>2127084814361.231</v>
      </c>
      <c r="K138" s="140">
        <v>28441791583.201824</v>
      </c>
      <c r="L138" s="140">
        <v>45652962600.238258</v>
      </c>
      <c r="M138" s="140">
        <v>464739007939.06079</v>
      </c>
      <c r="N138" s="140">
        <v>1798460543416.2937</v>
      </c>
      <c r="O138" s="140">
        <v>1145219996827.7617</v>
      </c>
      <c r="P138" s="140">
        <v>653240546588.5321</v>
      </c>
      <c r="Q138" s="140">
        <v>3977277140761.0107</v>
      </c>
      <c r="R138" s="140">
        <v>3642070747819.7451</v>
      </c>
      <c r="S138" s="140">
        <v>1344766788930.8208</v>
      </c>
      <c r="T138" s="140">
        <v>597868668374.97852</v>
      </c>
      <c r="U138" s="140">
        <v>1699435290513.9456</v>
      </c>
      <c r="V138" s="140">
        <v>335206392941.26563</v>
      </c>
      <c r="W138" s="140">
        <v>184572927577694.53</v>
      </c>
      <c r="X138" s="140">
        <v>109008005022450.67</v>
      </c>
      <c r="Y138" s="140">
        <v>75564922555243.672</v>
      </c>
      <c r="Z138" s="140">
        <v>100182977700117.14</v>
      </c>
      <c r="AA138" s="140">
        <v>8825027322333.5625</v>
      </c>
      <c r="AB138" s="140">
        <v>69425178485174.391</v>
      </c>
      <c r="AC138" s="140">
        <v>6139744070069.4141</v>
      </c>
      <c r="AD138" s="140">
        <v>-3577179161500.2622</v>
      </c>
      <c r="AE138" s="140">
        <v>343326555</v>
      </c>
    </row>
    <row r="139" spans="1:31" x14ac:dyDescent="0.35">
      <c r="A139" s="139" t="s">
        <v>4300</v>
      </c>
      <c r="B139" s="140" t="s">
        <v>31</v>
      </c>
      <c r="C139" s="140" t="s">
        <v>4043</v>
      </c>
      <c r="D139" s="140">
        <v>2011</v>
      </c>
      <c r="E139" s="140">
        <v>278088401977015.97</v>
      </c>
      <c r="F139" s="140">
        <v>85905522643828.828</v>
      </c>
      <c r="G139" s="140">
        <v>9279760887616.9063</v>
      </c>
      <c r="H139" s="140">
        <v>5007935769028.8828</v>
      </c>
      <c r="I139" s="140">
        <v>230692454882.59418</v>
      </c>
      <c r="J139" s="140">
        <v>2221929433385.0244</v>
      </c>
      <c r="K139" s="140">
        <v>28084010805.253723</v>
      </c>
      <c r="L139" s="140">
        <v>59509559565.080696</v>
      </c>
      <c r="M139" s="140">
        <v>504596135066.23334</v>
      </c>
      <c r="N139" s="140">
        <v>1963124175324.6956</v>
      </c>
      <c r="O139" s="140">
        <v>1275261149610.5862</v>
      </c>
      <c r="P139" s="140">
        <v>687863025714.10938</v>
      </c>
      <c r="Q139" s="140">
        <v>4271825118588.0259</v>
      </c>
      <c r="R139" s="140">
        <v>3894215693306.5093</v>
      </c>
      <c r="S139" s="140">
        <v>1517314294765.3848</v>
      </c>
      <c r="T139" s="140">
        <v>415761231132.6449</v>
      </c>
      <c r="U139" s="140">
        <v>1961140167408.4797</v>
      </c>
      <c r="V139" s="140">
        <v>377609425281.51672</v>
      </c>
      <c r="W139" s="140">
        <v>188620425764405.84</v>
      </c>
      <c r="X139" s="140">
        <v>111417961576954.11</v>
      </c>
      <c r="Y139" s="140">
        <v>77202464187451.734</v>
      </c>
      <c r="Z139" s="140">
        <v>101896682763509.19</v>
      </c>
      <c r="AA139" s="140">
        <v>9521278813445.0039</v>
      </c>
      <c r="AB139" s="140">
        <v>70585625949605.906</v>
      </c>
      <c r="AC139" s="140">
        <v>6616838237845.917</v>
      </c>
      <c r="AD139" s="140">
        <v>-5717307318835.6074</v>
      </c>
      <c r="AE139" s="140">
        <v>345896202</v>
      </c>
    </row>
    <row r="140" spans="1:31" x14ac:dyDescent="0.35">
      <c r="A140" s="139" t="s">
        <v>4301</v>
      </c>
      <c r="B140" s="140" t="s">
        <v>31</v>
      </c>
      <c r="C140" s="140" t="s">
        <v>4043</v>
      </c>
      <c r="D140" s="140">
        <v>2012</v>
      </c>
      <c r="E140" s="140">
        <v>284364071592788.69</v>
      </c>
      <c r="F140" s="140">
        <v>87085958190161.969</v>
      </c>
      <c r="G140" s="140">
        <v>9267398581715.0527</v>
      </c>
      <c r="H140" s="140">
        <v>5116160127057.3145</v>
      </c>
      <c r="I140" s="140">
        <v>213563458114.56827</v>
      </c>
      <c r="J140" s="140">
        <v>2237820540998.1465</v>
      </c>
      <c r="K140" s="140">
        <v>27726230002.800625</v>
      </c>
      <c r="L140" s="140">
        <v>60889887919.353195</v>
      </c>
      <c r="M140" s="140">
        <v>527073069965.95282</v>
      </c>
      <c r="N140" s="140">
        <v>2049086940056.4934</v>
      </c>
      <c r="O140" s="140">
        <v>1351204088850.7361</v>
      </c>
      <c r="P140" s="140">
        <v>697882851205.75745</v>
      </c>
      <c r="Q140" s="140">
        <v>4151238454657.7383</v>
      </c>
      <c r="R140" s="140">
        <v>3770901607740.374</v>
      </c>
      <c r="S140" s="140">
        <v>1469721274488.5181</v>
      </c>
      <c r="T140" s="140">
        <v>240302450290.74368</v>
      </c>
      <c r="U140" s="140">
        <v>2060877882961.1121</v>
      </c>
      <c r="V140" s="140">
        <v>380336846917.36395</v>
      </c>
      <c r="W140" s="140">
        <v>193783299866985.25</v>
      </c>
      <c r="X140" s="140">
        <v>114481109818356.52</v>
      </c>
      <c r="Y140" s="140">
        <v>79302190048628.781</v>
      </c>
      <c r="Z140" s="140">
        <v>104251896060338.64</v>
      </c>
      <c r="AA140" s="140">
        <v>10229213758017.914</v>
      </c>
      <c r="AB140" s="140">
        <v>72197037740021.469</v>
      </c>
      <c r="AC140" s="140">
        <v>7105152308607.3252</v>
      </c>
      <c r="AD140" s="140">
        <v>-5772585046073.5781</v>
      </c>
      <c r="AE140" s="140">
        <v>348545212</v>
      </c>
    </row>
    <row r="141" spans="1:31" x14ac:dyDescent="0.35">
      <c r="A141" s="139" t="s">
        <v>4302</v>
      </c>
      <c r="B141" s="140" t="s">
        <v>31</v>
      </c>
      <c r="C141" s="140" t="s">
        <v>4043</v>
      </c>
      <c r="D141" s="140">
        <v>2013</v>
      </c>
      <c r="E141" s="140">
        <v>287603715900971.25</v>
      </c>
      <c r="F141" s="140">
        <v>88308860443679.781</v>
      </c>
      <c r="G141" s="140">
        <v>8635851329581.1328</v>
      </c>
      <c r="H141" s="140">
        <v>5267652264223.252</v>
      </c>
      <c r="I141" s="140">
        <v>213029526354.58942</v>
      </c>
      <c r="J141" s="140">
        <v>2383106996919.0259</v>
      </c>
      <c r="K141" s="140">
        <v>27368449224.852524</v>
      </c>
      <c r="L141" s="140">
        <v>60322830286.550919</v>
      </c>
      <c r="M141" s="140">
        <v>536311254729.01672</v>
      </c>
      <c r="N141" s="140">
        <v>2047513206709.2166</v>
      </c>
      <c r="O141" s="140">
        <v>1332169971214.0742</v>
      </c>
      <c r="P141" s="140">
        <v>715343235495.14221</v>
      </c>
      <c r="Q141" s="140">
        <v>3368199065357.8804</v>
      </c>
      <c r="R141" s="140">
        <v>3024483021256.5474</v>
      </c>
      <c r="S141" s="140">
        <v>1305289196033.9678</v>
      </c>
      <c r="T141" s="140">
        <v>23623867169.953819</v>
      </c>
      <c r="U141" s="140">
        <v>1695569958052.6257</v>
      </c>
      <c r="V141" s="140">
        <v>343716044101.33313</v>
      </c>
      <c r="W141" s="140">
        <v>196852182788565.59</v>
      </c>
      <c r="X141" s="140">
        <v>116308072124150.48</v>
      </c>
      <c r="Y141" s="140">
        <v>80544110664415.172</v>
      </c>
      <c r="Z141" s="140">
        <v>105867614749143.75</v>
      </c>
      <c r="AA141" s="140">
        <v>10440457375006.711</v>
      </c>
      <c r="AB141" s="140">
        <v>73294265781059.547</v>
      </c>
      <c r="AC141" s="140">
        <v>7249844883355.6152</v>
      </c>
      <c r="AD141" s="140">
        <v>-6193178660855.3213</v>
      </c>
      <c r="AE141" s="140">
        <v>351076669</v>
      </c>
    </row>
    <row r="142" spans="1:31" x14ac:dyDescent="0.35">
      <c r="A142" s="139" t="s">
        <v>4303</v>
      </c>
      <c r="B142" s="140" t="s">
        <v>31</v>
      </c>
      <c r="C142" s="140" t="s">
        <v>4043</v>
      </c>
      <c r="D142" s="140">
        <v>2014</v>
      </c>
      <c r="E142" s="140">
        <v>292621856151493.25</v>
      </c>
      <c r="F142" s="140">
        <v>89646735627121.734</v>
      </c>
      <c r="G142" s="140">
        <v>8743929715884.2715</v>
      </c>
      <c r="H142" s="140">
        <v>5461114505524.3447</v>
      </c>
      <c r="I142" s="140">
        <v>225054203177.09937</v>
      </c>
      <c r="J142" s="140">
        <v>2406768372422.4165</v>
      </c>
      <c r="K142" s="140">
        <v>27010668422.399426</v>
      </c>
      <c r="L142" s="140">
        <v>72227208536.510773</v>
      </c>
      <c r="M142" s="140">
        <v>592465576435.05566</v>
      </c>
      <c r="N142" s="140">
        <v>2137588476530.8621</v>
      </c>
      <c r="O142" s="140">
        <v>1345651997478.1951</v>
      </c>
      <c r="P142" s="140">
        <v>791936479052.66687</v>
      </c>
      <c r="Q142" s="140">
        <v>3282815210359.9268</v>
      </c>
      <c r="R142" s="140">
        <v>2948835290016.6504</v>
      </c>
      <c r="S142" s="140">
        <v>1314055065564.4395</v>
      </c>
      <c r="T142" s="140">
        <v>3379689163.4124269</v>
      </c>
      <c r="U142" s="140">
        <v>1631400535288.7986</v>
      </c>
      <c r="V142" s="140">
        <v>333979920343.27661</v>
      </c>
      <c r="W142" s="140">
        <v>201944860837093.94</v>
      </c>
      <c r="X142" s="140">
        <v>119344578273835.31</v>
      </c>
      <c r="Y142" s="140">
        <v>82600282563258.688</v>
      </c>
      <c r="Z142" s="140">
        <v>108771435505449.81</v>
      </c>
      <c r="AA142" s="140">
        <v>10573142768385.395</v>
      </c>
      <c r="AB142" s="140">
        <v>75262576307715.297</v>
      </c>
      <c r="AC142" s="140">
        <v>7337706255543.2744</v>
      </c>
      <c r="AD142" s="140">
        <v>-7713670028606.6934</v>
      </c>
      <c r="AE142" s="140">
        <v>353738443</v>
      </c>
    </row>
    <row r="143" spans="1:31" x14ac:dyDescent="0.35">
      <c r="A143" s="139" t="s">
        <v>4304</v>
      </c>
      <c r="B143" s="140" t="s">
        <v>31</v>
      </c>
      <c r="C143" s="140" t="s">
        <v>4043</v>
      </c>
      <c r="D143" s="140">
        <v>2015</v>
      </c>
      <c r="E143" s="140">
        <v>299875263458325.44</v>
      </c>
      <c r="F143" s="140">
        <v>90990623324969.156</v>
      </c>
      <c r="G143" s="140">
        <v>8131063134787.8652</v>
      </c>
      <c r="H143" s="140">
        <v>5444083369599.3789</v>
      </c>
      <c r="I143" s="140">
        <v>222112767842.98392</v>
      </c>
      <c r="J143" s="140">
        <v>2420151059872.6323</v>
      </c>
      <c r="K143" s="140">
        <v>26652887644.451324</v>
      </c>
      <c r="L143" s="140">
        <v>23270402055.098881</v>
      </c>
      <c r="M143" s="140">
        <v>607870596432.0083</v>
      </c>
      <c r="N143" s="140">
        <v>2144025655752.2051</v>
      </c>
      <c r="O143" s="140">
        <v>1324662604556.0908</v>
      </c>
      <c r="P143" s="140">
        <v>819363051196.11462</v>
      </c>
      <c r="Q143" s="140">
        <v>2686979765188.4863</v>
      </c>
      <c r="R143" s="140">
        <v>2398965080619.8022</v>
      </c>
      <c r="S143" s="140">
        <v>993368158781.88354</v>
      </c>
      <c r="T143" s="140">
        <v>2942312578.6695104</v>
      </c>
      <c r="U143" s="140">
        <v>1402654609259.2493</v>
      </c>
      <c r="V143" s="140">
        <v>288014684568.68372</v>
      </c>
      <c r="W143" s="140">
        <v>208578376810854.22</v>
      </c>
      <c r="X143" s="140">
        <v>123253689920092.09</v>
      </c>
      <c r="Y143" s="140">
        <v>85324686890762.063</v>
      </c>
      <c r="Z143" s="140">
        <v>112795362536914.86</v>
      </c>
      <c r="AA143" s="140">
        <v>10458327383177.264</v>
      </c>
      <c r="AB143" s="140">
        <v>78058262346730.922</v>
      </c>
      <c r="AC143" s="140">
        <v>7266424544031.0723</v>
      </c>
      <c r="AD143" s="140">
        <v>-7824799812285.7852</v>
      </c>
      <c r="AE143" s="140">
        <v>356338071</v>
      </c>
    </row>
    <row r="144" spans="1:31" x14ac:dyDescent="0.35">
      <c r="A144" s="139" t="s">
        <v>4305</v>
      </c>
      <c r="B144" s="140" t="s">
        <v>31</v>
      </c>
      <c r="C144" s="140" t="s">
        <v>4043</v>
      </c>
      <c r="D144" s="140">
        <v>2016</v>
      </c>
      <c r="E144" s="140">
        <v>301955033585335.63</v>
      </c>
      <c r="F144" s="140">
        <v>92286665549594.891</v>
      </c>
      <c r="G144" s="140">
        <v>7362773766634.957</v>
      </c>
      <c r="H144" s="140">
        <v>5320872172020.2266</v>
      </c>
      <c r="I144" s="140">
        <v>214856154354.37634</v>
      </c>
      <c r="J144" s="140">
        <v>2426710391728.9648</v>
      </c>
      <c r="K144" s="140">
        <v>26295106866.503223</v>
      </c>
      <c r="L144" s="140">
        <v>23311637695.368874</v>
      </c>
      <c r="M144" s="140">
        <v>595482919255.51257</v>
      </c>
      <c r="N144" s="140">
        <v>2034215962119.5005</v>
      </c>
      <c r="O144" s="140">
        <v>1235117311787.9822</v>
      </c>
      <c r="P144" s="140">
        <v>799098650331.51831</v>
      </c>
      <c r="Q144" s="140">
        <v>2041901594614.7305</v>
      </c>
      <c r="R144" s="140">
        <v>1824000432968.2825</v>
      </c>
      <c r="S144" s="140">
        <v>782819903678.19531</v>
      </c>
      <c r="T144" s="140">
        <v>3027940676.8761621</v>
      </c>
      <c r="U144" s="140">
        <v>1038152588613.2108</v>
      </c>
      <c r="V144" s="140">
        <v>217901161646.44803</v>
      </c>
      <c r="W144" s="140">
        <v>210839951879572.44</v>
      </c>
      <c r="X144" s="140">
        <v>124568687859042.47</v>
      </c>
      <c r="Y144" s="140">
        <v>86271264020529.969</v>
      </c>
      <c r="Z144" s="140">
        <v>114231869923433.61</v>
      </c>
      <c r="AA144" s="140">
        <v>10336817935608.975</v>
      </c>
      <c r="AB144" s="140">
        <v>79083828729709.016</v>
      </c>
      <c r="AC144" s="140">
        <v>7187435290820.8896</v>
      </c>
      <c r="AD144" s="140">
        <v>-8534357610466.6396</v>
      </c>
      <c r="AE144" s="140">
        <v>359050798</v>
      </c>
    </row>
    <row r="145" spans="1:31" x14ac:dyDescent="0.35">
      <c r="A145" s="139" t="s">
        <v>4306</v>
      </c>
      <c r="B145" s="140" t="s">
        <v>31</v>
      </c>
      <c r="C145" s="140" t="s">
        <v>4043</v>
      </c>
      <c r="D145" s="140">
        <v>2017</v>
      </c>
      <c r="E145" s="140">
        <v>309606667616110.06</v>
      </c>
      <c r="F145" s="140">
        <v>93680142914246.547</v>
      </c>
      <c r="G145" s="140">
        <v>7141785152910.7129</v>
      </c>
      <c r="H145" s="140">
        <v>5284058766911.1494</v>
      </c>
      <c r="I145" s="140">
        <v>218165304878.81564</v>
      </c>
      <c r="J145" s="140">
        <v>2444171480138.6729</v>
      </c>
      <c r="K145" s="140">
        <v>25937326064.050125</v>
      </c>
      <c r="L145" s="140">
        <v>23531474992.59938</v>
      </c>
      <c r="M145" s="140">
        <v>596060860917.9231</v>
      </c>
      <c r="N145" s="140">
        <v>1976192319919.0879</v>
      </c>
      <c r="O145" s="140">
        <v>1190655327423.6675</v>
      </c>
      <c r="P145" s="140">
        <v>785536992495.42053</v>
      </c>
      <c r="Q145" s="140">
        <v>1857726385999.5652</v>
      </c>
      <c r="R145" s="140">
        <v>1686077665870.616</v>
      </c>
      <c r="S145" s="140">
        <v>773560406475.7959</v>
      </c>
      <c r="T145" s="140">
        <v>3611869609.7131429</v>
      </c>
      <c r="U145" s="140">
        <v>908905389785.10693</v>
      </c>
      <c r="V145" s="140">
        <v>171648720128.9491</v>
      </c>
      <c r="W145" s="140">
        <v>216457701106544.06</v>
      </c>
      <c r="X145" s="140">
        <v>127902197077767.94</v>
      </c>
      <c r="Y145" s="140">
        <v>88555504028776.141</v>
      </c>
      <c r="Z145" s="140">
        <v>117182386277370.27</v>
      </c>
      <c r="AA145" s="140">
        <v>10719810800397.738</v>
      </c>
      <c r="AB145" s="140">
        <v>81106320640392.438</v>
      </c>
      <c r="AC145" s="140">
        <v>7449183388383.6846</v>
      </c>
      <c r="AD145" s="140">
        <v>-7672961557591.2822</v>
      </c>
      <c r="AE145" s="140">
        <v>361528860</v>
      </c>
    </row>
    <row r="146" spans="1:31" x14ac:dyDescent="0.35">
      <c r="A146" s="139" t="s">
        <v>4307</v>
      </c>
      <c r="B146" s="140" t="s">
        <v>31</v>
      </c>
      <c r="C146" s="140" t="s">
        <v>4043</v>
      </c>
      <c r="D146" s="140">
        <v>2018</v>
      </c>
      <c r="E146" s="140">
        <v>315477573381285.75</v>
      </c>
      <c r="F146" s="140">
        <v>94983929791286.391</v>
      </c>
      <c r="G146" s="140">
        <v>7041635200718.3945</v>
      </c>
      <c r="H146" s="140">
        <v>5216199166921.5781</v>
      </c>
      <c r="I146" s="140">
        <v>221547177235.54382</v>
      </c>
      <c r="J146" s="140">
        <v>2464538103025.6426</v>
      </c>
      <c r="K146" s="140">
        <v>25579545286.102024</v>
      </c>
      <c r="L146" s="140">
        <v>22358200523.777107</v>
      </c>
      <c r="M146" s="140">
        <v>577370582479.75806</v>
      </c>
      <c r="N146" s="140">
        <v>1904805558370.7544</v>
      </c>
      <c r="O146" s="140">
        <v>1146045130048.6868</v>
      </c>
      <c r="P146" s="140">
        <v>758760428322.0675</v>
      </c>
      <c r="Q146" s="140">
        <v>1825436033796.8171</v>
      </c>
      <c r="R146" s="140">
        <v>1679437710774.4561</v>
      </c>
      <c r="S146" s="140">
        <v>788694215093.46045</v>
      </c>
      <c r="T146" s="140">
        <v>17204339628.127628</v>
      </c>
      <c r="U146" s="140">
        <v>873539156052.86792</v>
      </c>
      <c r="V146" s="140">
        <v>145998323022.36115</v>
      </c>
      <c r="W146" s="140">
        <v>222776579579280.97</v>
      </c>
      <c r="X146" s="140">
        <v>131657402518262.42</v>
      </c>
      <c r="Y146" s="140">
        <v>91119177061018.578</v>
      </c>
      <c r="Z146" s="140">
        <v>120630228532232.06</v>
      </c>
      <c r="AA146" s="140">
        <v>11027173986030.395</v>
      </c>
      <c r="AB146" s="140">
        <v>83460176567405.969</v>
      </c>
      <c r="AC146" s="140">
        <v>7659000493612.6094</v>
      </c>
      <c r="AD146" s="140">
        <v>-9324571190000</v>
      </c>
      <c r="AE146" s="140">
        <v>363745266</v>
      </c>
    </row>
    <row r="147" spans="1:31" x14ac:dyDescent="0.35">
      <c r="A147" s="139" t="s">
        <v>4308</v>
      </c>
      <c r="B147" s="140" t="s">
        <v>3</v>
      </c>
      <c r="C147" s="140" t="s">
        <v>4043</v>
      </c>
      <c r="D147" s="140">
        <v>1995</v>
      </c>
      <c r="E147" s="140">
        <v>11991535653201.488</v>
      </c>
      <c r="F147" s="140">
        <v>2429122967910.5605</v>
      </c>
      <c r="G147" s="140">
        <v>2245379025189.7876</v>
      </c>
      <c r="H147" s="140">
        <v>2018666552436.6787</v>
      </c>
      <c r="I147" s="140">
        <v>37884878343.811363</v>
      </c>
      <c r="J147" s="140">
        <v>79358640066.87706</v>
      </c>
      <c r="K147" s="140">
        <v>12229083550.744278</v>
      </c>
      <c r="L147" s="140">
        <v>6256895537.0102482</v>
      </c>
      <c r="M147" s="140">
        <v>75335678720.429214</v>
      </c>
      <c r="N147" s="140">
        <v>1807601376217.8066</v>
      </c>
      <c r="O147" s="140">
        <v>1294357764492.8276</v>
      </c>
      <c r="P147" s="140">
        <v>513243611724.97888</v>
      </c>
      <c r="Q147" s="140">
        <v>226712472753.10846</v>
      </c>
      <c r="R147" s="140">
        <v>193488062463.79626</v>
      </c>
      <c r="S147" s="140">
        <v>82956026464.646774</v>
      </c>
      <c r="T147" s="140">
        <v>5932225800.4934807</v>
      </c>
      <c r="U147" s="140">
        <v>104599810198.65601</v>
      </c>
      <c r="V147" s="140">
        <v>33224410289.312187</v>
      </c>
      <c r="W147" s="140">
        <v>7568289506164.6445</v>
      </c>
      <c r="X147" s="140">
        <v>6648440670252.0137</v>
      </c>
      <c r="Y147" s="140">
        <v>919848835912.62952</v>
      </c>
      <c r="Z147" s="140">
        <v>3895557528669.9912</v>
      </c>
      <c r="AA147" s="140">
        <v>2752883141582.0234</v>
      </c>
      <c r="AB147" s="140">
        <v>534386460664.92963</v>
      </c>
      <c r="AC147" s="140">
        <v>385462375247.70032</v>
      </c>
      <c r="AD147" s="140">
        <v>-251255846063.50616</v>
      </c>
      <c r="AE147" s="140">
        <v>1242942479</v>
      </c>
    </row>
    <row r="148" spans="1:31" x14ac:dyDescent="0.35">
      <c r="A148" s="139" t="s">
        <v>4309</v>
      </c>
      <c r="B148" s="140" t="s">
        <v>3</v>
      </c>
      <c r="C148" s="140" t="s">
        <v>4043</v>
      </c>
      <c r="D148" s="140">
        <v>1996</v>
      </c>
      <c r="E148" s="140">
        <v>12660951507017.475</v>
      </c>
      <c r="F148" s="140">
        <v>2556230538887.3135</v>
      </c>
      <c r="G148" s="140">
        <v>2295686301556.127</v>
      </c>
      <c r="H148" s="140">
        <v>2059107887737.5852</v>
      </c>
      <c r="I148" s="140">
        <v>38035237900.832603</v>
      </c>
      <c r="J148" s="140">
        <v>79391326445.495651</v>
      </c>
      <c r="K148" s="140">
        <v>12942269494.017696</v>
      </c>
      <c r="L148" s="140">
        <v>6212238912.2234068</v>
      </c>
      <c r="M148" s="140">
        <v>80448467694.887222</v>
      </c>
      <c r="N148" s="140">
        <v>1842078347290.1287</v>
      </c>
      <c r="O148" s="140">
        <v>1303958879268.7483</v>
      </c>
      <c r="P148" s="140">
        <v>538119468021.38037</v>
      </c>
      <c r="Q148" s="140">
        <v>236578413818.54218</v>
      </c>
      <c r="R148" s="140">
        <v>201821162250.02957</v>
      </c>
      <c r="S148" s="140">
        <v>88130117936.952362</v>
      </c>
      <c r="T148" s="140">
        <v>7452424210.494585</v>
      </c>
      <c r="U148" s="140">
        <v>106238620102.58261</v>
      </c>
      <c r="V148" s="140">
        <v>34757251568.512619</v>
      </c>
      <c r="W148" s="140">
        <v>8063783196637.6563</v>
      </c>
      <c r="X148" s="140">
        <v>7082576501824.043</v>
      </c>
      <c r="Y148" s="140">
        <v>981206694813.62048</v>
      </c>
      <c r="Z148" s="140">
        <v>4042993539273.3877</v>
      </c>
      <c r="AA148" s="140">
        <v>3039582962550.6489</v>
      </c>
      <c r="AB148" s="140">
        <v>554826740678.07715</v>
      </c>
      <c r="AC148" s="140">
        <v>426379954135.53967</v>
      </c>
      <c r="AD148" s="140">
        <v>-254748530063.61996</v>
      </c>
      <c r="AE148" s="140">
        <v>1268081288</v>
      </c>
    </row>
    <row r="149" spans="1:31" x14ac:dyDescent="0.35">
      <c r="A149" s="139" t="s">
        <v>4310</v>
      </c>
      <c r="B149" s="140" t="s">
        <v>3</v>
      </c>
      <c r="C149" s="140" t="s">
        <v>4043</v>
      </c>
      <c r="D149" s="140">
        <v>1997</v>
      </c>
      <c r="E149" s="140">
        <v>13157092775065.119</v>
      </c>
      <c r="F149" s="140">
        <v>2678355065400.269</v>
      </c>
      <c r="G149" s="140">
        <v>2335540540944.7866</v>
      </c>
      <c r="H149" s="140">
        <v>2095379366921.7234</v>
      </c>
      <c r="I149" s="140">
        <v>36995227305.603241</v>
      </c>
      <c r="J149" s="140">
        <v>79178274404.635834</v>
      </c>
      <c r="K149" s="140">
        <v>13655455437.291117</v>
      </c>
      <c r="L149" s="140">
        <v>5805194479.6007652</v>
      </c>
      <c r="M149" s="140">
        <v>88322775037.958984</v>
      </c>
      <c r="N149" s="140">
        <v>1871422440256.6335</v>
      </c>
      <c r="O149" s="140">
        <v>1316514479415.856</v>
      </c>
      <c r="P149" s="140">
        <v>554907960840.77747</v>
      </c>
      <c r="Q149" s="140">
        <v>240161174023.06351</v>
      </c>
      <c r="R149" s="140">
        <v>207973086037.44852</v>
      </c>
      <c r="S149" s="140">
        <v>91817208491.244202</v>
      </c>
      <c r="T149" s="140">
        <v>9081047366.7776775</v>
      </c>
      <c r="U149" s="140">
        <v>107074830179.42665</v>
      </c>
      <c r="V149" s="140">
        <v>32188087985.614967</v>
      </c>
      <c r="W149" s="140">
        <v>8392538665003.0732</v>
      </c>
      <c r="X149" s="140">
        <v>7367947856472.2549</v>
      </c>
      <c r="Y149" s="140">
        <v>1024590808530.8185</v>
      </c>
      <c r="Z149" s="140">
        <v>4339855712175.1812</v>
      </c>
      <c r="AA149" s="140">
        <v>3028092144297.0723</v>
      </c>
      <c r="AB149" s="140">
        <v>598520611371.14587</v>
      </c>
      <c r="AC149" s="140">
        <v>426070197159.67468</v>
      </c>
      <c r="AD149" s="140">
        <v>-249341496283.01105</v>
      </c>
      <c r="AE149" s="140">
        <v>1293437542</v>
      </c>
    </row>
    <row r="150" spans="1:31" x14ac:dyDescent="0.35">
      <c r="A150" s="139" t="s">
        <v>4311</v>
      </c>
      <c r="B150" s="140" t="s">
        <v>3</v>
      </c>
      <c r="C150" s="140" t="s">
        <v>4043</v>
      </c>
      <c r="D150" s="140">
        <v>1998</v>
      </c>
      <c r="E150" s="140">
        <v>13629282757420.744</v>
      </c>
      <c r="F150" s="140">
        <v>2808597541982.0029</v>
      </c>
      <c r="G150" s="140">
        <v>2349320389584.1587</v>
      </c>
      <c r="H150" s="140">
        <v>2111331065418.2566</v>
      </c>
      <c r="I150" s="140">
        <v>35480553542.898979</v>
      </c>
      <c r="J150" s="140">
        <v>79534128507.512375</v>
      </c>
      <c r="K150" s="140">
        <v>14368641380.564537</v>
      </c>
      <c r="L150" s="140">
        <v>5252596714.2084169</v>
      </c>
      <c r="M150" s="140">
        <v>85218572798.399963</v>
      </c>
      <c r="N150" s="140">
        <v>1891476572474.6724</v>
      </c>
      <c r="O150" s="140">
        <v>1317634771559.3162</v>
      </c>
      <c r="P150" s="140">
        <v>573841800915.3562</v>
      </c>
      <c r="Q150" s="140">
        <v>237989324165.9021</v>
      </c>
      <c r="R150" s="140">
        <v>205279405266.66174</v>
      </c>
      <c r="S150" s="140">
        <v>84946131943.331146</v>
      </c>
      <c r="T150" s="140">
        <v>10633593986.037788</v>
      </c>
      <c r="U150" s="140">
        <v>109699679337.2928</v>
      </c>
      <c r="V150" s="140">
        <v>32709918899.24036</v>
      </c>
      <c r="W150" s="140">
        <v>8732348024727.1631</v>
      </c>
      <c r="X150" s="140">
        <v>7664979780688.9141</v>
      </c>
      <c r="Y150" s="140">
        <v>1067368244038.2511</v>
      </c>
      <c r="Z150" s="140">
        <v>4475861506717.2939</v>
      </c>
      <c r="AA150" s="140">
        <v>3189118273971.6118</v>
      </c>
      <c r="AB150" s="140">
        <v>617887736069.64514</v>
      </c>
      <c r="AC150" s="140">
        <v>449480507968.60712</v>
      </c>
      <c r="AD150" s="140">
        <v>-260983198872.57999</v>
      </c>
      <c r="AE150" s="140">
        <v>1318900566</v>
      </c>
    </row>
    <row r="151" spans="1:31" x14ac:dyDescent="0.35">
      <c r="A151" s="139" t="s">
        <v>4312</v>
      </c>
      <c r="B151" s="140" t="s">
        <v>3</v>
      </c>
      <c r="C151" s="140" t="s">
        <v>4043</v>
      </c>
      <c r="D151" s="140">
        <v>1999</v>
      </c>
      <c r="E151" s="140">
        <v>14232132261006.98</v>
      </c>
      <c r="F151" s="140">
        <v>2957196676396.4497</v>
      </c>
      <c r="G151" s="140">
        <v>2367205110432.0859</v>
      </c>
      <c r="H151" s="140">
        <v>2125214849841.3489</v>
      </c>
      <c r="I151" s="140">
        <v>36851311058.433548</v>
      </c>
      <c r="J151" s="140">
        <v>79066675628.603409</v>
      </c>
      <c r="K151" s="140">
        <v>15081827323.837957</v>
      </c>
      <c r="L151" s="140">
        <v>5298708608.6103268</v>
      </c>
      <c r="M151" s="140">
        <v>88519006548.575867</v>
      </c>
      <c r="N151" s="140">
        <v>1900397320673.2876</v>
      </c>
      <c r="O151" s="140">
        <v>1313667487760.7593</v>
      </c>
      <c r="P151" s="140">
        <v>586729832912.52844</v>
      </c>
      <c r="Q151" s="140">
        <v>241990260590.73685</v>
      </c>
      <c r="R151" s="140">
        <v>205202006713.44354</v>
      </c>
      <c r="S151" s="140">
        <v>84533581981.225815</v>
      </c>
      <c r="T151" s="140">
        <v>12960232379.086216</v>
      </c>
      <c r="U151" s="140">
        <v>107708192353.13152</v>
      </c>
      <c r="V151" s="140">
        <v>36788253877.293297</v>
      </c>
      <c r="W151" s="140">
        <v>9173666260928.8535</v>
      </c>
      <c r="X151" s="140">
        <v>8046458733119.1426</v>
      </c>
      <c r="Y151" s="140">
        <v>1127207527809.7119</v>
      </c>
      <c r="Z151" s="140">
        <v>4828155389481.0898</v>
      </c>
      <c r="AA151" s="140">
        <v>3218303343638.0527</v>
      </c>
      <c r="AB151" s="140">
        <v>671999362539.60791</v>
      </c>
      <c r="AC151" s="140">
        <v>455208165270.10474</v>
      </c>
      <c r="AD151" s="140">
        <v>-265935786750.41229</v>
      </c>
      <c r="AE151" s="140">
        <v>1344319203</v>
      </c>
    </row>
    <row r="152" spans="1:31" x14ac:dyDescent="0.35">
      <c r="A152" s="139" t="s">
        <v>4313</v>
      </c>
      <c r="B152" s="140" t="s">
        <v>3</v>
      </c>
      <c r="C152" s="140" t="s">
        <v>4043</v>
      </c>
      <c r="D152" s="140">
        <v>2000</v>
      </c>
      <c r="E152" s="140">
        <v>15015553675498.018</v>
      </c>
      <c r="F152" s="140">
        <v>3098955978011.7554</v>
      </c>
      <c r="G152" s="140">
        <v>2386371094471.8608</v>
      </c>
      <c r="H152" s="140">
        <v>2127055414838.4636</v>
      </c>
      <c r="I152" s="140">
        <v>36325967118.123772</v>
      </c>
      <c r="J152" s="140">
        <v>78241410172.887527</v>
      </c>
      <c r="K152" s="140">
        <v>15795013242.60638</v>
      </c>
      <c r="L152" s="140">
        <v>6057575438.3634272</v>
      </c>
      <c r="M152" s="140">
        <v>87648271349.164078</v>
      </c>
      <c r="N152" s="140">
        <v>1902987177517.3179</v>
      </c>
      <c r="O152" s="140">
        <v>1313224004927.8376</v>
      </c>
      <c r="P152" s="140">
        <v>589763172589.48059</v>
      </c>
      <c r="Q152" s="140">
        <v>259315679633.39783</v>
      </c>
      <c r="R152" s="140">
        <v>220382354022.53226</v>
      </c>
      <c r="S152" s="140">
        <v>100185147311.86818</v>
      </c>
      <c r="T152" s="140">
        <v>18750389990.615009</v>
      </c>
      <c r="U152" s="140">
        <v>101446816720.04906</v>
      </c>
      <c r="V152" s="140">
        <v>38933325610.865593</v>
      </c>
      <c r="W152" s="140">
        <v>9781326729345.3145</v>
      </c>
      <c r="X152" s="140">
        <v>8615600750801.2441</v>
      </c>
      <c r="Y152" s="140">
        <v>1165725978544.073</v>
      </c>
      <c r="Z152" s="140">
        <v>5333686260198.3545</v>
      </c>
      <c r="AA152" s="140">
        <v>3281914490602.8984</v>
      </c>
      <c r="AB152" s="140">
        <v>720638799620.51465</v>
      </c>
      <c r="AC152" s="140">
        <v>445087178923.56018</v>
      </c>
      <c r="AD152" s="140">
        <v>-251100126330.91946</v>
      </c>
      <c r="AE152" s="140">
        <v>1369575090</v>
      </c>
    </row>
    <row r="153" spans="1:31" x14ac:dyDescent="0.35">
      <c r="A153" s="139" t="s">
        <v>4314</v>
      </c>
      <c r="B153" s="140" t="s">
        <v>3</v>
      </c>
      <c r="C153" s="140" t="s">
        <v>4043</v>
      </c>
      <c r="D153" s="140">
        <v>2001</v>
      </c>
      <c r="E153" s="140">
        <v>15549017911914.043</v>
      </c>
      <c r="F153" s="140">
        <v>3249492175578.0918</v>
      </c>
      <c r="G153" s="140">
        <v>2421296583862.3677</v>
      </c>
      <c r="H153" s="140">
        <v>2127355770760.511</v>
      </c>
      <c r="I153" s="140">
        <v>36490612245.758942</v>
      </c>
      <c r="J153" s="140">
        <v>78341784246.152145</v>
      </c>
      <c r="K153" s="140">
        <v>16508199185.879803</v>
      </c>
      <c r="L153" s="140">
        <v>6163757620.6241417</v>
      </c>
      <c r="M153" s="140">
        <v>87445079181.084595</v>
      </c>
      <c r="N153" s="140">
        <v>1902406338281.0112</v>
      </c>
      <c r="O153" s="140">
        <v>1304320604918.3062</v>
      </c>
      <c r="P153" s="140">
        <v>598085733362.70532</v>
      </c>
      <c r="Q153" s="140">
        <v>293940813101.85699</v>
      </c>
      <c r="R153" s="140">
        <v>241795164605.60709</v>
      </c>
      <c r="S153" s="140">
        <v>105926553383.87016</v>
      </c>
      <c r="T153" s="140">
        <v>23043358458.734604</v>
      </c>
      <c r="U153" s="140">
        <v>112825252763.00233</v>
      </c>
      <c r="V153" s="140">
        <v>52145648496.24987</v>
      </c>
      <c r="W153" s="140">
        <v>10126931564634.613</v>
      </c>
      <c r="X153" s="140">
        <v>8919594888378.0449</v>
      </c>
      <c r="Y153" s="140">
        <v>1207336676256.5664</v>
      </c>
      <c r="Z153" s="140">
        <v>5479512922959.3057</v>
      </c>
      <c r="AA153" s="140">
        <v>3440081965418.7378</v>
      </c>
      <c r="AB153" s="140">
        <v>740768833759.81653</v>
      </c>
      <c r="AC153" s="140">
        <v>466567842496.74896</v>
      </c>
      <c r="AD153" s="140">
        <v>-248702412161.02893</v>
      </c>
      <c r="AE153" s="140">
        <v>1394612331</v>
      </c>
    </row>
    <row r="154" spans="1:31" x14ac:dyDescent="0.35">
      <c r="A154" s="139" t="s">
        <v>4315</v>
      </c>
      <c r="B154" s="140" t="s">
        <v>3</v>
      </c>
      <c r="C154" s="140" t="s">
        <v>4043</v>
      </c>
      <c r="D154" s="140">
        <v>2002</v>
      </c>
      <c r="E154" s="140">
        <v>15697204148609.107</v>
      </c>
      <c r="F154" s="140">
        <v>3410257262054.8154</v>
      </c>
      <c r="G154" s="140">
        <v>2450035440540.501</v>
      </c>
      <c r="H154" s="140">
        <v>2136403293703.4978</v>
      </c>
      <c r="I154" s="140">
        <v>36535614883.436531</v>
      </c>
      <c r="J154" s="140">
        <v>78960537480.826141</v>
      </c>
      <c r="K154" s="140">
        <v>17221385129.153221</v>
      </c>
      <c r="L154" s="140">
        <v>6385809533.9701805</v>
      </c>
      <c r="M154" s="140">
        <v>86423577666.315033</v>
      </c>
      <c r="N154" s="140">
        <v>1910876369009.7969</v>
      </c>
      <c r="O154" s="140">
        <v>1305332337960.3713</v>
      </c>
      <c r="P154" s="140">
        <v>605544031049.42554</v>
      </c>
      <c r="Q154" s="140">
        <v>313632146837.00336</v>
      </c>
      <c r="R154" s="140">
        <v>257647121865.11292</v>
      </c>
      <c r="S154" s="140">
        <v>111954232963.29709</v>
      </c>
      <c r="T154" s="140">
        <v>28847064161.58123</v>
      </c>
      <c r="U154" s="140">
        <v>116845824740.23459</v>
      </c>
      <c r="V154" s="140">
        <v>55985024971.890411</v>
      </c>
      <c r="W154" s="140">
        <v>10068872745535.334</v>
      </c>
      <c r="X154" s="140">
        <v>8868444186657.4941</v>
      </c>
      <c r="Y154" s="140">
        <v>1200428558877.8403</v>
      </c>
      <c r="Z154" s="140">
        <v>5640176762194.9043</v>
      </c>
      <c r="AA154" s="140">
        <v>3228267424462.5913</v>
      </c>
      <c r="AB154" s="140">
        <v>762517243181.78308</v>
      </c>
      <c r="AC154" s="140">
        <v>437911315696.05884</v>
      </c>
      <c r="AD154" s="140">
        <v>-231961299521.54391</v>
      </c>
      <c r="AE154" s="140">
        <v>1419427270</v>
      </c>
    </row>
    <row r="155" spans="1:31" x14ac:dyDescent="0.35">
      <c r="A155" s="139" t="s">
        <v>4316</v>
      </c>
      <c r="B155" s="140" t="s">
        <v>3</v>
      </c>
      <c r="C155" s="140" t="s">
        <v>4043</v>
      </c>
      <c r="D155" s="140">
        <v>2003</v>
      </c>
      <c r="E155" s="140">
        <v>16594917086180.553</v>
      </c>
      <c r="F155" s="140">
        <v>3605592478897.3618</v>
      </c>
      <c r="G155" s="140">
        <v>2537726354251.9849</v>
      </c>
      <c r="H155" s="140">
        <v>2191366174412.5845</v>
      </c>
      <c r="I155" s="140">
        <v>38039227834.620598</v>
      </c>
      <c r="J155" s="140">
        <v>75612733909.159485</v>
      </c>
      <c r="K155" s="140">
        <v>17934571121.436642</v>
      </c>
      <c r="L155" s="140">
        <v>54872279285.98658</v>
      </c>
      <c r="M155" s="140">
        <v>85810969450.711411</v>
      </c>
      <c r="N155" s="140">
        <v>1919096392810.6697</v>
      </c>
      <c r="O155" s="140">
        <v>1296964032252.874</v>
      </c>
      <c r="P155" s="140">
        <v>622132360557.7959</v>
      </c>
      <c r="Q155" s="140">
        <v>346360179839.40033</v>
      </c>
      <c r="R155" s="140">
        <v>292875480531.72241</v>
      </c>
      <c r="S155" s="140">
        <v>129616305426.75565</v>
      </c>
      <c r="T155" s="140">
        <v>35028590247.447777</v>
      </c>
      <c r="U155" s="140">
        <v>128230584857.51904</v>
      </c>
      <c r="V155" s="140">
        <v>53484699307.677864</v>
      </c>
      <c r="W155" s="140">
        <v>10666297182392.703</v>
      </c>
      <c r="X155" s="140">
        <v>9391558354410.8965</v>
      </c>
      <c r="Y155" s="140">
        <v>1274738827981.8091</v>
      </c>
      <c r="Z155" s="140">
        <v>5982018304325.1641</v>
      </c>
      <c r="AA155" s="140">
        <v>3409540050085.7212</v>
      </c>
      <c r="AB155" s="140">
        <v>811143028058.69238</v>
      </c>
      <c r="AC155" s="140">
        <v>463595799923.11798</v>
      </c>
      <c r="AD155" s="140">
        <v>-214698929361.49762</v>
      </c>
      <c r="AE155" s="140">
        <v>1444015712</v>
      </c>
    </row>
    <row r="156" spans="1:31" x14ac:dyDescent="0.35">
      <c r="A156" s="139" t="s">
        <v>4317</v>
      </c>
      <c r="B156" s="140" t="s">
        <v>3</v>
      </c>
      <c r="C156" s="140" t="s">
        <v>4043</v>
      </c>
      <c r="D156" s="140">
        <v>2004</v>
      </c>
      <c r="E156" s="140">
        <v>17395940134488.707</v>
      </c>
      <c r="F156" s="140">
        <v>3850088384752.5127</v>
      </c>
      <c r="G156" s="140">
        <v>2636535740691.7871</v>
      </c>
      <c r="H156" s="140">
        <v>2209024012366.2974</v>
      </c>
      <c r="I156" s="140">
        <v>36898221056.988899</v>
      </c>
      <c r="J156" s="140">
        <v>77070818428.915817</v>
      </c>
      <c r="K156" s="140">
        <v>18647757040.205063</v>
      </c>
      <c r="L156" s="140">
        <v>14851094630.241735</v>
      </c>
      <c r="M156" s="140">
        <v>84108631708.655792</v>
      </c>
      <c r="N156" s="140">
        <v>1977447489501.2908</v>
      </c>
      <c r="O156" s="140">
        <v>1340597532234.4673</v>
      </c>
      <c r="P156" s="140">
        <v>636849957266.82324</v>
      </c>
      <c r="Q156" s="140">
        <v>427511728325.48975</v>
      </c>
      <c r="R156" s="140">
        <v>371670826063.77051</v>
      </c>
      <c r="S156" s="140">
        <v>142438372900.67944</v>
      </c>
      <c r="T156" s="140">
        <v>40944175194.143211</v>
      </c>
      <c r="U156" s="140">
        <v>188288277968.94785</v>
      </c>
      <c r="V156" s="140">
        <v>55840902261.719223</v>
      </c>
      <c r="W156" s="140">
        <v>11135168411170.828</v>
      </c>
      <c r="X156" s="140">
        <v>9821882307055.7617</v>
      </c>
      <c r="Y156" s="140">
        <v>1313286104115.0671</v>
      </c>
      <c r="Z156" s="140">
        <v>6383326650969.2568</v>
      </c>
      <c r="AA156" s="140">
        <v>3438555656086.5142</v>
      </c>
      <c r="AB156" s="140">
        <v>851103280701.81531</v>
      </c>
      <c r="AC156" s="140">
        <v>462182823413.25037</v>
      </c>
      <c r="AD156" s="140">
        <v>-225852402126.42242</v>
      </c>
      <c r="AE156" s="140">
        <v>1468392347</v>
      </c>
    </row>
    <row r="157" spans="1:31" x14ac:dyDescent="0.35">
      <c r="A157" s="139" t="s">
        <v>4318</v>
      </c>
      <c r="B157" s="140" t="s">
        <v>3</v>
      </c>
      <c r="C157" s="140" t="s">
        <v>4043</v>
      </c>
      <c r="D157" s="140">
        <v>2005</v>
      </c>
      <c r="E157" s="140">
        <v>19320110396142.02</v>
      </c>
      <c r="F157" s="140">
        <v>4137775929114.6099</v>
      </c>
      <c r="G157" s="140">
        <v>2794453425303.8037</v>
      </c>
      <c r="H157" s="140">
        <v>2263362907939.1948</v>
      </c>
      <c r="I157" s="140">
        <v>35734194979.707458</v>
      </c>
      <c r="J157" s="140">
        <v>77456468413.843262</v>
      </c>
      <c r="K157" s="140">
        <v>19360942983.478485</v>
      </c>
      <c r="L157" s="140">
        <v>11898952996.465263</v>
      </c>
      <c r="M157" s="140">
        <v>83850393471.116699</v>
      </c>
      <c r="N157" s="140">
        <v>2035061955094.5835</v>
      </c>
      <c r="O157" s="140">
        <v>1373924196703.416</v>
      </c>
      <c r="P157" s="140">
        <v>661137758391.16748</v>
      </c>
      <c r="Q157" s="140">
        <v>531090517364.60931</v>
      </c>
      <c r="R157" s="140">
        <v>449057490265.10107</v>
      </c>
      <c r="S157" s="140">
        <v>166620511628.31732</v>
      </c>
      <c r="T157" s="140">
        <v>50584423635.847351</v>
      </c>
      <c r="U157" s="140">
        <v>231852555000.9364</v>
      </c>
      <c r="V157" s="140">
        <v>82033027099.50827</v>
      </c>
      <c r="W157" s="140">
        <v>12672213517823.686</v>
      </c>
      <c r="X157" s="140">
        <v>10977304594808.373</v>
      </c>
      <c r="Y157" s="140">
        <v>1694908923015.3123</v>
      </c>
      <c r="Z157" s="140">
        <v>7093174963400.8164</v>
      </c>
      <c r="AA157" s="140">
        <v>3884129631407.5557</v>
      </c>
      <c r="AB157" s="140">
        <v>1087736096235.5225</v>
      </c>
      <c r="AC157" s="140">
        <v>607172826779.78577</v>
      </c>
      <c r="AD157" s="140">
        <v>-284332476100.07684</v>
      </c>
      <c r="AE157" s="140">
        <v>1492558536</v>
      </c>
    </row>
    <row r="158" spans="1:31" x14ac:dyDescent="0.35">
      <c r="A158" s="139" t="s">
        <v>4319</v>
      </c>
      <c r="B158" s="140" t="s">
        <v>3</v>
      </c>
      <c r="C158" s="140" t="s">
        <v>4043</v>
      </c>
      <c r="D158" s="140">
        <v>2006</v>
      </c>
      <c r="E158" s="140">
        <v>20284437932582.938</v>
      </c>
      <c r="F158" s="140">
        <v>4471771610857.2578</v>
      </c>
      <c r="G158" s="140">
        <v>2980970087557.5259</v>
      </c>
      <c r="H158" s="140">
        <v>2350677949635.3247</v>
      </c>
      <c r="I158" s="140">
        <v>37356907032.620277</v>
      </c>
      <c r="J158" s="140">
        <v>94069984119.694626</v>
      </c>
      <c r="K158" s="140">
        <v>20074128926.751904</v>
      </c>
      <c r="L158" s="140">
        <v>12041272762.747484</v>
      </c>
      <c r="M158" s="140">
        <v>84974937814.282425</v>
      </c>
      <c r="N158" s="140">
        <v>2102160718979.2278</v>
      </c>
      <c r="O158" s="140">
        <v>1415928580635.4048</v>
      </c>
      <c r="P158" s="140">
        <v>686232138343.823</v>
      </c>
      <c r="Q158" s="140">
        <v>630292137922.20142</v>
      </c>
      <c r="R158" s="140">
        <v>515317003599.28717</v>
      </c>
      <c r="S158" s="140">
        <v>192665328302.41385</v>
      </c>
      <c r="T158" s="140">
        <v>60309436102.177521</v>
      </c>
      <c r="U158" s="140">
        <v>262342239194.69586</v>
      </c>
      <c r="V158" s="140">
        <v>114975134322.91426</v>
      </c>
      <c r="W158" s="140">
        <v>13166783722421.66</v>
      </c>
      <c r="X158" s="140">
        <v>11440442247752.336</v>
      </c>
      <c r="Y158" s="140">
        <v>1726341474669.325</v>
      </c>
      <c r="Z158" s="140">
        <v>7435626897204.0264</v>
      </c>
      <c r="AA158" s="140">
        <v>4004815350548.3091</v>
      </c>
      <c r="AB158" s="140">
        <v>1110218081016.8928</v>
      </c>
      <c r="AC158" s="140">
        <v>616123393652.4353</v>
      </c>
      <c r="AD158" s="140">
        <v>-335087488253.50842</v>
      </c>
      <c r="AE158" s="140">
        <v>1516520237</v>
      </c>
    </row>
    <row r="159" spans="1:31" x14ac:dyDescent="0.35">
      <c r="A159" s="139" t="s">
        <v>4320</v>
      </c>
      <c r="B159" s="140" t="s">
        <v>3</v>
      </c>
      <c r="C159" s="140" t="s">
        <v>4043</v>
      </c>
      <c r="D159" s="140">
        <v>2007</v>
      </c>
      <c r="E159" s="140">
        <v>21684159084763.281</v>
      </c>
      <c r="F159" s="140">
        <v>4848941577463.1094</v>
      </c>
      <c r="G159" s="140">
        <v>3237678646068.5015</v>
      </c>
      <c r="H159" s="140">
        <v>2474392717953.3628</v>
      </c>
      <c r="I159" s="140">
        <v>39330320017.915741</v>
      </c>
      <c r="J159" s="140">
        <v>95009395604.894806</v>
      </c>
      <c r="K159" s="140">
        <v>20787314845.520325</v>
      </c>
      <c r="L159" s="140">
        <v>11467901963.393879</v>
      </c>
      <c r="M159" s="140">
        <v>93127113950.099121</v>
      </c>
      <c r="N159" s="140">
        <v>2214670671571.5391</v>
      </c>
      <c r="O159" s="140">
        <v>1489758550997.927</v>
      </c>
      <c r="P159" s="140">
        <v>724912120573.61206</v>
      </c>
      <c r="Q159" s="140">
        <v>763285928115.13806</v>
      </c>
      <c r="R159" s="140">
        <v>585300912907.15125</v>
      </c>
      <c r="S159" s="140">
        <v>210452120395.01733</v>
      </c>
      <c r="T159" s="140">
        <v>62107284931.548027</v>
      </c>
      <c r="U159" s="140">
        <v>312741507580.58594</v>
      </c>
      <c r="V159" s="140">
        <v>177985015207.98679</v>
      </c>
      <c r="W159" s="140">
        <v>14069587797457.213</v>
      </c>
      <c r="X159" s="140">
        <v>12225105390786.398</v>
      </c>
      <c r="Y159" s="140">
        <v>1844482406670.8115</v>
      </c>
      <c r="Z159" s="140">
        <v>7957495242489.6621</v>
      </c>
      <c r="AA159" s="140">
        <v>4267610148296.7231</v>
      </c>
      <c r="AB159" s="140">
        <v>1187139664889.6038</v>
      </c>
      <c r="AC159" s="140">
        <v>657342741781.21094</v>
      </c>
      <c r="AD159" s="140">
        <v>-472048936225.53784</v>
      </c>
      <c r="AE159" s="140">
        <v>1540237747</v>
      </c>
    </row>
    <row r="160" spans="1:31" x14ac:dyDescent="0.35">
      <c r="A160" s="139" t="s">
        <v>4321</v>
      </c>
      <c r="B160" s="140" t="s">
        <v>3</v>
      </c>
      <c r="C160" s="140" t="s">
        <v>4043</v>
      </c>
      <c r="D160" s="140">
        <v>2008</v>
      </c>
      <c r="E160" s="140">
        <v>22692941629636.383</v>
      </c>
      <c r="F160" s="140">
        <v>5222355793378.9287</v>
      </c>
      <c r="G160" s="140">
        <v>3688202957292.1357</v>
      </c>
      <c r="H160" s="140">
        <v>2609503997395.001</v>
      </c>
      <c r="I160" s="140">
        <v>41378839580.331497</v>
      </c>
      <c r="J160" s="140">
        <v>95420769505.170563</v>
      </c>
      <c r="K160" s="140">
        <v>21500500788.793743</v>
      </c>
      <c r="L160" s="140">
        <v>10738517860.381487</v>
      </c>
      <c r="M160" s="140">
        <v>93562452452.77858</v>
      </c>
      <c r="N160" s="140">
        <v>2346902917207.5449</v>
      </c>
      <c r="O160" s="140">
        <v>1602282899358.8882</v>
      </c>
      <c r="P160" s="140">
        <v>744620017848.6571</v>
      </c>
      <c r="Q160" s="140">
        <v>1078698959897.1346</v>
      </c>
      <c r="R160" s="140">
        <v>792941632629.44067</v>
      </c>
      <c r="S160" s="140">
        <v>259035428412.61566</v>
      </c>
      <c r="T160" s="140">
        <v>61444286538.260887</v>
      </c>
      <c r="U160" s="140">
        <v>472461917678.56415</v>
      </c>
      <c r="V160" s="140">
        <v>285757327267.69403</v>
      </c>
      <c r="W160" s="140">
        <v>14157945292846.859</v>
      </c>
      <c r="X160" s="140">
        <v>12249944113032.695</v>
      </c>
      <c r="Y160" s="140">
        <v>1908001179814.1792</v>
      </c>
      <c r="Z160" s="140">
        <v>8226774274822.0488</v>
      </c>
      <c r="AA160" s="140">
        <v>4023169838210.6338</v>
      </c>
      <c r="AB160" s="140">
        <v>1276224226912.231</v>
      </c>
      <c r="AC160" s="140">
        <v>631776952901.94214</v>
      </c>
      <c r="AD160" s="140">
        <v>-375562413881.53949</v>
      </c>
      <c r="AE160" s="140">
        <v>1563616930</v>
      </c>
    </row>
    <row r="161" spans="1:31" x14ac:dyDescent="0.35">
      <c r="A161" s="139" t="s">
        <v>4322</v>
      </c>
      <c r="B161" s="140" t="s">
        <v>3</v>
      </c>
      <c r="C161" s="140" t="s">
        <v>4043</v>
      </c>
      <c r="D161" s="140">
        <v>2009</v>
      </c>
      <c r="E161" s="140">
        <v>24486618446823.438</v>
      </c>
      <c r="F161" s="140">
        <v>5618108960506.8906</v>
      </c>
      <c r="G161" s="140">
        <v>3923732750150.5171</v>
      </c>
      <c r="H161" s="140">
        <v>2781842009294.9443</v>
      </c>
      <c r="I161" s="140">
        <v>44749449965.593674</v>
      </c>
      <c r="J161" s="140">
        <v>97063728303.474426</v>
      </c>
      <c r="K161" s="140">
        <v>22213686732.067165</v>
      </c>
      <c r="L161" s="140">
        <v>11868490339.975996</v>
      </c>
      <c r="M161" s="140">
        <v>96021385549.455582</v>
      </c>
      <c r="N161" s="140">
        <v>2509925268404.3774</v>
      </c>
      <c r="O161" s="140">
        <v>1734519825693.5903</v>
      </c>
      <c r="P161" s="140">
        <v>775405442710.78735</v>
      </c>
      <c r="Q161" s="140">
        <v>1141890740855.5725</v>
      </c>
      <c r="R161" s="140">
        <v>819954108478.15356</v>
      </c>
      <c r="S161" s="140">
        <v>261824454022.77328</v>
      </c>
      <c r="T161" s="140">
        <v>64598543593.290176</v>
      </c>
      <c r="U161" s="140">
        <v>493531110862.09003</v>
      </c>
      <c r="V161" s="140">
        <v>321936632377.41901</v>
      </c>
      <c r="W161" s="140">
        <v>15383684274870.213</v>
      </c>
      <c r="X161" s="140">
        <v>13333135040255.213</v>
      </c>
      <c r="Y161" s="140">
        <v>2050549234614.9973</v>
      </c>
      <c r="Z161" s="140">
        <v>9032846245343.7129</v>
      </c>
      <c r="AA161" s="140">
        <v>4300288794911.4858</v>
      </c>
      <c r="AB161" s="140">
        <v>1380529054454.8162</v>
      </c>
      <c r="AC161" s="140">
        <v>670020180160.18506</v>
      </c>
      <c r="AD161" s="140">
        <v>-438907538704.18719</v>
      </c>
      <c r="AE161" s="140">
        <v>1586537062</v>
      </c>
    </row>
    <row r="162" spans="1:31" x14ac:dyDescent="0.35">
      <c r="A162" s="139" t="s">
        <v>4323</v>
      </c>
      <c r="B162" s="140" t="s">
        <v>3</v>
      </c>
      <c r="C162" s="140" t="s">
        <v>4043</v>
      </c>
      <c r="D162" s="140">
        <v>2010</v>
      </c>
      <c r="E162" s="140">
        <v>26012605499655.754</v>
      </c>
      <c r="F162" s="140">
        <v>6054906220971.4199</v>
      </c>
      <c r="G162" s="140">
        <v>4183551645774.731</v>
      </c>
      <c r="H162" s="140">
        <v>2951290499786.9692</v>
      </c>
      <c r="I162" s="140">
        <v>54199703102.880104</v>
      </c>
      <c r="J162" s="140">
        <v>99669675851.779449</v>
      </c>
      <c r="K162" s="140">
        <v>22926872675.340584</v>
      </c>
      <c r="L162" s="140">
        <v>14881202099.36751</v>
      </c>
      <c r="M162" s="140">
        <v>91902697983.420731</v>
      </c>
      <c r="N162" s="140">
        <v>2667710348074.1812</v>
      </c>
      <c r="O162" s="140">
        <v>1838948388731.1047</v>
      </c>
      <c r="P162" s="140">
        <v>828761959343.07678</v>
      </c>
      <c r="Q162" s="140">
        <v>1232261145987.761</v>
      </c>
      <c r="R162" s="140">
        <v>849965479816.24707</v>
      </c>
      <c r="S162" s="140">
        <v>240380802205.57855</v>
      </c>
      <c r="T162" s="140">
        <v>59745991780.642395</v>
      </c>
      <c r="U162" s="140">
        <v>549838685830.02625</v>
      </c>
      <c r="V162" s="140">
        <v>382295666171.51373</v>
      </c>
      <c r="W162" s="140">
        <v>16297882736365.129</v>
      </c>
      <c r="X162" s="140">
        <v>14127850033696.955</v>
      </c>
      <c r="Y162" s="140">
        <v>2170032702668.188</v>
      </c>
      <c r="Z162" s="140">
        <v>9423169673197.0313</v>
      </c>
      <c r="AA162" s="140">
        <v>4704680360499.9248</v>
      </c>
      <c r="AB162" s="140">
        <v>1438435658925.1609</v>
      </c>
      <c r="AC162" s="140">
        <v>731597043743.02258</v>
      </c>
      <c r="AD162" s="140">
        <v>-523735103455.53003</v>
      </c>
      <c r="AE162" s="140">
        <v>1608921924</v>
      </c>
    </row>
    <row r="163" spans="1:31" x14ac:dyDescent="0.35">
      <c r="A163" s="139" t="s">
        <v>4324</v>
      </c>
      <c r="B163" s="140" t="s">
        <v>3</v>
      </c>
      <c r="C163" s="140" t="s">
        <v>4043</v>
      </c>
      <c r="D163" s="140">
        <v>2011</v>
      </c>
      <c r="E163" s="140">
        <v>27736639126460.52</v>
      </c>
      <c r="F163" s="140">
        <v>6534671437759.8008</v>
      </c>
      <c r="G163" s="140">
        <v>4538748117393.9629</v>
      </c>
      <c r="H163" s="140">
        <v>3117227220668.4116</v>
      </c>
      <c r="I163" s="140">
        <v>59763115532.223831</v>
      </c>
      <c r="J163" s="140">
        <v>101825365744.80902</v>
      </c>
      <c r="K163" s="140">
        <v>24827539258.567284</v>
      </c>
      <c r="L163" s="140">
        <v>14249635034.415333</v>
      </c>
      <c r="M163" s="140">
        <v>104686166090.01123</v>
      </c>
      <c r="N163" s="140">
        <v>2811875399008.3848</v>
      </c>
      <c r="O163" s="140">
        <v>1936869332869.4707</v>
      </c>
      <c r="P163" s="140">
        <v>875006066138.91418</v>
      </c>
      <c r="Q163" s="140">
        <v>1421520896725.5515</v>
      </c>
      <c r="R163" s="140">
        <v>960338624114.23657</v>
      </c>
      <c r="S163" s="140">
        <v>247379763218.401</v>
      </c>
      <c r="T163" s="140">
        <v>67408304508.452744</v>
      </c>
      <c r="U163" s="140">
        <v>645550556387.38281</v>
      </c>
      <c r="V163" s="140">
        <v>461182272611.315</v>
      </c>
      <c r="W163" s="140">
        <v>17107145363160.369</v>
      </c>
      <c r="X163" s="140">
        <v>14830449566971.75</v>
      </c>
      <c r="Y163" s="140">
        <v>2276695796188.6372</v>
      </c>
      <c r="Z163" s="140">
        <v>9826446013984.8145</v>
      </c>
      <c r="AA163" s="140">
        <v>5004003552986.9385</v>
      </c>
      <c r="AB163" s="140">
        <v>1500303607206.344</v>
      </c>
      <c r="AC163" s="140">
        <v>776392188982.2843</v>
      </c>
      <c r="AD163" s="140">
        <v>-443925791853.62115</v>
      </c>
      <c r="AE163" s="140">
        <v>1630723701</v>
      </c>
    </row>
    <row r="164" spans="1:31" x14ac:dyDescent="0.35">
      <c r="A164" s="139" t="s">
        <v>4325</v>
      </c>
      <c r="B164" s="140" t="s">
        <v>3</v>
      </c>
      <c r="C164" s="140" t="s">
        <v>4043</v>
      </c>
      <c r="D164" s="140">
        <v>2012</v>
      </c>
      <c r="E164" s="140">
        <v>29106431986300.172</v>
      </c>
      <c r="F164" s="140">
        <v>7018387304261.5908</v>
      </c>
      <c r="G164" s="140">
        <v>4778507035137.6777</v>
      </c>
      <c r="H164" s="140">
        <v>3259048103055.1362</v>
      </c>
      <c r="I164" s="140">
        <v>62540553252.466621</v>
      </c>
      <c r="J164" s="140">
        <v>103320837175.05777</v>
      </c>
      <c r="K164" s="140">
        <v>26728205841.793987</v>
      </c>
      <c r="L164" s="140">
        <v>15032300097.156786</v>
      </c>
      <c r="M164" s="140">
        <v>110822037496.83069</v>
      </c>
      <c r="N164" s="140">
        <v>2940604169191.8301</v>
      </c>
      <c r="O164" s="140">
        <v>2032352804638.012</v>
      </c>
      <c r="P164" s="140">
        <v>908251364553.81787</v>
      </c>
      <c r="Q164" s="140">
        <v>1519458932082.5417</v>
      </c>
      <c r="R164" s="140">
        <v>1034399177670.0568</v>
      </c>
      <c r="S164" s="140">
        <v>265232988037.63611</v>
      </c>
      <c r="T164" s="140">
        <v>76855968562.073547</v>
      </c>
      <c r="U164" s="140">
        <v>692310221070.34705</v>
      </c>
      <c r="V164" s="140">
        <v>485059754412.48523</v>
      </c>
      <c r="W164" s="140">
        <v>17886371273745.527</v>
      </c>
      <c r="X164" s="140">
        <v>15504411985411.764</v>
      </c>
      <c r="Y164" s="140">
        <v>2381959288333.7495</v>
      </c>
      <c r="Z164" s="140">
        <v>10327788984697.547</v>
      </c>
      <c r="AA164" s="140">
        <v>5176623000714.2129</v>
      </c>
      <c r="AB164" s="140">
        <v>1579423160256.8228</v>
      </c>
      <c r="AC164" s="140">
        <v>802536128076.93188</v>
      </c>
      <c r="AD164" s="140">
        <v>-576833626844.62646</v>
      </c>
      <c r="AE164" s="140">
        <v>1651884171</v>
      </c>
    </row>
    <row r="165" spans="1:31" x14ac:dyDescent="0.35">
      <c r="A165" s="139" t="s">
        <v>4326</v>
      </c>
      <c r="B165" s="140" t="s">
        <v>3</v>
      </c>
      <c r="C165" s="140" t="s">
        <v>4043</v>
      </c>
      <c r="D165" s="140">
        <v>2013</v>
      </c>
      <c r="E165" s="140">
        <v>30624199218050.383</v>
      </c>
      <c r="F165" s="140">
        <v>7463041948223.2695</v>
      </c>
      <c r="G165" s="140">
        <v>4740561569071.8418</v>
      </c>
      <c r="H165" s="140">
        <v>3382980648739.8628</v>
      </c>
      <c r="I165" s="140">
        <v>64620046676.097672</v>
      </c>
      <c r="J165" s="140">
        <v>106411273509.96593</v>
      </c>
      <c r="K165" s="140">
        <v>28628872425.020683</v>
      </c>
      <c r="L165" s="140">
        <v>16278307849.645763</v>
      </c>
      <c r="M165" s="140">
        <v>115020665956.19681</v>
      </c>
      <c r="N165" s="140">
        <v>3052021482322.9355</v>
      </c>
      <c r="O165" s="140">
        <v>2103747047689.4595</v>
      </c>
      <c r="P165" s="140">
        <v>948274434633.47583</v>
      </c>
      <c r="Q165" s="140">
        <v>1357580920331.9797</v>
      </c>
      <c r="R165" s="140">
        <v>953347719354.19543</v>
      </c>
      <c r="S165" s="140">
        <v>263362451047.83292</v>
      </c>
      <c r="T165" s="140">
        <v>81869904739.908997</v>
      </c>
      <c r="U165" s="140">
        <v>608115363566.45349</v>
      </c>
      <c r="V165" s="140">
        <v>404233200977.78442</v>
      </c>
      <c r="W165" s="140">
        <v>19039779715532.992</v>
      </c>
      <c r="X165" s="140">
        <v>16538526995299.094</v>
      </c>
      <c r="Y165" s="140">
        <v>2501252720233.8774</v>
      </c>
      <c r="Z165" s="140">
        <v>10966683817223.295</v>
      </c>
      <c r="AA165" s="140">
        <v>5571843178075.8008</v>
      </c>
      <c r="AB165" s="140">
        <v>1648282356713.425</v>
      </c>
      <c r="AC165" s="140">
        <v>852970363520.46021</v>
      </c>
      <c r="AD165" s="140">
        <v>-619184014777.724</v>
      </c>
      <c r="AE165" s="140">
        <v>1672792223</v>
      </c>
    </row>
    <row r="166" spans="1:31" x14ac:dyDescent="0.35">
      <c r="A166" s="139" t="s">
        <v>4327</v>
      </c>
      <c r="B166" s="140" t="s">
        <v>3</v>
      </c>
      <c r="C166" s="140" t="s">
        <v>4043</v>
      </c>
      <c r="D166" s="140">
        <v>2014</v>
      </c>
      <c r="E166" s="140">
        <v>32489672196236.973</v>
      </c>
      <c r="F166" s="140">
        <v>7918925320157.2979</v>
      </c>
      <c r="G166" s="140">
        <v>4905186994243.1836</v>
      </c>
      <c r="H166" s="140">
        <v>3528696206802.2827</v>
      </c>
      <c r="I166" s="140">
        <v>67696908158.534805</v>
      </c>
      <c r="J166" s="140">
        <v>108215591251.58125</v>
      </c>
      <c r="K166" s="140">
        <v>30529539008.247387</v>
      </c>
      <c r="L166" s="140">
        <v>14923845599.64447</v>
      </c>
      <c r="M166" s="140">
        <v>118979081121.87488</v>
      </c>
      <c r="N166" s="140">
        <v>3188351241662.3999</v>
      </c>
      <c r="O166" s="140">
        <v>2202379852692.46</v>
      </c>
      <c r="P166" s="140">
        <v>985971388969.94019</v>
      </c>
      <c r="Q166" s="140">
        <v>1376490787440.9016</v>
      </c>
      <c r="R166" s="140">
        <v>983961979888.59717</v>
      </c>
      <c r="S166" s="140">
        <v>295439566928.97229</v>
      </c>
      <c r="T166" s="140">
        <v>82348698603.208939</v>
      </c>
      <c r="U166" s="140">
        <v>606173714356.41589</v>
      </c>
      <c r="V166" s="140">
        <v>392528807552.30438</v>
      </c>
      <c r="W166" s="140">
        <v>20389212901792.852</v>
      </c>
      <c r="X166" s="140">
        <v>17682667677452.047</v>
      </c>
      <c r="Y166" s="140">
        <v>2706545224340.8247</v>
      </c>
      <c r="Z166" s="140">
        <v>11863201984368.885</v>
      </c>
      <c r="AA166" s="140">
        <v>5819465693083.1611</v>
      </c>
      <c r="AB166" s="140">
        <v>1809031391046.0828</v>
      </c>
      <c r="AC166" s="140">
        <v>897513833294.73767</v>
      </c>
      <c r="AD166" s="140">
        <v>-723653019956.36169</v>
      </c>
      <c r="AE166" s="140">
        <v>1693551117</v>
      </c>
    </row>
    <row r="167" spans="1:31" x14ac:dyDescent="0.35">
      <c r="A167" s="139" t="s">
        <v>4328</v>
      </c>
      <c r="B167" s="140" t="s">
        <v>3</v>
      </c>
      <c r="C167" s="140" t="s">
        <v>4043</v>
      </c>
      <c r="D167" s="140">
        <v>2015</v>
      </c>
      <c r="E167" s="140">
        <v>33927351740448.406</v>
      </c>
      <c r="F167" s="140">
        <v>8400730855742.5957</v>
      </c>
      <c r="G167" s="140">
        <v>4830878829657.751</v>
      </c>
      <c r="H167" s="140">
        <v>3627064141481.3633</v>
      </c>
      <c r="I167" s="140">
        <v>68410705271.671272</v>
      </c>
      <c r="J167" s="140">
        <v>110227581187.33217</v>
      </c>
      <c r="K167" s="140">
        <v>32430205591.474083</v>
      </c>
      <c r="L167" s="140">
        <v>15339674802.86964</v>
      </c>
      <c r="M167" s="140">
        <v>117357278295.42651</v>
      </c>
      <c r="N167" s="140">
        <v>3283298696332.5894</v>
      </c>
      <c r="O167" s="140">
        <v>2264836664808.4971</v>
      </c>
      <c r="P167" s="140">
        <v>1018462031524.0929</v>
      </c>
      <c r="Q167" s="140">
        <v>1203814688176.3877</v>
      </c>
      <c r="R167" s="140">
        <v>898601037986.86182</v>
      </c>
      <c r="S167" s="140">
        <v>253592497330.11612</v>
      </c>
      <c r="T167" s="140">
        <v>76144221946.74472</v>
      </c>
      <c r="U167" s="140">
        <v>568864318710.00098</v>
      </c>
      <c r="V167" s="140">
        <v>305213650189.52588</v>
      </c>
      <c r="W167" s="140">
        <v>21450808779232.68</v>
      </c>
      <c r="X167" s="140">
        <v>18614715969805.457</v>
      </c>
      <c r="Y167" s="140">
        <v>2836092809427.2266</v>
      </c>
      <c r="Z167" s="140">
        <v>12574932207675.473</v>
      </c>
      <c r="AA167" s="140">
        <v>6039783762129.9814</v>
      </c>
      <c r="AB167" s="140">
        <v>1908187545670.8884</v>
      </c>
      <c r="AC167" s="140">
        <v>927905263756.3302</v>
      </c>
      <c r="AD167" s="140">
        <v>-755066724184.61768</v>
      </c>
      <c r="AE167" s="140">
        <v>1714275589</v>
      </c>
    </row>
    <row r="168" spans="1:31" x14ac:dyDescent="0.35">
      <c r="A168" s="139" t="s">
        <v>4329</v>
      </c>
      <c r="B168" s="140" t="s">
        <v>3</v>
      </c>
      <c r="C168" s="140" t="s">
        <v>4043</v>
      </c>
      <c r="D168" s="140">
        <v>2016</v>
      </c>
      <c r="E168" s="140">
        <v>36219953992765.883</v>
      </c>
      <c r="F168" s="140">
        <v>8929083251273.8926</v>
      </c>
      <c r="G168" s="140">
        <v>4715327456258.8994</v>
      </c>
      <c r="H168" s="140">
        <v>3721323337496.6133</v>
      </c>
      <c r="I168" s="140">
        <v>71910335399.735291</v>
      </c>
      <c r="J168" s="140">
        <v>112594594519.88828</v>
      </c>
      <c r="K168" s="140">
        <v>34330872174.700783</v>
      </c>
      <c r="L168" s="140">
        <v>15692415280.273191</v>
      </c>
      <c r="M168" s="140">
        <v>140551928906.37402</v>
      </c>
      <c r="N168" s="140">
        <v>3346243191215.6421</v>
      </c>
      <c r="O168" s="140">
        <v>2279408430744.9326</v>
      </c>
      <c r="P168" s="140">
        <v>1066834760470.709</v>
      </c>
      <c r="Q168" s="140">
        <v>994004118762.28674</v>
      </c>
      <c r="R168" s="140">
        <v>771840476397.75073</v>
      </c>
      <c r="S168" s="140">
        <v>209213172425.35916</v>
      </c>
      <c r="T168" s="140">
        <v>61814463120.416786</v>
      </c>
      <c r="U168" s="140">
        <v>500812840851.97473</v>
      </c>
      <c r="V168" s="140">
        <v>222163642364.5361</v>
      </c>
      <c r="W168" s="140">
        <v>23348773605357.266</v>
      </c>
      <c r="X168" s="140">
        <v>20263963604919.195</v>
      </c>
      <c r="Y168" s="140">
        <v>3084810000438.0884</v>
      </c>
      <c r="Z168" s="140">
        <v>13724076567050.922</v>
      </c>
      <c r="AA168" s="140">
        <v>6539887037868.2539</v>
      </c>
      <c r="AB168" s="140">
        <v>2081023757442.0098</v>
      </c>
      <c r="AC168" s="140">
        <v>1003786242996.0774</v>
      </c>
      <c r="AD168" s="140">
        <v>-773230320124.1781</v>
      </c>
      <c r="AE168" s="140">
        <v>1735047357</v>
      </c>
    </row>
    <row r="169" spans="1:31" x14ac:dyDescent="0.35">
      <c r="A169" s="139" t="s">
        <v>4330</v>
      </c>
      <c r="B169" s="140" t="s">
        <v>3</v>
      </c>
      <c r="C169" s="140" t="s">
        <v>4043</v>
      </c>
      <c r="D169" s="140">
        <v>2017</v>
      </c>
      <c r="E169" s="140">
        <v>38118964970989.344</v>
      </c>
      <c r="F169" s="140">
        <v>9517414250380.0352</v>
      </c>
      <c r="G169" s="140">
        <v>4761665908360.1045</v>
      </c>
      <c r="H169" s="140">
        <v>3814649009953.4097</v>
      </c>
      <c r="I169" s="140">
        <v>72132421329.286621</v>
      </c>
      <c r="J169" s="140">
        <v>115566552743.35703</v>
      </c>
      <c r="K169" s="140">
        <v>36231538757.927483</v>
      </c>
      <c r="L169" s="140">
        <v>16415900650.755219</v>
      </c>
      <c r="M169" s="140">
        <v>124959171739.86111</v>
      </c>
      <c r="N169" s="140">
        <v>3449343424732.2222</v>
      </c>
      <c r="O169" s="140">
        <v>2325264278749.4556</v>
      </c>
      <c r="P169" s="140">
        <v>1124079145982.7666</v>
      </c>
      <c r="Q169" s="140">
        <v>947016898406.6947</v>
      </c>
      <c r="R169" s="140">
        <v>714566337460.79724</v>
      </c>
      <c r="S169" s="140">
        <v>166750581568.53998</v>
      </c>
      <c r="T169" s="140">
        <v>51726210564.539238</v>
      </c>
      <c r="U169" s="140">
        <v>496089545327.71802</v>
      </c>
      <c r="V169" s="140">
        <v>232450560945.89743</v>
      </c>
      <c r="W169" s="140">
        <v>24782704155398.055</v>
      </c>
      <c r="X169" s="140">
        <v>21513940485948.277</v>
      </c>
      <c r="Y169" s="140">
        <v>3268763669449.772</v>
      </c>
      <c r="Z169" s="140">
        <v>14552600459251.73</v>
      </c>
      <c r="AA169" s="140">
        <v>6961340026696.5254</v>
      </c>
      <c r="AB169" s="140">
        <v>2202423898726.354</v>
      </c>
      <c r="AC169" s="140">
        <v>1066339770723.4238</v>
      </c>
      <c r="AD169" s="140">
        <v>-942819343148.84277</v>
      </c>
      <c r="AE169" s="140">
        <v>1755793640</v>
      </c>
    </row>
    <row r="170" spans="1:31" x14ac:dyDescent="0.35">
      <c r="A170" s="139" t="s">
        <v>4331</v>
      </c>
      <c r="B170" s="140" t="s">
        <v>3</v>
      </c>
      <c r="C170" s="140" t="s">
        <v>4043</v>
      </c>
      <c r="D170" s="140">
        <v>2018</v>
      </c>
      <c r="E170" s="140">
        <v>40290333583671.141</v>
      </c>
      <c r="F170" s="140">
        <v>10263217786890.682</v>
      </c>
      <c r="G170" s="140">
        <v>4788888763206.3555</v>
      </c>
      <c r="H170" s="140">
        <v>3900210190748.3174</v>
      </c>
      <c r="I170" s="140">
        <v>68101140113.174301</v>
      </c>
      <c r="J170" s="140">
        <v>125847930211.99721</v>
      </c>
      <c r="K170" s="140">
        <v>38132205341.154182</v>
      </c>
      <c r="L170" s="140">
        <v>15490860630.473782</v>
      </c>
      <c r="M170" s="140">
        <v>140396930994.48718</v>
      </c>
      <c r="N170" s="140">
        <v>3512241123457.0303</v>
      </c>
      <c r="O170" s="140">
        <v>2330986027840.8291</v>
      </c>
      <c r="P170" s="140">
        <v>1181255095616.2012</v>
      </c>
      <c r="Q170" s="140">
        <v>888678572458.03857</v>
      </c>
      <c r="R170" s="140">
        <v>735581107227.70496</v>
      </c>
      <c r="S170" s="140">
        <v>141663362610.68494</v>
      </c>
      <c r="T170" s="140">
        <v>48942766815.438004</v>
      </c>
      <c r="U170" s="140">
        <v>544974977801.58215</v>
      </c>
      <c r="V170" s="140">
        <v>153097465230.33359</v>
      </c>
      <c r="W170" s="140">
        <v>26235992973574.109</v>
      </c>
      <c r="X170" s="140">
        <v>22784797795497.707</v>
      </c>
      <c r="Y170" s="140">
        <v>3451195178076.4063</v>
      </c>
      <c r="Z170" s="140">
        <v>15413515101774.975</v>
      </c>
      <c r="AA170" s="140">
        <v>7371282693722.7588</v>
      </c>
      <c r="AB170" s="140">
        <v>2325291114673.3101</v>
      </c>
      <c r="AC170" s="140">
        <v>1125904063403.0989</v>
      </c>
      <c r="AD170" s="140">
        <v>-997765940000</v>
      </c>
      <c r="AE170" s="140">
        <v>1776461964</v>
      </c>
    </row>
    <row r="171" spans="1:31" x14ac:dyDescent="0.35">
      <c r="A171" s="139" t="s">
        <v>4332</v>
      </c>
      <c r="B171" s="140" t="s">
        <v>10</v>
      </c>
      <c r="C171" s="140" t="s">
        <v>4043</v>
      </c>
      <c r="D171" s="140">
        <v>1995</v>
      </c>
      <c r="E171" s="140">
        <v>9126768168802.1348</v>
      </c>
      <c r="F171" s="140">
        <v>2132222336360.9448</v>
      </c>
      <c r="G171" s="140">
        <v>3283875992477.9033</v>
      </c>
      <c r="H171" s="140">
        <v>2669747987679.4619</v>
      </c>
      <c r="I171" s="140">
        <v>581891665893.5448</v>
      </c>
      <c r="J171" s="140">
        <v>338453465073.47571</v>
      </c>
      <c r="K171" s="140">
        <v>3718265581.7428751</v>
      </c>
      <c r="L171" s="140">
        <v>31984532118.896702</v>
      </c>
      <c r="M171" s="140">
        <v>164361781673.22198</v>
      </c>
      <c r="N171" s="140">
        <v>1549338277338.5801</v>
      </c>
      <c r="O171" s="140">
        <v>1214773859177.5298</v>
      </c>
      <c r="P171" s="140">
        <v>334564418161.05029</v>
      </c>
      <c r="Q171" s="140">
        <v>614128004798.44202</v>
      </c>
      <c r="R171" s="140">
        <v>510800311684.6618</v>
      </c>
      <c r="S171" s="140">
        <v>424721604382.85571</v>
      </c>
      <c r="T171" s="140">
        <v>3121715554.8277307</v>
      </c>
      <c r="U171" s="140">
        <v>82956991746.978363</v>
      </c>
      <c r="V171" s="140">
        <v>103327693113.78011</v>
      </c>
      <c r="W171" s="140">
        <v>4158246808230.9277</v>
      </c>
      <c r="X171" s="140">
        <v>2340649218765.6665</v>
      </c>
      <c r="Y171" s="140">
        <v>1817597589465.2612</v>
      </c>
      <c r="Z171" s="140">
        <v>1491715980469.6028</v>
      </c>
      <c r="AA171" s="140">
        <v>848933238296.06177</v>
      </c>
      <c r="AB171" s="140">
        <v>974567614298.56494</v>
      </c>
      <c r="AC171" s="140">
        <v>843029975166.69568</v>
      </c>
      <c r="AD171" s="140">
        <v>-447576968267.64233</v>
      </c>
      <c r="AE171" s="140">
        <v>528380478</v>
      </c>
    </row>
    <row r="172" spans="1:31" x14ac:dyDescent="0.35">
      <c r="A172" s="139" t="s">
        <v>4333</v>
      </c>
      <c r="B172" s="140" t="s">
        <v>10</v>
      </c>
      <c r="C172" s="140" t="s">
        <v>4043</v>
      </c>
      <c r="D172" s="140">
        <v>1996</v>
      </c>
      <c r="E172" s="140">
        <v>9385767579340.1191</v>
      </c>
      <c r="F172" s="140">
        <v>2153514619125.5781</v>
      </c>
      <c r="G172" s="140">
        <v>3331925527187.9814</v>
      </c>
      <c r="H172" s="140">
        <v>2698721711602.3394</v>
      </c>
      <c r="I172" s="140">
        <v>637721243435.58594</v>
      </c>
      <c r="J172" s="140">
        <v>336430487701.26343</v>
      </c>
      <c r="K172" s="140">
        <v>3772378084.1433635</v>
      </c>
      <c r="L172" s="140">
        <v>26961074625.85218</v>
      </c>
      <c r="M172" s="140">
        <v>163391378066.20587</v>
      </c>
      <c r="N172" s="140">
        <v>1530445149689.2888</v>
      </c>
      <c r="O172" s="140">
        <v>1198548878271.8752</v>
      </c>
      <c r="P172" s="140">
        <v>331896271417.41364</v>
      </c>
      <c r="Q172" s="140">
        <v>633203815585.64246</v>
      </c>
      <c r="R172" s="140">
        <v>537460257031.37866</v>
      </c>
      <c r="S172" s="140">
        <v>453370122040.30621</v>
      </c>
      <c r="T172" s="140">
        <v>3377019455.8005557</v>
      </c>
      <c r="U172" s="140">
        <v>80713115535.271866</v>
      </c>
      <c r="V172" s="140">
        <v>95743558554.264023</v>
      </c>
      <c r="W172" s="140">
        <v>4290187752543.2778</v>
      </c>
      <c r="X172" s="140">
        <v>2416534992995.2339</v>
      </c>
      <c r="Y172" s="140">
        <v>1873652759548.0447</v>
      </c>
      <c r="Z172" s="140">
        <v>1532311525406.4888</v>
      </c>
      <c r="AA172" s="140">
        <v>884223467588.74597</v>
      </c>
      <c r="AB172" s="140">
        <v>991479974499.06018</v>
      </c>
      <c r="AC172" s="140">
        <v>882172785048.98389</v>
      </c>
      <c r="AD172" s="140">
        <v>-389860319516.71643</v>
      </c>
      <c r="AE172" s="140">
        <v>542551159</v>
      </c>
    </row>
    <row r="173" spans="1:31" x14ac:dyDescent="0.35">
      <c r="A173" s="139" t="s">
        <v>4334</v>
      </c>
      <c r="B173" s="140" t="s">
        <v>10</v>
      </c>
      <c r="C173" s="140" t="s">
        <v>4043</v>
      </c>
      <c r="D173" s="140">
        <v>1997</v>
      </c>
      <c r="E173" s="140">
        <v>9561372942700.0254</v>
      </c>
      <c r="F173" s="140">
        <v>2181573685085.6838</v>
      </c>
      <c r="G173" s="140">
        <v>3354172054331.8315</v>
      </c>
      <c r="H173" s="140">
        <v>2739461235912.1113</v>
      </c>
      <c r="I173" s="140">
        <v>671740843260.96692</v>
      </c>
      <c r="J173" s="140">
        <v>334991920907.12579</v>
      </c>
      <c r="K173" s="140">
        <v>3826490586.5438519</v>
      </c>
      <c r="L173" s="140">
        <v>22882508910.514462</v>
      </c>
      <c r="M173" s="140">
        <v>164170021534.06592</v>
      </c>
      <c r="N173" s="140">
        <v>1541849450712.8933</v>
      </c>
      <c r="O173" s="140">
        <v>1205837699795.7593</v>
      </c>
      <c r="P173" s="140">
        <v>336011750917.13428</v>
      </c>
      <c r="Q173" s="140">
        <v>614710818419.72046</v>
      </c>
      <c r="R173" s="140">
        <v>526623891113.44373</v>
      </c>
      <c r="S173" s="140">
        <v>443200453037.05859</v>
      </c>
      <c r="T173" s="140">
        <v>3691078001.94591</v>
      </c>
      <c r="U173" s="140">
        <v>79732360074.439194</v>
      </c>
      <c r="V173" s="140">
        <v>88086927306.276459</v>
      </c>
      <c r="W173" s="140">
        <v>4376988781999.0254</v>
      </c>
      <c r="X173" s="140">
        <v>2451189668598.4849</v>
      </c>
      <c r="Y173" s="140">
        <v>1925799113400.5413</v>
      </c>
      <c r="Z173" s="140">
        <v>1549739759271.8547</v>
      </c>
      <c r="AA173" s="140">
        <v>901449909326.62939</v>
      </c>
      <c r="AB173" s="140">
        <v>1003406957943.8014</v>
      </c>
      <c r="AC173" s="140">
        <v>922392155456.73926</v>
      </c>
      <c r="AD173" s="140">
        <v>-351361578716.51831</v>
      </c>
      <c r="AE173" s="140">
        <v>556939543</v>
      </c>
    </row>
    <row r="174" spans="1:31" x14ac:dyDescent="0.35">
      <c r="A174" s="139" t="s">
        <v>4335</v>
      </c>
      <c r="B174" s="140" t="s">
        <v>10</v>
      </c>
      <c r="C174" s="140" t="s">
        <v>4043</v>
      </c>
      <c r="D174" s="140">
        <v>1998</v>
      </c>
      <c r="E174" s="140">
        <v>9520089743757.9434</v>
      </c>
      <c r="F174" s="140">
        <v>2212724279826.688</v>
      </c>
      <c r="G174" s="140">
        <v>3207344186297.5386</v>
      </c>
      <c r="H174" s="140">
        <v>2688639572147.8511</v>
      </c>
      <c r="I174" s="140">
        <v>709056868797.32092</v>
      </c>
      <c r="J174" s="140">
        <v>335291183710.11432</v>
      </c>
      <c r="K174" s="140">
        <v>3880603211.4693351</v>
      </c>
      <c r="L174" s="140">
        <v>25964962010.184414</v>
      </c>
      <c r="M174" s="140">
        <v>163402970268.98615</v>
      </c>
      <c r="N174" s="140">
        <v>1451042984149.7761</v>
      </c>
      <c r="O174" s="140">
        <v>1118277541478.3057</v>
      </c>
      <c r="P174" s="140">
        <v>332765442671.4704</v>
      </c>
      <c r="Q174" s="140">
        <v>518704614149.68787</v>
      </c>
      <c r="R174" s="140">
        <v>454679745149.16516</v>
      </c>
      <c r="S174" s="140">
        <v>371628150966.76062</v>
      </c>
      <c r="T174" s="140">
        <v>3252552517.7978234</v>
      </c>
      <c r="U174" s="140">
        <v>79799041664.606735</v>
      </c>
      <c r="V174" s="140">
        <v>64024869000.522545</v>
      </c>
      <c r="W174" s="140">
        <v>4477472850383.2119</v>
      </c>
      <c r="X174" s="140">
        <v>2517822264413.1997</v>
      </c>
      <c r="Y174" s="140">
        <v>1959650585970.0129</v>
      </c>
      <c r="Z174" s="140">
        <v>1583797707178.2986</v>
      </c>
      <c r="AA174" s="140">
        <v>934024557234.90186</v>
      </c>
      <c r="AB174" s="140">
        <v>1022041861837.8092</v>
      </c>
      <c r="AC174" s="140">
        <v>937608724132.20337</v>
      </c>
      <c r="AD174" s="140">
        <v>-377451572749.49609</v>
      </c>
      <c r="AE174" s="140">
        <v>571580025</v>
      </c>
    </row>
    <row r="175" spans="1:31" x14ac:dyDescent="0.35">
      <c r="A175" s="139" t="s">
        <v>4336</v>
      </c>
      <c r="B175" s="140" t="s">
        <v>10</v>
      </c>
      <c r="C175" s="140" t="s">
        <v>4043</v>
      </c>
      <c r="D175" s="140">
        <v>1999</v>
      </c>
      <c r="E175" s="140">
        <v>9416897244114.8262</v>
      </c>
      <c r="F175" s="140">
        <v>2235479114267.6646</v>
      </c>
      <c r="G175" s="140">
        <v>3127557228422.6411</v>
      </c>
      <c r="H175" s="140">
        <v>2605019139116.9517</v>
      </c>
      <c r="I175" s="140">
        <v>684741513456.97534</v>
      </c>
      <c r="J175" s="140">
        <v>333483445927.30896</v>
      </c>
      <c r="K175" s="140">
        <v>3934715640.354826</v>
      </c>
      <c r="L175" s="140">
        <v>26312954125.169113</v>
      </c>
      <c r="M175" s="140">
        <v>159576142873.72986</v>
      </c>
      <c r="N175" s="140">
        <v>1396970367093.4136</v>
      </c>
      <c r="O175" s="140">
        <v>1074038390321.2474</v>
      </c>
      <c r="P175" s="140">
        <v>322931976772.16626</v>
      </c>
      <c r="Q175" s="140">
        <v>522538089305.68884</v>
      </c>
      <c r="R175" s="140">
        <v>471931655472.25995</v>
      </c>
      <c r="S175" s="140">
        <v>393263759447.84912</v>
      </c>
      <c r="T175" s="140">
        <v>3404981444.3513923</v>
      </c>
      <c r="U175" s="140">
        <v>75262914580.059448</v>
      </c>
      <c r="V175" s="140">
        <v>50606433833.428902</v>
      </c>
      <c r="W175" s="140">
        <v>4458653520356.2295</v>
      </c>
      <c r="X175" s="140">
        <v>2528734001068.5996</v>
      </c>
      <c r="Y175" s="140">
        <v>1929919519287.6299</v>
      </c>
      <c r="Z175" s="140">
        <v>1597857410116.1858</v>
      </c>
      <c r="AA175" s="140">
        <v>930876590952.41199</v>
      </c>
      <c r="AB175" s="140">
        <v>1024201680151.7513</v>
      </c>
      <c r="AC175" s="140">
        <v>905717839135.87732</v>
      </c>
      <c r="AD175" s="140">
        <v>-404792618931.70636</v>
      </c>
      <c r="AE175" s="140">
        <v>586530317</v>
      </c>
    </row>
    <row r="176" spans="1:31" x14ac:dyDescent="0.35">
      <c r="A176" s="139" t="s">
        <v>4337</v>
      </c>
      <c r="B176" s="140" t="s">
        <v>10</v>
      </c>
      <c r="C176" s="140" t="s">
        <v>4043</v>
      </c>
      <c r="D176" s="140">
        <v>2000</v>
      </c>
      <c r="E176" s="140">
        <v>9345418240620.7129</v>
      </c>
      <c r="F176" s="140">
        <v>2270832563647.2573</v>
      </c>
      <c r="G176" s="140">
        <v>3067917291255.8936</v>
      </c>
      <c r="H176" s="140">
        <v>2508815277939.1304</v>
      </c>
      <c r="I176" s="140">
        <v>613418900329.20715</v>
      </c>
      <c r="J176" s="140">
        <v>332053766307.7016</v>
      </c>
      <c r="K176" s="140">
        <v>3988828118.2503147</v>
      </c>
      <c r="L176" s="140">
        <v>28336200023.330921</v>
      </c>
      <c r="M176" s="140">
        <v>152780776078.46616</v>
      </c>
      <c r="N176" s="140">
        <v>1378236807082.1743</v>
      </c>
      <c r="O176" s="140">
        <v>1066044967521.8486</v>
      </c>
      <c r="P176" s="140">
        <v>312191839560.32532</v>
      </c>
      <c r="Q176" s="140">
        <v>559102013316.76306</v>
      </c>
      <c r="R176" s="140">
        <v>504432566712.6673</v>
      </c>
      <c r="S176" s="140">
        <v>428296457043.9743</v>
      </c>
      <c r="T176" s="140">
        <v>6122837440.7220221</v>
      </c>
      <c r="U176" s="140">
        <v>70013272227.970886</v>
      </c>
      <c r="V176" s="140">
        <v>54669446604.095833</v>
      </c>
      <c r="W176" s="140">
        <v>4350015009762.2632</v>
      </c>
      <c r="X176" s="140">
        <v>2497080641095.6411</v>
      </c>
      <c r="Y176" s="140">
        <v>1852934368666.624</v>
      </c>
      <c r="Z176" s="140">
        <v>1579142945467.9175</v>
      </c>
      <c r="AA176" s="140">
        <v>917937695627.72449</v>
      </c>
      <c r="AB176" s="140">
        <v>1012773595848.8481</v>
      </c>
      <c r="AC176" s="140">
        <v>840160772817.77356</v>
      </c>
      <c r="AD176" s="140">
        <v>-343346624044.70398</v>
      </c>
      <c r="AE176" s="140">
        <v>601833966</v>
      </c>
    </row>
    <row r="177" spans="1:31" x14ac:dyDescent="0.35">
      <c r="A177" s="139" t="s">
        <v>4338</v>
      </c>
      <c r="B177" s="140" t="s">
        <v>10</v>
      </c>
      <c r="C177" s="140" t="s">
        <v>4043</v>
      </c>
      <c r="D177" s="140">
        <v>2001</v>
      </c>
      <c r="E177" s="140">
        <v>9702061830093.7969</v>
      </c>
      <c r="F177" s="140">
        <v>2286818897471.9268</v>
      </c>
      <c r="G177" s="140">
        <v>3062088611720.7407</v>
      </c>
      <c r="H177" s="140">
        <v>2491556074032.458</v>
      </c>
      <c r="I177" s="140">
        <v>561348379615.31494</v>
      </c>
      <c r="J177" s="140">
        <v>332260993792.9798</v>
      </c>
      <c r="K177" s="140">
        <v>4042940620.6508021</v>
      </c>
      <c r="L177" s="140">
        <v>25654466118.058315</v>
      </c>
      <c r="M177" s="140">
        <v>155742397020.41934</v>
      </c>
      <c r="N177" s="140">
        <v>1412506896865.0344</v>
      </c>
      <c r="O177" s="140">
        <v>1098418135942.149</v>
      </c>
      <c r="P177" s="140">
        <v>314088760922.88544</v>
      </c>
      <c r="Q177" s="140">
        <v>570532537688.28357</v>
      </c>
      <c r="R177" s="140">
        <v>526763853020.60858</v>
      </c>
      <c r="S177" s="140">
        <v>436058282188.47736</v>
      </c>
      <c r="T177" s="140">
        <v>10380414011.82061</v>
      </c>
      <c r="U177" s="140">
        <v>80325156820.310623</v>
      </c>
      <c r="V177" s="140">
        <v>43768684667.675095</v>
      </c>
      <c r="W177" s="140">
        <v>4710487913978.917</v>
      </c>
      <c r="X177" s="140">
        <v>2603927411081.936</v>
      </c>
      <c r="Y177" s="140">
        <v>2106560502896.9812</v>
      </c>
      <c r="Z177" s="140">
        <v>1622400735037.5061</v>
      </c>
      <c r="AA177" s="140">
        <v>981526676044.43066</v>
      </c>
      <c r="AB177" s="140">
        <v>1129169868962.5056</v>
      </c>
      <c r="AC177" s="140">
        <v>977390633934.47473</v>
      </c>
      <c r="AD177" s="140">
        <v>-357333593077.7915</v>
      </c>
      <c r="AE177" s="140">
        <v>617509557</v>
      </c>
    </row>
    <row r="178" spans="1:31" x14ac:dyDescent="0.35">
      <c r="A178" s="139" t="s">
        <v>4339</v>
      </c>
      <c r="B178" s="140" t="s">
        <v>10</v>
      </c>
      <c r="C178" s="140" t="s">
        <v>4043</v>
      </c>
      <c r="D178" s="140">
        <v>2002</v>
      </c>
      <c r="E178" s="140">
        <v>10225230688586.605</v>
      </c>
      <c r="F178" s="140">
        <v>2302147768390.0962</v>
      </c>
      <c r="G178" s="140">
        <v>3072260538377.9883</v>
      </c>
      <c r="H178" s="140">
        <v>2479758141829.3896</v>
      </c>
      <c r="I178" s="140">
        <v>536162370838.21106</v>
      </c>
      <c r="J178" s="140">
        <v>333779694987.56976</v>
      </c>
      <c r="K178" s="140">
        <v>4097053245.5762858</v>
      </c>
      <c r="L178" s="140">
        <v>26668266610.209064</v>
      </c>
      <c r="M178" s="140">
        <v>158265190275.10135</v>
      </c>
      <c r="N178" s="140">
        <v>1420785565872.7217</v>
      </c>
      <c r="O178" s="140">
        <v>1106587687683.6157</v>
      </c>
      <c r="P178" s="140">
        <v>314197878189.10626</v>
      </c>
      <c r="Q178" s="140">
        <v>592502396548.59961</v>
      </c>
      <c r="R178" s="140">
        <v>549221448023.95709</v>
      </c>
      <c r="S178" s="140">
        <v>451321415727.85413</v>
      </c>
      <c r="T178" s="140">
        <v>13285603536.661802</v>
      </c>
      <c r="U178" s="140">
        <v>84614428759.441177</v>
      </c>
      <c r="V178" s="140">
        <v>43280948524.642502</v>
      </c>
      <c r="W178" s="140">
        <v>5191657331168.8555</v>
      </c>
      <c r="X178" s="140">
        <v>2713837620736.4639</v>
      </c>
      <c r="Y178" s="140">
        <v>2477819710432.3926</v>
      </c>
      <c r="Z178" s="140">
        <v>1575197026606.7805</v>
      </c>
      <c r="AA178" s="140">
        <v>1138640594129.6821</v>
      </c>
      <c r="AB178" s="140">
        <v>1086902531991.9294</v>
      </c>
      <c r="AC178" s="140">
        <v>1390917178440.4651</v>
      </c>
      <c r="AD178" s="140">
        <v>-340834949350.33435</v>
      </c>
      <c r="AE178" s="140">
        <v>633584388</v>
      </c>
    </row>
    <row r="179" spans="1:31" x14ac:dyDescent="0.35">
      <c r="A179" s="139" t="s">
        <v>4340</v>
      </c>
      <c r="B179" s="140" t="s">
        <v>10</v>
      </c>
      <c r="C179" s="140" t="s">
        <v>4043</v>
      </c>
      <c r="D179" s="140">
        <v>2003</v>
      </c>
      <c r="E179" s="140">
        <v>10334174329209.26</v>
      </c>
      <c r="F179" s="140">
        <v>2328119334810.2769</v>
      </c>
      <c r="G179" s="140">
        <v>3139028352114.1963</v>
      </c>
      <c r="H179" s="140">
        <v>2492964609075.0986</v>
      </c>
      <c r="I179" s="140">
        <v>544677614657.07977</v>
      </c>
      <c r="J179" s="140">
        <v>332995023129.19226</v>
      </c>
      <c r="K179" s="140">
        <v>4151165772.4817729</v>
      </c>
      <c r="L179" s="140">
        <v>42719249297.486008</v>
      </c>
      <c r="M179" s="140">
        <v>161941374705.59714</v>
      </c>
      <c r="N179" s="140">
        <v>1406480181513.2622</v>
      </c>
      <c r="O179" s="140">
        <v>1089481360847.7059</v>
      </c>
      <c r="P179" s="140">
        <v>316998820665.55615</v>
      </c>
      <c r="Q179" s="140">
        <v>646063743039.09753</v>
      </c>
      <c r="R179" s="140">
        <v>602137414814.57166</v>
      </c>
      <c r="S179" s="140">
        <v>493568207316.09808</v>
      </c>
      <c r="T179" s="140">
        <v>19371718186.920082</v>
      </c>
      <c r="U179" s="140">
        <v>89197489311.553375</v>
      </c>
      <c r="V179" s="140">
        <v>43926328224.525871</v>
      </c>
      <c r="W179" s="140">
        <v>5202543102525.8613</v>
      </c>
      <c r="X179" s="140">
        <v>2750718040017.6733</v>
      </c>
      <c r="Y179" s="140">
        <v>2451825062508.1904</v>
      </c>
      <c r="Z179" s="140">
        <v>1599466067550.387</v>
      </c>
      <c r="AA179" s="140">
        <v>1151251972467.2837</v>
      </c>
      <c r="AB179" s="140">
        <v>1090236877603.9636</v>
      </c>
      <c r="AC179" s="140">
        <v>1361588184904.2268</v>
      </c>
      <c r="AD179" s="140">
        <v>-335516460241.07489</v>
      </c>
      <c r="AE179" s="140">
        <v>650129055</v>
      </c>
    </row>
    <row r="180" spans="1:31" x14ac:dyDescent="0.35">
      <c r="A180" s="139" t="s">
        <v>4341</v>
      </c>
      <c r="B180" s="140" t="s">
        <v>10</v>
      </c>
      <c r="C180" s="140" t="s">
        <v>4043</v>
      </c>
      <c r="D180" s="140">
        <v>2004</v>
      </c>
      <c r="E180" s="140">
        <v>10648090471525.244</v>
      </c>
      <c r="F180" s="140">
        <v>2392409889379.0957</v>
      </c>
      <c r="G180" s="140">
        <v>3278665124527.1968</v>
      </c>
      <c r="H180" s="140">
        <v>2519338167754.6899</v>
      </c>
      <c r="I180" s="140">
        <v>557493216483.34497</v>
      </c>
      <c r="J180" s="140">
        <v>344381050487.78705</v>
      </c>
      <c r="K180" s="140">
        <v>4205278127.8522663</v>
      </c>
      <c r="L180" s="140">
        <v>31828963375.102016</v>
      </c>
      <c r="M180" s="140">
        <v>172207405258.93512</v>
      </c>
      <c r="N180" s="140">
        <v>1409222254021.6687</v>
      </c>
      <c r="O180" s="140">
        <v>1076453494044.6893</v>
      </c>
      <c r="P180" s="140">
        <v>332768759976.97968</v>
      </c>
      <c r="Q180" s="140">
        <v>759326956772.50708</v>
      </c>
      <c r="R180" s="140">
        <v>708947909751.44238</v>
      </c>
      <c r="S180" s="140">
        <v>563071675632.74878</v>
      </c>
      <c r="T180" s="140">
        <v>25356330176.818676</v>
      </c>
      <c r="U180" s="140">
        <v>120519903941.87482</v>
      </c>
      <c r="V180" s="140">
        <v>50379047021.06498</v>
      </c>
      <c r="W180" s="140">
        <v>5275022818425.7324</v>
      </c>
      <c r="X180" s="140">
        <v>3297208838578.2178</v>
      </c>
      <c r="Y180" s="140">
        <v>1977813979847.5142</v>
      </c>
      <c r="Z180" s="140">
        <v>1890839085222.9922</v>
      </c>
      <c r="AA180" s="140">
        <v>1406369753355.2275</v>
      </c>
      <c r="AB180" s="140">
        <v>1147236032769.5049</v>
      </c>
      <c r="AC180" s="140">
        <v>830577947078.01086</v>
      </c>
      <c r="AD180" s="140">
        <v>-298007360806.78021</v>
      </c>
      <c r="AE180" s="140">
        <v>667224250</v>
      </c>
    </row>
    <row r="181" spans="1:31" x14ac:dyDescent="0.35">
      <c r="A181" s="139" t="s">
        <v>4342</v>
      </c>
      <c r="B181" s="140" t="s">
        <v>10</v>
      </c>
      <c r="C181" s="140" t="s">
        <v>4043</v>
      </c>
      <c r="D181" s="140">
        <v>2005</v>
      </c>
      <c r="E181" s="140">
        <v>10971326910855.271</v>
      </c>
      <c r="F181" s="140">
        <v>2465006342830.7622</v>
      </c>
      <c r="G181" s="140">
        <v>3426686974356.5713</v>
      </c>
      <c r="H181" s="140">
        <v>2581595867335.5908</v>
      </c>
      <c r="I181" s="140">
        <v>573400597774.25647</v>
      </c>
      <c r="J181" s="140">
        <v>345120106465.15143</v>
      </c>
      <c r="K181" s="140">
        <v>4259390752.77775</v>
      </c>
      <c r="L181" s="140">
        <v>27624905091.269688</v>
      </c>
      <c r="M181" s="140">
        <v>184050030085.66318</v>
      </c>
      <c r="N181" s="140">
        <v>1447140837166.4719</v>
      </c>
      <c r="O181" s="140">
        <v>1097691667751.8766</v>
      </c>
      <c r="P181" s="140">
        <v>349449169414.59515</v>
      </c>
      <c r="Q181" s="140">
        <v>845091107020.98096</v>
      </c>
      <c r="R181" s="140">
        <v>782566578819.95227</v>
      </c>
      <c r="S181" s="140">
        <v>615659738324.40686</v>
      </c>
      <c r="T181" s="140">
        <v>29416473187.711136</v>
      </c>
      <c r="U181" s="140">
        <v>137490367307.83453</v>
      </c>
      <c r="V181" s="140">
        <v>62524528201.028252</v>
      </c>
      <c r="W181" s="140">
        <v>5306002208694.6113</v>
      </c>
      <c r="X181" s="140">
        <v>3284370031413.188</v>
      </c>
      <c r="Y181" s="140">
        <v>2021632177281.4231</v>
      </c>
      <c r="Z181" s="140">
        <v>1820505143026.9111</v>
      </c>
      <c r="AA181" s="140">
        <v>1463864888386.2734</v>
      </c>
      <c r="AB181" s="140">
        <v>1156340120417.6553</v>
      </c>
      <c r="AC181" s="140">
        <v>865292056863.77209</v>
      </c>
      <c r="AD181" s="140">
        <v>-226368615026.67474</v>
      </c>
      <c r="AE181" s="140">
        <v>684934282</v>
      </c>
    </row>
    <row r="182" spans="1:31" x14ac:dyDescent="0.35">
      <c r="A182" s="139" t="s">
        <v>4343</v>
      </c>
      <c r="B182" s="140" t="s">
        <v>10</v>
      </c>
      <c r="C182" s="140" t="s">
        <v>4043</v>
      </c>
      <c r="D182" s="140">
        <v>2006</v>
      </c>
      <c r="E182" s="140">
        <v>11613278756109.672</v>
      </c>
      <c r="F182" s="140">
        <v>2559287632380.5459</v>
      </c>
      <c r="G182" s="140">
        <v>3564685277621.7603</v>
      </c>
      <c r="H182" s="140">
        <v>2571184674987.9219</v>
      </c>
      <c r="I182" s="140">
        <v>573107138293.28906</v>
      </c>
      <c r="J182" s="140">
        <v>345231795728.40009</v>
      </c>
      <c r="K182" s="140">
        <v>4313503255.1782379</v>
      </c>
      <c r="L182" s="140">
        <v>18403704510.511238</v>
      </c>
      <c r="M182" s="140">
        <v>192289278611.53949</v>
      </c>
      <c r="N182" s="140">
        <v>1437839254589.0042</v>
      </c>
      <c r="O182" s="140">
        <v>1078222703534.2266</v>
      </c>
      <c r="P182" s="140">
        <v>359616551054.77747</v>
      </c>
      <c r="Q182" s="140">
        <v>993500602633.83838</v>
      </c>
      <c r="R182" s="140">
        <v>902309599597.39844</v>
      </c>
      <c r="S182" s="140">
        <v>726662464225.38452</v>
      </c>
      <c r="T182" s="140">
        <v>34298439932.197739</v>
      </c>
      <c r="U182" s="140">
        <v>141348695439.81625</v>
      </c>
      <c r="V182" s="140">
        <v>91191003036.43985</v>
      </c>
      <c r="W182" s="140">
        <v>5608277216023.7949</v>
      </c>
      <c r="X182" s="140">
        <v>3521209972394.5566</v>
      </c>
      <c r="Y182" s="140">
        <v>2087067243629.2395</v>
      </c>
      <c r="Z182" s="140">
        <v>2009360459065.8594</v>
      </c>
      <c r="AA182" s="140">
        <v>1511849513328.698</v>
      </c>
      <c r="AB182" s="140">
        <v>1212851461978.082</v>
      </c>
      <c r="AC182" s="140">
        <v>874215781651.15564</v>
      </c>
      <c r="AD182" s="140">
        <v>-118971369916.4268</v>
      </c>
      <c r="AE182" s="140">
        <v>703288052</v>
      </c>
    </row>
    <row r="183" spans="1:31" x14ac:dyDescent="0.35">
      <c r="A183" s="139" t="s">
        <v>4344</v>
      </c>
      <c r="B183" s="140" t="s">
        <v>10</v>
      </c>
      <c r="C183" s="140" t="s">
        <v>4043</v>
      </c>
      <c r="D183" s="140">
        <v>2007</v>
      </c>
      <c r="E183" s="140">
        <v>12165138017767.074</v>
      </c>
      <c r="F183" s="140">
        <v>2656852522160.1631</v>
      </c>
      <c r="G183" s="140">
        <v>3778405915796.4756</v>
      </c>
      <c r="H183" s="140">
        <v>2594146036343.1538</v>
      </c>
      <c r="I183" s="140">
        <v>587321072194.84509</v>
      </c>
      <c r="J183" s="140">
        <v>346150132945.46808</v>
      </c>
      <c r="K183" s="140">
        <v>4367615733.0737267</v>
      </c>
      <c r="L183" s="140">
        <v>11582164042.232561</v>
      </c>
      <c r="M183" s="140">
        <v>200400558473.61203</v>
      </c>
      <c r="N183" s="140">
        <v>1444324492953.9221</v>
      </c>
      <c r="O183" s="140">
        <v>1075022929470.3894</v>
      </c>
      <c r="P183" s="140">
        <v>369301563483.5329</v>
      </c>
      <c r="Q183" s="140">
        <v>1184259879453.322</v>
      </c>
      <c r="R183" s="140">
        <v>1057250386827.3337</v>
      </c>
      <c r="S183" s="140">
        <v>849002229377.57251</v>
      </c>
      <c r="T183" s="140">
        <v>44127819863.991653</v>
      </c>
      <c r="U183" s="140">
        <v>164120337585.76962</v>
      </c>
      <c r="V183" s="140">
        <v>127009492625.98811</v>
      </c>
      <c r="W183" s="140">
        <v>5805496903262.0967</v>
      </c>
      <c r="X183" s="140">
        <v>3620983757370.2422</v>
      </c>
      <c r="Y183" s="140">
        <v>2184513145891.8574</v>
      </c>
      <c r="Z183" s="140">
        <v>2037284409974.1577</v>
      </c>
      <c r="AA183" s="140">
        <v>1583699347396.0837</v>
      </c>
      <c r="AB183" s="140">
        <v>1254398006351.9131</v>
      </c>
      <c r="AC183" s="140">
        <v>930115139539.94177</v>
      </c>
      <c r="AD183" s="140">
        <v>-75617323451.661896</v>
      </c>
      <c r="AE183" s="140">
        <v>722291131</v>
      </c>
    </row>
    <row r="184" spans="1:31" x14ac:dyDescent="0.35">
      <c r="A184" s="139" t="s">
        <v>4345</v>
      </c>
      <c r="B184" s="140" t="s">
        <v>10</v>
      </c>
      <c r="C184" s="140" t="s">
        <v>4043</v>
      </c>
      <c r="D184" s="140">
        <v>2008</v>
      </c>
      <c r="E184" s="140">
        <v>12884668797781.377</v>
      </c>
      <c r="F184" s="140">
        <v>2768411925157.1504</v>
      </c>
      <c r="G184" s="140">
        <v>4060083295013.3149</v>
      </c>
      <c r="H184" s="140">
        <v>2604731068757.5293</v>
      </c>
      <c r="I184" s="140">
        <v>571383263859.04395</v>
      </c>
      <c r="J184" s="140">
        <v>344853721805.35608</v>
      </c>
      <c r="K184" s="140">
        <v>4421728161.959218</v>
      </c>
      <c r="L184" s="140">
        <v>10418994672.331341</v>
      </c>
      <c r="M184" s="140">
        <v>210683446846.78128</v>
      </c>
      <c r="N184" s="140">
        <v>1462969913412.0576</v>
      </c>
      <c r="O184" s="140">
        <v>1079469391305.1603</v>
      </c>
      <c r="P184" s="140">
        <v>383500522106.8974</v>
      </c>
      <c r="Q184" s="140">
        <v>1455352226255.7856</v>
      </c>
      <c r="R184" s="140">
        <v>1279495214165.5781</v>
      </c>
      <c r="S184" s="140">
        <v>981809956749.46057</v>
      </c>
      <c r="T184" s="140">
        <v>50768215117.186447</v>
      </c>
      <c r="U184" s="140">
        <v>246917042298.93109</v>
      </c>
      <c r="V184" s="140">
        <v>175857012090.20764</v>
      </c>
      <c r="W184" s="140">
        <v>6083766410782.668</v>
      </c>
      <c r="X184" s="140">
        <v>3786940980386.7046</v>
      </c>
      <c r="Y184" s="140">
        <v>2296825430395.9653</v>
      </c>
      <c r="Z184" s="140">
        <v>2073489037807.7244</v>
      </c>
      <c r="AA184" s="140">
        <v>1713451942578.9802</v>
      </c>
      <c r="AB184" s="140">
        <v>1277025379247.2412</v>
      </c>
      <c r="AC184" s="140">
        <v>1019800051148.7214</v>
      </c>
      <c r="AD184" s="140">
        <v>-27592833171.758175</v>
      </c>
      <c r="AE184" s="140">
        <v>741945386</v>
      </c>
    </row>
    <row r="185" spans="1:31" x14ac:dyDescent="0.35">
      <c r="A185" s="139" t="s">
        <v>4346</v>
      </c>
      <c r="B185" s="140" t="s">
        <v>10</v>
      </c>
      <c r="C185" s="140" t="s">
        <v>4043</v>
      </c>
      <c r="D185" s="140">
        <v>2009</v>
      </c>
      <c r="E185" s="140">
        <v>13343272042682.732</v>
      </c>
      <c r="F185" s="140">
        <v>2882706611404.4707</v>
      </c>
      <c r="G185" s="140">
        <v>4060489335203.6421</v>
      </c>
      <c r="H185" s="140">
        <v>2617287800616.2095</v>
      </c>
      <c r="I185" s="140">
        <v>594681740280.23145</v>
      </c>
      <c r="J185" s="140">
        <v>339893828153.64777</v>
      </c>
      <c r="K185" s="140">
        <v>4475840786.8847008</v>
      </c>
      <c r="L185" s="140">
        <v>9944168747.5668793</v>
      </c>
      <c r="M185" s="140">
        <v>216263803901.1409</v>
      </c>
      <c r="N185" s="140">
        <v>1452028418746.7373</v>
      </c>
      <c r="O185" s="140">
        <v>1061496910397.6653</v>
      </c>
      <c r="P185" s="140">
        <v>390531508349.07214</v>
      </c>
      <c r="Q185" s="140">
        <v>1443201534587.4326</v>
      </c>
      <c r="R185" s="140">
        <v>1245766794500.6702</v>
      </c>
      <c r="S185" s="140">
        <v>954356738836.03015</v>
      </c>
      <c r="T185" s="140">
        <v>54994627548.458359</v>
      </c>
      <c r="U185" s="140">
        <v>236415428116.1813</v>
      </c>
      <c r="V185" s="140">
        <v>197434740086.7627</v>
      </c>
      <c r="W185" s="140">
        <v>6510881283100.1807</v>
      </c>
      <c r="X185" s="140">
        <v>4045166834744.4238</v>
      </c>
      <c r="Y185" s="140">
        <v>2465714448355.7554</v>
      </c>
      <c r="Z185" s="140">
        <v>2179440111723.259</v>
      </c>
      <c r="AA185" s="140">
        <v>1865726723021.1667</v>
      </c>
      <c r="AB185" s="140">
        <v>1340480250517.5151</v>
      </c>
      <c r="AC185" s="140">
        <v>1125234197838.2412</v>
      </c>
      <c r="AD185" s="140">
        <v>-110805187025.55768</v>
      </c>
      <c r="AE185" s="140">
        <v>762241909</v>
      </c>
    </row>
    <row r="186" spans="1:31" x14ac:dyDescent="0.35">
      <c r="A186" s="139" t="s">
        <v>4347</v>
      </c>
      <c r="B186" s="140" t="s">
        <v>10</v>
      </c>
      <c r="C186" s="140" t="s">
        <v>4043</v>
      </c>
      <c r="D186" s="140">
        <v>2010</v>
      </c>
      <c r="E186" s="140">
        <v>15292753579711.818</v>
      </c>
      <c r="F186" s="140">
        <v>3009290042003.9736</v>
      </c>
      <c r="G186" s="140">
        <v>4063343388264.6768</v>
      </c>
      <c r="H186" s="140">
        <v>2614987322451.1089</v>
      </c>
      <c r="I186" s="140">
        <v>598330659762.28113</v>
      </c>
      <c r="J186" s="140">
        <v>339705029907.87042</v>
      </c>
      <c r="K186" s="140">
        <v>4529953289.2851887</v>
      </c>
      <c r="L186" s="140">
        <v>11800154212.064468</v>
      </c>
      <c r="M186" s="140">
        <v>226238039176.2294</v>
      </c>
      <c r="N186" s="140">
        <v>1434383486103.3796</v>
      </c>
      <c r="O186" s="140">
        <v>1033604717515.7965</v>
      </c>
      <c r="P186" s="140">
        <v>400778768587.58319</v>
      </c>
      <c r="Q186" s="140">
        <v>1448356065813.5671</v>
      </c>
      <c r="R186" s="140">
        <v>1218333265358.7729</v>
      </c>
      <c r="S186" s="140">
        <v>906175200790.54895</v>
      </c>
      <c r="T186" s="140">
        <v>63244689599.036636</v>
      </c>
      <c r="U186" s="140">
        <v>248913374969.18698</v>
      </c>
      <c r="V186" s="140">
        <v>230022800454.7948</v>
      </c>
      <c r="W186" s="140">
        <v>8311677161071.2393</v>
      </c>
      <c r="X186" s="140">
        <v>5587927509733.6064</v>
      </c>
      <c r="Y186" s="140">
        <v>2723749651337.6309</v>
      </c>
      <c r="Z186" s="140">
        <v>3396678722383.2612</v>
      </c>
      <c r="AA186" s="140">
        <v>2191248787350.3433</v>
      </c>
      <c r="AB186" s="140">
        <v>1763010947789.3342</v>
      </c>
      <c r="AC186" s="140">
        <v>960738703548.29663</v>
      </c>
      <c r="AD186" s="140">
        <v>-91557011628.075119</v>
      </c>
      <c r="AE186" s="140">
        <v>783172132</v>
      </c>
    </row>
    <row r="187" spans="1:31" x14ac:dyDescent="0.35">
      <c r="A187" s="139" t="s">
        <v>4348</v>
      </c>
      <c r="B187" s="140" t="s">
        <v>10</v>
      </c>
      <c r="C187" s="140" t="s">
        <v>4043</v>
      </c>
      <c r="D187" s="140">
        <v>2011</v>
      </c>
      <c r="E187" s="140">
        <v>16085541716108.07</v>
      </c>
      <c r="F187" s="140">
        <v>3142235571206.1567</v>
      </c>
      <c r="G187" s="140">
        <v>4291922852440.2764</v>
      </c>
      <c r="H187" s="140">
        <v>2684314393632.7949</v>
      </c>
      <c r="I187" s="140">
        <v>617943079859.52332</v>
      </c>
      <c r="J187" s="140">
        <v>341216160038.03052</v>
      </c>
      <c r="K187" s="140">
        <v>4917526264.814065</v>
      </c>
      <c r="L187" s="140">
        <v>9749542413.5939159</v>
      </c>
      <c r="M187" s="140">
        <v>244604005585.65271</v>
      </c>
      <c r="N187" s="140">
        <v>1465884079471.1792</v>
      </c>
      <c r="O187" s="140">
        <v>1043967192574.8937</v>
      </c>
      <c r="P187" s="140">
        <v>421916886896.28595</v>
      </c>
      <c r="Q187" s="140">
        <v>1607608458807.4827</v>
      </c>
      <c r="R187" s="140">
        <v>1339859230727.3037</v>
      </c>
      <c r="S187" s="140">
        <v>985212263465.53345</v>
      </c>
      <c r="T187" s="140">
        <v>83992040881.967682</v>
      </c>
      <c r="U187" s="140">
        <v>270654926379.80249</v>
      </c>
      <c r="V187" s="140">
        <v>267749228080.17917</v>
      </c>
      <c r="W187" s="140">
        <v>8800935074221.373</v>
      </c>
      <c r="X187" s="140">
        <v>5863778003034.5352</v>
      </c>
      <c r="Y187" s="140">
        <v>2937157071186.8364</v>
      </c>
      <c r="Z187" s="140">
        <v>3624944257497.7979</v>
      </c>
      <c r="AA187" s="140">
        <v>2238833745536.7354</v>
      </c>
      <c r="AB187" s="140">
        <v>1919134617559.5391</v>
      </c>
      <c r="AC187" s="140">
        <v>1018022453627.2977</v>
      </c>
      <c r="AD187" s="140">
        <v>-149551781759.73483</v>
      </c>
      <c r="AE187" s="140">
        <v>804734195</v>
      </c>
    </row>
    <row r="188" spans="1:31" x14ac:dyDescent="0.35">
      <c r="A188" s="139" t="s">
        <v>4349</v>
      </c>
      <c r="B188" s="140" t="s">
        <v>10</v>
      </c>
      <c r="C188" s="140" t="s">
        <v>4043</v>
      </c>
      <c r="D188" s="140">
        <v>2012</v>
      </c>
      <c r="E188" s="140">
        <v>16821504291576.617</v>
      </c>
      <c r="F188" s="140">
        <v>3307307366874.0933</v>
      </c>
      <c r="G188" s="140">
        <v>4437239579230.1396</v>
      </c>
      <c r="H188" s="140">
        <v>2729966649993.002</v>
      </c>
      <c r="I188" s="140">
        <v>629805295469.27393</v>
      </c>
      <c r="J188" s="140">
        <v>342103946555.11633</v>
      </c>
      <c r="K188" s="140">
        <v>5305099289.3529415</v>
      </c>
      <c r="L188" s="140">
        <v>11388935799.574009</v>
      </c>
      <c r="M188" s="140">
        <v>259490225024.78796</v>
      </c>
      <c r="N188" s="140">
        <v>1481873147854.8972</v>
      </c>
      <c r="O188" s="140">
        <v>1044675038385.5431</v>
      </c>
      <c r="P188" s="140">
        <v>437198109469.35376</v>
      </c>
      <c r="Q188" s="140">
        <v>1707272929237.1382</v>
      </c>
      <c r="R188" s="140">
        <v>1431383621198.6042</v>
      </c>
      <c r="S188" s="140">
        <v>1061216629326.2484</v>
      </c>
      <c r="T188" s="140">
        <v>103176543604.88655</v>
      </c>
      <c r="U188" s="140">
        <v>266990448267.46979</v>
      </c>
      <c r="V188" s="140">
        <v>275889308038.53387</v>
      </c>
      <c r="W188" s="140">
        <v>9241117432460.8672</v>
      </c>
      <c r="X188" s="140">
        <v>6191520731157.9209</v>
      </c>
      <c r="Y188" s="140">
        <v>3049596701302.9482</v>
      </c>
      <c r="Z188" s="140">
        <v>3858036753240.0889</v>
      </c>
      <c r="AA188" s="140">
        <v>2333483977917.8335</v>
      </c>
      <c r="AB188" s="140">
        <v>2026620741807.7468</v>
      </c>
      <c r="AC188" s="140">
        <v>1022975959495.2019</v>
      </c>
      <c r="AD188" s="140">
        <v>-164160086988.48474</v>
      </c>
      <c r="AE188" s="140">
        <v>826927891</v>
      </c>
    </row>
    <row r="189" spans="1:31" x14ac:dyDescent="0.35">
      <c r="A189" s="139" t="s">
        <v>4350</v>
      </c>
      <c r="B189" s="140" t="s">
        <v>10</v>
      </c>
      <c r="C189" s="140" t="s">
        <v>4043</v>
      </c>
      <c r="D189" s="140">
        <v>2013</v>
      </c>
      <c r="E189" s="140">
        <v>17495774196202.371</v>
      </c>
      <c r="F189" s="140">
        <v>3484890399574.4102</v>
      </c>
      <c r="G189" s="140">
        <v>4394630811616.6709</v>
      </c>
      <c r="H189" s="140">
        <v>2753672148363.0708</v>
      </c>
      <c r="I189" s="140">
        <v>623218963569.39026</v>
      </c>
      <c r="J189" s="140">
        <v>349648045392.23438</v>
      </c>
      <c r="K189" s="140">
        <v>5692672313.8918161</v>
      </c>
      <c r="L189" s="140">
        <v>16593028171.607586</v>
      </c>
      <c r="M189" s="140">
        <v>272472675024.78864</v>
      </c>
      <c r="N189" s="140">
        <v>1486046763891.158</v>
      </c>
      <c r="O189" s="140">
        <v>1039194105115.3882</v>
      </c>
      <c r="P189" s="140">
        <v>446852658775.76984</v>
      </c>
      <c r="Q189" s="140">
        <v>1640958663253.5996</v>
      </c>
      <c r="R189" s="140">
        <v>1379273340808.5469</v>
      </c>
      <c r="S189" s="140">
        <v>1061225035724.3702</v>
      </c>
      <c r="T189" s="140">
        <v>117864209189.37732</v>
      </c>
      <c r="U189" s="140">
        <v>200184095894.79913</v>
      </c>
      <c r="V189" s="140">
        <v>261685322445.05283</v>
      </c>
      <c r="W189" s="140">
        <v>9800855594277.3926</v>
      </c>
      <c r="X189" s="140">
        <v>6545079479470.7246</v>
      </c>
      <c r="Y189" s="140">
        <v>3255776114806.6626</v>
      </c>
      <c r="Z189" s="140">
        <v>4119813499918.6089</v>
      </c>
      <c r="AA189" s="140">
        <v>2425265979552.1172</v>
      </c>
      <c r="AB189" s="140">
        <v>2174428838623.6333</v>
      </c>
      <c r="AC189" s="140">
        <v>1081347276183.0311</v>
      </c>
      <c r="AD189" s="140">
        <v>-184602609266.10623</v>
      </c>
      <c r="AE189" s="140">
        <v>849734094</v>
      </c>
    </row>
    <row r="190" spans="1:31" x14ac:dyDescent="0.35">
      <c r="A190" s="139" t="s">
        <v>4351</v>
      </c>
      <c r="B190" s="140" t="s">
        <v>10</v>
      </c>
      <c r="C190" s="140" t="s">
        <v>4043</v>
      </c>
      <c r="D190" s="140">
        <v>2014</v>
      </c>
      <c r="E190" s="140">
        <v>18305651309560.176</v>
      </c>
      <c r="F190" s="140">
        <v>3683822292694.2861</v>
      </c>
      <c r="G190" s="140">
        <v>4497351558567.5264</v>
      </c>
      <c r="H190" s="140">
        <v>2811265546633.7939</v>
      </c>
      <c r="I190" s="140">
        <v>629603440239.64307</v>
      </c>
      <c r="J190" s="140">
        <v>349544816413.92377</v>
      </c>
      <c r="K190" s="140">
        <v>6080245338.4306936</v>
      </c>
      <c r="L190" s="140">
        <v>10426596397.402109</v>
      </c>
      <c r="M190" s="140">
        <v>287516057554.95306</v>
      </c>
      <c r="N190" s="140">
        <v>1528094390689.4407</v>
      </c>
      <c r="O190" s="140">
        <v>1068851061629.9562</v>
      </c>
      <c r="P190" s="140">
        <v>459243329059.48438</v>
      </c>
      <c r="Q190" s="140">
        <v>1686086011933.7324</v>
      </c>
      <c r="R190" s="140">
        <v>1432263412176.312</v>
      </c>
      <c r="S190" s="140">
        <v>1096630418827.9941</v>
      </c>
      <c r="T190" s="140">
        <v>137865933917.38196</v>
      </c>
      <c r="U190" s="140">
        <v>197767059430.93649</v>
      </c>
      <c r="V190" s="140">
        <v>253822599757.42053</v>
      </c>
      <c r="W190" s="140">
        <v>10363770257888.074</v>
      </c>
      <c r="X190" s="140">
        <v>6914844435359.0957</v>
      </c>
      <c r="Y190" s="140">
        <v>3448925822528.979</v>
      </c>
      <c r="Z190" s="140">
        <v>4280040338407.6514</v>
      </c>
      <c r="AA190" s="140">
        <v>2634804096951.4458</v>
      </c>
      <c r="AB190" s="140">
        <v>2275010806188.7808</v>
      </c>
      <c r="AC190" s="140">
        <v>1173915016340.2004</v>
      </c>
      <c r="AD190" s="140">
        <v>-239292799589.71423</v>
      </c>
      <c r="AE190" s="140">
        <v>873130375</v>
      </c>
    </row>
    <row r="191" spans="1:31" x14ac:dyDescent="0.35">
      <c r="A191" s="139" t="s">
        <v>4352</v>
      </c>
      <c r="B191" s="140" t="s">
        <v>10</v>
      </c>
      <c r="C191" s="140" t="s">
        <v>4043</v>
      </c>
      <c r="D191" s="140">
        <v>2015</v>
      </c>
      <c r="E191" s="140">
        <v>18841306396870.828</v>
      </c>
      <c r="F191" s="140">
        <v>3889358467872.0469</v>
      </c>
      <c r="G191" s="140">
        <v>4389213341348.7603</v>
      </c>
      <c r="H191" s="140">
        <v>2871525063722.0728</v>
      </c>
      <c r="I191" s="140">
        <v>674853727797.94348</v>
      </c>
      <c r="J191" s="140">
        <v>349322362955.13715</v>
      </c>
      <c r="K191" s="140">
        <v>6467818313.9595718</v>
      </c>
      <c r="L191" s="140">
        <v>12812535955.04719</v>
      </c>
      <c r="M191" s="140">
        <v>297277369853.01941</v>
      </c>
      <c r="N191" s="140">
        <v>1530791248846.9663</v>
      </c>
      <c r="O191" s="140">
        <v>1063586483297.0239</v>
      </c>
      <c r="P191" s="140">
        <v>467204765549.94214</v>
      </c>
      <c r="Q191" s="140">
        <v>1517688277626.6865</v>
      </c>
      <c r="R191" s="140">
        <v>1286861288543.8716</v>
      </c>
      <c r="S191" s="140">
        <v>967912693971.45935</v>
      </c>
      <c r="T191" s="140">
        <v>141408289421.78992</v>
      </c>
      <c r="U191" s="140">
        <v>177540305150.62231</v>
      </c>
      <c r="V191" s="140">
        <v>230826989082.81567</v>
      </c>
      <c r="W191" s="140">
        <v>10820646856744.463</v>
      </c>
      <c r="X191" s="140">
        <v>7252745623948.335</v>
      </c>
      <c r="Y191" s="140">
        <v>3567901232796.1265</v>
      </c>
      <c r="Z191" s="140">
        <v>4479393973022.4922</v>
      </c>
      <c r="AA191" s="140">
        <v>2773351650925.8423</v>
      </c>
      <c r="AB191" s="140">
        <v>2336791191295.0801</v>
      </c>
      <c r="AC191" s="140">
        <v>1231110041501.0413</v>
      </c>
      <c r="AD191" s="140">
        <v>-257912269094.44473</v>
      </c>
      <c r="AE191" s="140">
        <v>897092106</v>
      </c>
    </row>
    <row r="192" spans="1:31" x14ac:dyDescent="0.35">
      <c r="A192" s="139" t="s">
        <v>4353</v>
      </c>
      <c r="B192" s="140" t="s">
        <v>10</v>
      </c>
      <c r="C192" s="140" t="s">
        <v>4043</v>
      </c>
      <c r="D192" s="140">
        <v>2016</v>
      </c>
      <c r="E192" s="140">
        <v>19003034226804.773</v>
      </c>
      <c r="F192" s="140">
        <v>4083476648615.7334</v>
      </c>
      <c r="G192" s="140">
        <v>4181391167108.0513</v>
      </c>
      <c r="H192" s="140">
        <v>2919713714395.8643</v>
      </c>
      <c r="I192" s="140">
        <v>725204614251.97424</v>
      </c>
      <c r="J192" s="140">
        <v>350497133281.56635</v>
      </c>
      <c r="K192" s="140">
        <v>6855391289.4884481</v>
      </c>
      <c r="L192" s="140">
        <v>12426186818.243696</v>
      </c>
      <c r="M192" s="140">
        <v>300236770820.24548</v>
      </c>
      <c r="N192" s="140">
        <v>1524493617934.3457</v>
      </c>
      <c r="O192" s="140">
        <v>1057885444850.4835</v>
      </c>
      <c r="P192" s="140">
        <v>466608173083.86188</v>
      </c>
      <c r="Q192" s="140">
        <v>1261677452712.1875</v>
      </c>
      <c r="R192" s="140">
        <v>1059927119384.7035</v>
      </c>
      <c r="S192" s="140">
        <v>786326768417.47327</v>
      </c>
      <c r="T192" s="140">
        <v>122525067238.43912</v>
      </c>
      <c r="U192" s="140">
        <v>151075283728.79105</v>
      </c>
      <c r="V192" s="140">
        <v>201750333327.48392</v>
      </c>
      <c r="W192" s="140">
        <v>11096287032428.85</v>
      </c>
      <c r="X192" s="140">
        <v>7435400781960.6416</v>
      </c>
      <c r="Y192" s="140">
        <v>3660886250468.2002</v>
      </c>
      <c r="Z192" s="140">
        <v>4564785409249.6934</v>
      </c>
      <c r="AA192" s="140">
        <v>2870615372710.9458</v>
      </c>
      <c r="AB192" s="140">
        <v>2379380023292.814</v>
      </c>
      <c r="AC192" s="140">
        <v>1281506227175.3877</v>
      </c>
      <c r="AD192" s="140">
        <v>-358120621347.8595</v>
      </c>
      <c r="AE192" s="140">
        <v>921615268</v>
      </c>
    </row>
    <row r="193" spans="1:31" x14ac:dyDescent="0.35">
      <c r="A193" s="139" t="s">
        <v>4354</v>
      </c>
      <c r="B193" s="140" t="s">
        <v>10</v>
      </c>
      <c r="C193" s="140" t="s">
        <v>4043</v>
      </c>
      <c r="D193" s="140">
        <v>2017</v>
      </c>
      <c r="E193" s="140">
        <v>19422512398668.105</v>
      </c>
      <c r="F193" s="140">
        <v>4270469548104.6729</v>
      </c>
      <c r="G193" s="140">
        <v>4039339905538.5957</v>
      </c>
      <c r="H193" s="140">
        <v>2900923031874.397</v>
      </c>
      <c r="I193" s="140">
        <v>752039095067.39148</v>
      </c>
      <c r="J193" s="140">
        <v>350375475582.17834</v>
      </c>
      <c r="K193" s="140">
        <v>7242964314.0273247</v>
      </c>
      <c r="L193" s="140">
        <v>14692531132.674923</v>
      </c>
      <c r="M193" s="140">
        <v>292203702696.05981</v>
      </c>
      <c r="N193" s="140">
        <v>1484369263082.0647</v>
      </c>
      <c r="O193" s="140">
        <v>1022684129686.3301</v>
      </c>
      <c r="P193" s="140">
        <v>461685133395.73401</v>
      </c>
      <c r="Q193" s="140">
        <v>1138416873664.1992</v>
      </c>
      <c r="R193" s="140">
        <v>906278303450.59473</v>
      </c>
      <c r="S193" s="140">
        <v>648697747444.44971</v>
      </c>
      <c r="T193" s="140">
        <v>111242499489.07558</v>
      </c>
      <c r="U193" s="140">
        <v>146338056517.06946</v>
      </c>
      <c r="V193" s="140">
        <v>232138570213.60434</v>
      </c>
      <c r="W193" s="140">
        <v>11518297836957.582</v>
      </c>
      <c r="X193" s="140">
        <v>7717158426017.7451</v>
      </c>
      <c r="Y193" s="140">
        <v>3801139410939.8403</v>
      </c>
      <c r="Z193" s="140">
        <v>4732903234068.9102</v>
      </c>
      <c r="AA193" s="140">
        <v>2984255191948.8345</v>
      </c>
      <c r="AB193" s="140">
        <v>2466990580031.7324</v>
      </c>
      <c r="AC193" s="140">
        <v>1334148830908.1094</v>
      </c>
      <c r="AD193" s="140">
        <v>-405594891932.75189</v>
      </c>
      <c r="AE193" s="140">
        <v>946680183</v>
      </c>
    </row>
    <row r="194" spans="1:31" x14ac:dyDescent="0.35">
      <c r="A194" s="139" t="s">
        <v>4355</v>
      </c>
      <c r="B194" s="140" t="s">
        <v>10</v>
      </c>
      <c r="C194" s="140" t="s">
        <v>4043</v>
      </c>
      <c r="D194" s="140">
        <v>2018</v>
      </c>
      <c r="E194" s="140">
        <v>19904321681017.91</v>
      </c>
      <c r="F194" s="140">
        <v>4490722748083.5127</v>
      </c>
      <c r="G194" s="140">
        <v>3879246649586.3057</v>
      </c>
      <c r="H194" s="140">
        <v>2825724203262.9263</v>
      </c>
      <c r="I194" s="140">
        <v>719514773669.26538</v>
      </c>
      <c r="J194" s="140">
        <v>356694899123.63617</v>
      </c>
      <c r="K194" s="140">
        <v>7630537338.5662003</v>
      </c>
      <c r="L194" s="140">
        <v>14641764040.821981</v>
      </c>
      <c r="M194" s="140">
        <v>282394318392.53076</v>
      </c>
      <c r="N194" s="140">
        <v>1444847910698.1062</v>
      </c>
      <c r="O194" s="140">
        <v>992768629430.71216</v>
      </c>
      <c r="P194" s="140">
        <v>452079281267.39423</v>
      </c>
      <c r="Q194" s="140">
        <v>1053522446323.3794</v>
      </c>
      <c r="R194" s="140">
        <v>895609875894.70251</v>
      </c>
      <c r="S194" s="140">
        <v>626495071907.40723</v>
      </c>
      <c r="T194" s="140">
        <v>118367053140.29201</v>
      </c>
      <c r="U194" s="140">
        <v>150747750847.00342</v>
      </c>
      <c r="V194" s="140">
        <v>157912570428.67661</v>
      </c>
      <c r="W194" s="140">
        <v>11936632233348.084</v>
      </c>
      <c r="X194" s="140">
        <v>8003897293950.8496</v>
      </c>
      <c r="Y194" s="140">
        <v>3932734939397.2378</v>
      </c>
      <c r="Z194" s="140">
        <v>4887713590160.1709</v>
      </c>
      <c r="AA194" s="140">
        <v>3116183703790.6855</v>
      </c>
      <c r="AB194" s="140">
        <v>2539720436086.6909</v>
      </c>
      <c r="AC194" s="140">
        <v>1393014503310.5413</v>
      </c>
      <c r="AD194" s="140">
        <v>-402279950000</v>
      </c>
      <c r="AE194" s="140">
        <v>972223525</v>
      </c>
    </row>
    <row r="195" spans="1:31" x14ac:dyDescent="0.35">
      <c r="A195" s="139" t="s">
        <v>4187</v>
      </c>
      <c r="B195" s="140">
        <v>0</v>
      </c>
      <c r="C195" s="140">
        <v>0</v>
      </c>
      <c r="D195" s="140">
        <v>0</v>
      </c>
      <c r="E195" s="140">
        <v>0</v>
      </c>
      <c r="F195" s="140">
        <v>0</v>
      </c>
      <c r="G195" s="140">
        <v>0</v>
      </c>
      <c r="H195" s="140">
        <v>0</v>
      </c>
      <c r="I195" s="140">
        <v>0</v>
      </c>
      <c r="J195" s="140">
        <v>0</v>
      </c>
      <c r="K195" s="140">
        <v>0</v>
      </c>
      <c r="L195" s="140">
        <v>0</v>
      </c>
      <c r="M195" s="140">
        <v>0</v>
      </c>
      <c r="N195" s="140">
        <v>0</v>
      </c>
      <c r="O195" s="140">
        <v>0</v>
      </c>
      <c r="P195" s="140">
        <v>0</v>
      </c>
      <c r="Q195" s="140">
        <v>0</v>
      </c>
      <c r="R195" s="140">
        <v>0</v>
      </c>
      <c r="S195" s="140">
        <v>0</v>
      </c>
      <c r="T195" s="140">
        <v>0</v>
      </c>
      <c r="U195" s="140">
        <v>0</v>
      </c>
      <c r="V195" s="140">
        <v>0</v>
      </c>
      <c r="W195" s="140">
        <v>0</v>
      </c>
      <c r="X195" s="140">
        <v>0</v>
      </c>
      <c r="Y195" s="140">
        <v>0</v>
      </c>
      <c r="Z195" s="140">
        <v>0</v>
      </c>
      <c r="AA195" s="140">
        <v>0</v>
      </c>
      <c r="AB195" s="140">
        <v>0</v>
      </c>
      <c r="AC195" s="140">
        <v>0</v>
      </c>
      <c r="AD195" s="140">
        <v>0</v>
      </c>
      <c r="AE195" s="140">
        <v>0</v>
      </c>
    </row>
    <row r="196" spans="1:31" x14ac:dyDescent="0.35">
      <c r="A196" s="139" t="s">
        <v>4187</v>
      </c>
      <c r="B196" s="140">
        <v>0</v>
      </c>
      <c r="C196" s="140">
        <v>0</v>
      </c>
      <c r="D196" s="140">
        <v>0</v>
      </c>
      <c r="E196" s="140">
        <v>0</v>
      </c>
      <c r="F196" s="140">
        <v>0</v>
      </c>
      <c r="G196" s="140">
        <v>0</v>
      </c>
      <c r="H196" s="140">
        <v>0</v>
      </c>
      <c r="I196" s="140">
        <v>0</v>
      </c>
      <c r="J196" s="140">
        <v>0</v>
      </c>
      <c r="K196" s="140">
        <v>0</v>
      </c>
      <c r="L196" s="140">
        <v>0</v>
      </c>
      <c r="M196" s="140">
        <v>0</v>
      </c>
      <c r="N196" s="140">
        <v>0</v>
      </c>
      <c r="O196" s="140">
        <v>0</v>
      </c>
      <c r="P196" s="140">
        <v>0</v>
      </c>
      <c r="Q196" s="140">
        <v>0</v>
      </c>
      <c r="R196" s="140">
        <v>0</v>
      </c>
      <c r="S196" s="140">
        <v>0</v>
      </c>
      <c r="T196" s="140">
        <v>0</v>
      </c>
      <c r="U196" s="140">
        <v>0</v>
      </c>
      <c r="V196" s="140">
        <v>0</v>
      </c>
      <c r="W196" s="140">
        <v>0</v>
      </c>
      <c r="X196" s="140">
        <v>0</v>
      </c>
      <c r="Y196" s="140">
        <v>0</v>
      </c>
      <c r="Z196" s="140">
        <v>0</v>
      </c>
      <c r="AA196" s="140">
        <v>0</v>
      </c>
      <c r="AB196" s="140">
        <v>0</v>
      </c>
      <c r="AC196" s="140">
        <v>0</v>
      </c>
      <c r="AD196" s="140">
        <v>0</v>
      </c>
      <c r="AE196" s="140">
        <v>0</v>
      </c>
    </row>
    <row r="197" spans="1:31" x14ac:dyDescent="0.35">
      <c r="A197" s="139" t="s">
        <v>4187</v>
      </c>
      <c r="B197" s="140">
        <v>0</v>
      </c>
      <c r="C197" s="140">
        <v>0</v>
      </c>
      <c r="D197" s="140">
        <v>0</v>
      </c>
      <c r="E197" s="140">
        <v>0</v>
      </c>
      <c r="F197" s="140">
        <v>0</v>
      </c>
      <c r="G197" s="140">
        <v>0</v>
      </c>
      <c r="H197" s="140">
        <v>0</v>
      </c>
      <c r="I197" s="140">
        <v>0</v>
      </c>
      <c r="J197" s="140">
        <v>0</v>
      </c>
      <c r="K197" s="140">
        <v>0</v>
      </c>
      <c r="L197" s="140">
        <v>0</v>
      </c>
      <c r="M197" s="140">
        <v>0</v>
      </c>
      <c r="N197" s="140">
        <v>0</v>
      </c>
      <c r="O197" s="140">
        <v>0</v>
      </c>
      <c r="P197" s="140">
        <v>0</v>
      </c>
      <c r="Q197" s="140">
        <v>0</v>
      </c>
      <c r="R197" s="140">
        <v>0</v>
      </c>
      <c r="S197" s="140">
        <v>0</v>
      </c>
      <c r="T197" s="140">
        <v>0</v>
      </c>
      <c r="U197" s="140">
        <v>0</v>
      </c>
      <c r="V197" s="140">
        <v>0</v>
      </c>
      <c r="W197" s="140">
        <v>0</v>
      </c>
      <c r="X197" s="140">
        <v>0</v>
      </c>
      <c r="Y197" s="140">
        <v>0</v>
      </c>
      <c r="Z197" s="140">
        <v>0</v>
      </c>
      <c r="AA197" s="140">
        <v>0</v>
      </c>
      <c r="AB197" s="140">
        <v>0</v>
      </c>
      <c r="AC197" s="140">
        <v>0</v>
      </c>
      <c r="AD197" s="140">
        <v>0</v>
      </c>
      <c r="AE197" s="140">
        <v>0</v>
      </c>
    </row>
    <row r="198" spans="1:31" x14ac:dyDescent="0.35">
      <c r="A198" s="139" t="s">
        <v>4187</v>
      </c>
      <c r="B198" s="140">
        <v>0</v>
      </c>
      <c r="C198" s="140">
        <v>0</v>
      </c>
      <c r="D198" s="140">
        <v>0</v>
      </c>
      <c r="E198" s="140">
        <v>0</v>
      </c>
      <c r="F198" s="140">
        <v>0</v>
      </c>
      <c r="G198" s="140">
        <v>0</v>
      </c>
      <c r="H198" s="140">
        <v>0</v>
      </c>
      <c r="I198" s="140">
        <v>0</v>
      </c>
      <c r="J198" s="140">
        <v>0</v>
      </c>
      <c r="K198" s="140">
        <v>0</v>
      </c>
      <c r="L198" s="140">
        <v>0</v>
      </c>
      <c r="M198" s="140">
        <v>0</v>
      </c>
      <c r="N198" s="140">
        <v>0</v>
      </c>
      <c r="O198" s="140">
        <v>0</v>
      </c>
      <c r="P198" s="140">
        <v>0</v>
      </c>
      <c r="Q198" s="140">
        <v>0</v>
      </c>
      <c r="R198" s="140">
        <v>0</v>
      </c>
      <c r="S198" s="140">
        <v>0</v>
      </c>
      <c r="T198" s="140">
        <v>0</v>
      </c>
      <c r="U198" s="140">
        <v>0</v>
      </c>
      <c r="V198" s="140">
        <v>0</v>
      </c>
      <c r="W198" s="140">
        <v>0</v>
      </c>
      <c r="X198" s="140">
        <v>0</v>
      </c>
      <c r="Y198" s="140">
        <v>0</v>
      </c>
      <c r="Z198" s="140">
        <v>0</v>
      </c>
      <c r="AA198" s="140">
        <v>0</v>
      </c>
      <c r="AB198" s="140">
        <v>0</v>
      </c>
      <c r="AC198" s="140">
        <v>0</v>
      </c>
      <c r="AD198" s="140">
        <v>0</v>
      </c>
      <c r="AE198" s="140">
        <v>0</v>
      </c>
    </row>
    <row r="199" spans="1:31" x14ac:dyDescent="0.35">
      <c r="A199" s="139" t="s">
        <v>4187</v>
      </c>
      <c r="B199" s="140">
        <v>0</v>
      </c>
      <c r="C199" s="140">
        <v>0</v>
      </c>
      <c r="D199" s="140">
        <v>0</v>
      </c>
      <c r="E199" s="140">
        <v>0</v>
      </c>
      <c r="F199" s="140">
        <v>0</v>
      </c>
      <c r="G199" s="140">
        <v>0</v>
      </c>
      <c r="H199" s="140">
        <v>0</v>
      </c>
      <c r="I199" s="140">
        <v>0</v>
      </c>
      <c r="J199" s="140">
        <v>0</v>
      </c>
      <c r="K199" s="140">
        <v>0</v>
      </c>
      <c r="L199" s="140">
        <v>0</v>
      </c>
      <c r="M199" s="140">
        <v>0</v>
      </c>
      <c r="N199" s="140">
        <v>0</v>
      </c>
      <c r="O199" s="140">
        <v>0</v>
      </c>
      <c r="P199" s="140">
        <v>0</v>
      </c>
      <c r="Q199" s="140">
        <v>0</v>
      </c>
      <c r="R199" s="140">
        <v>0</v>
      </c>
      <c r="S199" s="140">
        <v>0</v>
      </c>
      <c r="T199" s="140">
        <v>0</v>
      </c>
      <c r="U199" s="140">
        <v>0</v>
      </c>
      <c r="V199" s="140">
        <v>0</v>
      </c>
      <c r="W199" s="140">
        <v>0</v>
      </c>
      <c r="X199" s="140">
        <v>0</v>
      </c>
      <c r="Y199" s="140">
        <v>0</v>
      </c>
      <c r="Z199" s="140">
        <v>0</v>
      </c>
      <c r="AA199" s="140">
        <v>0</v>
      </c>
      <c r="AB199" s="140">
        <v>0</v>
      </c>
      <c r="AC199" s="140">
        <v>0</v>
      </c>
      <c r="AD199" s="140">
        <v>0</v>
      </c>
      <c r="AE199" s="140">
        <v>0</v>
      </c>
    </row>
    <row r="200" spans="1:31" x14ac:dyDescent="0.35">
      <c r="A200" s="139" t="s">
        <v>4187</v>
      </c>
      <c r="B200" s="140">
        <v>0</v>
      </c>
      <c r="C200" s="140">
        <v>0</v>
      </c>
      <c r="D200" s="140">
        <v>0</v>
      </c>
      <c r="E200" s="140">
        <v>0</v>
      </c>
      <c r="F200" s="140">
        <v>0</v>
      </c>
      <c r="G200" s="140">
        <v>0</v>
      </c>
      <c r="H200" s="140">
        <v>0</v>
      </c>
      <c r="I200" s="140">
        <v>0</v>
      </c>
      <c r="J200" s="140">
        <v>0</v>
      </c>
      <c r="K200" s="140">
        <v>0</v>
      </c>
      <c r="L200" s="140">
        <v>0</v>
      </c>
      <c r="M200" s="140">
        <v>0</v>
      </c>
      <c r="N200" s="140">
        <v>0</v>
      </c>
      <c r="O200" s="140">
        <v>0</v>
      </c>
      <c r="P200" s="140">
        <v>0</v>
      </c>
      <c r="Q200" s="140">
        <v>0</v>
      </c>
      <c r="R200" s="140">
        <v>0</v>
      </c>
      <c r="S200" s="140">
        <v>0</v>
      </c>
      <c r="T200" s="140">
        <v>0</v>
      </c>
      <c r="U200" s="140">
        <v>0</v>
      </c>
      <c r="V200" s="140">
        <v>0</v>
      </c>
      <c r="W200" s="140">
        <v>0</v>
      </c>
      <c r="X200" s="140">
        <v>0</v>
      </c>
      <c r="Y200" s="140">
        <v>0</v>
      </c>
      <c r="Z200" s="140">
        <v>0</v>
      </c>
      <c r="AA200" s="140">
        <v>0</v>
      </c>
      <c r="AB200" s="140">
        <v>0</v>
      </c>
      <c r="AC200" s="140">
        <v>0</v>
      </c>
      <c r="AD200" s="140">
        <v>0</v>
      </c>
      <c r="AE200" s="140">
        <v>0</v>
      </c>
    </row>
    <row r="201" spans="1:31" x14ac:dyDescent="0.35">
      <c r="A201" s="139" t="s">
        <v>4187</v>
      </c>
      <c r="B201" s="140">
        <v>0</v>
      </c>
      <c r="C201" s="140">
        <v>0</v>
      </c>
      <c r="D201" s="140">
        <v>0</v>
      </c>
      <c r="E201" s="140">
        <v>0</v>
      </c>
      <c r="F201" s="140">
        <v>0</v>
      </c>
      <c r="G201" s="140">
        <v>0</v>
      </c>
      <c r="H201" s="140">
        <v>0</v>
      </c>
      <c r="I201" s="140">
        <v>0</v>
      </c>
      <c r="J201" s="140">
        <v>0</v>
      </c>
      <c r="K201" s="140">
        <v>0</v>
      </c>
      <c r="L201" s="140">
        <v>0</v>
      </c>
      <c r="M201" s="140">
        <v>0</v>
      </c>
      <c r="N201" s="140">
        <v>0</v>
      </c>
      <c r="O201" s="140">
        <v>0</v>
      </c>
      <c r="P201" s="140">
        <v>0</v>
      </c>
      <c r="Q201" s="140">
        <v>0</v>
      </c>
      <c r="R201" s="140">
        <v>0</v>
      </c>
      <c r="S201" s="140">
        <v>0</v>
      </c>
      <c r="T201" s="140">
        <v>0</v>
      </c>
      <c r="U201" s="140">
        <v>0</v>
      </c>
      <c r="V201" s="140">
        <v>0</v>
      </c>
      <c r="W201" s="140">
        <v>0</v>
      </c>
      <c r="X201" s="140">
        <v>0</v>
      </c>
      <c r="Y201" s="140">
        <v>0</v>
      </c>
      <c r="Z201" s="140">
        <v>0</v>
      </c>
      <c r="AA201" s="140">
        <v>0</v>
      </c>
      <c r="AB201" s="140">
        <v>0</v>
      </c>
      <c r="AC201" s="140">
        <v>0</v>
      </c>
      <c r="AD201" s="140">
        <v>0</v>
      </c>
      <c r="AE201" s="140">
        <v>0</v>
      </c>
    </row>
    <row r="202" spans="1:31" x14ac:dyDescent="0.35">
      <c r="A202" s="139" t="s">
        <v>4187</v>
      </c>
      <c r="B202" s="140">
        <v>0</v>
      </c>
      <c r="C202" s="140">
        <v>0</v>
      </c>
      <c r="D202" s="140">
        <v>0</v>
      </c>
      <c r="E202" s="140">
        <v>0</v>
      </c>
      <c r="F202" s="140">
        <v>0</v>
      </c>
      <c r="G202" s="140">
        <v>0</v>
      </c>
      <c r="H202" s="140">
        <v>0</v>
      </c>
      <c r="I202" s="140">
        <v>0</v>
      </c>
      <c r="J202" s="140">
        <v>0</v>
      </c>
      <c r="K202" s="140">
        <v>0</v>
      </c>
      <c r="L202" s="140">
        <v>0</v>
      </c>
      <c r="M202" s="140">
        <v>0</v>
      </c>
      <c r="N202" s="140">
        <v>0</v>
      </c>
      <c r="O202" s="140">
        <v>0</v>
      </c>
      <c r="P202" s="140">
        <v>0</v>
      </c>
      <c r="Q202" s="140">
        <v>0</v>
      </c>
      <c r="R202" s="140">
        <v>0</v>
      </c>
      <c r="S202" s="140">
        <v>0</v>
      </c>
      <c r="T202" s="140">
        <v>0</v>
      </c>
      <c r="U202" s="140">
        <v>0</v>
      </c>
      <c r="V202" s="140">
        <v>0</v>
      </c>
      <c r="W202" s="140">
        <v>0</v>
      </c>
      <c r="X202" s="140">
        <v>0</v>
      </c>
      <c r="Y202" s="140">
        <v>0</v>
      </c>
      <c r="Z202" s="140">
        <v>0</v>
      </c>
      <c r="AA202" s="140">
        <v>0</v>
      </c>
      <c r="AB202" s="140">
        <v>0</v>
      </c>
      <c r="AC202" s="140">
        <v>0</v>
      </c>
      <c r="AD202" s="140">
        <v>0</v>
      </c>
      <c r="AE202" s="140">
        <v>0</v>
      </c>
    </row>
    <row r="203" spans="1:31" x14ac:dyDescent="0.35">
      <c r="A203" s="139" t="s">
        <v>4187</v>
      </c>
      <c r="B203" s="140">
        <v>0</v>
      </c>
      <c r="C203" s="140">
        <v>0</v>
      </c>
      <c r="D203" s="140">
        <v>0</v>
      </c>
      <c r="E203" s="140">
        <v>0</v>
      </c>
      <c r="F203" s="140">
        <v>0</v>
      </c>
      <c r="G203" s="140">
        <v>0</v>
      </c>
      <c r="H203" s="140">
        <v>0</v>
      </c>
      <c r="I203" s="140">
        <v>0</v>
      </c>
      <c r="J203" s="140">
        <v>0</v>
      </c>
      <c r="K203" s="140">
        <v>0</v>
      </c>
      <c r="L203" s="140">
        <v>0</v>
      </c>
      <c r="M203" s="140">
        <v>0</v>
      </c>
      <c r="N203" s="140">
        <v>0</v>
      </c>
      <c r="O203" s="140">
        <v>0</v>
      </c>
      <c r="P203" s="140">
        <v>0</v>
      </c>
      <c r="Q203" s="140">
        <v>0</v>
      </c>
      <c r="R203" s="140">
        <v>0</v>
      </c>
      <c r="S203" s="140">
        <v>0</v>
      </c>
      <c r="T203" s="140">
        <v>0</v>
      </c>
      <c r="U203" s="140">
        <v>0</v>
      </c>
      <c r="V203" s="140">
        <v>0</v>
      </c>
      <c r="W203" s="140">
        <v>0</v>
      </c>
      <c r="X203" s="140">
        <v>0</v>
      </c>
      <c r="Y203" s="140">
        <v>0</v>
      </c>
      <c r="Z203" s="140">
        <v>0</v>
      </c>
      <c r="AA203" s="140">
        <v>0</v>
      </c>
      <c r="AB203" s="140">
        <v>0</v>
      </c>
      <c r="AC203" s="140">
        <v>0</v>
      </c>
      <c r="AD203" s="140">
        <v>0</v>
      </c>
      <c r="AE203" s="140">
        <v>0</v>
      </c>
    </row>
    <row r="204" spans="1:31" x14ac:dyDescent="0.35">
      <c r="A204" s="139" t="s">
        <v>4187</v>
      </c>
      <c r="B204" s="140">
        <v>0</v>
      </c>
      <c r="C204" s="140">
        <v>0</v>
      </c>
      <c r="D204" s="140">
        <v>0</v>
      </c>
      <c r="E204" s="140">
        <v>0</v>
      </c>
      <c r="F204" s="140">
        <v>0</v>
      </c>
      <c r="G204" s="140">
        <v>0</v>
      </c>
      <c r="H204" s="140">
        <v>0</v>
      </c>
      <c r="I204" s="140">
        <v>0</v>
      </c>
      <c r="J204" s="140">
        <v>0</v>
      </c>
      <c r="K204" s="140">
        <v>0</v>
      </c>
      <c r="L204" s="140">
        <v>0</v>
      </c>
      <c r="M204" s="140">
        <v>0</v>
      </c>
      <c r="N204" s="140">
        <v>0</v>
      </c>
      <c r="O204" s="140">
        <v>0</v>
      </c>
      <c r="P204" s="140">
        <v>0</v>
      </c>
      <c r="Q204" s="140">
        <v>0</v>
      </c>
      <c r="R204" s="140">
        <v>0</v>
      </c>
      <c r="S204" s="140">
        <v>0</v>
      </c>
      <c r="T204" s="140">
        <v>0</v>
      </c>
      <c r="U204" s="140">
        <v>0</v>
      </c>
      <c r="V204" s="140">
        <v>0</v>
      </c>
      <c r="W204" s="140">
        <v>0</v>
      </c>
      <c r="X204" s="140">
        <v>0</v>
      </c>
      <c r="Y204" s="140">
        <v>0</v>
      </c>
      <c r="Z204" s="140">
        <v>0</v>
      </c>
      <c r="AA204" s="140">
        <v>0</v>
      </c>
      <c r="AB204" s="140">
        <v>0</v>
      </c>
      <c r="AC204" s="140">
        <v>0</v>
      </c>
      <c r="AD204" s="140">
        <v>0</v>
      </c>
      <c r="AE204" s="140">
        <v>0</v>
      </c>
    </row>
    <row r="205" spans="1:31" x14ac:dyDescent="0.35">
      <c r="A205" s="139" t="s">
        <v>4187</v>
      </c>
      <c r="B205" s="140">
        <v>0</v>
      </c>
      <c r="C205" s="140">
        <v>0</v>
      </c>
      <c r="D205" s="140">
        <v>0</v>
      </c>
      <c r="E205" s="140">
        <v>0</v>
      </c>
      <c r="F205" s="140">
        <v>0</v>
      </c>
      <c r="G205" s="140">
        <v>0</v>
      </c>
      <c r="H205" s="140">
        <v>0</v>
      </c>
      <c r="I205" s="140">
        <v>0</v>
      </c>
      <c r="J205" s="140">
        <v>0</v>
      </c>
      <c r="K205" s="140">
        <v>0</v>
      </c>
      <c r="L205" s="140">
        <v>0</v>
      </c>
      <c r="M205" s="140">
        <v>0</v>
      </c>
      <c r="N205" s="140">
        <v>0</v>
      </c>
      <c r="O205" s="140">
        <v>0</v>
      </c>
      <c r="P205" s="140">
        <v>0</v>
      </c>
      <c r="Q205" s="140">
        <v>0</v>
      </c>
      <c r="R205" s="140">
        <v>0</v>
      </c>
      <c r="S205" s="140">
        <v>0</v>
      </c>
      <c r="T205" s="140">
        <v>0</v>
      </c>
      <c r="U205" s="140">
        <v>0</v>
      </c>
      <c r="V205" s="140">
        <v>0</v>
      </c>
      <c r="W205" s="140">
        <v>0</v>
      </c>
      <c r="X205" s="140">
        <v>0</v>
      </c>
      <c r="Y205" s="140">
        <v>0</v>
      </c>
      <c r="Z205" s="140">
        <v>0</v>
      </c>
      <c r="AA205" s="140">
        <v>0</v>
      </c>
      <c r="AB205" s="140">
        <v>0</v>
      </c>
      <c r="AC205" s="140">
        <v>0</v>
      </c>
      <c r="AD205" s="140">
        <v>0</v>
      </c>
      <c r="AE205" s="140">
        <v>0</v>
      </c>
    </row>
    <row r="206" spans="1:31" x14ac:dyDescent="0.35">
      <c r="A206" s="139" t="s">
        <v>4187</v>
      </c>
      <c r="B206" s="140">
        <v>0</v>
      </c>
      <c r="C206" s="140">
        <v>0</v>
      </c>
      <c r="D206" s="140">
        <v>0</v>
      </c>
      <c r="E206" s="140">
        <v>0</v>
      </c>
      <c r="F206" s="140">
        <v>0</v>
      </c>
      <c r="G206" s="140">
        <v>0</v>
      </c>
      <c r="H206" s="140">
        <v>0</v>
      </c>
      <c r="I206" s="140">
        <v>0</v>
      </c>
      <c r="J206" s="140">
        <v>0</v>
      </c>
      <c r="K206" s="140">
        <v>0</v>
      </c>
      <c r="L206" s="140">
        <v>0</v>
      </c>
      <c r="M206" s="140">
        <v>0</v>
      </c>
      <c r="N206" s="140">
        <v>0</v>
      </c>
      <c r="O206" s="140">
        <v>0</v>
      </c>
      <c r="P206" s="140">
        <v>0</v>
      </c>
      <c r="Q206" s="140">
        <v>0</v>
      </c>
      <c r="R206" s="140">
        <v>0</v>
      </c>
      <c r="S206" s="140">
        <v>0</v>
      </c>
      <c r="T206" s="140">
        <v>0</v>
      </c>
      <c r="U206" s="140">
        <v>0</v>
      </c>
      <c r="V206" s="140">
        <v>0</v>
      </c>
      <c r="W206" s="140">
        <v>0</v>
      </c>
      <c r="X206" s="140">
        <v>0</v>
      </c>
      <c r="Y206" s="140">
        <v>0</v>
      </c>
      <c r="Z206" s="140">
        <v>0</v>
      </c>
      <c r="AA206" s="140">
        <v>0</v>
      </c>
      <c r="AB206" s="140">
        <v>0</v>
      </c>
      <c r="AC206" s="140">
        <v>0</v>
      </c>
      <c r="AD206" s="140">
        <v>0</v>
      </c>
      <c r="AE206" s="140">
        <v>0</v>
      </c>
    </row>
    <row r="207" spans="1:31" x14ac:dyDescent="0.35">
      <c r="A207" s="139" t="s">
        <v>4187</v>
      </c>
      <c r="B207" s="140">
        <v>0</v>
      </c>
      <c r="C207" s="140">
        <v>0</v>
      </c>
      <c r="D207" s="140">
        <v>0</v>
      </c>
      <c r="E207" s="140">
        <v>0</v>
      </c>
      <c r="F207" s="140">
        <v>0</v>
      </c>
      <c r="G207" s="140">
        <v>0</v>
      </c>
      <c r="H207" s="140">
        <v>0</v>
      </c>
      <c r="I207" s="140">
        <v>0</v>
      </c>
      <c r="J207" s="140">
        <v>0</v>
      </c>
      <c r="K207" s="140">
        <v>0</v>
      </c>
      <c r="L207" s="140">
        <v>0</v>
      </c>
      <c r="M207" s="140">
        <v>0</v>
      </c>
      <c r="N207" s="140">
        <v>0</v>
      </c>
      <c r="O207" s="140">
        <v>0</v>
      </c>
      <c r="P207" s="140">
        <v>0</v>
      </c>
      <c r="Q207" s="140">
        <v>0</v>
      </c>
      <c r="R207" s="140">
        <v>0</v>
      </c>
      <c r="S207" s="140">
        <v>0</v>
      </c>
      <c r="T207" s="140">
        <v>0</v>
      </c>
      <c r="U207" s="140">
        <v>0</v>
      </c>
      <c r="V207" s="140">
        <v>0</v>
      </c>
      <c r="W207" s="140">
        <v>0</v>
      </c>
      <c r="X207" s="140">
        <v>0</v>
      </c>
      <c r="Y207" s="140">
        <v>0</v>
      </c>
      <c r="Z207" s="140">
        <v>0</v>
      </c>
      <c r="AA207" s="140">
        <v>0</v>
      </c>
      <c r="AB207" s="140">
        <v>0</v>
      </c>
      <c r="AC207" s="140">
        <v>0</v>
      </c>
      <c r="AD207" s="140">
        <v>0</v>
      </c>
      <c r="AE207" s="140">
        <v>0</v>
      </c>
    </row>
    <row r="208" spans="1:31" x14ac:dyDescent="0.35">
      <c r="A208" s="139" t="s">
        <v>4187</v>
      </c>
      <c r="B208" s="140">
        <v>0</v>
      </c>
      <c r="C208" s="140">
        <v>0</v>
      </c>
      <c r="D208" s="140">
        <v>0</v>
      </c>
      <c r="E208" s="140">
        <v>0</v>
      </c>
      <c r="F208" s="140">
        <v>0</v>
      </c>
      <c r="G208" s="140">
        <v>0</v>
      </c>
      <c r="H208" s="140">
        <v>0</v>
      </c>
      <c r="I208" s="140">
        <v>0</v>
      </c>
      <c r="J208" s="140">
        <v>0</v>
      </c>
      <c r="K208" s="140">
        <v>0</v>
      </c>
      <c r="L208" s="140">
        <v>0</v>
      </c>
      <c r="M208" s="140">
        <v>0</v>
      </c>
      <c r="N208" s="140">
        <v>0</v>
      </c>
      <c r="O208" s="140">
        <v>0</v>
      </c>
      <c r="P208" s="140">
        <v>0</v>
      </c>
      <c r="Q208" s="140">
        <v>0</v>
      </c>
      <c r="R208" s="140">
        <v>0</v>
      </c>
      <c r="S208" s="140">
        <v>0</v>
      </c>
      <c r="T208" s="140">
        <v>0</v>
      </c>
      <c r="U208" s="140">
        <v>0</v>
      </c>
      <c r="V208" s="140">
        <v>0</v>
      </c>
      <c r="W208" s="140">
        <v>0</v>
      </c>
      <c r="X208" s="140">
        <v>0</v>
      </c>
      <c r="Y208" s="140">
        <v>0</v>
      </c>
      <c r="Z208" s="140">
        <v>0</v>
      </c>
      <c r="AA208" s="140">
        <v>0</v>
      </c>
      <c r="AB208" s="140">
        <v>0</v>
      </c>
      <c r="AC208" s="140">
        <v>0</v>
      </c>
      <c r="AD208" s="140">
        <v>0</v>
      </c>
      <c r="AE208" s="140">
        <v>0</v>
      </c>
    </row>
    <row r="209" spans="1:31" x14ac:dyDescent="0.35">
      <c r="A209" s="139" t="s">
        <v>4187</v>
      </c>
      <c r="B209" s="140">
        <v>0</v>
      </c>
      <c r="C209" s="140">
        <v>0</v>
      </c>
      <c r="D209" s="140">
        <v>0</v>
      </c>
      <c r="E209" s="140">
        <v>0</v>
      </c>
      <c r="F209" s="140">
        <v>0</v>
      </c>
      <c r="G209" s="140">
        <v>0</v>
      </c>
      <c r="H209" s="140">
        <v>0</v>
      </c>
      <c r="I209" s="140">
        <v>0</v>
      </c>
      <c r="J209" s="140">
        <v>0</v>
      </c>
      <c r="K209" s="140">
        <v>0</v>
      </c>
      <c r="L209" s="140">
        <v>0</v>
      </c>
      <c r="M209" s="140">
        <v>0</v>
      </c>
      <c r="N209" s="140">
        <v>0</v>
      </c>
      <c r="O209" s="140">
        <v>0</v>
      </c>
      <c r="P209" s="140">
        <v>0</v>
      </c>
      <c r="Q209" s="140">
        <v>0</v>
      </c>
      <c r="R209" s="140">
        <v>0</v>
      </c>
      <c r="S209" s="140">
        <v>0</v>
      </c>
      <c r="T209" s="140">
        <v>0</v>
      </c>
      <c r="U209" s="140">
        <v>0</v>
      </c>
      <c r="V209" s="140">
        <v>0</v>
      </c>
      <c r="W209" s="140">
        <v>0</v>
      </c>
      <c r="X209" s="140">
        <v>0</v>
      </c>
      <c r="Y209" s="140">
        <v>0</v>
      </c>
      <c r="Z209" s="140">
        <v>0</v>
      </c>
      <c r="AA209" s="140">
        <v>0</v>
      </c>
      <c r="AB209" s="140">
        <v>0</v>
      </c>
      <c r="AC209" s="140">
        <v>0</v>
      </c>
      <c r="AD209" s="140">
        <v>0</v>
      </c>
      <c r="AE209" s="140">
        <v>0</v>
      </c>
    </row>
    <row r="210" spans="1:31" x14ac:dyDescent="0.35">
      <c r="A210" s="139" t="s">
        <v>4187</v>
      </c>
      <c r="B210" s="140">
        <v>0</v>
      </c>
      <c r="C210" s="140">
        <v>0</v>
      </c>
      <c r="D210" s="140">
        <v>0</v>
      </c>
      <c r="E210" s="140">
        <v>0</v>
      </c>
      <c r="F210" s="140">
        <v>0</v>
      </c>
      <c r="G210" s="140">
        <v>0</v>
      </c>
      <c r="H210" s="140">
        <v>0</v>
      </c>
      <c r="I210" s="140">
        <v>0</v>
      </c>
      <c r="J210" s="140">
        <v>0</v>
      </c>
      <c r="K210" s="140">
        <v>0</v>
      </c>
      <c r="L210" s="140">
        <v>0</v>
      </c>
      <c r="M210" s="140">
        <v>0</v>
      </c>
      <c r="N210" s="140">
        <v>0</v>
      </c>
      <c r="O210" s="140">
        <v>0</v>
      </c>
      <c r="P210" s="140">
        <v>0</v>
      </c>
      <c r="Q210" s="140">
        <v>0</v>
      </c>
      <c r="R210" s="140">
        <v>0</v>
      </c>
      <c r="S210" s="140">
        <v>0</v>
      </c>
      <c r="T210" s="140">
        <v>0</v>
      </c>
      <c r="U210" s="140">
        <v>0</v>
      </c>
      <c r="V210" s="140">
        <v>0</v>
      </c>
      <c r="W210" s="140">
        <v>0</v>
      </c>
      <c r="X210" s="140">
        <v>0</v>
      </c>
      <c r="Y210" s="140">
        <v>0</v>
      </c>
      <c r="Z210" s="140">
        <v>0</v>
      </c>
      <c r="AA210" s="140">
        <v>0</v>
      </c>
      <c r="AB210" s="140">
        <v>0</v>
      </c>
      <c r="AC210" s="140">
        <v>0</v>
      </c>
      <c r="AD210" s="140">
        <v>0</v>
      </c>
      <c r="AE210" s="140">
        <v>0</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A9006-C0D7-4F9C-828C-B7F42974AFD4}">
  <sheetPr>
    <tabColor theme="0" tint="-0.14999847407452621"/>
  </sheetPr>
  <dimension ref="A1:AE210"/>
  <sheetViews>
    <sheetView workbookViewId="0">
      <pane xSplit="4" ySplit="2" topLeftCell="E5" activePane="bottomRight" state="frozen"/>
      <selection pane="topRight" activeCell="E1" sqref="E1"/>
      <selection pane="bottomLeft" activeCell="A3" sqref="A3"/>
      <selection pane="bottomRight" activeCell="G7" sqref="G7"/>
    </sheetView>
  </sheetViews>
  <sheetFormatPr defaultColWidth="8.7265625" defaultRowHeight="14.5" x14ac:dyDescent="0.35"/>
  <cols>
    <col min="1" max="1" width="52.26953125" style="139" bestFit="1" customWidth="1"/>
    <col min="2" max="2" width="24.7265625" style="140" bestFit="1" customWidth="1"/>
    <col min="3" max="10" width="8.7265625" style="140"/>
    <col min="11" max="11" width="18.81640625" style="140" customWidth="1"/>
    <col min="12" max="31" width="8.7265625" style="140"/>
    <col min="32" max="16384" width="8.7265625" style="44"/>
  </cols>
  <sheetData>
    <row r="1" spans="1:31" s="81" customFormat="1" x14ac:dyDescent="0.35">
      <c r="A1" s="139">
        <v>1</v>
      </c>
      <c r="B1" s="139">
        <v>2</v>
      </c>
      <c r="C1" s="139">
        <v>3</v>
      </c>
      <c r="D1" s="139">
        <v>4</v>
      </c>
      <c r="E1" s="139">
        <v>5</v>
      </c>
      <c r="F1" s="139">
        <v>6</v>
      </c>
      <c r="G1" s="139">
        <v>7</v>
      </c>
      <c r="H1" s="139">
        <v>8</v>
      </c>
      <c r="I1" s="139">
        <v>9</v>
      </c>
      <c r="J1" s="139">
        <v>10</v>
      </c>
      <c r="K1" s="139">
        <v>11</v>
      </c>
      <c r="L1" s="139">
        <v>12</v>
      </c>
      <c r="M1" s="139">
        <v>13</v>
      </c>
      <c r="N1" s="139">
        <v>14</v>
      </c>
      <c r="O1" s="139">
        <v>15</v>
      </c>
      <c r="P1" s="139">
        <v>16</v>
      </c>
      <c r="Q1" s="139">
        <v>17</v>
      </c>
      <c r="R1" s="139">
        <v>18</v>
      </c>
      <c r="S1" s="139">
        <v>19</v>
      </c>
      <c r="T1" s="139">
        <v>20</v>
      </c>
      <c r="U1" s="139">
        <v>21</v>
      </c>
      <c r="V1" s="139">
        <v>22</v>
      </c>
      <c r="W1" s="139">
        <v>23</v>
      </c>
      <c r="X1" s="139">
        <v>24</v>
      </c>
      <c r="Y1" s="139">
        <v>25</v>
      </c>
      <c r="Z1" s="139">
        <v>26</v>
      </c>
      <c r="AA1" s="139">
        <v>27</v>
      </c>
      <c r="AB1" s="139">
        <v>28</v>
      </c>
      <c r="AC1" s="139">
        <v>29</v>
      </c>
      <c r="AD1" s="139">
        <v>30</v>
      </c>
      <c r="AE1" s="139">
        <v>31</v>
      </c>
    </row>
    <row r="2" spans="1:31" x14ac:dyDescent="0.35">
      <c r="A2" s="139" t="s">
        <v>409</v>
      </c>
      <c r="B2" s="140" t="s">
        <v>1</v>
      </c>
      <c r="C2" s="140" t="s">
        <v>506</v>
      </c>
      <c r="D2" s="140" t="s">
        <v>507</v>
      </c>
      <c r="E2" s="140" t="s">
        <v>508</v>
      </c>
      <c r="F2" s="140" t="s">
        <v>509</v>
      </c>
      <c r="G2" s="140" t="s">
        <v>510</v>
      </c>
      <c r="H2" s="140" t="s">
        <v>511</v>
      </c>
      <c r="I2" s="140" t="s">
        <v>512</v>
      </c>
      <c r="J2" s="140" t="s">
        <v>513</v>
      </c>
      <c r="K2" s="140" t="s">
        <v>514</v>
      </c>
      <c r="L2" s="140" t="s">
        <v>515</v>
      </c>
      <c r="M2" s="140" t="s">
        <v>516</v>
      </c>
      <c r="N2" s="140" t="s">
        <v>517</v>
      </c>
      <c r="O2" s="140" t="s">
        <v>518</v>
      </c>
      <c r="P2" s="140" t="s">
        <v>519</v>
      </c>
      <c r="Q2" s="140" t="s">
        <v>520</v>
      </c>
      <c r="R2" s="140" t="s">
        <v>521</v>
      </c>
      <c r="S2" s="140" t="s">
        <v>522</v>
      </c>
      <c r="T2" s="140" t="s">
        <v>523</v>
      </c>
      <c r="U2" s="140" t="s">
        <v>524</v>
      </c>
      <c r="V2" s="140" t="s">
        <v>525</v>
      </c>
      <c r="W2" s="140" t="s">
        <v>526</v>
      </c>
      <c r="X2" s="140" t="s">
        <v>527</v>
      </c>
      <c r="Y2" s="140" t="s">
        <v>530</v>
      </c>
      <c r="Z2" s="140" t="s">
        <v>528</v>
      </c>
      <c r="AA2" s="140" t="s">
        <v>529</v>
      </c>
      <c r="AB2" s="140" t="s">
        <v>531</v>
      </c>
      <c r="AC2" s="140" t="s">
        <v>532</v>
      </c>
      <c r="AD2" s="140" t="s">
        <v>533</v>
      </c>
      <c r="AE2" s="140" t="s">
        <v>534</v>
      </c>
    </row>
    <row r="3" spans="1:31" x14ac:dyDescent="0.35">
      <c r="A3" s="139" t="s">
        <v>4356</v>
      </c>
      <c r="B3" s="140" t="s">
        <v>9</v>
      </c>
      <c r="C3" s="140" t="s">
        <v>4043</v>
      </c>
      <c r="D3" s="140">
        <v>1995</v>
      </c>
      <c r="E3" s="140">
        <v>54282599154579.008</v>
      </c>
      <c r="F3" s="140">
        <v>8385746605298.7412</v>
      </c>
      <c r="G3" s="140">
        <v>7003632874749.5762</v>
      </c>
      <c r="H3" s="140">
        <v>6064780689505.1387</v>
      </c>
      <c r="I3" s="140">
        <v>789276297855.85156</v>
      </c>
      <c r="J3" s="140">
        <v>525825126957.70001</v>
      </c>
      <c r="K3" s="140">
        <v>69968980772.423935</v>
      </c>
      <c r="L3" s="140">
        <v>525036745142.93671</v>
      </c>
      <c r="M3" s="140">
        <v>277852545400.89795</v>
      </c>
      <c r="N3" s="140">
        <v>3876820993375.3281</v>
      </c>
      <c r="O3" s="140">
        <v>3507309386764.6982</v>
      </c>
      <c r="P3" s="140">
        <v>369511606610.62952</v>
      </c>
      <c r="Q3" s="140">
        <v>938852185244.43823</v>
      </c>
      <c r="R3" s="140">
        <v>762347339662.979</v>
      </c>
      <c r="S3" s="140">
        <v>561514826917.64404</v>
      </c>
      <c r="T3" s="140">
        <v>70658835180.247116</v>
      </c>
      <c r="U3" s="140">
        <v>130173677565.08792</v>
      </c>
      <c r="V3" s="140">
        <v>176504845581.45908</v>
      </c>
      <c r="W3" s="140">
        <v>39624439734643.656</v>
      </c>
      <c r="X3" s="140">
        <v>25453352975952.227</v>
      </c>
      <c r="Y3" s="140">
        <v>14171086758691.529</v>
      </c>
      <c r="Z3" s="140">
        <v>19353860693915.379</v>
      </c>
      <c r="AA3" s="140">
        <v>6099492282036.7686</v>
      </c>
      <c r="AB3" s="140">
        <v>10798271604622.348</v>
      </c>
      <c r="AC3" s="140">
        <v>3372815154069.1641</v>
      </c>
      <c r="AD3" s="140">
        <v>-731220060112.98462</v>
      </c>
      <c r="AE3" s="140">
        <v>1649785672</v>
      </c>
    </row>
    <row r="4" spans="1:31" x14ac:dyDescent="0.35">
      <c r="A4" s="139" t="s">
        <v>4357</v>
      </c>
      <c r="B4" s="140" t="s">
        <v>9</v>
      </c>
      <c r="C4" s="140" t="s">
        <v>4043</v>
      </c>
      <c r="D4" s="140">
        <v>1996</v>
      </c>
      <c r="E4" s="140">
        <v>60338789861307.734</v>
      </c>
      <c r="F4" s="140">
        <v>9212403386650.0859</v>
      </c>
      <c r="G4" s="140">
        <v>7489412610057.4443</v>
      </c>
      <c r="H4" s="140">
        <v>6577291059273.5889</v>
      </c>
      <c r="I4" s="140">
        <v>808598072534.86365</v>
      </c>
      <c r="J4" s="140">
        <v>525703772738.77289</v>
      </c>
      <c r="K4" s="140">
        <v>77079209544.523361</v>
      </c>
      <c r="L4" s="140">
        <v>581669586636.05652</v>
      </c>
      <c r="M4" s="140">
        <v>303886846653.1925</v>
      </c>
      <c r="N4" s="140">
        <v>4280353571166.1802</v>
      </c>
      <c r="O4" s="140">
        <v>3874318240105.3711</v>
      </c>
      <c r="P4" s="140">
        <v>406035331060.80933</v>
      </c>
      <c r="Q4" s="140">
        <v>912121550783.85474</v>
      </c>
      <c r="R4" s="140">
        <v>722587903903.05823</v>
      </c>
      <c r="S4" s="140">
        <v>563818549975.31274</v>
      </c>
      <c r="T4" s="140">
        <v>76090521176.248291</v>
      </c>
      <c r="U4" s="140">
        <v>82678832751.497269</v>
      </c>
      <c r="V4" s="140">
        <v>189533646880.79648</v>
      </c>
      <c r="W4" s="140">
        <v>44401211930004.453</v>
      </c>
      <c r="X4" s="140">
        <v>28228079321490.566</v>
      </c>
      <c r="Y4" s="140">
        <v>16173132608513.932</v>
      </c>
      <c r="Z4" s="140">
        <v>21572573121843.281</v>
      </c>
      <c r="AA4" s="140">
        <v>6655506199647.2666</v>
      </c>
      <c r="AB4" s="140">
        <v>12387972938654.385</v>
      </c>
      <c r="AC4" s="140">
        <v>3785159669859.5469</v>
      </c>
      <c r="AD4" s="140">
        <v>-764238065404.25061</v>
      </c>
      <c r="AE4" s="140">
        <v>1670003970</v>
      </c>
    </row>
    <row r="5" spans="1:31" x14ac:dyDescent="0.35">
      <c r="A5" s="139" t="s">
        <v>4358</v>
      </c>
      <c r="B5" s="140" t="s">
        <v>9</v>
      </c>
      <c r="C5" s="140" t="s">
        <v>4043</v>
      </c>
      <c r="D5" s="140">
        <v>1997</v>
      </c>
      <c r="E5" s="140">
        <v>63973450480962.367</v>
      </c>
      <c r="F5" s="140">
        <v>10041620338559.223</v>
      </c>
      <c r="G5" s="140">
        <v>7668187858345.4619</v>
      </c>
      <c r="H5" s="140">
        <v>6775803827415.1729</v>
      </c>
      <c r="I5" s="140">
        <v>785079751207.7655</v>
      </c>
      <c r="J5" s="140">
        <v>504722617114.28394</v>
      </c>
      <c r="K5" s="140">
        <v>84189438316.622772</v>
      </c>
      <c r="L5" s="140">
        <v>507481083906.42535</v>
      </c>
      <c r="M5" s="140">
        <v>321633674962.86023</v>
      </c>
      <c r="N5" s="140">
        <v>4572697261907.2168</v>
      </c>
      <c r="O5" s="140">
        <v>4134772483159.6328</v>
      </c>
      <c r="P5" s="140">
        <v>437924778747.5838</v>
      </c>
      <c r="Q5" s="140">
        <v>892384030930.28699</v>
      </c>
      <c r="R5" s="140">
        <v>714453731051.98633</v>
      </c>
      <c r="S5" s="140">
        <v>567672543318.73901</v>
      </c>
      <c r="T5" s="140">
        <v>88882910740.881134</v>
      </c>
      <c r="U5" s="140">
        <v>57898276992.366234</v>
      </c>
      <c r="V5" s="140">
        <v>177930299878.30069</v>
      </c>
      <c r="W5" s="140">
        <v>47033527218829.031</v>
      </c>
      <c r="X5" s="140">
        <v>29940727736796.566</v>
      </c>
      <c r="Y5" s="140">
        <v>17092799482032.561</v>
      </c>
      <c r="Z5" s="140">
        <v>23179456584030.844</v>
      </c>
      <c r="AA5" s="140">
        <v>6761271152765.7207</v>
      </c>
      <c r="AB5" s="140">
        <v>13269160331396.066</v>
      </c>
      <c r="AC5" s="140">
        <v>3823639150636.4946</v>
      </c>
      <c r="AD5" s="140">
        <v>-769884934771.3562</v>
      </c>
      <c r="AE5" s="140">
        <v>1689986208</v>
      </c>
    </row>
    <row r="6" spans="1:31" x14ac:dyDescent="0.35">
      <c r="A6" s="139" t="s">
        <v>4359</v>
      </c>
      <c r="B6" s="140" t="s">
        <v>9</v>
      </c>
      <c r="C6" s="140" t="s">
        <v>4043</v>
      </c>
      <c r="D6" s="140">
        <v>1998</v>
      </c>
      <c r="E6" s="140">
        <v>66992662461787.328</v>
      </c>
      <c r="F6" s="140">
        <v>10788625759064.279</v>
      </c>
      <c r="G6" s="140">
        <v>7799743655627.5283</v>
      </c>
      <c r="H6" s="140">
        <v>6901782449439.7793</v>
      </c>
      <c r="I6" s="140">
        <v>776616463797.68713</v>
      </c>
      <c r="J6" s="140">
        <v>508669277561.67731</v>
      </c>
      <c r="K6" s="140">
        <v>91299667015.207199</v>
      </c>
      <c r="L6" s="140">
        <v>476928812890.46619</v>
      </c>
      <c r="M6" s="140">
        <v>343208862093.73932</v>
      </c>
      <c r="N6" s="140">
        <v>4705059366081.002</v>
      </c>
      <c r="O6" s="140">
        <v>4240267043087.8745</v>
      </c>
      <c r="P6" s="140">
        <v>464792322993.12762</v>
      </c>
      <c r="Q6" s="140">
        <v>897961206187.74976</v>
      </c>
      <c r="R6" s="140">
        <v>693337520935.85046</v>
      </c>
      <c r="S6" s="140">
        <v>523256873417.14093</v>
      </c>
      <c r="T6" s="140">
        <v>105126416689.81082</v>
      </c>
      <c r="U6" s="140">
        <v>64954230828.898643</v>
      </c>
      <c r="V6" s="140">
        <v>204623685251.89929</v>
      </c>
      <c r="W6" s="140">
        <v>49476759144871.047</v>
      </c>
      <c r="X6" s="140">
        <v>31470338105759.387</v>
      </c>
      <c r="Y6" s="140">
        <v>18006421039111.445</v>
      </c>
      <c r="Z6" s="140">
        <v>24195785515896.391</v>
      </c>
      <c r="AA6" s="140">
        <v>7274552589863.0889</v>
      </c>
      <c r="AB6" s="140">
        <v>13867165002210.398</v>
      </c>
      <c r="AC6" s="140">
        <v>4139256036901.0469</v>
      </c>
      <c r="AD6" s="140">
        <v>-1072466097775.5265</v>
      </c>
      <c r="AE6" s="140">
        <v>1709220302</v>
      </c>
    </row>
    <row r="7" spans="1:31" x14ac:dyDescent="0.35">
      <c r="A7" s="139" t="s">
        <v>4360</v>
      </c>
      <c r="B7" s="140" t="s">
        <v>9</v>
      </c>
      <c r="C7" s="140" t="s">
        <v>4043</v>
      </c>
      <c r="D7" s="140">
        <v>1999</v>
      </c>
      <c r="E7" s="140">
        <v>71468490935432.422</v>
      </c>
      <c r="F7" s="140">
        <v>11519683524800.045</v>
      </c>
      <c r="G7" s="140">
        <v>7927351163016.8232</v>
      </c>
      <c r="H7" s="140">
        <v>7032740571528.5781</v>
      </c>
      <c r="I7" s="140">
        <v>721756159231.94495</v>
      </c>
      <c r="J7" s="140">
        <v>513185882256.62549</v>
      </c>
      <c r="K7" s="140">
        <v>98409895787.306625</v>
      </c>
      <c r="L7" s="140">
        <v>503656583528.20313</v>
      </c>
      <c r="M7" s="140">
        <v>358587194584.67902</v>
      </c>
      <c r="N7" s="140">
        <v>4837144856139.8184</v>
      </c>
      <c r="O7" s="140">
        <v>4350745804587.0728</v>
      </c>
      <c r="P7" s="140">
        <v>486399051552.74542</v>
      </c>
      <c r="Q7" s="140">
        <v>894610591488.24585</v>
      </c>
      <c r="R7" s="140">
        <v>679754191822.63245</v>
      </c>
      <c r="S7" s="140">
        <v>493750381251.8429</v>
      </c>
      <c r="T7" s="140">
        <v>118050650436.68712</v>
      </c>
      <c r="U7" s="140">
        <v>67953160134.102432</v>
      </c>
      <c r="V7" s="140">
        <v>214856399665.61334</v>
      </c>
      <c r="W7" s="140">
        <v>52855969323874.719</v>
      </c>
      <c r="X7" s="140">
        <v>33630738218226.402</v>
      </c>
      <c r="Y7" s="140">
        <v>19225231105648.211</v>
      </c>
      <c r="Z7" s="140">
        <v>26117627804926.289</v>
      </c>
      <c r="AA7" s="140">
        <v>7513110413300.0635</v>
      </c>
      <c r="AB7" s="140">
        <v>14959144852396.027</v>
      </c>
      <c r="AC7" s="140">
        <v>4266086253252.1812</v>
      </c>
      <c r="AD7" s="140">
        <v>-834513076259.16882</v>
      </c>
      <c r="AE7" s="140">
        <v>1727287612</v>
      </c>
    </row>
    <row r="8" spans="1:31" x14ac:dyDescent="0.35">
      <c r="A8" s="139" t="s">
        <v>4361</v>
      </c>
      <c r="B8" s="140" t="s">
        <v>9</v>
      </c>
      <c r="C8" s="140" t="s">
        <v>4043</v>
      </c>
      <c r="D8" s="140">
        <v>2000</v>
      </c>
      <c r="E8" s="140">
        <v>74662186938778.672</v>
      </c>
      <c r="F8" s="140">
        <v>12311284740964.416</v>
      </c>
      <c r="G8" s="140">
        <v>8037639271335.415</v>
      </c>
      <c r="H8" s="140">
        <v>7036493778843.6611</v>
      </c>
      <c r="I8" s="140">
        <v>641839477529.45667</v>
      </c>
      <c r="J8" s="140">
        <v>637053050377.60632</v>
      </c>
      <c r="K8" s="140">
        <v>105520124510.39606</v>
      </c>
      <c r="L8" s="140">
        <v>498190691640.83142</v>
      </c>
      <c r="M8" s="140">
        <v>365758348896.26575</v>
      </c>
      <c r="N8" s="140">
        <v>4788132085889.1055</v>
      </c>
      <c r="O8" s="140">
        <v>4290319896216.6035</v>
      </c>
      <c r="P8" s="140">
        <v>497812189672.50171</v>
      </c>
      <c r="Q8" s="140">
        <v>1001145492491.7546</v>
      </c>
      <c r="R8" s="140">
        <v>796385642478.32556</v>
      </c>
      <c r="S8" s="140">
        <v>589059919038.84521</v>
      </c>
      <c r="T8" s="140">
        <v>148879508050.97662</v>
      </c>
      <c r="U8" s="140">
        <v>58446215388.503738</v>
      </c>
      <c r="V8" s="140">
        <v>204759850013.42926</v>
      </c>
      <c r="W8" s="140">
        <v>54846494994434.516</v>
      </c>
      <c r="X8" s="140">
        <v>34801838123706.461</v>
      </c>
      <c r="Y8" s="140">
        <v>20044656870728.078</v>
      </c>
      <c r="Z8" s="140">
        <v>27156650819374.199</v>
      </c>
      <c r="AA8" s="140">
        <v>7645187304332.1143</v>
      </c>
      <c r="AB8" s="140">
        <v>15657470568806.773</v>
      </c>
      <c r="AC8" s="140">
        <v>4387186301921.3027</v>
      </c>
      <c r="AD8" s="140">
        <v>-533232067955.67804</v>
      </c>
      <c r="AE8" s="140">
        <v>1744344492</v>
      </c>
    </row>
    <row r="9" spans="1:31" x14ac:dyDescent="0.35">
      <c r="A9" s="139" t="s">
        <v>4362</v>
      </c>
      <c r="B9" s="140" t="s">
        <v>9</v>
      </c>
      <c r="C9" s="140" t="s">
        <v>4043</v>
      </c>
      <c r="D9" s="140">
        <v>2001</v>
      </c>
      <c r="E9" s="140">
        <v>77481650076891.906</v>
      </c>
      <c r="F9" s="140">
        <v>13192550467555.789</v>
      </c>
      <c r="G9" s="140">
        <v>7966691753461.4697</v>
      </c>
      <c r="H9" s="140">
        <v>6794103574928.6533</v>
      </c>
      <c r="I9" s="140">
        <v>573643846657.37585</v>
      </c>
      <c r="J9" s="140">
        <v>642607223745.68811</v>
      </c>
      <c r="K9" s="140">
        <v>112630353257.99048</v>
      </c>
      <c r="L9" s="140">
        <v>556231199772.69617</v>
      </c>
      <c r="M9" s="140">
        <v>378911232918.11389</v>
      </c>
      <c r="N9" s="140">
        <v>4530079718576.7861</v>
      </c>
      <c r="O9" s="140">
        <v>4009905601950.4751</v>
      </c>
      <c r="P9" s="140">
        <v>520174116626.31274</v>
      </c>
      <c r="Q9" s="140">
        <v>1172588178532.8159</v>
      </c>
      <c r="R9" s="140">
        <v>964292234163.74048</v>
      </c>
      <c r="S9" s="140">
        <v>628591907898.30603</v>
      </c>
      <c r="T9" s="140">
        <v>173010453172.28995</v>
      </c>
      <c r="U9" s="140">
        <v>162689873093.14462</v>
      </c>
      <c r="V9" s="140">
        <v>208295944369.07559</v>
      </c>
      <c r="W9" s="140">
        <v>56865370968325.016</v>
      </c>
      <c r="X9" s="140">
        <v>36256507106277.734</v>
      </c>
      <c r="Y9" s="140">
        <v>20608863862047.266</v>
      </c>
      <c r="Z9" s="140">
        <v>28677683323906.945</v>
      </c>
      <c r="AA9" s="140">
        <v>7578823782370.7969</v>
      </c>
      <c r="AB9" s="140">
        <v>16343858385184.879</v>
      </c>
      <c r="AC9" s="140">
        <v>4265005476862.3921</v>
      </c>
      <c r="AD9" s="140">
        <v>-542963112450.3645</v>
      </c>
      <c r="AE9" s="140">
        <v>1760574255</v>
      </c>
    </row>
    <row r="10" spans="1:31" x14ac:dyDescent="0.35">
      <c r="A10" s="139" t="s">
        <v>4363</v>
      </c>
      <c r="B10" s="140" t="s">
        <v>9</v>
      </c>
      <c r="C10" s="140" t="s">
        <v>4043</v>
      </c>
      <c r="D10" s="140">
        <v>2002</v>
      </c>
      <c r="E10" s="140">
        <v>84113607156065.563</v>
      </c>
      <c r="F10" s="140">
        <v>14186055313860.111</v>
      </c>
      <c r="G10" s="140">
        <v>7968621409487.6211</v>
      </c>
      <c r="H10" s="140">
        <v>6718176992311.1738</v>
      </c>
      <c r="I10" s="140">
        <v>533955021571.43573</v>
      </c>
      <c r="J10" s="140">
        <v>661316901964.45569</v>
      </c>
      <c r="K10" s="140">
        <v>119740581981.07991</v>
      </c>
      <c r="L10" s="140">
        <v>574026275011.94531</v>
      </c>
      <c r="M10" s="140">
        <v>395283684305.27252</v>
      </c>
      <c r="N10" s="140">
        <v>4433854527476.9854</v>
      </c>
      <c r="O10" s="140">
        <v>3878724987858.4053</v>
      </c>
      <c r="P10" s="140">
        <v>555129539618.57861</v>
      </c>
      <c r="Q10" s="140">
        <v>1250444417176.448</v>
      </c>
      <c r="R10" s="140">
        <v>1045378930188.6163</v>
      </c>
      <c r="S10" s="140">
        <v>666650383642.53833</v>
      </c>
      <c r="T10" s="140">
        <v>185225180425.42188</v>
      </c>
      <c r="U10" s="140">
        <v>193503366120.65607</v>
      </c>
      <c r="V10" s="140">
        <v>205065486987.83179</v>
      </c>
      <c r="W10" s="140">
        <v>62270430231446.422</v>
      </c>
      <c r="X10" s="140">
        <v>39693939246055.125</v>
      </c>
      <c r="Y10" s="140">
        <v>22576490985391.32</v>
      </c>
      <c r="Z10" s="140">
        <v>31759021803082.398</v>
      </c>
      <c r="AA10" s="140">
        <v>7934917442972.625</v>
      </c>
      <c r="AB10" s="140">
        <v>18108852148140.813</v>
      </c>
      <c r="AC10" s="140">
        <v>4467638837250.501</v>
      </c>
      <c r="AD10" s="140">
        <v>-311499798728.58563</v>
      </c>
      <c r="AE10" s="140">
        <v>1776043233</v>
      </c>
    </row>
    <row r="11" spans="1:31" x14ac:dyDescent="0.35">
      <c r="A11" s="139" t="s">
        <v>4364</v>
      </c>
      <c r="B11" s="140" t="s">
        <v>9</v>
      </c>
      <c r="C11" s="140" t="s">
        <v>4043</v>
      </c>
      <c r="D11" s="140">
        <v>2003</v>
      </c>
      <c r="E11" s="140">
        <v>91960690074100.016</v>
      </c>
      <c r="F11" s="140">
        <v>15384455315607.391</v>
      </c>
      <c r="G11" s="140">
        <v>8226217283741.8828</v>
      </c>
      <c r="H11" s="140">
        <v>6851998993066.0322</v>
      </c>
      <c r="I11" s="140">
        <v>515253502363.74988</v>
      </c>
      <c r="J11" s="140">
        <v>660181483701.20154</v>
      </c>
      <c r="K11" s="140">
        <v>126850810777.68433</v>
      </c>
      <c r="L11" s="140">
        <v>631803763687.50427</v>
      </c>
      <c r="M11" s="140">
        <v>418902458935.47797</v>
      </c>
      <c r="N11" s="140">
        <v>4499006973600.4141</v>
      </c>
      <c r="O11" s="140">
        <v>3903002252258.1919</v>
      </c>
      <c r="P11" s="140">
        <v>596004721342.22253</v>
      </c>
      <c r="Q11" s="140">
        <v>1374218290675.8506</v>
      </c>
      <c r="R11" s="140">
        <v>1197155214766.4521</v>
      </c>
      <c r="S11" s="140">
        <v>760658549490.62366</v>
      </c>
      <c r="T11" s="140">
        <v>208551313339.21967</v>
      </c>
      <c r="U11" s="140">
        <v>227945351936.60895</v>
      </c>
      <c r="V11" s="140">
        <v>177063075909.39832</v>
      </c>
      <c r="W11" s="140">
        <v>68570923864657.055</v>
      </c>
      <c r="X11" s="140">
        <v>43571765774639.117</v>
      </c>
      <c r="Y11" s="140">
        <v>24999158090017.945</v>
      </c>
      <c r="Z11" s="140">
        <v>34861530576064.5</v>
      </c>
      <c r="AA11" s="140">
        <v>8710235198574.6133</v>
      </c>
      <c r="AB11" s="140">
        <v>20017946090339.145</v>
      </c>
      <c r="AC11" s="140">
        <v>4981211999678.7656</v>
      </c>
      <c r="AD11" s="140">
        <v>-220906389906.32709</v>
      </c>
      <c r="AE11" s="140">
        <v>1790883740</v>
      </c>
    </row>
    <row r="12" spans="1:31" x14ac:dyDescent="0.35">
      <c r="A12" s="139" t="s">
        <v>4365</v>
      </c>
      <c r="B12" s="140" t="s">
        <v>9</v>
      </c>
      <c r="C12" s="140" t="s">
        <v>4043</v>
      </c>
      <c r="D12" s="140">
        <v>2004</v>
      </c>
      <c r="E12" s="140">
        <v>98212173217828.141</v>
      </c>
      <c r="F12" s="140">
        <v>16754471248423.256</v>
      </c>
      <c r="G12" s="140">
        <v>9000808966280.3281</v>
      </c>
      <c r="H12" s="140">
        <v>6976454157659.9229</v>
      </c>
      <c r="I12" s="140">
        <v>513720169689.27405</v>
      </c>
      <c r="J12" s="140">
        <v>691640157457.68872</v>
      </c>
      <c r="K12" s="140">
        <v>133961039476.26877</v>
      </c>
      <c r="L12" s="140">
        <v>449429338242.92474</v>
      </c>
      <c r="M12" s="140">
        <v>460916731659.75061</v>
      </c>
      <c r="N12" s="140">
        <v>4726786721134.0156</v>
      </c>
      <c r="O12" s="140">
        <v>4056453521485.8237</v>
      </c>
      <c r="P12" s="140">
        <v>670333199648.1908</v>
      </c>
      <c r="Q12" s="140">
        <v>2024354808620.4041</v>
      </c>
      <c r="R12" s="140">
        <v>1836533907534.9685</v>
      </c>
      <c r="S12" s="140">
        <v>926274030601.11719</v>
      </c>
      <c r="T12" s="140">
        <v>244171825421.10071</v>
      </c>
      <c r="U12" s="140">
        <v>666088051512.75049</v>
      </c>
      <c r="V12" s="140">
        <v>187820901085.43573</v>
      </c>
      <c r="W12" s="140">
        <v>72421141831113</v>
      </c>
      <c r="X12" s="140">
        <v>45956744365857.133</v>
      </c>
      <c r="Y12" s="140">
        <v>26464397465255.996</v>
      </c>
      <c r="Z12" s="140">
        <v>36714603258982.203</v>
      </c>
      <c r="AA12" s="140">
        <v>9242141106874.918</v>
      </c>
      <c r="AB12" s="140">
        <v>21144619243744.719</v>
      </c>
      <c r="AC12" s="140">
        <v>5319778221511.3135</v>
      </c>
      <c r="AD12" s="140">
        <v>35751172011.572426</v>
      </c>
      <c r="AE12" s="140">
        <v>1805357842</v>
      </c>
    </row>
    <row r="13" spans="1:31" x14ac:dyDescent="0.35">
      <c r="A13" s="139" t="s">
        <v>4366</v>
      </c>
      <c r="B13" s="140" t="s">
        <v>9</v>
      </c>
      <c r="C13" s="140" t="s">
        <v>4043</v>
      </c>
      <c r="D13" s="140">
        <v>2005</v>
      </c>
      <c r="E13" s="140">
        <v>107906324460485.64</v>
      </c>
      <c r="F13" s="140">
        <v>18298224032167.207</v>
      </c>
      <c r="G13" s="140">
        <v>9880811378874.6211</v>
      </c>
      <c r="H13" s="140">
        <v>7267127701552.2139</v>
      </c>
      <c r="I13" s="140">
        <v>513858577696.78217</v>
      </c>
      <c r="J13" s="140">
        <v>700881320139.03491</v>
      </c>
      <c r="K13" s="140">
        <v>141071268199.35818</v>
      </c>
      <c r="L13" s="140">
        <v>310894340041.02185</v>
      </c>
      <c r="M13" s="140">
        <v>508195848316.45367</v>
      </c>
      <c r="N13" s="140">
        <v>5092226347159.5645</v>
      </c>
      <c r="O13" s="140">
        <v>4341078053347.2632</v>
      </c>
      <c r="P13" s="140">
        <v>751148293812.30078</v>
      </c>
      <c r="Q13" s="140">
        <v>2613683677322.4063</v>
      </c>
      <c r="R13" s="140">
        <v>2310810952834.1768</v>
      </c>
      <c r="S13" s="140">
        <v>1053717434347.9453</v>
      </c>
      <c r="T13" s="140">
        <v>252586285931.70874</v>
      </c>
      <c r="U13" s="140">
        <v>1004507232554.5228</v>
      </c>
      <c r="V13" s="140">
        <v>302872724488.22913</v>
      </c>
      <c r="W13" s="140">
        <v>79467988269952.906</v>
      </c>
      <c r="X13" s="140">
        <v>50563984408701.586</v>
      </c>
      <c r="Y13" s="140">
        <v>28904003861251.559</v>
      </c>
      <c r="Z13" s="140">
        <v>40243454222350.828</v>
      </c>
      <c r="AA13" s="140">
        <v>10320530186350.799</v>
      </c>
      <c r="AB13" s="140">
        <v>23011880064202.098</v>
      </c>
      <c r="AC13" s="140">
        <v>5892123797049.4131</v>
      </c>
      <c r="AD13" s="140">
        <v>259300779490.90958</v>
      </c>
      <c r="AE13" s="140">
        <v>1819791456</v>
      </c>
    </row>
    <row r="14" spans="1:31" x14ac:dyDescent="0.35">
      <c r="A14" s="139" t="s">
        <v>4367</v>
      </c>
      <c r="B14" s="140" t="s">
        <v>9</v>
      </c>
      <c r="C14" s="140" t="s">
        <v>4043</v>
      </c>
      <c r="D14" s="140">
        <v>2006</v>
      </c>
      <c r="E14" s="140">
        <v>117840282940218.36</v>
      </c>
      <c r="F14" s="140">
        <v>20020737974726.512</v>
      </c>
      <c r="G14" s="140">
        <v>11084264071233.713</v>
      </c>
      <c r="H14" s="140">
        <v>7686651246932.1719</v>
      </c>
      <c r="I14" s="140">
        <v>539478009801.27698</v>
      </c>
      <c r="J14" s="140">
        <v>725704367521.33484</v>
      </c>
      <c r="K14" s="140">
        <v>148181496946.95261</v>
      </c>
      <c r="L14" s="140">
        <v>180800548640.28281</v>
      </c>
      <c r="M14" s="140">
        <v>555527210032.54651</v>
      </c>
      <c r="N14" s="140">
        <v>5536959613989.7783</v>
      </c>
      <c r="O14" s="140">
        <v>4709013967556.793</v>
      </c>
      <c r="P14" s="140">
        <v>827945646432.98511</v>
      </c>
      <c r="Q14" s="140">
        <v>3397612824301.5405</v>
      </c>
      <c r="R14" s="140">
        <v>2903565347648.7173</v>
      </c>
      <c r="S14" s="140">
        <v>1344850319221.2546</v>
      </c>
      <c r="T14" s="140">
        <v>284370680807.18225</v>
      </c>
      <c r="U14" s="140">
        <v>1274344347620.2803</v>
      </c>
      <c r="V14" s="140">
        <v>494047476652.82306</v>
      </c>
      <c r="W14" s="140">
        <v>86277570880600.719</v>
      </c>
      <c r="X14" s="140">
        <v>54745689511050.461</v>
      </c>
      <c r="Y14" s="140">
        <v>31531881369550.371</v>
      </c>
      <c r="Z14" s="140">
        <v>43912834289199.625</v>
      </c>
      <c r="AA14" s="140">
        <v>10832855221850.828</v>
      </c>
      <c r="AB14" s="140">
        <v>25269092625012.418</v>
      </c>
      <c r="AC14" s="140">
        <v>6262788744537.9385</v>
      </c>
      <c r="AD14" s="140">
        <v>457710013657.43726</v>
      </c>
      <c r="AE14" s="140">
        <v>1833869586</v>
      </c>
    </row>
    <row r="15" spans="1:31" x14ac:dyDescent="0.35">
      <c r="A15" s="139" t="s">
        <v>4368</v>
      </c>
      <c r="B15" s="140" t="s">
        <v>9</v>
      </c>
      <c r="C15" s="140" t="s">
        <v>4043</v>
      </c>
      <c r="D15" s="140">
        <v>2007</v>
      </c>
      <c r="E15" s="140">
        <v>132833285748960.81</v>
      </c>
      <c r="F15" s="140">
        <v>21942899733399.176</v>
      </c>
      <c r="G15" s="140">
        <v>12652001416615.828</v>
      </c>
      <c r="H15" s="140">
        <v>8109560461575.8994</v>
      </c>
      <c r="I15" s="140">
        <v>589792515618.69507</v>
      </c>
      <c r="J15" s="140">
        <v>809881797735.35986</v>
      </c>
      <c r="K15" s="140">
        <v>155291725670.04202</v>
      </c>
      <c r="L15" s="140">
        <v>30807687031.589188</v>
      </c>
      <c r="M15" s="140">
        <v>606946545122.06873</v>
      </c>
      <c r="N15" s="140">
        <v>5916840190398.1436</v>
      </c>
      <c r="O15" s="140">
        <v>5000141295510.127</v>
      </c>
      <c r="P15" s="140">
        <v>916698894888.01782</v>
      </c>
      <c r="Q15" s="140">
        <v>4542440955039.9307</v>
      </c>
      <c r="R15" s="140">
        <v>3633053015696.5757</v>
      </c>
      <c r="S15" s="140">
        <v>1568817401094.8662</v>
      </c>
      <c r="T15" s="140">
        <v>332213365790.67139</v>
      </c>
      <c r="U15" s="140">
        <v>1732022248811.0383</v>
      </c>
      <c r="V15" s="140">
        <v>909387939343.35486</v>
      </c>
      <c r="W15" s="140">
        <v>97280509632665.344</v>
      </c>
      <c r="X15" s="140">
        <v>61586099846835.602</v>
      </c>
      <c r="Y15" s="140">
        <v>35694409785829.828</v>
      </c>
      <c r="Z15" s="140">
        <v>49123912215790.914</v>
      </c>
      <c r="AA15" s="140">
        <v>12462187631044.744</v>
      </c>
      <c r="AB15" s="140">
        <v>28430503598150.863</v>
      </c>
      <c r="AC15" s="140">
        <v>7263906187678.957</v>
      </c>
      <c r="AD15" s="140">
        <v>957874966280.45996</v>
      </c>
      <c r="AE15" s="140">
        <v>1847506131</v>
      </c>
    </row>
    <row r="16" spans="1:31" x14ac:dyDescent="0.35">
      <c r="A16" s="139" t="s">
        <v>4369</v>
      </c>
      <c r="B16" s="140" t="s">
        <v>9</v>
      </c>
      <c r="C16" s="140" t="s">
        <v>4043</v>
      </c>
      <c r="D16" s="140">
        <v>2008</v>
      </c>
      <c r="E16" s="140">
        <v>136662343870654.17</v>
      </c>
      <c r="F16" s="140">
        <v>24072058014235.375</v>
      </c>
      <c r="G16" s="140">
        <v>14816132869539.164</v>
      </c>
      <c r="H16" s="140">
        <v>8250492385561.6602</v>
      </c>
      <c r="I16" s="140">
        <v>635242599620.66541</v>
      </c>
      <c r="J16" s="140">
        <v>614363445210.76501</v>
      </c>
      <c r="K16" s="140">
        <v>162401954442.14145</v>
      </c>
      <c r="L16" s="140">
        <v>30721019629.602325</v>
      </c>
      <c r="M16" s="140">
        <v>631431949071.56494</v>
      </c>
      <c r="N16" s="140">
        <v>6176331417586.9219</v>
      </c>
      <c r="O16" s="140">
        <v>5216125923543.6543</v>
      </c>
      <c r="P16" s="140">
        <v>960205494043.26648</v>
      </c>
      <c r="Q16" s="140">
        <v>6565640483977.502</v>
      </c>
      <c r="R16" s="140">
        <v>5177527125474.3018</v>
      </c>
      <c r="S16" s="140">
        <v>1825203750411.6467</v>
      </c>
      <c r="T16" s="140">
        <v>371329306966.79163</v>
      </c>
      <c r="U16" s="140">
        <v>2980994068095.8628</v>
      </c>
      <c r="V16" s="140">
        <v>1388113358503.2009</v>
      </c>
      <c r="W16" s="140">
        <v>96110269002606.734</v>
      </c>
      <c r="X16" s="140">
        <v>61224817739604.57</v>
      </c>
      <c r="Y16" s="140">
        <v>34885451263001.891</v>
      </c>
      <c r="Z16" s="140">
        <v>48169084650104.953</v>
      </c>
      <c r="AA16" s="140">
        <v>13055733089499.625</v>
      </c>
      <c r="AB16" s="140">
        <v>27398548159124.898</v>
      </c>
      <c r="AC16" s="140">
        <v>7486903103877.0156</v>
      </c>
      <c r="AD16" s="140">
        <v>1663883984272.8987</v>
      </c>
      <c r="AE16" s="140">
        <v>1861079043</v>
      </c>
    </row>
    <row r="17" spans="1:31" x14ac:dyDescent="0.35">
      <c r="A17" s="139" t="s">
        <v>4370</v>
      </c>
      <c r="B17" s="140" t="s">
        <v>9</v>
      </c>
      <c r="C17" s="140" t="s">
        <v>4043</v>
      </c>
      <c r="D17" s="140">
        <v>2009</v>
      </c>
      <c r="E17" s="140">
        <v>153319751941387.69</v>
      </c>
      <c r="F17" s="140">
        <v>26742238924480.215</v>
      </c>
      <c r="G17" s="140">
        <v>15349636081606.564</v>
      </c>
      <c r="H17" s="140">
        <v>8519500257168.9814</v>
      </c>
      <c r="I17" s="140">
        <v>693271757716.87524</v>
      </c>
      <c r="J17" s="140">
        <v>607884922661.80713</v>
      </c>
      <c r="K17" s="140">
        <v>169512183140.72589</v>
      </c>
      <c r="L17" s="140">
        <v>30482272105.920387</v>
      </c>
      <c r="M17" s="140">
        <v>646367310339.2041</v>
      </c>
      <c r="N17" s="140">
        <v>6371981811204.4482</v>
      </c>
      <c r="O17" s="140">
        <v>5388458655932.875</v>
      </c>
      <c r="P17" s="140">
        <v>983523155271.57397</v>
      </c>
      <c r="Q17" s="140">
        <v>6830135824437.5879</v>
      </c>
      <c r="R17" s="140">
        <v>5235792147269.3623</v>
      </c>
      <c r="S17" s="140">
        <v>1853534467148.2236</v>
      </c>
      <c r="T17" s="140">
        <v>398968901245.53558</v>
      </c>
      <c r="U17" s="140">
        <v>2983288778875.6025</v>
      </c>
      <c r="V17" s="140">
        <v>1594343677168.2256</v>
      </c>
      <c r="W17" s="140">
        <v>109911288359053.11</v>
      </c>
      <c r="X17" s="140">
        <v>70408339262692.734</v>
      </c>
      <c r="Y17" s="140">
        <v>39502949096360.445</v>
      </c>
      <c r="Z17" s="140">
        <v>55445602047408.961</v>
      </c>
      <c r="AA17" s="140">
        <v>14962737215283.848</v>
      </c>
      <c r="AB17" s="140">
        <v>31051859655460.219</v>
      </c>
      <c r="AC17" s="140">
        <v>8451089440900.2227</v>
      </c>
      <c r="AD17" s="140">
        <v>1316588576247.8425</v>
      </c>
      <c r="AE17" s="140">
        <v>1874564832</v>
      </c>
    </row>
    <row r="18" spans="1:31" x14ac:dyDescent="0.35">
      <c r="A18" s="139" t="s">
        <v>4371</v>
      </c>
      <c r="B18" s="140" t="s">
        <v>9</v>
      </c>
      <c r="C18" s="140" t="s">
        <v>4043</v>
      </c>
      <c r="D18" s="140">
        <v>2010</v>
      </c>
      <c r="E18" s="140">
        <v>164139164031601.34</v>
      </c>
      <c r="F18" s="140">
        <v>29729173688693.922</v>
      </c>
      <c r="G18" s="140">
        <v>16259284228960.951</v>
      </c>
      <c r="H18" s="140">
        <v>8833342192838.9316</v>
      </c>
      <c r="I18" s="140">
        <v>754390608148.58545</v>
      </c>
      <c r="J18" s="140">
        <v>605625992503.35901</v>
      </c>
      <c r="K18" s="140">
        <v>176622411912.82529</v>
      </c>
      <c r="L18" s="140">
        <v>73427448610.837708</v>
      </c>
      <c r="M18" s="140">
        <v>665191583588.35474</v>
      </c>
      <c r="N18" s="140">
        <v>6558084148074.9697</v>
      </c>
      <c r="O18" s="140">
        <v>5551544080023.4795</v>
      </c>
      <c r="P18" s="140">
        <v>1006540068051.4905</v>
      </c>
      <c r="Q18" s="140">
        <v>7425942036122.0205</v>
      </c>
      <c r="R18" s="140">
        <v>5598332537885.8145</v>
      </c>
      <c r="S18" s="140">
        <v>1802247807269.6807</v>
      </c>
      <c r="T18" s="140">
        <v>383404174949.2345</v>
      </c>
      <c r="U18" s="140">
        <v>3412680555666.8994</v>
      </c>
      <c r="V18" s="140">
        <v>1827609498236.2053</v>
      </c>
      <c r="W18" s="140">
        <v>116825045387453.16</v>
      </c>
      <c r="X18" s="140">
        <v>74922621538119.531</v>
      </c>
      <c r="Y18" s="140">
        <v>41902423849334.023</v>
      </c>
      <c r="Z18" s="140">
        <v>59655259674219.203</v>
      </c>
      <c r="AA18" s="140">
        <v>15267361863900.326</v>
      </c>
      <c r="AB18" s="140">
        <v>33276060450260.262</v>
      </c>
      <c r="AC18" s="140">
        <v>8626363399073.7607</v>
      </c>
      <c r="AD18" s="140">
        <v>1325660726493.3035</v>
      </c>
      <c r="AE18" s="140">
        <v>1887996350</v>
      </c>
    </row>
    <row r="19" spans="1:31" x14ac:dyDescent="0.35">
      <c r="A19" s="139" t="s">
        <v>4372</v>
      </c>
      <c r="B19" s="140" t="s">
        <v>9</v>
      </c>
      <c r="C19" s="140" t="s">
        <v>4043</v>
      </c>
      <c r="D19" s="140">
        <v>2011</v>
      </c>
      <c r="E19" s="140">
        <v>176568307382885.78</v>
      </c>
      <c r="F19" s="140">
        <v>32907116255851.93</v>
      </c>
      <c r="G19" s="140">
        <v>17571320647489.574</v>
      </c>
      <c r="H19" s="140">
        <v>9118589413552.5938</v>
      </c>
      <c r="I19" s="140">
        <v>781862861253.45032</v>
      </c>
      <c r="J19" s="140">
        <v>619798012734.9884</v>
      </c>
      <c r="K19" s="140">
        <v>197323136555.52426</v>
      </c>
      <c r="L19" s="140">
        <v>37547651261.022812</v>
      </c>
      <c r="M19" s="140">
        <v>678894752105.6604</v>
      </c>
      <c r="N19" s="140">
        <v>6803162999641.9463</v>
      </c>
      <c r="O19" s="140">
        <v>5774778755924.5049</v>
      </c>
      <c r="P19" s="140">
        <v>1028384243717.4408</v>
      </c>
      <c r="Q19" s="140">
        <v>8452731233936.9785</v>
      </c>
      <c r="R19" s="140">
        <v>6452897335206.3984</v>
      </c>
      <c r="S19" s="140">
        <v>1821779736421.53</v>
      </c>
      <c r="T19" s="140">
        <v>399670619085.45947</v>
      </c>
      <c r="U19" s="140">
        <v>4231446979699.4072</v>
      </c>
      <c r="V19" s="140">
        <v>1999833898730.5818</v>
      </c>
      <c r="W19" s="140">
        <v>124914436592845.3</v>
      </c>
      <c r="X19" s="140">
        <v>80824950985777.391</v>
      </c>
      <c r="Y19" s="140">
        <v>44089485607067.734</v>
      </c>
      <c r="Z19" s="140">
        <v>64462850789171.75</v>
      </c>
      <c r="AA19" s="140">
        <v>16362100196605.648</v>
      </c>
      <c r="AB19" s="140">
        <v>35155928276593.895</v>
      </c>
      <c r="AC19" s="140">
        <v>8933557330473.873</v>
      </c>
      <c r="AD19" s="140">
        <v>1175433886698.9998</v>
      </c>
      <c r="AE19" s="140">
        <v>1901530224</v>
      </c>
    </row>
    <row r="20" spans="1:31" x14ac:dyDescent="0.35">
      <c r="A20" s="139" t="s">
        <v>4373</v>
      </c>
      <c r="B20" s="140" t="s">
        <v>9</v>
      </c>
      <c r="C20" s="140" t="s">
        <v>4043</v>
      </c>
      <c r="D20" s="140">
        <v>2012</v>
      </c>
      <c r="E20" s="140">
        <v>190960105695976.34</v>
      </c>
      <c r="F20" s="140">
        <v>36335462567325.047</v>
      </c>
      <c r="G20" s="140">
        <v>18758797065013.961</v>
      </c>
      <c r="H20" s="140">
        <v>9392612757989.541</v>
      </c>
      <c r="I20" s="140">
        <v>779457210810.16602</v>
      </c>
      <c r="J20" s="140">
        <v>628940351705.6991</v>
      </c>
      <c r="K20" s="140">
        <v>218023861149.21323</v>
      </c>
      <c r="L20" s="140">
        <v>39005873575.030762</v>
      </c>
      <c r="M20" s="140">
        <v>604536302253.5033</v>
      </c>
      <c r="N20" s="140">
        <v>7122649158495.9287</v>
      </c>
      <c r="O20" s="140">
        <v>6070520793860.1719</v>
      </c>
      <c r="P20" s="140">
        <v>1052128364635.7566</v>
      </c>
      <c r="Q20" s="140">
        <v>9366184307024.416</v>
      </c>
      <c r="R20" s="140">
        <v>6631115967890.5293</v>
      </c>
      <c r="S20" s="140">
        <v>1857177005021.6687</v>
      </c>
      <c r="T20" s="140">
        <v>416651181099.8548</v>
      </c>
      <c r="U20" s="140">
        <v>4357287781769.0059</v>
      </c>
      <c r="V20" s="140">
        <v>2735068339133.8872</v>
      </c>
      <c r="W20" s="140">
        <v>134782680954269.88</v>
      </c>
      <c r="X20" s="140">
        <v>87394144056912.75</v>
      </c>
      <c r="Y20" s="140">
        <v>47388536897357.195</v>
      </c>
      <c r="Z20" s="140">
        <v>70152934742394.023</v>
      </c>
      <c r="AA20" s="140">
        <v>17241209314518.74</v>
      </c>
      <c r="AB20" s="140">
        <v>38042605868409.375</v>
      </c>
      <c r="AC20" s="140">
        <v>9345931028947.7656</v>
      </c>
      <c r="AD20" s="140">
        <v>1083165109367.5181</v>
      </c>
      <c r="AE20" s="140">
        <v>1915303403</v>
      </c>
    </row>
    <row r="21" spans="1:31" x14ac:dyDescent="0.35">
      <c r="A21" s="139" t="s">
        <v>4374</v>
      </c>
      <c r="B21" s="140" t="s">
        <v>9</v>
      </c>
      <c r="C21" s="140" t="s">
        <v>4043</v>
      </c>
      <c r="D21" s="140">
        <v>2013</v>
      </c>
      <c r="E21" s="140">
        <v>205256433320595.25</v>
      </c>
      <c r="F21" s="140">
        <v>40020864958275.922</v>
      </c>
      <c r="G21" s="140">
        <v>17826765752213.688</v>
      </c>
      <c r="H21" s="140">
        <v>9857008274969.4707</v>
      </c>
      <c r="I21" s="140">
        <v>745870238224.3219</v>
      </c>
      <c r="J21" s="140">
        <v>634860917388.56982</v>
      </c>
      <c r="K21" s="140">
        <v>238724585693.89218</v>
      </c>
      <c r="L21" s="140">
        <v>192670892593.12271</v>
      </c>
      <c r="M21" s="140">
        <v>633656750193.3125</v>
      </c>
      <c r="N21" s="140">
        <v>7411224890876.2539</v>
      </c>
      <c r="O21" s="140">
        <v>6319004538765.8691</v>
      </c>
      <c r="P21" s="140">
        <v>1092220352110.3844</v>
      </c>
      <c r="Q21" s="140">
        <v>7969757477244.2168</v>
      </c>
      <c r="R21" s="140">
        <v>5658001817007.4961</v>
      </c>
      <c r="S21" s="140">
        <v>1763722120158.5</v>
      </c>
      <c r="T21" s="140">
        <v>416439629383.18134</v>
      </c>
      <c r="U21" s="140">
        <v>3477840067465.8135</v>
      </c>
      <c r="V21" s="140">
        <v>2311755660236.7207</v>
      </c>
      <c r="W21" s="140">
        <v>146268953997418.09</v>
      </c>
      <c r="X21" s="140">
        <v>94969001059232.141</v>
      </c>
      <c r="Y21" s="140">
        <v>51299952938185.875</v>
      </c>
      <c r="Z21" s="140">
        <v>76159668549111.125</v>
      </c>
      <c r="AA21" s="140">
        <v>18809332510121.016</v>
      </c>
      <c r="AB21" s="140">
        <v>41139169271950.656</v>
      </c>
      <c r="AC21" s="140">
        <v>10160783666235.191</v>
      </c>
      <c r="AD21" s="140">
        <v>1139848612687.519</v>
      </c>
      <c r="AE21" s="140">
        <v>1929233941</v>
      </c>
    </row>
    <row r="22" spans="1:31" x14ac:dyDescent="0.35">
      <c r="A22" s="139" t="s">
        <v>4375</v>
      </c>
      <c r="B22" s="140" t="s">
        <v>9</v>
      </c>
      <c r="C22" s="140" t="s">
        <v>4043</v>
      </c>
      <c r="D22" s="140">
        <v>2014</v>
      </c>
      <c r="E22" s="140">
        <v>219227498998679.25</v>
      </c>
      <c r="F22" s="140">
        <v>43876896138566.836</v>
      </c>
      <c r="G22" s="140">
        <v>17798348650036.73</v>
      </c>
      <c r="H22" s="140">
        <v>10002252487745.514</v>
      </c>
      <c r="I22" s="140">
        <v>767279634314.69653</v>
      </c>
      <c r="J22" s="140">
        <v>636221555149.97571</v>
      </c>
      <c r="K22" s="140">
        <v>259425310287.58115</v>
      </c>
      <c r="L22" s="140">
        <v>41049187427.677711</v>
      </c>
      <c r="M22" s="140">
        <v>656583019399.03333</v>
      </c>
      <c r="N22" s="140">
        <v>7641693781166.5479</v>
      </c>
      <c r="O22" s="140">
        <v>6523120574839.4443</v>
      </c>
      <c r="P22" s="140">
        <v>1118573206327.1033</v>
      </c>
      <c r="Q22" s="140">
        <v>7796096162291.2158</v>
      </c>
      <c r="R22" s="140">
        <v>5655798792454.6182</v>
      </c>
      <c r="S22" s="140">
        <v>1836981022759.0728</v>
      </c>
      <c r="T22" s="140">
        <v>433352280873.41711</v>
      </c>
      <c r="U22" s="140">
        <v>3385465488822.1284</v>
      </c>
      <c r="V22" s="140">
        <v>2140297369836.5979</v>
      </c>
      <c r="W22" s="140">
        <v>156668462340419.03</v>
      </c>
      <c r="X22" s="140">
        <v>101897714222920.97</v>
      </c>
      <c r="Y22" s="140">
        <v>54770748117498.156</v>
      </c>
      <c r="Z22" s="140">
        <v>82049814251696.781</v>
      </c>
      <c r="AA22" s="140">
        <v>19847899971224.172</v>
      </c>
      <c r="AB22" s="140">
        <v>44107285727572.297</v>
      </c>
      <c r="AC22" s="140">
        <v>10663462389925.838</v>
      </c>
      <c r="AD22" s="140">
        <v>883791869656.66699</v>
      </c>
      <c r="AE22" s="140">
        <v>1943320203</v>
      </c>
    </row>
    <row r="23" spans="1:31" x14ac:dyDescent="0.35">
      <c r="A23" s="139" t="s">
        <v>4376</v>
      </c>
      <c r="B23" s="140" t="s">
        <v>9</v>
      </c>
      <c r="C23" s="140" t="s">
        <v>4043</v>
      </c>
      <c r="D23" s="140">
        <v>2015</v>
      </c>
      <c r="E23" s="140">
        <v>233090902337294.19</v>
      </c>
      <c r="F23" s="140">
        <v>47939601025283.93</v>
      </c>
      <c r="G23" s="140">
        <v>16687222818580.441</v>
      </c>
      <c r="H23" s="140">
        <v>10202282029156.045</v>
      </c>
      <c r="I23" s="140">
        <v>755216366545.97095</v>
      </c>
      <c r="J23" s="140">
        <v>656087891097.6167</v>
      </c>
      <c r="K23" s="140">
        <v>280126034930.28015</v>
      </c>
      <c r="L23" s="140">
        <v>79854822695.186554</v>
      </c>
      <c r="M23" s="140">
        <v>663407306213.32886</v>
      </c>
      <c r="N23" s="140">
        <v>7767589607673.6631</v>
      </c>
      <c r="O23" s="140">
        <v>6648490810803.1816</v>
      </c>
      <c r="P23" s="140">
        <v>1119098796870.4819</v>
      </c>
      <c r="Q23" s="140">
        <v>6484940789424.3945</v>
      </c>
      <c r="R23" s="140">
        <v>4984111895847.0146</v>
      </c>
      <c r="S23" s="140">
        <v>1630865661984.1685</v>
      </c>
      <c r="T23" s="140">
        <v>523294079630.22247</v>
      </c>
      <c r="U23" s="140">
        <v>2829952154232.6235</v>
      </c>
      <c r="V23" s="140">
        <v>1500828893577.3794</v>
      </c>
      <c r="W23" s="140">
        <v>167452345841866.44</v>
      </c>
      <c r="X23" s="140">
        <v>109073273187147.69</v>
      </c>
      <c r="Y23" s="140">
        <v>58379072654718.664</v>
      </c>
      <c r="Z23" s="140">
        <v>87688863845679</v>
      </c>
      <c r="AA23" s="140">
        <v>21384409341468.703</v>
      </c>
      <c r="AB23" s="140">
        <v>46937290750433.672</v>
      </c>
      <c r="AC23" s="140">
        <v>11441781904284.99</v>
      </c>
      <c r="AD23" s="140">
        <v>1011732651563.2751</v>
      </c>
      <c r="AE23" s="140">
        <v>1957350949</v>
      </c>
    </row>
    <row r="24" spans="1:31" x14ac:dyDescent="0.35">
      <c r="A24" s="139" t="s">
        <v>4377</v>
      </c>
      <c r="B24" s="140" t="s">
        <v>9</v>
      </c>
      <c r="C24" s="140" t="s">
        <v>4043</v>
      </c>
      <c r="D24" s="140">
        <v>2016</v>
      </c>
      <c r="E24" s="140">
        <v>245446772527416.56</v>
      </c>
      <c r="F24" s="140">
        <v>52244977915901.781</v>
      </c>
      <c r="G24" s="140">
        <v>14892977405434.25</v>
      </c>
      <c r="H24" s="140">
        <v>10414674534374.602</v>
      </c>
      <c r="I24" s="140">
        <v>761477759734.95557</v>
      </c>
      <c r="J24" s="140">
        <v>734186332089.50171</v>
      </c>
      <c r="K24" s="140">
        <v>300826759572.97913</v>
      </c>
      <c r="L24" s="140">
        <v>79510803520.830597</v>
      </c>
      <c r="M24" s="140">
        <v>669192116739.79065</v>
      </c>
      <c r="N24" s="140">
        <v>7869480762716.541</v>
      </c>
      <c r="O24" s="140">
        <v>6737703435969.5469</v>
      </c>
      <c r="P24" s="140">
        <v>1131777326746.9932</v>
      </c>
      <c r="Q24" s="140">
        <v>4478302871059.6504</v>
      </c>
      <c r="R24" s="140">
        <v>3739387317600.4741</v>
      </c>
      <c r="S24" s="140">
        <v>1342265711414.7813</v>
      </c>
      <c r="T24" s="140">
        <v>540225014554.90289</v>
      </c>
      <c r="U24" s="140">
        <v>1856896591630.79</v>
      </c>
      <c r="V24" s="140">
        <v>738915553459.17688</v>
      </c>
      <c r="W24" s="140">
        <v>176873680202930.94</v>
      </c>
      <c r="X24" s="140">
        <v>115383940735138.36</v>
      </c>
      <c r="Y24" s="140">
        <v>61489739467792.32</v>
      </c>
      <c r="Z24" s="140">
        <v>92872435385004.219</v>
      </c>
      <c r="AA24" s="140">
        <v>22511505350134.262</v>
      </c>
      <c r="AB24" s="140">
        <v>49495074024845.438</v>
      </c>
      <c r="AC24" s="140">
        <v>11994665442946.957</v>
      </c>
      <c r="AD24" s="140">
        <v>1435137003149.6655</v>
      </c>
      <c r="AE24" s="140">
        <v>1971737707</v>
      </c>
    </row>
    <row r="25" spans="1:31" x14ac:dyDescent="0.35">
      <c r="A25" s="139" t="s">
        <v>4378</v>
      </c>
      <c r="B25" s="140" t="s">
        <v>9</v>
      </c>
      <c r="C25" s="140" t="s">
        <v>4043</v>
      </c>
      <c r="D25" s="140">
        <v>2017</v>
      </c>
      <c r="E25" s="140">
        <v>259020911993450.25</v>
      </c>
      <c r="F25" s="140">
        <v>56668172026213.164</v>
      </c>
      <c r="G25" s="140">
        <v>14113950912121.246</v>
      </c>
      <c r="H25" s="140">
        <v>10264171735021.08</v>
      </c>
      <c r="I25" s="140">
        <v>780376258420.08594</v>
      </c>
      <c r="J25" s="140">
        <v>735694379467.54724</v>
      </c>
      <c r="K25" s="140">
        <v>321527484166.66803</v>
      </c>
      <c r="L25" s="140">
        <v>79322250992.940033</v>
      </c>
      <c r="M25" s="140">
        <v>603113833259.37158</v>
      </c>
      <c r="N25" s="140">
        <v>7744137528714.4668</v>
      </c>
      <c r="O25" s="140">
        <v>6675982857961.877</v>
      </c>
      <c r="P25" s="140">
        <v>1068154670752.5903</v>
      </c>
      <c r="Q25" s="140">
        <v>3849779177100.167</v>
      </c>
      <c r="R25" s="140">
        <v>3112464311999.2319</v>
      </c>
      <c r="S25" s="140">
        <v>1122187747708.0315</v>
      </c>
      <c r="T25" s="140">
        <v>557745963442.31274</v>
      </c>
      <c r="U25" s="140">
        <v>1432530600848.8875</v>
      </c>
      <c r="V25" s="140">
        <v>737314865100.93469</v>
      </c>
      <c r="W25" s="140">
        <v>186744175786102.56</v>
      </c>
      <c r="X25" s="140">
        <v>122012514621450.19</v>
      </c>
      <c r="Y25" s="140">
        <v>64731661164652.641</v>
      </c>
      <c r="Z25" s="140">
        <v>98531930290387.797</v>
      </c>
      <c r="AA25" s="140">
        <v>23480584331062.398</v>
      </c>
      <c r="AB25" s="140">
        <v>52274137108654.445</v>
      </c>
      <c r="AC25" s="140">
        <v>12457524055998.117</v>
      </c>
      <c r="AD25" s="140">
        <v>1494613269013.2148</v>
      </c>
      <c r="AE25" s="140">
        <v>1986275973</v>
      </c>
    </row>
    <row r="26" spans="1:31" x14ac:dyDescent="0.35">
      <c r="A26" s="139" t="s">
        <v>4379</v>
      </c>
      <c r="B26" s="140" t="s">
        <v>9</v>
      </c>
      <c r="C26" s="140" t="s">
        <v>4043</v>
      </c>
      <c r="D26" s="140">
        <v>2018</v>
      </c>
      <c r="E26" s="140">
        <v>274440169508378.66</v>
      </c>
      <c r="F26" s="140">
        <v>62155025454364.078</v>
      </c>
      <c r="G26" s="140">
        <v>13434655730602.416</v>
      </c>
      <c r="H26" s="140">
        <v>9927635815813.7578</v>
      </c>
      <c r="I26" s="140">
        <v>766935634959.51355</v>
      </c>
      <c r="J26" s="140">
        <v>746521203809.44604</v>
      </c>
      <c r="K26" s="140">
        <v>342228208711.34705</v>
      </c>
      <c r="L26" s="140">
        <v>81367660095.414642</v>
      </c>
      <c r="M26" s="140">
        <v>563119855598.3114</v>
      </c>
      <c r="N26" s="140">
        <v>7427463252639.7246</v>
      </c>
      <c r="O26" s="140">
        <v>6452758416756.0381</v>
      </c>
      <c r="P26" s="140">
        <v>974704835883.68848</v>
      </c>
      <c r="Q26" s="140">
        <v>3507019914788.6587</v>
      </c>
      <c r="R26" s="140">
        <v>3013160331878.8813</v>
      </c>
      <c r="S26" s="140">
        <v>975635086684.03064</v>
      </c>
      <c r="T26" s="140">
        <v>652616270058.99316</v>
      </c>
      <c r="U26" s="140">
        <v>1384908975135.8569</v>
      </c>
      <c r="V26" s="140">
        <v>493859582909.77777</v>
      </c>
      <c r="W26" s="140">
        <v>197430680043412.19</v>
      </c>
      <c r="X26" s="140">
        <v>129212808612615.75</v>
      </c>
      <c r="Y26" s="140">
        <v>68217871430797.125</v>
      </c>
      <c r="Z26" s="140">
        <v>104355509519614.44</v>
      </c>
      <c r="AA26" s="140">
        <v>24857299093001.34</v>
      </c>
      <c r="AB26" s="140">
        <v>55092785894928.703</v>
      </c>
      <c r="AC26" s="140">
        <v>13125085535868.379</v>
      </c>
      <c r="AD26" s="140">
        <v>1419808280000</v>
      </c>
      <c r="AE26" s="140">
        <v>1999283548</v>
      </c>
    </row>
    <row r="27" spans="1:31" x14ac:dyDescent="0.35">
      <c r="A27" s="139" t="s">
        <v>4380</v>
      </c>
      <c r="B27" s="140" t="s">
        <v>7</v>
      </c>
      <c r="C27" s="140" t="s">
        <v>4043</v>
      </c>
      <c r="D27" s="140">
        <v>1995</v>
      </c>
      <c r="E27" s="140">
        <v>26673596118706.23</v>
      </c>
      <c r="F27" s="140">
        <v>15622947250697.26</v>
      </c>
      <c r="G27" s="140">
        <v>4960044245069.9492</v>
      </c>
      <c r="H27" s="140">
        <v>3034974493696.5435</v>
      </c>
      <c r="I27" s="140">
        <v>215126722788.49426</v>
      </c>
      <c r="J27" s="140">
        <v>469513510955.73566</v>
      </c>
      <c r="K27" s="140">
        <v>0</v>
      </c>
      <c r="L27" s="140">
        <v>123490604842.15813</v>
      </c>
      <c r="M27" s="140">
        <v>378226114716.92096</v>
      </c>
      <c r="N27" s="140">
        <v>1848617540393.2336</v>
      </c>
      <c r="O27" s="140">
        <v>1292068588685.3438</v>
      </c>
      <c r="P27" s="140">
        <v>556548951707.89026</v>
      </c>
      <c r="Q27" s="140">
        <v>1925069751373.4063</v>
      </c>
      <c r="R27" s="140">
        <v>1729325901344.1245</v>
      </c>
      <c r="S27" s="140">
        <v>988994069344.64063</v>
      </c>
      <c r="T27" s="140">
        <v>582286003199.83667</v>
      </c>
      <c r="U27" s="140">
        <v>158045828799.64694</v>
      </c>
      <c r="V27" s="140">
        <v>195743850029.28165</v>
      </c>
      <c r="W27" s="140">
        <v>6235994082250.2168</v>
      </c>
      <c r="X27" s="140">
        <v>3753560642268.7515</v>
      </c>
      <c r="Y27" s="140">
        <v>2482433439981.4722</v>
      </c>
      <c r="Z27" s="140">
        <v>2856920324229.3013</v>
      </c>
      <c r="AA27" s="140">
        <v>896640318039.44922</v>
      </c>
      <c r="AB27" s="140">
        <v>1900262112318.2976</v>
      </c>
      <c r="AC27" s="140">
        <v>582171327663.17468</v>
      </c>
      <c r="AD27" s="140">
        <v>-145389459311.18729</v>
      </c>
      <c r="AE27" s="140">
        <v>357520520</v>
      </c>
    </row>
    <row r="28" spans="1:31" x14ac:dyDescent="0.35">
      <c r="A28" s="139" t="s">
        <v>4381</v>
      </c>
      <c r="B28" s="140" t="s">
        <v>7</v>
      </c>
      <c r="C28" s="140" t="s">
        <v>4043</v>
      </c>
      <c r="D28" s="140">
        <v>1996</v>
      </c>
      <c r="E28" s="140">
        <v>26165608562318.719</v>
      </c>
      <c r="F28" s="140">
        <v>15486534104303.373</v>
      </c>
      <c r="G28" s="140">
        <v>4790493548038.5137</v>
      </c>
      <c r="H28" s="140">
        <v>3020560773700.2441</v>
      </c>
      <c r="I28" s="140">
        <v>201821912806.99738</v>
      </c>
      <c r="J28" s="140">
        <v>468332172381.91577</v>
      </c>
      <c r="K28" s="140">
        <v>0</v>
      </c>
      <c r="L28" s="140">
        <v>135577047300.32317</v>
      </c>
      <c r="M28" s="140">
        <v>411143979730.23053</v>
      </c>
      <c r="N28" s="140">
        <v>1803685661480.7761</v>
      </c>
      <c r="O28" s="140">
        <v>1234426014605.0107</v>
      </c>
      <c r="P28" s="140">
        <v>569259646875.76514</v>
      </c>
      <c r="Q28" s="140">
        <v>1769932774338.2712</v>
      </c>
      <c r="R28" s="140">
        <v>1594569576885.6765</v>
      </c>
      <c r="S28" s="140">
        <v>969521687153.23315</v>
      </c>
      <c r="T28" s="140">
        <v>511021600121.4798</v>
      </c>
      <c r="U28" s="140">
        <v>114026289610.96317</v>
      </c>
      <c r="V28" s="140">
        <v>175363197452.59476</v>
      </c>
      <c r="W28" s="140">
        <v>6037230716255.2588</v>
      </c>
      <c r="X28" s="140">
        <v>3644458073076.7598</v>
      </c>
      <c r="Y28" s="140">
        <v>2392772643178.4951</v>
      </c>
      <c r="Z28" s="140">
        <v>3019215058735.4609</v>
      </c>
      <c r="AA28" s="140">
        <v>625243014341.30127</v>
      </c>
      <c r="AB28" s="140">
        <v>1990795211927.2061</v>
      </c>
      <c r="AC28" s="140">
        <v>401977431251.29102</v>
      </c>
      <c r="AD28" s="140">
        <v>-148649806278.42889</v>
      </c>
      <c r="AE28" s="140">
        <v>357419258</v>
      </c>
    </row>
    <row r="29" spans="1:31" x14ac:dyDescent="0.35">
      <c r="A29" s="139" t="s">
        <v>4382</v>
      </c>
      <c r="B29" s="140" t="s">
        <v>7</v>
      </c>
      <c r="C29" s="140" t="s">
        <v>4043</v>
      </c>
      <c r="D29" s="140">
        <v>1997</v>
      </c>
      <c r="E29" s="140">
        <v>25626790559437.098</v>
      </c>
      <c r="F29" s="140">
        <v>15358846032371.67</v>
      </c>
      <c r="G29" s="140">
        <v>4399192116788.626</v>
      </c>
      <c r="H29" s="140">
        <v>2785915723258.647</v>
      </c>
      <c r="I29" s="140">
        <v>168144554740.37271</v>
      </c>
      <c r="J29" s="140">
        <v>474593703264.27271</v>
      </c>
      <c r="K29" s="140">
        <v>0</v>
      </c>
      <c r="L29" s="140">
        <v>128395455088.53275</v>
      </c>
      <c r="M29" s="140">
        <v>412300187734.51489</v>
      </c>
      <c r="N29" s="140">
        <v>1602481822430.9534</v>
      </c>
      <c r="O29" s="140">
        <v>1025333073835.6366</v>
      </c>
      <c r="P29" s="140">
        <v>577148748595.31702</v>
      </c>
      <c r="Q29" s="140">
        <v>1613276393529.979</v>
      </c>
      <c r="R29" s="140">
        <v>1494794579908.9868</v>
      </c>
      <c r="S29" s="140">
        <v>916546967832.65527</v>
      </c>
      <c r="T29" s="140">
        <v>496120930455.80609</v>
      </c>
      <c r="U29" s="140">
        <v>82126681620.525574</v>
      </c>
      <c r="V29" s="140">
        <v>118481813620.99202</v>
      </c>
      <c r="W29" s="140">
        <v>6023556405255.877</v>
      </c>
      <c r="X29" s="140">
        <v>3651732704225.5713</v>
      </c>
      <c r="Y29" s="140">
        <v>2371823701030.3027</v>
      </c>
      <c r="Z29" s="140">
        <v>3020751044390.3589</v>
      </c>
      <c r="AA29" s="140">
        <v>630981659835.21899</v>
      </c>
      <c r="AB29" s="140">
        <v>1965776023395.9126</v>
      </c>
      <c r="AC29" s="140">
        <v>406047677634.38763</v>
      </c>
      <c r="AD29" s="140">
        <v>-154803994979.07089</v>
      </c>
      <c r="AE29" s="140">
        <v>357329924</v>
      </c>
    </row>
    <row r="30" spans="1:31" x14ac:dyDescent="0.35">
      <c r="A30" s="139" t="s">
        <v>4383</v>
      </c>
      <c r="B30" s="140" t="s">
        <v>7</v>
      </c>
      <c r="C30" s="140" t="s">
        <v>4043</v>
      </c>
      <c r="D30" s="140">
        <v>1998</v>
      </c>
      <c r="E30" s="140">
        <v>24994740318596.43</v>
      </c>
      <c r="F30" s="140">
        <v>15208061882705.285</v>
      </c>
      <c r="G30" s="140">
        <v>4057017778258.709</v>
      </c>
      <c r="H30" s="140">
        <v>2661098064158.9048</v>
      </c>
      <c r="I30" s="140">
        <v>147990209463.16919</v>
      </c>
      <c r="J30" s="140">
        <v>470360392547.47961</v>
      </c>
      <c r="K30" s="140">
        <v>0</v>
      </c>
      <c r="L30" s="140">
        <v>89771551661.721695</v>
      </c>
      <c r="M30" s="140">
        <v>418863234271.19293</v>
      </c>
      <c r="N30" s="140">
        <v>1534112676215.3416</v>
      </c>
      <c r="O30" s="140">
        <v>953416327769.245</v>
      </c>
      <c r="P30" s="140">
        <v>580696348446.09668</v>
      </c>
      <c r="Q30" s="140">
        <v>1395919714099.8047</v>
      </c>
      <c r="R30" s="140">
        <v>1286611477906.7976</v>
      </c>
      <c r="S30" s="140">
        <v>788860022059.53186</v>
      </c>
      <c r="T30" s="140">
        <v>423944265180.19727</v>
      </c>
      <c r="U30" s="140">
        <v>73807190667.068558</v>
      </c>
      <c r="V30" s="140">
        <v>109308236193.00713</v>
      </c>
      <c r="W30" s="140">
        <v>5932076701501.709</v>
      </c>
      <c r="X30" s="140">
        <v>3594529691202.4678</v>
      </c>
      <c r="Y30" s="140">
        <v>2337547010299.2402</v>
      </c>
      <c r="Z30" s="140">
        <v>2902109325727.021</v>
      </c>
      <c r="AA30" s="140">
        <v>692420365475.45313</v>
      </c>
      <c r="AB30" s="140">
        <v>1898249550963.52</v>
      </c>
      <c r="AC30" s="140">
        <v>439297459335.71973</v>
      </c>
      <c r="AD30" s="140">
        <v>-202416043869.28296</v>
      </c>
      <c r="AE30" s="140">
        <v>357333814</v>
      </c>
    </row>
    <row r="31" spans="1:31" x14ac:dyDescent="0.35">
      <c r="A31" s="139" t="s">
        <v>4384</v>
      </c>
      <c r="B31" s="140" t="s">
        <v>7</v>
      </c>
      <c r="C31" s="140" t="s">
        <v>4043</v>
      </c>
      <c r="D31" s="140">
        <v>1999</v>
      </c>
      <c r="E31" s="140">
        <v>24953900766840.852</v>
      </c>
      <c r="F31" s="140">
        <v>15056649834786.52</v>
      </c>
      <c r="G31" s="140">
        <v>4203939319742.0977</v>
      </c>
      <c r="H31" s="140">
        <v>2672607215398.7583</v>
      </c>
      <c r="I31" s="140">
        <v>168526903675.83887</v>
      </c>
      <c r="J31" s="140">
        <v>478286347569.16071</v>
      </c>
      <c r="K31" s="140">
        <v>0</v>
      </c>
      <c r="L31" s="140">
        <v>78204764425.719711</v>
      </c>
      <c r="M31" s="140">
        <v>447666940428.15173</v>
      </c>
      <c r="N31" s="140">
        <v>1499922259299.8875</v>
      </c>
      <c r="O31" s="140">
        <v>907826748613.67371</v>
      </c>
      <c r="P31" s="140">
        <v>592095510686.2135</v>
      </c>
      <c r="Q31" s="140">
        <v>1531332104343.3389</v>
      </c>
      <c r="R31" s="140">
        <v>1410597591551.2097</v>
      </c>
      <c r="S31" s="140">
        <v>946033886077.78235</v>
      </c>
      <c r="T31" s="140">
        <v>391535264751.76953</v>
      </c>
      <c r="U31" s="140">
        <v>73028440721.658005</v>
      </c>
      <c r="V31" s="140">
        <v>120734512792.12912</v>
      </c>
      <c r="W31" s="140">
        <v>5972762217979.3926</v>
      </c>
      <c r="X31" s="140">
        <v>3612698760874.9326</v>
      </c>
      <c r="Y31" s="140">
        <v>2360063457104.4585</v>
      </c>
      <c r="Z31" s="140">
        <v>2643469434909.2925</v>
      </c>
      <c r="AA31" s="140">
        <v>969229325965.64624</v>
      </c>
      <c r="AB31" s="140">
        <v>1740556295196.9031</v>
      </c>
      <c r="AC31" s="140">
        <v>619507161907.55005</v>
      </c>
      <c r="AD31" s="140">
        <v>-279450605667.16193</v>
      </c>
      <c r="AE31" s="140">
        <v>357275422</v>
      </c>
    </row>
    <row r="32" spans="1:31" x14ac:dyDescent="0.35">
      <c r="A32" s="139" t="s">
        <v>4385</v>
      </c>
      <c r="B32" s="140" t="s">
        <v>7</v>
      </c>
      <c r="C32" s="140" t="s">
        <v>4043</v>
      </c>
      <c r="D32" s="140">
        <v>2000</v>
      </c>
      <c r="E32" s="140">
        <v>26147062466529.559</v>
      </c>
      <c r="F32" s="140">
        <v>14960828753238.121</v>
      </c>
      <c r="G32" s="140">
        <v>4799921676257.166</v>
      </c>
      <c r="H32" s="140">
        <v>2645313577187.519</v>
      </c>
      <c r="I32" s="140">
        <v>187988059839.64514</v>
      </c>
      <c r="J32" s="140">
        <v>494435412435.30817</v>
      </c>
      <c r="K32" s="140">
        <v>0</v>
      </c>
      <c r="L32" s="140">
        <v>50823282087.803909</v>
      </c>
      <c r="M32" s="140">
        <v>454699022164.71875</v>
      </c>
      <c r="N32" s="140">
        <v>1457367800660.043</v>
      </c>
      <c r="O32" s="140">
        <v>876760015060.67334</v>
      </c>
      <c r="P32" s="140">
        <v>580607785599.36938</v>
      </c>
      <c r="Q32" s="140">
        <v>2154608099069.6462</v>
      </c>
      <c r="R32" s="140">
        <v>2025974258040.4224</v>
      </c>
      <c r="S32" s="140">
        <v>1376723739343.8574</v>
      </c>
      <c r="T32" s="140">
        <v>575949016046.29578</v>
      </c>
      <c r="U32" s="140">
        <v>73301502650.269257</v>
      </c>
      <c r="V32" s="140">
        <v>128633841029.224</v>
      </c>
      <c r="W32" s="140">
        <v>6421893621665.7324</v>
      </c>
      <c r="X32" s="140">
        <v>3874658923797.7666</v>
      </c>
      <c r="Y32" s="140">
        <v>2547234697867.9751</v>
      </c>
      <c r="Z32" s="140">
        <v>2870136583438.1934</v>
      </c>
      <c r="AA32" s="140">
        <v>1004522340359.5663</v>
      </c>
      <c r="AB32" s="140">
        <v>1900216242924.5432</v>
      </c>
      <c r="AC32" s="140">
        <v>647018454943.42542</v>
      </c>
      <c r="AD32" s="140">
        <v>-35581584631.465858</v>
      </c>
      <c r="AE32" s="140">
        <v>357114943</v>
      </c>
    </row>
    <row r="33" spans="1:31" x14ac:dyDescent="0.35">
      <c r="A33" s="139" t="s">
        <v>4386</v>
      </c>
      <c r="B33" s="140" t="s">
        <v>7</v>
      </c>
      <c r="C33" s="140" t="s">
        <v>4043</v>
      </c>
      <c r="D33" s="140">
        <v>2001</v>
      </c>
      <c r="E33" s="140">
        <v>26839179068677.277</v>
      </c>
      <c r="F33" s="140">
        <v>14867186326642.73</v>
      </c>
      <c r="G33" s="140">
        <v>5297182199291.4102</v>
      </c>
      <c r="H33" s="140">
        <v>2600107950567.3071</v>
      </c>
      <c r="I33" s="140">
        <v>200067861300.49677</v>
      </c>
      <c r="J33" s="140">
        <v>510321950223.24866</v>
      </c>
      <c r="K33" s="140">
        <v>0</v>
      </c>
      <c r="L33" s="140">
        <v>51611397866.088814</v>
      </c>
      <c r="M33" s="140">
        <v>445254153219.45319</v>
      </c>
      <c r="N33" s="140">
        <v>1392852587958.0198</v>
      </c>
      <c r="O33" s="140">
        <v>819963921966.70776</v>
      </c>
      <c r="P33" s="140">
        <v>572888665991.31201</v>
      </c>
      <c r="Q33" s="140">
        <v>2697074248724.1025</v>
      </c>
      <c r="R33" s="140">
        <v>2565514633880.0322</v>
      </c>
      <c r="S33" s="140">
        <v>1541475042925.6841</v>
      </c>
      <c r="T33" s="140">
        <v>922728381596.19788</v>
      </c>
      <c r="U33" s="140">
        <v>101311209358.15077</v>
      </c>
      <c r="V33" s="140">
        <v>131559614844.06976</v>
      </c>
      <c r="W33" s="140">
        <v>6813713128841.5</v>
      </c>
      <c r="X33" s="140">
        <v>4096934812436.5171</v>
      </c>
      <c r="Y33" s="140">
        <v>2716778316404.9839</v>
      </c>
      <c r="Z33" s="140">
        <v>3157360748804.0117</v>
      </c>
      <c r="AA33" s="140">
        <v>939574063632.51306</v>
      </c>
      <c r="AB33" s="140">
        <v>2108635227194.5032</v>
      </c>
      <c r="AC33" s="140">
        <v>608143089210.47852</v>
      </c>
      <c r="AD33" s="140">
        <v>-138902586098.35834</v>
      </c>
      <c r="AE33" s="140">
        <v>356538856</v>
      </c>
    </row>
    <row r="34" spans="1:31" x14ac:dyDescent="0.35">
      <c r="A34" s="139" t="s">
        <v>4387</v>
      </c>
      <c r="B34" s="140" t="s">
        <v>7</v>
      </c>
      <c r="C34" s="140" t="s">
        <v>4043</v>
      </c>
      <c r="D34" s="140">
        <v>2002</v>
      </c>
      <c r="E34" s="140">
        <v>27637690269967.25</v>
      </c>
      <c r="F34" s="140">
        <v>14796290288698.717</v>
      </c>
      <c r="G34" s="140">
        <v>5778001151531.2002</v>
      </c>
      <c r="H34" s="140">
        <v>2587394706468.9902</v>
      </c>
      <c r="I34" s="140">
        <v>204174359023.83163</v>
      </c>
      <c r="J34" s="140">
        <v>521333484562.2641</v>
      </c>
      <c r="K34" s="140">
        <v>0</v>
      </c>
      <c r="L34" s="140">
        <v>58164235560.773849</v>
      </c>
      <c r="M34" s="140">
        <v>445016921440.92877</v>
      </c>
      <c r="N34" s="140">
        <v>1358705705881.1919</v>
      </c>
      <c r="O34" s="140">
        <v>793883814198.68701</v>
      </c>
      <c r="P34" s="140">
        <v>564821891682.50464</v>
      </c>
      <c r="Q34" s="140">
        <v>3190606445062.2095</v>
      </c>
      <c r="R34" s="140">
        <v>3051350925362.2754</v>
      </c>
      <c r="S34" s="140">
        <v>1777199665453.7825</v>
      </c>
      <c r="T34" s="140">
        <v>1158466403339.4482</v>
      </c>
      <c r="U34" s="140">
        <v>115684856569.04427</v>
      </c>
      <c r="V34" s="140">
        <v>139255519699.93478</v>
      </c>
      <c r="W34" s="140">
        <v>7223262686831.6045</v>
      </c>
      <c r="X34" s="140">
        <v>4177509935021.7666</v>
      </c>
      <c r="Y34" s="140">
        <v>3045752751809.8403</v>
      </c>
      <c r="Z34" s="140">
        <v>3367326907612.0479</v>
      </c>
      <c r="AA34" s="140">
        <v>810183027409.71655</v>
      </c>
      <c r="AB34" s="140">
        <v>2469727380811.7334</v>
      </c>
      <c r="AC34" s="140">
        <v>576025370998.10852</v>
      </c>
      <c r="AD34" s="140">
        <v>-159863857094.27094</v>
      </c>
      <c r="AE34" s="140">
        <v>355928331</v>
      </c>
    </row>
    <row r="35" spans="1:31" x14ac:dyDescent="0.35">
      <c r="A35" s="139" t="s">
        <v>4388</v>
      </c>
      <c r="B35" s="140" t="s">
        <v>7</v>
      </c>
      <c r="C35" s="140" t="s">
        <v>4043</v>
      </c>
      <c r="D35" s="140">
        <v>2003</v>
      </c>
      <c r="E35" s="140">
        <v>28494442602929.551</v>
      </c>
      <c r="F35" s="140">
        <v>14782724551769.83</v>
      </c>
      <c r="G35" s="140">
        <v>6529620711943.7529</v>
      </c>
      <c r="H35" s="140">
        <v>2691724463500.3223</v>
      </c>
      <c r="I35" s="140">
        <v>215929410520.4552</v>
      </c>
      <c r="J35" s="140">
        <v>538095827884.67352</v>
      </c>
      <c r="K35" s="140">
        <v>0</v>
      </c>
      <c r="L35" s="140">
        <v>55945814140.443344</v>
      </c>
      <c r="M35" s="140">
        <v>489177721093.15094</v>
      </c>
      <c r="N35" s="140">
        <v>1392575689861.5991</v>
      </c>
      <c r="O35" s="140">
        <v>836515866121.11816</v>
      </c>
      <c r="P35" s="140">
        <v>556059823740.4812</v>
      </c>
      <c r="Q35" s="140">
        <v>3837896248443.4326</v>
      </c>
      <c r="R35" s="140">
        <v>3704227158411.5903</v>
      </c>
      <c r="S35" s="140">
        <v>2165314179522.7119</v>
      </c>
      <c r="T35" s="140">
        <v>1415023457600.2046</v>
      </c>
      <c r="U35" s="140">
        <v>123889521288.67383</v>
      </c>
      <c r="V35" s="140">
        <v>133669090031.8418</v>
      </c>
      <c r="W35" s="140">
        <v>7452959215317.6855</v>
      </c>
      <c r="X35" s="140">
        <v>4388187575972.5913</v>
      </c>
      <c r="Y35" s="140">
        <v>3064771639345.0947</v>
      </c>
      <c r="Z35" s="140">
        <v>3599698260352.2354</v>
      </c>
      <c r="AA35" s="140">
        <v>788489315620.36206</v>
      </c>
      <c r="AB35" s="140">
        <v>2531835470076.5146</v>
      </c>
      <c r="AC35" s="140">
        <v>532936169268.57568</v>
      </c>
      <c r="AD35" s="140">
        <v>-270861876101.71024</v>
      </c>
      <c r="AE35" s="140">
        <v>355808282</v>
      </c>
    </row>
    <row r="36" spans="1:31" x14ac:dyDescent="0.35">
      <c r="A36" s="139" t="s">
        <v>4389</v>
      </c>
      <c r="B36" s="140" t="s">
        <v>7</v>
      </c>
      <c r="C36" s="140" t="s">
        <v>4043</v>
      </c>
      <c r="D36" s="140">
        <v>2004</v>
      </c>
      <c r="E36" s="140">
        <v>29341344181069.406</v>
      </c>
      <c r="F36" s="140">
        <v>14817511046272.479</v>
      </c>
      <c r="G36" s="140">
        <v>6860449314990.3516</v>
      </c>
      <c r="H36" s="140">
        <v>2636553973963.356</v>
      </c>
      <c r="I36" s="140">
        <v>203312329668.68085</v>
      </c>
      <c r="J36" s="140">
        <v>564988366524.52612</v>
      </c>
      <c r="K36" s="140">
        <v>0</v>
      </c>
      <c r="L36" s="140">
        <v>48230915956.658409</v>
      </c>
      <c r="M36" s="140">
        <v>469866620586.94</v>
      </c>
      <c r="N36" s="140">
        <v>1350155741226.5498</v>
      </c>
      <c r="O36" s="140">
        <v>806294347300.99597</v>
      </c>
      <c r="P36" s="140">
        <v>543861393925.55408</v>
      </c>
      <c r="Q36" s="140">
        <v>4223895341026.9961</v>
      </c>
      <c r="R36" s="140">
        <v>4101402613291.7827</v>
      </c>
      <c r="S36" s="140">
        <v>2339883117237.4683</v>
      </c>
      <c r="T36" s="140">
        <v>1576298995532.49</v>
      </c>
      <c r="U36" s="140">
        <v>185220500521.82458</v>
      </c>
      <c r="V36" s="140">
        <v>122492727735.21359</v>
      </c>
      <c r="W36" s="140">
        <v>7977862898521.0732</v>
      </c>
      <c r="X36" s="140">
        <v>4692583212632.2773</v>
      </c>
      <c r="Y36" s="140">
        <v>3285279685888.7983</v>
      </c>
      <c r="Z36" s="140">
        <v>3871763876705.4355</v>
      </c>
      <c r="AA36" s="140">
        <v>820819335926.83228</v>
      </c>
      <c r="AB36" s="140">
        <v>2727833154342.9746</v>
      </c>
      <c r="AC36" s="140">
        <v>557446531545.83032</v>
      </c>
      <c r="AD36" s="140">
        <v>-314479078714.49982</v>
      </c>
      <c r="AE36" s="140">
        <v>355889989</v>
      </c>
    </row>
    <row r="37" spans="1:31" x14ac:dyDescent="0.35">
      <c r="A37" s="139" t="s">
        <v>4390</v>
      </c>
      <c r="B37" s="140" t="s">
        <v>7</v>
      </c>
      <c r="C37" s="140" t="s">
        <v>4043</v>
      </c>
      <c r="D37" s="140">
        <v>2005</v>
      </c>
      <c r="E37" s="140">
        <v>30016776732637.719</v>
      </c>
      <c r="F37" s="140">
        <v>14919984228358.064</v>
      </c>
      <c r="G37" s="140">
        <v>6925057639681.0713</v>
      </c>
      <c r="H37" s="140">
        <v>2603285834892.1426</v>
      </c>
      <c r="I37" s="140">
        <v>185810276703.32751</v>
      </c>
      <c r="J37" s="140">
        <v>581538497801.0448</v>
      </c>
      <c r="K37" s="140">
        <v>0</v>
      </c>
      <c r="L37" s="140">
        <v>46852578093.461548</v>
      </c>
      <c r="M37" s="140">
        <v>456567372666.91724</v>
      </c>
      <c r="N37" s="140">
        <v>1332517109627.3918</v>
      </c>
      <c r="O37" s="140">
        <v>799002573358.55933</v>
      </c>
      <c r="P37" s="140">
        <v>533514536268.83252</v>
      </c>
      <c r="Q37" s="140">
        <v>4321771804788.9277</v>
      </c>
      <c r="R37" s="140">
        <v>4183085643752.6563</v>
      </c>
      <c r="S37" s="140">
        <v>2438693933355.2183</v>
      </c>
      <c r="T37" s="140">
        <v>1513060400730.7334</v>
      </c>
      <c r="U37" s="140">
        <v>231331309666.70401</v>
      </c>
      <c r="V37" s="140">
        <v>138686161036.27164</v>
      </c>
      <c r="W37" s="140">
        <v>8553369715439.71</v>
      </c>
      <c r="X37" s="140">
        <v>4979491054614.7051</v>
      </c>
      <c r="Y37" s="140">
        <v>3573878660825.0044</v>
      </c>
      <c r="Z37" s="140">
        <v>4156037314302.126</v>
      </c>
      <c r="AA37" s="140">
        <v>823453740312.57605</v>
      </c>
      <c r="AB37" s="140">
        <v>3000642487872.5142</v>
      </c>
      <c r="AC37" s="140">
        <v>573236172952.49841</v>
      </c>
      <c r="AD37" s="140">
        <v>-381634850841.12384</v>
      </c>
      <c r="AE37" s="140">
        <v>356024412</v>
      </c>
    </row>
    <row r="38" spans="1:31" x14ac:dyDescent="0.35">
      <c r="A38" s="139" t="s">
        <v>4391</v>
      </c>
      <c r="B38" s="140" t="s">
        <v>7</v>
      </c>
      <c r="C38" s="140" t="s">
        <v>4043</v>
      </c>
      <c r="D38" s="140">
        <v>2006</v>
      </c>
      <c r="E38" s="140">
        <v>31583740958113.961</v>
      </c>
      <c r="F38" s="140">
        <v>15100429372342.721</v>
      </c>
      <c r="G38" s="140">
        <v>7069758799287.3496</v>
      </c>
      <c r="H38" s="140">
        <v>2525911540553.7036</v>
      </c>
      <c r="I38" s="140">
        <v>174690861050.41702</v>
      </c>
      <c r="J38" s="140">
        <v>599669089317.96313</v>
      </c>
      <c r="K38" s="140">
        <v>0</v>
      </c>
      <c r="L38" s="140">
        <v>26866762096.014999</v>
      </c>
      <c r="M38" s="140">
        <v>433597231849.70813</v>
      </c>
      <c r="N38" s="140">
        <v>1291087596239.6003</v>
      </c>
      <c r="O38" s="140">
        <v>778192983640.00891</v>
      </c>
      <c r="P38" s="140">
        <v>512894612599.591</v>
      </c>
      <c r="Q38" s="140">
        <v>4543847258733.6455</v>
      </c>
      <c r="R38" s="140">
        <v>4346938106719.3271</v>
      </c>
      <c r="S38" s="140">
        <v>2706364034420.2568</v>
      </c>
      <c r="T38" s="140">
        <v>1394830561625.8979</v>
      </c>
      <c r="U38" s="140">
        <v>245743510673.17075</v>
      </c>
      <c r="V38" s="140">
        <v>196909152014.32028</v>
      </c>
      <c r="W38" s="140">
        <v>9827682930522.2969</v>
      </c>
      <c r="X38" s="140">
        <v>5803785348332.2227</v>
      </c>
      <c r="Y38" s="140">
        <v>4023897582190.0767</v>
      </c>
      <c r="Z38" s="140">
        <v>4854764147180.6143</v>
      </c>
      <c r="AA38" s="140">
        <v>949021201151.6001</v>
      </c>
      <c r="AB38" s="140">
        <v>3386882591209.0562</v>
      </c>
      <c r="AC38" s="140">
        <v>637014990981.0127</v>
      </c>
      <c r="AD38" s="140">
        <v>-414130144038.4104</v>
      </c>
      <c r="AE38" s="140">
        <v>356277520</v>
      </c>
    </row>
    <row r="39" spans="1:31" x14ac:dyDescent="0.35">
      <c r="A39" s="139" t="s">
        <v>4392</v>
      </c>
      <c r="B39" s="140" t="s">
        <v>7</v>
      </c>
      <c r="C39" s="140" t="s">
        <v>4043</v>
      </c>
      <c r="D39" s="140">
        <v>2007</v>
      </c>
      <c r="E39" s="140">
        <v>33632865287479.258</v>
      </c>
      <c r="F39" s="140">
        <v>15369963789715.566</v>
      </c>
      <c r="G39" s="140">
        <v>7608931129387.335</v>
      </c>
      <c r="H39" s="140">
        <v>2545270366634.6167</v>
      </c>
      <c r="I39" s="140">
        <v>172634946119.95471</v>
      </c>
      <c r="J39" s="140">
        <v>630615778002.41846</v>
      </c>
      <c r="K39" s="140">
        <v>0</v>
      </c>
      <c r="L39" s="140">
        <v>898372247.15252638</v>
      </c>
      <c r="M39" s="140">
        <v>439947114207.33398</v>
      </c>
      <c r="N39" s="140">
        <v>1301174156057.7568</v>
      </c>
      <c r="O39" s="140">
        <v>799548405175.60413</v>
      </c>
      <c r="P39" s="140">
        <v>501625750882.15247</v>
      </c>
      <c r="Q39" s="140">
        <v>5063660762752.7178</v>
      </c>
      <c r="R39" s="140">
        <v>4750339102799.7871</v>
      </c>
      <c r="S39" s="140">
        <v>3111513600702.062</v>
      </c>
      <c r="T39" s="140">
        <v>1371278561147.1206</v>
      </c>
      <c r="U39" s="140">
        <v>267546940950.60483</v>
      </c>
      <c r="V39" s="140">
        <v>313321659952.93066</v>
      </c>
      <c r="W39" s="140">
        <v>11308021711190.527</v>
      </c>
      <c r="X39" s="140">
        <v>6655418279597.9844</v>
      </c>
      <c r="Y39" s="140">
        <v>4652603431592.5293</v>
      </c>
      <c r="Z39" s="140">
        <v>5602511229077.9756</v>
      </c>
      <c r="AA39" s="140">
        <v>1052907050520.0061</v>
      </c>
      <c r="AB39" s="140">
        <v>3940332182673.8457</v>
      </c>
      <c r="AC39" s="140">
        <v>712271248918.69263</v>
      </c>
      <c r="AD39" s="140">
        <v>-654051342814.17725</v>
      </c>
      <c r="AE39" s="140">
        <v>356616729</v>
      </c>
    </row>
    <row r="40" spans="1:31" x14ac:dyDescent="0.35">
      <c r="A40" s="139" t="s">
        <v>4393</v>
      </c>
      <c r="B40" s="140" t="s">
        <v>7</v>
      </c>
      <c r="C40" s="140" t="s">
        <v>4043</v>
      </c>
      <c r="D40" s="140">
        <v>2008</v>
      </c>
      <c r="E40" s="140">
        <v>35677480290259.422</v>
      </c>
      <c r="F40" s="140">
        <v>15669376318545.25</v>
      </c>
      <c r="G40" s="140">
        <v>8153331839372.3447</v>
      </c>
      <c r="H40" s="140">
        <v>2486063771401.3652</v>
      </c>
      <c r="I40" s="140">
        <v>159353058835.10422</v>
      </c>
      <c r="J40" s="140">
        <v>653152498878.31409</v>
      </c>
      <c r="K40" s="140">
        <v>0</v>
      </c>
      <c r="L40" s="140">
        <v>557879724.01811981</v>
      </c>
      <c r="M40" s="140">
        <v>428571591929.43634</v>
      </c>
      <c r="N40" s="140">
        <v>1244428742034.4922</v>
      </c>
      <c r="O40" s="140">
        <v>751024944605.81067</v>
      </c>
      <c r="P40" s="140">
        <v>493403797428.68188</v>
      </c>
      <c r="Q40" s="140">
        <v>5667268067970.9805</v>
      </c>
      <c r="R40" s="140">
        <v>5265967756957.584</v>
      </c>
      <c r="S40" s="140">
        <v>3402201180900.4033</v>
      </c>
      <c r="T40" s="140">
        <v>1456543806331.843</v>
      </c>
      <c r="U40" s="140">
        <v>407222769725.33606</v>
      </c>
      <c r="V40" s="140">
        <v>401300311013.39618</v>
      </c>
      <c r="W40" s="140">
        <v>12024645414959.746</v>
      </c>
      <c r="X40" s="140">
        <v>7000925359918.0098</v>
      </c>
      <c r="Y40" s="140">
        <v>5023720055041.7246</v>
      </c>
      <c r="Z40" s="140">
        <v>5956683661509.374</v>
      </c>
      <c r="AA40" s="140">
        <v>1044241698408.6377</v>
      </c>
      <c r="AB40" s="140">
        <v>4297615415604.0566</v>
      </c>
      <c r="AC40" s="140">
        <v>726104639437.67297</v>
      </c>
      <c r="AD40" s="140">
        <v>-169873282617.90771</v>
      </c>
      <c r="AE40" s="140">
        <v>357272306</v>
      </c>
    </row>
    <row r="41" spans="1:31" x14ac:dyDescent="0.35">
      <c r="A41" s="139" t="s">
        <v>4394</v>
      </c>
      <c r="B41" s="140" t="s">
        <v>7</v>
      </c>
      <c r="C41" s="140" t="s">
        <v>4043</v>
      </c>
      <c r="D41" s="140">
        <v>2009</v>
      </c>
      <c r="E41" s="140">
        <v>35355507013610.75</v>
      </c>
      <c r="F41" s="140">
        <v>15799709827688.436</v>
      </c>
      <c r="G41" s="140">
        <v>8246156490235.8389</v>
      </c>
      <c r="H41" s="140">
        <v>2449202661246.5508</v>
      </c>
      <c r="I41" s="140">
        <v>149965143078.75021</v>
      </c>
      <c r="J41" s="140">
        <v>629694287591.14221</v>
      </c>
      <c r="K41" s="140">
        <v>0</v>
      </c>
      <c r="L41" s="140">
        <v>622209844.66040826</v>
      </c>
      <c r="M41" s="140">
        <v>438510652554.69318</v>
      </c>
      <c r="N41" s="140">
        <v>1230410368177.3057</v>
      </c>
      <c r="O41" s="140">
        <v>743906561320.79675</v>
      </c>
      <c r="P41" s="140">
        <v>486503806856.50861</v>
      </c>
      <c r="Q41" s="140">
        <v>5796953828989.2881</v>
      </c>
      <c r="R41" s="140">
        <v>5347275338990.9404</v>
      </c>
      <c r="S41" s="140">
        <v>3319111903289.0034</v>
      </c>
      <c r="T41" s="140">
        <v>1622153665876.3142</v>
      </c>
      <c r="U41" s="140">
        <v>406009769825.62177</v>
      </c>
      <c r="V41" s="140">
        <v>449678489998.34851</v>
      </c>
      <c r="W41" s="140">
        <v>11739892428702.533</v>
      </c>
      <c r="X41" s="140">
        <v>6727384153048.1836</v>
      </c>
      <c r="Y41" s="140">
        <v>5012508275654.3496</v>
      </c>
      <c r="Z41" s="140">
        <v>5675255492523.2168</v>
      </c>
      <c r="AA41" s="140">
        <v>1052128660524.9622</v>
      </c>
      <c r="AB41" s="140">
        <v>4247779412003.3545</v>
      </c>
      <c r="AC41" s="140">
        <v>764728863651.00562</v>
      </c>
      <c r="AD41" s="140">
        <v>-430251733016.05908</v>
      </c>
      <c r="AE41" s="140">
        <v>358574199</v>
      </c>
    </row>
    <row r="42" spans="1:31" x14ac:dyDescent="0.35">
      <c r="A42" s="139" t="s">
        <v>4395</v>
      </c>
      <c r="B42" s="140" t="s">
        <v>7</v>
      </c>
      <c r="C42" s="140" t="s">
        <v>4043</v>
      </c>
      <c r="D42" s="140">
        <v>2010</v>
      </c>
      <c r="E42" s="140">
        <v>35651029933359.945</v>
      </c>
      <c r="F42" s="140">
        <v>15972297275572.281</v>
      </c>
      <c r="G42" s="140">
        <v>8357617612841.0303</v>
      </c>
      <c r="H42" s="140">
        <v>2524782697423.5186</v>
      </c>
      <c r="I42" s="140">
        <v>146187490310.49661</v>
      </c>
      <c r="J42" s="140">
        <v>639412500154.42712</v>
      </c>
      <c r="K42" s="140">
        <v>0</v>
      </c>
      <c r="L42" s="140">
        <v>7293656318.6702652</v>
      </c>
      <c r="M42" s="140">
        <v>466986218244.47766</v>
      </c>
      <c r="N42" s="140">
        <v>1264902832395.447</v>
      </c>
      <c r="O42" s="140">
        <v>780547647892.99878</v>
      </c>
      <c r="P42" s="140">
        <v>484355184502.44824</v>
      </c>
      <c r="Q42" s="140">
        <v>5832834915417.5127</v>
      </c>
      <c r="R42" s="140">
        <v>5326901737331.5254</v>
      </c>
      <c r="S42" s="140">
        <v>3237345709640.8188</v>
      </c>
      <c r="T42" s="140">
        <v>1658051781680.2883</v>
      </c>
      <c r="U42" s="140">
        <v>431504246010.41809</v>
      </c>
      <c r="V42" s="140">
        <v>505933178085.98749</v>
      </c>
      <c r="W42" s="140">
        <v>11883652619246.67</v>
      </c>
      <c r="X42" s="140">
        <v>6895003040416.9326</v>
      </c>
      <c r="Y42" s="140">
        <v>4988649578829.7393</v>
      </c>
      <c r="Z42" s="140">
        <v>5910086667442.999</v>
      </c>
      <c r="AA42" s="140">
        <v>984916372973.93555</v>
      </c>
      <c r="AB42" s="140">
        <v>4301669277300.5674</v>
      </c>
      <c r="AC42" s="140">
        <v>686980301529.18005</v>
      </c>
      <c r="AD42" s="140">
        <v>-562537574300.03955</v>
      </c>
      <c r="AE42" s="140">
        <v>359833696</v>
      </c>
    </row>
    <row r="43" spans="1:31" x14ac:dyDescent="0.35">
      <c r="A43" s="139" t="s">
        <v>4396</v>
      </c>
      <c r="B43" s="140" t="s">
        <v>7</v>
      </c>
      <c r="C43" s="140" t="s">
        <v>4043</v>
      </c>
      <c r="D43" s="140">
        <v>2011</v>
      </c>
      <c r="E43" s="140">
        <v>36582697701361.563</v>
      </c>
      <c r="F43" s="140">
        <v>16213809010756.014</v>
      </c>
      <c r="G43" s="140">
        <v>8374906645149.3975</v>
      </c>
      <c r="H43" s="140">
        <v>2428225998971.8462</v>
      </c>
      <c r="I43" s="140">
        <v>142845662346.2724</v>
      </c>
      <c r="J43" s="140">
        <v>654330623259.37207</v>
      </c>
      <c r="K43" s="140">
        <v>0</v>
      </c>
      <c r="L43" s="140">
        <v>515545731.90630144</v>
      </c>
      <c r="M43" s="140">
        <v>413067222229.1366</v>
      </c>
      <c r="N43" s="140">
        <v>1217466945405.1592</v>
      </c>
      <c r="O43" s="140">
        <v>734869242516.70166</v>
      </c>
      <c r="P43" s="140">
        <v>482597702888.4574</v>
      </c>
      <c r="Q43" s="140">
        <v>5946680646177.5508</v>
      </c>
      <c r="R43" s="140">
        <v>5400632100531.2344</v>
      </c>
      <c r="S43" s="140">
        <v>3289537191262.0791</v>
      </c>
      <c r="T43" s="140">
        <v>1634614539004.3586</v>
      </c>
      <c r="U43" s="140">
        <v>476480370264.79675</v>
      </c>
      <c r="V43" s="140">
        <v>546048545646.31616</v>
      </c>
      <c r="W43" s="140">
        <v>12428182597730.422</v>
      </c>
      <c r="X43" s="140">
        <v>7229411171371.8916</v>
      </c>
      <c r="Y43" s="140">
        <v>5198771426358.5332</v>
      </c>
      <c r="Z43" s="140">
        <v>6180491866326.7695</v>
      </c>
      <c r="AA43" s="140">
        <v>1048919305045.1211</v>
      </c>
      <c r="AB43" s="140">
        <v>4473352804736.9785</v>
      </c>
      <c r="AC43" s="140">
        <v>725418621621.54858</v>
      </c>
      <c r="AD43" s="140">
        <v>-434200552274.26611</v>
      </c>
      <c r="AE43" s="140">
        <v>361328032</v>
      </c>
    </row>
    <row r="44" spans="1:31" x14ac:dyDescent="0.35">
      <c r="A44" s="139" t="s">
        <v>4397</v>
      </c>
      <c r="B44" s="140" t="s">
        <v>7</v>
      </c>
      <c r="C44" s="140" t="s">
        <v>4043</v>
      </c>
      <c r="D44" s="140">
        <v>2012</v>
      </c>
      <c r="E44" s="140">
        <v>37393763335891.266</v>
      </c>
      <c r="F44" s="140">
        <v>16464617741857.596</v>
      </c>
      <c r="G44" s="140">
        <v>8473020700177.4658</v>
      </c>
      <c r="H44" s="140">
        <v>2477082327336.73</v>
      </c>
      <c r="I44" s="140">
        <v>136002880080.48581</v>
      </c>
      <c r="J44" s="140">
        <v>670504803744.46606</v>
      </c>
      <c r="K44" s="140">
        <v>0</v>
      </c>
      <c r="L44" s="140">
        <v>613274273.55629683</v>
      </c>
      <c r="M44" s="140">
        <v>423667321760.34027</v>
      </c>
      <c r="N44" s="140">
        <v>1246294047477.8816</v>
      </c>
      <c r="O44" s="140">
        <v>764877065546.54602</v>
      </c>
      <c r="P44" s="140">
        <v>481416981931.33563</v>
      </c>
      <c r="Q44" s="140">
        <v>5995938372840.7373</v>
      </c>
      <c r="R44" s="140">
        <v>5493249577201.7188</v>
      </c>
      <c r="S44" s="140">
        <v>3331940039959.563</v>
      </c>
      <c r="T44" s="140">
        <v>1682202450757.0615</v>
      </c>
      <c r="U44" s="140">
        <v>479107086485.09473</v>
      </c>
      <c r="V44" s="140">
        <v>502688795639.01678</v>
      </c>
      <c r="W44" s="140">
        <v>13018560950414.469</v>
      </c>
      <c r="X44" s="140">
        <v>7625589965634.3359</v>
      </c>
      <c r="Y44" s="140">
        <v>5392970984780.1289</v>
      </c>
      <c r="Z44" s="140">
        <v>6532371721884.1182</v>
      </c>
      <c r="AA44" s="140">
        <v>1093218243750.2156</v>
      </c>
      <c r="AB44" s="140">
        <v>4651305857174.1436</v>
      </c>
      <c r="AC44" s="140">
        <v>741665127605.99622</v>
      </c>
      <c r="AD44" s="140">
        <v>-562436056558.26465</v>
      </c>
      <c r="AE44" s="140">
        <v>363166517</v>
      </c>
    </row>
    <row r="45" spans="1:31" x14ac:dyDescent="0.35">
      <c r="A45" s="139" t="s">
        <v>4398</v>
      </c>
      <c r="B45" s="140" t="s">
        <v>7</v>
      </c>
      <c r="C45" s="140" t="s">
        <v>4043</v>
      </c>
      <c r="D45" s="140">
        <v>2013</v>
      </c>
      <c r="E45" s="140">
        <v>37988838648896.172</v>
      </c>
      <c r="F45" s="140">
        <v>16729709488583.064</v>
      </c>
      <c r="G45" s="140">
        <v>8049505359441.4922</v>
      </c>
      <c r="H45" s="140">
        <v>2440074780274.7173</v>
      </c>
      <c r="I45" s="140">
        <v>134311624973.62364</v>
      </c>
      <c r="J45" s="140">
        <v>671322581023.54321</v>
      </c>
      <c r="K45" s="140">
        <v>0</v>
      </c>
      <c r="L45" s="140">
        <v>24537271780.544369</v>
      </c>
      <c r="M45" s="140">
        <v>394378706635.05341</v>
      </c>
      <c r="N45" s="140">
        <v>1215524595861.9529</v>
      </c>
      <c r="O45" s="140">
        <v>731834299066.09241</v>
      </c>
      <c r="P45" s="140">
        <v>483690296795.86053</v>
      </c>
      <c r="Q45" s="140">
        <v>5609430579166.7744</v>
      </c>
      <c r="R45" s="140">
        <v>5136842389593.4131</v>
      </c>
      <c r="S45" s="140">
        <v>3184949046992.3848</v>
      </c>
      <c r="T45" s="140">
        <v>1614042994583.7354</v>
      </c>
      <c r="U45" s="140">
        <v>337850348017.29626</v>
      </c>
      <c r="V45" s="140">
        <v>472588189573.35913</v>
      </c>
      <c r="W45" s="140">
        <v>13718227309017.92</v>
      </c>
      <c r="X45" s="140">
        <v>8034732917212.248</v>
      </c>
      <c r="Y45" s="140">
        <v>5683494391805.6865</v>
      </c>
      <c r="Z45" s="140">
        <v>6875600945163.5762</v>
      </c>
      <c r="AA45" s="140">
        <v>1159131972048.6655</v>
      </c>
      <c r="AB45" s="140">
        <v>4896715967868.3232</v>
      </c>
      <c r="AC45" s="140">
        <v>786778423937.35669</v>
      </c>
      <c r="AD45" s="140">
        <v>-508603508146.30579</v>
      </c>
      <c r="AE45" s="140">
        <v>365225815</v>
      </c>
    </row>
    <row r="46" spans="1:31" x14ac:dyDescent="0.35">
      <c r="A46" s="139" t="s">
        <v>4399</v>
      </c>
      <c r="B46" s="140" t="s">
        <v>7</v>
      </c>
      <c r="C46" s="140" t="s">
        <v>4043</v>
      </c>
      <c r="D46" s="140">
        <v>2014</v>
      </c>
      <c r="E46" s="140">
        <v>38577172511203.555</v>
      </c>
      <c r="F46" s="140">
        <v>16987014071377.959</v>
      </c>
      <c r="G46" s="140">
        <v>8028556322809.6582</v>
      </c>
      <c r="H46" s="140">
        <v>2444573477775.2534</v>
      </c>
      <c r="I46" s="140">
        <v>135311915471.48921</v>
      </c>
      <c r="J46" s="140">
        <v>676583580681.29028</v>
      </c>
      <c r="K46" s="140">
        <v>0</v>
      </c>
      <c r="L46" s="140">
        <v>548268770.18307185</v>
      </c>
      <c r="M46" s="140">
        <v>392296344482.2876</v>
      </c>
      <c r="N46" s="140">
        <v>1239833368370.0029</v>
      </c>
      <c r="O46" s="140">
        <v>746969336284.60413</v>
      </c>
      <c r="P46" s="140">
        <v>492864032085.39868</v>
      </c>
      <c r="Q46" s="140">
        <v>5583982845034.4043</v>
      </c>
      <c r="R46" s="140">
        <v>5089409542150.5186</v>
      </c>
      <c r="S46" s="140">
        <v>3283511152432.9941</v>
      </c>
      <c r="T46" s="140">
        <v>1518133323352.9458</v>
      </c>
      <c r="U46" s="140">
        <v>287765066364.57825</v>
      </c>
      <c r="V46" s="140">
        <v>494573302883.88654</v>
      </c>
      <c r="W46" s="140">
        <v>13998055926083.93</v>
      </c>
      <c r="X46" s="140">
        <v>8161267159242.8154</v>
      </c>
      <c r="Y46" s="140">
        <v>5836788766841.1279</v>
      </c>
      <c r="Z46" s="140">
        <v>7008105411999.8271</v>
      </c>
      <c r="AA46" s="140">
        <v>1153161747242.9875</v>
      </c>
      <c r="AB46" s="140">
        <v>5044323148769.6338</v>
      </c>
      <c r="AC46" s="140">
        <v>792465618071.48462</v>
      </c>
      <c r="AD46" s="140">
        <v>-436453809067.97711</v>
      </c>
      <c r="AE46" s="140">
        <v>367246932</v>
      </c>
    </row>
    <row r="47" spans="1:31" x14ac:dyDescent="0.35">
      <c r="A47" s="139" t="s">
        <v>4400</v>
      </c>
      <c r="B47" s="140" t="s">
        <v>7</v>
      </c>
      <c r="C47" s="140" t="s">
        <v>4043</v>
      </c>
      <c r="D47" s="140">
        <v>2015</v>
      </c>
      <c r="E47" s="140">
        <v>37868602296341.109</v>
      </c>
      <c r="F47" s="140">
        <v>17208219896050.4</v>
      </c>
      <c r="G47" s="140">
        <v>7707551740224.9775</v>
      </c>
      <c r="H47" s="140">
        <v>2518355662152.71</v>
      </c>
      <c r="I47" s="140">
        <v>141102354576.87079</v>
      </c>
      <c r="J47" s="140">
        <v>682403042828.78796</v>
      </c>
      <c r="K47" s="140">
        <v>0</v>
      </c>
      <c r="L47" s="140">
        <v>6887217025.2681074</v>
      </c>
      <c r="M47" s="140">
        <v>401141383790.44348</v>
      </c>
      <c r="N47" s="140">
        <v>1286821663931.3403</v>
      </c>
      <c r="O47" s="140">
        <v>782058418444.86926</v>
      </c>
      <c r="P47" s="140">
        <v>504763245486.47095</v>
      </c>
      <c r="Q47" s="140">
        <v>5189196078072.2676</v>
      </c>
      <c r="R47" s="140">
        <v>4754413045560.9502</v>
      </c>
      <c r="S47" s="140">
        <v>3025659199148.8521</v>
      </c>
      <c r="T47" s="140">
        <v>1499965024569.1738</v>
      </c>
      <c r="U47" s="140">
        <v>228788821842.9252</v>
      </c>
      <c r="V47" s="140">
        <v>434783032511.31689</v>
      </c>
      <c r="W47" s="140">
        <v>13280945576436.451</v>
      </c>
      <c r="X47" s="140">
        <v>7752704863008.2207</v>
      </c>
      <c r="Y47" s="140">
        <v>5528240713428.2393</v>
      </c>
      <c r="Z47" s="140">
        <v>6599084686972.4209</v>
      </c>
      <c r="AA47" s="140">
        <v>1153620176035.8013</v>
      </c>
      <c r="AB47" s="140">
        <v>4732987335360.041</v>
      </c>
      <c r="AC47" s="140">
        <v>795253378068.19299</v>
      </c>
      <c r="AD47" s="140">
        <v>-328114916370.72589</v>
      </c>
      <c r="AE47" s="140">
        <v>369306651</v>
      </c>
    </row>
    <row r="48" spans="1:31" x14ac:dyDescent="0.35">
      <c r="A48" s="139" t="s">
        <v>4401</v>
      </c>
      <c r="B48" s="140" t="s">
        <v>7</v>
      </c>
      <c r="C48" s="140" t="s">
        <v>4043</v>
      </c>
      <c r="D48" s="140">
        <v>2016</v>
      </c>
      <c r="E48" s="140">
        <v>37668853110441.188</v>
      </c>
      <c r="F48" s="140">
        <v>17429125140491.223</v>
      </c>
      <c r="G48" s="140">
        <v>6987594713453.2051</v>
      </c>
      <c r="H48" s="140">
        <v>2515628605726.6123</v>
      </c>
      <c r="I48" s="140">
        <v>151579212869.53372</v>
      </c>
      <c r="J48" s="140">
        <v>678707897461.38843</v>
      </c>
      <c r="K48" s="140">
        <v>0</v>
      </c>
      <c r="L48" s="140">
        <v>5986786591.9767895</v>
      </c>
      <c r="M48" s="140">
        <v>384760020501.18896</v>
      </c>
      <c r="N48" s="140">
        <v>1294594688302.5237</v>
      </c>
      <c r="O48" s="140">
        <v>776965202252.44275</v>
      </c>
      <c r="P48" s="140">
        <v>517629486050.08124</v>
      </c>
      <c r="Q48" s="140">
        <v>4471966107726.5928</v>
      </c>
      <c r="R48" s="140">
        <v>4139427212423.7212</v>
      </c>
      <c r="S48" s="140">
        <v>2651466792100.7529</v>
      </c>
      <c r="T48" s="140">
        <v>1322565325828.1489</v>
      </c>
      <c r="U48" s="140">
        <v>165395094494.81967</v>
      </c>
      <c r="V48" s="140">
        <v>332538895302.87183</v>
      </c>
      <c r="W48" s="140">
        <v>13737412197752.486</v>
      </c>
      <c r="X48" s="140">
        <v>8202411322753.4746</v>
      </c>
      <c r="Y48" s="140">
        <v>5535000874999.0127</v>
      </c>
      <c r="Z48" s="140">
        <v>6979180136696.0225</v>
      </c>
      <c r="AA48" s="140">
        <v>1223231186057.4421</v>
      </c>
      <c r="AB48" s="140">
        <v>4730400038519.5518</v>
      </c>
      <c r="AC48" s="140">
        <v>804600836479.46277</v>
      </c>
      <c r="AD48" s="140">
        <v>-485278941255.72809</v>
      </c>
      <c r="AE48" s="140">
        <v>371266669</v>
      </c>
    </row>
    <row r="49" spans="1:31" x14ac:dyDescent="0.35">
      <c r="A49" s="139" t="s">
        <v>4402</v>
      </c>
      <c r="B49" s="140" t="s">
        <v>7</v>
      </c>
      <c r="C49" s="140" t="s">
        <v>4043</v>
      </c>
      <c r="D49" s="140">
        <v>2017</v>
      </c>
      <c r="E49" s="140">
        <v>37989950671294.266</v>
      </c>
      <c r="F49" s="140">
        <v>17691027247544.648</v>
      </c>
      <c r="G49" s="140">
        <v>6714910725227.291</v>
      </c>
      <c r="H49" s="140">
        <v>2571546050376.793</v>
      </c>
      <c r="I49" s="140">
        <v>161300985992.29547</v>
      </c>
      <c r="J49" s="140">
        <v>686303166547.29932</v>
      </c>
      <c r="K49" s="140">
        <v>0</v>
      </c>
      <c r="L49" s="140">
        <v>3759670334.0207028</v>
      </c>
      <c r="M49" s="140">
        <v>397028526854.87329</v>
      </c>
      <c r="N49" s="140">
        <v>1323153700648.3042</v>
      </c>
      <c r="O49" s="140">
        <v>791527307681.71118</v>
      </c>
      <c r="P49" s="140">
        <v>531626392966.59296</v>
      </c>
      <c r="Q49" s="140">
        <v>4143364674850.4985</v>
      </c>
      <c r="R49" s="140">
        <v>3791778928465.9111</v>
      </c>
      <c r="S49" s="140">
        <v>2402173839704.7173</v>
      </c>
      <c r="T49" s="140">
        <v>1227023673433.4468</v>
      </c>
      <c r="U49" s="140">
        <v>162581415327.74646</v>
      </c>
      <c r="V49" s="140">
        <v>351585746384.58728</v>
      </c>
      <c r="W49" s="140">
        <v>14188607648850.262</v>
      </c>
      <c r="X49" s="140">
        <v>8489948809661.7295</v>
      </c>
      <c r="Y49" s="140">
        <v>5698658839188.5156</v>
      </c>
      <c r="Z49" s="140">
        <v>7222681752101.0283</v>
      </c>
      <c r="AA49" s="140">
        <v>1267267057560.7124</v>
      </c>
      <c r="AB49" s="140">
        <v>4872101423852.1348</v>
      </c>
      <c r="AC49" s="140">
        <v>826557415336.3894</v>
      </c>
      <c r="AD49" s="140">
        <v>-604594950327.93164</v>
      </c>
      <c r="AE49" s="140">
        <v>373054165</v>
      </c>
    </row>
    <row r="50" spans="1:31" x14ac:dyDescent="0.35">
      <c r="A50" s="139" t="s">
        <v>4403</v>
      </c>
      <c r="B50" s="140" t="s">
        <v>7</v>
      </c>
      <c r="C50" s="140" t="s">
        <v>4043</v>
      </c>
      <c r="D50" s="140">
        <v>2018</v>
      </c>
      <c r="E50" s="140">
        <v>38867899131641.57</v>
      </c>
      <c r="F50" s="140">
        <v>18021803859087.543</v>
      </c>
      <c r="G50" s="140">
        <v>6876008526300.6035</v>
      </c>
      <c r="H50" s="140">
        <v>2629866307160.3228</v>
      </c>
      <c r="I50" s="140">
        <v>172017700721.83658</v>
      </c>
      <c r="J50" s="140">
        <v>696959745137.99438</v>
      </c>
      <c r="K50" s="140">
        <v>0</v>
      </c>
      <c r="L50" s="140">
        <v>3893510368.5216522</v>
      </c>
      <c r="M50" s="140">
        <v>414523565508.60645</v>
      </c>
      <c r="N50" s="140">
        <v>1342471785423.3635</v>
      </c>
      <c r="O50" s="140">
        <v>808444987592.1189</v>
      </c>
      <c r="P50" s="140">
        <v>534026797831.24451</v>
      </c>
      <c r="Q50" s="140">
        <v>4246142219140.2822</v>
      </c>
      <c r="R50" s="140">
        <v>3917342060107.0342</v>
      </c>
      <c r="S50" s="140">
        <v>2469891293700.4907</v>
      </c>
      <c r="T50" s="140">
        <v>1248555303405.4211</v>
      </c>
      <c r="U50" s="140">
        <v>198895463001.1228</v>
      </c>
      <c r="V50" s="140">
        <v>328800159033.24756</v>
      </c>
      <c r="W50" s="140">
        <v>14434985456253.416</v>
      </c>
      <c r="X50" s="140">
        <v>8641259697212.8711</v>
      </c>
      <c r="Y50" s="140">
        <v>5793725759040.5439</v>
      </c>
      <c r="Z50" s="140">
        <v>7347907923681.5723</v>
      </c>
      <c r="AA50" s="140">
        <v>1293351773531.2959</v>
      </c>
      <c r="AB50" s="140">
        <v>4951650731790.6621</v>
      </c>
      <c r="AC50" s="140">
        <v>842075027249.88953</v>
      </c>
      <c r="AD50" s="140">
        <v>-464898710000</v>
      </c>
      <c r="AE50" s="140">
        <v>374549634.5</v>
      </c>
    </row>
    <row r="51" spans="1:31" x14ac:dyDescent="0.35">
      <c r="A51" s="139" t="s">
        <v>4404</v>
      </c>
      <c r="B51" s="140" t="s">
        <v>11</v>
      </c>
      <c r="C51" s="140" t="s">
        <v>4043</v>
      </c>
      <c r="D51" s="140">
        <v>1995</v>
      </c>
      <c r="E51" s="140">
        <v>33229963580342.77</v>
      </c>
      <c r="F51" s="140">
        <v>9600236746907.1504</v>
      </c>
      <c r="G51" s="140">
        <v>4746819266542.8018</v>
      </c>
      <c r="H51" s="140">
        <v>3416276800353.4346</v>
      </c>
      <c r="I51" s="140">
        <v>289899223021.24048</v>
      </c>
      <c r="J51" s="140">
        <v>850433517856.51257</v>
      </c>
      <c r="K51" s="140">
        <v>41975800294.473053</v>
      </c>
      <c r="L51" s="140">
        <v>373092730803.04047</v>
      </c>
      <c r="M51" s="140">
        <v>302750390584.18677</v>
      </c>
      <c r="N51" s="140">
        <v>1558125137793.9817</v>
      </c>
      <c r="O51" s="140">
        <v>892960419982.75391</v>
      </c>
      <c r="P51" s="140">
        <v>665164717811.22791</v>
      </c>
      <c r="Q51" s="140">
        <v>1330542466189.3674</v>
      </c>
      <c r="R51" s="140">
        <v>1186615788380.6274</v>
      </c>
      <c r="S51" s="140">
        <v>1144227273102.8667</v>
      </c>
      <c r="T51" s="140">
        <v>38358274186.752846</v>
      </c>
      <c r="U51" s="140">
        <v>4030241091.0080605</v>
      </c>
      <c r="V51" s="140">
        <v>143926677808.73975</v>
      </c>
      <c r="W51" s="140">
        <v>19630165960741.129</v>
      </c>
      <c r="X51" s="140">
        <v>11955544888527.543</v>
      </c>
      <c r="Y51" s="140">
        <v>7674621072213.5879</v>
      </c>
      <c r="Z51" s="140">
        <v>9794604078349.1797</v>
      </c>
      <c r="AA51" s="140">
        <v>2160940810178.3735</v>
      </c>
      <c r="AB51" s="140">
        <v>6294750220466.8525</v>
      </c>
      <c r="AC51" s="140">
        <v>1379870851746.7354</v>
      </c>
      <c r="AD51" s="140">
        <v>-747258393848.30688</v>
      </c>
      <c r="AE51" s="140">
        <v>444347103</v>
      </c>
    </row>
    <row r="52" spans="1:31" x14ac:dyDescent="0.35">
      <c r="A52" s="139" t="s">
        <v>4405</v>
      </c>
      <c r="B52" s="140" t="s">
        <v>11</v>
      </c>
      <c r="C52" s="140" t="s">
        <v>4043</v>
      </c>
      <c r="D52" s="140">
        <v>1996</v>
      </c>
      <c r="E52" s="140">
        <v>34005220555758.934</v>
      </c>
      <c r="F52" s="140">
        <v>9861515689108.5117</v>
      </c>
      <c r="G52" s="140">
        <v>4911867290138.3945</v>
      </c>
      <c r="H52" s="140">
        <v>3527187860380.9678</v>
      </c>
      <c r="I52" s="140">
        <v>288003865676.76544</v>
      </c>
      <c r="J52" s="140">
        <v>887599803585.92664</v>
      </c>
      <c r="K52" s="140">
        <v>42457785787.068184</v>
      </c>
      <c r="L52" s="140">
        <v>418605834173.49304</v>
      </c>
      <c r="M52" s="140">
        <v>315740408540.84869</v>
      </c>
      <c r="N52" s="140">
        <v>1574780162616.8652</v>
      </c>
      <c r="O52" s="140">
        <v>917363596907.21448</v>
      </c>
      <c r="P52" s="140">
        <v>657416565709.65088</v>
      </c>
      <c r="Q52" s="140">
        <v>1384679429757.4272</v>
      </c>
      <c r="R52" s="140">
        <v>1251754652000.2119</v>
      </c>
      <c r="S52" s="140">
        <v>1211077888240.6099</v>
      </c>
      <c r="T52" s="140">
        <v>38114523252.903374</v>
      </c>
      <c r="U52" s="140">
        <v>2562240506.6985593</v>
      </c>
      <c r="V52" s="140">
        <v>132924777757.21538</v>
      </c>
      <c r="W52" s="140">
        <v>20051053955853.43</v>
      </c>
      <c r="X52" s="140">
        <v>12080899858302.371</v>
      </c>
      <c r="Y52" s="140">
        <v>7970154097551.0508</v>
      </c>
      <c r="Z52" s="140">
        <v>9831754874019.9609</v>
      </c>
      <c r="AA52" s="140">
        <v>2249144984282.4111</v>
      </c>
      <c r="AB52" s="140">
        <v>6488373874636.1201</v>
      </c>
      <c r="AC52" s="140">
        <v>1481780222914.9287</v>
      </c>
      <c r="AD52" s="140">
        <v>-819216379341.39172</v>
      </c>
      <c r="AE52" s="140">
        <v>451891045</v>
      </c>
    </row>
    <row r="53" spans="1:31" x14ac:dyDescent="0.35">
      <c r="A53" s="139" t="s">
        <v>4406</v>
      </c>
      <c r="B53" s="140" t="s">
        <v>11</v>
      </c>
      <c r="C53" s="140" t="s">
        <v>4043</v>
      </c>
      <c r="D53" s="140">
        <v>1997</v>
      </c>
      <c r="E53" s="140">
        <v>34722487205788.039</v>
      </c>
      <c r="F53" s="140">
        <v>10180177306045.117</v>
      </c>
      <c r="G53" s="140">
        <v>4824869673199.1152</v>
      </c>
      <c r="H53" s="140">
        <v>3464993113428.4067</v>
      </c>
      <c r="I53" s="140">
        <v>270968307916.62061</v>
      </c>
      <c r="J53" s="140">
        <v>908217945943.08936</v>
      </c>
      <c r="K53" s="140">
        <v>42939771304.168289</v>
      </c>
      <c r="L53" s="140">
        <v>350031168968.11261</v>
      </c>
      <c r="M53" s="140">
        <v>326204093269.33032</v>
      </c>
      <c r="N53" s="140">
        <v>1566631826027.0854</v>
      </c>
      <c r="O53" s="140">
        <v>916994573819.90576</v>
      </c>
      <c r="P53" s="140">
        <v>649637252207.17981</v>
      </c>
      <c r="Q53" s="140">
        <v>1359876559770.7092</v>
      </c>
      <c r="R53" s="140">
        <v>1245924975415.6545</v>
      </c>
      <c r="S53" s="140">
        <v>1203729502992.8406</v>
      </c>
      <c r="T53" s="140">
        <v>40242023970.588516</v>
      </c>
      <c r="U53" s="140">
        <v>1953448452.2251816</v>
      </c>
      <c r="V53" s="140">
        <v>113951584355.05479</v>
      </c>
      <c r="W53" s="140">
        <v>20593961069692.367</v>
      </c>
      <c r="X53" s="140">
        <v>12189005239014.023</v>
      </c>
      <c r="Y53" s="140">
        <v>8404955830678.3525</v>
      </c>
      <c r="Z53" s="140">
        <v>10040628541830.664</v>
      </c>
      <c r="AA53" s="140">
        <v>2148376697183.3604</v>
      </c>
      <c r="AB53" s="140">
        <v>6939992525895.084</v>
      </c>
      <c r="AC53" s="140">
        <v>1464963304783.2725</v>
      </c>
      <c r="AD53" s="140">
        <v>-876520843148.55798</v>
      </c>
      <c r="AE53" s="140">
        <v>459396693</v>
      </c>
    </row>
    <row r="54" spans="1:31" x14ac:dyDescent="0.35">
      <c r="A54" s="139" t="s">
        <v>4407</v>
      </c>
      <c r="B54" s="140" t="s">
        <v>11</v>
      </c>
      <c r="C54" s="140" t="s">
        <v>4043</v>
      </c>
      <c r="D54" s="140">
        <v>1998</v>
      </c>
      <c r="E54" s="140">
        <v>35777538070427.156</v>
      </c>
      <c r="F54" s="140">
        <v>10507325156938.484</v>
      </c>
      <c r="G54" s="140">
        <v>4443592520015.252</v>
      </c>
      <c r="H54" s="140">
        <v>3308976014262.4873</v>
      </c>
      <c r="I54" s="140">
        <v>252137740719.48495</v>
      </c>
      <c r="J54" s="140">
        <v>911488505073.07861</v>
      </c>
      <c r="K54" s="140">
        <v>43421756919.288399</v>
      </c>
      <c r="L54" s="140">
        <v>201501010373.21866</v>
      </c>
      <c r="M54" s="140">
        <v>332249947367.84589</v>
      </c>
      <c r="N54" s="140">
        <v>1568177053809.571</v>
      </c>
      <c r="O54" s="140">
        <v>931087728457.35083</v>
      </c>
      <c r="P54" s="140">
        <v>637089325352.21997</v>
      </c>
      <c r="Q54" s="140">
        <v>1134616505752.7644</v>
      </c>
      <c r="R54" s="140">
        <v>1026644465029.3116</v>
      </c>
      <c r="S54" s="140">
        <v>988435853265.74524</v>
      </c>
      <c r="T54" s="140">
        <v>36340428377.725189</v>
      </c>
      <c r="U54" s="140">
        <v>1868183385.8413818</v>
      </c>
      <c r="V54" s="140">
        <v>107972040723.45277</v>
      </c>
      <c r="W54" s="140">
        <v>21779689116910.004</v>
      </c>
      <c r="X54" s="140">
        <v>12760424621245.389</v>
      </c>
      <c r="Y54" s="140">
        <v>9019264495664.6113</v>
      </c>
      <c r="Z54" s="140">
        <v>10548588268952.506</v>
      </c>
      <c r="AA54" s="140">
        <v>2211836352292.8765</v>
      </c>
      <c r="AB54" s="140">
        <v>7475373044463.042</v>
      </c>
      <c r="AC54" s="140">
        <v>1543891451201.5762</v>
      </c>
      <c r="AD54" s="140">
        <v>-953068723436.58179</v>
      </c>
      <c r="AE54" s="140">
        <v>466839766</v>
      </c>
    </row>
    <row r="55" spans="1:31" x14ac:dyDescent="0.35">
      <c r="A55" s="139" t="s">
        <v>4408</v>
      </c>
      <c r="B55" s="140" t="s">
        <v>11</v>
      </c>
      <c r="C55" s="140" t="s">
        <v>4043</v>
      </c>
      <c r="D55" s="140">
        <v>1999</v>
      </c>
      <c r="E55" s="140">
        <v>35764718285003.766</v>
      </c>
      <c r="F55" s="140">
        <v>10769332228082.211</v>
      </c>
      <c r="G55" s="140">
        <v>4553140816086.5234</v>
      </c>
      <c r="H55" s="140">
        <v>3390786835046.147</v>
      </c>
      <c r="I55" s="140">
        <v>250811630036.49789</v>
      </c>
      <c r="J55" s="140">
        <v>912665299385.4342</v>
      </c>
      <c r="K55" s="140">
        <v>43903742436.388519</v>
      </c>
      <c r="L55" s="140">
        <v>309609605421.81061</v>
      </c>
      <c r="M55" s="140">
        <v>336718573796.59338</v>
      </c>
      <c r="N55" s="140">
        <v>1537077983969.4219</v>
      </c>
      <c r="O55" s="140">
        <v>917605274616.24585</v>
      </c>
      <c r="P55" s="140">
        <v>619472709353.17578</v>
      </c>
      <c r="Q55" s="140">
        <v>1162353981040.3767</v>
      </c>
      <c r="R55" s="140">
        <v>1053231354690.1335</v>
      </c>
      <c r="S55" s="140">
        <v>1014086719738.6434</v>
      </c>
      <c r="T55" s="140">
        <v>37427273269.560585</v>
      </c>
      <c r="U55" s="140">
        <v>1717361681.9294794</v>
      </c>
      <c r="V55" s="140">
        <v>109122626350.24347</v>
      </c>
      <c r="W55" s="140">
        <v>21641918035542.121</v>
      </c>
      <c r="X55" s="140">
        <v>12446967169596.531</v>
      </c>
      <c r="Y55" s="140">
        <v>9194950865945.5898</v>
      </c>
      <c r="Z55" s="140">
        <v>10288952584523.207</v>
      </c>
      <c r="AA55" s="140">
        <v>2158014585073.325</v>
      </c>
      <c r="AB55" s="140">
        <v>7638006509895.2666</v>
      </c>
      <c r="AC55" s="140">
        <v>1556944356050.3235</v>
      </c>
      <c r="AD55" s="140">
        <v>-1199672794707.0728</v>
      </c>
      <c r="AE55" s="140">
        <v>474182467</v>
      </c>
    </row>
    <row r="56" spans="1:31" x14ac:dyDescent="0.35">
      <c r="A56" s="139" t="s">
        <v>4409</v>
      </c>
      <c r="B56" s="140" t="s">
        <v>11</v>
      </c>
      <c r="C56" s="140" t="s">
        <v>4043</v>
      </c>
      <c r="D56" s="140">
        <v>2000</v>
      </c>
      <c r="E56" s="140">
        <v>37131360023383.727</v>
      </c>
      <c r="F56" s="140">
        <v>11039432324481.256</v>
      </c>
      <c r="G56" s="140">
        <v>4726785672415.9492</v>
      </c>
      <c r="H56" s="140">
        <v>3446827825263.5605</v>
      </c>
      <c r="I56" s="140">
        <v>232242438426.26517</v>
      </c>
      <c r="J56" s="140">
        <v>933065533696.55115</v>
      </c>
      <c r="K56" s="140">
        <v>44385728027.003632</v>
      </c>
      <c r="L56" s="140">
        <v>365817942042.01514</v>
      </c>
      <c r="M56" s="140">
        <v>348701313035.59778</v>
      </c>
      <c r="N56" s="140">
        <v>1522614870036.1284</v>
      </c>
      <c r="O56" s="140">
        <v>907579821892.55054</v>
      </c>
      <c r="P56" s="140">
        <v>615035048143.57739</v>
      </c>
      <c r="Q56" s="140">
        <v>1279957847152.3872</v>
      </c>
      <c r="R56" s="140">
        <v>1173665358239.1956</v>
      </c>
      <c r="S56" s="140">
        <v>1130750471030.2485</v>
      </c>
      <c r="T56" s="140">
        <v>41731251424.42308</v>
      </c>
      <c r="U56" s="140">
        <v>1183635784.5235844</v>
      </c>
      <c r="V56" s="140">
        <v>106292488913.19186</v>
      </c>
      <c r="W56" s="140">
        <v>22469623755761.105</v>
      </c>
      <c r="X56" s="140">
        <v>12883076408182.777</v>
      </c>
      <c r="Y56" s="140">
        <v>9586547347578.3438</v>
      </c>
      <c r="Z56" s="140">
        <v>10634160537364.641</v>
      </c>
      <c r="AA56" s="140">
        <v>2248915870818.1348</v>
      </c>
      <c r="AB56" s="140">
        <v>7947703963961.1914</v>
      </c>
      <c r="AC56" s="140">
        <v>1638843383617.1411</v>
      </c>
      <c r="AD56" s="140">
        <v>-1104481729274.5938</v>
      </c>
      <c r="AE56" s="140">
        <v>481404605</v>
      </c>
    </row>
    <row r="57" spans="1:31" x14ac:dyDescent="0.35">
      <c r="A57" s="139" t="s">
        <v>4410</v>
      </c>
      <c r="B57" s="140" t="s">
        <v>11</v>
      </c>
      <c r="C57" s="140" t="s">
        <v>4043</v>
      </c>
      <c r="D57" s="140">
        <v>2001</v>
      </c>
      <c r="E57" s="140">
        <v>38693526273371.297</v>
      </c>
      <c r="F57" s="140">
        <v>11280202321161.35</v>
      </c>
      <c r="G57" s="140">
        <v>4644436791697.5918</v>
      </c>
      <c r="H57" s="140">
        <v>3398324003612.3765</v>
      </c>
      <c r="I57" s="140">
        <v>228484572809.3186</v>
      </c>
      <c r="J57" s="140">
        <v>931889726592.37854</v>
      </c>
      <c r="K57" s="140">
        <v>44867713544.103752</v>
      </c>
      <c r="L57" s="140">
        <v>300665395588.70862</v>
      </c>
      <c r="M57" s="140">
        <v>371068730143.88129</v>
      </c>
      <c r="N57" s="140">
        <v>1521347864933.9858</v>
      </c>
      <c r="O57" s="140">
        <v>896837245954.2085</v>
      </c>
      <c r="P57" s="140">
        <v>624510618979.77747</v>
      </c>
      <c r="Q57" s="140">
        <v>1246112788085.2158</v>
      </c>
      <c r="R57" s="140">
        <v>1130091715019.2129</v>
      </c>
      <c r="S57" s="140">
        <v>1082909935303.4292</v>
      </c>
      <c r="T57" s="140">
        <v>45158536087.759727</v>
      </c>
      <c r="U57" s="140">
        <v>2023243628.0240874</v>
      </c>
      <c r="V57" s="140">
        <v>116021073066.00287</v>
      </c>
      <c r="W57" s="140">
        <v>23976043483129.91</v>
      </c>
      <c r="X57" s="140">
        <v>13497508222529.977</v>
      </c>
      <c r="Y57" s="140">
        <v>10478535260599.932</v>
      </c>
      <c r="Z57" s="140">
        <v>11186763693782.209</v>
      </c>
      <c r="AA57" s="140">
        <v>2310744528747.7666</v>
      </c>
      <c r="AB57" s="140">
        <v>8704031830069.4697</v>
      </c>
      <c r="AC57" s="140">
        <v>1774503430530.4692</v>
      </c>
      <c r="AD57" s="140">
        <v>-1207156322617.5618</v>
      </c>
      <c r="AE57" s="140">
        <v>488483822</v>
      </c>
    </row>
    <row r="58" spans="1:31" x14ac:dyDescent="0.35">
      <c r="A58" s="139" t="s">
        <v>4411</v>
      </c>
      <c r="B58" s="140" t="s">
        <v>11</v>
      </c>
      <c r="C58" s="140" t="s">
        <v>4043</v>
      </c>
      <c r="D58" s="140">
        <v>2002</v>
      </c>
      <c r="E58" s="140">
        <v>38632109816614.625</v>
      </c>
      <c r="F58" s="140">
        <v>11477809497896.127</v>
      </c>
      <c r="G58" s="140">
        <v>4799889190657.6377</v>
      </c>
      <c r="H58" s="140">
        <v>3497576494705.3599</v>
      </c>
      <c r="I58" s="140">
        <v>240122670032.15988</v>
      </c>
      <c r="J58" s="140">
        <v>926043793967.54492</v>
      </c>
      <c r="K58" s="140">
        <v>45349699159.223862</v>
      </c>
      <c r="L58" s="140">
        <v>308368349799.32373</v>
      </c>
      <c r="M58" s="140">
        <v>395108030446.3587</v>
      </c>
      <c r="N58" s="140">
        <v>1582583951300.748</v>
      </c>
      <c r="O58" s="140">
        <v>929700308121.81909</v>
      </c>
      <c r="P58" s="140">
        <v>652883643178.92944</v>
      </c>
      <c r="Q58" s="140">
        <v>1302312695952.2793</v>
      </c>
      <c r="R58" s="140">
        <v>1182543981450.7214</v>
      </c>
      <c r="S58" s="140">
        <v>1131701275671.0559</v>
      </c>
      <c r="T58" s="140">
        <v>48871317131.41082</v>
      </c>
      <c r="U58" s="140">
        <v>1971388648.2548654</v>
      </c>
      <c r="V58" s="140">
        <v>119768714501.55742</v>
      </c>
      <c r="W58" s="140">
        <v>23566789042458.195</v>
      </c>
      <c r="X58" s="140">
        <v>13282679594360.518</v>
      </c>
      <c r="Y58" s="140">
        <v>10284109448097.68</v>
      </c>
      <c r="Z58" s="140">
        <v>11069332261506.309</v>
      </c>
      <c r="AA58" s="140">
        <v>2213347332854.2002</v>
      </c>
      <c r="AB58" s="140">
        <v>8576800802018.3936</v>
      </c>
      <c r="AC58" s="140">
        <v>1707308646079.2822</v>
      </c>
      <c r="AD58" s="140">
        <v>-1212377914397.3435</v>
      </c>
      <c r="AE58" s="140">
        <v>495419548</v>
      </c>
    </row>
    <row r="59" spans="1:31" x14ac:dyDescent="0.35">
      <c r="A59" s="139" t="s">
        <v>4412</v>
      </c>
      <c r="B59" s="140" t="s">
        <v>11</v>
      </c>
      <c r="C59" s="140" t="s">
        <v>4043</v>
      </c>
      <c r="D59" s="140">
        <v>2003</v>
      </c>
      <c r="E59" s="140">
        <v>38850086770983.391</v>
      </c>
      <c r="F59" s="140">
        <v>11667342803527.934</v>
      </c>
      <c r="G59" s="140">
        <v>5059158698410.833</v>
      </c>
      <c r="H59" s="140">
        <v>3513337339867.1528</v>
      </c>
      <c r="I59" s="140">
        <v>260756924844.47855</v>
      </c>
      <c r="J59" s="140">
        <v>941732118251.67371</v>
      </c>
      <c r="K59" s="140">
        <v>45831684774.343979</v>
      </c>
      <c r="L59" s="140">
        <v>178500319709.14551</v>
      </c>
      <c r="M59" s="140">
        <v>423271110350.88617</v>
      </c>
      <c r="N59" s="140">
        <v>1663245181936.6245</v>
      </c>
      <c r="O59" s="140">
        <v>976010741887.09839</v>
      </c>
      <c r="P59" s="140">
        <v>687234440049.52649</v>
      </c>
      <c r="Q59" s="140">
        <v>1545821358543.6804</v>
      </c>
      <c r="R59" s="140">
        <v>1394380686698.9165</v>
      </c>
      <c r="S59" s="140">
        <v>1337502075482.5835</v>
      </c>
      <c r="T59" s="140">
        <v>54859318619.343765</v>
      </c>
      <c r="U59" s="140">
        <v>2019292596.9892557</v>
      </c>
      <c r="V59" s="140">
        <v>151440671844.76389</v>
      </c>
      <c r="W59" s="140">
        <v>23400181980440.781</v>
      </c>
      <c r="X59" s="140">
        <v>13493091189800.732</v>
      </c>
      <c r="Y59" s="140">
        <v>9907090790640.0508</v>
      </c>
      <c r="Z59" s="140">
        <v>11162198015165.785</v>
      </c>
      <c r="AA59" s="140">
        <v>2330893174634.959</v>
      </c>
      <c r="AB59" s="140">
        <v>8242876539120.1816</v>
      </c>
      <c r="AC59" s="140">
        <v>1664214251519.8665</v>
      </c>
      <c r="AD59" s="140">
        <v>-1276596711396.1489</v>
      </c>
      <c r="AE59" s="140">
        <v>502228606</v>
      </c>
    </row>
    <row r="60" spans="1:31" x14ac:dyDescent="0.35">
      <c r="A60" s="139" t="s">
        <v>4413</v>
      </c>
      <c r="B60" s="140" t="s">
        <v>11</v>
      </c>
      <c r="C60" s="140" t="s">
        <v>4043</v>
      </c>
      <c r="D60" s="140">
        <v>2004</v>
      </c>
      <c r="E60" s="140">
        <v>40082729844376</v>
      </c>
      <c r="F60" s="140">
        <v>11918191457769.545</v>
      </c>
      <c r="G60" s="140">
        <v>5561275417442.1484</v>
      </c>
      <c r="H60" s="140">
        <v>3782296144532.4312</v>
      </c>
      <c r="I60" s="140">
        <v>259896309550.9198</v>
      </c>
      <c r="J60" s="140">
        <v>974253667017.54492</v>
      </c>
      <c r="K60" s="140">
        <v>46313670217.929108</v>
      </c>
      <c r="L60" s="140">
        <v>290792431532.41028</v>
      </c>
      <c r="M60" s="140">
        <v>453562158037.15918</v>
      </c>
      <c r="N60" s="140">
        <v>1757477908176.4683</v>
      </c>
      <c r="O60" s="140">
        <v>1038103358495.4169</v>
      </c>
      <c r="P60" s="140">
        <v>719374549681.05115</v>
      </c>
      <c r="Q60" s="140">
        <v>1778979272909.717</v>
      </c>
      <c r="R60" s="140">
        <v>1619679377821.4294</v>
      </c>
      <c r="S60" s="140">
        <v>1546487358710.1143</v>
      </c>
      <c r="T60" s="140">
        <v>59510637150.669441</v>
      </c>
      <c r="U60" s="140">
        <v>13681381960.645927</v>
      </c>
      <c r="V60" s="140">
        <v>159299895088.2876</v>
      </c>
      <c r="W60" s="140">
        <v>23840109307131.422</v>
      </c>
      <c r="X60" s="140">
        <v>13878748269631.154</v>
      </c>
      <c r="Y60" s="140">
        <v>9961361037500.2637</v>
      </c>
      <c r="Z60" s="140">
        <v>11535109412617.262</v>
      </c>
      <c r="AA60" s="140">
        <v>2343638857013.9019</v>
      </c>
      <c r="AB60" s="140">
        <v>8326661792922.6396</v>
      </c>
      <c r="AC60" s="140">
        <v>1634699244577.6333</v>
      </c>
      <c r="AD60" s="140">
        <v>-1236846337967.1204</v>
      </c>
      <c r="AE60" s="140">
        <v>508947527</v>
      </c>
    </row>
    <row r="61" spans="1:31" x14ac:dyDescent="0.35">
      <c r="A61" s="139" t="s">
        <v>4414</v>
      </c>
      <c r="B61" s="140" t="s">
        <v>11</v>
      </c>
      <c r="C61" s="140" t="s">
        <v>4043</v>
      </c>
      <c r="D61" s="140">
        <v>2005</v>
      </c>
      <c r="E61" s="140">
        <v>41893465524314.492</v>
      </c>
      <c r="F61" s="140">
        <v>12206967321301.633</v>
      </c>
      <c r="G61" s="140">
        <v>5820760927215.1875</v>
      </c>
      <c r="H61" s="140">
        <v>3793179788069.0381</v>
      </c>
      <c r="I61" s="140">
        <v>263632181912.38654</v>
      </c>
      <c r="J61" s="140">
        <v>1000206515830.3961</v>
      </c>
      <c r="K61" s="140">
        <v>46795655857.554214</v>
      </c>
      <c r="L61" s="140">
        <v>174083219484.64984</v>
      </c>
      <c r="M61" s="140">
        <v>483404350197.71332</v>
      </c>
      <c r="N61" s="140">
        <v>1825057864786.3374</v>
      </c>
      <c r="O61" s="140">
        <v>1076281477827.7218</v>
      </c>
      <c r="P61" s="140">
        <v>748776386958.61548</v>
      </c>
      <c r="Q61" s="140">
        <v>2027581139146.1499</v>
      </c>
      <c r="R61" s="140">
        <v>1798161800222.9922</v>
      </c>
      <c r="S61" s="140">
        <v>1715887540208.0977</v>
      </c>
      <c r="T61" s="140">
        <v>61379422216.187897</v>
      </c>
      <c r="U61" s="140">
        <v>20894837798.706715</v>
      </c>
      <c r="V61" s="140">
        <v>229419338923.15775</v>
      </c>
      <c r="W61" s="140">
        <v>24861706883844.891</v>
      </c>
      <c r="X61" s="140">
        <v>14286756139514.445</v>
      </c>
      <c r="Y61" s="140">
        <v>10574950744330.436</v>
      </c>
      <c r="Z61" s="140">
        <v>11936553289219.434</v>
      </c>
      <c r="AA61" s="140">
        <v>2350202850295.0239</v>
      </c>
      <c r="AB61" s="140">
        <v>8871886598200.8184</v>
      </c>
      <c r="AC61" s="140">
        <v>1703064146129.624</v>
      </c>
      <c r="AD61" s="140">
        <v>-995969608047.21301</v>
      </c>
      <c r="AE61" s="140">
        <v>515599368</v>
      </c>
    </row>
    <row r="62" spans="1:31" x14ac:dyDescent="0.35">
      <c r="A62" s="139" t="s">
        <v>4415</v>
      </c>
      <c r="B62" s="140" t="s">
        <v>11</v>
      </c>
      <c r="C62" s="140" t="s">
        <v>4043</v>
      </c>
      <c r="D62" s="140">
        <v>2006</v>
      </c>
      <c r="E62" s="140">
        <v>44137030631744.641</v>
      </c>
      <c r="F62" s="140">
        <v>12558573570044.029</v>
      </c>
      <c r="G62" s="140">
        <v>6262255454613.1475</v>
      </c>
      <c r="H62" s="140">
        <v>3794610129911.3975</v>
      </c>
      <c r="I62" s="140">
        <v>270211493319.95959</v>
      </c>
      <c r="J62" s="140">
        <v>1021640772367.2892</v>
      </c>
      <c r="K62" s="140">
        <v>47277641350.149338</v>
      </c>
      <c r="L62" s="140">
        <v>75857461310.033371</v>
      </c>
      <c r="M62" s="140">
        <v>508929052436.80145</v>
      </c>
      <c r="N62" s="140">
        <v>1870693709127.1641</v>
      </c>
      <c r="O62" s="140">
        <v>1101826233749.9548</v>
      </c>
      <c r="P62" s="140">
        <v>768867475377.20935</v>
      </c>
      <c r="Q62" s="140">
        <v>2467645324701.7505</v>
      </c>
      <c r="R62" s="140">
        <v>2144666187524.5916</v>
      </c>
      <c r="S62" s="140">
        <v>2048655973149.7305</v>
      </c>
      <c r="T62" s="140">
        <v>68452677414.55394</v>
      </c>
      <c r="U62" s="140">
        <v>27557536960.306934</v>
      </c>
      <c r="V62" s="140">
        <v>322979137177.15881</v>
      </c>
      <c r="W62" s="140">
        <v>26314062297391.543</v>
      </c>
      <c r="X62" s="140">
        <v>15124621359138.641</v>
      </c>
      <c r="Y62" s="140">
        <v>11189440938252.906</v>
      </c>
      <c r="Z62" s="140">
        <v>12692978654073.402</v>
      </c>
      <c r="AA62" s="140">
        <v>2431642705065.2334</v>
      </c>
      <c r="AB62" s="140">
        <v>9424427661660.4277</v>
      </c>
      <c r="AC62" s="140">
        <v>1765013276592.4851</v>
      </c>
      <c r="AD62" s="140">
        <v>-997860690304.08569</v>
      </c>
      <c r="AE62" s="140">
        <v>522185620</v>
      </c>
    </row>
    <row r="63" spans="1:31" x14ac:dyDescent="0.35">
      <c r="A63" s="139" t="s">
        <v>4416</v>
      </c>
      <c r="B63" s="140" t="s">
        <v>11</v>
      </c>
      <c r="C63" s="140" t="s">
        <v>4043</v>
      </c>
      <c r="D63" s="140">
        <v>2007</v>
      </c>
      <c r="E63" s="140">
        <v>46216415099138</v>
      </c>
      <c r="F63" s="140">
        <v>12984020208524.311</v>
      </c>
      <c r="G63" s="140">
        <v>6638866224532.0244</v>
      </c>
      <c r="H63" s="140">
        <v>3752043746187.9956</v>
      </c>
      <c r="I63" s="140">
        <v>264053736097.39142</v>
      </c>
      <c r="J63" s="140">
        <v>1017539586281.5471</v>
      </c>
      <c r="K63" s="140">
        <v>47759626965.26944</v>
      </c>
      <c r="L63" s="140">
        <v>1577107847.3018267</v>
      </c>
      <c r="M63" s="140">
        <v>540007683767.97247</v>
      </c>
      <c r="N63" s="140">
        <v>1881106005228.5127</v>
      </c>
      <c r="O63" s="140">
        <v>1101992219718.1865</v>
      </c>
      <c r="P63" s="140">
        <v>779113785510.32581</v>
      </c>
      <c r="Q63" s="140">
        <v>2886822478344.0278</v>
      </c>
      <c r="R63" s="140">
        <v>2388532124174.3599</v>
      </c>
      <c r="S63" s="140">
        <v>2279075582735.1138</v>
      </c>
      <c r="T63" s="140">
        <v>70965940703.209183</v>
      </c>
      <c r="U63" s="140">
        <v>38490600736.0364</v>
      </c>
      <c r="V63" s="140">
        <v>498290354169.66785</v>
      </c>
      <c r="W63" s="140">
        <v>27623566454520.691</v>
      </c>
      <c r="X63" s="140">
        <v>15495803806350.689</v>
      </c>
      <c r="Y63" s="140">
        <v>12127762648170</v>
      </c>
      <c r="Z63" s="140">
        <v>13083353998969.875</v>
      </c>
      <c r="AA63" s="140">
        <v>2412449807380.8105</v>
      </c>
      <c r="AB63" s="140">
        <v>10258846519475.424</v>
      </c>
      <c r="AC63" s="140">
        <v>1868916128694.5879</v>
      </c>
      <c r="AD63" s="140">
        <v>-1030037788439.0134</v>
      </c>
      <c r="AE63" s="140">
        <v>528701965</v>
      </c>
    </row>
    <row r="64" spans="1:31" x14ac:dyDescent="0.35">
      <c r="A64" s="139" t="s">
        <v>4417</v>
      </c>
      <c r="B64" s="140" t="s">
        <v>11</v>
      </c>
      <c r="C64" s="140" t="s">
        <v>4043</v>
      </c>
      <c r="D64" s="140">
        <v>2008</v>
      </c>
      <c r="E64" s="140">
        <v>48235762634622.203</v>
      </c>
      <c r="F64" s="140">
        <v>13469438073896.602</v>
      </c>
      <c r="G64" s="140">
        <v>7151502041525.8379</v>
      </c>
      <c r="H64" s="140">
        <v>3806729098092.0767</v>
      </c>
      <c r="I64" s="140">
        <v>252754816815.78497</v>
      </c>
      <c r="J64" s="140">
        <v>1038645891860.52</v>
      </c>
      <c r="K64" s="140">
        <v>48241612457.864571</v>
      </c>
      <c r="L64" s="140">
        <v>1071173401.6601658</v>
      </c>
      <c r="M64" s="140">
        <v>573010553654.94482</v>
      </c>
      <c r="N64" s="140">
        <v>1893005049901.3025</v>
      </c>
      <c r="O64" s="140">
        <v>1105841394037.9431</v>
      </c>
      <c r="P64" s="140">
        <v>787163655863.35901</v>
      </c>
      <c r="Q64" s="140">
        <v>3344772943433.7612</v>
      </c>
      <c r="R64" s="140">
        <v>2647566618803.5454</v>
      </c>
      <c r="S64" s="140">
        <v>2505440702998.792</v>
      </c>
      <c r="T64" s="140">
        <v>73593603664.339539</v>
      </c>
      <c r="U64" s="140">
        <v>68532312140.412987</v>
      </c>
      <c r="V64" s="140">
        <v>697206324630.21545</v>
      </c>
      <c r="W64" s="140">
        <v>28211596668613.098</v>
      </c>
      <c r="X64" s="140">
        <v>15787618445112.701</v>
      </c>
      <c r="Y64" s="140">
        <v>12423978223500.395</v>
      </c>
      <c r="Z64" s="140">
        <v>13327486383861.141</v>
      </c>
      <c r="AA64" s="140">
        <v>2460132061251.5786</v>
      </c>
      <c r="AB64" s="140">
        <v>10530006431951.143</v>
      </c>
      <c r="AC64" s="140">
        <v>1893971791549.2305</v>
      </c>
      <c r="AD64" s="140">
        <v>-596774149413.33435</v>
      </c>
      <c r="AE64" s="140">
        <v>535157275</v>
      </c>
    </row>
    <row r="65" spans="1:31" x14ac:dyDescent="0.35">
      <c r="A65" s="139" t="s">
        <v>4418</v>
      </c>
      <c r="B65" s="140" t="s">
        <v>11</v>
      </c>
      <c r="C65" s="140" t="s">
        <v>4043</v>
      </c>
      <c r="D65" s="140">
        <v>2009</v>
      </c>
      <c r="E65" s="140">
        <v>48868996471572.305</v>
      </c>
      <c r="F65" s="140">
        <v>13850171069239.486</v>
      </c>
      <c r="G65" s="140">
        <v>7232065098124.1094</v>
      </c>
      <c r="H65" s="140">
        <v>3876865172662.8481</v>
      </c>
      <c r="I65" s="140">
        <v>255325764312.72351</v>
      </c>
      <c r="J65" s="140">
        <v>1036052495125.1348</v>
      </c>
      <c r="K65" s="140">
        <v>48723598097.489685</v>
      </c>
      <c r="L65" s="140">
        <v>1007724970.0269774</v>
      </c>
      <c r="M65" s="140">
        <v>610627159559.59619</v>
      </c>
      <c r="N65" s="140">
        <v>1925128430597.876</v>
      </c>
      <c r="O65" s="140">
        <v>1125249440458.8328</v>
      </c>
      <c r="P65" s="140">
        <v>799878990139.04309</v>
      </c>
      <c r="Q65" s="140">
        <v>3355199925461.2622</v>
      </c>
      <c r="R65" s="140">
        <v>2516481246087.9009</v>
      </c>
      <c r="S65" s="140">
        <v>2374425890004.1016</v>
      </c>
      <c r="T65" s="140">
        <v>77384862035.22226</v>
      </c>
      <c r="U65" s="140">
        <v>64670494048.576904</v>
      </c>
      <c r="V65" s="140">
        <v>838718679373.36145</v>
      </c>
      <c r="W65" s="140">
        <v>28836977504310.641</v>
      </c>
      <c r="X65" s="140">
        <v>16149648042381.525</v>
      </c>
      <c r="Y65" s="140">
        <v>12687329461929.078</v>
      </c>
      <c r="Z65" s="140">
        <v>13650476925997.867</v>
      </c>
      <c r="AA65" s="140">
        <v>2499171116383.6709</v>
      </c>
      <c r="AB65" s="140">
        <v>10726887964997.996</v>
      </c>
      <c r="AC65" s="140">
        <v>1960441496931.0999</v>
      </c>
      <c r="AD65" s="140">
        <v>-1050217200101.924</v>
      </c>
      <c r="AE65" s="140">
        <v>541561099</v>
      </c>
    </row>
    <row r="66" spans="1:31" x14ac:dyDescent="0.35">
      <c r="A66" s="139" t="s">
        <v>4419</v>
      </c>
      <c r="B66" s="140" t="s">
        <v>11</v>
      </c>
      <c r="C66" s="140" t="s">
        <v>4043</v>
      </c>
      <c r="D66" s="140">
        <v>2010</v>
      </c>
      <c r="E66" s="140">
        <v>50090867274395.563</v>
      </c>
      <c r="F66" s="140">
        <v>14322151940689.863</v>
      </c>
      <c r="G66" s="140">
        <v>7266124390219.9014</v>
      </c>
      <c r="H66" s="140">
        <v>4012194318949.3228</v>
      </c>
      <c r="I66" s="140">
        <v>284388948784.7467</v>
      </c>
      <c r="J66" s="140">
        <v>1063435410108.6313</v>
      </c>
      <c r="K66" s="140">
        <v>49205583590.084801</v>
      </c>
      <c r="L66" s="140">
        <v>12993761290.473146</v>
      </c>
      <c r="M66" s="140">
        <v>647483660798.82397</v>
      </c>
      <c r="N66" s="140">
        <v>1954686954376.5627</v>
      </c>
      <c r="O66" s="140">
        <v>1140507000585.1606</v>
      </c>
      <c r="P66" s="140">
        <v>814179953791.4021</v>
      </c>
      <c r="Q66" s="140">
        <v>3253930071270.5796</v>
      </c>
      <c r="R66" s="140">
        <v>2314232860099.1108</v>
      </c>
      <c r="S66" s="140">
        <v>2168718750552.9822</v>
      </c>
      <c r="T66" s="140">
        <v>74094924296.548447</v>
      </c>
      <c r="U66" s="140">
        <v>71419185249.579834</v>
      </c>
      <c r="V66" s="140">
        <v>939697211171.46899</v>
      </c>
      <c r="W66" s="140">
        <v>29788015264412.766</v>
      </c>
      <c r="X66" s="140">
        <v>16797832184381.438</v>
      </c>
      <c r="Y66" s="140">
        <v>12990183080031.328</v>
      </c>
      <c r="Z66" s="140">
        <v>14212844874005.203</v>
      </c>
      <c r="AA66" s="140">
        <v>2584987310376.2505</v>
      </c>
      <c r="AB66" s="140">
        <v>10987554701437.17</v>
      </c>
      <c r="AC66" s="140">
        <v>2002628378594.1602</v>
      </c>
      <c r="AD66" s="140">
        <v>-1285424320926.9617</v>
      </c>
      <c r="AE66" s="140">
        <v>547811501</v>
      </c>
    </row>
    <row r="67" spans="1:31" x14ac:dyDescent="0.35">
      <c r="A67" s="139" t="s">
        <v>4420</v>
      </c>
      <c r="B67" s="140" t="s">
        <v>11</v>
      </c>
      <c r="C67" s="140" t="s">
        <v>4043</v>
      </c>
      <c r="D67" s="140">
        <v>2011</v>
      </c>
      <c r="E67" s="140">
        <v>52385138468675.188</v>
      </c>
      <c r="F67" s="140">
        <v>14857949226204.264</v>
      </c>
      <c r="G67" s="140">
        <v>7530559274832.2773</v>
      </c>
      <c r="H67" s="140">
        <v>4156042710355.5425</v>
      </c>
      <c r="I67" s="140">
        <v>293586901826.87567</v>
      </c>
      <c r="J67" s="140">
        <v>1079785699973.3629</v>
      </c>
      <c r="K67" s="140">
        <v>50517133505.555634</v>
      </c>
      <c r="L67" s="140">
        <v>745750720.11893666</v>
      </c>
      <c r="M67" s="140">
        <v>689131519691.34351</v>
      </c>
      <c r="N67" s="140">
        <v>2042275704638.2854</v>
      </c>
      <c r="O67" s="140">
        <v>1204792461948.1079</v>
      </c>
      <c r="P67" s="140">
        <v>837483242690.17712</v>
      </c>
      <c r="Q67" s="140">
        <v>3374516564476.7358</v>
      </c>
      <c r="R67" s="140">
        <v>2306664863961.7715</v>
      </c>
      <c r="S67" s="140">
        <v>2142832079529.6577</v>
      </c>
      <c r="T67" s="140">
        <v>76551967503.192657</v>
      </c>
      <c r="U67" s="140">
        <v>87280816928.921234</v>
      </c>
      <c r="V67" s="140">
        <v>1067851700514.9639</v>
      </c>
      <c r="W67" s="140">
        <v>31051101749783.313</v>
      </c>
      <c r="X67" s="140">
        <v>17500632851122.955</v>
      </c>
      <c r="Y67" s="140">
        <v>13550468898660.369</v>
      </c>
      <c r="Z67" s="140">
        <v>14898010958144.846</v>
      </c>
      <c r="AA67" s="140">
        <v>2602621892978.1099</v>
      </c>
      <c r="AB67" s="140">
        <v>11522876156674.822</v>
      </c>
      <c r="AC67" s="140">
        <v>2027592741985.5417</v>
      </c>
      <c r="AD67" s="140">
        <v>-1054471782144.6754</v>
      </c>
      <c r="AE67" s="140">
        <v>554183878</v>
      </c>
    </row>
    <row r="68" spans="1:31" x14ac:dyDescent="0.35">
      <c r="A68" s="139" t="s">
        <v>4421</v>
      </c>
      <c r="B68" s="140" t="s">
        <v>11</v>
      </c>
      <c r="C68" s="140" t="s">
        <v>4043</v>
      </c>
      <c r="D68" s="140">
        <v>2012</v>
      </c>
      <c r="E68" s="140">
        <v>53824537576336.82</v>
      </c>
      <c r="F68" s="140">
        <v>15400130149905.701</v>
      </c>
      <c r="G68" s="140">
        <v>7612032193731.1641</v>
      </c>
      <c r="H68" s="140">
        <v>4261955402659.1948</v>
      </c>
      <c r="I68" s="140">
        <v>306359023599.81696</v>
      </c>
      <c r="J68" s="140">
        <v>1087282014661.5629</v>
      </c>
      <c r="K68" s="140">
        <v>51828683445.531487</v>
      </c>
      <c r="L68" s="140">
        <v>731966686.18465567</v>
      </c>
      <c r="M68" s="140">
        <v>718090622079.74402</v>
      </c>
      <c r="N68" s="140">
        <v>2097663092186.3542</v>
      </c>
      <c r="O68" s="140">
        <v>1250527821716.7505</v>
      </c>
      <c r="P68" s="140">
        <v>847135270469.604</v>
      </c>
      <c r="Q68" s="140">
        <v>3350076791071.9707</v>
      </c>
      <c r="R68" s="140">
        <v>2303012246247.4233</v>
      </c>
      <c r="S68" s="140">
        <v>2130010781862.3691</v>
      </c>
      <c r="T68" s="140">
        <v>84428293236.8255</v>
      </c>
      <c r="U68" s="140">
        <v>88573171148.228409</v>
      </c>
      <c r="V68" s="140">
        <v>1047064544824.5476</v>
      </c>
      <c r="W68" s="140">
        <v>32053225424791.809</v>
      </c>
      <c r="X68" s="140">
        <v>17954212333523.215</v>
      </c>
      <c r="Y68" s="140">
        <v>14099013091268.598</v>
      </c>
      <c r="Z68" s="140">
        <v>15281229189907.834</v>
      </c>
      <c r="AA68" s="140">
        <v>2672983143615.376</v>
      </c>
      <c r="AB68" s="140">
        <v>11983250146283.377</v>
      </c>
      <c r="AC68" s="140">
        <v>2115762944985.2065</v>
      </c>
      <c r="AD68" s="140">
        <v>-1240850192091.8665</v>
      </c>
      <c r="AE68" s="140">
        <v>560503796</v>
      </c>
    </row>
    <row r="69" spans="1:31" x14ac:dyDescent="0.35">
      <c r="A69" s="139" t="s">
        <v>4422</v>
      </c>
      <c r="B69" s="140" t="s">
        <v>11</v>
      </c>
      <c r="C69" s="140" t="s">
        <v>4043</v>
      </c>
      <c r="D69" s="140">
        <v>2013</v>
      </c>
      <c r="E69" s="140">
        <v>56047677232575.406</v>
      </c>
      <c r="F69" s="140">
        <v>15942817894630.348</v>
      </c>
      <c r="G69" s="140">
        <v>7629041749612.8408</v>
      </c>
      <c r="H69" s="140">
        <v>4395454796208.5864</v>
      </c>
      <c r="I69" s="140">
        <v>329070956882.22186</v>
      </c>
      <c r="J69" s="140">
        <v>1105703893071.468</v>
      </c>
      <c r="K69" s="140">
        <v>53140233336.497314</v>
      </c>
      <c r="L69" s="140">
        <v>49421214973.559357</v>
      </c>
      <c r="M69" s="140">
        <v>747286320714.49939</v>
      </c>
      <c r="N69" s="140">
        <v>2110832177230.3401</v>
      </c>
      <c r="O69" s="140">
        <v>1247917931031.281</v>
      </c>
      <c r="P69" s="140">
        <v>862914246199.0592</v>
      </c>
      <c r="Q69" s="140">
        <v>3233586953404.2544</v>
      </c>
      <c r="R69" s="140">
        <v>2213242200662.2173</v>
      </c>
      <c r="S69" s="140">
        <v>2053904594320.9895</v>
      </c>
      <c r="T69" s="140">
        <v>92387466672.081497</v>
      </c>
      <c r="U69" s="140">
        <v>66950139669.146446</v>
      </c>
      <c r="V69" s="140">
        <v>1020344752742.0364</v>
      </c>
      <c r="W69" s="140">
        <v>33699808876635.992</v>
      </c>
      <c r="X69" s="140">
        <v>18789412012404.391</v>
      </c>
      <c r="Y69" s="140">
        <v>14910396864231.615</v>
      </c>
      <c r="Z69" s="140">
        <v>15931483517193.615</v>
      </c>
      <c r="AA69" s="140">
        <v>2857928495210.7769</v>
      </c>
      <c r="AB69" s="140">
        <v>12672109171290.211</v>
      </c>
      <c r="AC69" s="140">
        <v>2238287692941.4043</v>
      </c>
      <c r="AD69" s="140">
        <v>-1223991288303.7729</v>
      </c>
      <c r="AE69" s="140">
        <v>566753980</v>
      </c>
    </row>
    <row r="70" spans="1:31" x14ac:dyDescent="0.35">
      <c r="A70" s="139" t="s">
        <v>4423</v>
      </c>
      <c r="B70" s="140" t="s">
        <v>11</v>
      </c>
      <c r="C70" s="140" t="s">
        <v>4043</v>
      </c>
      <c r="D70" s="140">
        <v>2014</v>
      </c>
      <c r="E70" s="140">
        <v>57251032498662.031</v>
      </c>
      <c r="F70" s="140">
        <v>16447130973980.785</v>
      </c>
      <c r="G70" s="140">
        <v>7821646989700.6172</v>
      </c>
      <c r="H70" s="140">
        <v>4497244525895.6563</v>
      </c>
      <c r="I70" s="140">
        <v>358556397488.33691</v>
      </c>
      <c r="J70" s="140">
        <v>1105261776847.2275</v>
      </c>
      <c r="K70" s="140">
        <v>54451783276.473167</v>
      </c>
      <c r="L70" s="140">
        <v>895581530.19144702</v>
      </c>
      <c r="M70" s="140">
        <v>793009244449.59644</v>
      </c>
      <c r="N70" s="140">
        <v>2185069742303.8308</v>
      </c>
      <c r="O70" s="140">
        <v>1298263196989.2092</v>
      </c>
      <c r="P70" s="140">
        <v>886806545314.62207</v>
      </c>
      <c r="Q70" s="140">
        <v>3324402463804.96</v>
      </c>
      <c r="R70" s="140">
        <v>2289717149056.5352</v>
      </c>
      <c r="S70" s="140">
        <v>2130422018556.0808</v>
      </c>
      <c r="T70" s="140">
        <v>92899348102.130524</v>
      </c>
      <c r="U70" s="140">
        <v>66395782398.324142</v>
      </c>
      <c r="V70" s="140">
        <v>1034685314748.4238</v>
      </c>
      <c r="W70" s="140">
        <v>34240793125647.109</v>
      </c>
      <c r="X70" s="140">
        <v>19213528531075.398</v>
      </c>
      <c r="Y70" s="140">
        <v>15027264594571.705</v>
      </c>
      <c r="Z70" s="140">
        <v>16269063668174.332</v>
      </c>
      <c r="AA70" s="140">
        <v>2944464862901.083</v>
      </c>
      <c r="AB70" s="140">
        <v>12747766544390.445</v>
      </c>
      <c r="AC70" s="140">
        <v>2279498050181.252</v>
      </c>
      <c r="AD70" s="140">
        <v>-1258538590666.4868</v>
      </c>
      <c r="AE70" s="140">
        <v>572905449</v>
      </c>
    </row>
    <row r="71" spans="1:31" x14ac:dyDescent="0.35">
      <c r="A71" s="139" t="s">
        <v>4424</v>
      </c>
      <c r="B71" s="140" t="s">
        <v>11</v>
      </c>
      <c r="C71" s="140" t="s">
        <v>4043</v>
      </c>
      <c r="D71" s="140">
        <v>2015</v>
      </c>
      <c r="E71" s="140">
        <v>59628561525101.703</v>
      </c>
      <c r="F71" s="140">
        <v>16879958185540.141</v>
      </c>
      <c r="G71" s="140">
        <v>7543466575068.4492</v>
      </c>
      <c r="H71" s="140">
        <v>4641795195787.6602</v>
      </c>
      <c r="I71" s="140">
        <v>372945997725.3772</v>
      </c>
      <c r="J71" s="140">
        <v>1145831546786.72</v>
      </c>
      <c r="K71" s="140">
        <v>55763333191.944</v>
      </c>
      <c r="L71" s="140">
        <v>12670068231.915411</v>
      </c>
      <c r="M71" s="140">
        <v>813243543518.37427</v>
      </c>
      <c r="N71" s="140">
        <v>2241340706333.3306</v>
      </c>
      <c r="O71" s="140">
        <v>1315740894208.1169</v>
      </c>
      <c r="P71" s="140">
        <v>925599812125.21387</v>
      </c>
      <c r="Q71" s="140">
        <v>2901671379280.7891</v>
      </c>
      <c r="R71" s="140">
        <v>2023608550093.217</v>
      </c>
      <c r="S71" s="140">
        <v>1870821695010.0854</v>
      </c>
      <c r="T71" s="140">
        <v>92518508907.531067</v>
      </c>
      <c r="U71" s="140">
        <v>60268346175.60067</v>
      </c>
      <c r="V71" s="140">
        <v>878062829187.57166</v>
      </c>
      <c r="W71" s="140">
        <v>36385883770397.859</v>
      </c>
      <c r="X71" s="140">
        <v>20432855838519.082</v>
      </c>
      <c r="Y71" s="140">
        <v>15953027931878.773</v>
      </c>
      <c r="Z71" s="140">
        <v>17279402882989.285</v>
      </c>
      <c r="AA71" s="140">
        <v>3153452955529.8022</v>
      </c>
      <c r="AB71" s="140">
        <v>13486767869426.328</v>
      </c>
      <c r="AC71" s="140">
        <v>2466260062452.4468</v>
      </c>
      <c r="AD71" s="140">
        <v>-1180747005904.7241</v>
      </c>
      <c r="AE71" s="140">
        <v>578937973</v>
      </c>
    </row>
    <row r="72" spans="1:31" x14ac:dyDescent="0.35">
      <c r="A72" s="139" t="s">
        <v>4425</v>
      </c>
      <c r="B72" s="140" t="s">
        <v>11</v>
      </c>
      <c r="C72" s="140" t="s">
        <v>4043</v>
      </c>
      <c r="D72" s="140">
        <v>2016</v>
      </c>
      <c r="E72" s="140">
        <v>59789347878653.102</v>
      </c>
      <c r="F72" s="140">
        <v>17249420232876.844</v>
      </c>
      <c r="G72" s="140">
        <v>7061721939997.2842</v>
      </c>
      <c r="H72" s="140">
        <v>4710348008763.1221</v>
      </c>
      <c r="I72" s="140">
        <v>414611662592.5885</v>
      </c>
      <c r="J72" s="140">
        <v>1131431590688.2751</v>
      </c>
      <c r="K72" s="140">
        <v>57074883107.414833</v>
      </c>
      <c r="L72" s="140">
        <v>11836604192.576319</v>
      </c>
      <c r="M72" s="140">
        <v>828515743531.98425</v>
      </c>
      <c r="N72" s="140">
        <v>2266877524650.2827</v>
      </c>
      <c r="O72" s="140">
        <v>1314040746843.5085</v>
      </c>
      <c r="P72" s="140">
        <v>952836777806.77393</v>
      </c>
      <c r="Q72" s="140">
        <v>2351373931234.1611</v>
      </c>
      <c r="R72" s="140">
        <v>1636689609920.894</v>
      </c>
      <c r="S72" s="140">
        <v>1508701187910.895</v>
      </c>
      <c r="T72" s="140">
        <v>81577666749.867279</v>
      </c>
      <c r="U72" s="140">
        <v>46410755260.131973</v>
      </c>
      <c r="V72" s="140">
        <v>714684321313.26709</v>
      </c>
      <c r="W72" s="140">
        <v>36906895022853.32</v>
      </c>
      <c r="X72" s="140">
        <v>20621375465553.617</v>
      </c>
      <c r="Y72" s="140">
        <v>16285519557299.73</v>
      </c>
      <c r="Z72" s="140">
        <v>17379904891263.898</v>
      </c>
      <c r="AA72" s="140">
        <v>3241470574289.707</v>
      </c>
      <c r="AB72" s="140">
        <v>13743413900042.986</v>
      </c>
      <c r="AC72" s="140">
        <v>2542105657256.7422</v>
      </c>
      <c r="AD72" s="140">
        <v>-1428689317074.342</v>
      </c>
      <c r="AE72" s="140">
        <v>584837757</v>
      </c>
    </row>
    <row r="73" spans="1:31" x14ac:dyDescent="0.35">
      <c r="A73" s="139" t="s">
        <v>4426</v>
      </c>
      <c r="B73" s="140" t="s">
        <v>11</v>
      </c>
      <c r="C73" s="140" t="s">
        <v>4043</v>
      </c>
      <c r="D73" s="140">
        <v>2017</v>
      </c>
      <c r="E73" s="140">
        <v>60784728117134.031</v>
      </c>
      <c r="F73" s="140">
        <v>17606005473577.465</v>
      </c>
      <c r="G73" s="140">
        <v>6922966812672.5273</v>
      </c>
      <c r="H73" s="140">
        <v>4830275421098.3223</v>
      </c>
      <c r="I73" s="140">
        <v>431067622896.61121</v>
      </c>
      <c r="J73" s="140">
        <v>1140710799139.2839</v>
      </c>
      <c r="K73" s="140">
        <v>58386433047.390686</v>
      </c>
      <c r="L73" s="140">
        <v>12663372647.899725</v>
      </c>
      <c r="M73" s="140">
        <v>882557739359.11584</v>
      </c>
      <c r="N73" s="140">
        <v>2304889454008.0205</v>
      </c>
      <c r="O73" s="140">
        <v>1301607536219.137</v>
      </c>
      <c r="P73" s="140">
        <v>1003281917788.8834</v>
      </c>
      <c r="Q73" s="140">
        <v>2092691391574.2056</v>
      </c>
      <c r="R73" s="140">
        <v>1414681420245.1965</v>
      </c>
      <c r="S73" s="140">
        <v>1297430649578.1768</v>
      </c>
      <c r="T73" s="140">
        <v>71267583105.805511</v>
      </c>
      <c r="U73" s="140">
        <v>45983187561.214218</v>
      </c>
      <c r="V73" s="140">
        <v>678009971329.00916</v>
      </c>
      <c r="W73" s="140">
        <v>37713798929501.031</v>
      </c>
      <c r="X73" s="140">
        <v>21046490985670.762</v>
      </c>
      <c r="Y73" s="140">
        <v>16667307943830.256</v>
      </c>
      <c r="Z73" s="140">
        <v>17731415155801.656</v>
      </c>
      <c r="AA73" s="140">
        <v>3315075829869.1104</v>
      </c>
      <c r="AB73" s="140">
        <v>14071223355604.486</v>
      </c>
      <c r="AC73" s="140">
        <v>2596084588225.7744</v>
      </c>
      <c r="AD73" s="140">
        <v>-1458043098616.978</v>
      </c>
      <c r="AE73" s="140">
        <v>590614213</v>
      </c>
    </row>
    <row r="74" spans="1:31" x14ac:dyDescent="0.35">
      <c r="A74" s="139" t="s">
        <v>4427</v>
      </c>
      <c r="B74" s="140" t="s">
        <v>11</v>
      </c>
      <c r="C74" s="140" t="s">
        <v>4043</v>
      </c>
      <c r="D74" s="140">
        <v>2018</v>
      </c>
      <c r="E74" s="140">
        <v>61846881290828.492</v>
      </c>
      <c r="F74" s="140">
        <v>18031646223696.805</v>
      </c>
      <c r="G74" s="140">
        <v>6814841077271.7051</v>
      </c>
      <c r="H74" s="140">
        <v>4905340445695.9414</v>
      </c>
      <c r="I74" s="140">
        <v>436077156370.22968</v>
      </c>
      <c r="J74" s="140">
        <v>1153540001370.7756</v>
      </c>
      <c r="K74" s="140">
        <v>59697982938.356529</v>
      </c>
      <c r="L74" s="140">
        <v>15254717063.583216</v>
      </c>
      <c r="M74" s="140">
        <v>922934668304.48792</v>
      </c>
      <c r="N74" s="140">
        <v>2317835919648.5083</v>
      </c>
      <c r="O74" s="140">
        <v>1267189789408.6184</v>
      </c>
      <c r="P74" s="140">
        <v>1050646130239.8904</v>
      </c>
      <c r="Q74" s="140">
        <v>1909500631575.7637</v>
      </c>
      <c r="R74" s="140">
        <v>1295206389549.5352</v>
      </c>
      <c r="S74" s="140">
        <v>1178142410488.9434</v>
      </c>
      <c r="T74" s="140">
        <v>67246329319.865784</v>
      </c>
      <c r="U74" s="140">
        <v>49817649740.726166</v>
      </c>
      <c r="V74" s="140">
        <v>614294242026.22852</v>
      </c>
      <c r="W74" s="140">
        <v>38461527829859.977</v>
      </c>
      <c r="X74" s="140">
        <v>21476162901105.809</v>
      </c>
      <c r="Y74" s="140">
        <v>16985364928754.188</v>
      </c>
      <c r="Z74" s="140">
        <v>18061314162969.125</v>
      </c>
      <c r="AA74" s="140">
        <v>3414848738136.6714</v>
      </c>
      <c r="AB74" s="140">
        <v>14314099287416.125</v>
      </c>
      <c r="AC74" s="140">
        <v>2671265641338.0566</v>
      </c>
      <c r="AD74" s="140">
        <v>-1461133840000</v>
      </c>
      <c r="AE74" s="140">
        <v>596299761</v>
      </c>
    </row>
    <row r="75" spans="1:31" x14ac:dyDescent="0.35">
      <c r="A75" s="139" t="s">
        <v>4428</v>
      </c>
      <c r="B75" s="140" t="s">
        <v>8</v>
      </c>
      <c r="C75" s="140" t="s">
        <v>4043</v>
      </c>
      <c r="D75" s="140">
        <v>1995</v>
      </c>
      <c r="E75" s="140">
        <v>6555733448668.5068</v>
      </c>
      <c r="F75" s="140">
        <v>2004805540254.6099</v>
      </c>
      <c r="G75" s="140">
        <v>2073180496407.6226</v>
      </c>
      <c r="H75" s="140">
        <v>699326225062.28467</v>
      </c>
      <c r="I75" s="140">
        <v>6405794669.1721058</v>
      </c>
      <c r="J75" s="140">
        <v>27063213594.76469</v>
      </c>
      <c r="K75" s="140">
        <v>4679401.0934991529</v>
      </c>
      <c r="L75" s="140">
        <v>9973805295.6480675</v>
      </c>
      <c r="M75" s="140">
        <v>33656397633.094692</v>
      </c>
      <c r="N75" s="140">
        <v>622222334468.51147</v>
      </c>
      <c r="O75" s="140">
        <v>394085474488.20288</v>
      </c>
      <c r="P75" s="140">
        <v>228136859980.30862</v>
      </c>
      <c r="Q75" s="140">
        <v>1373854271345.3379</v>
      </c>
      <c r="R75" s="140">
        <v>1365524967338.1094</v>
      </c>
      <c r="S75" s="140">
        <v>1342814112565.7314</v>
      </c>
      <c r="T75" s="140">
        <v>22027962053.107803</v>
      </c>
      <c r="U75" s="140">
        <v>682892719.2698015</v>
      </c>
      <c r="V75" s="140">
        <v>8329304007.228467</v>
      </c>
      <c r="W75" s="140">
        <v>2636470952587.3506</v>
      </c>
      <c r="X75" s="140">
        <v>1926275282108.4995</v>
      </c>
      <c r="Y75" s="140">
        <v>710195670478.85022</v>
      </c>
      <c r="Z75" s="140">
        <v>1327225921998.165</v>
      </c>
      <c r="AA75" s="140">
        <v>599049360110.33447</v>
      </c>
      <c r="AB75" s="140">
        <v>489447006924.70996</v>
      </c>
      <c r="AC75" s="140">
        <v>220748663554.14008</v>
      </c>
      <c r="AD75" s="140">
        <v>-158723540581.07599</v>
      </c>
      <c r="AE75" s="140">
        <v>206181276</v>
      </c>
    </row>
    <row r="76" spans="1:31" x14ac:dyDescent="0.35">
      <c r="A76" s="139" t="s">
        <v>4429</v>
      </c>
      <c r="B76" s="140" t="s">
        <v>8</v>
      </c>
      <c r="C76" s="140" t="s">
        <v>4043</v>
      </c>
      <c r="D76" s="140">
        <v>1996</v>
      </c>
      <c r="E76" s="140">
        <v>6877092142042.6299</v>
      </c>
      <c r="F76" s="140">
        <v>2058357455458.2358</v>
      </c>
      <c r="G76" s="140">
        <v>2212241345874.728</v>
      </c>
      <c r="H76" s="140">
        <v>716744158474.48816</v>
      </c>
      <c r="I76" s="140">
        <v>6316312350.7137403</v>
      </c>
      <c r="J76" s="140">
        <v>27529388570.642551</v>
      </c>
      <c r="K76" s="140">
        <v>5880244.0643555894</v>
      </c>
      <c r="L76" s="140">
        <v>10102011525.064672</v>
      </c>
      <c r="M76" s="140">
        <v>37805107649.679192</v>
      </c>
      <c r="N76" s="140">
        <v>634985458134.32385</v>
      </c>
      <c r="O76" s="140">
        <v>391988874745.23755</v>
      </c>
      <c r="P76" s="140">
        <v>242996583389.08618</v>
      </c>
      <c r="Q76" s="140">
        <v>1495497187400.2402</v>
      </c>
      <c r="R76" s="140">
        <v>1486572821563.8179</v>
      </c>
      <c r="S76" s="140">
        <v>1460451946047.8633</v>
      </c>
      <c r="T76" s="140">
        <v>25484170738.113792</v>
      </c>
      <c r="U76" s="140">
        <v>636704777.84068859</v>
      </c>
      <c r="V76" s="140">
        <v>8924365836.4221802</v>
      </c>
      <c r="W76" s="140">
        <v>2723426807228.9111</v>
      </c>
      <c r="X76" s="140">
        <v>1987495688106.8994</v>
      </c>
      <c r="Y76" s="140">
        <v>735931119122.01074</v>
      </c>
      <c r="Z76" s="140">
        <v>1373767844013.2754</v>
      </c>
      <c r="AA76" s="140">
        <v>613727844093.62402</v>
      </c>
      <c r="AB76" s="140">
        <v>505462789632.65625</v>
      </c>
      <c r="AC76" s="140">
        <v>230468329489.35489</v>
      </c>
      <c r="AD76" s="140">
        <v>-116933466519.2459</v>
      </c>
      <c r="AE76" s="140">
        <v>210374879</v>
      </c>
    </row>
    <row r="77" spans="1:31" x14ac:dyDescent="0.35">
      <c r="A77" s="139" t="s">
        <v>4430</v>
      </c>
      <c r="B77" s="140" t="s">
        <v>8</v>
      </c>
      <c r="C77" s="140" t="s">
        <v>4043</v>
      </c>
      <c r="D77" s="140">
        <v>1997</v>
      </c>
      <c r="E77" s="140">
        <v>7244801971080.3135</v>
      </c>
      <c r="F77" s="140">
        <v>2118879886627.4275</v>
      </c>
      <c r="G77" s="140">
        <v>2356242447900.1528</v>
      </c>
      <c r="H77" s="140">
        <v>746742604589.4696</v>
      </c>
      <c r="I77" s="140">
        <v>6567292379.7256289</v>
      </c>
      <c r="J77" s="140">
        <v>27547377329.576214</v>
      </c>
      <c r="K77" s="140">
        <v>7081087.0352120269</v>
      </c>
      <c r="L77" s="140">
        <v>10974443023.736338</v>
      </c>
      <c r="M77" s="140">
        <v>41712922917.106689</v>
      </c>
      <c r="N77" s="140">
        <v>659933487852.28967</v>
      </c>
      <c r="O77" s="140">
        <v>406472437780.93634</v>
      </c>
      <c r="P77" s="140">
        <v>253461050071.3533</v>
      </c>
      <c r="Q77" s="140">
        <v>1609499843310.6836</v>
      </c>
      <c r="R77" s="140">
        <v>1599989871613.4438</v>
      </c>
      <c r="S77" s="140">
        <v>1568210177377.3074</v>
      </c>
      <c r="T77" s="140">
        <v>31155192660.307793</v>
      </c>
      <c r="U77" s="140">
        <v>624501575.82875669</v>
      </c>
      <c r="V77" s="140">
        <v>9509971697.2393284</v>
      </c>
      <c r="W77" s="140">
        <v>2853686781105.4834</v>
      </c>
      <c r="X77" s="140">
        <v>2078556670645.562</v>
      </c>
      <c r="Y77" s="140">
        <v>775130110459.92175</v>
      </c>
      <c r="Z77" s="140">
        <v>1428309049004.8364</v>
      </c>
      <c r="AA77" s="140">
        <v>650247621640.72375</v>
      </c>
      <c r="AB77" s="140">
        <v>532581364877.71765</v>
      </c>
      <c r="AC77" s="140">
        <v>242548745582.2034</v>
      </c>
      <c r="AD77" s="140">
        <v>-84007144552.749115</v>
      </c>
      <c r="AE77" s="140">
        <v>214467864</v>
      </c>
    </row>
    <row r="78" spans="1:31" x14ac:dyDescent="0.35">
      <c r="A78" s="139" t="s">
        <v>4431</v>
      </c>
      <c r="B78" s="140" t="s">
        <v>8</v>
      </c>
      <c r="C78" s="140" t="s">
        <v>4043</v>
      </c>
      <c r="D78" s="140">
        <v>1998</v>
      </c>
      <c r="E78" s="140">
        <v>7353297694206.1084</v>
      </c>
      <c r="F78" s="140">
        <v>2180270404180.574</v>
      </c>
      <c r="G78" s="140">
        <v>2160955213373.5166</v>
      </c>
      <c r="H78" s="140">
        <v>708968617923.19324</v>
      </c>
      <c r="I78" s="140">
        <v>6459077472.2324486</v>
      </c>
      <c r="J78" s="140">
        <v>29356250782.029907</v>
      </c>
      <c r="K78" s="140">
        <v>8281930.0060684616</v>
      </c>
      <c r="L78" s="140">
        <v>9896579489.6371593</v>
      </c>
      <c r="M78" s="140">
        <v>40149806869.785454</v>
      </c>
      <c r="N78" s="140">
        <v>623098621379.50232</v>
      </c>
      <c r="O78" s="140">
        <v>378047139784.72198</v>
      </c>
      <c r="P78" s="140">
        <v>245051481594.78033</v>
      </c>
      <c r="Q78" s="140">
        <v>1451986595450.3232</v>
      </c>
      <c r="R78" s="140">
        <v>1442418340593.188</v>
      </c>
      <c r="S78" s="140">
        <v>1407609467404.4741</v>
      </c>
      <c r="T78" s="140">
        <v>34254296995.089489</v>
      </c>
      <c r="U78" s="140">
        <v>554576193.6242975</v>
      </c>
      <c r="V78" s="140">
        <v>9568254857.1353168</v>
      </c>
      <c r="W78" s="140">
        <v>3118266962430.9927</v>
      </c>
      <c r="X78" s="140">
        <v>2270109340077.2417</v>
      </c>
      <c r="Y78" s="140">
        <v>848157622353.75232</v>
      </c>
      <c r="Z78" s="140">
        <v>1544312134056.1028</v>
      </c>
      <c r="AA78" s="140">
        <v>725797206021.13867</v>
      </c>
      <c r="AB78" s="140">
        <v>576786056524.9679</v>
      </c>
      <c r="AC78" s="140">
        <v>271371565828.7843</v>
      </c>
      <c r="AD78" s="140">
        <v>-106194885778.97626</v>
      </c>
      <c r="AE78" s="140">
        <v>218451565</v>
      </c>
    </row>
    <row r="79" spans="1:31" x14ac:dyDescent="0.35">
      <c r="A79" s="139" t="s">
        <v>4432</v>
      </c>
      <c r="B79" s="140" t="s">
        <v>8</v>
      </c>
      <c r="C79" s="140" t="s">
        <v>4043</v>
      </c>
      <c r="D79" s="140">
        <v>1999</v>
      </c>
      <c r="E79" s="140">
        <v>7236225325732.6279</v>
      </c>
      <c r="F79" s="140">
        <v>2237899196703.2729</v>
      </c>
      <c r="G79" s="140">
        <v>2132701061988.9248</v>
      </c>
      <c r="H79" s="140">
        <v>694740910398.72034</v>
      </c>
      <c r="I79" s="140">
        <v>7081587040.7541542</v>
      </c>
      <c r="J79" s="140">
        <v>28919360492.035423</v>
      </c>
      <c r="K79" s="140">
        <v>9482772.9769249</v>
      </c>
      <c r="L79" s="140">
        <v>15179088759.730795</v>
      </c>
      <c r="M79" s="140">
        <v>40440351373.771301</v>
      </c>
      <c r="N79" s="140">
        <v>603111039959.45178</v>
      </c>
      <c r="O79" s="140">
        <v>366324375972.11676</v>
      </c>
      <c r="P79" s="140">
        <v>236786663987.33502</v>
      </c>
      <c r="Q79" s="140">
        <v>1437960151590.2048</v>
      </c>
      <c r="R79" s="140">
        <v>1429177632093.7991</v>
      </c>
      <c r="S79" s="140">
        <v>1391114756141.0779</v>
      </c>
      <c r="T79" s="140">
        <v>37584039016.761238</v>
      </c>
      <c r="U79" s="140">
        <v>478836935.96022832</v>
      </c>
      <c r="V79" s="140">
        <v>8782519496.4055538</v>
      </c>
      <c r="W79" s="140">
        <v>2966368219320.1108</v>
      </c>
      <c r="X79" s="140">
        <v>2183527355204.0247</v>
      </c>
      <c r="Y79" s="140">
        <v>782840864116.08569</v>
      </c>
      <c r="Z79" s="140">
        <v>1534770547126.0059</v>
      </c>
      <c r="AA79" s="140">
        <v>648756808078.01904</v>
      </c>
      <c r="AB79" s="140">
        <v>548130066425.6062</v>
      </c>
      <c r="AC79" s="140">
        <v>234710797690.47925</v>
      </c>
      <c r="AD79" s="140">
        <v>-100743152279.68123</v>
      </c>
      <c r="AE79" s="140">
        <v>222436715</v>
      </c>
    </row>
    <row r="80" spans="1:31" x14ac:dyDescent="0.35">
      <c r="A80" s="139" t="s">
        <v>4433</v>
      </c>
      <c r="B80" s="140" t="s">
        <v>8</v>
      </c>
      <c r="C80" s="140" t="s">
        <v>4043</v>
      </c>
      <c r="D80" s="140">
        <v>2000</v>
      </c>
      <c r="E80" s="140">
        <v>7455798876680.6719</v>
      </c>
      <c r="F80" s="140">
        <v>2295323471664.2144</v>
      </c>
      <c r="G80" s="140">
        <v>2434858682829.5522</v>
      </c>
      <c r="H80" s="140">
        <v>689332708500.87781</v>
      </c>
      <c r="I80" s="140">
        <v>6819596686.3290777</v>
      </c>
      <c r="J80" s="140">
        <v>29730130991.149273</v>
      </c>
      <c r="K80" s="140">
        <v>10683640.452780332</v>
      </c>
      <c r="L80" s="140">
        <v>14164637961.650541</v>
      </c>
      <c r="M80" s="140">
        <v>41409915136.959755</v>
      </c>
      <c r="N80" s="140">
        <v>597197744084.33643</v>
      </c>
      <c r="O80" s="140">
        <v>359564054141.46191</v>
      </c>
      <c r="P80" s="140">
        <v>237633689942.8746</v>
      </c>
      <c r="Q80" s="140">
        <v>1745525974328.6746</v>
      </c>
      <c r="R80" s="140">
        <v>1737807646735.9241</v>
      </c>
      <c r="S80" s="140">
        <v>1687112952699.1975</v>
      </c>
      <c r="T80" s="140">
        <v>50298005971.388794</v>
      </c>
      <c r="U80" s="140">
        <v>396688065.33782488</v>
      </c>
      <c r="V80" s="140">
        <v>7718327592.7504911</v>
      </c>
      <c r="W80" s="140">
        <v>3040160067900.6948</v>
      </c>
      <c r="X80" s="140">
        <v>2240219387234.79</v>
      </c>
      <c r="Y80" s="140">
        <v>799940680665.90796</v>
      </c>
      <c r="Z80" s="140">
        <v>1612999798488.7725</v>
      </c>
      <c r="AA80" s="140">
        <v>627219588746.01782</v>
      </c>
      <c r="AB80" s="140">
        <v>576439856553.1532</v>
      </c>
      <c r="AC80" s="140">
        <v>223500824112.75333</v>
      </c>
      <c r="AD80" s="140">
        <v>-314543345713.78809</v>
      </c>
      <c r="AE80" s="140">
        <v>226468660</v>
      </c>
    </row>
    <row r="81" spans="1:31" x14ac:dyDescent="0.35">
      <c r="A81" s="139" t="s">
        <v>4434</v>
      </c>
      <c r="B81" s="140" t="s">
        <v>8</v>
      </c>
      <c r="C81" s="140" t="s">
        <v>4043</v>
      </c>
      <c r="D81" s="140">
        <v>2001</v>
      </c>
      <c r="E81" s="140">
        <v>7775616448544.0693</v>
      </c>
      <c r="F81" s="140">
        <v>2371694122780.8784</v>
      </c>
      <c r="G81" s="140">
        <v>2540963427067.8569</v>
      </c>
      <c r="H81" s="140">
        <v>664265729579.60437</v>
      </c>
      <c r="I81" s="140">
        <v>6818663842.5531645</v>
      </c>
      <c r="J81" s="140">
        <v>31281247500.120934</v>
      </c>
      <c r="K81" s="140">
        <v>11884483.423636768</v>
      </c>
      <c r="L81" s="140">
        <v>16292399206.549744</v>
      </c>
      <c r="M81" s="140">
        <v>42833852006.636497</v>
      </c>
      <c r="N81" s="140">
        <v>567027682540.32019</v>
      </c>
      <c r="O81" s="140">
        <v>336456845504.6524</v>
      </c>
      <c r="P81" s="140">
        <v>230570837035.66779</v>
      </c>
      <c r="Q81" s="140">
        <v>1876697697488.252</v>
      </c>
      <c r="R81" s="140">
        <v>1869104546185.0776</v>
      </c>
      <c r="S81" s="140">
        <v>1803531565614.9121</v>
      </c>
      <c r="T81" s="140">
        <v>65172432695.61599</v>
      </c>
      <c r="U81" s="140">
        <v>400547874.54971886</v>
      </c>
      <c r="V81" s="140">
        <v>7593151303.1742821</v>
      </c>
      <c r="W81" s="140">
        <v>3173354385050.0791</v>
      </c>
      <c r="X81" s="140">
        <v>2326203478958.1245</v>
      </c>
      <c r="Y81" s="140">
        <v>847150906091.95752</v>
      </c>
      <c r="Z81" s="140">
        <v>1670216560248.7349</v>
      </c>
      <c r="AA81" s="140">
        <v>655986918709.39111</v>
      </c>
      <c r="AB81" s="140">
        <v>606170338873.50232</v>
      </c>
      <c r="AC81" s="140">
        <v>240980567218.45398</v>
      </c>
      <c r="AD81" s="140">
        <v>-310395486354.74481</v>
      </c>
      <c r="AE81" s="140">
        <v>230587695</v>
      </c>
    </row>
    <row r="82" spans="1:31" x14ac:dyDescent="0.35">
      <c r="A82" s="139" t="s">
        <v>4435</v>
      </c>
      <c r="B82" s="140" t="s">
        <v>8</v>
      </c>
      <c r="C82" s="140" t="s">
        <v>4043</v>
      </c>
      <c r="D82" s="140">
        <v>2002</v>
      </c>
      <c r="E82" s="140">
        <v>8015458055901.6133</v>
      </c>
      <c r="F82" s="140">
        <v>2452807859967.2339</v>
      </c>
      <c r="G82" s="140">
        <v>2714077414740.9844</v>
      </c>
      <c r="H82" s="140">
        <v>658526841324.64966</v>
      </c>
      <c r="I82" s="140">
        <v>6499873506.4414463</v>
      </c>
      <c r="J82" s="140">
        <v>34993226238.195549</v>
      </c>
      <c r="K82" s="140">
        <v>13085326.394493204</v>
      </c>
      <c r="L82" s="140">
        <v>6614910697.0972471</v>
      </c>
      <c r="M82" s="140">
        <v>45760479263.252754</v>
      </c>
      <c r="N82" s="140">
        <v>564645266293.26831</v>
      </c>
      <c r="O82" s="140">
        <v>331017783121.00397</v>
      </c>
      <c r="P82" s="140">
        <v>233627483172.26434</v>
      </c>
      <c r="Q82" s="140">
        <v>2055550573416.3347</v>
      </c>
      <c r="R82" s="140">
        <v>2048173591139.8081</v>
      </c>
      <c r="S82" s="140">
        <v>1969353386636.0925</v>
      </c>
      <c r="T82" s="140">
        <v>78395846226.260666</v>
      </c>
      <c r="U82" s="140">
        <v>424358277.45474494</v>
      </c>
      <c r="V82" s="140">
        <v>7376982276.5266495</v>
      </c>
      <c r="W82" s="140">
        <v>3122949675184.0142</v>
      </c>
      <c r="X82" s="140">
        <v>2276073464421.9985</v>
      </c>
      <c r="Y82" s="140">
        <v>846876210762.01575</v>
      </c>
      <c r="Z82" s="140">
        <v>1686210790958.4646</v>
      </c>
      <c r="AA82" s="140">
        <v>589862673463.53467</v>
      </c>
      <c r="AB82" s="140">
        <v>617667255347.55127</v>
      </c>
      <c r="AC82" s="140">
        <v>229208955414.46368</v>
      </c>
      <c r="AD82" s="140">
        <v>-274376893990.61826</v>
      </c>
      <c r="AE82" s="140">
        <v>234793494</v>
      </c>
    </row>
    <row r="83" spans="1:31" x14ac:dyDescent="0.35">
      <c r="A83" s="139" t="s">
        <v>4436</v>
      </c>
      <c r="B83" s="140" t="s">
        <v>8</v>
      </c>
      <c r="C83" s="140" t="s">
        <v>4043</v>
      </c>
      <c r="D83" s="140">
        <v>2003</v>
      </c>
      <c r="E83" s="140">
        <v>8437097784684.3975</v>
      </c>
      <c r="F83" s="140">
        <v>2546187447150.1509</v>
      </c>
      <c r="G83" s="140">
        <v>2974645574806.356</v>
      </c>
      <c r="H83" s="140">
        <v>663216169146.61536</v>
      </c>
      <c r="I83" s="140">
        <v>5983019275.9130783</v>
      </c>
      <c r="J83" s="140">
        <v>35402355330.575401</v>
      </c>
      <c r="K83" s="140">
        <v>14286218.375347637</v>
      </c>
      <c r="L83" s="140">
        <v>22107470372.964394</v>
      </c>
      <c r="M83" s="140">
        <v>47909852227.948364</v>
      </c>
      <c r="N83" s="140">
        <v>551799185720.83887</v>
      </c>
      <c r="O83" s="140">
        <v>319967929921.55054</v>
      </c>
      <c r="P83" s="140">
        <v>231831255799.28839</v>
      </c>
      <c r="Q83" s="140">
        <v>2311429405659.7397</v>
      </c>
      <c r="R83" s="140">
        <v>2304786910653.3291</v>
      </c>
      <c r="S83" s="140">
        <v>2211392790525.46</v>
      </c>
      <c r="T83" s="140">
        <v>93004359750.680054</v>
      </c>
      <c r="U83" s="140">
        <v>389760377.18951553</v>
      </c>
      <c r="V83" s="140">
        <v>6642495006.4104671</v>
      </c>
      <c r="W83" s="140">
        <v>3198105466390.7344</v>
      </c>
      <c r="X83" s="140">
        <v>2328805886617.9321</v>
      </c>
      <c r="Y83" s="140">
        <v>869299579772.80225</v>
      </c>
      <c r="Z83" s="140">
        <v>1749027379915.7349</v>
      </c>
      <c r="AA83" s="140">
        <v>579778506702.19995</v>
      </c>
      <c r="AB83" s="140">
        <v>646117685979.15076</v>
      </c>
      <c r="AC83" s="140">
        <v>223181893793.65173</v>
      </c>
      <c r="AD83" s="140">
        <v>-281840703662.84314</v>
      </c>
      <c r="AE83" s="140">
        <v>239043710</v>
      </c>
    </row>
    <row r="84" spans="1:31" x14ac:dyDescent="0.35">
      <c r="A84" s="139" t="s">
        <v>4437</v>
      </c>
      <c r="B84" s="140" t="s">
        <v>8</v>
      </c>
      <c r="C84" s="140" t="s">
        <v>4043</v>
      </c>
      <c r="D84" s="140">
        <v>2004</v>
      </c>
      <c r="E84" s="140">
        <v>9247638958129.248</v>
      </c>
      <c r="F84" s="140">
        <v>2648395091743.4287</v>
      </c>
      <c r="G84" s="140">
        <v>3514501804317.6558</v>
      </c>
      <c r="H84" s="140">
        <v>673384096733.71265</v>
      </c>
      <c r="I84" s="140">
        <v>5278868259.5287895</v>
      </c>
      <c r="J84" s="140">
        <v>35641017140.756973</v>
      </c>
      <c r="K84" s="140">
        <v>15487061.346204072</v>
      </c>
      <c r="L84" s="140">
        <v>11958570570.230736</v>
      </c>
      <c r="M84" s="140">
        <v>50407563767.791458</v>
      </c>
      <c r="N84" s="140">
        <v>570082589934.05859</v>
      </c>
      <c r="O84" s="140">
        <v>333119217162.26788</v>
      </c>
      <c r="P84" s="140">
        <v>236963372771.79056</v>
      </c>
      <c r="Q84" s="140">
        <v>2841117707583.9434</v>
      </c>
      <c r="R84" s="140">
        <v>2832118448092.3921</v>
      </c>
      <c r="S84" s="140">
        <v>2719994142644.6001</v>
      </c>
      <c r="T84" s="140">
        <v>111554655838.3719</v>
      </c>
      <c r="U84" s="140">
        <v>569649609.41990244</v>
      </c>
      <c r="V84" s="140">
        <v>8999259491.5515976</v>
      </c>
      <c r="W84" s="140">
        <v>3360388843507.0967</v>
      </c>
      <c r="X84" s="140">
        <v>2428934369554.3384</v>
      </c>
      <c r="Y84" s="140">
        <v>931454473952.7583</v>
      </c>
      <c r="Z84" s="140">
        <v>1842435374763.3137</v>
      </c>
      <c r="AA84" s="140">
        <v>586498994791.02722</v>
      </c>
      <c r="AB84" s="140">
        <v>703257760354.80737</v>
      </c>
      <c r="AC84" s="140">
        <v>228196713597.94992</v>
      </c>
      <c r="AD84" s="140">
        <v>-275646781438.93439</v>
      </c>
      <c r="AE84" s="140">
        <v>243272632</v>
      </c>
    </row>
    <row r="85" spans="1:31" x14ac:dyDescent="0.35">
      <c r="A85" s="139" t="s">
        <v>4438</v>
      </c>
      <c r="B85" s="140" t="s">
        <v>8</v>
      </c>
      <c r="C85" s="140" t="s">
        <v>4043</v>
      </c>
      <c r="D85" s="140">
        <v>2005</v>
      </c>
      <c r="E85" s="140">
        <v>9962700560564.291</v>
      </c>
      <c r="F85" s="140">
        <v>2770600141628.0532</v>
      </c>
      <c r="G85" s="140">
        <v>3995748773434.021</v>
      </c>
      <c r="H85" s="140">
        <v>703741771237.95691</v>
      </c>
      <c r="I85" s="140">
        <v>5110265303.7435989</v>
      </c>
      <c r="J85" s="140">
        <v>36337501834.255775</v>
      </c>
      <c r="K85" s="140">
        <v>16687904.317060508</v>
      </c>
      <c r="L85" s="140">
        <v>10738395677.704191</v>
      </c>
      <c r="M85" s="140">
        <v>65937675596.657288</v>
      </c>
      <c r="N85" s="140">
        <v>585601244921.27905</v>
      </c>
      <c r="O85" s="140">
        <v>345352426468.82697</v>
      </c>
      <c r="P85" s="140">
        <v>240248818452.45206</v>
      </c>
      <c r="Q85" s="140">
        <v>3292007002196.0635</v>
      </c>
      <c r="R85" s="140">
        <v>3276394147003.3677</v>
      </c>
      <c r="S85" s="140">
        <v>3140557532880.8052</v>
      </c>
      <c r="T85" s="140">
        <v>134940868513.6633</v>
      </c>
      <c r="U85" s="140">
        <v>895745608.89955354</v>
      </c>
      <c r="V85" s="140">
        <v>15612855192.695717</v>
      </c>
      <c r="W85" s="140">
        <v>3447114711281.8032</v>
      </c>
      <c r="X85" s="140">
        <v>2487928779387.0938</v>
      </c>
      <c r="Y85" s="140">
        <v>959185931894.71191</v>
      </c>
      <c r="Z85" s="140">
        <v>1890971934648.9709</v>
      </c>
      <c r="AA85" s="140">
        <v>596956844738.12512</v>
      </c>
      <c r="AB85" s="140">
        <v>720865634935.62097</v>
      </c>
      <c r="AC85" s="140">
        <v>238320296959.08942</v>
      </c>
      <c r="AD85" s="140">
        <v>-250763065779.58612</v>
      </c>
      <c r="AE85" s="140">
        <v>247445989</v>
      </c>
    </row>
    <row r="86" spans="1:31" x14ac:dyDescent="0.35">
      <c r="A86" s="139" t="s">
        <v>4439</v>
      </c>
      <c r="B86" s="140" t="s">
        <v>8</v>
      </c>
      <c r="C86" s="140" t="s">
        <v>4043</v>
      </c>
      <c r="D86" s="140">
        <v>2006</v>
      </c>
      <c r="E86" s="140">
        <v>11098797862829.303</v>
      </c>
      <c r="F86" s="140">
        <v>2891846579958.5742</v>
      </c>
      <c r="G86" s="140">
        <v>4695635354077.0137</v>
      </c>
      <c r="H86" s="140">
        <v>728910937061.66016</v>
      </c>
      <c r="I86" s="140">
        <v>4779588776.9992943</v>
      </c>
      <c r="J86" s="140">
        <v>37889391843.709839</v>
      </c>
      <c r="K86" s="140">
        <v>17888747.287916943</v>
      </c>
      <c r="L86" s="140">
        <v>8333034662.3448172</v>
      </c>
      <c r="M86" s="140">
        <v>68589292851.986908</v>
      </c>
      <c r="N86" s="140">
        <v>609301740179.3313</v>
      </c>
      <c r="O86" s="140">
        <v>362760342417.55548</v>
      </c>
      <c r="P86" s="140">
        <v>246541397761.77582</v>
      </c>
      <c r="Q86" s="140">
        <v>3966724417015.354</v>
      </c>
      <c r="R86" s="140">
        <v>3937834952069.0518</v>
      </c>
      <c r="S86" s="140">
        <v>3769895438860.9243</v>
      </c>
      <c r="T86" s="140">
        <v>166752696369.17056</v>
      </c>
      <c r="U86" s="140">
        <v>1186816838.956228</v>
      </c>
      <c r="V86" s="140">
        <v>28889464946.30307</v>
      </c>
      <c r="W86" s="140">
        <v>3653927867754.2354</v>
      </c>
      <c r="X86" s="140">
        <v>2626638275770.5093</v>
      </c>
      <c r="Y86" s="140">
        <v>1027289591983.7258</v>
      </c>
      <c r="Z86" s="140">
        <v>1986342283676.2583</v>
      </c>
      <c r="AA86" s="140">
        <v>640295992094.25476</v>
      </c>
      <c r="AB86" s="140">
        <v>776822594325.56592</v>
      </c>
      <c r="AC86" s="140">
        <v>250466997658.15793</v>
      </c>
      <c r="AD86" s="140">
        <v>-142611938960.5235</v>
      </c>
      <c r="AE86" s="140">
        <v>251522280</v>
      </c>
    </row>
    <row r="87" spans="1:31" x14ac:dyDescent="0.35">
      <c r="A87" s="139" t="s">
        <v>4440</v>
      </c>
      <c r="B87" s="140" t="s">
        <v>8</v>
      </c>
      <c r="C87" s="140" t="s">
        <v>4043</v>
      </c>
      <c r="D87" s="140">
        <v>2007</v>
      </c>
      <c r="E87" s="140">
        <v>11760537931358.486</v>
      </c>
      <c r="F87" s="140">
        <v>3026418671712.3315</v>
      </c>
      <c r="G87" s="140">
        <v>5255349941595.5898</v>
      </c>
      <c r="H87" s="140">
        <v>743824622376.93481</v>
      </c>
      <c r="I87" s="140">
        <v>4263512881.620357</v>
      </c>
      <c r="J87" s="140">
        <v>38565750102.475067</v>
      </c>
      <c r="K87" s="140">
        <v>19089614.76377238</v>
      </c>
      <c r="L87" s="140">
        <v>5467382654.845355</v>
      </c>
      <c r="M87" s="140">
        <v>71911423667.26268</v>
      </c>
      <c r="N87" s="140">
        <v>623597463455.96765</v>
      </c>
      <c r="O87" s="140">
        <v>374976324222.02661</v>
      </c>
      <c r="P87" s="140">
        <v>248621139233.9411</v>
      </c>
      <c r="Q87" s="140">
        <v>4511525319218.6553</v>
      </c>
      <c r="R87" s="140">
        <v>4460669963448.2012</v>
      </c>
      <c r="S87" s="140">
        <v>4255580242627.4678</v>
      </c>
      <c r="T87" s="140">
        <v>203790921440.81454</v>
      </c>
      <c r="U87" s="140">
        <v>1298799379.9202194</v>
      </c>
      <c r="V87" s="140">
        <v>50855355770.45298</v>
      </c>
      <c r="W87" s="140">
        <v>3599245457821.415</v>
      </c>
      <c r="X87" s="140">
        <v>2572029911674.4302</v>
      </c>
      <c r="Y87" s="140">
        <v>1027215546146.981</v>
      </c>
      <c r="Z87" s="140">
        <v>2006597176570.865</v>
      </c>
      <c r="AA87" s="140">
        <v>565432735103.56812</v>
      </c>
      <c r="AB87" s="140">
        <v>811049765788.55273</v>
      </c>
      <c r="AC87" s="140">
        <v>216165780358.43036</v>
      </c>
      <c r="AD87" s="140">
        <v>-120476139770.8468</v>
      </c>
      <c r="AE87" s="140">
        <v>255553334</v>
      </c>
    </row>
    <row r="88" spans="1:31" x14ac:dyDescent="0.35">
      <c r="A88" s="139" t="s">
        <v>4441</v>
      </c>
      <c r="B88" s="140" t="s">
        <v>8</v>
      </c>
      <c r="C88" s="140" t="s">
        <v>4043</v>
      </c>
      <c r="D88" s="140">
        <v>2008</v>
      </c>
      <c r="E88" s="140">
        <v>12822654745478.26</v>
      </c>
      <c r="F88" s="140">
        <v>3196620936329.4102</v>
      </c>
      <c r="G88" s="140">
        <v>5958822777279.7021</v>
      </c>
      <c r="H88" s="140">
        <v>767147994632.59741</v>
      </c>
      <c r="I88" s="140">
        <v>3957814874.4214063</v>
      </c>
      <c r="J88" s="140">
        <v>38400515626.012146</v>
      </c>
      <c r="K88" s="140">
        <v>20290457.734628811</v>
      </c>
      <c r="L88" s="140">
        <v>5729407208.9938669</v>
      </c>
      <c r="M88" s="140">
        <v>74006111742.394638</v>
      </c>
      <c r="N88" s="140">
        <v>645033854723.04077</v>
      </c>
      <c r="O88" s="140">
        <v>391265106409.29407</v>
      </c>
      <c r="P88" s="140">
        <v>253768748313.74655</v>
      </c>
      <c r="Q88" s="140">
        <v>5191674782647.1045</v>
      </c>
      <c r="R88" s="140">
        <v>5083864625434.7012</v>
      </c>
      <c r="S88" s="140">
        <v>4839504715302.8848</v>
      </c>
      <c r="T88" s="140">
        <v>242284274924.20224</v>
      </c>
      <c r="U88" s="140">
        <v>2075635207.6129096</v>
      </c>
      <c r="V88" s="140">
        <v>107810157212.40414</v>
      </c>
      <c r="W88" s="140">
        <v>3744583948291.8154</v>
      </c>
      <c r="X88" s="140">
        <v>2664930977430.4546</v>
      </c>
      <c r="Y88" s="140">
        <v>1079652970861.3582</v>
      </c>
      <c r="Z88" s="140">
        <v>2096589825735.9639</v>
      </c>
      <c r="AA88" s="140">
        <v>568341151694.49048</v>
      </c>
      <c r="AB88" s="140">
        <v>865728938715.58728</v>
      </c>
      <c r="AC88" s="140">
        <v>213924032145.77353</v>
      </c>
      <c r="AD88" s="140">
        <v>-77372916422.665802</v>
      </c>
      <c r="AE88" s="140">
        <v>259715373</v>
      </c>
    </row>
    <row r="89" spans="1:31" x14ac:dyDescent="0.35">
      <c r="A89" s="139" t="s">
        <v>4442</v>
      </c>
      <c r="B89" s="140" t="s">
        <v>8</v>
      </c>
      <c r="C89" s="140" t="s">
        <v>4043</v>
      </c>
      <c r="D89" s="140">
        <v>2009</v>
      </c>
      <c r="E89" s="140">
        <v>13311136644592.65</v>
      </c>
      <c r="F89" s="140">
        <v>3355936189512.6973</v>
      </c>
      <c r="G89" s="140">
        <v>5857184941362.0596</v>
      </c>
      <c r="H89" s="140">
        <v>768764030320.33032</v>
      </c>
      <c r="I89" s="140">
        <v>3963900186.6334829</v>
      </c>
      <c r="J89" s="140">
        <v>38906631446.221321</v>
      </c>
      <c r="K89" s="140">
        <v>21491300.705485255</v>
      </c>
      <c r="L89" s="140">
        <v>6128272839.3160505</v>
      </c>
      <c r="M89" s="140">
        <v>78563637397.084427</v>
      </c>
      <c r="N89" s="140">
        <v>641180097150.36963</v>
      </c>
      <c r="O89" s="140">
        <v>380593742472.18256</v>
      </c>
      <c r="P89" s="140">
        <v>260586354678.18704</v>
      </c>
      <c r="Q89" s="140">
        <v>5088420911041.7266</v>
      </c>
      <c r="R89" s="140">
        <v>4948670747356.5986</v>
      </c>
      <c r="S89" s="140">
        <v>4668512343467.7256</v>
      </c>
      <c r="T89" s="140">
        <v>277911353233.66602</v>
      </c>
      <c r="U89" s="140">
        <v>2247050655.2066984</v>
      </c>
      <c r="V89" s="140">
        <v>139750163685.12842</v>
      </c>
      <c r="W89" s="140">
        <v>4178535340265.709</v>
      </c>
      <c r="X89" s="140">
        <v>2960032034456.6494</v>
      </c>
      <c r="Y89" s="140">
        <v>1218503305809.0613</v>
      </c>
      <c r="Z89" s="140">
        <v>2279755902882.1816</v>
      </c>
      <c r="AA89" s="140">
        <v>680276131574.46826</v>
      </c>
      <c r="AB89" s="140">
        <v>953036968062.28931</v>
      </c>
      <c r="AC89" s="140">
        <v>265466337746.77124</v>
      </c>
      <c r="AD89" s="140">
        <v>-80519826547.814453</v>
      </c>
      <c r="AE89" s="140">
        <v>264227246</v>
      </c>
    </row>
    <row r="90" spans="1:31" x14ac:dyDescent="0.35">
      <c r="A90" s="139" t="s">
        <v>4443</v>
      </c>
      <c r="B90" s="140" t="s">
        <v>8</v>
      </c>
      <c r="C90" s="140" t="s">
        <v>4043</v>
      </c>
      <c r="D90" s="140">
        <v>2010</v>
      </c>
      <c r="E90" s="140">
        <v>13502743848253.934</v>
      </c>
      <c r="F90" s="140">
        <v>3525487823178.6904</v>
      </c>
      <c r="G90" s="140">
        <v>5731519025464.3838</v>
      </c>
      <c r="H90" s="140">
        <v>783394693261.94141</v>
      </c>
      <c r="I90" s="140">
        <v>4188950113.5030179</v>
      </c>
      <c r="J90" s="140">
        <v>39385249177.788139</v>
      </c>
      <c r="K90" s="140">
        <v>22692143.676341686</v>
      </c>
      <c r="L90" s="140">
        <v>6299477715.0654964</v>
      </c>
      <c r="M90" s="140">
        <v>81467507199.35759</v>
      </c>
      <c r="N90" s="140">
        <v>652030816912.55078</v>
      </c>
      <c r="O90" s="140">
        <v>392488972832.13391</v>
      </c>
      <c r="P90" s="140">
        <v>259541844080.41687</v>
      </c>
      <c r="Q90" s="140">
        <v>4948124332202.4434</v>
      </c>
      <c r="R90" s="140">
        <v>4779713914596.123</v>
      </c>
      <c r="S90" s="140">
        <v>4489760816464.0293</v>
      </c>
      <c r="T90" s="140">
        <v>287715702412.88165</v>
      </c>
      <c r="U90" s="140">
        <v>2237395719.2124281</v>
      </c>
      <c r="V90" s="140">
        <v>168410417606.31955</v>
      </c>
      <c r="W90" s="140">
        <v>4332348960921.4316</v>
      </c>
      <c r="X90" s="140">
        <v>3058891515011.812</v>
      </c>
      <c r="Y90" s="140">
        <v>1273457445909.6191</v>
      </c>
      <c r="Z90" s="140">
        <v>2364284702925.7954</v>
      </c>
      <c r="AA90" s="140">
        <v>694606812086.01367</v>
      </c>
      <c r="AB90" s="140">
        <v>992101165122.75305</v>
      </c>
      <c r="AC90" s="140">
        <v>281356280786.86749</v>
      </c>
      <c r="AD90" s="140">
        <v>-86611961310.574127</v>
      </c>
      <c r="AE90" s="140">
        <v>269240177</v>
      </c>
    </row>
    <row r="91" spans="1:31" x14ac:dyDescent="0.35">
      <c r="A91" s="139" t="s">
        <v>4444</v>
      </c>
      <c r="B91" s="140" t="s">
        <v>8</v>
      </c>
      <c r="C91" s="140" t="s">
        <v>4043</v>
      </c>
      <c r="D91" s="140">
        <v>2011</v>
      </c>
      <c r="E91" s="140">
        <v>13764079040545.52</v>
      </c>
      <c r="F91" s="140">
        <v>3670661739083.4326</v>
      </c>
      <c r="G91" s="140">
        <v>5763404959761.1748</v>
      </c>
      <c r="H91" s="140">
        <v>771656068345.995</v>
      </c>
      <c r="I91" s="140">
        <v>4680970571.485302</v>
      </c>
      <c r="J91" s="140">
        <v>39288147494.948639</v>
      </c>
      <c r="K91" s="140">
        <v>279330278.11862582</v>
      </c>
      <c r="L91" s="140">
        <v>5405664724.4380503</v>
      </c>
      <c r="M91" s="140">
        <v>86318123137.917313</v>
      </c>
      <c r="N91" s="140">
        <v>635683832139.08704</v>
      </c>
      <c r="O91" s="140">
        <v>377540866630.97009</v>
      </c>
      <c r="P91" s="140">
        <v>258142965508.11707</v>
      </c>
      <c r="Q91" s="140">
        <v>4991748891415.1797</v>
      </c>
      <c r="R91" s="140">
        <v>4789296732678.165</v>
      </c>
      <c r="S91" s="140">
        <v>4481094234579.9307</v>
      </c>
      <c r="T91" s="140">
        <v>305850264564.14825</v>
      </c>
      <c r="U91" s="140">
        <v>2352233534.085897</v>
      </c>
      <c r="V91" s="140">
        <v>202452158737.0144</v>
      </c>
      <c r="W91" s="140">
        <v>4412217111646.0664</v>
      </c>
      <c r="X91" s="140">
        <v>3098978224044.2642</v>
      </c>
      <c r="Y91" s="140">
        <v>1313238887601.7988</v>
      </c>
      <c r="Z91" s="140">
        <v>2401360444354.6323</v>
      </c>
      <c r="AA91" s="140">
        <v>697617779689.63306</v>
      </c>
      <c r="AB91" s="140">
        <v>1021624410259.6445</v>
      </c>
      <c r="AC91" s="140">
        <v>291614477342.15533</v>
      </c>
      <c r="AD91" s="140">
        <v>-82204769945.154724</v>
      </c>
      <c r="AE91" s="140">
        <v>274822958</v>
      </c>
    </row>
    <row r="92" spans="1:31" x14ac:dyDescent="0.35">
      <c r="A92" s="139" t="s">
        <v>4445</v>
      </c>
      <c r="B92" s="140" t="s">
        <v>8</v>
      </c>
      <c r="C92" s="140" t="s">
        <v>4043</v>
      </c>
      <c r="D92" s="140">
        <v>2012</v>
      </c>
      <c r="E92" s="140">
        <v>13832121013453.934</v>
      </c>
      <c r="F92" s="140">
        <v>3807469605084.3027</v>
      </c>
      <c r="G92" s="140">
        <v>5776356989386.8252</v>
      </c>
      <c r="H92" s="140">
        <v>770613077406.73364</v>
      </c>
      <c r="I92" s="140">
        <v>5258383192.8502789</v>
      </c>
      <c r="J92" s="140">
        <v>39567520404.920662</v>
      </c>
      <c r="K92" s="140">
        <v>535968437.06590903</v>
      </c>
      <c r="L92" s="140">
        <v>6885350569.7838364</v>
      </c>
      <c r="M92" s="140">
        <v>91212613816.858566</v>
      </c>
      <c r="N92" s="140">
        <v>627153240985.25439</v>
      </c>
      <c r="O92" s="140">
        <v>372470777886.42438</v>
      </c>
      <c r="P92" s="140">
        <v>254682463098.83002</v>
      </c>
      <c r="Q92" s="140">
        <v>5005743911980.0889</v>
      </c>
      <c r="R92" s="140">
        <v>4786419410937.5479</v>
      </c>
      <c r="S92" s="140">
        <v>4463663980682.9785</v>
      </c>
      <c r="T92" s="140">
        <v>320435651353.53497</v>
      </c>
      <c r="U92" s="140">
        <v>2319778901.0341682</v>
      </c>
      <c r="V92" s="140">
        <v>219324501042.54276</v>
      </c>
      <c r="W92" s="140">
        <v>4358543936249.7627</v>
      </c>
      <c r="X92" s="140">
        <v>3044728396115.1621</v>
      </c>
      <c r="Y92" s="140">
        <v>1313815540134.6023</v>
      </c>
      <c r="Z92" s="140">
        <v>2390562571978.9956</v>
      </c>
      <c r="AA92" s="140">
        <v>654165824136.16711</v>
      </c>
      <c r="AB92" s="140">
        <v>1054907400220.0759</v>
      </c>
      <c r="AC92" s="140">
        <v>258908139914.52621</v>
      </c>
      <c r="AD92" s="140">
        <v>-110249517266.95557</v>
      </c>
      <c r="AE92" s="140">
        <v>280891831</v>
      </c>
    </row>
    <row r="93" spans="1:31" x14ac:dyDescent="0.35">
      <c r="A93" s="139" t="s">
        <v>4446</v>
      </c>
      <c r="B93" s="140" t="s">
        <v>8</v>
      </c>
      <c r="C93" s="140" t="s">
        <v>4043</v>
      </c>
      <c r="D93" s="140">
        <v>2013</v>
      </c>
      <c r="E93" s="140">
        <v>14051333955678.176</v>
      </c>
      <c r="F93" s="140">
        <v>3946642250692.604</v>
      </c>
      <c r="G93" s="140">
        <v>5704705407617.041</v>
      </c>
      <c r="H93" s="140">
        <v>792659166823.72839</v>
      </c>
      <c r="I93" s="140">
        <v>5631235417.8678951</v>
      </c>
      <c r="J93" s="140">
        <v>40047257806.626541</v>
      </c>
      <c r="K93" s="140">
        <v>792606571.50819325</v>
      </c>
      <c r="L93" s="140">
        <v>10043337725.461313</v>
      </c>
      <c r="M93" s="140">
        <v>98285042037.398117</v>
      </c>
      <c r="N93" s="140">
        <v>637859687264.86646</v>
      </c>
      <c r="O93" s="140">
        <v>381427367953.78992</v>
      </c>
      <c r="P93" s="140">
        <v>256432319311.07651</v>
      </c>
      <c r="Q93" s="140">
        <v>4912046240793.3135</v>
      </c>
      <c r="R93" s="140">
        <v>4711817365305.2832</v>
      </c>
      <c r="S93" s="140">
        <v>4362490147825.5947</v>
      </c>
      <c r="T93" s="140">
        <v>347726555583.4679</v>
      </c>
      <c r="U93" s="140">
        <v>1600661896.220526</v>
      </c>
      <c r="V93" s="140">
        <v>200228875488.03091</v>
      </c>
      <c r="W93" s="140">
        <v>4493758866182.1523</v>
      </c>
      <c r="X93" s="140">
        <v>3113380907699.6616</v>
      </c>
      <c r="Y93" s="140">
        <v>1380377958482.4954</v>
      </c>
      <c r="Z93" s="140">
        <v>2416624932175.0947</v>
      </c>
      <c r="AA93" s="140">
        <v>696755975524.56702</v>
      </c>
      <c r="AB93" s="140">
        <v>1100222790446.5969</v>
      </c>
      <c r="AC93" s="140">
        <v>280155168035.89496</v>
      </c>
      <c r="AD93" s="140">
        <v>-93772568813.618546</v>
      </c>
      <c r="AE93" s="140">
        <v>287254428</v>
      </c>
    </row>
    <row r="94" spans="1:31" x14ac:dyDescent="0.35">
      <c r="A94" s="139" t="s">
        <v>4447</v>
      </c>
      <c r="B94" s="140" t="s">
        <v>8</v>
      </c>
      <c r="C94" s="140" t="s">
        <v>4043</v>
      </c>
      <c r="D94" s="140">
        <v>2014</v>
      </c>
      <c r="E94" s="140">
        <v>14765112700904.143</v>
      </c>
      <c r="F94" s="140">
        <v>4091181596474.7827</v>
      </c>
      <c r="G94" s="140">
        <v>6042204151458.2998</v>
      </c>
      <c r="H94" s="140">
        <v>809731686622.5708</v>
      </c>
      <c r="I94" s="140">
        <v>6615628725.3108921</v>
      </c>
      <c r="J94" s="140">
        <v>41558244704.412567</v>
      </c>
      <c r="K94" s="140">
        <v>1049244730.4554763</v>
      </c>
      <c r="L94" s="140">
        <v>6686615375.5729303</v>
      </c>
      <c r="M94" s="140">
        <v>104989457308.05118</v>
      </c>
      <c r="N94" s="140">
        <v>648832495778.7677</v>
      </c>
      <c r="O94" s="140">
        <v>395344365086.38983</v>
      </c>
      <c r="P94" s="140">
        <v>253488130692.37802</v>
      </c>
      <c r="Q94" s="140">
        <v>5232472464835.7295</v>
      </c>
      <c r="R94" s="140">
        <v>5044884690719.9268</v>
      </c>
      <c r="S94" s="140">
        <v>4652225088614.2832</v>
      </c>
      <c r="T94" s="140">
        <v>391339824578.0517</v>
      </c>
      <c r="U94" s="140">
        <v>1319777527.5903196</v>
      </c>
      <c r="V94" s="140">
        <v>187587774115.80283</v>
      </c>
      <c r="W94" s="140">
        <v>4727522145261.8262</v>
      </c>
      <c r="X94" s="140">
        <v>3283015587466.7412</v>
      </c>
      <c r="Y94" s="140">
        <v>1444506557795.0815</v>
      </c>
      <c r="Z94" s="140">
        <v>2549176755407.3125</v>
      </c>
      <c r="AA94" s="140">
        <v>733838832059.43457</v>
      </c>
      <c r="AB94" s="140">
        <v>1151717473737.6665</v>
      </c>
      <c r="AC94" s="140">
        <v>292789084057.41504</v>
      </c>
      <c r="AD94" s="140">
        <v>-95795192290.76181</v>
      </c>
      <c r="AE94" s="140">
        <v>293635944</v>
      </c>
    </row>
    <row r="95" spans="1:31" x14ac:dyDescent="0.35">
      <c r="A95" s="139" t="s">
        <v>4448</v>
      </c>
      <c r="B95" s="140" t="s">
        <v>8</v>
      </c>
      <c r="C95" s="140" t="s">
        <v>4043</v>
      </c>
      <c r="D95" s="140">
        <v>2015</v>
      </c>
      <c r="E95" s="140">
        <v>14937182384195.945</v>
      </c>
      <c r="F95" s="140">
        <v>4184806784146.564</v>
      </c>
      <c r="G95" s="140">
        <v>5885978122284.4795</v>
      </c>
      <c r="H95" s="140">
        <v>840695144586.68604</v>
      </c>
      <c r="I95" s="140">
        <v>7505237546.1497164</v>
      </c>
      <c r="J95" s="140">
        <v>42897966115.337196</v>
      </c>
      <c r="K95" s="140">
        <v>1305882864.8977606</v>
      </c>
      <c r="L95" s="140">
        <v>7137565034.656498</v>
      </c>
      <c r="M95" s="140">
        <v>117130906133.71645</v>
      </c>
      <c r="N95" s="140">
        <v>664717586891.92834</v>
      </c>
      <c r="O95" s="140">
        <v>406090419997.66077</v>
      </c>
      <c r="P95" s="140">
        <v>258627166894.26752</v>
      </c>
      <c r="Q95" s="140">
        <v>5045282977697.793</v>
      </c>
      <c r="R95" s="140">
        <v>4867792802565.6211</v>
      </c>
      <c r="S95" s="140">
        <v>4451420278518.6309</v>
      </c>
      <c r="T95" s="140">
        <v>415352350694.32776</v>
      </c>
      <c r="U95" s="140">
        <v>1020173352.6623838</v>
      </c>
      <c r="V95" s="140">
        <v>177490175132.17218</v>
      </c>
      <c r="W95" s="140">
        <v>4998307434621.3965</v>
      </c>
      <c r="X95" s="140">
        <v>3503229687932.7007</v>
      </c>
      <c r="Y95" s="140">
        <v>1495077746688.6965</v>
      </c>
      <c r="Z95" s="140">
        <v>2685533210181.5044</v>
      </c>
      <c r="AA95" s="140">
        <v>817696477751.1925</v>
      </c>
      <c r="AB95" s="140">
        <v>1179245757481.9578</v>
      </c>
      <c r="AC95" s="140">
        <v>315831989206.74146</v>
      </c>
      <c r="AD95" s="140">
        <v>-131909956856.49707</v>
      </c>
      <c r="AE95" s="140">
        <v>299831802</v>
      </c>
    </row>
    <row r="96" spans="1:31" x14ac:dyDescent="0.35">
      <c r="A96" s="139" t="s">
        <v>4449</v>
      </c>
      <c r="B96" s="140" t="s">
        <v>8</v>
      </c>
      <c r="C96" s="140" t="s">
        <v>4043</v>
      </c>
      <c r="D96" s="140">
        <v>2016</v>
      </c>
      <c r="E96" s="140">
        <v>14866412138357.152</v>
      </c>
      <c r="F96" s="140">
        <v>4269339074497.0107</v>
      </c>
      <c r="G96" s="140">
        <v>5443219392210.001</v>
      </c>
      <c r="H96" s="140">
        <v>864156580344.50256</v>
      </c>
      <c r="I96" s="140">
        <v>7846121725.804904</v>
      </c>
      <c r="J96" s="140">
        <v>42603521417.476494</v>
      </c>
      <c r="K96" s="140">
        <v>1562520999.3400445</v>
      </c>
      <c r="L96" s="140">
        <v>7095102593.3597059</v>
      </c>
      <c r="M96" s="140">
        <v>127322449155.84877</v>
      </c>
      <c r="N96" s="140">
        <v>677726864452.67273</v>
      </c>
      <c r="O96" s="140">
        <v>416846963272.16431</v>
      </c>
      <c r="P96" s="140">
        <v>260879901180.50839</v>
      </c>
      <c r="Q96" s="140">
        <v>4579062811865.498</v>
      </c>
      <c r="R96" s="140">
        <v>4430831447323.1152</v>
      </c>
      <c r="S96" s="140">
        <v>4050389166955.3354</v>
      </c>
      <c r="T96" s="140">
        <v>379842175056.65564</v>
      </c>
      <c r="U96" s="140">
        <v>600105311.12444377</v>
      </c>
      <c r="V96" s="140">
        <v>148231364542.38376</v>
      </c>
      <c r="W96" s="140">
        <v>5324034825231.8574</v>
      </c>
      <c r="X96" s="140">
        <v>3736183996282.0713</v>
      </c>
      <c r="Y96" s="140">
        <v>1587850828949.7861</v>
      </c>
      <c r="Z96" s="140">
        <v>2862328786825.5547</v>
      </c>
      <c r="AA96" s="140">
        <v>873855209456.51245</v>
      </c>
      <c r="AB96" s="140">
        <v>1251843068474.627</v>
      </c>
      <c r="AC96" s="140">
        <v>336007760475.16058</v>
      </c>
      <c r="AD96" s="140">
        <v>-170181153581.71771</v>
      </c>
      <c r="AE96" s="140">
        <v>305778960</v>
      </c>
    </row>
    <row r="97" spans="1:31" x14ac:dyDescent="0.35">
      <c r="A97" s="139" t="s">
        <v>4450</v>
      </c>
      <c r="B97" s="140" t="s">
        <v>8</v>
      </c>
      <c r="C97" s="140" t="s">
        <v>4043</v>
      </c>
      <c r="D97" s="140">
        <v>2017</v>
      </c>
      <c r="E97" s="140">
        <v>14832813956399.936</v>
      </c>
      <c r="F97" s="140">
        <v>4352442620378.7886</v>
      </c>
      <c r="G97" s="140">
        <v>5303288482876.7637</v>
      </c>
      <c r="H97" s="140">
        <v>875337698609.61267</v>
      </c>
      <c r="I97" s="140">
        <v>8283651837.9969797</v>
      </c>
      <c r="J97" s="140">
        <v>43314705373.886047</v>
      </c>
      <c r="K97" s="140">
        <v>1819159158.2873278</v>
      </c>
      <c r="L97" s="140">
        <v>6857883146.675808</v>
      </c>
      <c r="M97" s="140">
        <v>129360608685.19536</v>
      </c>
      <c r="N97" s="140">
        <v>685701690407.57129</v>
      </c>
      <c r="O97" s="140">
        <v>421802469592.73853</v>
      </c>
      <c r="P97" s="140">
        <v>263899220814.83279</v>
      </c>
      <c r="Q97" s="140">
        <v>4427950784267.1514</v>
      </c>
      <c r="R97" s="140">
        <v>4299255180618.7271</v>
      </c>
      <c r="S97" s="140">
        <v>3946147661118.2651</v>
      </c>
      <c r="T97" s="140">
        <v>352544722695.51086</v>
      </c>
      <c r="U97" s="140">
        <v>562796804.95078886</v>
      </c>
      <c r="V97" s="140">
        <v>128695603648.42473</v>
      </c>
      <c r="W97" s="140">
        <v>5424044193187.2617</v>
      </c>
      <c r="X97" s="140">
        <v>3813404615404.3589</v>
      </c>
      <c r="Y97" s="140">
        <v>1610639577782.9102</v>
      </c>
      <c r="Z97" s="140">
        <v>2920005465401.1543</v>
      </c>
      <c r="AA97" s="140">
        <v>893399150003.20007</v>
      </c>
      <c r="AB97" s="140">
        <v>1268837540103.7139</v>
      </c>
      <c r="AC97" s="140">
        <v>341802037679.19641</v>
      </c>
      <c r="AD97" s="140">
        <v>-246961340042.87912</v>
      </c>
      <c r="AE97" s="140">
        <v>311508831</v>
      </c>
    </row>
    <row r="98" spans="1:31" x14ac:dyDescent="0.35">
      <c r="A98" s="139" t="s">
        <v>4451</v>
      </c>
      <c r="B98" s="140" t="s">
        <v>8</v>
      </c>
      <c r="C98" s="140" t="s">
        <v>4043</v>
      </c>
      <c r="D98" s="140">
        <v>2018</v>
      </c>
      <c r="E98" s="140">
        <v>14790337865829.367</v>
      </c>
      <c r="F98" s="140">
        <v>4508157105299.7041</v>
      </c>
      <c r="G98" s="140">
        <v>5277855945841.4375</v>
      </c>
      <c r="H98" s="140">
        <v>856195639441.99146</v>
      </c>
      <c r="I98" s="140">
        <v>7960850346.8597298</v>
      </c>
      <c r="J98" s="140">
        <v>40039857940.852295</v>
      </c>
      <c r="K98" s="140">
        <v>2075797292.7296119</v>
      </c>
      <c r="L98" s="140">
        <v>6826274885.361865</v>
      </c>
      <c r="M98" s="140">
        <v>126501037756.5807</v>
      </c>
      <c r="N98" s="140">
        <v>672791821219.60718</v>
      </c>
      <c r="O98" s="140">
        <v>417414979381.11267</v>
      </c>
      <c r="P98" s="140">
        <v>255376841838.49466</v>
      </c>
      <c r="Q98" s="140">
        <v>4421660306399.4473</v>
      </c>
      <c r="R98" s="140">
        <v>4306225601487.5571</v>
      </c>
      <c r="S98" s="140">
        <v>3974782921423.6709</v>
      </c>
      <c r="T98" s="140">
        <v>330898426158.17419</v>
      </c>
      <c r="U98" s="140">
        <v>544253905.71160626</v>
      </c>
      <c r="V98" s="140">
        <v>115434704911.8903</v>
      </c>
      <c r="W98" s="140">
        <v>5249336604688.2217</v>
      </c>
      <c r="X98" s="140">
        <v>3666478362862.6611</v>
      </c>
      <c r="Y98" s="140">
        <v>1582858241825.5605</v>
      </c>
      <c r="Z98" s="140">
        <v>2818267810441.0112</v>
      </c>
      <c r="AA98" s="140">
        <v>848210552421.65063</v>
      </c>
      <c r="AB98" s="140">
        <v>1250759019653.1162</v>
      </c>
      <c r="AC98" s="140">
        <v>332099222172.44208</v>
      </c>
      <c r="AD98" s="140">
        <v>-245011790000</v>
      </c>
      <c r="AE98" s="140">
        <v>317083436</v>
      </c>
    </row>
    <row r="99" spans="1:31" x14ac:dyDescent="0.35">
      <c r="A99" s="139" t="s">
        <v>4452</v>
      </c>
      <c r="B99" s="140" t="s">
        <v>3</v>
      </c>
      <c r="C99" s="140" t="s">
        <v>4043</v>
      </c>
      <c r="D99" s="140">
        <v>1995</v>
      </c>
      <c r="E99" s="140">
        <v>11991535653201.486</v>
      </c>
      <c r="F99" s="140">
        <v>2429122967910.5605</v>
      </c>
      <c r="G99" s="140">
        <v>2245379025189.7876</v>
      </c>
      <c r="H99" s="140">
        <v>2018666552436.6787</v>
      </c>
      <c r="I99" s="140">
        <v>37884878343.811363</v>
      </c>
      <c r="J99" s="140">
        <v>79358640066.87706</v>
      </c>
      <c r="K99" s="140">
        <v>12229083550.744278</v>
      </c>
      <c r="L99" s="140">
        <v>6256895537.0102482</v>
      </c>
      <c r="M99" s="140">
        <v>75335678720.429214</v>
      </c>
      <c r="N99" s="140">
        <v>1807601376217.8066</v>
      </c>
      <c r="O99" s="140">
        <v>1294357764492.8274</v>
      </c>
      <c r="P99" s="140">
        <v>513243611724.97894</v>
      </c>
      <c r="Q99" s="140">
        <v>226712472753.10846</v>
      </c>
      <c r="R99" s="140">
        <v>193488062463.79626</v>
      </c>
      <c r="S99" s="140">
        <v>82956026464.646774</v>
      </c>
      <c r="T99" s="140">
        <v>5932225800.4934807</v>
      </c>
      <c r="U99" s="140">
        <v>104599810198.65601</v>
      </c>
      <c r="V99" s="140">
        <v>33224410289.312187</v>
      </c>
      <c r="W99" s="140">
        <v>7568289506164.6445</v>
      </c>
      <c r="X99" s="140">
        <v>6648440670252.0146</v>
      </c>
      <c r="Y99" s="140">
        <v>919848835912.62952</v>
      </c>
      <c r="Z99" s="140">
        <v>3895557528669.9912</v>
      </c>
      <c r="AA99" s="140">
        <v>2752883141582.0234</v>
      </c>
      <c r="AB99" s="140">
        <v>534386460664.92963</v>
      </c>
      <c r="AC99" s="140">
        <v>385462375247.70032</v>
      </c>
      <c r="AD99" s="140">
        <v>-251255846063.50616</v>
      </c>
      <c r="AE99" s="140">
        <v>1242942479</v>
      </c>
    </row>
    <row r="100" spans="1:31" x14ac:dyDescent="0.35">
      <c r="A100" s="139" t="s">
        <v>4453</v>
      </c>
      <c r="B100" s="140" t="s">
        <v>3</v>
      </c>
      <c r="C100" s="140" t="s">
        <v>4043</v>
      </c>
      <c r="D100" s="140">
        <v>1996</v>
      </c>
      <c r="E100" s="140">
        <v>12660951507017.475</v>
      </c>
      <c r="F100" s="140">
        <v>2556230538887.3135</v>
      </c>
      <c r="G100" s="140">
        <v>2295686301556.127</v>
      </c>
      <c r="H100" s="140">
        <v>2059107887737.585</v>
      </c>
      <c r="I100" s="140">
        <v>38035237900.832611</v>
      </c>
      <c r="J100" s="140">
        <v>79391326445.495651</v>
      </c>
      <c r="K100" s="140">
        <v>12942269494.017696</v>
      </c>
      <c r="L100" s="140">
        <v>6212238912.2234068</v>
      </c>
      <c r="M100" s="140">
        <v>80448467694.887238</v>
      </c>
      <c r="N100" s="140">
        <v>1842078347290.1287</v>
      </c>
      <c r="O100" s="140">
        <v>1303958879268.7483</v>
      </c>
      <c r="P100" s="140">
        <v>538119468021.38031</v>
      </c>
      <c r="Q100" s="140">
        <v>236578413818.54218</v>
      </c>
      <c r="R100" s="140">
        <v>201821162250.02957</v>
      </c>
      <c r="S100" s="140">
        <v>88130117936.952362</v>
      </c>
      <c r="T100" s="140">
        <v>7452424210.494585</v>
      </c>
      <c r="U100" s="140">
        <v>106238620102.58261</v>
      </c>
      <c r="V100" s="140">
        <v>34757251568.512619</v>
      </c>
      <c r="W100" s="140">
        <v>8063783196637.6563</v>
      </c>
      <c r="X100" s="140">
        <v>7082576501824.043</v>
      </c>
      <c r="Y100" s="140">
        <v>981206694813.62061</v>
      </c>
      <c r="Z100" s="140">
        <v>4042993539273.3877</v>
      </c>
      <c r="AA100" s="140">
        <v>3039582962550.6489</v>
      </c>
      <c r="AB100" s="140">
        <v>554826740678.07727</v>
      </c>
      <c r="AC100" s="140">
        <v>426379954135.53967</v>
      </c>
      <c r="AD100" s="140">
        <v>-254748530063.62</v>
      </c>
      <c r="AE100" s="140">
        <v>1268081288</v>
      </c>
    </row>
    <row r="101" spans="1:31" x14ac:dyDescent="0.35">
      <c r="A101" s="139" t="s">
        <v>4454</v>
      </c>
      <c r="B101" s="140" t="s">
        <v>3</v>
      </c>
      <c r="C101" s="140" t="s">
        <v>4043</v>
      </c>
      <c r="D101" s="140">
        <v>1997</v>
      </c>
      <c r="E101" s="140">
        <v>13157092775065.119</v>
      </c>
      <c r="F101" s="140">
        <v>2678355065400.269</v>
      </c>
      <c r="G101" s="140">
        <v>2335540540944.7866</v>
      </c>
      <c r="H101" s="140">
        <v>2095379366921.7234</v>
      </c>
      <c r="I101" s="140">
        <v>36995227305.603249</v>
      </c>
      <c r="J101" s="140">
        <v>79178274404.635849</v>
      </c>
      <c r="K101" s="140">
        <v>13655455437.291117</v>
      </c>
      <c r="L101" s="140">
        <v>5805194479.6007652</v>
      </c>
      <c r="M101" s="140">
        <v>88322775037.958984</v>
      </c>
      <c r="N101" s="140">
        <v>1871422440256.6333</v>
      </c>
      <c r="O101" s="140">
        <v>1316514479415.856</v>
      </c>
      <c r="P101" s="140">
        <v>554907960840.77734</v>
      </c>
      <c r="Q101" s="140">
        <v>240161174023.06351</v>
      </c>
      <c r="R101" s="140">
        <v>207973086037.44852</v>
      </c>
      <c r="S101" s="140">
        <v>91817208491.244202</v>
      </c>
      <c r="T101" s="140">
        <v>9081047366.7776775</v>
      </c>
      <c r="U101" s="140">
        <v>107074830179.42665</v>
      </c>
      <c r="V101" s="140">
        <v>32188087985.614967</v>
      </c>
      <c r="W101" s="140">
        <v>8392538665003.0732</v>
      </c>
      <c r="X101" s="140">
        <v>7367947856472.2549</v>
      </c>
      <c r="Y101" s="140">
        <v>1024590808530.8184</v>
      </c>
      <c r="Z101" s="140">
        <v>4339855712175.1812</v>
      </c>
      <c r="AA101" s="140">
        <v>3028092144297.0723</v>
      </c>
      <c r="AB101" s="140">
        <v>598520611371.14575</v>
      </c>
      <c r="AC101" s="140">
        <v>426070197159.67468</v>
      </c>
      <c r="AD101" s="140">
        <v>-249341496283.01105</v>
      </c>
      <c r="AE101" s="140">
        <v>1293437542</v>
      </c>
    </row>
    <row r="102" spans="1:31" x14ac:dyDescent="0.35">
      <c r="A102" s="139" t="s">
        <v>4455</v>
      </c>
      <c r="B102" s="140" t="s">
        <v>3</v>
      </c>
      <c r="C102" s="140" t="s">
        <v>4043</v>
      </c>
      <c r="D102" s="140">
        <v>1998</v>
      </c>
      <c r="E102" s="140">
        <v>13629282757420.744</v>
      </c>
      <c r="F102" s="140">
        <v>2808597541982.0024</v>
      </c>
      <c r="G102" s="140">
        <v>2349320389584.1587</v>
      </c>
      <c r="H102" s="140">
        <v>2111331065418.2568</v>
      </c>
      <c r="I102" s="140">
        <v>35480553542.898979</v>
      </c>
      <c r="J102" s="140">
        <v>79534128507.512375</v>
      </c>
      <c r="K102" s="140">
        <v>14368641380.564537</v>
      </c>
      <c r="L102" s="140">
        <v>5252596714.2084169</v>
      </c>
      <c r="M102" s="140">
        <v>85218572798.399963</v>
      </c>
      <c r="N102" s="140">
        <v>1891476572474.6724</v>
      </c>
      <c r="O102" s="140">
        <v>1317634771559.3162</v>
      </c>
      <c r="P102" s="140">
        <v>573841800915.3562</v>
      </c>
      <c r="Q102" s="140">
        <v>237989324165.9021</v>
      </c>
      <c r="R102" s="140">
        <v>205279405266.66174</v>
      </c>
      <c r="S102" s="140">
        <v>84946131943.331146</v>
      </c>
      <c r="T102" s="140">
        <v>10633593986.037788</v>
      </c>
      <c r="U102" s="140">
        <v>109699679337.2928</v>
      </c>
      <c r="V102" s="140">
        <v>32709918899.24036</v>
      </c>
      <c r="W102" s="140">
        <v>8732348024727.1641</v>
      </c>
      <c r="X102" s="140">
        <v>7664979780688.9141</v>
      </c>
      <c r="Y102" s="140">
        <v>1067368244038.251</v>
      </c>
      <c r="Z102" s="140">
        <v>4475861506717.2949</v>
      </c>
      <c r="AA102" s="140">
        <v>3189118273971.6123</v>
      </c>
      <c r="AB102" s="140">
        <v>617887736069.64514</v>
      </c>
      <c r="AC102" s="140">
        <v>449480507968.60706</v>
      </c>
      <c r="AD102" s="140">
        <v>-260983198872.57996</v>
      </c>
      <c r="AE102" s="140">
        <v>1318900566</v>
      </c>
    </row>
    <row r="103" spans="1:31" x14ac:dyDescent="0.35">
      <c r="A103" s="139" t="s">
        <v>4456</v>
      </c>
      <c r="B103" s="140" t="s">
        <v>3</v>
      </c>
      <c r="C103" s="140" t="s">
        <v>4043</v>
      </c>
      <c r="D103" s="140">
        <v>1999</v>
      </c>
      <c r="E103" s="140">
        <v>14232132261006.979</v>
      </c>
      <c r="F103" s="140">
        <v>2957196676396.4497</v>
      </c>
      <c r="G103" s="140">
        <v>2367205110432.0859</v>
      </c>
      <c r="H103" s="140">
        <v>2125214849841.3486</v>
      </c>
      <c r="I103" s="140">
        <v>36851311058.43354</v>
      </c>
      <c r="J103" s="140">
        <v>79066675628.603409</v>
      </c>
      <c r="K103" s="140">
        <v>15081827323.837957</v>
      </c>
      <c r="L103" s="140">
        <v>5298708608.6103268</v>
      </c>
      <c r="M103" s="140">
        <v>88519006548.575897</v>
      </c>
      <c r="N103" s="140">
        <v>1900397320673.2876</v>
      </c>
      <c r="O103" s="140">
        <v>1313667487760.7593</v>
      </c>
      <c r="P103" s="140">
        <v>586729832912.52844</v>
      </c>
      <c r="Q103" s="140">
        <v>241990260590.73685</v>
      </c>
      <c r="R103" s="140">
        <v>205202006713.44354</v>
      </c>
      <c r="S103" s="140">
        <v>84533581981.225815</v>
      </c>
      <c r="T103" s="140">
        <v>12960232379.086216</v>
      </c>
      <c r="U103" s="140">
        <v>107708192353.13152</v>
      </c>
      <c r="V103" s="140">
        <v>36788253877.293297</v>
      </c>
      <c r="W103" s="140">
        <v>9173666260928.8535</v>
      </c>
      <c r="X103" s="140">
        <v>8046458733119.1426</v>
      </c>
      <c r="Y103" s="140">
        <v>1127207527809.7117</v>
      </c>
      <c r="Z103" s="140">
        <v>4828155389481.0898</v>
      </c>
      <c r="AA103" s="140">
        <v>3218303343638.0527</v>
      </c>
      <c r="AB103" s="140">
        <v>671999362539.60803</v>
      </c>
      <c r="AC103" s="140">
        <v>455208165270.10474</v>
      </c>
      <c r="AD103" s="140">
        <v>-265935786750.41223</v>
      </c>
      <c r="AE103" s="140">
        <v>1344319203</v>
      </c>
    </row>
    <row r="104" spans="1:31" x14ac:dyDescent="0.35">
      <c r="A104" s="139" t="s">
        <v>4457</v>
      </c>
      <c r="B104" s="140" t="s">
        <v>3</v>
      </c>
      <c r="C104" s="140" t="s">
        <v>4043</v>
      </c>
      <c r="D104" s="140">
        <v>2000</v>
      </c>
      <c r="E104" s="140">
        <v>15015553675498.016</v>
      </c>
      <c r="F104" s="140">
        <v>3098955978011.7554</v>
      </c>
      <c r="G104" s="140">
        <v>2386371094471.8613</v>
      </c>
      <c r="H104" s="140">
        <v>2127055414838.4634</v>
      </c>
      <c r="I104" s="140">
        <v>36325967118.123772</v>
      </c>
      <c r="J104" s="140">
        <v>78241410172.887512</v>
      </c>
      <c r="K104" s="140">
        <v>15795013242.60638</v>
      </c>
      <c r="L104" s="140">
        <v>6057575438.3634272</v>
      </c>
      <c r="M104" s="140">
        <v>87648271349.164063</v>
      </c>
      <c r="N104" s="140">
        <v>1902987177517.3181</v>
      </c>
      <c r="O104" s="140">
        <v>1313224004927.8374</v>
      </c>
      <c r="P104" s="140">
        <v>589763172589.48071</v>
      </c>
      <c r="Q104" s="140">
        <v>259315679633.39783</v>
      </c>
      <c r="R104" s="140">
        <v>220382354022.53226</v>
      </c>
      <c r="S104" s="140">
        <v>100185147311.86818</v>
      </c>
      <c r="T104" s="140">
        <v>18750389990.615009</v>
      </c>
      <c r="U104" s="140">
        <v>101446816720.04906</v>
      </c>
      <c r="V104" s="140">
        <v>38933325610.865593</v>
      </c>
      <c r="W104" s="140">
        <v>9781326729345.3164</v>
      </c>
      <c r="X104" s="140">
        <v>8615600750801.2441</v>
      </c>
      <c r="Y104" s="140">
        <v>1165725978544.073</v>
      </c>
      <c r="Z104" s="140">
        <v>5333686260198.3535</v>
      </c>
      <c r="AA104" s="140">
        <v>3281914490602.8984</v>
      </c>
      <c r="AB104" s="140">
        <v>720638799620.51453</v>
      </c>
      <c r="AC104" s="140">
        <v>445087178923.56018</v>
      </c>
      <c r="AD104" s="140">
        <v>-251100126330.91949</v>
      </c>
      <c r="AE104" s="140">
        <v>1369575090</v>
      </c>
    </row>
    <row r="105" spans="1:31" x14ac:dyDescent="0.35">
      <c r="A105" s="139" t="s">
        <v>4458</v>
      </c>
      <c r="B105" s="140" t="s">
        <v>3</v>
      </c>
      <c r="C105" s="140" t="s">
        <v>4043</v>
      </c>
      <c r="D105" s="140">
        <v>2001</v>
      </c>
      <c r="E105" s="140">
        <v>15549017911914.045</v>
      </c>
      <c r="F105" s="140">
        <v>3249492175578.0918</v>
      </c>
      <c r="G105" s="140">
        <v>2421296583862.3677</v>
      </c>
      <c r="H105" s="140">
        <v>2127355770760.511</v>
      </c>
      <c r="I105" s="140">
        <v>36490612245.758942</v>
      </c>
      <c r="J105" s="140">
        <v>78341784246.15213</v>
      </c>
      <c r="K105" s="140">
        <v>16508199185.879803</v>
      </c>
      <c r="L105" s="140">
        <v>6163757620.6241417</v>
      </c>
      <c r="M105" s="140">
        <v>87445079181.084579</v>
      </c>
      <c r="N105" s="140">
        <v>1902406338281.0112</v>
      </c>
      <c r="O105" s="140">
        <v>1304320604918.3062</v>
      </c>
      <c r="P105" s="140">
        <v>598085733362.70532</v>
      </c>
      <c r="Q105" s="140">
        <v>293940813101.85699</v>
      </c>
      <c r="R105" s="140">
        <v>241795164605.60709</v>
      </c>
      <c r="S105" s="140">
        <v>105926553383.87016</v>
      </c>
      <c r="T105" s="140">
        <v>23043358458.734604</v>
      </c>
      <c r="U105" s="140">
        <v>112825252763.00233</v>
      </c>
      <c r="V105" s="140">
        <v>52145648496.24987</v>
      </c>
      <c r="W105" s="140">
        <v>10126931564634.613</v>
      </c>
      <c r="X105" s="140">
        <v>8919594888378.0449</v>
      </c>
      <c r="Y105" s="140">
        <v>1207336676256.5664</v>
      </c>
      <c r="Z105" s="140">
        <v>5479512922959.3057</v>
      </c>
      <c r="AA105" s="140">
        <v>3440081965418.7383</v>
      </c>
      <c r="AB105" s="140">
        <v>740768833759.81665</v>
      </c>
      <c r="AC105" s="140">
        <v>466567842496.7489</v>
      </c>
      <c r="AD105" s="140">
        <v>-248702412161.02893</v>
      </c>
      <c r="AE105" s="140">
        <v>1394612331</v>
      </c>
    </row>
    <row r="106" spans="1:31" x14ac:dyDescent="0.35">
      <c r="A106" s="139" t="s">
        <v>4459</v>
      </c>
      <c r="B106" s="140" t="s">
        <v>3</v>
      </c>
      <c r="C106" s="140" t="s">
        <v>4043</v>
      </c>
      <c r="D106" s="140">
        <v>2002</v>
      </c>
      <c r="E106" s="140">
        <v>15697204148609.107</v>
      </c>
      <c r="F106" s="140">
        <v>3410257262054.8149</v>
      </c>
      <c r="G106" s="140">
        <v>2450035440540.501</v>
      </c>
      <c r="H106" s="140">
        <v>2136403293703.498</v>
      </c>
      <c r="I106" s="140">
        <v>36535614883.436531</v>
      </c>
      <c r="J106" s="140">
        <v>78960537480.826141</v>
      </c>
      <c r="K106" s="140">
        <v>17221385129.153221</v>
      </c>
      <c r="L106" s="140">
        <v>6385809533.9701805</v>
      </c>
      <c r="M106" s="140">
        <v>86423577666.315018</v>
      </c>
      <c r="N106" s="140">
        <v>1910876369009.7969</v>
      </c>
      <c r="O106" s="140">
        <v>1305332337960.3713</v>
      </c>
      <c r="P106" s="140">
        <v>605544031049.42554</v>
      </c>
      <c r="Q106" s="140">
        <v>313632146837.0033</v>
      </c>
      <c r="R106" s="140">
        <v>257647121865.11295</v>
      </c>
      <c r="S106" s="140">
        <v>111954232963.29709</v>
      </c>
      <c r="T106" s="140">
        <v>28847064161.58123</v>
      </c>
      <c r="U106" s="140">
        <v>116845824740.23459</v>
      </c>
      <c r="V106" s="140">
        <v>55985024971.890411</v>
      </c>
      <c r="W106" s="140">
        <v>10068872745535.334</v>
      </c>
      <c r="X106" s="140">
        <v>8868444186657.4922</v>
      </c>
      <c r="Y106" s="140">
        <v>1200428558877.8401</v>
      </c>
      <c r="Z106" s="140">
        <v>5640176762194.9033</v>
      </c>
      <c r="AA106" s="140">
        <v>3228267424462.5918</v>
      </c>
      <c r="AB106" s="140">
        <v>762517243181.78296</v>
      </c>
      <c r="AC106" s="140">
        <v>437911315696.0589</v>
      </c>
      <c r="AD106" s="140">
        <v>-231961299521.54395</v>
      </c>
      <c r="AE106" s="140">
        <v>1419427270</v>
      </c>
    </row>
    <row r="107" spans="1:31" x14ac:dyDescent="0.35">
      <c r="A107" s="139" t="s">
        <v>4460</v>
      </c>
      <c r="B107" s="140" t="s">
        <v>3</v>
      </c>
      <c r="C107" s="140" t="s">
        <v>4043</v>
      </c>
      <c r="D107" s="140">
        <v>2003</v>
      </c>
      <c r="E107" s="140">
        <v>16594917086180.553</v>
      </c>
      <c r="F107" s="140">
        <v>3605592478897.3618</v>
      </c>
      <c r="G107" s="140">
        <v>2537726354251.9849</v>
      </c>
      <c r="H107" s="140">
        <v>2191366174412.5845</v>
      </c>
      <c r="I107" s="140">
        <v>38039227834.620598</v>
      </c>
      <c r="J107" s="140">
        <v>75612733909.1595</v>
      </c>
      <c r="K107" s="140">
        <v>17934571121.436638</v>
      </c>
      <c r="L107" s="140">
        <v>54872279285.986572</v>
      </c>
      <c r="M107" s="140">
        <v>85810969450.711411</v>
      </c>
      <c r="N107" s="140">
        <v>1919096392810.6697</v>
      </c>
      <c r="O107" s="140">
        <v>1296964032252.874</v>
      </c>
      <c r="P107" s="140">
        <v>622132360557.79578</v>
      </c>
      <c r="Q107" s="140">
        <v>346360179839.40033</v>
      </c>
      <c r="R107" s="140">
        <v>292875480531.72247</v>
      </c>
      <c r="S107" s="140">
        <v>129616305426.75565</v>
      </c>
      <c r="T107" s="140">
        <v>35028590247.447777</v>
      </c>
      <c r="U107" s="140">
        <v>128230584857.51904</v>
      </c>
      <c r="V107" s="140">
        <v>53484699307.677864</v>
      </c>
      <c r="W107" s="140">
        <v>10666297182392.705</v>
      </c>
      <c r="X107" s="140">
        <v>9391558354410.8965</v>
      </c>
      <c r="Y107" s="140">
        <v>1274738827981.8093</v>
      </c>
      <c r="Z107" s="140">
        <v>5982018304325.1641</v>
      </c>
      <c r="AA107" s="140">
        <v>3409540050085.7212</v>
      </c>
      <c r="AB107" s="140">
        <v>811143028058.6925</v>
      </c>
      <c r="AC107" s="140">
        <v>463595799923.11798</v>
      </c>
      <c r="AD107" s="140">
        <v>-214698929361.49762</v>
      </c>
      <c r="AE107" s="140">
        <v>1444015712</v>
      </c>
    </row>
    <row r="108" spans="1:31" x14ac:dyDescent="0.35">
      <c r="A108" s="139" t="s">
        <v>4461</v>
      </c>
      <c r="B108" s="140" t="s">
        <v>3</v>
      </c>
      <c r="C108" s="140" t="s">
        <v>4043</v>
      </c>
      <c r="D108" s="140">
        <v>2004</v>
      </c>
      <c r="E108" s="140">
        <v>17395940134488.707</v>
      </c>
      <c r="F108" s="140">
        <v>3850088384752.5132</v>
      </c>
      <c r="G108" s="140">
        <v>2636535740691.7871</v>
      </c>
      <c r="H108" s="140">
        <v>2209024012366.2979</v>
      </c>
      <c r="I108" s="140">
        <v>36898221056.988899</v>
      </c>
      <c r="J108" s="140">
        <v>77070818428.915817</v>
      </c>
      <c r="K108" s="140">
        <v>18647757040.205063</v>
      </c>
      <c r="L108" s="140">
        <v>14851094630.241735</v>
      </c>
      <c r="M108" s="140">
        <v>84108631708.655792</v>
      </c>
      <c r="N108" s="140">
        <v>1977447489501.2908</v>
      </c>
      <c r="O108" s="140">
        <v>1340597532234.4675</v>
      </c>
      <c r="P108" s="140">
        <v>636849957266.82324</v>
      </c>
      <c r="Q108" s="140">
        <v>427511728325.48975</v>
      </c>
      <c r="R108" s="140">
        <v>371670826063.77051</v>
      </c>
      <c r="S108" s="140">
        <v>142438372900.67944</v>
      </c>
      <c r="T108" s="140">
        <v>40944175194.143211</v>
      </c>
      <c r="U108" s="140">
        <v>188288277968.94785</v>
      </c>
      <c r="V108" s="140">
        <v>55840902261.719223</v>
      </c>
      <c r="W108" s="140">
        <v>11135168411170.828</v>
      </c>
      <c r="X108" s="140">
        <v>9821882307055.7617</v>
      </c>
      <c r="Y108" s="140">
        <v>1313286104115.0671</v>
      </c>
      <c r="Z108" s="140">
        <v>6383326650969.2568</v>
      </c>
      <c r="AA108" s="140">
        <v>3438555656086.5137</v>
      </c>
      <c r="AB108" s="140">
        <v>851103280701.81531</v>
      </c>
      <c r="AC108" s="140">
        <v>462182823413.25037</v>
      </c>
      <c r="AD108" s="140">
        <v>-225852402126.42242</v>
      </c>
      <c r="AE108" s="140">
        <v>1468392347</v>
      </c>
    </row>
    <row r="109" spans="1:31" x14ac:dyDescent="0.35">
      <c r="A109" s="139" t="s">
        <v>4462</v>
      </c>
      <c r="B109" s="140" t="s">
        <v>3</v>
      </c>
      <c r="C109" s="140" t="s">
        <v>4043</v>
      </c>
      <c r="D109" s="140">
        <v>2005</v>
      </c>
      <c r="E109" s="140">
        <v>19320110396142.02</v>
      </c>
      <c r="F109" s="140">
        <v>4137775929114.6099</v>
      </c>
      <c r="G109" s="140">
        <v>2794453425303.8037</v>
      </c>
      <c r="H109" s="140">
        <v>2263362907939.1948</v>
      </c>
      <c r="I109" s="140">
        <v>35734194979.707458</v>
      </c>
      <c r="J109" s="140">
        <v>77456468413.843262</v>
      </c>
      <c r="K109" s="140">
        <v>19360942983.478481</v>
      </c>
      <c r="L109" s="140">
        <v>11898952996.465263</v>
      </c>
      <c r="M109" s="140">
        <v>83850393471.116699</v>
      </c>
      <c r="N109" s="140">
        <v>2035061955094.5835</v>
      </c>
      <c r="O109" s="140">
        <v>1373924196703.416</v>
      </c>
      <c r="P109" s="140">
        <v>661137758391.16748</v>
      </c>
      <c r="Q109" s="140">
        <v>531090517364.60931</v>
      </c>
      <c r="R109" s="140">
        <v>449057490265.10107</v>
      </c>
      <c r="S109" s="140">
        <v>166620511628.31732</v>
      </c>
      <c r="T109" s="140">
        <v>50584423635.847351</v>
      </c>
      <c r="U109" s="140">
        <v>231852555000.9364</v>
      </c>
      <c r="V109" s="140">
        <v>82033027099.50827</v>
      </c>
      <c r="W109" s="140">
        <v>12672213517823.686</v>
      </c>
      <c r="X109" s="140">
        <v>10977304594808.373</v>
      </c>
      <c r="Y109" s="140">
        <v>1694908923015.3123</v>
      </c>
      <c r="Z109" s="140">
        <v>7093174963400.8164</v>
      </c>
      <c r="AA109" s="140">
        <v>3884129631407.5557</v>
      </c>
      <c r="AB109" s="140">
        <v>1087736096235.5225</v>
      </c>
      <c r="AC109" s="140">
        <v>607172826779.78564</v>
      </c>
      <c r="AD109" s="140">
        <v>-284332476100.07684</v>
      </c>
      <c r="AE109" s="140">
        <v>1492558536</v>
      </c>
    </row>
    <row r="110" spans="1:31" x14ac:dyDescent="0.35">
      <c r="A110" s="139" t="s">
        <v>4463</v>
      </c>
      <c r="B110" s="140" t="s">
        <v>3</v>
      </c>
      <c r="C110" s="140" t="s">
        <v>4043</v>
      </c>
      <c r="D110" s="140">
        <v>2006</v>
      </c>
      <c r="E110" s="140">
        <v>20284437932582.938</v>
      </c>
      <c r="F110" s="140">
        <v>4471771610857.2578</v>
      </c>
      <c r="G110" s="140">
        <v>2980970087557.5259</v>
      </c>
      <c r="H110" s="140">
        <v>2350677949635.3247</v>
      </c>
      <c r="I110" s="140">
        <v>37356907032.620277</v>
      </c>
      <c r="J110" s="140">
        <v>94069984119.694626</v>
      </c>
      <c r="K110" s="140">
        <v>20074128926.751904</v>
      </c>
      <c r="L110" s="140">
        <v>12041272762.747484</v>
      </c>
      <c r="M110" s="140">
        <v>84974937814.282425</v>
      </c>
      <c r="N110" s="140">
        <v>2102160718979.2278</v>
      </c>
      <c r="O110" s="140">
        <v>1415928580635.4048</v>
      </c>
      <c r="P110" s="140">
        <v>686232138343.823</v>
      </c>
      <c r="Q110" s="140">
        <v>630292137922.20142</v>
      </c>
      <c r="R110" s="140">
        <v>515317003599.28723</v>
      </c>
      <c r="S110" s="140">
        <v>192665328302.41385</v>
      </c>
      <c r="T110" s="140">
        <v>60309436102.177528</v>
      </c>
      <c r="U110" s="140">
        <v>262342239194.69586</v>
      </c>
      <c r="V110" s="140">
        <v>114975134322.91428</v>
      </c>
      <c r="W110" s="140">
        <v>13166783722421.66</v>
      </c>
      <c r="X110" s="140">
        <v>11440442247752.336</v>
      </c>
      <c r="Y110" s="140">
        <v>1726341474669.325</v>
      </c>
      <c r="Z110" s="140">
        <v>7435626897204.0254</v>
      </c>
      <c r="AA110" s="140">
        <v>4004815350548.3091</v>
      </c>
      <c r="AB110" s="140">
        <v>1110218081016.8928</v>
      </c>
      <c r="AC110" s="140">
        <v>616123393652.4353</v>
      </c>
      <c r="AD110" s="140">
        <v>-335087488253.50842</v>
      </c>
      <c r="AE110" s="140">
        <v>1516520237</v>
      </c>
    </row>
    <row r="111" spans="1:31" x14ac:dyDescent="0.35">
      <c r="A111" s="139" t="s">
        <v>4464</v>
      </c>
      <c r="B111" s="140" t="s">
        <v>3</v>
      </c>
      <c r="C111" s="140" t="s">
        <v>4043</v>
      </c>
      <c r="D111" s="140">
        <v>2007</v>
      </c>
      <c r="E111" s="140">
        <v>21684159084763.285</v>
      </c>
      <c r="F111" s="140">
        <v>4848941577463.1094</v>
      </c>
      <c r="G111" s="140">
        <v>3237678646068.5015</v>
      </c>
      <c r="H111" s="140">
        <v>2474392717953.3628</v>
      </c>
      <c r="I111" s="140">
        <v>39330320017.915749</v>
      </c>
      <c r="J111" s="140">
        <v>95009395604.894806</v>
      </c>
      <c r="K111" s="140">
        <v>20787314845.520325</v>
      </c>
      <c r="L111" s="140">
        <v>11467901963.393877</v>
      </c>
      <c r="M111" s="140">
        <v>93127113950.099121</v>
      </c>
      <c r="N111" s="140">
        <v>2214670671571.5391</v>
      </c>
      <c r="O111" s="140">
        <v>1489758550997.927</v>
      </c>
      <c r="P111" s="140">
        <v>724912120573.61218</v>
      </c>
      <c r="Q111" s="140">
        <v>763285928115.13806</v>
      </c>
      <c r="R111" s="140">
        <v>585300912907.15125</v>
      </c>
      <c r="S111" s="140">
        <v>210452120395.0173</v>
      </c>
      <c r="T111" s="140">
        <v>62107284931.548027</v>
      </c>
      <c r="U111" s="140">
        <v>312741507580.58594</v>
      </c>
      <c r="V111" s="140">
        <v>177985015207.98682</v>
      </c>
      <c r="W111" s="140">
        <v>14069587797457.213</v>
      </c>
      <c r="X111" s="140">
        <v>12225105390786.398</v>
      </c>
      <c r="Y111" s="140">
        <v>1844482406670.8118</v>
      </c>
      <c r="Z111" s="140">
        <v>7957495242489.6631</v>
      </c>
      <c r="AA111" s="140">
        <v>4267610148296.7227</v>
      </c>
      <c r="AB111" s="140">
        <v>1187139664889.604</v>
      </c>
      <c r="AC111" s="140">
        <v>657342741781.21094</v>
      </c>
      <c r="AD111" s="140">
        <v>-472048936225.5379</v>
      </c>
      <c r="AE111" s="140">
        <v>1540237747</v>
      </c>
    </row>
    <row r="112" spans="1:31" x14ac:dyDescent="0.35">
      <c r="A112" s="139" t="s">
        <v>4465</v>
      </c>
      <c r="B112" s="140" t="s">
        <v>3</v>
      </c>
      <c r="C112" s="140" t="s">
        <v>4043</v>
      </c>
      <c r="D112" s="140">
        <v>2008</v>
      </c>
      <c r="E112" s="140">
        <v>22692941629636.383</v>
      </c>
      <c r="F112" s="140">
        <v>5222355793378.9277</v>
      </c>
      <c r="G112" s="140">
        <v>3688202957292.1357</v>
      </c>
      <c r="H112" s="140">
        <v>2609503997395.001</v>
      </c>
      <c r="I112" s="140">
        <v>41378839580.331497</v>
      </c>
      <c r="J112" s="140">
        <v>95420769505.170563</v>
      </c>
      <c r="K112" s="140">
        <v>21500500788.793743</v>
      </c>
      <c r="L112" s="140">
        <v>10738517860.381487</v>
      </c>
      <c r="M112" s="140">
        <v>93562452452.77858</v>
      </c>
      <c r="N112" s="140">
        <v>2346902917207.5449</v>
      </c>
      <c r="O112" s="140">
        <v>1602282899358.8879</v>
      </c>
      <c r="P112" s="140">
        <v>744620017848.6571</v>
      </c>
      <c r="Q112" s="140">
        <v>1078698959897.1346</v>
      </c>
      <c r="R112" s="140">
        <v>792941632629.44067</v>
      </c>
      <c r="S112" s="140">
        <v>259035428412.61566</v>
      </c>
      <c r="T112" s="140">
        <v>61444286538.26088</v>
      </c>
      <c r="U112" s="140">
        <v>472461917678.56415</v>
      </c>
      <c r="V112" s="140">
        <v>285757327267.69403</v>
      </c>
      <c r="W112" s="140">
        <v>14157945292846.859</v>
      </c>
      <c r="X112" s="140">
        <v>12249944113032.695</v>
      </c>
      <c r="Y112" s="140">
        <v>1908001179814.1794</v>
      </c>
      <c r="Z112" s="140">
        <v>8226774274822.0488</v>
      </c>
      <c r="AA112" s="140">
        <v>4023169838210.6338</v>
      </c>
      <c r="AB112" s="140">
        <v>1276224226912.2312</v>
      </c>
      <c r="AC112" s="140">
        <v>631776952901.94214</v>
      </c>
      <c r="AD112" s="140">
        <v>-375562413881.53949</v>
      </c>
      <c r="AE112" s="140">
        <v>1563616930</v>
      </c>
    </row>
    <row r="113" spans="1:31" x14ac:dyDescent="0.35">
      <c r="A113" s="139" t="s">
        <v>4466</v>
      </c>
      <c r="B113" s="140" t="s">
        <v>3</v>
      </c>
      <c r="C113" s="140" t="s">
        <v>4043</v>
      </c>
      <c r="D113" s="140">
        <v>2009</v>
      </c>
      <c r="E113" s="140">
        <v>24486618446823.434</v>
      </c>
      <c r="F113" s="140">
        <v>5618108960506.8906</v>
      </c>
      <c r="G113" s="140">
        <v>3923732750150.5171</v>
      </c>
      <c r="H113" s="140">
        <v>2781842009294.9443</v>
      </c>
      <c r="I113" s="140">
        <v>44749449965.593674</v>
      </c>
      <c r="J113" s="140">
        <v>97063728303.474426</v>
      </c>
      <c r="K113" s="140">
        <v>22213686732.067165</v>
      </c>
      <c r="L113" s="140">
        <v>11868490339.975998</v>
      </c>
      <c r="M113" s="140">
        <v>96021385549.455566</v>
      </c>
      <c r="N113" s="140">
        <v>2509925268404.3779</v>
      </c>
      <c r="O113" s="140">
        <v>1734519825693.5903</v>
      </c>
      <c r="P113" s="140">
        <v>775405442710.78723</v>
      </c>
      <c r="Q113" s="140">
        <v>1141890740855.5725</v>
      </c>
      <c r="R113" s="140">
        <v>819954108478.15356</v>
      </c>
      <c r="S113" s="140">
        <v>261824454022.77328</v>
      </c>
      <c r="T113" s="140">
        <v>64598543593.290176</v>
      </c>
      <c r="U113" s="140">
        <v>493531110862.09003</v>
      </c>
      <c r="V113" s="140">
        <v>321936632377.41901</v>
      </c>
      <c r="W113" s="140">
        <v>15383684274870.213</v>
      </c>
      <c r="X113" s="140">
        <v>13333135040255.213</v>
      </c>
      <c r="Y113" s="140">
        <v>2050549234614.9973</v>
      </c>
      <c r="Z113" s="140">
        <v>9032846245343.7129</v>
      </c>
      <c r="AA113" s="140">
        <v>4300288794911.4854</v>
      </c>
      <c r="AB113" s="140">
        <v>1380529054454.8162</v>
      </c>
      <c r="AC113" s="140">
        <v>670020180160.18518</v>
      </c>
      <c r="AD113" s="140">
        <v>-438907538704.18713</v>
      </c>
      <c r="AE113" s="140">
        <v>1586537062</v>
      </c>
    </row>
    <row r="114" spans="1:31" x14ac:dyDescent="0.35">
      <c r="A114" s="139" t="s">
        <v>4467</v>
      </c>
      <c r="B114" s="140" t="s">
        <v>3</v>
      </c>
      <c r="C114" s="140" t="s">
        <v>4043</v>
      </c>
      <c r="D114" s="140">
        <v>2010</v>
      </c>
      <c r="E114" s="140">
        <v>26012605499655.754</v>
      </c>
      <c r="F114" s="140">
        <v>6054906220971.4189</v>
      </c>
      <c r="G114" s="140">
        <v>4183551645774.731</v>
      </c>
      <c r="H114" s="140">
        <v>2951290499786.9697</v>
      </c>
      <c r="I114" s="140">
        <v>54199703102.880112</v>
      </c>
      <c r="J114" s="140">
        <v>99669675851.779449</v>
      </c>
      <c r="K114" s="140">
        <v>22926872675.340584</v>
      </c>
      <c r="L114" s="140">
        <v>14881202099.367512</v>
      </c>
      <c r="M114" s="140">
        <v>91902697983.420731</v>
      </c>
      <c r="N114" s="140">
        <v>2667710348074.1816</v>
      </c>
      <c r="O114" s="140">
        <v>1838948388731.1045</v>
      </c>
      <c r="P114" s="140">
        <v>828761959343.07666</v>
      </c>
      <c r="Q114" s="140">
        <v>1232261145987.761</v>
      </c>
      <c r="R114" s="140">
        <v>849965479816.24707</v>
      </c>
      <c r="S114" s="140">
        <v>240380802205.57855</v>
      </c>
      <c r="T114" s="140">
        <v>59745991780.642403</v>
      </c>
      <c r="U114" s="140">
        <v>549838685830.02625</v>
      </c>
      <c r="V114" s="140">
        <v>382295666171.51373</v>
      </c>
      <c r="W114" s="140">
        <v>16297882736365.129</v>
      </c>
      <c r="X114" s="140">
        <v>14127850033696.957</v>
      </c>
      <c r="Y114" s="140">
        <v>2170032702668.188</v>
      </c>
      <c r="Z114" s="140">
        <v>9423169673197.0313</v>
      </c>
      <c r="AA114" s="140">
        <v>4704680360499.9248</v>
      </c>
      <c r="AB114" s="140">
        <v>1438435658925.1609</v>
      </c>
      <c r="AC114" s="140">
        <v>731597043743.02258</v>
      </c>
      <c r="AD114" s="140">
        <v>-523735103455.53009</v>
      </c>
      <c r="AE114" s="140">
        <v>1608921924</v>
      </c>
    </row>
    <row r="115" spans="1:31" x14ac:dyDescent="0.35">
      <c r="A115" s="139" t="s">
        <v>4468</v>
      </c>
      <c r="B115" s="140" t="s">
        <v>3</v>
      </c>
      <c r="C115" s="140" t="s">
        <v>4043</v>
      </c>
      <c r="D115" s="140">
        <v>2011</v>
      </c>
      <c r="E115" s="140">
        <v>27736639126460.52</v>
      </c>
      <c r="F115" s="140">
        <v>6534671437759.8008</v>
      </c>
      <c r="G115" s="140">
        <v>4538748117393.9629</v>
      </c>
      <c r="H115" s="140">
        <v>3117227220668.4116</v>
      </c>
      <c r="I115" s="140">
        <v>59763115532.223831</v>
      </c>
      <c r="J115" s="140">
        <v>101825365744.80902</v>
      </c>
      <c r="K115" s="140">
        <v>24827539258.567284</v>
      </c>
      <c r="L115" s="140">
        <v>14249635034.415333</v>
      </c>
      <c r="M115" s="140">
        <v>104686166090.01123</v>
      </c>
      <c r="N115" s="140">
        <v>2811875399008.3848</v>
      </c>
      <c r="O115" s="140">
        <v>1936869332869.4707</v>
      </c>
      <c r="P115" s="140">
        <v>875006066138.91418</v>
      </c>
      <c r="Q115" s="140">
        <v>1421520896725.5515</v>
      </c>
      <c r="R115" s="140">
        <v>960338624114.23657</v>
      </c>
      <c r="S115" s="140">
        <v>247379763218.401</v>
      </c>
      <c r="T115" s="140">
        <v>67408304508.452744</v>
      </c>
      <c r="U115" s="140">
        <v>645550556387.38281</v>
      </c>
      <c r="V115" s="140">
        <v>461182272611.315</v>
      </c>
      <c r="W115" s="140">
        <v>17107145363160.369</v>
      </c>
      <c r="X115" s="140">
        <v>14830449566971.754</v>
      </c>
      <c r="Y115" s="140">
        <v>2276695796188.6372</v>
      </c>
      <c r="Z115" s="140">
        <v>9826446013984.8125</v>
      </c>
      <c r="AA115" s="140">
        <v>5004003552986.9385</v>
      </c>
      <c r="AB115" s="140">
        <v>1500303607206.3438</v>
      </c>
      <c r="AC115" s="140">
        <v>776392188982.2843</v>
      </c>
      <c r="AD115" s="140">
        <v>-443925791853.62109</v>
      </c>
      <c r="AE115" s="140">
        <v>1630723701</v>
      </c>
    </row>
    <row r="116" spans="1:31" x14ac:dyDescent="0.35">
      <c r="A116" s="139" t="s">
        <v>4469</v>
      </c>
      <c r="B116" s="140" t="s">
        <v>3</v>
      </c>
      <c r="C116" s="140" t="s">
        <v>4043</v>
      </c>
      <c r="D116" s="140">
        <v>2012</v>
      </c>
      <c r="E116" s="140">
        <v>29106431986300.176</v>
      </c>
      <c r="F116" s="140">
        <v>7018387304261.5918</v>
      </c>
      <c r="G116" s="140">
        <v>4778507035137.6777</v>
      </c>
      <c r="H116" s="140">
        <v>3259048103055.1357</v>
      </c>
      <c r="I116" s="140">
        <v>62540553252.466629</v>
      </c>
      <c r="J116" s="140">
        <v>103320837175.05775</v>
      </c>
      <c r="K116" s="140">
        <v>26728205841.793987</v>
      </c>
      <c r="L116" s="140">
        <v>15032300097.156786</v>
      </c>
      <c r="M116" s="140">
        <v>110822037496.8307</v>
      </c>
      <c r="N116" s="140">
        <v>2940604169191.8301</v>
      </c>
      <c r="O116" s="140">
        <v>2032352804638.0122</v>
      </c>
      <c r="P116" s="140">
        <v>908251364553.81787</v>
      </c>
      <c r="Q116" s="140">
        <v>1519458932082.5417</v>
      </c>
      <c r="R116" s="140">
        <v>1034399177670.0568</v>
      </c>
      <c r="S116" s="140">
        <v>265232988037.63611</v>
      </c>
      <c r="T116" s="140">
        <v>76855968562.073547</v>
      </c>
      <c r="U116" s="140">
        <v>692310221070.34705</v>
      </c>
      <c r="V116" s="140">
        <v>485059754412.48529</v>
      </c>
      <c r="W116" s="140">
        <v>17886371273745.531</v>
      </c>
      <c r="X116" s="140">
        <v>15504411985411.764</v>
      </c>
      <c r="Y116" s="140">
        <v>2381959288333.7495</v>
      </c>
      <c r="Z116" s="140">
        <v>10327788984697.547</v>
      </c>
      <c r="AA116" s="140">
        <v>5176623000714.2129</v>
      </c>
      <c r="AB116" s="140">
        <v>1579423160256.823</v>
      </c>
      <c r="AC116" s="140">
        <v>802536128076.93176</v>
      </c>
      <c r="AD116" s="140">
        <v>-576833626844.62646</v>
      </c>
      <c r="AE116" s="140">
        <v>1651884171</v>
      </c>
    </row>
    <row r="117" spans="1:31" x14ac:dyDescent="0.35">
      <c r="A117" s="139" t="s">
        <v>4470</v>
      </c>
      <c r="B117" s="140" t="s">
        <v>3</v>
      </c>
      <c r="C117" s="140" t="s">
        <v>4043</v>
      </c>
      <c r="D117" s="140">
        <v>2013</v>
      </c>
      <c r="E117" s="140">
        <v>30624199218050.387</v>
      </c>
      <c r="F117" s="140">
        <v>7463041948223.2705</v>
      </c>
      <c r="G117" s="140">
        <v>4740561569071.8418</v>
      </c>
      <c r="H117" s="140">
        <v>3382980648739.8628</v>
      </c>
      <c r="I117" s="140">
        <v>64620046676.097672</v>
      </c>
      <c r="J117" s="140">
        <v>106411273509.96594</v>
      </c>
      <c r="K117" s="140">
        <v>28628872425.020683</v>
      </c>
      <c r="L117" s="140">
        <v>16278307849.645763</v>
      </c>
      <c r="M117" s="140">
        <v>115020665956.19681</v>
      </c>
      <c r="N117" s="140">
        <v>3052021482322.9351</v>
      </c>
      <c r="O117" s="140">
        <v>2103747047689.4595</v>
      </c>
      <c r="P117" s="140">
        <v>948274434633.47571</v>
      </c>
      <c r="Q117" s="140">
        <v>1357580920331.9795</v>
      </c>
      <c r="R117" s="140">
        <v>953347719354.19531</v>
      </c>
      <c r="S117" s="140">
        <v>263362451047.83292</v>
      </c>
      <c r="T117" s="140">
        <v>81869904739.908997</v>
      </c>
      <c r="U117" s="140">
        <v>608115363566.45349</v>
      </c>
      <c r="V117" s="140">
        <v>404233200977.78442</v>
      </c>
      <c r="W117" s="140">
        <v>19039779715532.992</v>
      </c>
      <c r="X117" s="140">
        <v>16538526995299.094</v>
      </c>
      <c r="Y117" s="140">
        <v>2501252720233.8774</v>
      </c>
      <c r="Z117" s="140">
        <v>10966683817223.295</v>
      </c>
      <c r="AA117" s="140">
        <v>5571843178075.8008</v>
      </c>
      <c r="AB117" s="140">
        <v>1648282356713.425</v>
      </c>
      <c r="AC117" s="140">
        <v>852970363520.46021</v>
      </c>
      <c r="AD117" s="140">
        <v>-619184014777.724</v>
      </c>
      <c r="AE117" s="140">
        <v>1672792223</v>
      </c>
    </row>
    <row r="118" spans="1:31" x14ac:dyDescent="0.35">
      <c r="A118" s="139" t="s">
        <v>4471</v>
      </c>
      <c r="B118" s="140" t="s">
        <v>3</v>
      </c>
      <c r="C118" s="140" t="s">
        <v>4043</v>
      </c>
      <c r="D118" s="140">
        <v>2014</v>
      </c>
      <c r="E118" s="140">
        <v>32489672196236.973</v>
      </c>
      <c r="F118" s="140">
        <v>7918925320157.2969</v>
      </c>
      <c r="G118" s="140">
        <v>4905186994243.1836</v>
      </c>
      <c r="H118" s="140">
        <v>3528696206802.2827</v>
      </c>
      <c r="I118" s="140">
        <v>67696908158.534805</v>
      </c>
      <c r="J118" s="140">
        <v>108215591251.58124</v>
      </c>
      <c r="K118" s="140">
        <v>30529539008.247387</v>
      </c>
      <c r="L118" s="140">
        <v>14923845599.64447</v>
      </c>
      <c r="M118" s="140">
        <v>118979081121.87488</v>
      </c>
      <c r="N118" s="140">
        <v>3188351241662.3994</v>
      </c>
      <c r="O118" s="140">
        <v>2202379852692.4595</v>
      </c>
      <c r="P118" s="140">
        <v>985971388969.94019</v>
      </c>
      <c r="Q118" s="140">
        <v>1376490787440.9016</v>
      </c>
      <c r="R118" s="140">
        <v>983961979888.59717</v>
      </c>
      <c r="S118" s="140">
        <v>295439566928.97229</v>
      </c>
      <c r="T118" s="140">
        <v>82348698603.208954</v>
      </c>
      <c r="U118" s="140">
        <v>606173714356.41589</v>
      </c>
      <c r="V118" s="140">
        <v>392528807552.30438</v>
      </c>
      <c r="W118" s="140">
        <v>20389212901792.852</v>
      </c>
      <c r="X118" s="140">
        <v>17682667677452.047</v>
      </c>
      <c r="Y118" s="140">
        <v>2706545224340.8252</v>
      </c>
      <c r="Z118" s="140">
        <v>11863201984368.885</v>
      </c>
      <c r="AA118" s="140">
        <v>5819465693083.1611</v>
      </c>
      <c r="AB118" s="140">
        <v>1809031391046.083</v>
      </c>
      <c r="AC118" s="140">
        <v>897513833294.73779</v>
      </c>
      <c r="AD118" s="140">
        <v>-723653019956.36169</v>
      </c>
      <c r="AE118" s="140">
        <v>1693551117</v>
      </c>
    </row>
    <row r="119" spans="1:31" x14ac:dyDescent="0.35">
      <c r="A119" s="139" t="s">
        <v>4472</v>
      </c>
      <c r="B119" s="140" t="s">
        <v>3</v>
      </c>
      <c r="C119" s="140" t="s">
        <v>4043</v>
      </c>
      <c r="D119" s="140">
        <v>2015</v>
      </c>
      <c r="E119" s="140">
        <v>33927351740448.406</v>
      </c>
      <c r="F119" s="140">
        <v>8400730855742.5957</v>
      </c>
      <c r="G119" s="140">
        <v>4830878829657.75</v>
      </c>
      <c r="H119" s="140">
        <v>3627064141481.3633</v>
      </c>
      <c r="I119" s="140">
        <v>68410705271.671272</v>
      </c>
      <c r="J119" s="140">
        <v>110227581187.33217</v>
      </c>
      <c r="K119" s="140">
        <v>32430205591.474083</v>
      </c>
      <c r="L119" s="140">
        <v>15339674802.86964</v>
      </c>
      <c r="M119" s="140">
        <v>117357278295.4265</v>
      </c>
      <c r="N119" s="140">
        <v>3283298696332.5898</v>
      </c>
      <c r="O119" s="140">
        <v>2264836664808.4971</v>
      </c>
      <c r="P119" s="140">
        <v>1018462031524.0929</v>
      </c>
      <c r="Q119" s="140">
        <v>1203814688176.3877</v>
      </c>
      <c r="R119" s="140">
        <v>898601037986.86182</v>
      </c>
      <c r="S119" s="140">
        <v>253592497330.11612</v>
      </c>
      <c r="T119" s="140">
        <v>76144221946.74472</v>
      </c>
      <c r="U119" s="140">
        <v>568864318710.00098</v>
      </c>
      <c r="V119" s="140">
        <v>305213650189.52588</v>
      </c>
      <c r="W119" s="140">
        <v>21450808779232.68</v>
      </c>
      <c r="X119" s="140">
        <v>18614715969805.457</v>
      </c>
      <c r="Y119" s="140">
        <v>2836092809427.2266</v>
      </c>
      <c r="Z119" s="140">
        <v>12574932207675.473</v>
      </c>
      <c r="AA119" s="140">
        <v>6039783762129.9814</v>
      </c>
      <c r="AB119" s="140">
        <v>1908187545670.8884</v>
      </c>
      <c r="AC119" s="140">
        <v>927905263756.3302</v>
      </c>
      <c r="AD119" s="140">
        <v>-755066724184.61768</v>
      </c>
      <c r="AE119" s="140">
        <v>1714275589</v>
      </c>
    </row>
    <row r="120" spans="1:31" x14ac:dyDescent="0.35">
      <c r="A120" s="139" t="s">
        <v>4473</v>
      </c>
      <c r="B120" s="140" t="s">
        <v>3</v>
      </c>
      <c r="C120" s="140" t="s">
        <v>4043</v>
      </c>
      <c r="D120" s="140">
        <v>2016</v>
      </c>
      <c r="E120" s="140">
        <v>36219953992765.883</v>
      </c>
      <c r="F120" s="140">
        <v>8929083251273.8926</v>
      </c>
      <c r="G120" s="140">
        <v>4715327456258.8994</v>
      </c>
      <c r="H120" s="140">
        <v>3721323337496.6128</v>
      </c>
      <c r="I120" s="140">
        <v>71910335399.735275</v>
      </c>
      <c r="J120" s="140">
        <v>112594594519.88828</v>
      </c>
      <c r="K120" s="140">
        <v>34330872174.700787</v>
      </c>
      <c r="L120" s="140">
        <v>15692415280.273191</v>
      </c>
      <c r="M120" s="140">
        <v>140551928906.37402</v>
      </c>
      <c r="N120" s="140">
        <v>3346243191215.6416</v>
      </c>
      <c r="O120" s="140">
        <v>2279408430744.9326</v>
      </c>
      <c r="P120" s="140">
        <v>1066834760470.7091</v>
      </c>
      <c r="Q120" s="140">
        <v>994004118762.28674</v>
      </c>
      <c r="R120" s="140">
        <v>771840476397.75073</v>
      </c>
      <c r="S120" s="140">
        <v>209213172425.35919</v>
      </c>
      <c r="T120" s="140">
        <v>61814463120.416794</v>
      </c>
      <c r="U120" s="140">
        <v>500812840851.97473</v>
      </c>
      <c r="V120" s="140">
        <v>222163642364.5361</v>
      </c>
      <c r="W120" s="140">
        <v>23348773605357.266</v>
      </c>
      <c r="X120" s="140">
        <v>20263963604919.199</v>
      </c>
      <c r="Y120" s="140">
        <v>3084810000438.0884</v>
      </c>
      <c r="Z120" s="140">
        <v>13724076567050.922</v>
      </c>
      <c r="AA120" s="140">
        <v>6539887037868.2539</v>
      </c>
      <c r="AB120" s="140">
        <v>2081023757442.0098</v>
      </c>
      <c r="AC120" s="140">
        <v>1003786242996.0774</v>
      </c>
      <c r="AD120" s="140">
        <v>-773230320124.1781</v>
      </c>
      <c r="AE120" s="140">
        <v>1735047357</v>
      </c>
    </row>
    <row r="121" spans="1:31" x14ac:dyDescent="0.35">
      <c r="A121" s="139" t="s">
        <v>4474</v>
      </c>
      <c r="B121" s="140" t="s">
        <v>3</v>
      </c>
      <c r="C121" s="140" t="s">
        <v>4043</v>
      </c>
      <c r="D121" s="140">
        <v>2017</v>
      </c>
      <c r="E121" s="140">
        <v>38118964970989.344</v>
      </c>
      <c r="F121" s="140">
        <v>9517414250380.0352</v>
      </c>
      <c r="G121" s="140">
        <v>4761665908360.1045</v>
      </c>
      <c r="H121" s="140">
        <v>3814649009953.4092</v>
      </c>
      <c r="I121" s="140">
        <v>72132421329.286606</v>
      </c>
      <c r="J121" s="140">
        <v>115566552743.35703</v>
      </c>
      <c r="K121" s="140">
        <v>36231538757.92749</v>
      </c>
      <c r="L121" s="140">
        <v>16415900650.75522</v>
      </c>
      <c r="M121" s="140">
        <v>124959171739.86111</v>
      </c>
      <c r="N121" s="140">
        <v>3449343424732.2222</v>
      </c>
      <c r="O121" s="140">
        <v>2325264278749.4556</v>
      </c>
      <c r="P121" s="140">
        <v>1124079145982.7666</v>
      </c>
      <c r="Q121" s="140">
        <v>947016898406.6947</v>
      </c>
      <c r="R121" s="140">
        <v>714566337460.79724</v>
      </c>
      <c r="S121" s="140">
        <v>166750581568.53998</v>
      </c>
      <c r="T121" s="140">
        <v>51726210564.539238</v>
      </c>
      <c r="U121" s="140">
        <v>496089545327.71802</v>
      </c>
      <c r="V121" s="140">
        <v>232450560945.89743</v>
      </c>
      <c r="W121" s="140">
        <v>24782704155398.055</v>
      </c>
      <c r="X121" s="140">
        <v>21513940485948.277</v>
      </c>
      <c r="Y121" s="140">
        <v>3268763669449.772</v>
      </c>
      <c r="Z121" s="140">
        <v>14552600459251.729</v>
      </c>
      <c r="AA121" s="140">
        <v>6961340026696.5254</v>
      </c>
      <c r="AB121" s="140">
        <v>2202423898726.354</v>
      </c>
      <c r="AC121" s="140">
        <v>1066339770723.4238</v>
      </c>
      <c r="AD121" s="140">
        <v>-942819343148.84277</v>
      </c>
      <c r="AE121" s="140">
        <v>1755793640</v>
      </c>
    </row>
    <row r="122" spans="1:31" x14ac:dyDescent="0.35">
      <c r="A122" s="139" t="s">
        <v>4475</v>
      </c>
      <c r="B122" s="140" t="s">
        <v>3</v>
      </c>
      <c r="C122" s="140" t="s">
        <v>4043</v>
      </c>
      <c r="D122" s="140">
        <v>2018</v>
      </c>
      <c r="E122" s="140">
        <v>40290333583671.141</v>
      </c>
      <c r="F122" s="140">
        <v>10263217786890.682</v>
      </c>
      <c r="G122" s="140">
        <v>4788888763206.3555</v>
      </c>
      <c r="H122" s="140">
        <v>3900210190748.3174</v>
      </c>
      <c r="I122" s="140">
        <v>68101140113.174309</v>
      </c>
      <c r="J122" s="140">
        <v>125847930211.99721</v>
      </c>
      <c r="K122" s="140">
        <v>38132205341.15419</v>
      </c>
      <c r="L122" s="140">
        <v>15490860630.473782</v>
      </c>
      <c r="M122" s="140">
        <v>140396930994.48718</v>
      </c>
      <c r="N122" s="140">
        <v>3512241123457.0303</v>
      </c>
      <c r="O122" s="140">
        <v>2330986027840.8291</v>
      </c>
      <c r="P122" s="140">
        <v>1181255095616.2012</v>
      </c>
      <c r="Q122" s="140">
        <v>888678572458.03857</v>
      </c>
      <c r="R122" s="140">
        <v>735581107227.70496</v>
      </c>
      <c r="S122" s="140">
        <v>141663362610.68494</v>
      </c>
      <c r="T122" s="140">
        <v>48942766815.438004</v>
      </c>
      <c r="U122" s="140">
        <v>544974977801.58215</v>
      </c>
      <c r="V122" s="140">
        <v>153097465230.33359</v>
      </c>
      <c r="W122" s="140">
        <v>26235992973574.109</v>
      </c>
      <c r="X122" s="140">
        <v>22784797795497.707</v>
      </c>
      <c r="Y122" s="140">
        <v>3451195178076.4058</v>
      </c>
      <c r="Z122" s="140">
        <v>15413515101774.975</v>
      </c>
      <c r="AA122" s="140">
        <v>7371282693722.7578</v>
      </c>
      <c r="AB122" s="140">
        <v>2325291114673.3101</v>
      </c>
      <c r="AC122" s="140">
        <v>1125904063403.0986</v>
      </c>
      <c r="AD122" s="140">
        <v>-997765940000</v>
      </c>
      <c r="AE122" s="140">
        <v>1776461964</v>
      </c>
    </row>
    <row r="123" spans="1:31" x14ac:dyDescent="0.35">
      <c r="A123" s="139" t="s">
        <v>4476</v>
      </c>
      <c r="B123" s="140" t="s">
        <v>10</v>
      </c>
      <c r="C123" s="140" t="s">
        <v>4043</v>
      </c>
      <c r="D123" s="140">
        <v>1995</v>
      </c>
      <c r="E123" s="140">
        <v>9126768168802.1328</v>
      </c>
      <c r="F123" s="140">
        <v>2132222336360.9453</v>
      </c>
      <c r="G123" s="140">
        <v>3283875992477.9043</v>
      </c>
      <c r="H123" s="140">
        <v>2669747987679.4629</v>
      </c>
      <c r="I123" s="140">
        <v>581891665893.5448</v>
      </c>
      <c r="J123" s="140">
        <v>338453465073.47565</v>
      </c>
      <c r="K123" s="140">
        <v>3718265581.7428756</v>
      </c>
      <c r="L123" s="140">
        <v>31984532118.896706</v>
      </c>
      <c r="M123" s="140">
        <v>164361781673.22202</v>
      </c>
      <c r="N123" s="140">
        <v>1549338277338.5798</v>
      </c>
      <c r="O123" s="140">
        <v>1214773859177.5298</v>
      </c>
      <c r="P123" s="140">
        <v>334564418161.05035</v>
      </c>
      <c r="Q123" s="140">
        <v>614128004798.44202</v>
      </c>
      <c r="R123" s="140">
        <v>510800311684.66187</v>
      </c>
      <c r="S123" s="140">
        <v>424721604382.85571</v>
      </c>
      <c r="T123" s="140">
        <v>3121715554.8277307</v>
      </c>
      <c r="U123" s="140">
        <v>82956991746.978363</v>
      </c>
      <c r="V123" s="140">
        <v>103327693113.78009</v>
      </c>
      <c r="W123" s="140">
        <v>4158246808230.9272</v>
      </c>
      <c r="X123" s="140">
        <v>2340649218765.666</v>
      </c>
      <c r="Y123" s="140">
        <v>1817597589465.2615</v>
      </c>
      <c r="Z123" s="140">
        <v>1491715980469.603</v>
      </c>
      <c r="AA123" s="140">
        <v>848933238296.06189</v>
      </c>
      <c r="AB123" s="140">
        <v>974567614298.56519</v>
      </c>
      <c r="AC123" s="140">
        <v>843029975166.69568</v>
      </c>
      <c r="AD123" s="140">
        <v>-447576968267.64233</v>
      </c>
      <c r="AE123" s="140">
        <v>528380478</v>
      </c>
    </row>
    <row r="124" spans="1:31" x14ac:dyDescent="0.35">
      <c r="A124" s="139" t="s">
        <v>4477</v>
      </c>
      <c r="B124" s="140" t="s">
        <v>10</v>
      </c>
      <c r="C124" s="140" t="s">
        <v>4043</v>
      </c>
      <c r="D124" s="140">
        <v>1996</v>
      </c>
      <c r="E124" s="140">
        <v>9385767579340.1211</v>
      </c>
      <c r="F124" s="140">
        <v>2153514619125.5781</v>
      </c>
      <c r="G124" s="140">
        <v>3331925527187.9814</v>
      </c>
      <c r="H124" s="140">
        <v>2698721711602.3394</v>
      </c>
      <c r="I124" s="140">
        <v>637721243435.58582</v>
      </c>
      <c r="J124" s="140">
        <v>336430487701.26337</v>
      </c>
      <c r="K124" s="140">
        <v>3772378084.1433635</v>
      </c>
      <c r="L124" s="140">
        <v>26961074625.85218</v>
      </c>
      <c r="M124" s="140">
        <v>163391378066.2059</v>
      </c>
      <c r="N124" s="140">
        <v>1530445149689.2888</v>
      </c>
      <c r="O124" s="140">
        <v>1198548878271.8752</v>
      </c>
      <c r="P124" s="140">
        <v>331896271417.41364</v>
      </c>
      <c r="Q124" s="140">
        <v>633203815585.64258</v>
      </c>
      <c r="R124" s="140">
        <v>537460257031.37866</v>
      </c>
      <c r="S124" s="140">
        <v>453370122040.30621</v>
      </c>
      <c r="T124" s="140">
        <v>3377019455.8005557</v>
      </c>
      <c r="U124" s="140">
        <v>80713115535.271866</v>
      </c>
      <c r="V124" s="140">
        <v>95743558554.264008</v>
      </c>
      <c r="W124" s="140">
        <v>4290187752543.2783</v>
      </c>
      <c r="X124" s="140">
        <v>2416534992995.2344</v>
      </c>
      <c r="Y124" s="140">
        <v>1873652759548.0447</v>
      </c>
      <c r="Z124" s="140">
        <v>1532311525406.489</v>
      </c>
      <c r="AA124" s="140">
        <v>884223467588.74597</v>
      </c>
      <c r="AB124" s="140">
        <v>991479974499.06006</v>
      </c>
      <c r="AC124" s="140">
        <v>882172785048.98389</v>
      </c>
      <c r="AD124" s="140">
        <v>-389860319516.71625</v>
      </c>
      <c r="AE124" s="140">
        <v>542551159</v>
      </c>
    </row>
    <row r="125" spans="1:31" x14ac:dyDescent="0.35">
      <c r="A125" s="139" t="s">
        <v>4478</v>
      </c>
      <c r="B125" s="140" t="s">
        <v>10</v>
      </c>
      <c r="C125" s="140" t="s">
        <v>4043</v>
      </c>
      <c r="D125" s="140">
        <v>1997</v>
      </c>
      <c r="E125" s="140">
        <v>9561372942700.0254</v>
      </c>
      <c r="F125" s="140">
        <v>2181573685085.6843</v>
      </c>
      <c r="G125" s="140">
        <v>3354172054331.8311</v>
      </c>
      <c r="H125" s="140">
        <v>2739461235912.1104</v>
      </c>
      <c r="I125" s="140">
        <v>671740843260.96704</v>
      </c>
      <c r="J125" s="140">
        <v>334991920907.12585</v>
      </c>
      <c r="K125" s="140">
        <v>3826490586.5438519</v>
      </c>
      <c r="L125" s="140">
        <v>22882508910.514454</v>
      </c>
      <c r="M125" s="140">
        <v>164170021534.06586</v>
      </c>
      <c r="N125" s="140">
        <v>1541849450712.8936</v>
      </c>
      <c r="O125" s="140">
        <v>1205837699795.7595</v>
      </c>
      <c r="P125" s="140">
        <v>336011750917.13434</v>
      </c>
      <c r="Q125" s="140">
        <v>614710818419.72034</v>
      </c>
      <c r="R125" s="140">
        <v>526623891113.44373</v>
      </c>
      <c r="S125" s="140">
        <v>443200453037.05865</v>
      </c>
      <c r="T125" s="140">
        <v>3691078001.9459105</v>
      </c>
      <c r="U125" s="140">
        <v>79732360074.439194</v>
      </c>
      <c r="V125" s="140">
        <v>88086927306.276459</v>
      </c>
      <c r="W125" s="140">
        <v>4376988781999.0273</v>
      </c>
      <c r="X125" s="140">
        <v>2451189668598.4839</v>
      </c>
      <c r="Y125" s="140">
        <v>1925799113400.541</v>
      </c>
      <c r="Z125" s="140">
        <v>1549739759271.855</v>
      </c>
      <c r="AA125" s="140">
        <v>901449909326.62952</v>
      </c>
      <c r="AB125" s="140">
        <v>1003406957943.8014</v>
      </c>
      <c r="AC125" s="140">
        <v>922392155456.7395</v>
      </c>
      <c r="AD125" s="140">
        <v>-351361578716.51831</v>
      </c>
      <c r="AE125" s="140">
        <v>556939543</v>
      </c>
    </row>
    <row r="126" spans="1:31" x14ac:dyDescent="0.35">
      <c r="A126" s="139" t="s">
        <v>4479</v>
      </c>
      <c r="B126" s="140" t="s">
        <v>10</v>
      </c>
      <c r="C126" s="140" t="s">
        <v>4043</v>
      </c>
      <c r="D126" s="140">
        <v>1998</v>
      </c>
      <c r="E126" s="140">
        <v>9520089743757.9414</v>
      </c>
      <c r="F126" s="140">
        <v>2212724279826.6885</v>
      </c>
      <c r="G126" s="140">
        <v>3207344186297.54</v>
      </c>
      <c r="H126" s="140">
        <v>2688639572147.8521</v>
      </c>
      <c r="I126" s="140">
        <v>709056868797.32117</v>
      </c>
      <c r="J126" s="140">
        <v>335291183710.11426</v>
      </c>
      <c r="K126" s="140">
        <v>3880603211.4693346</v>
      </c>
      <c r="L126" s="140">
        <v>25964962010.18441</v>
      </c>
      <c r="M126" s="140">
        <v>163402970268.98615</v>
      </c>
      <c r="N126" s="140">
        <v>1451042984149.7756</v>
      </c>
      <c r="O126" s="140">
        <v>1118277541478.3059</v>
      </c>
      <c r="P126" s="140">
        <v>332765442671.47034</v>
      </c>
      <c r="Q126" s="140">
        <v>518704614149.68768</v>
      </c>
      <c r="R126" s="140">
        <v>454679745149.16516</v>
      </c>
      <c r="S126" s="140">
        <v>371628150966.76056</v>
      </c>
      <c r="T126" s="140">
        <v>3252552517.7978234</v>
      </c>
      <c r="U126" s="140">
        <v>79799041664.606735</v>
      </c>
      <c r="V126" s="140">
        <v>64024869000.522552</v>
      </c>
      <c r="W126" s="140">
        <v>4477472850383.2109</v>
      </c>
      <c r="X126" s="140">
        <v>2517822264413.2002</v>
      </c>
      <c r="Y126" s="140">
        <v>1959650585970.0127</v>
      </c>
      <c r="Z126" s="140">
        <v>1583797707178.2988</v>
      </c>
      <c r="AA126" s="140">
        <v>934024557234.90186</v>
      </c>
      <c r="AB126" s="140">
        <v>1022041861837.8092</v>
      </c>
      <c r="AC126" s="140">
        <v>937608724132.20325</v>
      </c>
      <c r="AD126" s="140">
        <v>-377451572749.49609</v>
      </c>
      <c r="AE126" s="140">
        <v>571580025</v>
      </c>
    </row>
    <row r="127" spans="1:31" x14ac:dyDescent="0.35">
      <c r="A127" s="139" t="s">
        <v>4480</v>
      </c>
      <c r="B127" s="140" t="s">
        <v>10</v>
      </c>
      <c r="C127" s="140" t="s">
        <v>4043</v>
      </c>
      <c r="D127" s="140">
        <v>1999</v>
      </c>
      <c r="E127" s="140">
        <v>9416897244114.8301</v>
      </c>
      <c r="F127" s="140">
        <v>2235479114267.665</v>
      </c>
      <c r="G127" s="140">
        <v>3127557228422.6411</v>
      </c>
      <c r="H127" s="140">
        <v>2605019139116.9512</v>
      </c>
      <c r="I127" s="140">
        <v>684741513456.97534</v>
      </c>
      <c r="J127" s="140">
        <v>333483445927.30896</v>
      </c>
      <c r="K127" s="140">
        <v>3934715640.3548255</v>
      </c>
      <c r="L127" s="140">
        <v>26312954125.169117</v>
      </c>
      <c r="M127" s="140">
        <v>159576142873.72983</v>
      </c>
      <c r="N127" s="140">
        <v>1396970367093.4138</v>
      </c>
      <c r="O127" s="140">
        <v>1074038390321.2473</v>
      </c>
      <c r="P127" s="140">
        <v>322931976772.16614</v>
      </c>
      <c r="Q127" s="140">
        <v>522538089305.68884</v>
      </c>
      <c r="R127" s="140">
        <v>471931655472.25989</v>
      </c>
      <c r="S127" s="140">
        <v>393263759447.84912</v>
      </c>
      <c r="T127" s="140">
        <v>3404981444.3513927</v>
      </c>
      <c r="U127" s="140">
        <v>75262914580.059448</v>
      </c>
      <c r="V127" s="140">
        <v>50606433833.428902</v>
      </c>
      <c r="W127" s="140">
        <v>4458653520356.2295</v>
      </c>
      <c r="X127" s="140">
        <v>2528734001068.5996</v>
      </c>
      <c r="Y127" s="140">
        <v>1929919519287.6292</v>
      </c>
      <c r="Z127" s="140">
        <v>1597857410116.186</v>
      </c>
      <c r="AA127" s="140">
        <v>930876590952.41187</v>
      </c>
      <c r="AB127" s="140">
        <v>1024201680151.7515</v>
      </c>
      <c r="AC127" s="140">
        <v>905717839135.87756</v>
      </c>
      <c r="AD127" s="140">
        <v>-404792618931.70648</v>
      </c>
      <c r="AE127" s="140">
        <v>586530317</v>
      </c>
    </row>
    <row r="128" spans="1:31" x14ac:dyDescent="0.35">
      <c r="A128" s="139" t="s">
        <v>4481</v>
      </c>
      <c r="B128" s="140" t="s">
        <v>10</v>
      </c>
      <c r="C128" s="140" t="s">
        <v>4043</v>
      </c>
      <c r="D128" s="140">
        <v>2000</v>
      </c>
      <c r="E128" s="140">
        <v>9345418240620.709</v>
      </c>
      <c r="F128" s="140">
        <v>2270832563647.2568</v>
      </c>
      <c r="G128" s="140">
        <v>3067917291255.894</v>
      </c>
      <c r="H128" s="140">
        <v>2508815277939.1309</v>
      </c>
      <c r="I128" s="140">
        <v>613418900329.20715</v>
      </c>
      <c r="J128" s="140">
        <v>332053766307.7016</v>
      </c>
      <c r="K128" s="140">
        <v>3988828118.2503142</v>
      </c>
      <c r="L128" s="140">
        <v>28336200023.330921</v>
      </c>
      <c r="M128" s="140">
        <v>152780776078.46616</v>
      </c>
      <c r="N128" s="140">
        <v>1378236807082.1743</v>
      </c>
      <c r="O128" s="140">
        <v>1066044967521.8488</v>
      </c>
      <c r="P128" s="140">
        <v>312191839560.32538</v>
      </c>
      <c r="Q128" s="140">
        <v>559102013316.76306</v>
      </c>
      <c r="R128" s="140">
        <v>504432566712.66724</v>
      </c>
      <c r="S128" s="140">
        <v>428296457043.9743</v>
      </c>
      <c r="T128" s="140">
        <v>6122837440.7220221</v>
      </c>
      <c r="U128" s="140">
        <v>70013272227.970871</v>
      </c>
      <c r="V128" s="140">
        <v>54669446604.095818</v>
      </c>
      <c r="W128" s="140">
        <v>4350015009762.2627</v>
      </c>
      <c r="X128" s="140">
        <v>2497080641095.6401</v>
      </c>
      <c r="Y128" s="140">
        <v>1852934368666.6243</v>
      </c>
      <c r="Z128" s="140">
        <v>1579142945467.9175</v>
      </c>
      <c r="AA128" s="140">
        <v>917937695627.72449</v>
      </c>
      <c r="AB128" s="140">
        <v>1012773595848.8484</v>
      </c>
      <c r="AC128" s="140">
        <v>840160772817.77368</v>
      </c>
      <c r="AD128" s="140">
        <v>-343346624044.70392</v>
      </c>
      <c r="AE128" s="140">
        <v>601833966</v>
      </c>
    </row>
    <row r="129" spans="1:31" x14ac:dyDescent="0.35">
      <c r="A129" s="139" t="s">
        <v>4482</v>
      </c>
      <c r="B129" s="140" t="s">
        <v>10</v>
      </c>
      <c r="C129" s="140" t="s">
        <v>4043</v>
      </c>
      <c r="D129" s="140">
        <v>2001</v>
      </c>
      <c r="E129" s="140">
        <v>9702061830093.7988</v>
      </c>
      <c r="F129" s="140">
        <v>2286818897471.9268</v>
      </c>
      <c r="G129" s="140">
        <v>3062088611720.7412</v>
      </c>
      <c r="H129" s="140">
        <v>2491556074032.4575</v>
      </c>
      <c r="I129" s="140">
        <v>561348379615.31519</v>
      </c>
      <c r="J129" s="140">
        <v>332260993792.97974</v>
      </c>
      <c r="K129" s="140">
        <v>4042940620.6508031</v>
      </c>
      <c r="L129" s="140">
        <v>25654466118.058308</v>
      </c>
      <c r="M129" s="140">
        <v>155742397020.41928</v>
      </c>
      <c r="N129" s="140">
        <v>1412506896865.0344</v>
      </c>
      <c r="O129" s="140">
        <v>1098418135942.149</v>
      </c>
      <c r="P129" s="140">
        <v>314088760922.88531</v>
      </c>
      <c r="Q129" s="140">
        <v>570532537688.28369</v>
      </c>
      <c r="R129" s="140">
        <v>526763853020.60852</v>
      </c>
      <c r="S129" s="140">
        <v>436058282188.47729</v>
      </c>
      <c r="T129" s="140">
        <v>10380414011.82061</v>
      </c>
      <c r="U129" s="140">
        <v>80325156820.310638</v>
      </c>
      <c r="V129" s="140">
        <v>43768684667.675087</v>
      </c>
      <c r="W129" s="140">
        <v>4710487913978.9189</v>
      </c>
      <c r="X129" s="140">
        <v>2603927411081.9365</v>
      </c>
      <c r="Y129" s="140">
        <v>2106560502896.9814</v>
      </c>
      <c r="Z129" s="140">
        <v>1622400735037.5061</v>
      </c>
      <c r="AA129" s="140">
        <v>981526676044.43091</v>
      </c>
      <c r="AB129" s="140">
        <v>1129169868962.5056</v>
      </c>
      <c r="AC129" s="140">
        <v>977390633934.47461</v>
      </c>
      <c r="AD129" s="140">
        <v>-357333593077.7915</v>
      </c>
      <c r="AE129" s="140">
        <v>617509557</v>
      </c>
    </row>
    <row r="130" spans="1:31" x14ac:dyDescent="0.35">
      <c r="A130" s="139" t="s">
        <v>4483</v>
      </c>
      <c r="B130" s="140" t="s">
        <v>10</v>
      </c>
      <c r="C130" s="140" t="s">
        <v>4043</v>
      </c>
      <c r="D130" s="140">
        <v>2002</v>
      </c>
      <c r="E130" s="140">
        <v>10225230688586.604</v>
      </c>
      <c r="F130" s="140">
        <v>2302147768390.0957</v>
      </c>
      <c r="G130" s="140">
        <v>3072260538377.9888</v>
      </c>
      <c r="H130" s="140">
        <v>2479758141829.3896</v>
      </c>
      <c r="I130" s="140">
        <v>536162370838.211</v>
      </c>
      <c r="J130" s="140">
        <v>333779694987.56989</v>
      </c>
      <c r="K130" s="140">
        <v>4097053245.5762858</v>
      </c>
      <c r="L130" s="140">
        <v>26668266610.209064</v>
      </c>
      <c r="M130" s="140">
        <v>158265190275.10138</v>
      </c>
      <c r="N130" s="140">
        <v>1420785565872.7217</v>
      </c>
      <c r="O130" s="140">
        <v>1106587687683.6155</v>
      </c>
      <c r="P130" s="140">
        <v>314197878189.10626</v>
      </c>
      <c r="Q130" s="140">
        <v>592502396548.59973</v>
      </c>
      <c r="R130" s="140">
        <v>549221448023.95715</v>
      </c>
      <c r="S130" s="140">
        <v>451321415727.85419</v>
      </c>
      <c r="T130" s="140">
        <v>13285603536.661804</v>
      </c>
      <c r="U130" s="140">
        <v>84614428759.441177</v>
      </c>
      <c r="V130" s="140">
        <v>43280948524.642502</v>
      </c>
      <c r="W130" s="140">
        <v>5191657331168.8564</v>
      </c>
      <c r="X130" s="140">
        <v>2713837620736.4648</v>
      </c>
      <c r="Y130" s="140">
        <v>2477819710432.3931</v>
      </c>
      <c r="Z130" s="140">
        <v>1575197026606.7805</v>
      </c>
      <c r="AA130" s="140">
        <v>1138640594129.6821</v>
      </c>
      <c r="AB130" s="140">
        <v>1086902531991.9293</v>
      </c>
      <c r="AC130" s="140">
        <v>1390917178440.4651</v>
      </c>
      <c r="AD130" s="140">
        <v>-340834949350.33429</v>
      </c>
      <c r="AE130" s="140">
        <v>633584388</v>
      </c>
    </row>
    <row r="131" spans="1:31" x14ac:dyDescent="0.35">
      <c r="A131" s="139" t="s">
        <v>4484</v>
      </c>
      <c r="B131" s="140" t="s">
        <v>10</v>
      </c>
      <c r="C131" s="140" t="s">
        <v>4043</v>
      </c>
      <c r="D131" s="140">
        <v>2003</v>
      </c>
      <c r="E131" s="140">
        <v>10334174329209.264</v>
      </c>
      <c r="F131" s="140">
        <v>2328119334810.2764</v>
      </c>
      <c r="G131" s="140">
        <v>3139028352114.1968</v>
      </c>
      <c r="H131" s="140">
        <v>2492964609075.0991</v>
      </c>
      <c r="I131" s="140">
        <v>544677614657.07965</v>
      </c>
      <c r="J131" s="140">
        <v>332995023129.19232</v>
      </c>
      <c r="K131" s="140">
        <v>4151165772.4817715</v>
      </c>
      <c r="L131" s="140">
        <v>42719249297.486015</v>
      </c>
      <c r="M131" s="140">
        <v>161941374705.59708</v>
      </c>
      <c r="N131" s="140">
        <v>1406480181513.2625</v>
      </c>
      <c r="O131" s="140">
        <v>1089481360847.7061</v>
      </c>
      <c r="P131" s="140">
        <v>316998820665.55615</v>
      </c>
      <c r="Q131" s="140">
        <v>646063743039.09753</v>
      </c>
      <c r="R131" s="140">
        <v>602137414814.57153</v>
      </c>
      <c r="S131" s="140">
        <v>493568207316.09808</v>
      </c>
      <c r="T131" s="140">
        <v>19371718186.920082</v>
      </c>
      <c r="U131" s="140">
        <v>89197489311.553375</v>
      </c>
      <c r="V131" s="140">
        <v>43926328224.525879</v>
      </c>
      <c r="W131" s="140">
        <v>5202543102525.8633</v>
      </c>
      <c r="X131" s="140">
        <v>2750718040017.6733</v>
      </c>
      <c r="Y131" s="140">
        <v>2451825062508.1899</v>
      </c>
      <c r="Z131" s="140">
        <v>1599466067550.3865</v>
      </c>
      <c r="AA131" s="140">
        <v>1151251972467.2839</v>
      </c>
      <c r="AB131" s="140">
        <v>1090236877603.9637</v>
      </c>
      <c r="AC131" s="140">
        <v>1361588184904.2271</v>
      </c>
      <c r="AD131" s="140">
        <v>-335516460241.07495</v>
      </c>
      <c r="AE131" s="140">
        <v>650129055</v>
      </c>
    </row>
    <row r="132" spans="1:31" x14ac:dyDescent="0.35">
      <c r="A132" s="139" t="s">
        <v>4485</v>
      </c>
      <c r="B132" s="140" t="s">
        <v>10</v>
      </c>
      <c r="C132" s="140" t="s">
        <v>4043</v>
      </c>
      <c r="D132" s="140">
        <v>2004</v>
      </c>
      <c r="E132" s="140">
        <v>10648090471525.246</v>
      </c>
      <c r="F132" s="140">
        <v>2392409889379.0957</v>
      </c>
      <c r="G132" s="140">
        <v>3278665124527.1973</v>
      </c>
      <c r="H132" s="140">
        <v>2519338167754.6904</v>
      </c>
      <c r="I132" s="140">
        <v>557493216483.34485</v>
      </c>
      <c r="J132" s="140">
        <v>344381050487.78705</v>
      </c>
      <c r="K132" s="140">
        <v>4205278127.8522677</v>
      </c>
      <c r="L132" s="140">
        <v>31828963375.102013</v>
      </c>
      <c r="M132" s="140">
        <v>172207405258.93512</v>
      </c>
      <c r="N132" s="140">
        <v>1409222254021.6687</v>
      </c>
      <c r="O132" s="140">
        <v>1076453494044.689</v>
      </c>
      <c r="P132" s="140">
        <v>332768759976.97968</v>
      </c>
      <c r="Q132" s="140">
        <v>759326956772.50732</v>
      </c>
      <c r="R132" s="140">
        <v>708947909751.4425</v>
      </c>
      <c r="S132" s="140">
        <v>563071675632.7489</v>
      </c>
      <c r="T132" s="140">
        <v>25356330176.818676</v>
      </c>
      <c r="U132" s="140">
        <v>120519903941.8748</v>
      </c>
      <c r="V132" s="140">
        <v>50379047021.064987</v>
      </c>
      <c r="W132" s="140">
        <v>5275022818425.7324</v>
      </c>
      <c r="X132" s="140">
        <v>3297208838578.2178</v>
      </c>
      <c r="Y132" s="140">
        <v>1977813979847.5144</v>
      </c>
      <c r="Z132" s="140">
        <v>1890839085222.9922</v>
      </c>
      <c r="AA132" s="140">
        <v>1406369753355.2275</v>
      </c>
      <c r="AB132" s="140">
        <v>1147236032769.5051</v>
      </c>
      <c r="AC132" s="140">
        <v>830577947078.01086</v>
      </c>
      <c r="AD132" s="140">
        <v>-298007360806.78033</v>
      </c>
      <c r="AE132" s="140">
        <v>667224250</v>
      </c>
    </row>
    <row r="133" spans="1:31" x14ac:dyDescent="0.35">
      <c r="A133" s="139" t="s">
        <v>4486</v>
      </c>
      <c r="B133" s="140" t="s">
        <v>10</v>
      </c>
      <c r="C133" s="140" t="s">
        <v>4043</v>
      </c>
      <c r="D133" s="140">
        <v>2005</v>
      </c>
      <c r="E133" s="140">
        <v>10971326910855.271</v>
      </c>
      <c r="F133" s="140">
        <v>2465006342830.7632</v>
      </c>
      <c r="G133" s="140">
        <v>3426686974356.5708</v>
      </c>
      <c r="H133" s="140">
        <v>2581595867335.5903</v>
      </c>
      <c r="I133" s="140">
        <v>573400597774.25635</v>
      </c>
      <c r="J133" s="140">
        <v>345120106465.15149</v>
      </c>
      <c r="K133" s="140">
        <v>4259390752.77775</v>
      </c>
      <c r="L133" s="140">
        <v>27624905091.26968</v>
      </c>
      <c r="M133" s="140">
        <v>184050030085.66321</v>
      </c>
      <c r="N133" s="140">
        <v>1447140837166.4714</v>
      </c>
      <c r="O133" s="140">
        <v>1097691667751.8765</v>
      </c>
      <c r="P133" s="140">
        <v>349449169414.59521</v>
      </c>
      <c r="Q133" s="140">
        <v>845091107020.98096</v>
      </c>
      <c r="R133" s="140">
        <v>782566578819.95239</v>
      </c>
      <c r="S133" s="140">
        <v>615659738324.40674</v>
      </c>
      <c r="T133" s="140">
        <v>29416473187.711136</v>
      </c>
      <c r="U133" s="140">
        <v>137490367307.83453</v>
      </c>
      <c r="V133" s="140">
        <v>62524528201.028252</v>
      </c>
      <c r="W133" s="140">
        <v>5306002208694.6084</v>
      </c>
      <c r="X133" s="140">
        <v>3284370031413.189</v>
      </c>
      <c r="Y133" s="140">
        <v>2021632177281.4236</v>
      </c>
      <c r="Z133" s="140">
        <v>1820505143026.9109</v>
      </c>
      <c r="AA133" s="140">
        <v>1463864888386.2727</v>
      </c>
      <c r="AB133" s="140">
        <v>1156340120417.6553</v>
      </c>
      <c r="AC133" s="140">
        <v>865292056863.77209</v>
      </c>
      <c r="AD133" s="140">
        <v>-226368615026.67474</v>
      </c>
      <c r="AE133" s="140">
        <v>684934282</v>
      </c>
    </row>
    <row r="134" spans="1:31" x14ac:dyDescent="0.35">
      <c r="A134" s="139" t="s">
        <v>4487</v>
      </c>
      <c r="B134" s="140" t="s">
        <v>10</v>
      </c>
      <c r="C134" s="140" t="s">
        <v>4043</v>
      </c>
      <c r="D134" s="140">
        <v>2006</v>
      </c>
      <c r="E134" s="140">
        <v>11613278756109.674</v>
      </c>
      <c r="F134" s="140">
        <v>2559287632380.5459</v>
      </c>
      <c r="G134" s="140">
        <v>3564685277621.7598</v>
      </c>
      <c r="H134" s="140">
        <v>2571184674987.9229</v>
      </c>
      <c r="I134" s="140">
        <v>573107138293.28906</v>
      </c>
      <c r="J134" s="140">
        <v>345231795728.39996</v>
      </c>
      <c r="K134" s="140">
        <v>4313503255.1782379</v>
      </c>
      <c r="L134" s="140">
        <v>18403704510.511238</v>
      </c>
      <c r="M134" s="140">
        <v>192289278611.53946</v>
      </c>
      <c r="N134" s="140">
        <v>1437839254589.0042</v>
      </c>
      <c r="O134" s="140">
        <v>1078222703534.2264</v>
      </c>
      <c r="P134" s="140">
        <v>359616551054.77753</v>
      </c>
      <c r="Q134" s="140">
        <v>993500602633.83838</v>
      </c>
      <c r="R134" s="140">
        <v>902309599597.39856</v>
      </c>
      <c r="S134" s="140">
        <v>726662464225.38452</v>
      </c>
      <c r="T134" s="140">
        <v>34298439932.197735</v>
      </c>
      <c r="U134" s="140">
        <v>141348695439.81628</v>
      </c>
      <c r="V134" s="140">
        <v>91191003036.43985</v>
      </c>
      <c r="W134" s="140">
        <v>5608277216023.7949</v>
      </c>
      <c r="X134" s="140">
        <v>3521209972394.5562</v>
      </c>
      <c r="Y134" s="140">
        <v>2087067243629.2395</v>
      </c>
      <c r="Z134" s="140">
        <v>2009360459065.8591</v>
      </c>
      <c r="AA134" s="140">
        <v>1511849513328.6982</v>
      </c>
      <c r="AB134" s="140">
        <v>1212851461978.0823</v>
      </c>
      <c r="AC134" s="140">
        <v>874215781651.15601</v>
      </c>
      <c r="AD134" s="140">
        <v>-118971369916.42679</v>
      </c>
      <c r="AE134" s="140">
        <v>703288052</v>
      </c>
    </row>
    <row r="135" spans="1:31" x14ac:dyDescent="0.35">
      <c r="A135" s="139" t="s">
        <v>4488</v>
      </c>
      <c r="B135" s="140" t="s">
        <v>10</v>
      </c>
      <c r="C135" s="140" t="s">
        <v>4043</v>
      </c>
      <c r="D135" s="140">
        <v>2007</v>
      </c>
      <c r="E135" s="140">
        <v>12165138017767.07</v>
      </c>
      <c r="F135" s="140">
        <v>2656852522160.1631</v>
      </c>
      <c r="G135" s="140">
        <v>3778405915796.4751</v>
      </c>
      <c r="H135" s="140">
        <v>2594146036343.1538</v>
      </c>
      <c r="I135" s="140">
        <v>587321072194.84534</v>
      </c>
      <c r="J135" s="140">
        <v>346150132945.46808</v>
      </c>
      <c r="K135" s="140">
        <v>4367615733.0737267</v>
      </c>
      <c r="L135" s="140">
        <v>11582164042.232563</v>
      </c>
      <c r="M135" s="140">
        <v>200400558473.61197</v>
      </c>
      <c r="N135" s="140">
        <v>1444324492953.9224</v>
      </c>
      <c r="O135" s="140">
        <v>1075022929470.3894</v>
      </c>
      <c r="P135" s="140">
        <v>369301563483.5329</v>
      </c>
      <c r="Q135" s="140">
        <v>1184259879453.3218</v>
      </c>
      <c r="R135" s="140">
        <v>1057250386827.3339</v>
      </c>
      <c r="S135" s="140">
        <v>849002229377.57239</v>
      </c>
      <c r="T135" s="140">
        <v>44127819863.991653</v>
      </c>
      <c r="U135" s="140">
        <v>164120337585.76962</v>
      </c>
      <c r="V135" s="140">
        <v>127009492625.98813</v>
      </c>
      <c r="W135" s="140">
        <v>5805496903262.0967</v>
      </c>
      <c r="X135" s="140">
        <v>3620983757370.2412</v>
      </c>
      <c r="Y135" s="140">
        <v>2184513145891.8577</v>
      </c>
      <c r="Z135" s="140">
        <v>2037284409974.1575</v>
      </c>
      <c r="AA135" s="140">
        <v>1583699347396.084</v>
      </c>
      <c r="AB135" s="140">
        <v>1254398006351.9128</v>
      </c>
      <c r="AC135" s="140">
        <v>930115139539.94189</v>
      </c>
      <c r="AD135" s="140">
        <v>-75617323451.661896</v>
      </c>
      <c r="AE135" s="140">
        <v>722291131</v>
      </c>
    </row>
    <row r="136" spans="1:31" x14ac:dyDescent="0.35">
      <c r="A136" s="139" t="s">
        <v>4489</v>
      </c>
      <c r="B136" s="140" t="s">
        <v>10</v>
      </c>
      <c r="C136" s="140" t="s">
        <v>4043</v>
      </c>
      <c r="D136" s="140">
        <v>2008</v>
      </c>
      <c r="E136" s="140">
        <v>12884668797781.379</v>
      </c>
      <c r="F136" s="140">
        <v>2768411925157.1504</v>
      </c>
      <c r="G136" s="140">
        <v>4060083295013.3159</v>
      </c>
      <c r="H136" s="140">
        <v>2604731068757.5293</v>
      </c>
      <c r="I136" s="140">
        <v>571383263859.04395</v>
      </c>
      <c r="J136" s="140">
        <v>344853721805.3559</v>
      </c>
      <c r="K136" s="140">
        <v>4421728161.9592171</v>
      </c>
      <c r="L136" s="140">
        <v>10418994672.331343</v>
      </c>
      <c r="M136" s="140">
        <v>210683446846.78128</v>
      </c>
      <c r="N136" s="140">
        <v>1462969913412.0576</v>
      </c>
      <c r="O136" s="140">
        <v>1079469391305.1602</v>
      </c>
      <c r="P136" s="140">
        <v>383500522106.89758</v>
      </c>
      <c r="Q136" s="140">
        <v>1455352226255.7861</v>
      </c>
      <c r="R136" s="140">
        <v>1279495214165.5786</v>
      </c>
      <c r="S136" s="140">
        <v>981809956749.46082</v>
      </c>
      <c r="T136" s="140">
        <v>50768215117.186447</v>
      </c>
      <c r="U136" s="140">
        <v>246917042298.93109</v>
      </c>
      <c r="V136" s="140">
        <v>175857012090.20764</v>
      </c>
      <c r="W136" s="140">
        <v>6083766410782.6689</v>
      </c>
      <c r="X136" s="140">
        <v>3786940980386.7046</v>
      </c>
      <c r="Y136" s="140">
        <v>2296825430395.9653</v>
      </c>
      <c r="Z136" s="140">
        <v>2073489037807.7244</v>
      </c>
      <c r="AA136" s="140">
        <v>1713451942578.9797</v>
      </c>
      <c r="AB136" s="140">
        <v>1277025379247.241</v>
      </c>
      <c r="AC136" s="140">
        <v>1019800051148.7214</v>
      </c>
      <c r="AD136" s="140">
        <v>-27592833171.758141</v>
      </c>
      <c r="AE136" s="140">
        <v>741945386</v>
      </c>
    </row>
    <row r="137" spans="1:31" x14ac:dyDescent="0.35">
      <c r="A137" s="139" t="s">
        <v>4490</v>
      </c>
      <c r="B137" s="140" t="s">
        <v>10</v>
      </c>
      <c r="C137" s="140" t="s">
        <v>4043</v>
      </c>
      <c r="D137" s="140">
        <v>2009</v>
      </c>
      <c r="E137" s="140">
        <v>13343272042682.736</v>
      </c>
      <c r="F137" s="140">
        <v>2882706611404.4702</v>
      </c>
      <c r="G137" s="140">
        <v>4060489335203.6406</v>
      </c>
      <c r="H137" s="140">
        <v>2617287800616.209</v>
      </c>
      <c r="I137" s="140">
        <v>594681740280.23132</v>
      </c>
      <c r="J137" s="140">
        <v>339893828153.64777</v>
      </c>
      <c r="K137" s="140">
        <v>4475840786.8847008</v>
      </c>
      <c r="L137" s="140">
        <v>9944168747.5668812</v>
      </c>
      <c r="M137" s="140">
        <v>216263803901.14087</v>
      </c>
      <c r="N137" s="140">
        <v>1452028418746.7373</v>
      </c>
      <c r="O137" s="140">
        <v>1061496910397.6653</v>
      </c>
      <c r="P137" s="140">
        <v>390531508349.07208</v>
      </c>
      <c r="Q137" s="140">
        <v>1443201534587.4326</v>
      </c>
      <c r="R137" s="140">
        <v>1245766794500.6699</v>
      </c>
      <c r="S137" s="140">
        <v>954356738836.03027</v>
      </c>
      <c r="T137" s="140">
        <v>54994627548.458351</v>
      </c>
      <c r="U137" s="140">
        <v>236415428116.1813</v>
      </c>
      <c r="V137" s="140">
        <v>197434740086.76273</v>
      </c>
      <c r="W137" s="140">
        <v>6510881283100.1816</v>
      </c>
      <c r="X137" s="140">
        <v>4045166834744.4233</v>
      </c>
      <c r="Y137" s="140">
        <v>2465714448355.7549</v>
      </c>
      <c r="Z137" s="140">
        <v>2179440111723.2593</v>
      </c>
      <c r="AA137" s="140">
        <v>1865726723021.1672</v>
      </c>
      <c r="AB137" s="140">
        <v>1340480250517.5149</v>
      </c>
      <c r="AC137" s="140">
        <v>1125234197838.2415</v>
      </c>
      <c r="AD137" s="140">
        <v>-110805187025.55771</v>
      </c>
      <c r="AE137" s="140">
        <v>762241909</v>
      </c>
    </row>
    <row r="138" spans="1:31" x14ac:dyDescent="0.35">
      <c r="A138" s="139" t="s">
        <v>4491</v>
      </c>
      <c r="B138" s="140" t="s">
        <v>10</v>
      </c>
      <c r="C138" s="140" t="s">
        <v>4043</v>
      </c>
      <c r="D138" s="140">
        <v>2010</v>
      </c>
      <c r="E138" s="140">
        <v>15292753579711.818</v>
      </c>
      <c r="F138" s="140">
        <v>3009290042003.9746</v>
      </c>
      <c r="G138" s="140">
        <v>4063343388264.6763</v>
      </c>
      <c r="H138" s="140">
        <v>2614987322451.1104</v>
      </c>
      <c r="I138" s="140">
        <v>598330659762.28076</v>
      </c>
      <c r="J138" s="140">
        <v>339705029907.87042</v>
      </c>
      <c r="K138" s="140">
        <v>4529953289.2851896</v>
      </c>
      <c r="L138" s="140">
        <v>11800154212.064468</v>
      </c>
      <c r="M138" s="140">
        <v>226238039176.22934</v>
      </c>
      <c r="N138" s="140">
        <v>1434383486103.3799</v>
      </c>
      <c r="O138" s="140">
        <v>1033604717515.7965</v>
      </c>
      <c r="P138" s="140">
        <v>400778768587.58331</v>
      </c>
      <c r="Q138" s="140">
        <v>1448356065813.5671</v>
      </c>
      <c r="R138" s="140">
        <v>1218333265358.7729</v>
      </c>
      <c r="S138" s="140">
        <v>906175200790.54907</v>
      </c>
      <c r="T138" s="140">
        <v>63244689599.036636</v>
      </c>
      <c r="U138" s="140">
        <v>248913374969.18698</v>
      </c>
      <c r="V138" s="140">
        <v>230022800454.7948</v>
      </c>
      <c r="W138" s="140">
        <v>8311677161071.2393</v>
      </c>
      <c r="X138" s="140">
        <v>5587927509733.6055</v>
      </c>
      <c r="Y138" s="140">
        <v>2723749651337.6323</v>
      </c>
      <c r="Z138" s="140">
        <v>3396678722383.2612</v>
      </c>
      <c r="AA138" s="140">
        <v>2191248787350.3438</v>
      </c>
      <c r="AB138" s="140">
        <v>1763010947789.334</v>
      </c>
      <c r="AC138" s="140">
        <v>960738703548.29651</v>
      </c>
      <c r="AD138" s="140">
        <v>-91557011628.075119</v>
      </c>
      <c r="AE138" s="140">
        <v>783172132</v>
      </c>
    </row>
    <row r="139" spans="1:31" x14ac:dyDescent="0.35">
      <c r="A139" s="139" t="s">
        <v>4492</v>
      </c>
      <c r="B139" s="140" t="s">
        <v>10</v>
      </c>
      <c r="C139" s="140" t="s">
        <v>4043</v>
      </c>
      <c r="D139" s="140">
        <v>2011</v>
      </c>
      <c r="E139" s="140">
        <v>16085541716108.072</v>
      </c>
      <c r="F139" s="140">
        <v>3142235571206.1563</v>
      </c>
      <c r="G139" s="140">
        <v>4291922852440.2759</v>
      </c>
      <c r="H139" s="140">
        <v>2684314393632.7935</v>
      </c>
      <c r="I139" s="140">
        <v>617943079859.52332</v>
      </c>
      <c r="J139" s="140">
        <v>341216160038.03064</v>
      </c>
      <c r="K139" s="140">
        <v>4917526264.8140659</v>
      </c>
      <c r="L139" s="140">
        <v>9749542413.5939178</v>
      </c>
      <c r="M139" s="140">
        <v>244604005585.65262</v>
      </c>
      <c r="N139" s="140">
        <v>1465884079471.1797</v>
      </c>
      <c r="O139" s="140">
        <v>1043967192574.8934</v>
      </c>
      <c r="P139" s="140">
        <v>421916886896.28601</v>
      </c>
      <c r="Q139" s="140">
        <v>1607608458807.4827</v>
      </c>
      <c r="R139" s="140">
        <v>1339859230727.3037</v>
      </c>
      <c r="S139" s="140">
        <v>985212263465.53345</v>
      </c>
      <c r="T139" s="140">
        <v>83992040881.967682</v>
      </c>
      <c r="U139" s="140">
        <v>270654926379.80252</v>
      </c>
      <c r="V139" s="140">
        <v>267749228080.17917</v>
      </c>
      <c r="W139" s="140">
        <v>8800935074221.373</v>
      </c>
      <c r="X139" s="140">
        <v>5863778003034.5342</v>
      </c>
      <c r="Y139" s="140">
        <v>2937157071186.8379</v>
      </c>
      <c r="Z139" s="140">
        <v>3624944257497.7983</v>
      </c>
      <c r="AA139" s="140">
        <v>2238833745536.7349</v>
      </c>
      <c r="AB139" s="140">
        <v>1919134617559.5393</v>
      </c>
      <c r="AC139" s="140">
        <v>1018022453627.2977</v>
      </c>
      <c r="AD139" s="140">
        <v>-149551781759.7348</v>
      </c>
      <c r="AE139" s="140">
        <v>804734195</v>
      </c>
    </row>
    <row r="140" spans="1:31" x14ac:dyDescent="0.35">
      <c r="A140" s="139" t="s">
        <v>4493</v>
      </c>
      <c r="B140" s="140" t="s">
        <v>10</v>
      </c>
      <c r="C140" s="140" t="s">
        <v>4043</v>
      </c>
      <c r="D140" s="140">
        <v>2012</v>
      </c>
      <c r="E140" s="140">
        <v>16821504291576.615</v>
      </c>
      <c r="F140" s="140">
        <v>3307307366874.0918</v>
      </c>
      <c r="G140" s="140">
        <v>4437239579230.1416</v>
      </c>
      <c r="H140" s="140">
        <v>2729966649993.002</v>
      </c>
      <c r="I140" s="140">
        <v>629805295469.27356</v>
      </c>
      <c r="J140" s="140">
        <v>342103946555.11615</v>
      </c>
      <c r="K140" s="140">
        <v>5305099289.3529425</v>
      </c>
      <c r="L140" s="140">
        <v>11388935799.574007</v>
      </c>
      <c r="M140" s="140">
        <v>259490225024.7879</v>
      </c>
      <c r="N140" s="140">
        <v>1481873147854.897</v>
      </c>
      <c r="O140" s="140">
        <v>1044675038385.543</v>
      </c>
      <c r="P140" s="140">
        <v>437198109469.3537</v>
      </c>
      <c r="Q140" s="140">
        <v>1707272929237.1389</v>
      </c>
      <c r="R140" s="140">
        <v>1431383621198.6042</v>
      </c>
      <c r="S140" s="140">
        <v>1061216629326.2484</v>
      </c>
      <c r="T140" s="140">
        <v>103176543604.88655</v>
      </c>
      <c r="U140" s="140">
        <v>266990448267.46979</v>
      </c>
      <c r="V140" s="140">
        <v>275889308038.53387</v>
      </c>
      <c r="W140" s="140">
        <v>9241117432460.8652</v>
      </c>
      <c r="X140" s="140">
        <v>6191520731157.918</v>
      </c>
      <c r="Y140" s="140">
        <v>3049596701302.9492</v>
      </c>
      <c r="Z140" s="140">
        <v>3858036753240.0884</v>
      </c>
      <c r="AA140" s="140">
        <v>2333483977917.834</v>
      </c>
      <c r="AB140" s="140">
        <v>2026620741807.7463</v>
      </c>
      <c r="AC140" s="140">
        <v>1022975959495.2019</v>
      </c>
      <c r="AD140" s="140">
        <v>-164160086988.48474</v>
      </c>
      <c r="AE140" s="140">
        <v>826927891</v>
      </c>
    </row>
    <row r="141" spans="1:31" x14ac:dyDescent="0.35">
      <c r="A141" s="139" t="s">
        <v>4494</v>
      </c>
      <c r="B141" s="140" t="s">
        <v>10</v>
      </c>
      <c r="C141" s="140" t="s">
        <v>4043</v>
      </c>
      <c r="D141" s="140">
        <v>2013</v>
      </c>
      <c r="E141" s="140">
        <v>17495774196202.371</v>
      </c>
      <c r="F141" s="140">
        <v>3484890399574.4102</v>
      </c>
      <c r="G141" s="140">
        <v>4394630811616.6704</v>
      </c>
      <c r="H141" s="140">
        <v>2753672148363.0703</v>
      </c>
      <c r="I141" s="140">
        <v>623218963569.39026</v>
      </c>
      <c r="J141" s="140">
        <v>349648045392.23444</v>
      </c>
      <c r="K141" s="140">
        <v>5692672313.891818</v>
      </c>
      <c r="L141" s="140">
        <v>16593028171.607584</v>
      </c>
      <c r="M141" s="140">
        <v>272472675024.78857</v>
      </c>
      <c r="N141" s="140">
        <v>1486046763891.158</v>
      </c>
      <c r="O141" s="140">
        <v>1039194105115.3883</v>
      </c>
      <c r="P141" s="140">
        <v>446852658775.76996</v>
      </c>
      <c r="Q141" s="140">
        <v>1640958663253.5999</v>
      </c>
      <c r="R141" s="140">
        <v>1379273340808.5466</v>
      </c>
      <c r="S141" s="140">
        <v>1061225035724.3701</v>
      </c>
      <c r="T141" s="140">
        <v>117864209189.37732</v>
      </c>
      <c r="U141" s="140">
        <v>200184095894.79916</v>
      </c>
      <c r="V141" s="140">
        <v>261685322445.05286</v>
      </c>
      <c r="W141" s="140">
        <v>9800855594277.3926</v>
      </c>
      <c r="X141" s="140">
        <v>6545079479470.7266</v>
      </c>
      <c r="Y141" s="140">
        <v>3255776114806.6631</v>
      </c>
      <c r="Z141" s="140">
        <v>4119813499918.6099</v>
      </c>
      <c r="AA141" s="140">
        <v>2425265979552.1162</v>
      </c>
      <c r="AB141" s="140">
        <v>2174428838623.6331</v>
      </c>
      <c r="AC141" s="140">
        <v>1081347276183.0311</v>
      </c>
      <c r="AD141" s="140">
        <v>-184602609266.10626</v>
      </c>
      <c r="AE141" s="140">
        <v>849734094</v>
      </c>
    </row>
    <row r="142" spans="1:31" x14ac:dyDescent="0.35">
      <c r="A142" s="139" t="s">
        <v>4495</v>
      </c>
      <c r="B142" s="140" t="s">
        <v>10</v>
      </c>
      <c r="C142" s="140" t="s">
        <v>4043</v>
      </c>
      <c r="D142" s="140">
        <v>2014</v>
      </c>
      <c r="E142" s="140">
        <v>18305651309560.172</v>
      </c>
      <c r="F142" s="140">
        <v>3683822292694.2861</v>
      </c>
      <c r="G142" s="140">
        <v>4497351558567.5254</v>
      </c>
      <c r="H142" s="140">
        <v>2811265546633.7935</v>
      </c>
      <c r="I142" s="140">
        <v>629603440239.64307</v>
      </c>
      <c r="J142" s="140">
        <v>349544816413.92371</v>
      </c>
      <c r="K142" s="140">
        <v>6080245338.4306936</v>
      </c>
      <c r="L142" s="140">
        <v>10426596397.402109</v>
      </c>
      <c r="M142" s="140">
        <v>287516057554.95306</v>
      </c>
      <c r="N142" s="140">
        <v>1528094390689.4407</v>
      </c>
      <c r="O142" s="140">
        <v>1068851061629.9562</v>
      </c>
      <c r="P142" s="140">
        <v>459243329059.48456</v>
      </c>
      <c r="Q142" s="140">
        <v>1686086011933.7324</v>
      </c>
      <c r="R142" s="140">
        <v>1432263412176.3125</v>
      </c>
      <c r="S142" s="140">
        <v>1096630418827.9941</v>
      </c>
      <c r="T142" s="140">
        <v>137865933917.38196</v>
      </c>
      <c r="U142" s="140">
        <v>197767059430.93649</v>
      </c>
      <c r="V142" s="140">
        <v>253822599757.42053</v>
      </c>
      <c r="W142" s="140">
        <v>10363770257888.076</v>
      </c>
      <c r="X142" s="140">
        <v>6914844435359.0977</v>
      </c>
      <c r="Y142" s="140">
        <v>3448925822528.978</v>
      </c>
      <c r="Z142" s="140">
        <v>4280040338407.6523</v>
      </c>
      <c r="AA142" s="140">
        <v>2634804096951.4458</v>
      </c>
      <c r="AB142" s="140">
        <v>2275010806188.7803</v>
      </c>
      <c r="AC142" s="140">
        <v>1173915016340.2002</v>
      </c>
      <c r="AD142" s="140">
        <v>-239292799589.71423</v>
      </c>
      <c r="AE142" s="140">
        <v>873130375</v>
      </c>
    </row>
    <row r="143" spans="1:31" x14ac:dyDescent="0.35">
      <c r="A143" s="139" t="s">
        <v>4496</v>
      </c>
      <c r="B143" s="140" t="s">
        <v>10</v>
      </c>
      <c r="C143" s="140" t="s">
        <v>4043</v>
      </c>
      <c r="D143" s="140">
        <v>2015</v>
      </c>
      <c r="E143" s="140">
        <v>18841306396870.828</v>
      </c>
      <c r="F143" s="140">
        <v>3889358467872.0474</v>
      </c>
      <c r="G143" s="140">
        <v>4389213341348.7588</v>
      </c>
      <c r="H143" s="140">
        <v>2871525063722.0732</v>
      </c>
      <c r="I143" s="140">
        <v>674853727797.94336</v>
      </c>
      <c r="J143" s="140">
        <v>349322362955.13721</v>
      </c>
      <c r="K143" s="140">
        <v>6467818313.9595709</v>
      </c>
      <c r="L143" s="140">
        <v>12812535955.047188</v>
      </c>
      <c r="M143" s="140">
        <v>297277369853.01935</v>
      </c>
      <c r="N143" s="140">
        <v>1530791248846.9663</v>
      </c>
      <c r="O143" s="140">
        <v>1063586483297.0242</v>
      </c>
      <c r="P143" s="140">
        <v>467204765549.94202</v>
      </c>
      <c r="Q143" s="140">
        <v>1517688277626.6868</v>
      </c>
      <c r="R143" s="140">
        <v>1286861288543.8713</v>
      </c>
      <c r="S143" s="140">
        <v>967912693971.45935</v>
      </c>
      <c r="T143" s="140">
        <v>141408289421.78989</v>
      </c>
      <c r="U143" s="140">
        <v>177540305150.62228</v>
      </c>
      <c r="V143" s="140">
        <v>230826989082.81567</v>
      </c>
      <c r="W143" s="140">
        <v>10820646856744.465</v>
      </c>
      <c r="X143" s="140">
        <v>7252745623948.3369</v>
      </c>
      <c r="Y143" s="140">
        <v>3567901232796.126</v>
      </c>
      <c r="Z143" s="140">
        <v>4479393973022.4932</v>
      </c>
      <c r="AA143" s="140">
        <v>2773351650925.8423</v>
      </c>
      <c r="AB143" s="140">
        <v>2336791191295.0801</v>
      </c>
      <c r="AC143" s="140">
        <v>1231110041501.0413</v>
      </c>
      <c r="AD143" s="140">
        <v>-257912269094.44473</v>
      </c>
      <c r="AE143" s="140">
        <v>897092106</v>
      </c>
    </row>
    <row r="144" spans="1:31" x14ac:dyDescent="0.35">
      <c r="A144" s="139" t="s">
        <v>4497</v>
      </c>
      <c r="B144" s="140" t="s">
        <v>10</v>
      </c>
      <c r="C144" s="140" t="s">
        <v>4043</v>
      </c>
      <c r="D144" s="140">
        <v>2016</v>
      </c>
      <c r="E144" s="140">
        <v>19003034226804.773</v>
      </c>
      <c r="F144" s="140">
        <v>4083476648615.7329</v>
      </c>
      <c r="G144" s="140">
        <v>4181391167108.0518</v>
      </c>
      <c r="H144" s="140">
        <v>2919713714395.8638</v>
      </c>
      <c r="I144" s="140">
        <v>725204614251.97437</v>
      </c>
      <c r="J144" s="140">
        <v>350497133281.56635</v>
      </c>
      <c r="K144" s="140">
        <v>6855391289.4884481</v>
      </c>
      <c r="L144" s="140">
        <v>12426186818.243694</v>
      </c>
      <c r="M144" s="140">
        <v>300236770820.24561</v>
      </c>
      <c r="N144" s="140">
        <v>1524493617934.3457</v>
      </c>
      <c r="O144" s="140">
        <v>1057885444850.4839</v>
      </c>
      <c r="P144" s="140">
        <v>466608173083.86188</v>
      </c>
      <c r="Q144" s="140">
        <v>1261677452712.1877</v>
      </c>
      <c r="R144" s="140">
        <v>1059927119384.7036</v>
      </c>
      <c r="S144" s="140">
        <v>786326768417.47327</v>
      </c>
      <c r="T144" s="140">
        <v>122525067238.43912</v>
      </c>
      <c r="U144" s="140">
        <v>151075283728.79108</v>
      </c>
      <c r="V144" s="140">
        <v>201750333327.48395</v>
      </c>
      <c r="W144" s="140">
        <v>11096287032428.846</v>
      </c>
      <c r="X144" s="140">
        <v>7435400781960.6436</v>
      </c>
      <c r="Y144" s="140">
        <v>3660886250468.1992</v>
      </c>
      <c r="Z144" s="140">
        <v>4564785409249.6934</v>
      </c>
      <c r="AA144" s="140">
        <v>2870615372710.9468</v>
      </c>
      <c r="AB144" s="140">
        <v>2379380023292.8149</v>
      </c>
      <c r="AC144" s="140">
        <v>1281506227175.3872</v>
      </c>
      <c r="AD144" s="140">
        <v>-358120621347.85938</v>
      </c>
      <c r="AE144" s="140">
        <v>921615268</v>
      </c>
    </row>
    <row r="145" spans="1:31" x14ac:dyDescent="0.35">
      <c r="A145" s="139" t="s">
        <v>4498</v>
      </c>
      <c r="B145" s="140" t="s">
        <v>10</v>
      </c>
      <c r="C145" s="140" t="s">
        <v>4043</v>
      </c>
      <c r="D145" s="140">
        <v>2017</v>
      </c>
      <c r="E145" s="140">
        <v>19422512398668.102</v>
      </c>
      <c r="F145" s="140">
        <v>4270469548104.6743</v>
      </c>
      <c r="G145" s="140">
        <v>4039339905538.5952</v>
      </c>
      <c r="H145" s="140">
        <v>2900923031874.397</v>
      </c>
      <c r="I145" s="140">
        <v>752039095067.39124</v>
      </c>
      <c r="J145" s="140">
        <v>350375475582.17834</v>
      </c>
      <c r="K145" s="140">
        <v>7242964314.0273247</v>
      </c>
      <c r="L145" s="140">
        <v>14692531132.674925</v>
      </c>
      <c r="M145" s="140">
        <v>292203702696.05988</v>
      </c>
      <c r="N145" s="140">
        <v>1484369263082.0649</v>
      </c>
      <c r="O145" s="140">
        <v>1022684129686.3302</v>
      </c>
      <c r="P145" s="140">
        <v>461685133395.73407</v>
      </c>
      <c r="Q145" s="140">
        <v>1138416873664.1992</v>
      </c>
      <c r="R145" s="140">
        <v>906278303450.59473</v>
      </c>
      <c r="S145" s="140">
        <v>648697747444.44971</v>
      </c>
      <c r="T145" s="140">
        <v>111242499489.07559</v>
      </c>
      <c r="U145" s="140">
        <v>146338056517.06946</v>
      </c>
      <c r="V145" s="140">
        <v>232138570213.60425</v>
      </c>
      <c r="W145" s="140">
        <v>11518297836957.584</v>
      </c>
      <c r="X145" s="140">
        <v>7717158426017.7441</v>
      </c>
      <c r="Y145" s="140">
        <v>3801139410939.8398</v>
      </c>
      <c r="Z145" s="140">
        <v>4732903234068.9102</v>
      </c>
      <c r="AA145" s="140">
        <v>2984255191948.8345</v>
      </c>
      <c r="AB145" s="140">
        <v>2466990580031.7319</v>
      </c>
      <c r="AC145" s="140">
        <v>1334148830908.1089</v>
      </c>
      <c r="AD145" s="140">
        <v>-405594891932.75189</v>
      </c>
      <c r="AE145" s="140">
        <v>946680183</v>
      </c>
    </row>
    <row r="146" spans="1:31" x14ac:dyDescent="0.35">
      <c r="A146" s="139" t="s">
        <v>4499</v>
      </c>
      <c r="B146" s="140" t="s">
        <v>10</v>
      </c>
      <c r="C146" s="140" t="s">
        <v>4043</v>
      </c>
      <c r="D146" s="140">
        <v>2018</v>
      </c>
      <c r="E146" s="140">
        <v>19904321681017.898</v>
      </c>
      <c r="F146" s="140">
        <v>4490722748083.5127</v>
      </c>
      <c r="G146" s="140">
        <v>3879246649586.3057</v>
      </c>
      <c r="H146" s="140">
        <v>2825724203262.9268</v>
      </c>
      <c r="I146" s="140">
        <v>719514773669.26526</v>
      </c>
      <c r="J146" s="140">
        <v>356694899123.63617</v>
      </c>
      <c r="K146" s="140">
        <v>7630537338.5662012</v>
      </c>
      <c r="L146" s="140">
        <v>14641764040.821987</v>
      </c>
      <c r="M146" s="140">
        <v>282394318392.53076</v>
      </c>
      <c r="N146" s="140">
        <v>1444847910698.1067</v>
      </c>
      <c r="O146" s="140">
        <v>992768629430.71204</v>
      </c>
      <c r="P146" s="140">
        <v>452079281267.39417</v>
      </c>
      <c r="Q146" s="140">
        <v>1053522446323.3794</v>
      </c>
      <c r="R146" s="140">
        <v>895609875894.70276</v>
      </c>
      <c r="S146" s="140">
        <v>626495071907.4071</v>
      </c>
      <c r="T146" s="140">
        <v>118367053140.29201</v>
      </c>
      <c r="U146" s="140">
        <v>150747750847.00342</v>
      </c>
      <c r="V146" s="140">
        <v>157912570428.67661</v>
      </c>
      <c r="W146" s="140">
        <v>11936632233348.084</v>
      </c>
      <c r="X146" s="140">
        <v>8003897293950.8516</v>
      </c>
      <c r="Y146" s="140">
        <v>3932734939397.2373</v>
      </c>
      <c r="Z146" s="140">
        <v>4887713590160.1729</v>
      </c>
      <c r="AA146" s="140">
        <v>3116183703790.6855</v>
      </c>
      <c r="AB146" s="140">
        <v>2539720436086.6909</v>
      </c>
      <c r="AC146" s="140">
        <v>1393014503310.5417</v>
      </c>
      <c r="AD146" s="140">
        <v>-402279950000</v>
      </c>
      <c r="AE146" s="140">
        <v>972223525</v>
      </c>
    </row>
    <row r="147" spans="1:31" x14ac:dyDescent="0.35">
      <c r="A147" s="139" t="s">
        <v>4500</v>
      </c>
      <c r="B147" s="140">
        <v>0</v>
      </c>
      <c r="C147" s="140">
        <v>0</v>
      </c>
      <c r="D147" s="140">
        <v>0</v>
      </c>
      <c r="E147" s="140">
        <v>0</v>
      </c>
      <c r="F147" s="140">
        <v>0</v>
      </c>
      <c r="G147" s="140">
        <v>0</v>
      </c>
      <c r="H147" s="140">
        <v>0</v>
      </c>
      <c r="I147" s="140">
        <v>0</v>
      </c>
      <c r="J147" s="140">
        <v>0</v>
      </c>
      <c r="K147" s="140">
        <v>0</v>
      </c>
      <c r="L147" s="140">
        <v>0</v>
      </c>
      <c r="M147" s="140">
        <v>0</v>
      </c>
      <c r="N147" s="140">
        <v>0</v>
      </c>
      <c r="O147" s="140">
        <v>0</v>
      </c>
      <c r="P147" s="140">
        <v>0</v>
      </c>
      <c r="Q147" s="140">
        <v>0</v>
      </c>
      <c r="R147" s="140">
        <v>0</v>
      </c>
      <c r="S147" s="140">
        <v>0</v>
      </c>
      <c r="T147" s="140">
        <v>0</v>
      </c>
      <c r="U147" s="140">
        <v>0</v>
      </c>
      <c r="V147" s="140">
        <v>0</v>
      </c>
      <c r="W147" s="140">
        <v>0</v>
      </c>
      <c r="X147" s="140">
        <v>0</v>
      </c>
      <c r="Y147" s="140">
        <v>0</v>
      </c>
      <c r="Z147" s="140">
        <v>0</v>
      </c>
      <c r="AA147" s="140">
        <v>0</v>
      </c>
      <c r="AB147" s="140">
        <v>0</v>
      </c>
      <c r="AC147" s="140">
        <v>0</v>
      </c>
      <c r="AD147" s="140">
        <v>0</v>
      </c>
      <c r="AE147" s="140">
        <v>0</v>
      </c>
    </row>
    <row r="148" spans="1:31" x14ac:dyDescent="0.35">
      <c r="A148" s="139" t="s">
        <v>4500</v>
      </c>
      <c r="B148" s="140">
        <v>0</v>
      </c>
      <c r="C148" s="140">
        <v>0</v>
      </c>
      <c r="D148" s="140">
        <v>0</v>
      </c>
      <c r="E148" s="140">
        <v>0</v>
      </c>
      <c r="F148" s="140">
        <v>0</v>
      </c>
      <c r="G148" s="140">
        <v>0</v>
      </c>
      <c r="H148" s="140">
        <v>0</v>
      </c>
      <c r="I148" s="140">
        <v>0</v>
      </c>
      <c r="J148" s="140">
        <v>0</v>
      </c>
      <c r="K148" s="140">
        <v>0</v>
      </c>
      <c r="L148" s="140">
        <v>0</v>
      </c>
      <c r="M148" s="140">
        <v>0</v>
      </c>
      <c r="N148" s="140">
        <v>0</v>
      </c>
      <c r="O148" s="140">
        <v>0</v>
      </c>
      <c r="P148" s="140">
        <v>0</v>
      </c>
      <c r="Q148" s="140">
        <v>0</v>
      </c>
      <c r="R148" s="140">
        <v>0</v>
      </c>
      <c r="S148" s="140">
        <v>0</v>
      </c>
      <c r="T148" s="140">
        <v>0</v>
      </c>
      <c r="U148" s="140">
        <v>0</v>
      </c>
      <c r="V148" s="140">
        <v>0</v>
      </c>
      <c r="W148" s="140">
        <v>0</v>
      </c>
      <c r="X148" s="140">
        <v>0</v>
      </c>
      <c r="Y148" s="140">
        <v>0</v>
      </c>
      <c r="Z148" s="140">
        <v>0</v>
      </c>
      <c r="AA148" s="140">
        <v>0</v>
      </c>
      <c r="AB148" s="140">
        <v>0</v>
      </c>
      <c r="AC148" s="140">
        <v>0</v>
      </c>
      <c r="AD148" s="140">
        <v>0</v>
      </c>
      <c r="AE148" s="140">
        <v>0</v>
      </c>
    </row>
    <row r="149" spans="1:31" x14ac:dyDescent="0.35">
      <c r="A149" s="139" t="s">
        <v>4500</v>
      </c>
      <c r="B149" s="140">
        <v>0</v>
      </c>
      <c r="C149" s="140">
        <v>0</v>
      </c>
      <c r="D149" s="140">
        <v>0</v>
      </c>
      <c r="E149" s="140">
        <v>0</v>
      </c>
      <c r="F149" s="140">
        <v>0</v>
      </c>
      <c r="G149" s="140">
        <v>0</v>
      </c>
      <c r="H149" s="140">
        <v>0</v>
      </c>
      <c r="I149" s="140">
        <v>0</v>
      </c>
      <c r="J149" s="140">
        <v>0</v>
      </c>
      <c r="K149" s="140">
        <v>0</v>
      </c>
      <c r="L149" s="140">
        <v>0</v>
      </c>
      <c r="M149" s="140">
        <v>0</v>
      </c>
      <c r="N149" s="140">
        <v>0</v>
      </c>
      <c r="O149" s="140">
        <v>0</v>
      </c>
      <c r="P149" s="140">
        <v>0</v>
      </c>
      <c r="Q149" s="140">
        <v>0</v>
      </c>
      <c r="R149" s="140">
        <v>0</v>
      </c>
      <c r="S149" s="140">
        <v>0</v>
      </c>
      <c r="T149" s="140">
        <v>0</v>
      </c>
      <c r="U149" s="140">
        <v>0</v>
      </c>
      <c r="V149" s="140">
        <v>0</v>
      </c>
      <c r="W149" s="140">
        <v>0</v>
      </c>
      <c r="X149" s="140">
        <v>0</v>
      </c>
      <c r="Y149" s="140">
        <v>0</v>
      </c>
      <c r="Z149" s="140">
        <v>0</v>
      </c>
      <c r="AA149" s="140">
        <v>0</v>
      </c>
      <c r="AB149" s="140">
        <v>0</v>
      </c>
      <c r="AC149" s="140">
        <v>0</v>
      </c>
      <c r="AD149" s="140">
        <v>0</v>
      </c>
      <c r="AE149" s="140">
        <v>0</v>
      </c>
    </row>
    <row r="150" spans="1:31" x14ac:dyDescent="0.35">
      <c r="A150" s="139" t="s">
        <v>4500</v>
      </c>
      <c r="B150" s="140">
        <v>0</v>
      </c>
      <c r="C150" s="140">
        <v>0</v>
      </c>
      <c r="D150" s="140">
        <v>0</v>
      </c>
      <c r="E150" s="140">
        <v>0</v>
      </c>
      <c r="F150" s="140">
        <v>0</v>
      </c>
      <c r="G150" s="140">
        <v>0</v>
      </c>
      <c r="H150" s="140">
        <v>0</v>
      </c>
      <c r="I150" s="140">
        <v>0</v>
      </c>
      <c r="J150" s="140">
        <v>0</v>
      </c>
      <c r="K150" s="140">
        <v>0</v>
      </c>
      <c r="L150" s="140">
        <v>0</v>
      </c>
      <c r="M150" s="140">
        <v>0</v>
      </c>
      <c r="N150" s="140">
        <v>0</v>
      </c>
      <c r="O150" s="140">
        <v>0</v>
      </c>
      <c r="P150" s="140">
        <v>0</v>
      </c>
      <c r="Q150" s="140">
        <v>0</v>
      </c>
      <c r="R150" s="140">
        <v>0</v>
      </c>
      <c r="S150" s="140">
        <v>0</v>
      </c>
      <c r="T150" s="140">
        <v>0</v>
      </c>
      <c r="U150" s="140">
        <v>0</v>
      </c>
      <c r="V150" s="140">
        <v>0</v>
      </c>
      <c r="W150" s="140">
        <v>0</v>
      </c>
      <c r="X150" s="140">
        <v>0</v>
      </c>
      <c r="Y150" s="140">
        <v>0</v>
      </c>
      <c r="Z150" s="140">
        <v>0</v>
      </c>
      <c r="AA150" s="140">
        <v>0</v>
      </c>
      <c r="AB150" s="140">
        <v>0</v>
      </c>
      <c r="AC150" s="140">
        <v>0</v>
      </c>
      <c r="AD150" s="140">
        <v>0</v>
      </c>
      <c r="AE150" s="140">
        <v>0</v>
      </c>
    </row>
    <row r="151" spans="1:31" x14ac:dyDescent="0.35">
      <c r="A151" s="139" t="s">
        <v>4500</v>
      </c>
      <c r="B151" s="140">
        <v>0</v>
      </c>
      <c r="C151" s="140">
        <v>0</v>
      </c>
      <c r="D151" s="140">
        <v>0</v>
      </c>
      <c r="E151" s="140">
        <v>0</v>
      </c>
      <c r="F151" s="140">
        <v>0</v>
      </c>
      <c r="G151" s="140">
        <v>0</v>
      </c>
      <c r="H151" s="140">
        <v>0</v>
      </c>
      <c r="I151" s="140">
        <v>0</v>
      </c>
      <c r="J151" s="140">
        <v>0</v>
      </c>
      <c r="K151" s="140">
        <v>0</v>
      </c>
      <c r="L151" s="140">
        <v>0</v>
      </c>
      <c r="M151" s="140">
        <v>0</v>
      </c>
      <c r="N151" s="140">
        <v>0</v>
      </c>
      <c r="O151" s="140">
        <v>0</v>
      </c>
      <c r="P151" s="140">
        <v>0</v>
      </c>
      <c r="Q151" s="140">
        <v>0</v>
      </c>
      <c r="R151" s="140">
        <v>0</v>
      </c>
      <c r="S151" s="140">
        <v>0</v>
      </c>
      <c r="T151" s="140">
        <v>0</v>
      </c>
      <c r="U151" s="140">
        <v>0</v>
      </c>
      <c r="V151" s="140">
        <v>0</v>
      </c>
      <c r="W151" s="140">
        <v>0</v>
      </c>
      <c r="X151" s="140">
        <v>0</v>
      </c>
      <c r="Y151" s="140">
        <v>0</v>
      </c>
      <c r="Z151" s="140">
        <v>0</v>
      </c>
      <c r="AA151" s="140">
        <v>0</v>
      </c>
      <c r="AB151" s="140">
        <v>0</v>
      </c>
      <c r="AC151" s="140">
        <v>0</v>
      </c>
      <c r="AD151" s="140">
        <v>0</v>
      </c>
      <c r="AE151" s="140">
        <v>0</v>
      </c>
    </row>
    <row r="152" spans="1:31" x14ac:dyDescent="0.35">
      <c r="A152" s="139" t="s">
        <v>4500</v>
      </c>
      <c r="B152" s="140">
        <v>0</v>
      </c>
      <c r="C152" s="140">
        <v>0</v>
      </c>
      <c r="D152" s="140">
        <v>0</v>
      </c>
      <c r="E152" s="140">
        <v>0</v>
      </c>
      <c r="F152" s="140">
        <v>0</v>
      </c>
      <c r="G152" s="140">
        <v>0</v>
      </c>
      <c r="H152" s="140">
        <v>0</v>
      </c>
      <c r="I152" s="140">
        <v>0</v>
      </c>
      <c r="J152" s="140">
        <v>0</v>
      </c>
      <c r="K152" s="140">
        <v>0</v>
      </c>
      <c r="L152" s="140">
        <v>0</v>
      </c>
      <c r="M152" s="140">
        <v>0</v>
      </c>
      <c r="N152" s="140">
        <v>0</v>
      </c>
      <c r="O152" s="140">
        <v>0</v>
      </c>
      <c r="P152" s="140">
        <v>0</v>
      </c>
      <c r="Q152" s="140">
        <v>0</v>
      </c>
      <c r="R152" s="140">
        <v>0</v>
      </c>
      <c r="S152" s="140">
        <v>0</v>
      </c>
      <c r="T152" s="140">
        <v>0</v>
      </c>
      <c r="U152" s="140">
        <v>0</v>
      </c>
      <c r="V152" s="140">
        <v>0</v>
      </c>
      <c r="W152" s="140">
        <v>0</v>
      </c>
      <c r="X152" s="140">
        <v>0</v>
      </c>
      <c r="Y152" s="140">
        <v>0</v>
      </c>
      <c r="Z152" s="140">
        <v>0</v>
      </c>
      <c r="AA152" s="140">
        <v>0</v>
      </c>
      <c r="AB152" s="140">
        <v>0</v>
      </c>
      <c r="AC152" s="140">
        <v>0</v>
      </c>
      <c r="AD152" s="140">
        <v>0</v>
      </c>
      <c r="AE152" s="140">
        <v>0</v>
      </c>
    </row>
    <row r="153" spans="1:31" x14ac:dyDescent="0.35">
      <c r="A153" s="139" t="s">
        <v>4500</v>
      </c>
      <c r="B153" s="140">
        <v>0</v>
      </c>
      <c r="C153" s="140">
        <v>0</v>
      </c>
      <c r="D153" s="140">
        <v>0</v>
      </c>
      <c r="E153" s="140">
        <v>0</v>
      </c>
      <c r="F153" s="140">
        <v>0</v>
      </c>
      <c r="G153" s="140">
        <v>0</v>
      </c>
      <c r="H153" s="140">
        <v>0</v>
      </c>
      <c r="I153" s="140">
        <v>0</v>
      </c>
      <c r="J153" s="140">
        <v>0</v>
      </c>
      <c r="K153" s="140">
        <v>0</v>
      </c>
      <c r="L153" s="140">
        <v>0</v>
      </c>
      <c r="M153" s="140">
        <v>0</v>
      </c>
      <c r="N153" s="140">
        <v>0</v>
      </c>
      <c r="O153" s="140">
        <v>0</v>
      </c>
      <c r="P153" s="140">
        <v>0</v>
      </c>
      <c r="Q153" s="140">
        <v>0</v>
      </c>
      <c r="R153" s="140">
        <v>0</v>
      </c>
      <c r="S153" s="140">
        <v>0</v>
      </c>
      <c r="T153" s="140">
        <v>0</v>
      </c>
      <c r="U153" s="140">
        <v>0</v>
      </c>
      <c r="V153" s="140">
        <v>0</v>
      </c>
      <c r="W153" s="140">
        <v>0</v>
      </c>
      <c r="X153" s="140">
        <v>0</v>
      </c>
      <c r="Y153" s="140">
        <v>0</v>
      </c>
      <c r="Z153" s="140">
        <v>0</v>
      </c>
      <c r="AA153" s="140">
        <v>0</v>
      </c>
      <c r="AB153" s="140">
        <v>0</v>
      </c>
      <c r="AC153" s="140">
        <v>0</v>
      </c>
      <c r="AD153" s="140">
        <v>0</v>
      </c>
      <c r="AE153" s="140">
        <v>0</v>
      </c>
    </row>
    <row r="154" spans="1:31" x14ac:dyDescent="0.35">
      <c r="A154" s="139" t="s">
        <v>4500</v>
      </c>
      <c r="B154" s="140">
        <v>0</v>
      </c>
      <c r="C154" s="140">
        <v>0</v>
      </c>
      <c r="D154" s="140">
        <v>0</v>
      </c>
      <c r="E154" s="140">
        <v>0</v>
      </c>
      <c r="F154" s="140">
        <v>0</v>
      </c>
      <c r="G154" s="140">
        <v>0</v>
      </c>
      <c r="H154" s="140">
        <v>0</v>
      </c>
      <c r="I154" s="140">
        <v>0</v>
      </c>
      <c r="J154" s="140">
        <v>0</v>
      </c>
      <c r="K154" s="140">
        <v>0</v>
      </c>
      <c r="L154" s="140">
        <v>0</v>
      </c>
      <c r="M154" s="140">
        <v>0</v>
      </c>
      <c r="N154" s="140">
        <v>0</v>
      </c>
      <c r="O154" s="140">
        <v>0</v>
      </c>
      <c r="P154" s="140">
        <v>0</v>
      </c>
      <c r="Q154" s="140">
        <v>0</v>
      </c>
      <c r="R154" s="140">
        <v>0</v>
      </c>
      <c r="S154" s="140">
        <v>0</v>
      </c>
      <c r="T154" s="140">
        <v>0</v>
      </c>
      <c r="U154" s="140">
        <v>0</v>
      </c>
      <c r="V154" s="140">
        <v>0</v>
      </c>
      <c r="W154" s="140">
        <v>0</v>
      </c>
      <c r="X154" s="140">
        <v>0</v>
      </c>
      <c r="Y154" s="140">
        <v>0</v>
      </c>
      <c r="Z154" s="140">
        <v>0</v>
      </c>
      <c r="AA154" s="140">
        <v>0</v>
      </c>
      <c r="AB154" s="140">
        <v>0</v>
      </c>
      <c r="AC154" s="140">
        <v>0</v>
      </c>
      <c r="AD154" s="140">
        <v>0</v>
      </c>
      <c r="AE154" s="140">
        <v>0</v>
      </c>
    </row>
    <row r="155" spans="1:31" x14ac:dyDescent="0.35">
      <c r="A155" s="139" t="s">
        <v>4500</v>
      </c>
      <c r="B155" s="140">
        <v>0</v>
      </c>
      <c r="C155" s="140">
        <v>0</v>
      </c>
      <c r="D155" s="140">
        <v>0</v>
      </c>
      <c r="E155" s="140">
        <v>0</v>
      </c>
      <c r="F155" s="140">
        <v>0</v>
      </c>
      <c r="G155" s="140">
        <v>0</v>
      </c>
      <c r="H155" s="140">
        <v>0</v>
      </c>
      <c r="I155" s="140">
        <v>0</v>
      </c>
      <c r="J155" s="140">
        <v>0</v>
      </c>
      <c r="K155" s="140">
        <v>0</v>
      </c>
      <c r="L155" s="140">
        <v>0</v>
      </c>
      <c r="M155" s="140">
        <v>0</v>
      </c>
      <c r="N155" s="140">
        <v>0</v>
      </c>
      <c r="O155" s="140">
        <v>0</v>
      </c>
      <c r="P155" s="140">
        <v>0</v>
      </c>
      <c r="Q155" s="140">
        <v>0</v>
      </c>
      <c r="R155" s="140">
        <v>0</v>
      </c>
      <c r="S155" s="140">
        <v>0</v>
      </c>
      <c r="T155" s="140">
        <v>0</v>
      </c>
      <c r="U155" s="140">
        <v>0</v>
      </c>
      <c r="V155" s="140">
        <v>0</v>
      </c>
      <c r="W155" s="140">
        <v>0</v>
      </c>
      <c r="X155" s="140">
        <v>0</v>
      </c>
      <c r="Y155" s="140">
        <v>0</v>
      </c>
      <c r="Z155" s="140">
        <v>0</v>
      </c>
      <c r="AA155" s="140">
        <v>0</v>
      </c>
      <c r="AB155" s="140">
        <v>0</v>
      </c>
      <c r="AC155" s="140">
        <v>0</v>
      </c>
      <c r="AD155" s="140">
        <v>0</v>
      </c>
      <c r="AE155" s="140">
        <v>0</v>
      </c>
    </row>
    <row r="156" spans="1:31" x14ac:dyDescent="0.35">
      <c r="A156" s="139" t="s">
        <v>4500</v>
      </c>
      <c r="B156" s="140">
        <v>0</v>
      </c>
      <c r="C156" s="140">
        <v>0</v>
      </c>
      <c r="D156" s="140">
        <v>0</v>
      </c>
      <c r="E156" s="140">
        <v>0</v>
      </c>
      <c r="F156" s="140">
        <v>0</v>
      </c>
      <c r="G156" s="140">
        <v>0</v>
      </c>
      <c r="H156" s="140">
        <v>0</v>
      </c>
      <c r="I156" s="140">
        <v>0</v>
      </c>
      <c r="J156" s="140">
        <v>0</v>
      </c>
      <c r="K156" s="140">
        <v>0</v>
      </c>
      <c r="L156" s="140">
        <v>0</v>
      </c>
      <c r="M156" s="140">
        <v>0</v>
      </c>
      <c r="N156" s="140">
        <v>0</v>
      </c>
      <c r="O156" s="140">
        <v>0</v>
      </c>
      <c r="P156" s="140">
        <v>0</v>
      </c>
      <c r="Q156" s="140">
        <v>0</v>
      </c>
      <c r="R156" s="140">
        <v>0</v>
      </c>
      <c r="S156" s="140">
        <v>0</v>
      </c>
      <c r="T156" s="140">
        <v>0</v>
      </c>
      <c r="U156" s="140">
        <v>0</v>
      </c>
      <c r="V156" s="140">
        <v>0</v>
      </c>
      <c r="W156" s="140">
        <v>0</v>
      </c>
      <c r="X156" s="140">
        <v>0</v>
      </c>
      <c r="Y156" s="140">
        <v>0</v>
      </c>
      <c r="Z156" s="140">
        <v>0</v>
      </c>
      <c r="AA156" s="140">
        <v>0</v>
      </c>
      <c r="AB156" s="140">
        <v>0</v>
      </c>
      <c r="AC156" s="140">
        <v>0</v>
      </c>
      <c r="AD156" s="140">
        <v>0</v>
      </c>
      <c r="AE156" s="140">
        <v>0</v>
      </c>
    </row>
    <row r="157" spans="1:31" x14ac:dyDescent="0.35">
      <c r="A157" s="139" t="s">
        <v>4500</v>
      </c>
      <c r="B157" s="140">
        <v>0</v>
      </c>
      <c r="C157" s="140">
        <v>0</v>
      </c>
      <c r="D157" s="140">
        <v>0</v>
      </c>
      <c r="E157" s="140">
        <v>0</v>
      </c>
      <c r="F157" s="140">
        <v>0</v>
      </c>
      <c r="G157" s="140">
        <v>0</v>
      </c>
      <c r="H157" s="140">
        <v>0</v>
      </c>
      <c r="I157" s="140">
        <v>0</v>
      </c>
      <c r="J157" s="140">
        <v>0</v>
      </c>
      <c r="K157" s="140">
        <v>0</v>
      </c>
      <c r="L157" s="140">
        <v>0</v>
      </c>
      <c r="M157" s="140">
        <v>0</v>
      </c>
      <c r="N157" s="140">
        <v>0</v>
      </c>
      <c r="O157" s="140">
        <v>0</v>
      </c>
      <c r="P157" s="140">
        <v>0</v>
      </c>
      <c r="Q157" s="140">
        <v>0</v>
      </c>
      <c r="R157" s="140">
        <v>0</v>
      </c>
      <c r="S157" s="140">
        <v>0</v>
      </c>
      <c r="T157" s="140">
        <v>0</v>
      </c>
      <c r="U157" s="140">
        <v>0</v>
      </c>
      <c r="V157" s="140">
        <v>0</v>
      </c>
      <c r="W157" s="140">
        <v>0</v>
      </c>
      <c r="X157" s="140">
        <v>0</v>
      </c>
      <c r="Y157" s="140">
        <v>0</v>
      </c>
      <c r="Z157" s="140">
        <v>0</v>
      </c>
      <c r="AA157" s="140">
        <v>0</v>
      </c>
      <c r="AB157" s="140">
        <v>0</v>
      </c>
      <c r="AC157" s="140">
        <v>0</v>
      </c>
      <c r="AD157" s="140">
        <v>0</v>
      </c>
      <c r="AE157" s="140">
        <v>0</v>
      </c>
    </row>
    <row r="158" spans="1:31" x14ac:dyDescent="0.35">
      <c r="A158" s="139" t="s">
        <v>4500</v>
      </c>
      <c r="B158" s="140">
        <v>0</v>
      </c>
      <c r="C158" s="140">
        <v>0</v>
      </c>
      <c r="D158" s="140">
        <v>0</v>
      </c>
      <c r="E158" s="140">
        <v>0</v>
      </c>
      <c r="F158" s="140">
        <v>0</v>
      </c>
      <c r="G158" s="140">
        <v>0</v>
      </c>
      <c r="H158" s="140">
        <v>0</v>
      </c>
      <c r="I158" s="140">
        <v>0</v>
      </c>
      <c r="J158" s="140">
        <v>0</v>
      </c>
      <c r="K158" s="140">
        <v>0</v>
      </c>
      <c r="L158" s="140">
        <v>0</v>
      </c>
      <c r="M158" s="140">
        <v>0</v>
      </c>
      <c r="N158" s="140">
        <v>0</v>
      </c>
      <c r="O158" s="140">
        <v>0</v>
      </c>
      <c r="P158" s="140">
        <v>0</v>
      </c>
      <c r="Q158" s="140">
        <v>0</v>
      </c>
      <c r="R158" s="140">
        <v>0</v>
      </c>
      <c r="S158" s="140">
        <v>0</v>
      </c>
      <c r="T158" s="140">
        <v>0</v>
      </c>
      <c r="U158" s="140">
        <v>0</v>
      </c>
      <c r="V158" s="140">
        <v>0</v>
      </c>
      <c r="W158" s="140">
        <v>0</v>
      </c>
      <c r="X158" s="140">
        <v>0</v>
      </c>
      <c r="Y158" s="140">
        <v>0</v>
      </c>
      <c r="Z158" s="140">
        <v>0</v>
      </c>
      <c r="AA158" s="140">
        <v>0</v>
      </c>
      <c r="AB158" s="140">
        <v>0</v>
      </c>
      <c r="AC158" s="140">
        <v>0</v>
      </c>
      <c r="AD158" s="140">
        <v>0</v>
      </c>
      <c r="AE158" s="140">
        <v>0</v>
      </c>
    </row>
    <row r="159" spans="1:31" x14ac:dyDescent="0.35">
      <c r="A159" s="139" t="s">
        <v>4500</v>
      </c>
      <c r="B159" s="140">
        <v>0</v>
      </c>
      <c r="C159" s="140">
        <v>0</v>
      </c>
      <c r="D159" s="140">
        <v>0</v>
      </c>
      <c r="E159" s="140">
        <v>0</v>
      </c>
      <c r="F159" s="140">
        <v>0</v>
      </c>
      <c r="G159" s="140">
        <v>0</v>
      </c>
      <c r="H159" s="140">
        <v>0</v>
      </c>
      <c r="I159" s="140">
        <v>0</v>
      </c>
      <c r="J159" s="140">
        <v>0</v>
      </c>
      <c r="K159" s="140">
        <v>0</v>
      </c>
      <c r="L159" s="140">
        <v>0</v>
      </c>
      <c r="M159" s="140">
        <v>0</v>
      </c>
      <c r="N159" s="140">
        <v>0</v>
      </c>
      <c r="O159" s="140">
        <v>0</v>
      </c>
      <c r="P159" s="140">
        <v>0</v>
      </c>
      <c r="Q159" s="140">
        <v>0</v>
      </c>
      <c r="R159" s="140">
        <v>0</v>
      </c>
      <c r="S159" s="140">
        <v>0</v>
      </c>
      <c r="T159" s="140">
        <v>0</v>
      </c>
      <c r="U159" s="140">
        <v>0</v>
      </c>
      <c r="V159" s="140">
        <v>0</v>
      </c>
      <c r="W159" s="140">
        <v>0</v>
      </c>
      <c r="X159" s="140">
        <v>0</v>
      </c>
      <c r="Y159" s="140">
        <v>0</v>
      </c>
      <c r="Z159" s="140">
        <v>0</v>
      </c>
      <c r="AA159" s="140">
        <v>0</v>
      </c>
      <c r="AB159" s="140">
        <v>0</v>
      </c>
      <c r="AC159" s="140">
        <v>0</v>
      </c>
      <c r="AD159" s="140">
        <v>0</v>
      </c>
      <c r="AE159" s="140">
        <v>0</v>
      </c>
    </row>
    <row r="160" spans="1:31" x14ac:dyDescent="0.35">
      <c r="A160" s="139" t="s">
        <v>4500</v>
      </c>
      <c r="B160" s="140">
        <v>0</v>
      </c>
      <c r="C160" s="140">
        <v>0</v>
      </c>
      <c r="D160" s="140">
        <v>0</v>
      </c>
      <c r="E160" s="140">
        <v>0</v>
      </c>
      <c r="F160" s="140">
        <v>0</v>
      </c>
      <c r="G160" s="140">
        <v>0</v>
      </c>
      <c r="H160" s="140">
        <v>0</v>
      </c>
      <c r="I160" s="140">
        <v>0</v>
      </c>
      <c r="J160" s="140">
        <v>0</v>
      </c>
      <c r="K160" s="140">
        <v>0</v>
      </c>
      <c r="L160" s="140">
        <v>0</v>
      </c>
      <c r="M160" s="140">
        <v>0</v>
      </c>
      <c r="N160" s="140">
        <v>0</v>
      </c>
      <c r="O160" s="140">
        <v>0</v>
      </c>
      <c r="P160" s="140">
        <v>0</v>
      </c>
      <c r="Q160" s="140">
        <v>0</v>
      </c>
      <c r="R160" s="140">
        <v>0</v>
      </c>
      <c r="S160" s="140">
        <v>0</v>
      </c>
      <c r="T160" s="140">
        <v>0</v>
      </c>
      <c r="U160" s="140">
        <v>0</v>
      </c>
      <c r="V160" s="140">
        <v>0</v>
      </c>
      <c r="W160" s="140">
        <v>0</v>
      </c>
      <c r="X160" s="140">
        <v>0</v>
      </c>
      <c r="Y160" s="140">
        <v>0</v>
      </c>
      <c r="Z160" s="140">
        <v>0</v>
      </c>
      <c r="AA160" s="140">
        <v>0</v>
      </c>
      <c r="AB160" s="140">
        <v>0</v>
      </c>
      <c r="AC160" s="140">
        <v>0</v>
      </c>
      <c r="AD160" s="140">
        <v>0</v>
      </c>
      <c r="AE160" s="140">
        <v>0</v>
      </c>
    </row>
    <row r="161" spans="1:31" x14ac:dyDescent="0.35">
      <c r="A161" s="139" t="s">
        <v>4500</v>
      </c>
      <c r="B161" s="140">
        <v>0</v>
      </c>
      <c r="C161" s="140">
        <v>0</v>
      </c>
      <c r="D161" s="140">
        <v>0</v>
      </c>
      <c r="E161" s="140">
        <v>0</v>
      </c>
      <c r="F161" s="140">
        <v>0</v>
      </c>
      <c r="G161" s="140">
        <v>0</v>
      </c>
      <c r="H161" s="140">
        <v>0</v>
      </c>
      <c r="I161" s="140">
        <v>0</v>
      </c>
      <c r="J161" s="140">
        <v>0</v>
      </c>
      <c r="K161" s="140">
        <v>0</v>
      </c>
      <c r="L161" s="140">
        <v>0</v>
      </c>
      <c r="M161" s="140">
        <v>0</v>
      </c>
      <c r="N161" s="140">
        <v>0</v>
      </c>
      <c r="O161" s="140">
        <v>0</v>
      </c>
      <c r="P161" s="140">
        <v>0</v>
      </c>
      <c r="Q161" s="140">
        <v>0</v>
      </c>
      <c r="R161" s="140">
        <v>0</v>
      </c>
      <c r="S161" s="140">
        <v>0</v>
      </c>
      <c r="T161" s="140">
        <v>0</v>
      </c>
      <c r="U161" s="140">
        <v>0</v>
      </c>
      <c r="V161" s="140">
        <v>0</v>
      </c>
      <c r="W161" s="140">
        <v>0</v>
      </c>
      <c r="X161" s="140">
        <v>0</v>
      </c>
      <c r="Y161" s="140">
        <v>0</v>
      </c>
      <c r="Z161" s="140">
        <v>0</v>
      </c>
      <c r="AA161" s="140">
        <v>0</v>
      </c>
      <c r="AB161" s="140">
        <v>0</v>
      </c>
      <c r="AC161" s="140">
        <v>0</v>
      </c>
      <c r="AD161" s="140">
        <v>0</v>
      </c>
      <c r="AE161" s="140">
        <v>0</v>
      </c>
    </row>
    <row r="162" spans="1:31" x14ac:dyDescent="0.35">
      <c r="A162" s="139" t="s">
        <v>4500</v>
      </c>
      <c r="B162" s="140">
        <v>0</v>
      </c>
      <c r="C162" s="140">
        <v>0</v>
      </c>
      <c r="D162" s="140">
        <v>0</v>
      </c>
      <c r="E162" s="140">
        <v>0</v>
      </c>
      <c r="F162" s="140">
        <v>0</v>
      </c>
      <c r="G162" s="140">
        <v>0</v>
      </c>
      <c r="H162" s="140">
        <v>0</v>
      </c>
      <c r="I162" s="140">
        <v>0</v>
      </c>
      <c r="J162" s="140">
        <v>0</v>
      </c>
      <c r="K162" s="140">
        <v>0</v>
      </c>
      <c r="L162" s="140">
        <v>0</v>
      </c>
      <c r="M162" s="140">
        <v>0</v>
      </c>
      <c r="N162" s="140">
        <v>0</v>
      </c>
      <c r="O162" s="140">
        <v>0</v>
      </c>
      <c r="P162" s="140">
        <v>0</v>
      </c>
      <c r="Q162" s="140">
        <v>0</v>
      </c>
      <c r="R162" s="140">
        <v>0</v>
      </c>
      <c r="S162" s="140">
        <v>0</v>
      </c>
      <c r="T162" s="140">
        <v>0</v>
      </c>
      <c r="U162" s="140">
        <v>0</v>
      </c>
      <c r="V162" s="140">
        <v>0</v>
      </c>
      <c r="W162" s="140">
        <v>0</v>
      </c>
      <c r="X162" s="140">
        <v>0</v>
      </c>
      <c r="Y162" s="140">
        <v>0</v>
      </c>
      <c r="Z162" s="140">
        <v>0</v>
      </c>
      <c r="AA162" s="140">
        <v>0</v>
      </c>
      <c r="AB162" s="140">
        <v>0</v>
      </c>
      <c r="AC162" s="140">
        <v>0</v>
      </c>
      <c r="AD162" s="140">
        <v>0</v>
      </c>
      <c r="AE162" s="140">
        <v>0</v>
      </c>
    </row>
    <row r="163" spans="1:31" x14ac:dyDescent="0.35">
      <c r="A163" s="139" t="s">
        <v>4500</v>
      </c>
      <c r="B163" s="140">
        <v>0</v>
      </c>
      <c r="C163" s="140">
        <v>0</v>
      </c>
      <c r="D163" s="140">
        <v>0</v>
      </c>
      <c r="E163" s="140">
        <v>0</v>
      </c>
      <c r="F163" s="140">
        <v>0</v>
      </c>
      <c r="G163" s="140">
        <v>0</v>
      </c>
      <c r="H163" s="140">
        <v>0</v>
      </c>
      <c r="I163" s="140">
        <v>0</v>
      </c>
      <c r="J163" s="140">
        <v>0</v>
      </c>
      <c r="K163" s="140">
        <v>0</v>
      </c>
      <c r="L163" s="140">
        <v>0</v>
      </c>
      <c r="M163" s="140">
        <v>0</v>
      </c>
      <c r="N163" s="140">
        <v>0</v>
      </c>
      <c r="O163" s="140">
        <v>0</v>
      </c>
      <c r="P163" s="140">
        <v>0</v>
      </c>
      <c r="Q163" s="140">
        <v>0</v>
      </c>
      <c r="R163" s="140">
        <v>0</v>
      </c>
      <c r="S163" s="140">
        <v>0</v>
      </c>
      <c r="T163" s="140">
        <v>0</v>
      </c>
      <c r="U163" s="140">
        <v>0</v>
      </c>
      <c r="V163" s="140">
        <v>0</v>
      </c>
      <c r="W163" s="140">
        <v>0</v>
      </c>
      <c r="X163" s="140">
        <v>0</v>
      </c>
      <c r="Y163" s="140">
        <v>0</v>
      </c>
      <c r="Z163" s="140">
        <v>0</v>
      </c>
      <c r="AA163" s="140">
        <v>0</v>
      </c>
      <c r="AB163" s="140">
        <v>0</v>
      </c>
      <c r="AC163" s="140">
        <v>0</v>
      </c>
      <c r="AD163" s="140">
        <v>0</v>
      </c>
      <c r="AE163" s="140">
        <v>0</v>
      </c>
    </row>
    <row r="164" spans="1:31" x14ac:dyDescent="0.35">
      <c r="A164" s="139" t="s">
        <v>4500</v>
      </c>
      <c r="B164" s="140">
        <v>0</v>
      </c>
      <c r="C164" s="140">
        <v>0</v>
      </c>
      <c r="D164" s="140">
        <v>0</v>
      </c>
      <c r="E164" s="140">
        <v>0</v>
      </c>
      <c r="F164" s="140">
        <v>0</v>
      </c>
      <c r="G164" s="140">
        <v>0</v>
      </c>
      <c r="H164" s="140">
        <v>0</v>
      </c>
      <c r="I164" s="140">
        <v>0</v>
      </c>
      <c r="J164" s="140">
        <v>0</v>
      </c>
      <c r="K164" s="140">
        <v>0</v>
      </c>
      <c r="L164" s="140">
        <v>0</v>
      </c>
      <c r="M164" s="140">
        <v>0</v>
      </c>
      <c r="N164" s="140">
        <v>0</v>
      </c>
      <c r="O164" s="140">
        <v>0</v>
      </c>
      <c r="P164" s="140">
        <v>0</v>
      </c>
      <c r="Q164" s="140">
        <v>0</v>
      </c>
      <c r="R164" s="140">
        <v>0</v>
      </c>
      <c r="S164" s="140">
        <v>0</v>
      </c>
      <c r="T164" s="140">
        <v>0</v>
      </c>
      <c r="U164" s="140">
        <v>0</v>
      </c>
      <c r="V164" s="140">
        <v>0</v>
      </c>
      <c r="W164" s="140">
        <v>0</v>
      </c>
      <c r="X164" s="140">
        <v>0</v>
      </c>
      <c r="Y164" s="140">
        <v>0</v>
      </c>
      <c r="Z164" s="140">
        <v>0</v>
      </c>
      <c r="AA164" s="140">
        <v>0</v>
      </c>
      <c r="AB164" s="140">
        <v>0</v>
      </c>
      <c r="AC164" s="140">
        <v>0</v>
      </c>
      <c r="AD164" s="140">
        <v>0</v>
      </c>
      <c r="AE164" s="140">
        <v>0</v>
      </c>
    </row>
    <row r="165" spans="1:31" x14ac:dyDescent="0.35">
      <c r="A165" s="139" t="s">
        <v>4500</v>
      </c>
      <c r="B165" s="140">
        <v>0</v>
      </c>
      <c r="C165" s="140">
        <v>0</v>
      </c>
      <c r="D165" s="140">
        <v>0</v>
      </c>
      <c r="E165" s="140">
        <v>0</v>
      </c>
      <c r="F165" s="140">
        <v>0</v>
      </c>
      <c r="G165" s="140">
        <v>0</v>
      </c>
      <c r="H165" s="140">
        <v>0</v>
      </c>
      <c r="I165" s="140">
        <v>0</v>
      </c>
      <c r="J165" s="140">
        <v>0</v>
      </c>
      <c r="K165" s="140">
        <v>0</v>
      </c>
      <c r="L165" s="140">
        <v>0</v>
      </c>
      <c r="M165" s="140">
        <v>0</v>
      </c>
      <c r="N165" s="140">
        <v>0</v>
      </c>
      <c r="O165" s="140">
        <v>0</v>
      </c>
      <c r="P165" s="140">
        <v>0</v>
      </c>
      <c r="Q165" s="140">
        <v>0</v>
      </c>
      <c r="R165" s="140">
        <v>0</v>
      </c>
      <c r="S165" s="140">
        <v>0</v>
      </c>
      <c r="T165" s="140">
        <v>0</v>
      </c>
      <c r="U165" s="140">
        <v>0</v>
      </c>
      <c r="V165" s="140">
        <v>0</v>
      </c>
      <c r="W165" s="140">
        <v>0</v>
      </c>
      <c r="X165" s="140">
        <v>0</v>
      </c>
      <c r="Y165" s="140">
        <v>0</v>
      </c>
      <c r="Z165" s="140">
        <v>0</v>
      </c>
      <c r="AA165" s="140">
        <v>0</v>
      </c>
      <c r="AB165" s="140">
        <v>0</v>
      </c>
      <c r="AC165" s="140">
        <v>0</v>
      </c>
      <c r="AD165" s="140">
        <v>0</v>
      </c>
      <c r="AE165" s="140">
        <v>0</v>
      </c>
    </row>
    <row r="166" spans="1:31" x14ac:dyDescent="0.35">
      <c r="A166" s="139" t="s">
        <v>4500</v>
      </c>
      <c r="B166" s="140">
        <v>0</v>
      </c>
      <c r="C166" s="140">
        <v>0</v>
      </c>
      <c r="D166" s="140">
        <v>0</v>
      </c>
      <c r="E166" s="140">
        <v>0</v>
      </c>
      <c r="F166" s="140">
        <v>0</v>
      </c>
      <c r="G166" s="140">
        <v>0</v>
      </c>
      <c r="H166" s="140">
        <v>0</v>
      </c>
      <c r="I166" s="140">
        <v>0</v>
      </c>
      <c r="J166" s="140">
        <v>0</v>
      </c>
      <c r="K166" s="140">
        <v>0</v>
      </c>
      <c r="L166" s="140">
        <v>0</v>
      </c>
      <c r="M166" s="140">
        <v>0</v>
      </c>
      <c r="N166" s="140">
        <v>0</v>
      </c>
      <c r="O166" s="140">
        <v>0</v>
      </c>
      <c r="P166" s="140">
        <v>0</v>
      </c>
      <c r="Q166" s="140">
        <v>0</v>
      </c>
      <c r="R166" s="140">
        <v>0</v>
      </c>
      <c r="S166" s="140">
        <v>0</v>
      </c>
      <c r="T166" s="140">
        <v>0</v>
      </c>
      <c r="U166" s="140">
        <v>0</v>
      </c>
      <c r="V166" s="140">
        <v>0</v>
      </c>
      <c r="W166" s="140">
        <v>0</v>
      </c>
      <c r="X166" s="140">
        <v>0</v>
      </c>
      <c r="Y166" s="140">
        <v>0</v>
      </c>
      <c r="Z166" s="140">
        <v>0</v>
      </c>
      <c r="AA166" s="140">
        <v>0</v>
      </c>
      <c r="AB166" s="140">
        <v>0</v>
      </c>
      <c r="AC166" s="140">
        <v>0</v>
      </c>
      <c r="AD166" s="140">
        <v>0</v>
      </c>
      <c r="AE166" s="140">
        <v>0</v>
      </c>
    </row>
    <row r="167" spans="1:31" x14ac:dyDescent="0.35">
      <c r="A167" s="139" t="s">
        <v>4500</v>
      </c>
      <c r="B167" s="140">
        <v>0</v>
      </c>
      <c r="C167" s="140">
        <v>0</v>
      </c>
      <c r="D167" s="140">
        <v>0</v>
      </c>
      <c r="E167" s="140">
        <v>0</v>
      </c>
      <c r="F167" s="140">
        <v>0</v>
      </c>
      <c r="G167" s="140">
        <v>0</v>
      </c>
      <c r="H167" s="140">
        <v>0</v>
      </c>
      <c r="I167" s="140">
        <v>0</v>
      </c>
      <c r="J167" s="140">
        <v>0</v>
      </c>
      <c r="K167" s="140">
        <v>0</v>
      </c>
      <c r="L167" s="140">
        <v>0</v>
      </c>
      <c r="M167" s="140">
        <v>0</v>
      </c>
      <c r="N167" s="140">
        <v>0</v>
      </c>
      <c r="O167" s="140">
        <v>0</v>
      </c>
      <c r="P167" s="140">
        <v>0</v>
      </c>
      <c r="Q167" s="140">
        <v>0</v>
      </c>
      <c r="R167" s="140">
        <v>0</v>
      </c>
      <c r="S167" s="140">
        <v>0</v>
      </c>
      <c r="T167" s="140">
        <v>0</v>
      </c>
      <c r="U167" s="140">
        <v>0</v>
      </c>
      <c r="V167" s="140">
        <v>0</v>
      </c>
      <c r="W167" s="140">
        <v>0</v>
      </c>
      <c r="X167" s="140">
        <v>0</v>
      </c>
      <c r="Y167" s="140">
        <v>0</v>
      </c>
      <c r="Z167" s="140">
        <v>0</v>
      </c>
      <c r="AA167" s="140">
        <v>0</v>
      </c>
      <c r="AB167" s="140">
        <v>0</v>
      </c>
      <c r="AC167" s="140">
        <v>0</v>
      </c>
      <c r="AD167" s="140">
        <v>0</v>
      </c>
      <c r="AE167" s="140">
        <v>0</v>
      </c>
    </row>
    <row r="168" spans="1:31" x14ac:dyDescent="0.35">
      <c r="A168" s="139" t="s">
        <v>4500</v>
      </c>
      <c r="B168" s="140">
        <v>0</v>
      </c>
      <c r="C168" s="140">
        <v>0</v>
      </c>
      <c r="D168" s="140">
        <v>0</v>
      </c>
      <c r="E168" s="140">
        <v>0</v>
      </c>
      <c r="F168" s="140">
        <v>0</v>
      </c>
      <c r="G168" s="140">
        <v>0</v>
      </c>
      <c r="H168" s="140">
        <v>0</v>
      </c>
      <c r="I168" s="140">
        <v>0</v>
      </c>
      <c r="J168" s="140">
        <v>0</v>
      </c>
      <c r="K168" s="140">
        <v>0</v>
      </c>
      <c r="L168" s="140">
        <v>0</v>
      </c>
      <c r="M168" s="140">
        <v>0</v>
      </c>
      <c r="N168" s="140">
        <v>0</v>
      </c>
      <c r="O168" s="140">
        <v>0</v>
      </c>
      <c r="P168" s="140">
        <v>0</v>
      </c>
      <c r="Q168" s="140">
        <v>0</v>
      </c>
      <c r="R168" s="140">
        <v>0</v>
      </c>
      <c r="S168" s="140">
        <v>0</v>
      </c>
      <c r="T168" s="140">
        <v>0</v>
      </c>
      <c r="U168" s="140">
        <v>0</v>
      </c>
      <c r="V168" s="140">
        <v>0</v>
      </c>
      <c r="W168" s="140">
        <v>0</v>
      </c>
      <c r="X168" s="140">
        <v>0</v>
      </c>
      <c r="Y168" s="140">
        <v>0</v>
      </c>
      <c r="Z168" s="140">
        <v>0</v>
      </c>
      <c r="AA168" s="140">
        <v>0</v>
      </c>
      <c r="AB168" s="140">
        <v>0</v>
      </c>
      <c r="AC168" s="140">
        <v>0</v>
      </c>
      <c r="AD168" s="140">
        <v>0</v>
      </c>
      <c r="AE168" s="140">
        <v>0</v>
      </c>
    </row>
    <row r="169" spans="1:31" x14ac:dyDescent="0.35">
      <c r="A169" s="139" t="s">
        <v>4500</v>
      </c>
      <c r="B169" s="140">
        <v>0</v>
      </c>
      <c r="C169" s="140">
        <v>0</v>
      </c>
      <c r="D169" s="140">
        <v>0</v>
      </c>
      <c r="E169" s="140">
        <v>0</v>
      </c>
      <c r="F169" s="140">
        <v>0</v>
      </c>
      <c r="G169" s="140">
        <v>0</v>
      </c>
      <c r="H169" s="140">
        <v>0</v>
      </c>
      <c r="I169" s="140">
        <v>0</v>
      </c>
      <c r="J169" s="140">
        <v>0</v>
      </c>
      <c r="K169" s="140">
        <v>0</v>
      </c>
      <c r="L169" s="140">
        <v>0</v>
      </c>
      <c r="M169" s="140">
        <v>0</v>
      </c>
      <c r="N169" s="140">
        <v>0</v>
      </c>
      <c r="O169" s="140">
        <v>0</v>
      </c>
      <c r="P169" s="140">
        <v>0</v>
      </c>
      <c r="Q169" s="140">
        <v>0</v>
      </c>
      <c r="R169" s="140">
        <v>0</v>
      </c>
      <c r="S169" s="140">
        <v>0</v>
      </c>
      <c r="T169" s="140">
        <v>0</v>
      </c>
      <c r="U169" s="140">
        <v>0</v>
      </c>
      <c r="V169" s="140">
        <v>0</v>
      </c>
      <c r="W169" s="140">
        <v>0</v>
      </c>
      <c r="X169" s="140">
        <v>0</v>
      </c>
      <c r="Y169" s="140">
        <v>0</v>
      </c>
      <c r="Z169" s="140">
        <v>0</v>
      </c>
      <c r="AA169" s="140">
        <v>0</v>
      </c>
      <c r="AB169" s="140">
        <v>0</v>
      </c>
      <c r="AC169" s="140">
        <v>0</v>
      </c>
      <c r="AD169" s="140">
        <v>0</v>
      </c>
      <c r="AE169" s="140">
        <v>0</v>
      </c>
    </row>
    <row r="170" spans="1:31" x14ac:dyDescent="0.35">
      <c r="A170" s="139" t="s">
        <v>4500</v>
      </c>
      <c r="B170" s="140">
        <v>0</v>
      </c>
      <c r="C170" s="140">
        <v>0</v>
      </c>
      <c r="D170" s="140">
        <v>0</v>
      </c>
      <c r="E170" s="140">
        <v>0</v>
      </c>
      <c r="F170" s="140">
        <v>0</v>
      </c>
      <c r="G170" s="140">
        <v>0</v>
      </c>
      <c r="H170" s="140">
        <v>0</v>
      </c>
      <c r="I170" s="140">
        <v>0</v>
      </c>
      <c r="J170" s="140">
        <v>0</v>
      </c>
      <c r="K170" s="140">
        <v>0</v>
      </c>
      <c r="L170" s="140">
        <v>0</v>
      </c>
      <c r="M170" s="140">
        <v>0</v>
      </c>
      <c r="N170" s="140">
        <v>0</v>
      </c>
      <c r="O170" s="140">
        <v>0</v>
      </c>
      <c r="P170" s="140">
        <v>0</v>
      </c>
      <c r="Q170" s="140">
        <v>0</v>
      </c>
      <c r="R170" s="140">
        <v>0</v>
      </c>
      <c r="S170" s="140">
        <v>0</v>
      </c>
      <c r="T170" s="140">
        <v>0</v>
      </c>
      <c r="U170" s="140">
        <v>0</v>
      </c>
      <c r="V170" s="140">
        <v>0</v>
      </c>
      <c r="W170" s="140">
        <v>0</v>
      </c>
      <c r="X170" s="140">
        <v>0</v>
      </c>
      <c r="Y170" s="140">
        <v>0</v>
      </c>
      <c r="Z170" s="140">
        <v>0</v>
      </c>
      <c r="AA170" s="140">
        <v>0</v>
      </c>
      <c r="AB170" s="140">
        <v>0</v>
      </c>
      <c r="AC170" s="140">
        <v>0</v>
      </c>
      <c r="AD170" s="140">
        <v>0</v>
      </c>
      <c r="AE170" s="140">
        <v>0</v>
      </c>
    </row>
    <row r="171" spans="1:31" x14ac:dyDescent="0.35">
      <c r="A171" s="139" t="s">
        <v>4500</v>
      </c>
      <c r="B171" s="140">
        <v>0</v>
      </c>
      <c r="C171" s="140">
        <v>0</v>
      </c>
      <c r="D171" s="140">
        <v>0</v>
      </c>
      <c r="E171" s="140">
        <v>0</v>
      </c>
      <c r="F171" s="140">
        <v>0</v>
      </c>
      <c r="G171" s="140">
        <v>0</v>
      </c>
      <c r="H171" s="140">
        <v>0</v>
      </c>
      <c r="I171" s="140">
        <v>0</v>
      </c>
      <c r="J171" s="140">
        <v>0</v>
      </c>
      <c r="K171" s="140">
        <v>0</v>
      </c>
      <c r="L171" s="140">
        <v>0</v>
      </c>
      <c r="M171" s="140">
        <v>0</v>
      </c>
      <c r="N171" s="140">
        <v>0</v>
      </c>
      <c r="O171" s="140">
        <v>0</v>
      </c>
      <c r="P171" s="140">
        <v>0</v>
      </c>
      <c r="Q171" s="140">
        <v>0</v>
      </c>
      <c r="R171" s="140">
        <v>0</v>
      </c>
      <c r="S171" s="140">
        <v>0</v>
      </c>
      <c r="T171" s="140">
        <v>0</v>
      </c>
      <c r="U171" s="140">
        <v>0</v>
      </c>
      <c r="V171" s="140">
        <v>0</v>
      </c>
      <c r="W171" s="140">
        <v>0</v>
      </c>
      <c r="X171" s="140">
        <v>0</v>
      </c>
      <c r="Y171" s="140">
        <v>0</v>
      </c>
      <c r="Z171" s="140">
        <v>0</v>
      </c>
      <c r="AA171" s="140">
        <v>0</v>
      </c>
      <c r="AB171" s="140">
        <v>0</v>
      </c>
      <c r="AC171" s="140">
        <v>0</v>
      </c>
      <c r="AD171" s="140">
        <v>0</v>
      </c>
      <c r="AE171" s="140">
        <v>0</v>
      </c>
    </row>
    <row r="172" spans="1:31" x14ac:dyDescent="0.35">
      <c r="A172" s="139" t="s">
        <v>4500</v>
      </c>
      <c r="B172" s="140">
        <v>0</v>
      </c>
      <c r="C172" s="140">
        <v>0</v>
      </c>
      <c r="D172" s="140">
        <v>0</v>
      </c>
      <c r="E172" s="140">
        <v>0</v>
      </c>
      <c r="F172" s="140">
        <v>0</v>
      </c>
      <c r="G172" s="140">
        <v>0</v>
      </c>
      <c r="H172" s="140">
        <v>0</v>
      </c>
      <c r="I172" s="140">
        <v>0</v>
      </c>
      <c r="J172" s="140">
        <v>0</v>
      </c>
      <c r="K172" s="140">
        <v>0</v>
      </c>
      <c r="L172" s="140">
        <v>0</v>
      </c>
      <c r="M172" s="140">
        <v>0</v>
      </c>
      <c r="N172" s="140">
        <v>0</v>
      </c>
      <c r="O172" s="140">
        <v>0</v>
      </c>
      <c r="P172" s="140">
        <v>0</v>
      </c>
      <c r="Q172" s="140">
        <v>0</v>
      </c>
      <c r="R172" s="140">
        <v>0</v>
      </c>
      <c r="S172" s="140">
        <v>0</v>
      </c>
      <c r="T172" s="140">
        <v>0</v>
      </c>
      <c r="U172" s="140">
        <v>0</v>
      </c>
      <c r="V172" s="140">
        <v>0</v>
      </c>
      <c r="W172" s="140">
        <v>0</v>
      </c>
      <c r="X172" s="140">
        <v>0</v>
      </c>
      <c r="Y172" s="140">
        <v>0</v>
      </c>
      <c r="Z172" s="140">
        <v>0</v>
      </c>
      <c r="AA172" s="140">
        <v>0</v>
      </c>
      <c r="AB172" s="140">
        <v>0</v>
      </c>
      <c r="AC172" s="140">
        <v>0</v>
      </c>
      <c r="AD172" s="140">
        <v>0</v>
      </c>
      <c r="AE172" s="140">
        <v>0</v>
      </c>
    </row>
    <row r="173" spans="1:31" x14ac:dyDescent="0.35">
      <c r="A173" s="139" t="s">
        <v>4500</v>
      </c>
      <c r="B173" s="140">
        <v>0</v>
      </c>
      <c r="C173" s="140">
        <v>0</v>
      </c>
      <c r="D173" s="140">
        <v>0</v>
      </c>
      <c r="E173" s="140">
        <v>0</v>
      </c>
      <c r="F173" s="140">
        <v>0</v>
      </c>
      <c r="G173" s="140">
        <v>0</v>
      </c>
      <c r="H173" s="140">
        <v>0</v>
      </c>
      <c r="I173" s="140">
        <v>0</v>
      </c>
      <c r="J173" s="140">
        <v>0</v>
      </c>
      <c r="K173" s="140">
        <v>0</v>
      </c>
      <c r="L173" s="140">
        <v>0</v>
      </c>
      <c r="M173" s="140">
        <v>0</v>
      </c>
      <c r="N173" s="140">
        <v>0</v>
      </c>
      <c r="O173" s="140">
        <v>0</v>
      </c>
      <c r="P173" s="140">
        <v>0</v>
      </c>
      <c r="Q173" s="140">
        <v>0</v>
      </c>
      <c r="R173" s="140">
        <v>0</v>
      </c>
      <c r="S173" s="140">
        <v>0</v>
      </c>
      <c r="T173" s="140">
        <v>0</v>
      </c>
      <c r="U173" s="140">
        <v>0</v>
      </c>
      <c r="V173" s="140">
        <v>0</v>
      </c>
      <c r="W173" s="140">
        <v>0</v>
      </c>
      <c r="X173" s="140">
        <v>0</v>
      </c>
      <c r="Y173" s="140">
        <v>0</v>
      </c>
      <c r="Z173" s="140">
        <v>0</v>
      </c>
      <c r="AA173" s="140">
        <v>0</v>
      </c>
      <c r="AB173" s="140">
        <v>0</v>
      </c>
      <c r="AC173" s="140">
        <v>0</v>
      </c>
      <c r="AD173" s="140">
        <v>0</v>
      </c>
      <c r="AE173" s="140">
        <v>0</v>
      </c>
    </row>
    <row r="174" spans="1:31" x14ac:dyDescent="0.35">
      <c r="A174" s="139" t="s">
        <v>4500</v>
      </c>
      <c r="B174" s="140">
        <v>0</v>
      </c>
      <c r="C174" s="140">
        <v>0</v>
      </c>
      <c r="D174" s="140">
        <v>0</v>
      </c>
      <c r="E174" s="140">
        <v>0</v>
      </c>
      <c r="F174" s="140">
        <v>0</v>
      </c>
      <c r="G174" s="140">
        <v>0</v>
      </c>
      <c r="H174" s="140">
        <v>0</v>
      </c>
      <c r="I174" s="140">
        <v>0</v>
      </c>
      <c r="J174" s="140">
        <v>0</v>
      </c>
      <c r="K174" s="140">
        <v>0</v>
      </c>
      <c r="L174" s="140">
        <v>0</v>
      </c>
      <c r="M174" s="140">
        <v>0</v>
      </c>
      <c r="N174" s="140">
        <v>0</v>
      </c>
      <c r="O174" s="140">
        <v>0</v>
      </c>
      <c r="P174" s="140">
        <v>0</v>
      </c>
      <c r="Q174" s="140">
        <v>0</v>
      </c>
      <c r="R174" s="140">
        <v>0</v>
      </c>
      <c r="S174" s="140">
        <v>0</v>
      </c>
      <c r="T174" s="140">
        <v>0</v>
      </c>
      <c r="U174" s="140">
        <v>0</v>
      </c>
      <c r="V174" s="140">
        <v>0</v>
      </c>
      <c r="W174" s="140">
        <v>0</v>
      </c>
      <c r="X174" s="140">
        <v>0</v>
      </c>
      <c r="Y174" s="140">
        <v>0</v>
      </c>
      <c r="Z174" s="140">
        <v>0</v>
      </c>
      <c r="AA174" s="140">
        <v>0</v>
      </c>
      <c r="AB174" s="140">
        <v>0</v>
      </c>
      <c r="AC174" s="140">
        <v>0</v>
      </c>
      <c r="AD174" s="140">
        <v>0</v>
      </c>
      <c r="AE174" s="140">
        <v>0</v>
      </c>
    </row>
    <row r="175" spans="1:31" x14ac:dyDescent="0.35">
      <c r="A175" s="139" t="s">
        <v>4500</v>
      </c>
      <c r="B175" s="140">
        <v>0</v>
      </c>
      <c r="C175" s="140">
        <v>0</v>
      </c>
      <c r="D175" s="140">
        <v>0</v>
      </c>
      <c r="E175" s="140">
        <v>0</v>
      </c>
      <c r="F175" s="140">
        <v>0</v>
      </c>
      <c r="G175" s="140">
        <v>0</v>
      </c>
      <c r="H175" s="140">
        <v>0</v>
      </c>
      <c r="I175" s="140">
        <v>0</v>
      </c>
      <c r="J175" s="140">
        <v>0</v>
      </c>
      <c r="K175" s="140">
        <v>0</v>
      </c>
      <c r="L175" s="140">
        <v>0</v>
      </c>
      <c r="M175" s="140">
        <v>0</v>
      </c>
      <c r="N175" s="140">
        <v>0</v>
      </c>
      <c r="O175" s="140">
        <v>0</v>
      </c>
      <c r="P175" s="140">
        <v>0</v>
      </c>
      <c r="Q175" s="140">
        <v>0</v>
      </c>
      <c r="R175" s="140">
        <v>0</v>
      </c>
      <c r="S175" s="140">
        <v>0</v>
      </c>
      <c r="T175" s="140">
        <v>0</v>
      </c>
      <c r="U175" s="140">
        <v>0</v>
      </c>
      <c r="V175" s="140">
        <v>0</v>
      </c>
      <c r="W175" s="140">
        <v>0</v>
      </c>
      <c r="X175" s="140">
        <v>0</v>
      </c>
      <c r="Y175" s="140">
        <v>0</v>
      </c>
      <c r="Z175" s="140">
        <v>0</v>
      </c>
      <c r="AA175" s="140">
        <v>0</v>
      </c>
      <c r="AB175" s="140">
        <v>0</v>
      </c>
      <c r="AC175" s="140">
        <v>0</v>
      </c>
      <c r="AD175" s="140">
        <v>0</v>
      </c>
      <c r="AE175" s="140">
        <v>0</v>
      </c>
    </row>
    <row r="176" spans="1:31" x14ac:dyDescent="0.35">
      <c r="A176" s="139" t="s">
        <v>4500</v>
      </c>
      <c r="B176" s="140">
        <v>0</v>
      </c>
      <c r="C176" s="140">
        <v>0</v>
      </c>
      <c r="D176" s="140">
        <v>0</v>
      </c>
      <c r="E176" s="140">
        <v>0</v>
      </c>
      <c r="F176" s="140">
        <v>0</v>
      </c>
      <c r="G176" s="140">
        <v>0</v>
      </c>
      <c r="H176" s="140">
        <v>0</v>
      </c>
      <c r="I176" s="140">
        <v>0</v>
      </c>
      <c r="J176" s="140">
        <v>0</v>
      </c>
      <c r="K176" s="140">
        <v>0</v>
      </c>
      <c r="L176" s="140">
        <v>0</v>
      </c>
      <c r="M176" s="140">
        <v>0</v>
      </c>
      <c r="N176" s="140">
        <v>0</v>
      </c>
      <c r="O176" s="140">
        <v>0</v>
      </c>
      <c r="P176" s="140">
        <v>0</v>
      </c>
      <c r="Q176" s="140">
        <v>0</v>
      </c>
      <c r="R176" s="140">
        <v>0</v>
      </c>
      <c r="S176" s="140">
        <v>0</v>
      </c>
      <c r="T176" s="140">
        <v>0</v>
      </c>
      <c r="U176" s="140">
        <v>0</v>
      </c>
      <c r="V176" s="140">
        <v>0</v>
      </c>
      <c r="W176" s="140">
        <v>0</v>
      </c>
      <c r="X176" s="140">
        <v>0</v>
      </c>
      <c r="Y176" s="140">
        <v>0</v>
      </c>
      <c r="Z176" s="140">
        <v>0</v>
      </c>
      <c r="AA176" s="140">
        <v>0</v>
      </c>
      <c r="AB176" s="140">
        <v>0</v>
      </c>
      <c r="AC176" s="140">
        <v>0</v>
      </c>
      <c r="AD176" s="140">
        <v>0</v>
      </c>
      <c r="AE176" s="140">
        <v>0</v>
      </c>
    </row>
    <row r="177" spans="1:31" x14ac:dyDescent="0.35">
      <c r="A177" s="139" t="s">
        <v>4500</v>
      </c>
      <c r="B177" s="140">
        <v>0</v>
      </c>
      <c r="C177" s="140">
        <v>0</v>
      </c>
      <c r="D177" s="140">
        <v>0</v>
      </c>
      <c r="E177" s="140">
        <v>0</v>
      </c>
      <c r="F177" s="140">
        <v>0</v>
      </c>
      <c r="G177" s="140">
        <v>0</v>
      </c>
      <c r="H177" s="140">
        <v>0</v>
      </c>
      <c r="I177" s="140">
        <v>0</v>
      </c>
      <c r="J177" s="140">
        <v>0</v>
      </c>
      <c r="K177" s="140">
        <v>0</v>
      </c>
      <c r="L177" s="140">
        <v>0</v>
      </c>
      <c r="M177" s="140">
        <v>0</v>
      </c>
      <c r="N177" s="140">
        <v>0</v>
      </c>
      <c r="O177" s="140">
        <v>0</v>
      </c>
      <c r="P177" s="140">
        <v>0</v>
      </c>
      <c r="Q177" s="140">
        <v>0</v>
      </c>
      <c r="R177" s="140">
        <v>0</v>
      </c>
      <c r="S177" s="140">
        <v>0</v>
      </c>
      <c r="T177" s="140">
        <v>0</v>
      </c>
      <c r="U177" s="140">
        <v>0</v>
      </c>
      <c r="V177" s="140">
        <v>0</v>
      </c>
      <c r="W177" s="140">
        <v>0</v>
      </c>
      <c r="X177" s="140">
        <v>0</v>
      </c>
      <c r="Y177" s="140">
        <v>0</v>
      </c>
      <c r="Z177" s="140">
        <v>0</v>
      </c>
      <c r="AA177" s="140">
        <v>0</v>
      </c>
      <c r="AB177" s="140">
        <v>0</v>
      </c>
      <c r="AC177" s="140">
        <v>0</v>
      </c>
      <c r="AD177" s="140">
        <v>0</v>
      </c>
      <c r="AE177" s="140">
        <v>0</v>
      </c>
    </row>
    <row r="178" spans="1:31" x14ac:dyDescent="0.35">
      <c r="A178" s="139" t="s">
        <v>4500</v>
      </c>
      <c r="B178" s="140">
        <v>0</v>
      </c>
      <c r="C178" s="140">
        <v>0</v>
      </c>
      <c r="D178" s="140">
        <v>0</v>
      </c>
      <c r="E178" s="140">
        <v>0</v>
      </c>
      <c r="F178" s="140">
        <v>0</v>
      </c>
      <c r="G178" s="140">
        <v>0</v>
      </c>
      <c r="H178" s="140">
        <v>0</v>
      </c>
      <c r="I178" s="140">
        <v>0</v>
      </c>
      <c r="J178" s="140">
        <v>0</v>
      </c>
      <c r="K178" s="140">
        <v>0</v>
      </c>
      <c r="L178" s="140">
        <v>0</v>
      </c>
      <c r="M178" s="140">
        <v>0</v>
      </c>
      <c r="N178" s="140">
        <v>0</v>
      </c>
      <c r="O178" s="140">
        <v>0</v>
      </c>
      <c r="P178" s="140">
        <v>0</v>
      </c>
      <c r="Q178" s="140">
        <v>0</v>
      </c>
      <c r="R178" s="140">
        <v>0</v>
      </c>
      <c r="S178" s="140">
        <v>0</v>
      </c>
      <c r="T178" s="140">
        <v>0</v>
      </c>
      <c r="U178" s="140">
        <v>0</v>
      </c>
      <c r="V178" s="140">
        <v>0</v>
      </c>
      <c r="W178" s="140">
        <v>0</v>
      </c>
      <c r="X178" s="140">
        <v>0</v>
      </c>
      <c r="Y178" s="140">
        <v>0</v>
      </c>
      <c r="Z178" s="140">
        <v>0</v>
      </c>
      <c r="AA178" s="140">
        <v>0</v>
      </c>
      <c r="AB178" s="140">
        <v>0</v>
      </c>
      <c r="AC178" s="140">
        <v>0</v>
      </c>
      <c r="AD178" s="140">
        <v>0</v>
      </c>
      <c r="AE178" s="140">
        <v>0</v>
      </c>
    </row>
    <row r="179" spans="1:31" x14ac:dyDescent="0.35">
      <c r="A179" s="139" t="s">
        <v>4500</v>
      </c>
      <c r="B179" s="140">
        <v>0</v>
      </c>
      <c r="C179" s="140">
        <v>0</v>
      </c>
      <c r="D179" s="140">
        <v>0</v>
      </c>
      <c r="E179" s="140">
        <v>0</v>
      </c>
      <c r="F179" s="140">
        <v>0</v>
      </c>
      <c r="G179" s="140">
        <v>0</v>
      </c>
      <c r="H179" s="140">
        <v>0</v>
      </c>
      <c r="I179" s="140">
        <v>0</v>
      </c>
      <c r="J179" s="140">
        <v>0</v>
      </c>
      <c r="K179" s="140">
        <v>0</v>
      </c>
      <c r="L179" s="140">
        <v>0</v>
      </c>
      <c r="M179" s="140">
        <v>0</v>
      </c>
      <c r="N179" s="140">
        <v>0</v>
      </c>
      <c r="O179" s="140">
        <v>0</v>
      </c>
      <c r="P179" s="140">
        <v>0</v>
      </c>
      <c r="Q179" s="140">
        <v>0</v>
      </c>
      <c r="R179" s="140">
        <v>0</v>
      </c>
      <c r="S179" s="140">
        <v>0</v>
      </c>
      <c r="T179" s="140">
        <v>0</v>
      </c>
      <c r="U179" s="140">
        <v>0</v>
      </c>
      <c r="V179" s="140">
        <v>0</v>
      </c>
      <c r="W179" s="140">
        <v>0</v>
      </c>
      <c r="X179" s="140">
        <v>0</v>
      </c>
      <c r="Y179" s="140">
        <v>0</v>
      </c>
      <c r="Z179" s="140">
        <v>0</v>
      </c>
      <c r="AA179" s="140">
        <v>0</v>
      </c>
      <c r="AB179" s="140">
        <v>0</v>
      </c>
      <c r="AC179" s="140">
        <v>0</v>
      </c>
      <c r="AD179" s="140">
        <v>0</v>
      </c>
      <c r="AE179" s="140">
        <v>0</v>
      </c>
    </row>
    <row r="180" spans="1:31" x14ac:dyDescent="0.35">
      <c r="A180" s="139" t="s">
        <v>4500</v>
      </c>
      <c r="B180" s="140">
        <v>0</v>
      </c>
      <c r="C180" s="140">
        <v>0</v>
      </c>
      <c r="D180" s="140">
        <v>0</v>
      </c>
      <c r="E180" s="140">
        <v>0</v>
      </c>
      <c r="F180" s="140">
        <v>0</v>
      </c>
      <c r="G180" s="140">
        <v>0</v>
      </c>
      <c r="H180" s="140">
        <v>0</v>
      </c>
      <c r="I180" s="140">
        <v>0</v>
      </c>
      <c r="J180" s="140">
        <v>0</v>
      </c>
      <c r="K180" s="140">
        <v>0</v>
      </c>
      <c r="L180" s="140">
        <v>0</v>
      </c>
      <c r="M180" s="140">
        <v>0</v>
      </c>
      <c r="N180" s="140">
        <v>0</v>
      </c>
      <c r="O180" s="140">
        <v>0</v>
      </c>
      <c r="P180" s="140">
        <v>0</v>
      </c>
      <c r="Q180" s="140">
        <v>0</v>
      </c>
      <c r="R180" s="140">
        <v>0</v>
      </c>
      <c r="S180" s="140">
        <v>0</v>
      </c>
      <c r="T180" s="140">
        <v>0</v>
      </c>
      <c r="U180" s="140">
        <v>0</v>
      </c>
      <c r="V180" s="140">
        <v>0</v>
      </c>
      <c r="W180" s="140">
        <v>0</v>
      </c>
      <c r="X180" s="140">
        <v>0</v>
      </c>
      <c r="Y180" s="140">
        <v>0</v>
      </c>
      <c r="Z180" s="140">
        <v>0</v>
      </c>
      <c r="AA180" s="140">
        <v>0</v>
      </c>
      <c r="AB180" s="140">
        <v>0</v>
      </c>
      <c r="AC180" s="140">
        <v>0</v>
      </c>
      <c r="AD180" s="140">
        <v>0</v>
      </c>
      <c r="AE180" s="140">
        <v>0</v>
      </c>
    </row>
    <row r="181" spans="1:31" x14ac:dyDescent="0.35">
      <c r="A181" s="139" t="s">
        <v>4500</v>
      </c>
      <c r="B181" s="140">
        <v>0</v>
      </c>
      <c r="C181" s="140">
        <v>0</v>
      </c>
      <c r="D181" s="140">
        <v>0</v>
      </c>
      <c r="E181" s="140">
        <v>0</v>
      </c>
      <c r="F181" s="140">
        <v>0</v>
      </c>
      <c r="G181" s="140">
        <v>0</v>
      </c>
      <c r="H181" s="140">
        <v>0</v>
      </c>
      <c r="I181" s="140">
        <v>0</v>
      </c>
      <c r="J181" s="140">
        <v>0</v>
      </c>
      <c r="K181" s="140">
        <v>0</v>
      </c>
      <c r="L181" s="140">
        <v>0</v>
      </c>
      <c r="M181" s="140">
        <v>0</v>
      </c>
      <c r="N181" s="140">
        <v>0</v>
      </c>
      <c r="O181" s="140">
        <v>0</v>
      </c>
      <c r="P181" s="140">
        <v>0</v>
      </c>
      <c r="Q181" s="140">
        <v>0</v>
      </c>
      <c r="R181" s="140">
        <v>0</v>
      </c>
      <c r="S181" s="140">
        <v>0</v>
      </c>
      <c r="T181" s="140">
        <v>0</v>
      </c>
      <c r="U181" s="140">
        <v>0</v>
      </c>
      <c r="V181" s="140">
        <v>0</v>
      </c>
      <c r="W181" s="140">
        <v>0</v>
      </c>
      <c r="X181" s="140">
        <v>0</v>
      </c>
      <c r="Y181" s="140">
        <v>0</v>
      </c>
      <c r="Z181" s="140">
        <v>0</v>
      </c>
      <c r="AA181" s="140">
        <v>0</v>
      </c>
      <c r="AB181" s="140">
        <v>0</v>
      </c>
      <c r="AC181" s="140">
        <v>0</v>
      </c>
      <c r="AD181" s="140">
        <v>0</v>
      </c>
      <c r="AE181" s="140">
        <v>0</v>
      </c>
    </row>
    <row r="182" spans="1:31" x14ac:dyDescent="0.35">
      <c r="A182" s="139" t="s">
        <v>4500</v>
      </c>
      <c r="B182" s="140">
        <v>0</v>
      </c>
      <c r="C182" s="140">
        <v>0</v>
      </c>
      <c r="D182" s="140">
        <v>0</v>
      </c>
      <c r="E182" s="140">
        <v>0</v>
      </c>
      <c r="F182" s="140">
        <v>0</v>
      </c>
      <c r="G182" s="140">
        <v>0</v>
      </c>
      <c r="H182" s="140">
        <v>0</v>
      </c>
      <c r="I182" s="140">
        <v>0</v>
      </c>
      <c r="J182" s="140">
        <v>0</v>
      </c>
      <c r="K182" s="140">
        <v>0</v>
      </c>
      <c r="L182" s="140">
        <v>0</v>
      </c>
      <c r="M182" s="140">
        <v>0</v>
      </c>
      <c r="N182" s="140">
        <v>0</v>
      </c>
      <c r="O182" s="140">
        <v>0</v>
      </c>
      <c r="P182" s="140">
        <v>0</v>
      </c>
      <c r="Q182" s="140">
        <v>0</v>
      </c>
      <c r="R182" s="140">
        <v>0</v>
      </c>
      <c r="S182" s="140">
        <v>0</v>
      </c>
      <c r="T182" s="140">
        <v>0</v>
      </c>
      <c r="U182" s="140">
        <v>0</v>
      </c>
      <c r="V182" s="140">
        <v>0</v>
      </c>
      <c r="W182" s="140">
        <v>0</v>
      </c>
      <c r="X182" s="140">
        <v>0</v>
      </c>
      <c r="Y182" s="140">
        <v>0</v>
      </c>
      <c r="Z182" s="140">
        <v>0</v>
      </c>
      <c r="AA182" s="140">
        <v>0</v>
      </c>
      <c r="AB182" s="140">
        <v>0</v>
      </c>
      <c r="AC182" s="140">
        <v>0</v>
      </c>
      <c r="AD182" s="140">
        <v>0</v>
      </c>
      <c r="AE182" s="140">
        <v>0</v>
      </c>
    </row>
    <row r="183" spans="1:31" x14ac:dyDescent="0.35">
      <c r="A183" s="139" t="s">
        <v>4500</v>
      </c>
      <c r="B183" s="140">
        <v>0</v>
      </c>
      <c r="C183" s="140">
        <v>0</v>
      </c>
      <c r="D183" s="140">
        <v>0</v>
      </c>
      <c r="E183" s="140">
        <v>0</v>
      </c>
      <c r="F183" s="140">
        <v>0</v>
      </c>
      <c r="G183" s="140">
        <v>0</v>
      </c>
      <c r="H183" s="140">
        <v>0</v>
      </c>
      <c r="I183" s="140">
        <v>0</v>
      </c>
      <c r="J183" s="140">
        <v>0</v>
      </c>
      <c r="K183" s="140">
        <v>0</v>
      </c>
      <c r="L183" s="140">
        <v>0</v>
      </c>
      <c r="M183" s="140">
        <v>0</v>
      </c>
      <c r="N183" s="140">
        <v>0</v>
      </c>
      <c r="O183" s="140">
        <v>0</v>
      </c>
      <c r="P183" s="140">
        <v>0</v>
      </c>
      <c r="Q183" s="140">
        <v>0</v>
      </c>
      <c r="R183" s="140">
        <v>0</v>
      </c>
      <c r="S183" s="140">
        <v>0</v>
      </c>
      <c r="T183" s="140">
        <v>0</v>
      </c>
      <c r="U183" s="140">
        <v>0</v>
      </c>
      <c r="V183" s="140">
        <v>0</v>
      </c>
      <c r="W183" s="140">
        <v>0</v>
      </c>
      <c r="X183" s="140">
        <v>0</v>
      </c>
      <c r="Y183" s="140">
        <v>0</v>
      </c>
      <c r="Z183" s="140">
        <v>0</v>
      </c>
      <c r="AA183" s="140">
        <v>0</v>
      </c>
      <c r="AB183" s="140">
        <v>0</v>
      </c>
      <c r="AC183" s="140">
        <v>0</v>
      </c>
      <c r="AD183" s="140">
        <v>0</v>
      </c>
      <c r="AE183" s="140">
        <v>0</v>
      </c>
    </row>
    <row r="184" spans="1:31" x14ac:dyDescent="0.35">
      <c r="A184" s="139" t="s">
        <v>4500</v>
      </c>
      <c r="B184" s="140">
        <v>0</v>
      </c>
      <c r="C184" s="140">
        <v>0</v>
      </c>
      <c r="D184" s="140">
        <v>0</v>
      </c>
      <c r="E184" s="140">
        <v>0</v>
      </c>
      <c r="F184" s="140">
        <v>0</v>
      </c>
      <c r="G184" s="140">
        <v>0</v>
      </c>
      <c r="H184" s="140">
        <v>0</v>
      </c>
      <c r="I184" s="140">
        <v>0</v>
      </c>
      <c r="J184" s="140">
        <v>0</v>
      </c>
      <c r="K184" s="140">
        <v>0</v>
      </c>
      <c r="L184" s="140">
        <v>0</v>
      </c>
      <c r="M184" s="140">
        <v>0</v>
      </c>
      <c r="N184" s="140">
        <v>0</v>
      </c>
      <c r="O184" s="140">
        <v>0</v>
      </c>
      <c r="P184" s="140">
        <v>0</v>
      </c>
      <c r="Q184" s="140">
        <v>0</v>
      </c>
      <c r="R184" s="140">
        <v>0</v>
      </c>
      <c r="S184" s="140">
        <v>0</v>
      </c>
      <c r="T184" s="140">
        <v>0</v>
      </c>
      <c r="U184" s="140">
        <v>0</v>
      </c>
      <c r="V184" s="140">
        <v>0</v>
      </c>
      <c r="W184" s="140">
        <v>0</v>
      </c>
      <c r="X184" s="140">
        <v>0</v>
      </c>
      <c r="Y184" s="140">
        <v>0</v>
      </c>
      <c r="Z184" s="140">
        <v>0</v>
      </c>
      <c r="AA184" s="140">
        <v>0</v>
      </c>
      <c r="AB184" s="140">
        <v>0</v>
      </c>
      <c r="AC184" s="140">
        <v>0</v>
      </c>
      <c r="AD184" s="140">
        <v>0</v>
      </c>
      <c r="AE184" s="140">
        <v>0</v>
      </c>
    </row>
    <row r="185" spans="1:31" x14ac:dyDescent="0.35">
      <c r="A185" s="139" t="s">
        <v>4500</v>
      </c>
      <c r="B185" s="140">
        <v>0</v>
      </c>
      <c r="C185" s="140">
        <v>0</v>
      </c>
      <c r="D185" s="140">
        <v>0</v>
      </c>
      <c r="E185" s="140">
        <v>0</v>
      </c>
      <c r="F185" s="140">
        <v>0</v>
      </c>
      <c r="G185" s="140">
        <v>0</v>
      </c>
      <c r="H185" s="140">
        <v>0</v>
      </c>
      <c r="I185" s="140">
        <v>0</v>
      </c>
      <c r="J185" s="140">
        <v>0</v>
      </c>
      <c r="K185" s="140">
        <v>0</v>
      </c>
      <c r="L185" s="140">
        <v>0</v>
      </c>
      <c r="M185" s="140">
        <v>0</v>
      </c>
      <c r="N185" s="140">
        <v>0</v>
      </c>
      <c r="O185" s="140">
        <v>0</v>
      </c>
      <c r="P185" s="140">
        <v>0</v>
      </c>
      <c r="Q185" s="140">
        <v>0</v>
      </c>
      <c r="R185" s="140">
        <v>0</v>
      </c>
      <c r="S185" s="140">
        <v>0</v>
      </c>
      <c r="T185" s="140">
        <v>0</v>
      </c>
      <c r="U185" s="140">
        <v>0</v>
      </c>
      <c r="V185" s="140">
        <v>0</v>
      </c>
      <c r="W185" s="140">
        <v>0</v>
      </c>
      <c r="X185" s="140">
        <v>0</v>
      </c>
      <c r="Y185" s="140">
        <v>0</v>
      </c>
      <c r="Z185" s="140">
        <v>0</v>
      </c>
      <c r="AA185" s="140">
        <v>0</v>
      </c>
      <c r="AB185" s="140">
        <v>0</v>
      </c>
      <c r="AC185" s="140">
        <v>0</v>
      </c>
      <c r="AD185" s="140">
        <v>0</v>
      </c>
      <c r="AE185" s="140">
        <v>0</v>
      </c>
    </row>
    <row r="186" spans="1:31" x14ac:dyDescent="0.35">
      <c r="A186" s="139" t="s">
        <v>4500</v>
      </c>
      <c r="B186" s="140">
        <v>0</v>
      </c>
      <c r="C186" s="140">
        <v>0</v>
      </c>
      <c r="D186" s="140">
        <v>0</v>
      </c>
      <c r="E186" s="140">
        <v>0</v>
      </c>
      <c r="F186" s="140">
        <v>0</v>
      </c>
      <c r="G186" s="140">
        <v>0</v>
      </c>
      <c r="H186" s="140">
        <v>0</v>
      </c>
      <c r="I186" s="140">
        <v>0</v>
      </c>
      <c r="J186" s="140">
        <v>0</v>
      </c>
      <c r="K186" s="140">
        <v>0</v>
      </c>
      <c r="L186" s="140">
        <v>0</v>
      </c>
      <c r="M186" s="140">
        <v>0</v>
      </c>
      <c r="N186" s="140">
        <v>0</v>
      </c>
      <c r="O186" s="140">
        <v>0</v>
      </c>
      <c r="P186" s="140">
        <v>0</v>
      </c>
      <c r="Q186" s="140">
        <v>0</v>
      </c>
      <c r="R186" s="140">
        <v>0</v>
      </c>
      <c r="S186" s="140">
        <v>0</v>
      </c>
      <c r="T186" s="140">
        <v>0</v>
      </c>
      <c r="U186" s="140">
        <v>0</v>
      </c>
      <c r="V186" s="140">
        <v>0</v>
      </c>
      <c r="W186" s="140">
        <v>0</v>
      </c>
      <c r="X186" s="140">
        <v>0</v>
      </c>
      <c r="Y186" s="140">
        <v>0</v>
      </c>
      <c r="Z186" s="140">
        <v>0</v>
      </c>
      <c r="AA186" s="140">
        <v>0</v>
      </c>
      <c r="AB186" s="140">
        <v>0</v>
      </c>
      <c r="AC186" s="140">
        <v>0</v>
      </c>
      <c r="AD186" s="140">
        <v>0</v>
      </c>
      <c r="AE186" s="140">
        <v>0</v>
      </c>
    </row>
    <row r="187" spans="1:31" x14ac:dyDescent="0.35">
      <c r="A187" s="139" t="s">
        <v>4500</v>
      </c>
      <c r="B187" s="140">
        <v>0</v>
      </c>
      <c r="C187" s="140">
        <v>0</v>
      </c>
      <c r="D187" s="140">
        <v>0</v>
      </c>
      <c r="E187" s="140">
        <v>0</v>
      </c>
      <c r="F187" s="140">
        <v>0</v>
      </c>
      <c r="G187" s="140">
        <v>0</v>
      </c>
      <c r="H187" s="140">
        <v>0</v>
      </c>
      <c r="I187" s="140">
        <v>0</v>
      </c>
      <c r="J187" s="140">
        <v>0</v>
      </c>
      <c r="K187" s="140">
        <v>0</v>
      </c>
      <c r="L187" s="140">
        <v>0</v>
      </c>
      <c r="M187" s="140">
        <v>0</v>
      </c>
      <c r="N187" s="140">
        <v>0</v>
      </c>
      <c r="O187" s="140">
        <v>0</v>
      </c>
      <c r="P187" s="140">
        <v>0</v>
      </c>
      <c r="Q187" s="140">
        <v>0</v>
      </c>
      <c r="R187" s="140">
        <v>0</v>
      </c>
      <c r="S187" s="140">
        <v>0</v>
      </c>
      <c r="T187" s="140">
        <v>0</v>
      </c>
      <c r="U187" s="140">
        <v>0</v>
      </c>
      <c r="V187" s="140">
        <v>0</v>
      </c>
      <c r="W187" s="140">
        <v>0</v>
      </c>
      <c r="X187" s="140">
        <v>0</v>
      </c>
      <c r="Y187" s="140">
        <v>0</v>
      </c>
      <c r="Z187" s="140">
        <v>0</v>
      </c>
      <c r="AA187" s="140">
        <v>0</v>
      </c>
      <c r="AB187" s="140">
        <v>0</v>
      </c>
      <c r="AC187" s="140">
        <v>0</v>
      </c>
      <c r="AD187" s="140">
        <v>0</v>
      </c>
      <c r="AE187" s="140">
        <v>0</v>
      </c>
    </row>
    <row r="188" spans="1:31" x14ac:dyDescent="0.35">
      <c r="A188" s="139" t="s">
        <v>4500</v>
      </c>
      <c r="B188" s="140">
        <v>0</v>
      </c>
      <c r="C188" s="140">
        <v>0</v>
      </c>
      <c r="D188" s="140">
        <v>0</v>
      </c>
      <c r="E188" s="140">
        <v>0</v>
      </c>
      <c r="F188" s="140">
        <v>0</v>
      </c>
      <c r="G188" s="140">
        <v>0</v>
      </c>
      <c r="H188" s="140">
        <v>0</v>
      </c>
      <c r="I188" s="140">
        <v>0</v>
      </c>
      <c r="J188" s="140">
        <v>0</v>
      </c>
      <c r="K188" s="140">
        <v>0</v>
      </c>
      <c r="L188" s="140">
        <v>0</v>
      </c>
      <c r="M188" s="140">
        <v>0</v>
      </c>
      <c r="N188" s="140">
        <v>0</v>
      </c>
      <c r="O188" s="140">
        <v>0</v>
      </c>
      <c r="P188" s="140">
        <v>0</v>
      </c>
      <c r="Q188" s="140">
        <v>0</v>
      </c>
      <c r="R188" s="140">
        <v>0</v>
      </c>
      <c r="S188" s="140">
        <v>0</v>
      </c>
      <c r="T188" s="140">
        <v>0</v>
      </c>
      <c r="U188" s="140">
        <v>0</v>
      </c>
      <c r="V188" s="140">
        <v>0</v>
      </c>
      <c r="W188" s="140">
        <v>0</v>
      </c>
      <c r="X188" s="140">
        <v>0</v>
      </c>
      <c r="Y188" s="140">
        <v>0</v>
      </c>
      <c r="Z188" s="140">
        <v>0</v>
      </c>
      <c r="AA188" s="140">
        <v>0</v>
      </c>
      <c r="AB188" s="140">
        <v>0</v>
      </c>
      <c r="AC188" s="140">
        <v>0</v>
      </c>
      <c r="AD188" s="140">
        <v>0</v>
      </c>
      <c r="AE188" s="140">
        <v>0</v>
      </c>
    </row>
    <row r="189" spans="1:31" x14ac:dyDescent="0.35">
      <c r="A189" s="139" t="s">
        <v>4500</v>
      </c>
      <c r="B189" s="140">
        <v>0</v>
      </c>
      <c r="C189" s="140">
        <v>0</v>
      </c>
      <c r="D189" s="140">
        <v>0</v>
      </c>
      <c r="E189" s="140">
        <v>0</v>
      </c>
      <c r="F189" s="140">
        <v>0</v>
      </c>
      <c r="G189" s="140">
        <v>0</v>
      </c>
      <c r="H189" s="140">
        <v>0</v>
      </c>
      <c r="I189" s="140">
        <v>0</v>
      </c>
      <c r="J189" s="140">
        <v>0</v>
      </c>
      <c r="K189" s="140">
        <v>0</v>
      </c>
      <c r="L189" s="140">
        <v>0</v>
      </c>
      <c r="M189" s="140">
        <v>0</v>
      </c>
      <c r="N189" s="140">
        <v>0</v>
      </c>
      <c r="O189" s="140">
        <v>0</v>
      </c>
      <c r="P189" s="140">
        <v>0</v>
      </c>
      <c r="Q189" s="140">
        <v>0</v>
      </c>
      <c r="R189" s="140">
        <v>0</v>
      </c>
      <c r="S189" s="140">
        <v>0</v>
      </c>
      <c r="T189" s="140">
        <v>0</v>
      </c>
      <c r="U189" s="140">
        <v>0</v>
      </c>
      <c r="V189" s="140">
        <v>0</v>
      </c>
      <c r="W189" s="140">
        <v>0</v>
      </c>
      <c r="X189" s="140">
        <v>0</v>
      </c>
      <c r="Y189" s="140">
        <v>0</v>
      </c>
      <c r="Z189" s="140">
        <v>0</v>
      </c>
      <c r="AA189" s="140">
        <v>0</v>
      </c>
      <c r="AB189" s="140">
        <v>0</v>
      </c>
      <c r="AC189" s="140">
        <v>0</v>
      </c>
      <c r="AD189" s="140">
        <v>0</v>
      </c>
      <c r="AE189" s="140">
        <v>0</v>
      </c>
    </row>
    <row r="190" spans="1:31" x14ac:dyDescent="0.35">
      <c r="A190" s="139" t="s">
        <v>4500</v>
      </c>
      <c r="B190" s="140">
        <v>0</v>
      </c>
      <c r="C190" s="140">
        <v>0</v>
      </c>
      <c r="D190" s="140">
        <v>0</v>
      </c>
      <c r="E190" s="140">
        <v>0</v>
      </c>
      <c r="F190" s="140">
        <v>0</v>
      </c>
      <c r="G190" s="140">
        <v>0</v>
      </c>
      <c r="H190" s="140">
        <v>0</v>
      </c>
      <c r="I190" s="140">
        <v>0</v>
      </c>
      <c r="J190" s="140">
        <v>0</v>
      </c>
      <c r="K190" s="140">
        <v>0</v>
      </c>
      <c r="L190" s="140">
        <v>0</v>
      </c>
      <c r="M190" s="140">
        <v>0</v>
      </c>
      <c r="N190" s="140">
        <v>0</v>
      </c>
      <c r="O190" s="140">
        <v>0</v>
      </c>
      <c r="P190" s="140">
        <v>0</v>
      </c>
      <c r="Q190" s="140">
        <v>0</v>
      </c>
      <c r="R190" s="140">
        <v>0</v>
      </c>
      <c r="S190" s="140">
        <v>0</v>
      </c>
      <c r="T190" s="140">
        <v>0</v>
      </c>
      <c r="U190" s="140">
        <v>0</v>
      </c>
      <c r="V190" s="140">
        <v>0</v>
      </c>
      <c r="W190" s="140">
        <v>0</v>
      </c>
      <c r="X190" s="140">
        <v>0</v>
      </c>
      <c r="Y190" s="140">
        <v>0</v>
      </c>
      <c r="Z190" s="140">
        <v>0</v>
      </c>
      <c r="AA190" s="140">
        <v>0</v>
      </c>
      <c r="AB190" s="140">
        <v>0</v>
      </c>
      <c r="AC190" s="140">
        <v>0</v>
      </c>
      <c r="AD190" s="140">
        <v>0</v>
      </c>
      <c r="AE190" s="140">
        <v>0</v>
      </c>
    </row>
    <row r="191" spans="1:31" x14ac:dyDescent="0.35">
      <c r="A191" s="139" t="s">
        <v>4500</v>
      </c>
      <c r="B191" s="140">
        <v>0</v>
      </c>
      <c r="C191" s="140">
        <v>0</v>
      </c>
      <c r="D191" s="140">
        <v>0</v>
      </c>
      <c r="E191" s="140">
        <v>0</v>
      </c>
      <c r="F191" s="140">
        <v>0</v>
      </c>
      <c r="G191" s="140">
        <v>0</v>
      </c>
      <c r="H191" s="140">
        <v>0</v>
      </c>
      <c r="I191" s="140">
        <v>0</v>
      </c>
      <c r="J191" s="140">
        <v>0</v>
      </c>
      <c r="K191" s="140">
        <v>0</v>
      </c>
      <c r="L191" s="140">
        <v>0</v>
      </c>
      <c r="M191" s="140">
        <v>0</v>
      </c>
      <c r="N191" s="140">
        <v>0</v>
      </c>
      <c r="O191" s="140">
        <v>0</v>
      </c>
      <c r="P191" s="140">
        <v>0</v>
      </c>
      <c r="Q191" s="140">
        <v>0</v>
      </c>
      <c r="R191" s="140">
        <v>0</v>
      </c>
      <c r="S191" s="140">
        <v>0</v>
      </c>
      <c r="T191" s="140">
        <v>0</v>
      </c>
      <c r="U191" s="140">
        <v>0</v>
      </c>
      <c r="V191" s="140">
        <v>0</v>
      </c>
      <c r="W191" s="140">
        <v>0</v>
      </c>
      <c r="X191" s="140">
        <v>0</v>
      </c>
      <c r="Y191" s="140">
        <v>0</v>
      </c>
      <c r="Z191" s="140">
        <v>0</v>
      </c>
      <c r="AA191" s="140">
        <v>0</v>
      </c>
      <c r="AB191" s="140">
        <v>0</v>
      </c>
      <c r="AC191" s="140">
        <v>0</v>
      </c>
      <c r="AD191" s="140">
        <v>0</v>
      </c>
      <c r="AE191" s="140">
        <v>0</v>
      </c>
    </row>
    <row r="192" spans="1:31" x14ac:dyDescent="0.35">
      <c r="A192" s="139" t="s">
        <v>4500</v>
      </c>
      <c r="B192" s="140">
        <v>0</v>
      </c>
      <c r="C192" s="140">
        <v>0</v>
      </c>
      <c r="D192" s="140">
        <v>0</v>
      </c>
      <c r="E192" s="140">
        <v>0</v>
      </c>
      <c r="F192" s="140">
        <v>0</v>
      </c>
      <c r="G192" s="140">
        <v>0</v>
      </c>
      <c r="H192" s="140">
        <v>0</v>
      </c>
      <c r="I192" s="140">
        <v>0</v>
      </c>
      <c r="J192" s="140">
        <v>0</v>
      </c>
      <c r="K192" s="140">
        <v>0</v>
      </c>
      <c r="L192" s="140">
        <v>0</v>
      </c>
      <c r="M192" s="140">
        <v>0</v>
      </c>
      <c r="N192" s="140">
        <v>0</v>
      </c>
      <c r="O192" s="140">
        <v>0</v>
      </c>
      <c r="P192" s="140">
        <v>0</v>
      </c>
      <c r="Q192" s="140">
        <v>0</v>
      </c>
      <c r="R192" s="140">
        <v>0</v>
      </c>
      <c r="S192" s="140">
        <v>0</v>
      </c>
      <c r="T192" s="140">
        <v>0</v>
      </c>
      <c r="U192" s="140">
        <v>0</v>
      </c>
      <c r="V192" s="140">
        <v>0</v>
      </c>
      <c r="W192" s="140">
        <v>0</v>
      </c>
      <c r="X192" s="140">
        <v>0</v>
      </c>
      <c r="Y192" s="140">
        <v>0</v>
      </c>
      <c r="Z192" s="140">
        <v>0</v>
      </c>
      <c r="AA192" s="140">
        <v>0</v>
      </c>
      <c r="AB192" s="140">
        <v>0</v>
      </c>
      <c r="AC192" s="140">
        <v>0</v>
      </c>
      <c r="AD192" s="140">
        <v>0</v>
      </c>
      <c r="AE192" s="140">
        <v>0</v>
      </c>
    </row>
    <row r="193" spans="1:31" x14ac:dyDescent="0.35">
      <c r="A193" s="139" t="s">
        <v>4500</v>
      </c>
      <c r="B193" s="140">
        <v>0</v>
      </c>
      <c r="C193" s="140">
        <v>0</v>
      </c>
      <c r="D193" s="140">
        <v>0</v>
      </c>
      <c r="E193" s="140">
        <v>0</v>
      </c>
      <c r="F193" s="140">
        <v>0</v>
      </c>
      <c r="G193" s="140">
        <v>0</v>
      </c>
      <c r="H193" s="140">
        <v>0</v>
      </c>
      <c r="I193" s="140">
        <v>0</v>
      </c>
      <c r="J193" s="140">
        <v>0</v>
      </c>
      <c r="K193" s="140">
        <v>0</v>
      </c>
      <c r="L193" s="140">
        <v>0</v>
      </c>
      <c r="M193" s="140">
        <v>0</v>
      </c>
      <c r="N193" s="140">
        <v>0</v>
      </c>
      <c r="O193" s="140">
        <v>0</v>
      </c>
      <c r="P193" s="140">
        <v>0</v>
      </c>
      <c r="Q193" s="140">
        <v>0</v>
      </c>
      <c r="R193" s="140">
        <v>0</v>
      </c>
      <c r="S193" s="140">
        <v>0</v>
      </c>
      <c r="T193" s="140">
        <v>0</v>
      </c>
      <c r="U193" s="140">
        <v>0</v>
      </c>
      <c r="V193" s="140">
        <v>0</v>
      </c>
      <c r="W193" s="140">
        <v>0</v>
      </c>
      <c r="X193" s="140">
        <v>0</v>
      </c>
      <c r="Y193" s="140">
        <v>0</v>
      </c>
      <c r="Z193" s="140">
        <v>0</v>
      </c>
      <c r="AA193" s="140">
        <v>0</v>
      </c>
      <c r="AB193" s="140">
        <v>0</v>
      </c>
      <c r="AC193" s="140">
        <v>0</v>
      </c>
      <c r="AD193" s="140">
        <v>0</v>
      </c>
      <c r="AE193" s="140">
        <v>0</v>
      </c>
    </row>
    <row r="194" spans="1:31" x14ac:dyDescent="0.35">
      <c r="A194" s="139" t="s">
        <v>4500</v>
      </c>
      <c r="B194" s="140">
        <v>0</v>
      </c>
      <c r="C194" s="140">
        <v>0</v>
      </c>
      <c r="D194" s="140">
        <v>0</v>
      </c>
      <c r="E194" s="140">
        <v>0</v>
      </c>
      <c r="F194" s="140">
        <v>0</v>
      </c>
      <c r="G194" s="140">
        <v>0</v>
      </c>
      <c r="H194" s="140">
        <v>0</v>
      </c>
      <c r="I194" s="140">
        <v>0</v>
      </c>
      <c r="J194" s="140">
        <v>0</v>
      </c>
      <c r="K194" s="140">
        <v>0</v>
      </c>
      <c r="L194" s="140">
        <v>0</v>
      </c>
      <c r="M194" s="140">
        <v>0</v>
      </c>
      <c r="N194" s="140">
        <v>0</v>
      </c>
      <c r="O194" s="140">
        <v>0</v>
      </c>
      <c r="P194" s="140">
        <v>0</v>
      </c>
      <c r="Q194" s="140">
        <v>0</v>
      </c>
      <c r="R194" s="140">
        <v>0</v>
      </c>
      <c r="S194" s="140">
        <v>0</v>
      </c>
      <c r="T194" s="140">
        <v>0</v>
      </c>
      <c r="U194" s="140">
        <v>0</v>
      </c>
      <c r="V194" s="140">
        <v>0</v>
      </c>
      <c r="W194" s="140">
        <v>0</v>
      </c>
      <c r="X194" s="140">
        <v>0</v>
      </c>
      <c r="Y194" s="140">
        <v>0</v>
      </c>
      <c r="Z194" s="140">
        <v>0</v>
      </c>
      <c r="AA194" s="140">
        <v>0</v>
      </c>
      <c r="AB194" s="140">
        <v>0</v>
      </c>
      <c r="AC194" s="140">
        <v>0</v>
      </c>
      <c r="AD194" s="140">
        <v>0</v>
      </c>
      <c r="AE194" s="140">
        <v>0</v>
      </c>
    </row>
    <row r="195" spans="1:31" x14ac:dyDescent="0.35">
      <c r="A195" s="139" t="s">
        <v>4500</v>
      </c>
      <c r="B195" s="140">
        <v>0</v>
      </c>
      <c r="C195" s="140">
        <v>0</v>
      </c>
      <c r="D195" s="140">
        <v>0</v>
      </c>
      <c r="E195" s="140">
        <v>0</v>
      </c>
      <c r="F195" s="140">
        <v>0</v>
      </c>
      <c r="G195" s="140">
        <v>0</v>
      </c>
      <c r="H195" s="140">
        <v>0</v>
      </c>
      <c r="I195" s="140">
        <v>0</v>
      </c>
      <c r="J195" s="140">
        <v>0</v>
      </c>
      <c r="K195" s="140">
        <v>0</v>
      </c>
      <c r="L195" s="140">
        <v>0</v>
      </c>
      <c r="M195" s="140">
        <v>0</v>
      </c>
      <c r="N195" s="140">
        <v>0</v>
      </c>
      <c r="O195" s="140">
        <v>0</v>
      </c>
      <c r="P195" s="140">
        <v>0</v>
      </c>
      <c r="Q195" s="140">
        <v>0</v>
      </c>
      <c r="R195" s="140">
        <v>0</v>
      </c>
      <c r="S195" s="140">
        <v>0</v>
      </c>
      <c r="T195" s="140">
        <v>0</v>
      </c>
      <c r="U195" s="140">
        <v>0</v>
      </c>
      <c r="V195" s="140">
        <v>0</v>
      </c>
      <c r="W195" s="140">
        <v>0</v>
      </c>
      <c r="X195" s="140">
        <v>0</v>
      </c>
      <c r="Y195" s="140">
        <v>0</v>
      </c>
      <c r="Z195" s="140">
        <v>0</v>
      </c>
      <c r="AA195" s="140">
        <v>0</v>
      </c>
      <c r="AB195" s="140">
        <v>0</v>
      </c>
      <c r="AC195" s="140">
        <v>0</v>
      </c>
      <c r="AD195" s="140">
        <v>0</v>
      </c>
      <c r="AE195" s="140">
        <v>0</v>
      </c>
    </row>
    <row r="196" spans="1:31" x14ac:dyDescent="0.35">
      <c r="A196" s="139" t="s">
        <v>4500</v>
      </c>
      <c r="B196" s="140">
        <v>0</v>
      </c>
      <c r="C196" s="140">
        <v>0</v>
      </c>
      <c r="D196" s="140">
        <v>0</v>
      </c>
      <c r="E196" s="140">
        <v>0</v>
      </c>
      <c r="F196" s="140">
        <v>0</v>
      </c>
      <c r="G196" s="140">
        <v>0</v>
      </c>
      <c r="H196" s="140">
        <v>0</v>
      </c>
      <c r="I196" s="140">
        <v>0</v>
      </c>
      <c r="J196" s="140">
        <v>0</v>
      </c>
      <c r="K196" s="140">
        <v>0</v>
      </c>
      <c r="L196" s="140">
        <v>0</v>
      </c>
      <c r="M196" s="140">
        <v>0</v>
      </c>
      <c r="N196" s="140">
        <v>0</v>
      </c>
      <c r="O196" s="140">
        <v>0</v>
      </c>
      <c r="P196" s="140">
        <v>0</v>
      </c>
      <c r="Q196" s="140">
        <v>0</v>
      </c>
      <c r="R196" s="140">
        <v>0</v>
      </c>
      <c r="S196" s="140">
        <v>0</v>
      </c>
      <c r="T196" s="140">
        <v>0</v>
      </c>
      <c r="U196" s="140">
        <v>0</v>
      </c>
      <c r="V196" s="140">
        <v>0</v>
      </c>
      <c r="W196" s="140">
        <v>0</v>
      </c>
      <c r="X196" s="140">
        <v>0</v>
      </c>
      <c r="Y196" s="140">
        <v>0</v>
      </c>
      <c r="Z196" s="140">
        <v>0</v>
      </c>
      <c r="AA196" s="140">
        <v>0</v>
      </c>
      <c r="AB196" s="140">
        <v>0</v>
      </c>
      <c r="AC196" s="140">
        <v>0</v>
      </c>
      <c r="AD196" s="140">
        <v>0</v>
      </c>
      <c r="AE196" s="140">
        <v>0</v>
      </c>
    </row>
    <row r="197" spans="1:31" x14ac:dyDescent="0.35">
      <c r="A197" s="139" t="s">
        <v>4500</v>
      </c>
      <c r="B197" s="140">
        <v>0</v>
      </c>
      <c r="C197" s="140">
        <v>0</v>
      </c>
      <c r="D197" s="140">
        <v>0</v>
      </c>
      <c r="E197" s="140">
        <v>0</v>
      </c>
      <c r="F197" s="140">
        <v>0</v>
      </c>
      <c r="G197" s="140">
        <v>0</v>
      </c>
      <c r="H197" s="140">
        <v>0</v>
      </c>
      <c r="I197" s="140">
        <v>0</v>
      </c>
      <c r="J197" s="140">
        <v>0</v>
      </c>
      <c r="K197" s="140">
        <v>0</v>
      </c>
      <c r="L197" s="140">
        <v>0</v>
      </c>
      <c r="M197" s="140">
        <v>0</v>
      </c>
      <c r="N197" s="140">
        <v>0</v>
      </c>
      <c r="O197" s="140">
        <v>0</v>
      </c>
      <c r="P197" s="140">
        <v>0</v>
      </c>
      <c r="Q197" s="140">
        <v>0</v>
      </c>
      <c r="R197" s="140">
        <v>0</v>
      </c>
      <c r="S197" s="140">
        <v>0</v>
      </c>
      <c r="T197" s="140">
        <v>0</v>
      </c>
      <c r="U197" s="140">
        <v>0</v>
      </c>
      <c r="V197" s="140">
        <v>0</v>
      </c>
      <c r="W197" s="140">
        <v>0</v>
      </c>
      <c r="X197" s="140">
        <v>0</v>
      </c>
      <c r="Y197" s="140">
        <v>0</v>
      </c>
      <c r="Z197" s="140">
        <v>0</v>
      </c>
      <c r="AA197" s="140">
        <v>0</v>
      </c>
      <c r="AB197" s="140">
        <v>0</v>
      </c>
      <c r="AC197" s="140">
        <v>0</v>
      </c>
      <c r="AD197" s="140">
        <v>0</v>
      </c>
      <c r="AE197" s="140">
        <v>0</v>
      </c>
    </row>
    <row r="198" spans="1:31" x14ac:dyDescent="0.35">
      <c r="A198" s="139" t="s">
        <v>4500</v>
      </c>
      <c r="B198" s="140">
        <v>0</v>
      </c>
      <c r="C198" s="140">
        <v>0</v>
      </c>
      <c r="D198" s="140">
        <v>0</v>
      </c>
      <c r="E198" s="140">
        <v>0</v>
      </c>
      <c r="F198" s="140">
        <v>0</v>
      </c>
      <c r="G198" s="140">
        <v>0</v>
      </c>
      <c r="H198" s="140">
        <v>0</v>
      </c>
      <c r="I198" s="140">
        <v>0</v>
      </c>
      <c r="J198" s="140">
        <v>0</v>
      </c>
      <c r="K198" s="140">
        <v>0</v>
      </c>
      <c r="L198" s="140">
        <v>0</v>
      </c>
      <c r="M198" s="140">
        <v>0</v>
      </c>
      <c r="N198" s="140">
        <v>0</v>
      </c>
      <c r="O198" s="140">
        <v>0</v>
      </c>
      <c r="P198" s="140">
        <v>0</v>
      </c>
      <c r="Q198" s="140">
        <v>0</v>
      </c>
      <c r="R198" s="140">
        <v>0</v>
      </c>
      <c r="S198" s="140">
        <v>0</v>
      </c>
      <c r="T198" s="140">
        <v>0</v>
      </c>
      <c r="U198" s="140">
        <v>0</v>
      </c>
      <c r="V198" s="140">
        <v>0</v>
      </c>
      <c r="W198" s="140">
        <v>0</v>
      </c>
      <c r="X198" s="140">
        <v>0</v>
      </c>
      <c r="Y198" s="140">
        <v>0</v>
      </c>
      <c r="Z198" s="140">
        <v>0</v>
      </c>
      <c r="AA198" s="140">
        <v>0</v>
      </c>
      <c r="AB198" s="140">
        <v>0</v>
      </c>
      <c r="AC198" s="140">
        <v>0</v>
      </c>
      <c r="AD198" s="140">
        <v>0</v>
      </c>
      <c r="AE198" s="140">
        <v>0</v>
      </c>
    </row>
    <row r="199" spans="1:31" x14ac:dyDescent="0.35">
      <c r="A199" s="139" t="s">
        <v>4500</v>
      </c>
      <c r="B199" s="140">
        <v>0</v>
      </c>
      <c r="C199" s="140">
        <v>0</v>
      </c>
      <c r="D199" s="140">
        <v>0</v>
      </c>
      <c r="E199" s="140">
        <v>0</v>
      </c>
      <c r="F199" s="140">
        <v>0</v>
      </c>
      <c r="G199" s="140">
        <v>0</v>
      </c>
      <c r="H199" s="140">
        <v>0</v>
      </c>
      <c r="I199" s="140">
        <v>0</v>
      </c>
      <c r="J199" s="140">
        <v>0</v>
      </c>
      <c r="K199" s="140">
        <v>0</v>
      </c>
      <c r="L199" s="140">
        <v>0</v>
      </c>
      <c r="M199" s="140">
        <v>0</v>
      </c>
      <c r="N199" s="140">
        <v>0</v>
      </c>
      <c r="O199" s="140">
        <v>0</v>
      </c>
      <c r="P199" s="140">
        <v>0</v>
      </c>
      <c r="Q199" s="140">
        <v>0</v>
      </c>
      <c r="R199" s="140">
        <v>0</v>
      </c>
      <c r="S199" s="140">
        <v>0</v>
      </c>
      <c r="T199" s="140">
        <v>0</v>
      </c>
      <c r="U199" s="140">
        <v>0</v>
      </c>
      <c r="V199" s="140">
        <v>0</v>
      </c>
      <c r="W199" s="140">
        <v>0</v>
      </c>
      <c r="X199" s="140">
        <v>0</v>
      </c>
      <c r="Y199" s="140">
        <v>0</v>
      </c>
      <c r="Z199" s="140">
        <v>0</v>
      </c>
      <c r="AA199" s="140">
        <v>0</v>
      </c>
      <c r="AB199" s="140">
        <v>0</v>
      </c>
      <c r="AC199" s="140">
        <v>0</v>
      </c>
      <c r="AD199" s="140">
        <v>0</v>
      </c>
      <c r="AE199" s="140">
        <v>0</v>
      </c>
    </row>
    <row r="200" spans="1:31" x14ac:dyDescent="0.35">
      <c r="A200" s="139" t="s">
        <v>4500</v>
      </c>
      <c r="B200" s="140">
        <v>0</v>
      </c>
      <c r="C200" s="140">
        <v>0</v>
      </c>
      <c r="D200" s="140">
        <v>0</v>
      </c>
      <c r="E200" s="140">
        <v>0</v>
      </c>
      <c r="F200" s="140">
        <v>0</v>
      </c>
      <c r="G200" s="140">
        <v>0</v>
      </c>
      <c r="H200" s="140">
        <v>0</v>
      </c>
      <c r="I200" s="140">
        <v>0</v>
      </c>
      <c r="J200" s="140">
        <v>0</v>
      </c>
      <c r="K200" s="140">
        <v>0</v>
      </c>
      <c r="L200" s="140">
        <v>0</v>
      </c>
      <c r="M200" s="140">
        <v>0</v>
      </c>
      <c r="N200" s="140">
        <v>0</v>
      </c>
      <c r="O200" s="140">
        <v>0</v>
      </c>
      <c r="P200" s="140">
        <v>0</v>
      </c>
      <c r="Q200" s="140">
        <v>0</v>
      </c>
      <c r="R200" s="140">
        <v>0</v>
      </c>
      <c r="S200" s="140">
        <v>0</v>
      </c>
      <c r="T200" s="140">
        <v>0</v>
      </c>
      <c r="U200" s="140">
        <v>0</v>
      </c>
      <c r="V200" s="140">
        <v>0</v>
      </c>
      <c r="W200" s="140">
        <v>0</v>
      </c>
      <c r="X200" s="140">
        <v>0</v>
      </c>
      <c r="Y200" s="140">
        <v>0</v>
      </c>
      <c r="Z200" s="140">
        <v>0</v>
      </c>
      <c r="AA200" s="140">
        <v>0</v>
      </c>
      <c r="AB200" s="140">
        <v>0</v>
      </c>
      <c r="AC200" s="140">
        <v>0</v>
      </c>
      <c r="AD200" s="140">
        <v>0</v>
      </c>
      <c r="AE200" s="140">
        <v>0</v>
      </c>
    </row>
    <row r="201" spans="1:31" x14ac:dyDescent="0.35">
      <c r="A201" s="139" t="s">
        <v>4500</v>
      </c>
      <c r="B201" s="140">
        <v>0</v>
      </c>
      <c r="C201" s="140">
        <v>0</v>
      </c>
      <c r="D201" s="140">
        <v>0</v>
      </c>
      <c r="E201" s="140">
        <v>0</v>
      </c>
      <c r="F201" s="140">
        <v>0</v>
      </c>
      <c r="G201" s="140">
        <v>0</v>
      </c>
      <c r="H201" s="140">
        <v>0</v>
      </c>
      <c r="I201" s="140">
        <v>0</v>
      </c>
      <c r="J201" s="140">
        <v>0</v>
      </c>
      <c r="K201" s="140">
        <v>0</v>
      </c>
      <c r="L201" s="140">
        <v>0</v>
      </c>
      <c r="M201" s="140">
        <v>0</v>
      </c>
      <c r="N201" s="140">
        <v>0</v>
      </c>
      <c r="O201" s="140">
        <v>0</v>
      </c>
      <c r="P201" s="140">
        <v>0</v>
      </c>
      <c r="Q201" s="140">
        <v>0</v>
      </c>
      <c r="R201" s="140">
        <v>0</v>
      </c>
      <c r="S201" s="140">
        <v>0</v>
      </c>
      <c r="T201" s="140">
        <v>0</v>
      </c>
      <c r="U201" s="140">
        <v>0</v>
      </c>
      <c r="V201" s="140">
        <v>0</v>
      </c>
      <c r="W201" s="140">
        <v>0</v>
      </c>
      <c r="X201" s="140">
        <v>0</v>
      </c>
      <c r="Y201" s="140">
        <v>0</v>
      </c>
      <c r="Z201" s="140">
        <v>0</v>
      </c>
      <c r="AA201" s="140">
        <v>0</v>
      </c>
      <c r="AB201" s="140">
        <v>0</v>
      </c>
      <c r="AC201" s="140">
        <v>0</v>
      </c>
      <c r="AD201" s="140">
        <v>0</v>
      </c>
      <c r="AE201" s="140">
        <v>0</v>
      </c>
    </row>
    <row r="202" spans="1:31" x14ac:dyDescent="0.35">
      <c r="A202" s="139" t="s">
        <v>4500</v>
      </c>
      <c r="B202" s="140">
        <v>0</v>
      </c>
      <c r="C202" s="140">
        <v>0</v>
      </c>
      <c r="D202" s="140">
        <v>0</v>
      </c>
      <c r="E202" s="140">
        <v>0</v>
      </c>
      <c r="F202" s="140">
        <v>0</v>
      </c>
      <c r="G202" s="140">
        <v>0</v>
      </c>
      <c r="H202" s="140">
        <v>0</v>
      </c>
      <c r="I202" s="140">
        <v>0</v>
      </c>
      <c r="J202" s="140">
        <v>0</v>
      </c>
      <c r="K202" s="140">
        <v>0</v>
      </c>
      <c r="L202" s="140">
        <v>0</v>
      </c>
      <c r="M202" s="140">
        <v>0</v>
      </c>
      <c r="N202" s="140">
        <v>0</v>
      </c>
      <c r="O202" s="140">
        <v>0</v>
      </c>
      <c r="P202" s="140">
        <v>0</v>
      </c>
      <c r="Q202" s="140">
        <v>0</v>
      </c>
      <c r="R202" s="140">
        <v>0</v>
      </c>
      <c r="S202" s="140">
        <v>0</v>
      </c>
      <c r="T202" s="140">
        <v>0</v>
      </c>
      <c r="U202" s="140">
        <v>0</v>
      </c>
      <c r="V202" s="140">
        <v>0</v>
      </c>
      <c r="W202" s="140">
        <v>0</v>
      </c>
      <c r="X202" s="140">
        <v>0</v>
      </c>
      <c r="Y202" s="140">
        <v>0</v>
      </c>
      <c r="Z202" s="140">
        <v>0</v>
      </c>
      <c r="AA202" s="140">
        <v>0</v>
      </c>
      <c r="AB202" s="140">
        <v>0</v>
      </c>
      <c r="AC202" s="140">
        <v>0</v>
      </c>
      <c r="AD202" s="140">
        <v>0</v>
      </c>
      <c r="AE202" s="140">
        <v>0</v>
      </c>
    </row>
    <row r="203" spans="1:31" x14ac:dyDescent="0.35">
      <c r="A203" s="139" t="s">
        <v>4500</v>
      </c>
      <c r="B203" s="140">
        <v>0</v>
      </c>
      <c r="C203" s="140">
        <v>0</v>
      </c>
      <c r="D203" s="140">
        <v>0</v>
      </c>
      <c r="E203" s="140">
        <v>0</v>
      </c>
      <c r="F203" s="140">
        <v>0</v>
      </c>
      <c r="G203" s="140">
        <v>0</v>
      </c>
      <c r="H203" s="140">
        <v>0</v>
      </c>
      <c r="I203" s="140">
        <v>0</v>
      </c>
      <c r="J203" s="140">
        <v>0</v>
      </c>
      <c r="K203" s="140">
        <v>0</v>
      </c>
      <c r="L203" s="140">
        <v>0</v>
      </c>
      <c r="M203" s="140">
        <v>0</v>
      </c>
      <c r="N203" s="140">
        <v>0</v>
      </c>
      <c r="O203" s="140">
        <v>0</v>
      </c>
      <c r="P203" s="140">
        <v>0</v>
      </c>
      <c r="Q203" s="140">
        <v>0</v>
      </c>
      <c r="R203" s="140">
        <v>0</v>
      </c>
      <c r="S203" s="140">
        <v>0</v>
      </c>
      <c r="T203" s="140">
        <v>0</v>
      </c>
      <c r="U203" s="140">
        <v>0</v>
      </c>
      <c r="V203" s="140">
        <v>0</v>
      </c>
      <c r="W203" s="140">
        <v>0</v>
      </c>
      <c r="X203" s="140">
        <v>0</v>
      </c>
      <c r="Y203" s="140">
        <v>0</v>
      </c>
      <c r="Z203" s="140">
        <v>0</v>
      </c>
      <c r="AA203" s="140">
        <v>0</v>
      </c>
      <c r="AB203" s="140">
        <v>0</v>
      </c>
      <c r="AC203" s="140">
        <v>0</v>
      </c>
      <c r="AD203" s="140">
        <v>0</v>
      </c>
      <c r="AE203" s="140">
        <v>0</v>
      </c>
    </row>
    <row r="204" spans="1:31" x14ac:dyDescent="0.35">
      <c r="A204" s="139" t="s">
        <v>4500</v>
      </c>
      <c r="B204" s="140">
        <v>0</v>
      </c>
      <c r="C204" s="140">
        <v>0</v>
      </c>
      <c r="D204" s="140">
        <v>0</v>
      </c>
      <c r="E204" s="140">
        <v>0</v>
      </c>
      <c r="F204" s="140">
        <v>0</v>
      </c>
      <c r="G204" s="140">
        <v>0</v>
      </c>
      <c r="H204" s="140">
        <v>0</v>
      </c>
      <c r="I204" s="140">
        <v>0</v>
      </c>
      <c r="J204" s="140">
        <v>0</v>
      </c>
      <c r="K204" s="140">
        <v>0</v>
      </c>
      <c r="L204" s="140">
        <v>0</v>
      </c>
      <c r="M204" s="140">
        <v>0</v>
      </c>
      <c r="N204" s="140">
        <v>0</v>
      </c>
      <c r="O204" s="140">
        <v>0</v>
      </c>
      <c r="P204" s="140">
        <v>0</v>
      </c>
      <c r="Q204" s="140">
        <v>0</v>
      </c>
      <c r="R204" s="140">
        <v>0</v>
      </c>
      <c r="S204" s="140">
        <v>0</v>
      </c>
      <c r="T204" s="140">
        <v>0</v>
      </c>
      <c r="U204" s="140">
        <v>0</v>
      </c>
      <c r="V204" s="140">
        <v>0</v>
      </c>
      <c r="W204" s="140">
        <v>0</v>
      </c>
      <c r="X204" s="140">
        <v>0</v>
      </c>
      <c r="Y204" s="140">
        <v>0</v>
      </c>
      <c r="Z204" s="140">
        <v>0</v>
      </c>
      <c r="AA204" s="140">
        <v>0</v>
      </c>
      <c r="AB204" s="140">
        <v>0</v>
      </c>
      <c r="AC204" s="140">
        <v>0</v>
      </c>
      <c r="AD204" s="140">
        <v>0</v>
      </c>
      <c r="AE204" s="140">
        <v>0</v>
      </c>
    </row>
    <row r="205" spans="1:31" x14ac:dyDescent="0.35">
      <c r="A205" s="139" t="s">
        <v>4500</v>
      </c>
      <c r="B205" s="140">
        <v>0</v>
      </c>
      <c r="C205" s="140">
        <v>0</v>
      </c>
      <c r="D205" s="140">
        <v>0</v>
      </c>
      <c r="E205" s="140">
        <v>0</v>
      </c>
      <c r="F205" s="140">
        <v>0</v>
      </c>
      <c r="G205" s="140">
        <v>0</v>
      </c>
      <c r="H205" s="140">
        <v>0</v>
      </c>
      <c r="I205" s="140">
        <v>0</v>
      </c>
      <c r="J205" s="140">
        <v>0</v>
      </c>
      <c r="K205" s="140">
        <v>0</v>
      </c>
      <c r="L205" s="140">
        <v>0</v>
      </c>
      <c r="M205" s="140">
        <v>0</v>
      </c>
      <c r="N205" s="140">
        <v>0</v>
      </c>
      <c r="O205" s="140">
        <v>0</v>
      </c>
      <c r="P205" s="140">
        <v>0</v>
      </c>
      <c r="Q205" s="140">
        <v>0</v>
      </c>
      <c r="R205" s="140">
        <v>0</v>
      </c>
      <c r="S205" s="140">
        <v>0</v>
      </c>
      <c r="T205" s="140">
        <v>0</v>
      </c>
      <c r="U205" s="140">
        <v>0</v>
      </c>
      <c r="V205" s="140">
        <v>0</v>
      </c>
      <c r="W205" s="140">
        <v>0</v>
      </c>
      <c r="X205" s="140">
        <v>0</v>
      </c>
      <c r="Y205" s="140">
        <v>0</v>
      </c>
      <c r="Z205" s="140">
        <v>0</v>
      </c>
      <c r="AA205" s="140">
        <v>0</v>
      </c>
      <c r="AB205" s="140">
        <v>0</v>
      </c>
      <c r="AC205" s="140">
        <v>0</v>
      </c>
      <c r="AD205" s="140">
        <v>0</v>
      </c>
      <c r="AE205" s="140">
        <v>0</v>
      </c>
    </row>
    <row r="206" spans="1:31" x14ac:dyDescent="0.35">
      <c r="A206" s="139" t="s">
        <v>4500</v>
      </c>
      <c r="B206" s="140">
        <v>0</v>
      </c>
      <c r="C206" s="140">
        <v>0</v>
      </c>
      <c r="D206" s="140">
        <v>0</v>
      </c>
      <c r="E206" s="140">
        <v>0</v>
      </c>
      <c r="F206" s="140">
        <v>0</v>
      </c>
      <c r="G206" s="140">
        <v>0</v>
      </c>
      <c r="H206" s="140">
        <v>0</v>
      </c>
      <c r="I206" s="140">
        <v>0</v>
      </c>
      <c r="J206" s="140">
        <v>0</v>
      </c>
      <c r="K206" s="140">
        <v>0</v>
      </c>
      <c r="L206" s="140">
        <v>0</v>
      </c>
      <c r="M206" s="140">
        <v>0</v>
      </c>
      <c r="N206" s="140">
        <v>0</v>
      </c>
      <c r="O206" s="140">
        <v>0</v>
      </c>
      <c r="P206" s="140">
        <v>0</v>
      </c>
      <c r="Q206" s="140">
        <v>0</v>
      </c>
      <c r="R206" s="140">
        <v>0</v>
      </c>
      <c r="S206" s="140">
        <v>0</v>
      </c>
      <c r="T206" s="140">
        <v>0</v>
      </c>
      <c r="U206" s="140">
        <v>0</v>
      </c>
      <c r="V206" s="140">
        <v>0</v>
      </c>
      <c r="W206" s="140">
        <v>0</v>
      </c>
      <c r="X206" s="140">
        <v>0</v>
      </c>
      <c r="Y206" s="140">
        <v>0</v>
      </c>
      <c r="Z206" s="140">
        <v>0</v>
      </c>
      <c r="AA206" s="140">
        <v>0</v>
      </c>
      <c r="AB206" s="140">
        <v>0</v>
      </c>
      <c r="AC206" s="140">
        <v>0</v>
      </c>
      <c r="AD206" s="140">
        <v>0</v>
      </c>
      <c r="AE206" s="140">
        <v>0</v>
      </c>
    </row>
    <row r="207" spans="1:31" x14ac:dyDescent="0.35">
      <c r="A207" s="139" t="s">
        <v>4500</v>
      </c>
      <c r="B207" s="140">
        <v>0</v>
      </c>
      <c r="C207" s="140">
        <v>0</v>
      </c>
      <c r="D207" s="140">
        <v>0</v>
      </c>
      <c r="E207" s="140">
        <v>0</v>
      </c>
      <c r="F207" s="140">
        <v>0</v>
      </c>
      <c r="G207" s="140">
        <v>0</v>
      </c>
      <c r="H207" s="140">
        <v>0</v>
      </c>
      <c r="I207" s="140">
        <v>0</v>
      </c>
      <c r="J207" s="140">
        <v>0</v>
      </c>
      <c r="K207" s="140">
        <v>0</v>
      </c>
      <c r="L207" s="140">
        <v>0</v>
      </c>
      <c r="M207" s="140">
        <v>0</v>
      </c>
      <c r="N207" s="140">
        <v>0</v>
      </c>
      <c r="O207" s="140">
        <v>0</v>
      </c>
      <c r="P207" s="140">
        <v>0</v>
      </c>
      <c r="Q207" s="140">
        <v>0</v>
      </c>
      <c r="R207" s="140">
        <v>0</v>
      </c>
      <c r="S207" s="140">
        <v>0</v>
      </c>
      <c r="T207" s="140">
        <v>0</v>
      </c>
      <c r="U207" s="140">
        <v>0</v>
      </c>
      <c r="V207" s="140">
        <v>0</v>
      </c>
      <c r="W207" s="140">
        <v>0</v>
      </c>
      <c r="X207" s="140">
        <v>0</v>
      </c>
      <c r="Y207" s="140">
        <v>0</v>
      </c>
      <c r="Z207" s="140">
        <v>0</v>
      </c>
      <c r="AA207" s="140">
        <v>0</v>
      </c>
      <c r="AB207" s="140">
        <v>0</v>
      </c>
      <c r="AC207" s="140">
        <v>0</v>
      </c>
      <c r="AD207" s="140">
        <v>0</v>
      </c>
      <c r="AE207" s="140">
        <v>0</v>
      </c>
    </row>
    <row r="208" spans="1:31" x14ac:dyDescent="0.35">
      <c r="A208" s="139" t="s">
        <v>4500</v>
      </c>
      <c r="B208" s="140">
        <v>0</v>
      </c>
      <c r="C208" s="140">
        <v>0</v>
      </c>
      <c r="D208" s="140">
        <v>0</v>
      </c>
      <c r="E208" s="140">
        <v>0</v>
      </c>
      <c r="F208" s="140">
        <v>0</v>
      </c>
      <c r="G208" s="140">
        <v>0</v>
      </c>
      <c r="H208" s="140">
        <v>0</v>
      </c>
      <c r="I208" s="140">
        <v>0</v>
      </c>
      <c r="J208" s="140">
        <v>0</v>
      </c>
      <c r="K208" s="140">
        <v>0</v>
      </c>
      <c r="L208" s="140">
        <v>0</v>
      </c>
      <c r="M208" s="140">
        <v>0</v>
      </c>
      <c r="N208" s="140">
        <v>0</v>
      </c>
      <c r="O208" s="140">
        <v>0</v>
      </c>
      <c r="P208" s="140">
        <v>0</v>
      </c>
      <c r="Q208" s="140">
        <v>0</v>
      </c>
      <c r="R208" s="140">
        <v>0</v>
      </c>
      <c r="S208" s="140">
        <v>0</v>
      </c>
      <c r="T208" s="140">
        <v>0</v>
      </c>
      <c r="U208" s="140">
        <v>0</v>
      </c>
      <c r="V208" s="140">
        <v>0</v>
      </c>
      <c r="W208" s="140">
        <v>0</v>
      </c>
      <c r="X208" s="140">
        <v>0</v>
      </c>
      <c r="Y208" s="140">
        <v>0</v>
      </c>
      <c r="Z208" s="140">
        <v>0</v>
      </c>
      <c r="AA208" s="140">
        <v>0</v>
      </c>
      <c r="AB208" s="140">
        <v>0</v>
      </c>
      <c r="AC208" s="140">
        <v>0</v>
      </c>
      <c r="AD208" s="140">
        <v>0</v>
      </c>
      <c r="AE208" s="140">
        <v>0</v>
      </c>
    </row>
    <row r="209" spans="1:31" x14ac:dyDescent="0.35">
      <c r="A209" s="139" t="s">
        <v>4500</v>
      </c>
      <c r="B209" s="140">
        <v>0</v>
      </c>
      <c r="C209" s="140">
        <v>0</v>
      </c>
      <c r="D209" s="140">
        <v>0</v>
      </c>
      <c r="E209" s="140">
        <v>0</v>
      </c>
      <c r="F209" s="140">
        <v>0</v>
      </c>
      <c r="G209" s="140">
        <v>0</v>
      </c>
      <c r="H209" s="140">
        <v>0</v>
      </c>
      <c r="I209" s="140">
        <v>0</v>
      </c>
      <c r="J209" s="140">
        <v>0</v>
      </c>
      <c r="K209" s="140">
        <v>0</v>
      </c>
      <c r="L209" s="140">
        <v>0</v>
      </c>
      <c r="M209" s="140">
        <v>0</v>
      </c>
      <c r="N209" s="140">
        <v>0</v>
      </c>
      <c r="O209" s="140">
        <v>0</v>
      </c>
      <c r="P209" s="140">
        <v>0</v>
      </c>
      <c r="Q209" s="140">
        <v>0</v>
      </c>
      <c r="R209" s="140">
        <v>0</v>
      </c>
      <c r="S209" s="140">
        <v>0</v>
      </c>
      <c r="T209" s="140">
        <v>0</v>
      </c>
      <c r="U209" s="140">
        <v>0</v>
      </c>
      <c r="V209" s="140">
        <v>0</v>
      </c>
      <c r="W209" s="140">
        <v>0</v>
      </c>
      <c r="X209" s="140">
        <v>0</v>
      </c>
      <c r="Y209" s="140">
        <v>0</v>
      </c>
      <c r="Z209" s="140">
        <v>0</v>
      </c>
      <c r="AA209" s="140">
        <v>0</v>
      </c>
      <c r="AB209" s="140">
        <v>0</v>
      </c>
      <c r="AC209" s="140">
        <v>0</v>
      </c>
      <c r="AD209" s="140">
        <v>0</v>
      </c>
      <c r="AE209" s="140">
        <v>0</v>
      </c>
    </row>
    <row r="210" spans="1:31" x14ac:dyDescent="0.35">
      <c r="A210" s="139" t="s">
        <v>4500</v>
      </c>
      <c r="B210" s="140">
        <v>0</v>
      </c>
      <c r="C210" s="140">
        <v>0</v>
      </c>
      <c r="D210" s="140">
        <v>0</v>
      </c>
      <c r="E210" s="140">
        <v>0</v>
      </c>
      <c r="F210" s="140">
        <v>0</v>
      </c>
      <c r="G210" s="140">
        <v>0</v>
      </c>
      <c r="H210" s="140">
        <v>0</v>
      </c>
      <c r="I210" s="140">
        <v>0</v>
      </c>
      <c r="J210" s="140">
        <v>0</v>
      </c>
      <c r="K210" s="140">
        <v>0</v>
      </c>
      <c r="L210" s="140">
        <v>0</v>
      </c>
      <c r="M210" s="140">
        <v>0</v>
      </c>
      <c r="N210" s="140">
        <v>0</v>
      </c>
      <c r="O210" s="140">
        <v>0</v>
      </c>
      <c r="P210" s="140">
        <v>0</v>
      </c>
      <c r="Q210" s="140">
        <v>0</v>
      </c>
      <c r="R210" s="140">
        <v>0</v>
      </c>
      <c r="S210" s="140">
        <v>0</v>
      </c>
      <c r="T210" s="140">
        <v>0</v>
      </c>
      <c r="U210" s="140">
        <v>0</v>
      </c>
      <c r="V210" s="140">
        <v>0</v>
      </c>
      <c r="W210" s="140">
        <v>0</v>
      </c>
      <c r="X210" s="140">
        <v>0</v>
      </c>
      <c r="Y210" s="140">
        <v>0</v>
      </c>
      <c r="Z210" s="140">
        <v>0</v>
      </c>
      <c r="AA210" s="140">
        <v>0</v>
      </c>
      <c r="AB210" s="140">
        <v>0</v>
      </c>
      <c r="AC210" s="140">
        <v>0</v>
      </c>
      <c r="AD210" s="140">
        <v>0</v>
      </c>
      <c r="AE210" s="140">
        <v>0</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sheetPr>
  <dimension ref="A1:J221"/>
  <sheetViews>
    <sheetView workbookViewId="0">
      <pane xSplit="1" ySplit="1" topLeftCell="B2" activePane="bottomRight" state="frozen"/>
      <selection activeCell="AE36" sqref="AE36"/>
      <selection pane="topRight" activeCell="AE36" sqref="AE36"/>
      <selection pane="bottomLeft" activeCell="AE36" sqref="AE36"/>
      <selection pane="bottomRight"/>
    </sheetView>
  </sheetViews>
  <sheetFormatPr defaultRowHeight="14.5" x14ac:dyDescent="0.35"/>
  <cols>
    <col min="1" max="1" width="22.7265625" style="44" bestFit="1" customWidth="1"/>
    <col min="2" max="2" width="9" style="44" bestFit="1" customWidth="1"/>
    <col min="3" max="4" width="22.453125" style="44" bestFit="1" customWidth="1"/>
    <col min="5" max="5" width="24.7265625" style="44" bestFit="1" customWidth="1"/>
    <col min="6" max="6" width="3.453125" style="44" bestFit="1" customWidth="1"/>
    <col min="7" max="7" width="3.26953125" style="44" bestFit="1" customWidth="1"/>
  </cols>
  <sheetData>
    <row r="1" spans="1:10" x14ac:dyDescent="0.35">
      <c r="A1" s="1" t="s">
        <v>277</v>
      </c>
      <c r="B1" s="1" t="s">
        <v>0</v>
      </c>
      <c r="C1" s="1" t="s">
        <v>408</v>
      </c>
      <c r="D1" s="1" t="s">
        <v>278</v>
      </c>
      <c r="E1" s="1" t="s">
        <v>1</v>
      </c>
      <c r="F1" s="1" t="s">
        <v>279</v>
      </c>
      <c r="G1" s="1" t="s">
        <v>280</v>
      </c>
      <c r="I1" s="44"/>
      <c r="J1" s="44"/>
    </row>
    <row r="2" spans="1:10" x14ac:dyDescent="0.35">
      <c r="A2" s="44" t="s">
        <v>4501</v>
      </c>
      <c r="B2" s="44" t="s">
        <v>4502</v>
      </c>
      <c r="C2" s="44" t="s">
        <v>2</v>
      </c>
      <c r="D2" s="44" t="s">
        <v>2</v>
      </c>
      <c r="E2" s="44" t="s">
        <v>3</v>
      </c>
      <c r="F2" s="44">
        <v>1</v>
      </c>
      <c r="G2" s="44">
        <v>1</v>
      </c>
      <c r="I2" s="44"/>
      <c r="J2" s="44"/>
    </row>
    <row r="3" spans="1:10" x14ac:dyDescent="0.35">
      <c r="A3" s="44" t="s">
        <v>4</v>
      </c>
      <c r="B3" s="44" t="s">
        <v>5</v>
      </c>
      <c r="C3" s="44" t="s">
        <v>6</v>
      </c>
      <c r="D3" s="44" t="s">
        <v>2</v>
      </c>
      <c r="E3" s="44" t="s">
        <v>7</v>
      </c>
      <c r="G3" s="44">
        <v>1</v>
      </c>
      <c r="I3" s="44"/>
      <c r="J3" s="44"/>
    </row>
    <row r="4" spans="1:10" x14ac:dyDescent="0.35">
      <c r="A4" s="44" t="s">
        <v>4503</v>
      </c>
      <c r="B4" s="44" t="s">
        <v>4504</v>
      </c>
      <c r="C4" s="44" t="s">
        <v>6</v>
      </c>
      <c r="D4" s="44" t="s">
        <v>16</v>
      </c>
      <c r="E4" s="44" t="s">
        <v>8</v>
      </c>
      <c r="G4" s="44">
        <v>1</v>
      </c>
      <c r="I4" s="44"/>
      <c r="J4" s="44"/>
    </row>
    <row r="5" spans="1:10" x14ac:dyDescent="0.35">
      <c r="A5" s="44" t="s">
        <v>4505</v>
      </c>
      <c r="B5" s="44" t="s">
        <v>4506</v>
      </c>
      <c r="C5" s="44" t="s">
        <v>6</v>
      </c>
      <c r="D5" s="44" t="s">
        <v>6</v>
      </c>
      <c r="E5" s="44" t="s">
        <v>9</v>
      </c>
      <c r="I5" s="44"/>
      <c r="J5" s="44"/>
    </row>
    <row r="6" spans="1:10" x14ac:dyDescent="0.35">
      <c r="A6" s="44" t="s">
        <v>4507</v>
      </c>
      <c r="B6" s="44" t="s">
        <v>4508</v>
      </c>
      <c r="C6" s="44" t="s">
        <v>281</v>
      </c>
      <c r="D6" s="44" t="s">
        <v>281</v>
      </c>
      <c r="E6" s="44" t="s">
        <v>7</v>
      </c>
      <c r="I6" s="44"/>
      <c r="J6" s="44"/>
    </row>
    <row r="7" spans="1:10" x14ac:dyDescent="0.35">
      <c r="A7" s="44" t="s">
        <v>4509</v>
      </c>
      <c r="B7" s="44" t="s">
        <v>4510</v>
      </c>
      <c r="C7" s="44" t="s">
        <v>16</v>
      </c>
      <c r="D7" s="44" t="s">
        <v>2</v>
      </c>
      <c r="E7" s="44" t="s">
        <v>10</v>
      </c>
      <c r="G7" s="44">
        <v>1</v>
      </c>
      <c r="I7" s="44"/>
      <c r="J7" s="44"/>
    </row>
    <row r="8" spans="1:10" x14ac:dyDescent="0.35">
      <c r="A8" s="44" t="s">
        <v>4511</v>
      </c>
      <c r="B8" s="44" t="s">
        <v>4512</v>
      </c>
      <c r="C8" s="44" t="s">
        <v>281</v>
      </c>
      <c r="D8" s="44" t="s">
        <v>6</v>
      </c>
      <c r="E8" s="44" t="s">
        <v>11</v>
      </c>
      <c r="I8" s="44"/>
      <c r="J8" s="44"/>
    </row>
    <row r="9" spans="1:10" x14ac:dyDescent="0.35">
      <c r="A9" s="44" t="s">
        <v>12</v>
      </c>
      <c r="B9" s="44" t="s">
        <v>13</v>
      </c>
      <c r="C9" s="44" t="s">
        <v>6</v>
      </c>
      <c r="D9" s="44" t="s">
        <v>6</v>
      </c>
      <c r="E9" s="44" t="s">
        <v>11</v>
      </c>
      <c r="I9" s="44"/>
      <c r="J9" s="44"/>
    </row>
    <row r="10" spans="1:10" x14ac:dyDescent="0.35">
      <c r="A10" s="44" t="s">
        <v>14</v>
      </c>
      <c r="B10" s="44" t="s">
        <v>15</v>
      </c>
      <c r="C10" s="44" t="s">
        <v>6</v>
      </c>
      <c r="D10" s="44" t="s">
        <v>2</v>
      </c>
      <c r="E10" s="44" t="s">
        <v>7</v>
      </c>
      <c r="I10" s="44"/>
      <c r="J10" s="44"/>
    </row>
    <row r="11" spans="1:10" x14ac:dyDescent="0.35">
      <c r="A11" s="44" t="s">
        <v>4513</v>
      </c>
      <c r="B11" s="44" t="s">
        <v>4514</v>
      </c>
      <c r="C11" s="44" t="s">
        <v>281</v>
      </c>
      <c r="D11" s="44" t="s">
        <v>281</v>
      </c>
      <c r="E11" s="44" t="s">
        <v>11</v>
      </c>
      <c r="I11" s="44"/>
      <c r="J11" s="44"/>
    </row>
    <row r="12" spans="1:10" x14ac:dyDescent="0.35">
      <c r="A12" s="44" t="s">
        <v>17</v>
      </c>
      <c r="B12" s="44" t="s">
        <v>18</v>
      </c>
      <c r="C12" s="44" t="s">
        <v>282</v>
      </c>
      <c r="D12" s="44" t="s">
        <v>282</v>
      </c>
      <c r="E12" s="44" t="s">
        <v>9</v>
      </c>
      <c r="I12" s="44"/>
      <c r="J12" s="44"/>
    </row>
    <row r="13" spans="1:10" x14ac:dyDescent="0.35">
      <c r="A13" s="44" t="s">
        <v>19</v>
      </c>
      <c r="B13" s="44" t="s">
        <v>20</v>
      </c>
      <c r="C13" s="44" t="s">
        <v>282</v>
      </c>
      <c r="D13" s="44" t="s">
        <v>282</v>
      </c>
      <c r="E13" s="44" t="s">
        <v>7</v>
      </c>
      <c r="I13" s="44"/>
      <c r="J13" s="44"/>
    </row>
    <row r="14" spans="1:10" x14ac:dyDescent="0.35">
      <c r="A14" s="44" t="s">
        <v>21</v>
      </c>
      <c r="B14" s="44" t="s">
        <v>22</v>
      </c>
      <c r="C14" s="44" t="s">
        <v>6</v>
      </c>
      <c r="D14" s="44" t="s">
        <v>2</v>
      </c>
      <c r="E14" s="44" t="s">
        <v>7</v>
      </c>
      <c r="G14" s="44">
        <v>1</v>
      </c>
      <c r="I14" s="44"/>
      <c r="J14" s="44"/>
    </row>
    <row r="15" spans="1:10" x14ac:dyDescent="0.35">
      <c r="A15" s="44" t="s">
        <v>4515</v>
      </c>
      <c r="B15" s="44" t="s">
        <v>4516</v>
      </c>
      <c r="C15" s="44" t="s">
        <v>281</v>
      </c>
      <c r="D15" s="44" t="s">
        <v>281</v>
      </c>
      <c r="E15" s="44" t="s">
        <v>11</v>
      </c>
      <c r="I15" s="44"/>
      <c r="J15" s="44"/>
    </row>
    <row r="16" spans="1:10" x14ac:dyDescent="0.35">
      <c r="A16" s="44" t="s">
        <v>305</v>
      </c>
      <c r="B16" s="44" t="s">
        <v>306</v>
      </c>
      <c r="C16" s="44" t="s">
        <v>281</v>
      </c>
      <c r="D16" s="44" t="s">
        <v>6</v>
      </c>
      <c r="E16" s="44" t="s">
        <v>8</v>
      </c>
      <c r="G16" s="44">
        <v>1</v>
      </c>
      <c r="I16" s="44"/>
      <c r="J16" s="44"/>
    </row>
    <row r="17" spans="1:10" x14ac:dyDescent="0.35">
      <c r="A17" s="44" t="s">
        <v>23</v>
      </c>
      <c r="B17" s="44" t="s">
        <v>24</v>
      </c>
      <c r="C17" s="44" t="s">
        <v>16</v>
      </c>
      <c r="D17" s="44" t="s">
        <v>2</v>
      </c>
      <c r="E17" s="44" t="s">
        <v>3</v>
      </c>
      <c r="I17" s="44"/>
      <c r="J17" s="44"/>
    </row>
    <row r="18" spans="1:10" x14ac:dyDescent="0.35">
      <c r="A18" s="44" t="s">
        <v>4517</v>
      </c>
      <c r="B18" s="44" t="s">
        <v>4518</v>
      </c>
      <c r="C18" s="44" t="s">
        <v>281</v>
      </c>
      <c r="D18" s="44" t="s">
        <v>6</v>
      </c>
      <c r="E18" s="44" t="s">
        <v>11</v>
      </c>
      <c r="I18" s="44"/>
      <c r="J18" s="44"/>
    </row>
    <row r="19" spans="1:10" x14ac:dyDescent="0.35">
      <c r="A19" s="44" t="s">
        <v>25</v>
      </c>
      <c r="B19" s="44" t="s">
        <v>26</v>
      </c>
      <c r="C19" s="44" t="s">
        <v>6</v>
      </c>
      <c r="D19" s="44" t="s">
        <v>16</v>
      </c>
      <c r="E19" s="44" t="s">
        <v>7</v>
      </c>
      <c r="I19" s="44"/>
      <c r="J19" s="44"/>
    </row>
    <row r="20" spans="1:10" x14ac:dyDescent="0.35">
      <c r="A20" s="44" t="s">
        <v>27</v>
      </c>
      <c r="B20" s="44" t="s">
        <v>28</v>
      </c>
      <c r="C20" s="44" t="s">
        <v>282</v>
      </c>
      <c r="D20" s="44" t="s">
        <v>282</v>
      </c>
      <c r="E20" s="44" t="s">
        <v>7</v>
      </c>
      <c r="I20" s="44"/>
      <c r="J20" s="44"/>
    </row>
    <row r="21" spans="1:10" x14ac:dyDescent="0.35">
      <c r="A21" s="44" t="s">
        <v>29</v>
      </c>
      <c r="B21" s="44" t="s">
        <v>30</v>
      </c>
      <c r="C21" s="44" t="s">
        <v>6</v>
      </c>
      <c r="D21" s="44" t="s">
        <v>16</v>
      </c>
      <c r="E21" s="44" t="s">
        <v>11</v>
      </c>
      <c r="I21" s="44"/>
      <c r="J21" s="44"/>
    </row>
    <row r="22" spans="1:10" x14ac:dyDescent="0.35">
      <c r="A22" s="44" t="s">
        <v>398</v>
      </c>
      <c r="B22" s="44" t="s">
        <v>399</v>
      </c>
      <c r="C22" s="44" t="s">
        <v>2</v>
      </c>
      <c r="D22" s="44" t="s">
        <v>2</v>
      </c>
      <c r="E22" s="44" t="s">
        <v>10</v>
      </c>
      <c r="I22" s="44"/>
      <c r="J22" s="44"/>
    </row>
    <row r="23" spans="1:10" x14ac:dyDescent="0.35">
      <c r="A23" s="44" t="s">
        <v>4519</v>
      </c>
      <c r="B23" s="44" t="s">
        <v>4520</v>
      </c>
      <c r="C23" s="44" t="s">
        <v>281</v>
      </c>
      <c r="D23" s="44" t="s">
        <v>281</v>
      </c>
      <c r="E23" s="44" t="s">
        <v>31</v>
      </c>
      <c r="I23" s="44"/>
      <c r="J23" s="44"/>
    </row>
    <row r="24" spans="1:10" x14ac:dyDescent="0.35">
      <c r="A24" s="44" t="s">
        <v>4521</v>
      </c>
      <c r="B24" s="44" t="s">
        <v>4522</v>
      </c>
      <c r="C24" s="44" t="s">
        <v>16</v>
      </c>
      <c r="D24" s="44" t="s">
        <v>2</v>
      </c>
      <c r="E24" s="44" t="s">
        <v>3</v>
      </c>
      <c r="I24" s="44"/>
      <c r="J24" s="44"/>
    </row>
    <row r="25" spans="1:10" x14ac:dyDescent="0.35">
      <c r="A25" s="44" t="s">
        <v>32</v>
      </c>
      <c r="B25" s="44" t="s">
        <v>33</v>
      </c>
      <c r="C25" s="44" t="s">
        <v>16</v>
      </c>
      <c r="D25" s="44" t="s">
        <v>16</v>
      </c>
      <c r="E25" s="44" t="s">
        <v>11</v>
      </c>
      <c r="G25" s="44">
        <v>1</v>
      </c>
      <c r="I25" s="44"/>
      <c r="J25" s="44"/>
    </row>
    <row r="26" spans="1:10" x14ac:dyDescent="0.35">
      <c r="A26" s="44" t="s">
        <v>34</v>
      </c>
      <c r="B26" s="44" t="s">
        <v>35</v>
      </c>
      <c r="C26" s="44" t="s">
        <v>6</v>
      </c>
      <c r="D26" s="44" t="s">
        <v>2</v>
      </c>
      <c r="E26" s="44" t="s">
        <v>7</v>
      </c>
      <c r="I26" s="44"/>
      <c r="J26" s="44"/>
    </row>
    <row r="27" spans="1:10" x14ac:dyDescent="0.35">
      <c r="A27" s="44" t="s">
        <v>36</v>
      </c>
      <c r="B27" s="44" t="s">
        <v>37</v>
      </c>
      <c r="C27" s="44" t="s">
        <v>6</v>
      </c>
      <c r="D27" s="44" t="s">
        <v>16</v>
      </c>
      <c r="E27" s="44" t="s">
        <v>10</v>
      </c>
      <c r="G27" s="44">
        <v>1</v>
      </c>
      <c r="I27" s="44"/>
      <c r="J27" s="44"/>
    </row>
    <row r="28" spans="1:10" x14ac:dyDescent="0.35">
      <c r="A28" s="44" t="s">
        <v>38</v>
      </c>
      <c r="B28" s="44" t="s">
        <v>39</v>
      </c>
      <c r="C28" s="44" t="s">
        <v>6</v>
      </c>
      <c r="D28" s="44" t="s">
        <v>6</v>
      </c>
      <c r="E28" s="44" t="s">
        <v>11</v>
      </c>
      <c r="I28" s="44"/>
      <c r="J28" s="44"/>
    </row>
    <row r="29" spans="1:10" x14ac:dyDescent="0.35">
      <c r="A29" s="44" t="s">
        <v>4523</v>
      </c>
      <c r="B29" s="44" t="s">
        <v>4524</v>
      </c>
      <c r="C29" s="44" t="s">
        <v>281</v>
      </c>
      <c r="E29" s="44" t="s">
        <v>11</v>
      </c>
      <c r="I29" s="44"/>
      <c r="J29" s="44"/>
    </row>
    <row r="30" spans="1:10" x14ac:dyDescent="0.35">
      <c r="A30" s="44" t="s">
        <v>4525</v>
      </c>
      <c r="B30" s="44" t="s">
        <v>4526</v>
      </c>
      <c r="C30" s="44" t="s">
        <v>281</v>
      </c>
      <c r="D30" s="44" t="s">
        <v>281</v>
      </c>
      <c r="E30" s="44" t="s">
        <v>9</v>
      </c>
      <c r="G30" s="44">
        <v>1</v>
      </c>
      <c r="I30" s="44"/>
      <c r="J30" s="44"/>
    </row>
    <row r="31" spans="1:10" x14ac:dyDescent="0.35">
      <c r="A31" s="44" t="s">
        <v>40</v>
      </c>
      <c r="B31" s="44" t="s">
        <v>41</v>
      </c>
      <c r="C31" s="44" t="s">
        <v>6</v>
      </c>
      <c r="D31" s="44" t="s">
        <v>16</v>
      </c>
      <c r="E31" s="44" t="s">
        <v>7</v>
      </c>
      <c r="I31" s="44"/>
      <c r="J31" s="44"/>
    </row>
    <row r="32" spans="1:10" x14ac:dyDescent="0.35">
      <c r="A32" s="44" t="s">
        <v>42</v>
      </c>
      <c r="B32" s="44" t="s">
        <v>43</v>
      </c>
      <c r="C32" s="44" t="s">
        <v>2</v>
      </c>
      <c r="D32" s="44" t="s">
        <v>2</v>
      </c>
      <c r="E32" s="44" t="s">
        <v>10</v>
      </c>
      <c r="I32" s="44"/>
      <c r="J32" s="44"/>
    </row>
    <row r="33" spans="1:10" x14ac:dyDescent="0.35">
      <c r="A33" s="44" t="s">
        <v>44</v>
      </c>
      <c r="B33" s="44" t="s">
        <v>45</v>
      </c>
      <c r="C33" s="44" t="s">
        <v>2</v>
      </c>
      <c r="D33" s="44" t="s">
        <v>2</v>
      </c>
      <c r="E33" s="44" t="s">
        <v>10</v>
      </c>
      <c r="F33" s="44">
        <v>1</v>
      </c>
      <c r="I33" s="44"/>
      <c r="J33" s="44"/>
    </row>
    <row r="34" spans="1:10" x14ac:dyDescent="0.35">
      <c r="A34" s="44" t="s">
        <v>4527</v>
      </c>
      <c r="B34" s="44" t="s">
        <v>4528</v>
      </c>
      <c r="C34" s="44" t="s">
        <v>16</v>
      </c>
      <c r="D34" s="44" t="s">
        <v>16</v>
      </c>
      <c r="E34" s="44" t="s">
        <v>10</v>
      </c>
      <c r="I34" s="44"/>
      <c r="J34" s="44"/>
    </row>
    <row r="35" spans="1:10" x14ac:dyDescent="0.35">
      <c r="A35" s="44" t="s">
        <v>46</v>
      </c>
      <c r="B35" s="44" t="s">
        <v>47</v>
      </c>
      <c r="C35" s="44" t="s">
        <v>16</v>
      </c>
      <c r="D35" s="44" t="s">
        <v>2</v>
      </c>
      <c r="E35" s="44" t="s">
        <v>9</v>
      </c>
      <c r="I35" s="44"/>
      <c r="J35" s="44"/>
    </row>
    <row r="36" spans="1:10" x14ac:dyDescent="0.35">
      <c r="A36" s="44" t="s">
        <v>48</v>
      </c>
      <c r="B36" s="44" t="s">
        <v>49</v>
      </c>
      <c r="C36" s="44" t="s">
        <v>16</v>
      </c>
      <c r="D36" s="44" t="s">
        <v>2</v>
      </c>
      <c r="E36" s="44" t="s">
        <v>10</v>
      </c>
      <c r="G36" s="44">
        <v>1</v>
      </c>
      <c r="I36" s="44"/>
      <c r="J36" s="44"/>
    </row>
    <row r="37" spans="1:10" x14ac:dyDescent="0.35">
      <c r="A37" s="44" t="s">
        <v>50</v>
      </c>
      <c r="B37" s="44" t="s">
        <v>51</v>
      </c>
      <c r="C37" s="44" t="s">
        <v>282</v>
      </c>
      <c r="D37" s="44" t="s">
        <v>282</v>
      </c>
      <c r="E37" s="44" t="s">
        <v>31</v>
      </c>
      <c r="I37" s="44"/>
      <c r="J37" s="44"/>
    </row>
    <row r="38" spans="1:10" x14ac:dyDescent="0.35">
      <c r="A38" s="44" t="s">
        <v>4529</v>
      </c>
      <c r="B38" s="44" t="s">
        <v>4530</v>
      </c>
      <c r="C38" s="44" t="s">
        <v>281</v>
      </c>
      <c r="D38" s="44" t="s">
        <v>281</v>
      </c>
      <c r="E38" s="44" t="s">
        <v>11</v>
      </c>
      <c r="I38" s="44"/>
      <c r="J38" s="44"/>
    </row>
    <row r="39" spans="1:10" x14ac:dyDescent="0.35">
      <c r="A39" s="44" t="s">
        <v>52</v>
      </c>
      <c r="B39" s="44" t="s">
        <v>53</v>
      </c>
      <c r="C39" s="44" t="s">
        <v>2</v>
      </c>
      <c r="D39" s="44" t="s">
        <v>2</v>
      </c>
      <c r="E39" s="44" t="s">
        <v>10</v>
      </c>
      <c r="F39" s="44">
        <v>1</v>
      </c>
      <c r="G39" s="44">
        <v>1</v>
      </c>
      <c r="I39" s="44"/>
      <c r="J39" s="44"/>
    </row>
    <row r="40" spans="1:10" x14ac:dyDescent="0.35">
      <c r="A40" s="44" t="s">
        <v>54</v>
      </c>
      <c r="B40" s="44" t="s">
        <v>55</v>
      </c>
      <c r="C40" s="44" t="s">
        <v>2</v>
      </c>
      <c r="D40" s="44" t="s">
        <v>2</v>
      </c>
      <c r="E40" s="44" t="s">
        <v>10</v>
      </c>
      <c r="F40" s="44">
        <v>1</v>
      </c>
      <c r="G40" s="44">
        <v>1</v>
      </c>
      <c r="I40" s="44"/>
      <c r="J40" s="44"/>
    </row>
    <row r="41" spans="1:10" x14ac:dyDescent="0.35">
      <c r="A41" s="44" t="s">
        <v>4531</v>
      </c>
      <c r="B41" s="44" t="s">
        <v>4532</v>
      </c>
      <c r="C41" s="44" t="s">
        <v>281</v>
      </c>
      <c r="D41" s="44" t="s">
        <v>281</v>
      </c>
      <c r="E41" s="44" t="s">
        <v>7</v>
      </c>
      <c r="I41" s="44"/>
      <c r="J41" s="44"/>
    </row>
    <row r="42" spans="1:10" x14ac:dyDescent="0.35">
      <c r="A42" s="44" t="s">
        <v>56</v>
      </c>
      <c r="B42" s="44" t="s">
        <v>57</v>
      </c>
      <c r="C42" s="44" t="s">
        <v>282</v>
      </c>
      <c r="D42" s="44" t="s">
        <v>6</v>
      </c>
      <c r="E42" s="44" t="s">
        <v>11</v>
      </c>
      <c r="G42" s="44">
        <v>1</v>
      </c>
      <c r="I42" s="44"/>
      <c r="J42" s="44"/>
    </row>
    <row r="43" spans="1:10" x14ac:dyDescent="0.35">
      <c r="A43" s="44" t="s">
        <v>58</v>
      </c>
      <c r="B43" s="44" t="s">
        <v>59</v>
      </c>
      <c r="C43" s="44" t="s">
        <v>6</v>
      </c>
      <c r="D43" s="44" t="s">
        <v>2</v>
      </c>
      <c r="E43" s="44" t="s">
        <v>9</v>
      </c>
      <c r="I43" s="44"/>
      <c r="J43" s="44"/>
    </row>
    <row r="44" spans="1:10" x14ac:dyDescent="0.35">
      <c r="A44" s="44" t="s">
        <v>60</v>
      </c>
      <c r="B44" s="44" t="s">
        <v>61</v>
      </c>
      <c r="C44" s="44" t="s">
        <v>6</v>
      </c>
      <c r="D44" s="44" t="s">
        <v>16</v>
      </c>
      <c r="E44" s="44" t="s">
        <v>11</v>
      </c>
      <c r="I44" s="44"/>
      <c r="J44" s="44"/>
    </row>
    <row r="45" spans="1:10" x14ac:dyDescent="0.35">
      <c r="A45" s="44" t="s">
        <v>62</v>
      </c>
      <c r="B45" s="44" t="s">
        <v>63</v>
      </c>
      <c r="C45" s="44" t="s">
        <v>16</v>
      </c>
      <c r="D45" s="44" t="s">
        <v>2</v>
      </c>
      <c r="E45" s="44" t="s">
        <v>10</v>
      </c>
      <c r="F45" s="44">
        <v>1</v>
      </c>
      <c r="I45" s="44"/>
      <c r="J45" s="44"/>
    </row>
    <row r="46" spans="1:10" x14ac:dyDescent="0.35">
      <c r="A46" s="44" t="s">
        <v>64</v>
      </c>
      <c r="B46" s="44" t="s">
        <v>307</v>
      </c>
      <c r="C46" s="44" t="s">
        <v>2</v>
      </c>
      <c r="D46" s="44" t="s">
        <v>2</v>
      </c>
      <c r="E46" s="44" t="s">
        <v>10</v>
      </c>
      <c r="F46" s="44">
        <v>1</v>
      </c>
      <c r="G46" s="44">
        <v>1</v>
      </c>
      <c r="I46" s="44"/>
      <c r="J46" s="44"/>
    </row>
    <row r="47" spans="1:10" x14ac:dyDescent="0.35">
      <c r="A47" s="44" t="s">
        <v>65</v>
      </c>
      <c r="B47" s="44" t="s">
        <v>66</v>
      </c>
      <c r="C47" s="44" t="s">
        <v>16</v>
      </c>
      <c r="D47" s="44" t="s">
        <v>2</v>
      </c>
      <c r="E47" s="44" t="s">
        <v>10</v>
      </c>
      <c r="F47" s="44">
        <v>1</v>
      </c>
      <c r="G47" s="44">
        <v>1</v>
      </c>
      <c r="I47" s="44"/>
      <c r="J47" s="44"/>
    </row>
    <row r="48" spans="1:10" x14ac:dyDescent="0.35">
      <c r="A48" s="44" t="s">
        <v>67</v>
      </c>
      <c r="B48" s="44" t="s">
        <v>68</v>
      </c>
      <c r="C48" s="44" t="s">
        <v>6</v>
      </c>
      <c r="D48" s="44" t="s">
        <v>16</v>
      </c>
      <c r="E48" s="44" t="s">
        <v>11</v>
      </c>
      <c r="I48" s="44"/>
      <c r="J48" s="44"/>
    </row>
    <row r="49" spans="1:10" x14ac:dyDescent="0.35">
      <c r="A49" s="44" t="s">
        <v>69</v>
      </c>
      <c r="B49" s="44" t="s">
        <v>70</v>
      </c>
      <c r="C49" s="44" t="s">
        <v>16</v>
      </c>
      <c r="D49" s="44" t="s">
        <v>2</v>
      </c>
      <c r="E49" s="44" t="s">
        <v>10</v>
      </c>
      <c r="F49" s="44">
        <v>1</v>
      </c>
      <c r="G49" s="44">
        <v>1</v>
      </c>
      <c r="I49" s="44"/>
      <c r="J49" s="44"/>
    </row>
    <row r="50" spans="1:10" x14ac:dyDescent="0.35">
      <c r="A50" s="44" t="s">
        <v>71</v>
      </c>
      <c r="B50" s="44" t="s">
        <v>72</v>
      </c>
      <c r="C50" s="44" t="s">
        <v>281</v>
      </c>
      <c r="D50" s="44" t="s">
        <v>6</v>
      </c>
      <c r="E50" s="44" t="s">
        <v>7</v>
      </c>
      <c r="I50" s="44"/>
      <c r="J50" s="44"/>
    </row>
    <row r="51" spans="1:10" x14ac:dyDescent="0.35">
      <c r="A51" s="44" t="s">
        <v>4533</v>
      </c>
      <c r="B51" s="44" t="s">
        <v>4534</v>
      </c>
      <c r="C51" s="44" t="s">
        <v>6</v>
      </c>
      <c r="D51" s="44" t="s">
        <v>16</v>
      </c>
      <c r="E51" s="44" t="s">
        <v>11</v>
      </c>
      <c r="I51" s="44"/>
      <c r="J51" s="44"/>
    </row>
    <row r="52" spans="1:10" x14ac:dyDescent="0.35">
      <c r="A52" s="44" t="s">
        <v>4535</v>
      </c>
      <c r="B52" s="44" t="s">
        <v>4536</v>
      </c>
      <c r="C52" s="44" t="s">
        <v>281</v>
      </c>
      <c r="E52" s="44" t="s">
        <v>11</v>
      </c>
      <c r="I52" s="44"/>
      <c r="J52" s="44"/>
    </row>
    <row r="53" spans="1:10" x14ac:dyDescent="0.35">
      <c r="A53" s="44" t="s">
        <v>4537</v>
      </c>
      <c r="B53" s="44" t="s">
        <v>4538</v>
      </c>
      <c r="C53" s="44" t="s">
        <v>281</v>
      </c>
      <c r="D53" s="44" t="s">
        <v>281</v>
      </c>
      <c r="E53" s="44" t="s">
        <v>7</v>
      </c>
      <c r="I53" s="44"/>
      <c r="J53" s="44"/>
    </row>
    <row r="54" spans="1:10" x14ac:dyDescent="0.35">
      <c r="A54" s="44" t="s">
        <v>400</v>
      </c>
      <c r="B54" s="44" t="s">
        <v>401</v>
      </c>
      <c r="C54" s="44" t="s">
        <v>282</v>
      </c>
      <c r="D54" s="44" t="s">
        <v>6</v>
      </c>
      <c r="E54" s="44" t="s">
        <v>7</v>
      </c>
      <c r="I54" s="44"/>
      <c r="J54" s="44"/>
    </row>
    <row r="55" spans="1:10" x14ac:dyDescent="0.35">
      <c r="A55" s="44" t="s">
        <v>73</v>
      </c>
      <c r="B55" s="44" t="s">
        <v>74</v>
      </c>
      <c r="C55" s="44" t="s">
        <v>282</v>
      </c>
      <c r="D55" s="44" t="s">
        <v>282</v>
      </c>
      <c r="E55" s="44" t="s">
        <v>7</v>
      </c>
      <c r="I55" s="44"/>
      <c r="J55" s="44"/>
    </row>
    <row r="56" spans="1:10" x14ac:dyDescent="0.35">
      <c r="A56" s="44" t="s">
        <v>75</v>
      </c>
      <c r="B56" s="44" t="s">
        <v>76</v>
      </c>
      <c r="C56" s="44" t="s">
        <v>16</v>
      </c>
      <c r="D56" s="44" t="s">
        <v>16</v>
      </c>
      <c r="E56" s="44" t="s">
        <v>8</v>
      </c>
      <c r="F56" s="44">
        <v>1</v>
      </c>
      <c r="I56" s="44"/>
      <c r="J56" s="44"/>
    </row>
    <row r="57" spans="1:10" x14ac:dyDescent="0.35">
      <c r="A57" s="44" t="s">
        <v>4539</v>
      </c>
      <c r="B57" s="44" t="s">
        <v>4540</v>
      </c>
      <c r="C57" s="44" t="s">
        <v>6</v>
      </c>
      <c r="D57" s="44" t="s">
        <v>16</v>
      </c>
      <c r="E57" s="44" t="s">
        <v>11</v>
      </c>
      <c r="I57" s="44"/>
      <c r="J57" s="44"/>
    </row>
    <row r="58" spans="1:10" x14ac:dyDescent="0.35">
      <c r="A58" s="44" t="s">
        <v>77</v>
      </c>
      <c r="B58" s="44" t="s">
        <v>78</v>
      </c>
      <c r="C58" s="44" t="s">
        <v>6</v>
      </c>
      <c r="D58" s="44" t="s">
        <v>16</v>
      </c>
      <c r="E58" s="44" t="s">
        <v>11</v>
      </c>
      <c r="I58" s="44"/>
      <c r="J58" s="44"/>
    </row>
    <row r="59" spans="1:10" x14ac:dyDescent="0.35">
      <c r="A59" s="44" t="s">
        <v>79</v>
      </c>
      <c r="B59" s="44" t="s">
        <v>80</v>
      </c>
      <c r="C59" s="44" t="s">
        <v>6</v>
      </c>
      <c r="D59" s="44" t="s">
        <v>16</v>
      </c>
      <c r="E59" s="44" t="s">
        <v>11</v>
      </c>
      <c r="G59" s="44">
        <v>1</v>
      </c>
      <c r="I59" s="44"/>
      <c r="J59" s="44"/>
    </row>
    <row r="60" spans="1:10" x14ac:dyDescent="0.35">
      <c r="A60" s="44" t="s">
        <v>81</v>
      </c>
      <c r="B60" s="44" t="s">
        <v>82</v>
      </c>
      <c r="C60" s="44" t="s">
        <v>16</v>
      </c>
      <c r="D60" s="44" t="s">
        <v>16</v>
      </c>
      <c r="E60" s="44" t="s">
        <v>8</v>
      </c>
      <c r="I60" s="44"/>
      <c r="J60" s="44"/>
    </row>
    <row r="61" spans="1:10" x14ac:dyDescent="0.35">
      <c r="A61" s="44" t="s">
        <v>83</v>
      </c>
      <c r="B61" s="44" t="s">
        <v>84</v>
      </c>
      <c r="C61" s="44" t="s">
        <v>16</v>
      </c>
      <c r="D61" s="44" t="s">
        <v>16</v>
      </c>
      <c r="E61" s="44" t="s">
        <v>11</v>
      </c>
      <c r="I61" s="44"/>
      <c r="J61" s="44"/>
    </row>
    <row r="62" spans="1:10" x14ac:dyDescent="0.35">
      <c r="A62" s="44" t="s">
        <v>4541</v>
      </c>
      <c r="B62" s="44" t="s">
        <v>4542</v>
      </c>
      <c r="C62" s="44" t="s">
        <v>6</v>
      </c>
      <c r="D62" s="44" t="s">
        <v>2</v>
      </c>
      <c r="E62" s="44" t="s">
        <v>10</v>
      </c>
      <c r="G62" s="44">
        <v>1</v>
      </c>
      <c r="I62" s="44"/>
      <c r="J62" s="44"/>
    </row>
    <row r="63" spans="1:10" x14ac:dyDescent="0.35">
      <c r="A63" s="44" t="s">
        <v>4543</v>
      </c>
      <c r="B63" s="44" t="s">
        <v>4544</v>
      </c>
      <c r="C63" s="44" t="s">
        <v>2</v>
      </c>
      <c r="D63" s="44" t="s">
        <v>2</v>
      </c>
      <c r="E63" s="44" t="s">
        <v>10</v>
      </c>
      <c r="F63" s="44">
        <v>1</v>
      </c>
      <c r="I63" s="44"/>
      <c r="J63" s="44"/>
    </row>
    <row r="64" spans="1:10" x14ac:dyDescent="0.35">
      <c r="A64" s="44" t="s">
        <v>85</v>
      </c>
      <c r="B64" s="44" t="s">
        <v>86</v>
      </c>
      <c r="C64" s="44" t="s">
        <v>282</v>
      </c>
      <c r="D64" s="44" t="s">
        <v>16</v>
      </c>
      <c r="E64" s="44" t="s">
        <v>7</v>
      </c>
      <c r="I64" s="44"/>
      <c r="J64" s="44"/>
    </row>
    <row r="65" spans="1:10" x14ac:dyDescent="0.35">
      <c r="A65" s="44" t="s">
        <v>412</v>
      </c>
      <c r="B65" s="44" t="s">
        <v>237</v>
      </c>
      <c r="C65" s="44" t="s">
        <v>16</v>
      </c>
      <c r="D65" s="44" t="s">
        <v>16</v>
      </c>
      <c r="E65" s="44" t="s">
        <v>10</v>
      </c>
      <c r="I65" s="44"/>
      <c r="J65" s="44"/>
    </row>
    <row r="66" spans="1:10" x14ac:dyDescent="0.35">
      <c r="A66" s="44" t="s">
        <v>87</v>
      </c>
      <c r="B66" s="44" t="s">
        <v>88</v>
      </c>
      <c r="C66" s="44" t="s">
        <v>2</v>
      </c>
      <c r="D66" s="44" t="s">
        <v>2</v>
      </c>
      <c r="E66" s="44" t="s">
        <v>10</v>
      </c>
      <c r="I66" s="44"/>
      <c r="J66" s="44"/>
    </row>
    <row r="67" spans="1:10" x14ac:dyDescent="0.35">
      <c r="A67" s="44" t="s">
        <v>4545</v>
      </c>
      <c r="B67" s="44" t="s">
        <v>4546</v>
      </c>
      <c r="C67" s="44" t="s">
        <v>281</v>
      </c>
      <c r="D67" s="44" t="s">
        <v>281</v>
      </c>
      <c r="E67" s="44" t="s">
        <v>7</v>
      </c>
      <c r="I67" s="44"/>
      <c r="J67" s="44"/>
    </row>
    <row r="68" spans="1:10" x14ac:dyDescent="0.35">
      <c r="A68" s="44" t="s">
        <v>4547</v>
      </c>
      <c r="B68" s="44" t="s">
        <v>4548</v>
      </c>
      <c r="C68" s="44" t="s">
        <v>6</v>
      </c>
      <c r="D68" s="44" t="s">
        <v>16</v>
      </c>
      <c r="E68" s="44" t="s">
        <v>9</v>
      </c>
      <c r="I68" s="44"/>
      <c r="J68" s="44"/>
    </row>
    <row r="69" spans="1:10" x14ac:dyDescent="0.35">
      <c r="A69" s="44" t="s">
        <v>89</v>
      </c>
      <c r="B69" s="44" t="s">
        <v>90</v>
      </c>
      <c r="C69" s="44" t="s">
        <v>282</v>
      </c>
      <c r="D69" s="44" t="s">
        <v>282</v>
      </c>
      <c r="E69" s="44" t="s">
        <v>7</v>
      </c>
      <c r="I69" s="44"/>
      <c r="J69" s="44"/>
    </row>
    <row r="70" spans="1:10" x14ac:dyDescent="0.35">
      <c r="A70" s="44" t="s">
        <v>91</v>
      </c>
      <c r="B70" s="44" t="s">
        <v>92</v>
      </c>
      <c r="C70" s="44" t="s">
        <v>282</v>
      </c>
      <c r="D70" s="44" t="s">
        <v>282</v>
      </c>
      <c r="E70" s="44" t="s">
        <v>7</v>
      </c>
      <c r="I70" s="44"/>
      <c r="J70" s="44"/>
    </row>
    <row r="71" spans="1:10" x14ac:dyDescent="0.35">
      <c r="A71" s="44" t="s">
        <v>4549</v>
      </c>
      <c r="B71" s="44" t="s">
        <v>4550</v>
      </c>
      <c r="C71" s="44" t="s">
        <v>281</v>
      </c>
      <c r="D71" s="44" t="s">
        <v>281</v>
      </c>
      <c r="E71" s="44" t="s">
        <v>9</v>
      </c>
      <c r="I71" s="44"/>
      <c r="J71" s="44"/>
    </row>
    <row r="72" spans="1:10" x14ac:dyDescent="0.35">
      <c r="A72" s="44" t="s">
        <v>93</v>
      </c>
      <c r="B72" s="44" t="s">
        <v>94</v>
      </c>
      <c r="C72" s="44" t="s">
        <v>6</v>
      </c>
      <c r="D72" s="44" t="s">
        <v>6</v>
      </c>
      <c r="E72" s="44" t="s">
        <v>10</v>
      </c>
      <c r="G72" s="44">
        <v>1</v>
      </c>
      <c r="I72" s="44"/>
      <c r="J72" s="44"/>
    </row>
    <row r="73" spans="1:10" x14ac:dyDescent="0.35">
      <c r="A73" s="44" t="s">
        <v>95</v>
      </c>
      <c r="B73" s="44" t="s">
        <v>96</v>
      </c>
      <c r="C73" s="44" t="s">
        <v>2</v>
      </c>
      <c r="D73" s="44" t="s">
        <v>2</v>
      </c>
      <c r="E73" s="44" t="s">
        <v>10</v>
      </c>
      <c r="F73" s="44">
        <v>1</v>
      </c>
      <c r="I73" s="44"/>
      <c r="J73" s="44"/>
    </row>
    <row r="74" spans="1:10" x14ac:dyDescent="0.35">
      <c r="A74" s="44" t="s">
        <v>97</v>
      </c>
      <c r="B74" s="44" t="s">
        <v>98</v>
      </c>
      <c r="C74" s="44" t="s">
        <v>6</v>
      </c>
      <c r="D74" s="44" t="s">
        <v>2</v>
      </c>
      <c r="E74" s="44" t="s">
        <v>7</v>
      </c>
      <c r="I74" s="44"/>
      <c r="J74" s="44"/>
    </row>
    <row r="75" spans="1:10" x14ac:dyDescent="0.35">
      <c r="A75" s="44" t="s">
        <v>99</v>
      </c>
      <c r="B75" s="44" t="s">
        <v>100</v>
      </c>
      <c r="C75" s="44" t="s">
        <v>282</v>
      </c>
      <c r="D75" s="44" t="s">
        <v>282</v>
      </c>
      <c r="E75" s="44" t="s">
        <v>7</v>
      </c>
      <c r="I75" s="44"/>
      <c r="J75" s="44"/>
    </row>
    <row r="76" spans="1:10" x14ac:dyDescent="0.35">
      <c r="A76" s="44" t="s">
        <v>101</v>
      </c>
      <c r="B76" s="44" t="s">
        <v>102</v>
      </c>
      <c r="C76" s="44" t="s">
        <v>16</v>
      </c>
      <c r="D76" s="44" t="s">
        <v>2</v>
      </c>
      <c r="E76" s="44" t="s">
        <v>10</v>
      </c>
      <c r="G76" s="44">
        <v>1</v>
      </c>
      <c r="I76" s="44"/>
      <c r="J76" s="44"/>
    </row>
    <row r="77" spans="1:10" x14ac:dyDescent="0.35">
      <c r="A77" s="44" t="s">
        <v>4551</v>
      </c>
      <c r="B77" s="44" t="s">
        <v>4552</v>
      </c>
      <c r="C77" s="44" t="s">
        <v>281</v>
      </c>
      <c r="E77" s="44" t="s">
        <v>7</v>
      </c>
      <c r="I77" s="44"/>
      <c r="J77" s="44"/>
    </row>
    <row r="78" spans="1:10" x14ac:dyDescent="0.35">
      <c r="A78" s="44" t="s">
        <v>103</v>
      </c>
      <c r="B78" s="44" t="s">
        <v>104</v>
      </c>
      <c r="C78" s="44" t="s">
        <v>282</v>
      </c>
      <c r="D78" s="44" t="s">
        <v>6</v>
      </c>
      <c r="E78" s="44" t="s">
        <v>7</v>
      </c>
      <c r="I78" s="44"/>
      <c r="J78" s="44"/>
    </row>
    <row r="79" spans="1:10" x14ac:dyDescent="0.35">
      <c r="A79" s="44" t="s">
        <v>4553</v>
      </c>
      <c r="B79" s="44" t="s">
        <v>4554</v>
      </c>
      <c r="C79" s="44" t="s">
        <v>281</v>
      </c>
      <c r="D79" s="44" t="s">
        <v>281</v>
      </c>
      <c r="E79" s="44" t="s">
        <v>7</v>
      </c>
      <c r="I79" s="44"/>
      <c r="J79" s="44"/>
    </row>
    <row r="80" spans="1:10" x14ac:dyDescent="0.35">
      <c r="A80" s="44" t="s">
        <v>4555</v>
      </c>
      <c r="B80" s="44" t="s">
        <v>4556</v>
      </c>
      <c r="C80" s="44" t="s">
        <v>6</v>
      </c>
      <c r="D80" s="44" t="s">
        <v>16</v>
      </c>
      <c r="E80" s="44" t="s">
        <v>11</v>
      </c>
      <c r="I80" s="44"/>
      <c r="J80" s="44"/>
    </row>
    <row r="81" spans="1:10" x14ac:dyDescent="0.35">
      <c r="A81" s="44" t="s">
        <v>4557</v>
      </c>
      <c r="B81" s="44" t="s">
        <v>4558</v>
      </c>
      <c r="C81" s="44" t="s">
        <v>281</v>
      </c>
      <c r="D81" s="44" t="s">
        <v>281</v>
      </c>
      <c r="E81" s="44" t="s">
        <v>9</v>
      </c>
      <c r="I81" s="44"/>
      <c r="J81" s="44"/>
    </row>
    <row r="82" spans="1:10" x14ac:dyDescent="0.35">
      <c r="A82" s="44" t="s">
        <v>105</v>
      </c>
      <c r="B82" s="44" t="s">
        <v>106</v>
      </c>
      <c r="C82" s="44" t="s">
        <v>6</v>
      </c>
      <c r="D82" s="44" t="s">
        <v>16</v>
      </c>
      <c r="E82" s="44" t="s">
        <v>11</v>
      </c>
      <c r="G82" s="44">
        <v>1</v>
      </c>
      <c r="I82" s="44"/>
      <c r="J82" s="44"/>
    </row>
    <row r="83" spans="1:10" x14ac:dyDescent="0.35">
      <c r="A83" s="44" t="s">
        <v>107</v>
      </c>
      <c r="B83" s="44" t="s">
        <v>108</v>
      </c>
      <c r="C83" s="44" t="s">
        <v>2</v>
      </c>
      <c r="D83" s="44" t="s">
        <v>2</v>
      </c>
      <c r="E83" s="44" t="s">
        <v>10</v>
      </c>
      <c r="G83" s="44">
        <v>1</v>
      </c>
      <c r="I83" s="44"/>
      <c r="J83" s="44"/>
    </row>
    <row r="84" spans="1:10" x14ac:dyDescent="0.35">
      <c r="A84" s="44" t="s">
        <v>4559</v>
      </c>
      <c r="B84" s="44" t="s">
        <v>4560</v>
      </c>
      <c r="C84" s="44" t="s">
        <v>2</v>
      </c>
      <c r="D84" s="44" t="s">
        <v>2</v>
      </c>
      <c r="E84" s="44" t="s">
        <v>10</v>
      </c>
      <c r="F84" s="44">
        <v>1</v>
      </c>
      <c r="I84" s="44"/>
      <c r="J84" s="44"/>
    </row>
    <row r="85" spans="1:10" x14ac:dyDescent="0.35">
      <c r="A85" s="44" t="s">
        <v>109</v>
      </c>
      <c r="B85" s="44" t="s">
        <v>110</v>
      </c>
      <c r="C85" s="44" t="s">
        <v>6</v>
      </c>
      <c r="D85" s="44" t="s">
        <v>2</v>
      </c>
      <c r="E85" s="44" t="s">
        <v>11</v>
      </c>
      <c r="G85" s="44">
        <v>1</v>
      </c>
      <c r="I85" s="44"/>
      <c r="J85" s="44"/>
    </row>
    <row r="86" spans="1:10" x14ac:dyDescent="0.35">
      <c r="A86" s="44" t="s">
        <v>111</v>
      </c>
      <c r="B86" s="44" t="s">
        <v>112</v>
      </c>
      <c r="C86" s="44" t="s">
        <v>2</v>
      </c>
      <c r="D86" s="44" t="s">
        <v>2</v>
      </c>
      <c r="E86" s="44" t="s">
        <v>11</v>
      </c>
      <c r="F86" s="44">
        <v>1</v>
      </c>
      <c r="I86" s="44"/>
      <c r="J86" s="44"/>
    </row>
    <row r="87" spans="1:10" x14ac:dyDescent="0.35">
      <c r="A87" s="44" t="s">
        <v>113</v>
      </c>
      <c r="B87" s="44" t="s">
        <v>114</v>
      </c>
      <c r="C87" s="44" t="s">
        <v>16</v>
      </c>
      <c r="D87" s="44" t="s">
        <v>2</v>
      </c>
      <c r="E87" s="44" t="s">
        <v>11</v>
      </c>
      <c r="I87" s="44"/>
      <c r="J87" s="44"/>
    </row>
    <row r="88" spans="1:10" x14ac:dyDescent="0.35">
      <c r="A88" s="44" t="s">
        <v>4561</v>
      </c>
      <c r="B88" s="44" t="s">
        <v>4562</v>
      </c>
      <c r="C88" s="44" t="s">
        <v>281</v>
      </c>
      <c r="D88" s="44" t="s">
        <v>281</v>
      </c>
      <c r="E88" s="44" t="s">
        <v>9</v>
      </c>
      <c r="I88" s="44"/>
      <c r="J88" s="44"/>
    </row>
    <row r="89" spans="1:10" x14ac:dyDescent="0.35">
      <c r="A89" s="44" t="s">
        <v>115</v>
      </c>
      <c r="B89" s="44" t="s">
        <v>116</v>
      </c>
      <c r="C89" s="44" t="s">
        <v>282</v>
      </c>
      <c r="D89" s="44" t="s">
        <v>6</v>
      </c>
      <c r="E89" s="44" t="s">
        <v>7</v>
      </c>
      <c r="I89" s="44"/>
      <c r="J89" s="44"/>
    </row>
    <row r="90" spans="1:10" x14ac:dyDescent="0.35">
      <c r="A90" s="44" t="s">
        <v>117</v>
      </c>
      <c r="B90" s="44" t="s">
        <v>118</v>
      </c>
      <c r="C90" s="44" t="s">
        <v>282</v>
      </c>
      <c r="D90" s="44" t="s">
        <v>282</v>
      </c>
      <c r="E90" s="44" t="s">
        <v>7</v>
      </c>
      <c r="I90" s="44"/>
      <c r="J90" s="44"/>
    </row>
    <row r="91" spans="1:10" x14ac:dyDescent="0.35">
      <c r="A91" s="44" t="s">
        <v>119</v>
      </c>
      <c r="B91" s="44" t="s">
        <v>120</v>
      </c>
      <c r="C91" s="44" t="s">
        <v>16</v>
      </c>
      <c r="D91" s="44" t="s">
        <v>2</v>
      </c>
      <c r="E91" s="44" t="s">
        <v>3</v>
      </c>
      <c r="I91" s="44"/>
      <c r="J91" s="44"/>
    </row>
    <row r="92" spans="1:10" x14ac:dyDescent="0.35">
      <c r="A92" s="44" t="s">
        <v>121</v>
      </c>
      <c r="B92" s="44" t="s">
        <v>122</v>
      </c>
      <c r="C92" s="44" t="s">
        <v>16</v>
      </c>
      <c r="D92" s="44" t="s">
        <v>16</v>
      </c>
      <c r="E92" s="44" t="s">
        <v>9</v>
      </c>
      <c r="G92" s="44">
        <v>1</v>
      </c>
      <c r="I92" s="44"/>
      <c r="J92" s="44"/>
    </row>
    <row r="93" spans="1:10" x14ac:dyDescent="0.35">
      <c r="A93" s="44" t="s">
        <v>402</v>
      </c>
      <c r="B93" s="44" t="s">
        <v>403</v>
      </c>
      <c r="C93" s="44" t="s">
        <v>6</v>
      </c>
      <c r="D93" s="44" t="s">
        <v>16</v>
      </c>
      <c r="E93" s="44" t="s">
        <v>8</v>
      </c>
      <c r="G93" s="44">
        <v>1</v>
      </c>
      <c r="I93" s="44"/>
      <c r="J93" s="44"/>
    </row>
    <row r="94" spans="1:10" x14ac:dyDescent="0.35">
      <c r="A94" s="44" t="s">
        <v>123</v>
      </c>
      <c r="B94" s="44" t="s">
        <v>124</v>
      </c>
      <c r="C94" s="44" t="s">
        <v>6</v>
      </c>
      <c r="D94" s="44" t="s">
        <v>16</v>
      </c>
      <c r="E94" s="44" t="s">
        <v>8</v>
      </c>
      <c r="F94" s="44">
        <v>1</v>
      </c>
      <c r="G94" s="44">
        <v>1</v>
      </c>
      <c r="I94" s="44"/>
      <c r="J94" s="44"/>
    </row>
    <row r="95" spans="1:10" x14ac:dyDescent="0.35">
      <c r="A95" s="44" t="s">
        <v>125</v>
      </c>
      <c r="B95" s="44" t="s">
        <v>126</v>
      </c>
      <c r="C95" s="44" t="s">
        <v>282</v>
      </c>
      <c r="D95" s="44" t="s">
        <v>282</v>
      </c>
      <c r="E95" s="44" t="s">
        <v>7</v>
      </c>
      <c r="I95" s="44"/>
      <c r="J95" s="44"/>
    </row>
    <row r="96" spans="1:10" x14ac:dyDescent="0.35">
      <c r="A96" s="44" t="s">
        <v>4563</v>
      </c>
      <c r="B96" s="44" t="s">
        <v>4564</v>
      </c>
      <c r="C96" s="44" t="s">
        <v>281</v>
      </c>
      <c r="D96" s="44" t="s">
        <v>6</v>
      </c>
      <c r="E96" s="44" t="s">
        <v>7</v>
      </c>
      <c r="I96" s="44"/>
      <c r="J96" s="44"/>
    </row>
    <row r="97" spans="1:10" x14ac:dyDescent="0.35">
      <c r="A97" s="44" t="s">
        <v>4565</v>
      </c>
      <c r="B97" s="44" t="s">
        <v>4566</v>
      </c>
      <c r="C97" s="44" t="s">
        <v>282</v>
      </c>
      <c r="D97" s="44" t="s">
        <v>281</v>
      </c>
      <c r="E97" s="44" t="s">
        <v>8</v>
      </c>
      <c r="I97" s="44"/>
      <c r="J97" s="44"/>
    </row>
    <row r="98" spans="1:10" x14ac:dyDescent="0.35">
      <c r="A98" s="44" t="s">
        <v>127</v>
      </c>
      <c r="B98" s="44" t="s">
        <v>128</v>
      </c>
      <c r="C98" s="44" t="s">
        <v>282</v>
      </c>
      <c r="D98" s="44" t="s">
        <v>282</v>
      </c>
      <c r="E98" s="44" t="s">
        <v>7</v>
      </c>
      <c r="I98" s="44"/>
      <c r="J98" s="44"/>
    </row>
    <row r="99" spans="1:10" x14ac:dyDescent="0.35">
      <c r="A99" s="44" t="s">
        <v>129</v>
      </c>
      <c r="B99" s="44" t="s">
        <v>130</v>
      </c>
      <c r="C99" s="44" t="s">
        <v>6</v>
      </c>
      <c r="D99" s="44" t="s">
        <v>16</v>
      </c>
      <c r="E99" s="44" t="s">
        <v>11</v>
      </c>
      <c r="I99" s="44"/>
      <c r="J99" s="44"/>
    </row>
    <row r="100" spans="1:10" x14ac:dyDescent="0.35">
      <c r="A100" s="44" t="s">
        <v>131</v>
      </c>
      <c r="B100" s="44" t="s">
        <v>132</v>
      </c>
      <c r="C100" s="44" t="s">
        <v>282</v>
      </c>
      <c r="D100" s="44" t="s">
        <v>282</v>
      </c>
      <c r="E100" s="44" t="s">
        <v>9</v>
      </c>
      <c r="I100" s="44"/>
      <c r="J100" s="44"/>
    </row>
    <row r="101" spans="1:10" x14ac:dyDescent="0.35">
      <c r="A101" s="44" t="s">
        <v>133</v>
      </c>
      <c r="B101" s="44" t="s">
        <v>134</v>
      </c>
      <c r="C101" s="44" t="s">
        <v>6</v>
      </c>
      <c r="D101" s="44" t="s">
        <v>16</v>
      </c>
      <c r="E101" s="44" t="s">
        <v>8</v>
      </c>
      <c r="I101" s="44"/>
      <c r="J101" s="44"/>
    </row>
    <row r="102" spans="1:10" x14ac:dyDescent="0.35">
      <c r="A102" s="44" t="s">
        <v>135</v>
      </c>
      <c r="B102" s="44" t="s">
        <v>136</v>
      </c>
      <c r="C102" s="44" t="s">
        <v>6</v>
      </c>
      <c r="D102" s="44" t="s">
        <v>16</v>
      </c>
      <c r="E102" s="44" t="s">
        <v>7</v>
      </c>
      <c r="G102" s="44">
        <v>1</v>
      </c>
      <c r="I102" s="44"/>
      <c r="J102" s="44"/>
    </row>
    <row r="103" spans="1:10" x14ac:dyDescent="0.35">
      <c r="A103" s="44" t="s">
        <v>137</v>
      </c>
      <c r="B103" s="44" t="s">
        <v>138</v>
      </c>
      <c r="C103" s="44" t="s">
        <v>16</v>
      </c>
      <c r="D103" s="44" t="s">
        <v>2</v>
      </c>
      <c r="E103" s="44" t="s">
        <v>10</v>
      </c>
      <c r="I103" s="44"/>
      <c r="J103" s="44"/>
    </row>
    <row r="104" spans="1:10" x14ac:dyDescent="0.35">
      <c r="A104" s="44" t="s">
        <v>4567</v>
      </c>
      <c r="B104" s="44" t="s">
        <v>4568</v>
      </c>
      <c r="C104" s="44" t="s">
        <v>16</v>
      </c>
      <c r="D104" s="44" t="s">
        <v>16</v>
      </c>
      <c r="E104" s="44" t="s">
        <v>9</v>
      </c>
      <c r="F104" s="44">
        <v>1</v>
      </c>
      <c r="I104" s="44"/>
      <c r="J104" s="44"/>
    </row>
    <row r="105" spans="1:10" x14ac:dyDescent="0.35">
      <c r="A105" s="44" t="s">
        <v>4569</v>
      </c>
      <c r="B105" s="44" t="s">
        <v>4570</v>
      </c>
      <c r="C105" s="44" t="s">
        <v>2</v>
      </c>
      <c r="D105" s="44" t="s">
        <v>16</v>
      </c>
      <c r="E105" s="44" t="s">
        <v>9</v>
      </c>
      <c r="I105" s="44"/>
      <c r="J105" s="44"/>
    </row>
    <row r="106" spans="1:10" x14ac:dyDescent="0.35">
      <c r="A106" s="44" t="s">
        <v>139</v>
      </c>
      <c r="B106" s="44" t="s">
        <v>140</v>
      </c>
      <c r="C106" s="44" t="s">
        <v>282</v>
      </c>
      <c r="D106" s="44" t="s">
        <v>281</v>
      </c>
      <c r="E106" s="44" t="s">
        <v>9</v>
      </c>
      <c r="I106" s="44"/>
      <c r="J106" s="44"/>
    </row>
    <row r="107" spans="1:10" x14ac:dyDescent="0.35">
      <c r="A107" s="44" t="s">
        <v>4571</v>
      </c>
      <c r="B107" s="44" t="s">
        <v>4572</v>
      </c>
      <c r="C107" s="44" t="s">
        <v>6</v>
      </c>
      <c r="E107" s="44" t="s">
        <v>7</v>
      </c>
      <c r="F107" s="44">
        <v>1</v>
      </c>
      <c r="I107" s="44"/>
      <c r="J107" s="44"/>
    </row>
    <row r="108" spans="1:10" x14ac:dyDescent="0.35">
      <c r="A108" s="44" t="s">
        <v>308</v>
      </c>
      <c r="B108" s="44" t="s">
        <v>309</v>
      </c>
      <c r="C108" s="44" t="s">
        <v>281</v>
      </c>
      <c r="D108" s="44" t="s">
        <v>281</v>
      </c>
      <c r="E108" s="44" t="s">
        <v>8</v>
      </c>
      <c r="I108" s="44"/>
      <c r="J108" s="44"/>
    </row>
    <row r="109" spans="1:10" x14ac:dyDescent="0.35">
      <c r="A109" s="44" t="s">
        <v>141</v>
      </c>
      <c r="B109" s="44" t="s">
        <v>142</v>
      </c>
      <c r="C109" s="44" t="s">
        <v>16</v>
      </c>
      <c r="D109" s="44" t="s">
        <v>2</v>
      </c>
      <c r="E109" s="44" t="s">
        <v>7</v>
      </c>
      <c r="G109" s="44">
        <v>1</v>
      </c>
      <c r="I109" s="44"/>
      <c r="J109" s="44"/>
    </row>
    <row r="110" spans="1:10" x14ac:dyDescent="0.35">
      <c r="A110" s="44" t="s">
        <v>143</v>
      </c>
      <c r="B110" s="44" t="s">
        <v>144</v>
      </c>
      <c r="C110" s="44" t="s">
        <v>16</v>
      </c>
      <c r="D110" s="44" t="s">
        <v>2</v>
      </c>
      <c r="E110" s="44" t="s">
        <v>9</v>
      </c>
      <c r="G110" s="44">
        <v>1</v>
      </c>
      <c r="I110" s="44"/>
      <c r="J110" s="44"/>
    </row>
    <row r="111" spans="1:10" x14ac:dyDescent="0.35">
      <c r="A111" s="44" t="s">
        <v>145</v>
      </c>
      <c r="B111" s="44" t="s">
        <v>146</v>
      </c>
      <c r="C111" s="44" t="s">
        <v>282</v>
      </c>
      <c r="D111" s="44" t="s">
        <v>16</v>
      </c>
      <c r="E111" s="44" t="s">
        <v>7</v>
      </c>
      <c r="I111" s="44"/>
      <c r="J111" s="44"/>
    </row>
    <row r="112" spans="1:10" x14ac:dyDescent="0.35">
      <c r="A112" s="44" t="s">
        <v>147</v>
      </c>
      <c r="B112" s="44" t="s">
        <v>148</v>
      </c>
      <c r="C112" s="44" t="s">
        <v>6</v>
      </c>
      <c r="D112" s="44" t="s">
        <v>16</v>
      </c>
      <c r="E112" s="44" t="s">
        <v>8</v>
      </c>
      <c r="F112" s="44">
        <v>1</v>
      </c>
      <c r="I112" s="44"/>
      <c r="J112" s="44"/>
    </row>
    <row r="113" spans="1:10" x14ac:dyDescent="0.35">
      <c r="A113" s="44" t="s">
        <v>404</v>
      </c>
      <c r="B113" s="44" t="s">
        <v>405</v>
      </c>
      <c r="C113" s="44" t="s">
        <v>16</v>
      </c>
      <c r="D113" s="44" t="s">
        <v>16</v>
      </c>
      <c r="E113" s="44" t="s">
        <v>10</v>
      </c>
      <c r="I113" s="44"/>
      <c r="J113" s="44"/>
    </row>
    <row r="114" spans="1:10" x14ac:dyDescent="0.35">
      <c r="A114" s="44" t="s">
        <v>149</v>
      </c>
      <c r="B114" s="44" t="s">
        <v>150</v>
      </c>
      <c r="C114" s="44" t="s">
        <v>2</v>
      </c>
      <c r="D114" s="44" t="s">
        <v>2</v>
      </c>
      <c r="E114" s="44" t="s">
        <v>10</v>
      </c>
      <c r="F114" s="44">
        <v>1</v>
      </c>
      <c r="G114" s="44">
        <v>1</v>
      </c>
      <c r="I114" s="44"/>
      <c r="J114" s="44"/>
    </row>
    <row r="115" spans="1:10" x14ac:dyDescent="0.35">
      <c r="A115" s="44" t="s">
        <v>4573</v>
      </c>
      <c r="B115" s="44" t="s">
        <v>4574</v>
      </c>
      <c r="C115" s="44" t="s">
        <v>6</v>
      </c>
      <c r="D115" s="44" t="s">
        <v>6</v>
      </c>
      <c r="E115" s="44" t="s">
        <v>8</v>
      </c>
      <c r="F115" s="44">
        <v>1</v>
      </c>
      <c r="G115" s="44">
        <v>1</v>
      </c>
      <c r="I115" s="44"/>
      <c r="J115" s="44"/>
    </row>
    <row r="116" spans="1:10" x14ac:dyDescent="0.35">
      <c r="A116" s="44" t="s">
        <v>4575</v>
      </c>
      <c r="B116" s="44" t="s">
        <v>4576</v>
      </c>
      <c r="C116" s="44" t="s">
        <v>281</v>
      </c>
      <c r="D116" s="44" t="s">
        <v>281</v>
      </c>
      <c r="E116" s="44" t="s">
        <v>7</v>
      </c>
      <c r="I116" s="44"/>
      <c r="J116" s="44"/>
    </row>
    <row r="117" spans="1:10" x14ac:dyDescent="0.35">
      <c r="A117" s="44" t="s">
        <v>151</v>
      </c>
      <c r="B117" s="44" t="s">
        <v>152</v>
      </c>
      <c r="C117" s="44" t="s">
        <v>282</v>
      </c>
      <c r="D117" s="44" t="s">
        <v>16</v>
      </c>
      <c r="E117" s="44" t="s">
        <v>7</v>
      </c>
      <c r="I117" s="44"/>
      <c r="J117" s="44"/>
    </row>
    <row r="118" spans="1:10" x14ac:dyDescent="0.35">
      <c r="A118" s="44" t="s">
        <v>153</v>
      </c>
      <c r="B118" s="44" t="s">
        <v>154</v>
      </c>
      <c r="C118" s="44" t="s">
        <v>282</v>
      </c>
      <c r="D118" s="44" t="s">
        <v>282</v>
      </c>
      <c r="E118" s="44" t="s">
        <v>7</v>
      </c>
      <c r="I118" s="44"/>
      <c r="J118" s="44"/>
    </row>
    <row r="119" spans="1:10" x14ac:dyDescent="0.35">
      <c r="A119" s="44" t="s">
        <v>4577</v>
      </c>
      <c r="B119" s="44" t="s">
        <v>4578</v>
      </c>
      <c r="C119" s="44" t="s">
        <v>281</v>
      </c>
      <c r="D119" s="44" t="s">
        <v>281</v>
      </c>
      <c r="E119" s="44" t="s">
        <v>9</v>
      </c>
      <c r="I119" s="44"/>
      <c r="J119" s="44"/>
    </row>
    <row r="120" spans="1:10" x14ac:dyDescent="0.35">
      <c r="A120" s="44" t="s">
        <v>446</v>
      </c>
      <c r="B120" s="44" t="s">
        <v>155</v>
      </c>
      <c r="C120" s="44" t="s">
        <v>6</v>
      </c>
      <c r="D120" s="44" t="s">
        <v>16</v>
      </c>
      <c r="E120" s="44" t="s">
        <v>7</v>
      </c>
      <c r="I120" s="44"/>
      <c r="J120" s="44"/>
    </row>
    <row r="121" spans="1:10" x14ac:dyDescent="0.35">
      <c r="A121" s="44" t="s">
        <v>156</v>
      </c>
      <c r="B121" s="44" t="s">
        <v>157</v>
      </c>
      <c r="C121" s="44" t="s">
        <v>2</v>
      </c>
      <c r="D121" s="44" t="s">
        <v>2</v>
      </c>
      <c r="E121" s="44" t="s">
        <v>10</v>
      </c>
      <c r="G121" s="44">
        <v>1</v>
      </c>
      <c r="I121" s="44"/>
      <c r="J121" s="44"/>
    </row>
    <row r="122" spans="1:10" x14ac:dyDescent="0.35">
      <c r="A122" s="44" t="s">
        <v>158</v>
      </c>
      <c r="B122" s="44" t="s">
        <v>159</v>
      </c>
      <c r="C122" s="44" t="s">
        <v>2</v>
      </c>
      <c r="D122" s="44" t="s">
        <v>2</v>
      </c>
      <c r="E122" s="44" t="s">
        <v>10</v>
      </c>
      <c r="I122" s="44"/>
      <c r="J122" s="44"/>
    </row>
    <row r="123" spans="1:10" x14ac:dyDescent="0.35">
      <c r="A123" s="44" t="s">
        <v>160</v>
      </c>
      <c r="B123" s="44" t="s">
        <v>161</v>
      </c>
      <c r="C123" s="44" t="s">
        <v>6</v>
      </c>
      <c r="D123" s="44" t="s">
        <v>6</v>
      </c>
      <c r="E123" s="44" t="s">
        <v>9</v>
      </c>
      <c r="I123" s="44"/>
      <c r="J123" s="44"/>
    </row>
    <row r="124" spans="1:10" x14ac:dyDescent="0.35">
      <c r="A124" s="44" t="s">
        <v>162</v>
      </c>
      <c r="B124" s="44" t="s">
        <v>163</v>
      </c>
      <c r="C124" s="44" t="s">
        <v>6</v>
      </c>
      <c r="D124" s="44" t="s">
        <v>16</v>
      </c>
      <c r="E124" s="44" t="s">
        <v>3</v>
      </c>
      <c r="I124" s="44"/>
      <c r="J124" s="44"/>
    </row>
    <row r="125" spans="1:10" x14ac:dyDescent="0.35">
      <c r="A125" s="44" t="s">
        <v>164</v>
      </c>
      <c r="B125" s="44" t="s">
        <v>165</v>
      </c>
      <c r="C125" s="44" t="s">
        <v>2</v>
      </c>
      <c r="D125" s="44" t="s">
        <v>2</v>
      </c>
      <c r="E125" s="44" t="s">
        <v>10</v>
      </c>
      <c r="F125" s="44">
        <v>1</v>
      </c>
      <c r="G125" s="44">
        <v>1</v>
      </c>
      <c r="I125" s="44"/>
      <c r="J125" s="44"/>
    </row>
    <row r="126" spans="1:10" x14ac:dyDescent="0.35">
      <c r="A126" s="44" t="s">
        <v>166</v>
      </c>
      <c r="B126" s="44" t="s">
        <v>167</v>
      </c>
      <c r="C126" s="44" t="s">
        <v>281</v>
      </c>
      <c r="D126" s="44" t="s">
        <v>6</v>
      </c>
      <c r="E126" s="44" t="s">
        <v>8</v>
      </c>
      <c r="I126" s="44"/>
      <c r="J126" s="44"/>
    </row>
    <row r="127" spans="1:10" x14ac:dyDescent="0.35">
      <c r="A127" s="44" t="s">
        <v>4579</v>
      </c>
      <c r="B127" s="44" t="s">
        <v>4580</v>
      </c>
      <c r="C127" s="44" t="s">
        <v>6</v>
      </c>
      <c r="D127" s="44" t="s">
        <v>16</v>
      </c>
      <c r="E127" s="44" t="s">
        <v>9</v>
      </c>
      <c r="F127" s="44">
        <v>1</v>
      </c>
      <c r="I127" s="44"/>
      <c r="J127" s="44"/>
    </row>
    <row r="128" spans="1:10" x14ac:dyDescent="0.35">
      <c r="A128" s="44" t="s">
        <v>168</v>
      </c>
      <c r="B128" s="44" t="s">
        <v>169</v>
      </c>
      <c r="C128" s="44" t="s">
        <v>16</v>
      </c>
      <c r="D128" s="44" t="s">
        <v>2</v>
      </c>
      <c r="E128" s="44" t="s">
        <v>10</v>
      </c>
      <c r="G128" s="44">
        <v>1</v>
      </c>
      <c r="I128" s="44"/>
      <c r="J128" s="44"/>
    </row>
    <row r="129" spans="1:10" x14ac:dyDescent="0.35">
      <c r="A129" s="44" t="s">
        <v>170</v>
      </c>
      <c r="B129" s="44" t="s">
        <v>171</v>
      </c>
      <c r="C129" s="44" t="s">
        <v>6</v>
      </c>
      <c r="D129" s="44" t="s">
        <v>6</v>
      </c>
      <c r="E129" s="44" t="s">
        <v>10</v>
      </c>
      <c r="I129" s="44"/>
      <c r="J129" s="44"/>
    </row>
    <row r="130" spans="1:10" x14ac:dyDescent="0.35">
      <c r="A130" s="44" t="s">
        <v>172</v>
      </c>
      <c r="B130" s="44" t="s">
        <v>173</v>
      </c>
      <c r="C130" s="44" t="s">
        <v>6</v>
      </c>
      <c r="D130" s="44" t="s">
        <v>6</v>
      </c>
      <c r="E130" s="44" t="s">
        <v>11</v>
      </c>
      <c r="G130" s="44">
        <v>1</v>
      </c>
      <c r="I130" s="44"/>
      <c r="J130" s="44"/>
    </row>
    <row r="131" spans="1:10" x14ac:dyDescent="0.35">
      <c r="A131" s="44" t="s">
        <v>4581</v>
      </c>
      <c r="B131" s="44" t="s">
        <v>4582</v>
      </c>
      <c r="C131" s="44" t="s">
        <v>16</v>
      </c>
      <c r="D131" s="44" t="s">
        <v>16</v>
      </c>
      <c r="E131" s="44" t="s">
        <v>9</v>
      </c>
      <c r="F131" s="44">
        <v>1</v>
      </c>
      <c r="I131" s="44"/>
      <c r="J131" s="44"/>
    </row>
    <row r="132" spans="1:10" x14ac:dyDescent="0.35">
      <c r="A132" s="44" t="s">
        <v>174</v>
      </c>
      <c r="B132" s="44" t="s">
        <v>175</v>
      </c>
      <c r="C132" s="44" t="s">
        <v>16</v>
      </c>
      <c r="D132" s="44" t="s">
        <v>16</v>
      </c>
      <c r="E132" s="44" t="s">
        <v>7</v>
      </c>
      <c r="I132" s="44"/>
      <c r="J132" s="44"/>
    </row>
    <row r="133" spans="1:10" x14ac:dyDescent="0.35">
      <c r="A133" s="44" t="s">
        <v>4583</v>
      </c>
      <c r="B133" s="44" t="s">
        <v>4584</v>
      </c>
      <c r="C133" s="44" t="s">
        <v>281</v>
      </c>
      <c r="D133" s="44" t="s">
        <v>281</v>
      </c>
      <c r="E133" s="44" t="s">
        <v>7</v>
      </c>
      <c r="I133" s="44"/>
      <c r="J133" s="44"/>
    </row>
    <row r="134" spans="1:10" x14ac:dyDescent="0.35">
      <c r="A134" s="44" t="s">
        <v>176</v>
      </c>
      <c r="B134" s="44" t="s">
        <v>177</v>
      </c>
      <c r="C134" s="44" t="s">
        <v>16</v>
      </c>
      <c r="D134" s="44" t="s">
        <v>2</v>
      </c>
      <c r="E134" s="44" t="s">
        <v>9</v>
      </c>
      <c r="G134" s="44">
        <v>1</v>
      </c>
      <c r="I134" s="44"/>
      <c r="J134" s="44"/>
    </row>
    <row r="135" spans="1:10" x14ac:dyDescent="0.35">
      <c r="A135" s="44" t="s">
        <v>4585</v>
      </c>
      <c r="B135" s="44" t="s">
        <v>4586</v>
      </c>
      <c r="C135" s="44" t="s">
        <v>6</v>
      </c>
      <c r="E135" s="44" t="s">
        <v>7</v>
      </c>
      <c r="I135" s="44"/>
      <c r="J135" s="44"/>
    </row>
    <row r="136" spans="1:10" x14ac:dyDescent="0.35">
      <c r="A136" s="44" t="s">
        <v>178</v>
      </c>
      <c r="B136" s="44" t="s">
        <v>179</v>
      </c>
      <c r="C136" s="44" t="s">
        <v>16</v>
      </c>
      <c r="D136" s="44" t="s">
        <v>16</v>
      </c>
      <c r="E136" s="44" t="s">
        <v>8</v>
      </c>
      <c r="I136" s="44"/>
      <c r="J136" s="44"/>
    </row>
    <row r="137" spans="1:10" x14ac:dyDescent="0.35">
      <c r="A137" s="44" t="s">
        <v>180</v>
      </c>
      <c r="B137" s="44" t="s">
        <v>181</v>
      </c>
      <c r="C137" s="44" t="s">
        <v>2</v>
      </c>
      <c r="D137" s="44" t="s">
        <v>2</v>
      </c>
      <c r="E137" s="44" t="s">
        <v>10</v>
      </c>
      <c r="F137" s="44">
        <v>1</v>
      </c>
      <c r="G137" s="44">
        <v>1</v>
      </c>
      <c r="I137" s="44"/>
      <c r="J137" s="44"/>
    </row>
    <row r="138" spans="1:10" x14ac:dyDescent="0.35">
      <c r="A138" s="44" t="s">
        <v>4587</v>
      </c>
      <c r="B138" s="44" t="s">
        <v>4588</v>
      </c>
      <c r="C138" s="44" t="s">
        <v>16</v>
      </c>
      <c r="D138" s="44" t="s">
        <v>2</v>
      </c>
      <c r="E138" s="44" t="s">
        <v>9</v>
      </c>
      <c r="F138" s="44">
        <v>1</v>
      </c>
      <c r="I138" s="44"/>
      <c r="J138" s="44"/>
    </row>
    <row r="139" spans="1:10" x14ac:dyDescent="0.35">
      <c r="A139" s="44" t="s">
        <v>182</v>
      </c>
      <c r="B139" s="44" t="s">
        <v>183</v>
      </c>
      <c r="C139" s="44" t="s">
        <v>6</v>
      </c>
      <c r="D139" s="44" t="s">
        <v>16</v>
      </c>
      <c r="E139" s="44" t="s">
        <v>10</v>
      </c>
      <c r="I139" s="44"/>
      <c r="J139" s="44"/>
    </row>
    <row r="140" spans="1:10" x14ac:dyDescent="0.35">
      <c r="A140" s="44" t="s">
        <v>4589</v>
      </c>
      <c r="B140" s="44" t="s">
        <v>4590</v>
      </c>
      <c r="C140" s="44" t="s">
        <v>6</v>
      </c>
      <c r="E140" s="44" t="s">
        <v>9</v>
      </c>
      <c r="I140" s="44"/>
      <c r="J140" s="44"/>
    </row>
    <row r="141" spans="1:10" x14ac:dyDescent="0.35">
      <c r="A141" s="44" t="s">
        <v>184</v>
      </c>
      <c r="B141" s="44" t="s">
        <v>185</v>
      </c>
      <c r="C141" s="44" t="s">
        <v>2</v>
      </c>
      <c r="D141" s="44" t="s">
        <v>2</v>
      </c>
      <c r="E141" s="44" t="s">
        <v>3</v>
      </c>
      <c r="I141" s="44"/>
      <c r="J141" s="44"/>
    </row>
    <row r="142" spans="1:10" x14ac:dyDescent="0.35">
      <c r="A142" s="44" t="s">
        <v>186</v>
      </c>
      <c r="B142" s="44" t="s">
        <v>187</v>
      </c>
      <c r="C142" s="44" t="s">
        <v>282</v>
      </c>
      <c r="D142" s="44" t="s">
        <v>282</v>
      </c>
      <c r="E142" s="44" t="s">
        <v>7</v>
      </c>
      <c r="I142" s="44"/>
      <c r="J142" s="44"/>
    </row>
    <row r="143" spans="1:10" x14ac:dyDescent="0.35">
      <c r="A143" s="44" t="s">
        <v>4591</v>
      </c>
      <c r="B143" s="44" t="s">
        <v>4592</v>
      </c>
      <c r="C143" s="44" t="s">
        <v>281</v>
      </c>
      <c r="D143" s="44" t="s">
        <v>281</v>
      </c>
      <c r="E143" s="44" t="s">
        <v>9</v>
      </c>
      <c r="I143" s="44"/>
      <c r="J143" s="44"/>
    </row>
    <row r="144" spans="1:10" x14ac:dyDescent="0.35">
      <c r="A144" s="44" t="s">
        <v>4593</v>
      </c>
      <c r="B144" s="44" t="s">
        <v>4594</v>
      </c>
      <c r="C144" s="44" t="s">
        <v>282</v>
      </c>
      <c r="D144" s="44" t="s">
        <v>282</v>
      </c>
      <c r="E144" s="44" t="s">
        <v>9</v>
      </c>
      <c r="I144" s="44"/>
      <c r="J144" s="44"/>
    </row>
    <row r="145" spans="1:10" x14ac:dyDescent="0.35">
      <c r="A145" s="44" t="s">
        <v>188</v>
      </c>
      <c r="B145" s="44" t="s">
        <v>189</v>
      </c>
      <c r="C145" s="44" t="s">
        <v>16</v>
      </c>
      <c r="D145" s="44" t="s">
        <v>2</v>
      </c>
      <c r="E145" s="44" t="s">
        <v>11</v>
      </c>
      <c r="I145" s="44"/>
      <c r="J145" s="44"/>
    </row>
    <row r="146" spans="1:10" x14ac:dyDescent="0.35">
      <c r="A146" s="44" t="s">
        <v>190</v>
      </c>
      <c r="B146" s="44" t="s">
        <v>191</v>
      </c>
      <c r="C146" s="44" t="s">
        <v>2</v>
      </c>
      <c r="D146" s="44" t="s">
        <v>2</v>
      </c>
      <c r="E146" s="44" t="s">
        <v>10</v>
      </c>
      <c r="G146" s="44">
        <v>1</v>
      </c>
      <c r="I146" s="44"/>
      <c r="J146" s="44"/>
    </row>
    <row r="147" spans="1:10" x14ac:dyDescent="0.35">
      <c r="A147" s="44" t="s">
        <v>192</v>
      </c>
      <c r="B147" s="44" t="s">
        <v>193</v>
      </c>
      <c r="C147" s="44" t="s">
        <v>16</v>
      </c>
      <c r="D147" s="44" t="s">
        <v>2</v>
      </c>
      <c r="E147" s="44" t="s">
        <v>10</v>
      </c>
      <c r="G147" s="44">
        <v>1</v>
      </c>
      <c r="I147" s="44"/>
      <c r="J147" s="44"/>
    </row>
    <row r="148" spans="1:10" x14ac:dyDescent="0.35">
      <c r="A148" s="44" t="s">
        <v>4595</v>
      </c>
      <c r="B148" s="44" t="s">
        <v>4596</v>
      </c>
      <c r="C148" s="44" t="s">
        <v>281</v>
      </c>
      <c r="D148" s="44" t="s">
        <v>281</v>
      </c>
      <c r="E148" s="44" t="s">
        <v>9</v>
      </c>
    </row>
    <row r="149" spans="1:10" x14ac:dyDescent="0.35">
      <c r="A149" s="44" t="s">
        <v>194</v>
      </c>
      <c r="B149" s="44" t="s">
        <v>195</v>
      </c>
      <c r="C149" s="44" t="s">
        <v>282</v>
      </c>
      <c r="D149" s="44" t="s">
        <v>282</v>
      </c>
      <c r="E149" s="44" t="s">
        <v>7</v>
      </c>
      <c r="G149" s="44">
        <v>1</v>
      </c>
    </row>
    <row r="150" spans="1:10" x14ac:dyDescent="0.35">
      <c r="A150" s="44" t="s">
        <v>310</v>
      </c>
      <c r="B150" s="44" t="s">
        <v>311</v>
      </c>
      <c r="C150" s="44" t="s">
        <v>281</v>
      </c>
      <c r="D150" s="44" t="s">
        <v>6</v>
      </c>
      <c r="E150" s="44" t="s">
        <v>8</v>
      </c>
      <c r="G150" s="44">
        <v>1</v>
      </c>
    </row>
    <row r="151" spans="1:10" x14ac:dyDescent="0.35">
      <c r="A151" s="44" t="s">
        <v>196</v>
      </c>
      <c r="B151" s="44" t="s">
        <v>197</v>
      </c>
      <c r="C151" s="44" t="s">
        <v>16</v>
      </c>
      <c r="D151" s="44" t="s">
        <v>2</v>
      </c>
      <c r="E151" s="44" t="s">
        <v>3</v>
      </c>
    </row>
    <row r="152" spans="1:10" x14ac:dyDescent="0.35">
      <c r="A152" s="44" t="s">
        <v>4597</v>
      </c>
      <c r="B152" s="44" t="s">
        <v>4598</v>
      </c>
      <c r="C152" s="44" t="s">
        <v>281</v>
      </c>
      <c r="E152" s="44" t="s">
        <v>9</v>
      </c>
    </row>
    <row r="153" spans="1:10" x14ac:dyDescent="0.35">
      <c r="A153" s="44" t="s">
        <v>198</v>
      </c>
      <c r="B153" s="44" t="s">
        <v>199</v>
      </c>
      <c r="C153" s="44" t="s">
        <v>281</v>
      </c>
      <c r="D153" s="44" t="s">
        <v>16</v>
      </c>
      <c r="E153" s="44" t="s">
        <v>11</v>
      </c>
    </row>
    <row r="154" spans="1:10" x14ac:dyDescent="0.35">
      <c r="A154" s="44" t="s">
        <v>200</v>
      </c>
      <c r="B154" s="44" t="s">
        <v>201</v>
      </c>
      <c r="C154" s="44" t="s">
        <v>16</v>
      </c>
      <c r="D154" s="44" t="s">
        <v>16</v>
      </c>
      <c r="E154" s="44" t="s">
        <v>9</v>
      </c>
      <c r="F154" s="44">
        <v>1</v>
      </c>
      <c r="G154" s="44">
        <v>1</v>
      </c>
    </row>
    <row r="155" spans="1:10" x14ac:dyDescent="0.35">
      <c r="A155" s="44" t="s">
        <v>202</v>
      </c>
      <c r="B155" s="44" t="s">
        <v>203</v>
      </c>
      <c r="C155" s="44" t="s">
        <v>6</v>
      </c>
      <c r="D155" s="44" t="s">
        <v>16</v>
      </c>
      <c r="E155" s="44" t="s">
        <v>11</v>
      </c>
    </row>
    <row r="156" spans="1:10" x14ac:dyDescent="0.35">
      <c r="A156" s="44" t="s">
        <v>204</v>
      </c>
      <c r="B156" s="44" t="s">
        <v>205</v>
      </c>
      <c r="C156" s="44" t="s">
        <v>6</v>
      </c>
      <c r="D156" s="44" t="s">
        <v>16</v>
      </c>
      <c r="E156" s="44" t="s">
        <v>11</v>
      </c>
      <c r="G156" s="44">
        <v>1</v>
      </c>
    </row>
    <row r="157" spans="1:10" x14ac:dyDescent="0.35">
      <c r="A157" s="44" t="s">
        <v>206</v>
      </c>
      <c r="B157" s="44" t="s">
        <v>207</v>
      </c>
      <c r="C157" s="44" t="s">
        <v>16</v>
      </c>
      <c r="D157" s="44" t="s">
        <v>16</v>
      </c>
      <c r="E157" s="44" t="s">
        <v>9</v>
      </c>
    </row>
    <row r="158" spans="1:10" x14ac:dyDescent="0.35">
      <c r="A158" s="44" t="s">
        <v>208</v>
      </c>
      <c r="B158" s="44" t="s">
        <v>209</v>
      </c>
      <c r="C158" s="44" t="s">
        <v>282</v>
      </c>
      <c r="D158" s="44" t="s">
        <v>16</v>
      </c>
      <c r="E158" s="44" t="s">
        <v>7</v>
      </c>
    </row>
    <row r="159" spans="1:10" x14ac:dyDescent="0.35">
      <c r="A159" s="44" t="s">
        <v>210</v>
      </c>
      <c r="B159" s="44" t="s">
        <v>211</v>
      </c>
      <c r="C159" s="44" t="s">
        <v>282</v>
      </c>
      <c r="D159" s="44" t="s">
        <v>282</v>
      </c>
      <c r="E159" s="44" t="s">
        <v>7</v>
      </c>
    </row>
    <row r="160" spans="1:10" x14ac:dyDescent="0.35">
      <c r="A160" s="44" t="s">
        <v>4599</v>
      </c>
      <c r="B160" s="44" t="s">
        <v>4600</v>
      </c>
      <c r="C160" s="44" t="s">
        <v>281</v>
      </c>
      <c r="D160" s="44" t="s">
        <v>6</v>
      </c>
      <c r="E160" s="44" t="s">
        <v>11</v>
      </c>
    </row>
    <row r="161" spans="1:7" x14ac:dyDescent="0.35">
      <c r="A161" s="44" t="s">
        <v>313</v>
      </c>
      <c r="B161" s="44" t="s">
        <v>314</v>
      </c>
      <c r="C161" s="44" t="s">
        <v>281</v>
      </c>
      <c r="D161" s="44" t="s">
        <v>281</v>
      </c>
      <c r="E161" s="44" t="s">
        <v>8</v>
      </c>
      <c r="G161" s="44">
        <v>1</v>
      </c>
    </row>
    <row r="162" spans="1:7" x14ac:dyDescent="0.35">
      <c r="A162" s="44" t="s">
        <v>212</v>
      </c>
      <c r="B162" s="44" t="s">
        <v>315</v>
      </c>
      <c r="C162" s="44" t="s">
        <v>6</v>
      </c>
      <c r="D162" s="44" t="s">
        <v>16</v>
      </c>
      <c r="E162" s="44" t="s">
        <v>7</v>
      </c>
    </row>
    <row r="163" spans="1:7" x14ac:dyDescent="0.35">
      <c r="A163" s="44" t="s">
        <v>213</v>
      </c>
      <c r="B163" s="44" t="s">
        <v>214</v>
      </c>
      <c r="C163" s="44" t="s">
        <v>6</v>
      </c>
      <c r="D163" s="44" t="s">
        <v>16</v>
      </c>
      <c r="E163" s="44" t="s">
        <v>7</v>
      </c>
      <c r="G163" s="44">
        <v>1</v>
      </c>
    </row>
    <row r="164" spans="1:7" x14ac:dyDescent="0.35">
      <c r="A164" s="44" t="s">
        <v>215</v>
      </c>
      <c r="B164" s="44" t="s">
        <v>216</v>
      </c>
      <c r="C164" s="44" t="s">
        <v>2</v>
      </c>
      <c r="D164" s="44" t="s">
        <v>2</v>
      </c>
      <c r="E164" s="44" t="s">
        <v>10</v>
      </c>
    </row>
    <row r="165" spans="1:7" x14ac:dyDescent="0.35">
      <c r="A165" s="44" t="s">
        <v>4601</v>
      </c>
      <c r="B165" s="44" t="s">
        <v>4602</v>
      </c>
      <c r="C165" s="44" t="s">
        <v>6</v>
      </c>
      <c r="D165" s="44" t="s">
        <v>16</v>
      </c>
      <c r="E165" s="44" t="s">
        <v>9</v>
      </c>
    </row>
    <row r="166" spans="1:7" x14ac:dyDescent="0.35">
      <c r="A166" s="44" t="s">
        <v>4603</v>
      </c>
      <c r="B166" s="44" t="s">
        <v>4604</v>
      </c>
      <c r="C166" s="44" t="s">
        <v>281</v>
      </c>
      <c r="E166" s="44" t="s">
        <v>7</v>
      </c>
    </row>
    <row r="167" spans="1:7" x14ac:dyDescent="0.35">
      <c r="A167" s="44" t="s">
        <v>4605</v>
      </c>
      <c r="B167" s="44" t="s">
        <v>4606</v>
      </c>
      <c r="C167" s="44" t="s">
        <v>16</v>
      </c>
      <c r="D167" s="44" t="s">
        <v>2</v>
      </c>
      <c r="E167" s="44" t="s">
        <v>10</v>
      </c>
      <c r="G167" s="44">
        <v>1</v>
      </c>
    </row>
    <row r="168" spans="1:7" x14ac:dyDescent="0.35">
      <c r="A168" s="44" t="s">
        <v>316</v>
      </c>
      <c r="B168" s="44" t="s">
        <v>317</v>
      </c>
      <c r="C168" s="44" t="s">
        <v>281</v>
      </c>
      <c r="D168" s="44" t="s">
        <v>6</v>
      </c>
      <c r="E168" s="44" t="s">
        <v>8</v>
      </c>
      <c r="G168" s="44">
        <v>1</v>
      </c>
    </row>
    <row r="169" spans="1:7" x14ac:dyDescent="0.35">
      <c r="A169" s="44" t="s">
        <v>217</v>
      </c>
      <c r="B169" s="44" t="s">
        <v>218</v>
      </c>
      <c r="C169" s="44" t="s">
        <v>16</v>
      </c>
      <c r="D169" s="44" t="s">
        <v>2</v>
      </c>
      <c r="E169" s="44" t="s">
        <v>10</v>
      </c>
    </row>
    <row r="170" spans="1:7" x14ac:dyDescent="0.35">
      <c r="A170" s="44" t="s">
        <v>4607</v>
      </c>
      <c r="B170" s="44" t="s">
        <v>4608</v>
      </c>
      <c r="C170" s="44" t="s">
        <v>6</v>
      </c>
      <c r="E170" s="44" t="s">
        <v>7</v>
      </c>
    </row>
    <row r="171" spans="1:7" x14ac:dyDescent="0.35">
      <c r="A171" s="44" t="s">
        <v>4609</v>
      </c>
      <c r="B171" s="44" t="s">
        <v>4610</v>
      </c>
      <c r="C171" s="44" t="s">
        <v>281</v>
      </c>
      <c r="D171" s="44" t="s">
        <v>6</v>
      </c>
      <c r="E171" s="44" t="s">
        <v>10</v>
      </c>
    </row>
    <row r="172" spans="1:7" x14ac:dyDescent="0.35">
      <c r="A172" s="44" t="s">
        <v>219</v>
      </c>
      <c r="B172" s="44" t="s">
        <v>220</v>
      </c>
      <c r="C172" s="44" t="s">
        <v>2</v>
      </c>
      <c r="D172" s="44" t="s">
        <v>2</v>
      </c>
      <c r="E172" s="44" t="s">
        <v>10</v>
      </c>
      <c r="G172" s="44">
        <v>1</v>
      </c>
    </row>
    <row r="173" spans="1:7" x14ac:dyDescent="0.35">
      <c r="A173" s="44" t="s">
        <v>221</v>
      </c>
      <c r="B173" s="44" t="s">
        <v>222</v>
      </c>
      <c r="C173" s="44" t="s">
        <v>281</v>
      </c>
      <c r="D173" s="44" t="s">
        <v>281</v>
      </c>
      <c r="E173" s="44" t="s">
        <v>9</v>
      </c>
    </row>
    <row r="174" spans="1:7" x14ac:dyDescent="0.35">
      <c r="A174" s="44" t="s">
        <v>4611</v>
      </c>
      <c r="B174" s="44" t="s">
        <v>4612</v>
      </c>
      <c r="C174" s="44" t="s">
        <v>281</v>
      </c>
      <c r="E174" s="44" t="s">
        <v>11</v>
      </c>
    </row>
    <row r="175" spans="1:7" x14ac:dyDescent="0.35">
      <c r="A175" s="44" t="s">
        <v>223</v>
      </c>
      <c r="B175" s="44" t="s">
        <v>224</v>
      </c>
      <c r="C175" s="44" t="s">
        <v>282</v>
      </c>
      <c r="D175" s="44" t="s">
        <v>16</v>
      </c>
      <c r="E175" s="44" t="s">
        <v>7</v>
      </c>
    </row>
    <row r="176" spans="1:7" x14ac:dyDescent="0.35">
      <c r="A176" s="44" t="s">
        <v>225</v>
      </c>
      <c r="B176" s="44" t="s">
        <v>226</v>
      </c>
      <c r="C176" s="44" t="s">
        <v>282</v>
      </c>
      <c r="D176" s="44" t="s">
        <v>6</v>
      </c>
      <c r="E176" s="44" t="s">
        <v>7</v>
      </c>
    </row>
    <row r="177" spans="1:7" x14ac:dyDescent="0.35">
      <c r="A177" s="44" t="s">
        <v>227</v>
      </c>
      <c r="B177" s="44" t="s">
        <v>228</v>
      </c>
      <c r="C177" s="44" t="s">
        <v>16</v>
      </c>
      <c r="D177" s="44" t="s">
        <v>16</v>
      </c>
      <c r="E177" s="44" t="s">
        <v>9</v>
      </c>
      <c r="F177" s="44">
        <v>1</v>
      </c>
    </row>
    <row r="178" spans="1:7" x14ac:dyDescent="0.35">
      <c r="A178" s="44" t="s">
        <v>4613</v>
      </c>
      <c r="B178" s="44" t="s">
        <v>4614</v>
      </c>
      <c r="C178" s="44" t="s">
        <v>2</v>
      </c>
      <c r="D178" s="44" t="s">
        <v>2</v>
      </c>
      <c r="E178" s="44" t="s">
        <v>10</v>
      </c>
      <c r="F178" s="44">
        <v>1</v>
      </c>
    </row>
    <row r="179" spans="1:7" x14ac:dyDescent="0.35">
      <c r="A179" s="44" t="s">
        <v>229</v>
      </c>
      <c r="B179" s="44" t="s">
        <v>230</v>
      </c>
      <c r="C179" s="44" t="s">
        <v>6</v>
      </c>
      <c r="D179" s="44" t="s">
        <v>6</v>
      </c>
      <c r="E179" s="44" t="s">
        <v>10</v>
      </c>
    </row>
    <row r="180" spans="1:7" x14ac:dyDescent="0.35">
      <c r="A180" s="44" t="s">
        <v>4615</v>
      </c>
      <c r="B180" s="44" t="s">
        <v>4616</v>
      </c>
      <c r="C180" s="44" t="s">
        <v>2</v>
      </c>
      <c r="E180" s="44" t="s">
        <v>10</v>
      </c>
      <c r="F180" s="44">
        <v>1</v>
      </c>
    </row>
    <row r="181" spans="1:7" x14ac:dyDescent="0.35">
      <c r="A181" s="44" t="s">
        <v>231</v>
      </c>
      <c r="B181" s="44" t="s">
        <v>232</v>
      </c>
      <c r="C181" s="44" t="s">
        <v>282</v>
      </c>
      <c r="D181" s="44" t="s">
        <v>282</v>
      </c>
      <c r="E181" s="44" t="s">
        <v>7</v>
      </c>
    </row>
    <row r="182" spans="1:7" x14ac:dyDescent="0.35">
      <c r="A182" s="44" t="s">
        <v>233</v>
      </c>
      <c r="B182" s="44" t="s">
        <v>234</v>
      </c>
      <c r="C182" s="44" t="s">
        <v>6</v>
      </c>
      <c r="D182" s="44" t="s">
        <v>2</v>
      </c>
      <c r="E182" s="44" t="s">
        <v>3</v>
      </c>
    </row>
    <row r="183" spans="1:7" x14ac:dyDescent="0.35">
      <c r="A183" s="44" t="s">
        <v>4617</v>
      </c>
      <c r="B183" s="44" t="s">
        <v>4618</v>
      </c>
      <c r="C183" s="44" t="s">
        <v>281</v>
      </c>
      <c r="D183" s="44" t="s">
        <v>6</v>
      </c>
      <c r="E183" s="44" t="s">
        <v>11</v>
      </c>
    </row>
    <row r="184" spans="1:7" x14ac:dyDescent="0.35">
      <c r="A184" s="44" t="s">
        <v>4619</v>
      </c>
      <c r="B184" s="44" t="s">
        <v>4620</v>
      </c>
      <c r="C184" s="44" t="s">
        <v>6</v>
      </c>
      <c r="D184" s="44" t="s">
        <v>6</v>
      </c>
      <c r="E184" s="44" t="s">
        <v>11</v>
      </c>
    </row>
    <row r="185" spans="1:7" x14ac:dyDescent="0.35">
      <c r="A185" s="44" t="s">
        <v>4621</v>
      </c>
      <c r="B185" s="44" t="s">
        <v>4622</v>
      </c>
      <c r="C185" s="44" t="s">
        <v>281</v>
      </c>
      <c r="E185" s="44" t="s">
        <v>11</v>
      </c>
    </row>
    <row r="186" spans="1:7" x14ac:dyDescent="0.35">
      <c r="A186" s="44" t="s">
        <v>4623</v>
      </c>
      <c r="B186" s="44" t="s">
        <v>4624</v>
      </c>
      <c r="C186" s="44" t="s">
        <v>6</v>
      </c>
      <c r="D186" s="44" t="s">
        <v>16</v>
      </c>
      <c r="E186" s="44" t="s">
        <v>11</v>
      </c>
    </row>
    <row r="187" spans="1:7" x14ac:dyDescent="0.35">
      <c r="A187" s="44" t="s">
        <v>4625</v>
      </c>
      <c r="B187" s="44" t="s">
        <v>4626</v>
      </c>
      <c r="C187" s="44" t="s">
        <v>16</v>
      </c>
      <c r="D187" s="44" t="s">
        <v>2</v>
      </c>
      <c r="E187" s="44" t="s">
        <v>10</v>
      </c>
      <c r="F187" s="44">
        <v>1</v>
      </c>
      <c r="G187" s="44">
        <v>1</v>
      </c>
    </row>
    <row r="188" spans="1:7" x14ac:dyDescent="0.35">
      <c r="A188" s="44" t="s">
        <v>235</v>
      </c>
      <c r="B188" s="44" t="s">
        <v>236</v>
      </c>
      <c r="C188" s="44" t="s">
        <v>6</v>
      </c>
      <c r="D188" s="44" t="s">
        <v>16</v>
      </c>
      <c r="E188" s="44" t="s">
        <v>11</v>
      </c>
      <c r="G188" s="44">
        <v>1</v>
      </c>
    </row>
    <row r="189" spans="1:7" x14ac:dyDescent="0.35">
      <c r="A189" s="44" t="s">
        <v>238</v>
      </c>
      <c r="B189" s="44" t="s">
        <v>239</v>
      </c>
      <c r="C189" s="44" t="s">
        <v>282</v>
      </c>
      <c r="D189" s="44" t="s">
        <v>282</v>
      </c>
      <c r="E189" s="44" t="s">
        <v>7</v>
      </c>
    </row>
    <row r="190" spans="1:7" x14ac:dyDescent="0.35">
      <c r="A190" s="44" t="s">
        <v>240</v>
      </c>
      <c r="B190" s="44" t="s">
        <v>241</v>
      </c>
      <c r="C190" s="44" t="s">
        <v>282</v>
      </c>
      <c r="D190" s="44" t="s">
        <v>282</v>
      </c>
      <c r="E190" s="44" t="s">
        <v>7</v>
      </c>
    </row>
    <row r="191" spans="1:7" x14ac:dyDescent="0.35">
      <c r="A191" s="44" t="s">
        <v>4627</v>
      </c>
      <c r="B191" s="44" t="s">
        <v>4628</v>
      </c>
      <c r="C191" s="44" t="s">
        <v>2</v>
      </c>
      <c r="D191" s="44" t="s">
        <v>16</v>
      </c>
      <c r="E191" s="44" t="s">
        <v>8</v>
      </c>
      <c r="F191" s="44">
        <v>1</v>
      </c>
      <c r="G191" s="44">
        <v>1</v>
      </c>
    </row>
    <row r="192" spans="1:7" x14ac:dyDescent="0.35">
      <c r="A192" s="44" t="s">
        <v>4629</v>
      </c>
      <c r="B192" s="44" t="s">
        <v>4630</v>
      </c>
      <c r="C192" s="44" t="s">
        <v>281</v>
      </c>
      <c r="D192" s="44" t="s">
        <v>281</v>
      </c>
      <c r="E192" s="44" t="s">
        <v>9</v>
      </c>
    </row>
    <row r="193" spans="1:7" x14ac:dyDescent="0.35">
      <c r="A193" s="44" t="s">
        <v>242</v>
      </c>
      <c r="B193" s="44" t="s">
        <v>243</v>
      </c>
      <c r="C193" s="44" t="s">
        <v>2</v>
      </c>
      <c r="D193" s="44" t="s">
        <v>2</v>
      </c>
      <c r="E193" s="44" t="s">
        <v>7</v>
      </c>
    </row>
    <row r="194" spans="1:7" x14ac:dyDescent="0.35">
      <c r="A194" s="44" t="s">
        <v>244</v>
      </c>
      <c r="B194" s="44" t="s">
        <v>245</v>
      </c>
      <c r="C194" s="44" t="s">
        <v>2</v>
      </c>
      <c r="D194" s="44" t="s">
        <v>2</v>
      </c>
      <c r="E194" s="44" t="s">
        <v>10</v>
      </c>
      <c r="G194" s="44">
        <v>1</v>
      </c>
    </row>
    <row r="195" spans="1:7" x14ac:dyDescent="0.35">
      <c r="A195" s="44" t="s">
        <v>246</v>
      </c>
      <c r="B195" s="44" t="s">
        <v>247</v>
      </c>
      <c r="C195" s="44" t="s">
        <v>6</v>
      </c>
      <c r="D195" s="44" t="s">
        <v>16</v>
      </c>
      <c r="E195" s="44" t="s">
        <v>9</v>
      </c>
    </row>
    <row r="196" spans="1:7" x14ac:dyDescent="0.35">
      <c r="A196" s="44" t="s">
        <v>4631</v>
      </c>
      <c r="B196" s="44" t="s">
        <v>4632</v>
      </c>
      <c r="C196" s="44" t="s">
        <v>16</v>
      </c>
      <c r="E196" s="44" t="s">
        <v>9</v>
      </c>
      <c r="F196" s="44">
        <v>1</v>
      </c>
      <c r="G196" s="44">
        <v>1</v>
      </c>
    </row>
    <row r="197" spans="1:7" x14ac:dyDescent="0.35">
      <c r="A197" s="44" t="s">
        <v>248</v>
      </c>
      <c r="B197" s="44" t="s">
        <v>249</v>
      </c>
      <c r="C197" s="44" t="s">
        <v>2</v>
      </c>
      <c r="D197" s="44" t="s">
        <v>2</v>
      </c>
      <c r="E197" s="44" t="s">
        <v>10</v>
      </c>
      <c r="F197" s="44">
        <v>1</v>
      </c>
      <c r="G197" s="44">
        <v>1</v>
      </c>
    </row>
    <row r="198" spans="1:7" x14ac:dyDescent="0.35">
      <c r="A198" s="44" t="s">
        <v>4633</v>
      </c>
      <c r="B198" s="44" t="s">
        <v>4634</v>
      </c>
      <c r="C198" s="44" t="s">
        <v>6</v>
      </c>
      <c r="D198" s="44" t="s">
        <v>16</v>
      </c>
      <c r="E198" s="44" t="s">
        <v>9</v>
      </c>
    </row>
    <row r="199" spans="1:7" x14ac:dyDescent="0.35">
      <c r="A199" s="44" t="s">
        <v>406</v>
      </c>
      <c r="B199" s="44" t="s">
        <v>407</v>
      </c>
      <c r="C199" s="44" t="s">
        <v>281</v>
      </c>
      <c r="D199" s="44" t="s">
        <v>6</v>
      </c>
      <c r="E199" s="44" t="s">
        <v>11</v>
      </c>
      <c r="G199" s="44">
        <v>1</v>
      </c>
    </row>
    <row r="200" spans="1:7" x14ac:dyDescent="0.35">
      <c r="A200" s="44" t="s">
        <v>250</v>
      </c>
      <c r="B200" s="44" t="s">
        <v>251</v>
      </c>
      <c r="C200" s="44" t="s">
        <v>16</v>
      </c>
      <c r="D200" s="44" t="s">
        <v>16</v>
      </c>
      <c r="E200" s="44" t="s">
        <v>8</v>
      </c>
    </row>
    <row r="201" spans="1:7" x14ac:dyDescent="0.35">
      <c r="A201" s="44" t="s">
        <v>252</v>
      </c>
      <c r="B201" s="44" t="s">
        <v>253</v>
      </c>
      <c r="C201" s="44" t="s">
        <v>6</v>
      </c>
      <c r="D201" s="44" t="s">
        <v>16</v>
      </c>
      <c r="E201" s="44" t="s">
        <v>7</v>
      </c>
    </row>
    <row r="202" spans="1:7" x14ac:dyDescent="0.35">
      <c r="A202" s="44" t="s">
        <v>254</v>
      </c>
      <c r="B202" s="44" t="s">
        <v>255</v>
      </c>
      <c r="C202" s="44" t="s">
        <v>6</v>
      </c>
      <c r="D202" s="44" t="s">
        <v>16</v>
      </c>
      <c r="E202" s="44" t="s">
        <v>7</v>
      </c>
      <c r="G202" s="44">
        <v>1</v>
      </c>
    </row>
    <row r="203" spans="1:7" x14ac:dyDescent="0.35">
      <c r="A203" s="44" t="s">
        <v>4635</v>
      </c>
      <c r="B203" s="44" t="s">
        <v>4636</v>
      </c>
      <c r="C203" s="44" t="s">
        <v>281</v>
      </c>
      <c r="E203" s="44" t="s">
        <v>11</v>
      </c>
    </row>
    <row r="204" spans="1:7" x14ac:dyDescent="0.35">
      <c r="A204" s="44" t="s">
        <v>4637</v>
      </c>
      <c r="B204" s="44" t="s">
        <v>4638</v>
      </c>
      <c r="C204" s="44" t="s">
        <v>6</v>
      </c>
      <c r="E204" s="44" t="s">
        <v>9</v>
      </c>
      <c r="F204" s="44">
        <v>1</v>
      </c>
    </row>
    <row r="205" spans="1:7" x14ac:dyDescent="0.35">
      <c r="A205" s="44" t="s">
        <v>256</v>
      </c>
      <c r="B205" s="44" t="s">
        <v>257</v>
      </c>
      <c r="C205" s="44" t="s">
        <v>2</v>
      </c>
      <c r="D205" s="44" t="s">
        <v>2</v>
      </c>
      <c r="E205" s="44" t="s">
        <v>10</v>
      </c>
    </row>
    <row r="206" spans="1:7" x14ac:dyDescent="0.35">
      <c r="A206" s="44" t="s">
        <v>258</v>
      </c>
      <c r="B206" s="44" t="s">
        <v>259</v>
      </c>
      <c r="C206" s="44" t="s">
        <v>16</v>
      </c>
      <c r="D206" s="44" t="s">
        <v>16</v>
      </c>
      <c r="E206" s="44" t="s">
        <v>7</v>
      </c>
    </row>
    <row r="207" spans="1:7" x14ac:dyDescent="0.35">
      <c r="A207" s="44" t="s">
        <v>303</v>
      </c>
      <c r="B207" s="44" t="s">
        <v>304</v>
      </c>
      <c r="C207" s="44" t="s">
        <v>281</v>
      </c>
      <c r="D207" s="44" t="s">
        <v>281</v>
      </c>
      <c r="E207" s="44" t="s">
        <v>8</v>
      </c>
      <c r="G207" s="44">
        <v>1</v>
      </c>
    </row>
    <row r="208" spans="1:7" x14ac:dyDescent="0.35">
      <c r="A208" s="44" t="s">
        <v>260</v>
      </c>
      <c r="B208" s="44" t="s">
        <v>261</v>
      </c>
      <c r="C208" s="44" t="s">
        <v>282</v>
      </c>
      <c r="D208" s="44" t="s">
        <v>282</v>
      </c>
      <c r="E208" s="44" t="s">
        <v>7</v>
      </c>
    </row>
    <row r="209" spans="1:7" x14ac:dyDescent="0.35">
      <c r="A209" s="44" t="s">
        <v>262</v>
      </c>
      <c r="B209" s="44" t="s">
        <v>263</v>
      </c>
      <c r="C209" s="44" t="s">
        <v>282</v>
      </c>
      <c r="D209" s="44" t="s">
        <v>282</v>
      </c>
      <c r="E209" s="44" t="s">
        <v>31</v>
      </c>
    </row>
    <row r="210" spans="1:7" x14ac:dyDescent="0.35">
      <c r="A210" s="44" t="s">
        <v>264</v>
      </c>
      <c r="B210" s="44" t="s">
        <v>265</v>
      </c>
      <c r="C210" s="44" t="s">
        <v>281</v>
      </c>
      <c r="D210" s="44" t="s">
        <v>6</v>
      </c>
      <c r="E210" s="44" t="s">
        <v>11</v>
      </c>
    </row>
    <row r="211" spans="1:7" x14ac:dyDescent="0.35">
      <c r="A211" s="44" t="s">
        <v>4639</v>
      </c>
      <c r="B211" s="44" t="s">
        <v>4640</v>
      </c>
      <c r="C211" s="44" t="s">
        <v>16</v>
      </c>
      <c r="D211" s="44" t="s">
        <v>16</v>
      </c>
      <c r="E211" s="44" t="s">
        <v>7</v>
      </c>
      <c r="G211" s="44">
        <v>1</v>
      </c>
    </row>
    <row r="212" spans="1:7" x14ac:dyDescent="0.35">
      <c r="A212" s="44" t="s">
        <v>4641</v>
      </c>
      <c r="B212" s="44" t="s">
        <v>4642</v>
      </c>
      <c r="C212" s="44" t="s">
        <v>16</v>
      </c>
      <c r="D212" s="44" t="s">
        <v>16</v>
      </c>
      <c r="E212" s="44" t="s">
        <v>9</v>
      </c>
    </row>
    <row r="213" spans="1:7" x14ac:dyDescent="0.35">
      <c r="A213" s="44" t="s">
        <v>266</v>
      </c>
      <c r="B213" s="44" t="s">
        <v>267</v>
      </c>
      <c r="C213" s="44" t="s">
        <v>6</v>
      </c>
      <c r="D213" s="44" t="s">
        <v>16</v>
      </c>
      <c r="E213" s="44" t="s">
        <v>11</v>
      </c>
      <c r="G213" s="44">
        <v>1</v>
      </c>
    </row>
    <row r="214" spans="1:7" x14ac:dyDescent="0.35">
      <c r="A214" s="44" t="s">
        <v>268</v>
      </c>
      <c r="B214" s="44" t="s">
        <v>269</v>
      </c>
      <c r="C214" s="44" t="s">
        <v>16</v>
      </c>
      <c r="D214" s="44" t="s">
        <v>2</v>
      </c>
      <c r="E214" s="44" t="s">
        <v>9</v>
      </c>
      <c r="G214" s="44">
        <v>1</v>
      </c>
    </row>
    <row r="215" spans="1:7" x14ac:dyDescent="0.35">
      <c r="A215" s="44" t="s">
        <v>4643</v>
      </c>
      <c r="B215" s="44" t="s">
        <v>4644</v>
      </c>
      <c r="C215" s="44" t="s">
        <v>281</v>
      </c>
      <c r="D215" s="44" t="s">
        <v>281</v>
      </c>
      <c r="E215" s="44" t="s">
        <v>11</v>
      </c>
    </row>
    <row r="216" spans="1:7" x14ac:dyDescent="0.35">
      <c r="A216" s="44" t="s">
        <v>270</v>
      </c>
      <c r="B216" s="44" t="s">
        <v>312</v>
      </c>
      <c r="C216" s="44" t="s">
        <v>16</v>
      </c>
      <c r="D216" s="44" t="s">
        <v>16</v>
      </c>
      <c r="E216" s="44" t="s">
        <v>8</v>
      </c>
      <c r="F216" s="44">
        <v>1</v>
      </c>
    </row>
    <row r="217" spans="1:7" x14ac:dyDescent="0.35">
      <c r="A217" s="44" t="s">
        <v>271</v>
      </c>
      <c r="B217" s="44" t="s">
        <v>272</v>
      </c>
      <c r="C217" s="44" t="s">
        <v>2</v>
      </c>
      <c r="D217" s="44" t="s">
        <v>2</v>
      </c>
      <c r="E217" s="44" t="s">
        <v>8</v>
      </c>
      <c r="F217" s="44">
        <v>1</v>
      </c>
      <c r="G217" s="44">
        <v>1</v>
      </c>
    </row>
    <row r="218" spans="1:7" x14ac:dyDescent="0.35">
      <c r="A218" s="44" t="s">
        <v>273</v>
      </c>
      <c r="B218" s="44" t="s">
        <v>274</v>
      </c>
      <c r="C218" s="44" t="s">
        <v>16</v>
      </c>
      <c r="D218" s="44" t="s">
        <v>2</v>
      </c>
      <c r="E218" s="44" t="s">
        <v>10</v>
      </c>
      <c r="G218" s="44">
        <v>1</v>
      </c>
    </row>
    <row r="219" spans="1:7" x14ac:dyDescent="0.35">
      <c r="A219" s="44" t="s">
        <v>275</v>
      </c>
      <c r="B219" s="44" t="s">
        <v>276</v>
      </c>
      <c r="C219" s="44" t="s">
        <v>16</v>
      </c>
      <c r="D219" s="44" t="s">
        <v>2</v>
      </c>
      <c r="E219" s="44" t="s">
        <v>10</v>
      </c>
      <c r="F219" s="44">
        <v>1</v>
      </c>
    </row>
    <row r="221" spans="1:7" x14ac:dyDescent="0.35">
      <c r="C221" s="136"/>
    </row>
  </sheetData>
  <sortState xmlns:xlrd2="http://schemas.microsoft.com/office/spreadsheetml/2017/richdata2" ref="A2:G220">
    <sortCondition ref="A2:A220"/>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AA68"/>
  <sheetViews>
    <sheetView zoomScale="85" zoomScaleNormal="85" workbookViewId="0">
      <pane xSplit="2" ySplit="5" topLeftCell="C6" activePane="bottomRight" state="frozen"/>
      <selection pane="topRight" activeCell="C1" sqref="C1"/>
      <selection pane="bottomLeft" activeCell="A6" sqref="A6"/>
      <selection pane="bottomRight" activeCell="B2" sqref="B2"/>
    </sheetView>
  </sheetViews>
  <sheetFormatPr defaultRowHeight="14.5" x14ac:dyDescent="0.35"/>
  <cols>
    <col min="1" max="1" width="9" customWidth="1"/>
    <col min="2" max="2" width="41.54296875" customWidth="1"/>
    <col min="3" max="3" width="12" customWidth="1"/>
    <col min="4" max="7" width="12" style="44" customWidth="1"/>
    <col min="8" max="8" width="12" customWidth="1"/>
    <col min="9" max="9" width="18.81640625" style="44" customWidth="1"/>
    <col min="10" max="12" width="12" style="44" customWidth="1"/>
    <col min="13" max="13" width="12" customWidth="1"/>
    <col min="14" max="17" width="12" style="44" customWidth="1"/>
    <col min="18" max="18" width="12" customWidth="1"/>
    <col min="19" max="21" width="12" style="44" customWidth="1"/>
    <col min="22" max="22" width="12" customWidth="1"/>
    <col min="23" max="23" width="13.453125" style="44" customWidth="1"/>
    <col min="24" max="24" width="14.453125" style="44" customWidth="1"/>
    <col min="25" max="25" width="14.1796875" style="44" customWidth="1"/>
    <col min="26" max="26" width="12" style="44" customWidth="1"/>
    <col min="27" max="27" width="24.81640625" style="44" bestFit="1" customWidth="1"/>
  </cols>
  <sheetData>
    <row r="1" spans="1:27" x14ac:dyDescent="0.35">
      <c r="B1" s="20" t="s">
        <v>302</v>
      </c>
    </row>
    <row r="2" spans="1:27" ht="18.5" x14ac:dyDescent="0.45">
      <c r="A2" s="1" t="s">
        <v>283</v>
      </c>
      <c r="B2" s="19" t="s">
        <v>4</v>
      </c>
      <c r="C2" t="str">
        <f>VLOOKUP($B$2,class!$A:$G,2,FALSE)</f>
        <v>ALB</v>
      </c>
      <c r="E2" s="6"/>
      <c r="F2" s="3"/>
    </row>
    <row r="3" spans="1:27" ht="19.5" x14ac:dyDescent="0.45">
      <c r="A3" s="1" t="s">
        <v>284</v>
      </c>
      <c r="B3" t="str">
        <f>VLOOKUP($B$2,class!$A:$G,3,FALSE)</f>
        <v>Upper middle income</v>
      </c>
      <c r="D3" s="90"/>
      <c r="E3" s="6"/>
    </row>
    <row r="4" spans="1:27" x14ac:dyDescent="0.35">
      <c r="A4" s="1" t="s">
        <v>285</v>
      </c>
      <c r="B4" t="str">
        <f>VLOOKUP($B$2,class!$A:$G,5,FALSE)</f>
        <v>Europe &amp; Central Asia</v>
      </c>
      <c r="D4" s="3"/>
      <c r="E4" s="6"/>
      <c r="I4" s="3"/>
      <c r="J4" s="3"/>
    </row>
    <row r="5" spans="1:27" x14ac:dyDescent="0.35">
      <c r="D5" s="3"/>
    </row>
    <row r="6" spans="1:27" ht="13.5" customHeight="1" x14ac:dyDescent="0.35">
      <c r="B6" s="45" t="s">
        <v>395</v>
      </c>
      <c r="C6" s="1">
        <v>1995</v>
      </c>
      <c r="D6" s="1">
        <v>1996</v>
      </c>
      <c r="E6" s="1">
        <v>1997</v>
      </c>
      <c r="F6" s="1">
        <v>1998</v>
      </c>
      <c r="G6" s="1">
        <v>1999</v>
      </c>
      <c r="H6" s="1">
        <v>2000</v>
      </c>
      <c r="I6" s="1">
        <v>2001</v>
      </c>
      <c r="J6" s="1">
        <v>2002</v>
      </c>
      <c r="K6" s="1">
        <v>2003</v>
      </c>
      <c r="L6" s="1">
        <v>2004</v>
      </c>
      <c r="M6" s="1">
        <v>2005</v>
      </c>
      <c r="N6" s="1">
        <v>2006</v>
      </c>
      <c r="O6" s="1">
        <v>2007</v>
      </c>
      <c r="P6" s="1">
        <v>2008</v>
      </c>
      <c r="Q6" s="1">
        <v>2009</v>
      </c>
      <c r="R6" s="1">
        <v>2010</v>
      </c>
      <c r="S6" s="1">
        <v>2011</v>
      </c>
      <c r="T6" s="1">
        <v>2012</v>
      </c>
      <c r="U6" s="1">
        <v>2013</v>
      </c>
      <c r="V6" s="1">
        <v>2014</v>
      </c>
      <c r="W6" s="1">
        <v>2015</v>
      </c>
      <c r="X6" s="1">
        <v>2016</v>
      </c>
      <c r="Y6" s="1">
        <v>2017</v>
      </c>
      <c r="Z6" s="1">
        <v>2018</v>
      </c>
      <c r="AA6" s="69" t="s">
        <v>396</v>
      </c>
    </row>
    <row r="7" spans="1:27" x14ac:dyDescent="0.35">
      <c r="A7" s="21">
        <v>2</v>
      </c>
      <c r="B7" s="13" t="s">
        <v>295</v>
      </c>
      <c r="C7" s="14">
        <f>IFERROR(VLOOKUP(CONCATENATE($C$2,".",C$6),country!$G:$AV,$A7,FALSE)/1000000,"..")</f>
        <v>115528.74909741811</v>
      </c>
      <c r="D7" s="14">
        <f>IFERROR(VLOOKUP(CONCATENATE($C$2,".",D$6),country!$G:$AV,$A7,FALSE)/1000000,"..")</f>
        <v>113796.09552669834</v>
      </c>
      <c r="E7" s="14">
        <f>IFERROR(VLOOKUP(CONCATENATE($C$2,".",E$6),country!$G:$AV,$A7,FALSE)/1000000,"..")</f>
        <v>104035.74647877632</v>
      </c>
      <c r="F7" s="14">
        <f>IFERROR(VLOOKUP(CONCATENATE($C$2,".",F$6),country!$G:$AV,$A7,FALSE)/1000000,"..")</f>
        <v>103109.65797498064</v>
      </c>
      <c r="G7" s="14">
        <f>IFERROR(VLOOKUP(CONCATENATE($C$2,".",G$6),country!$G:$AV,$A7,FALSE)/1000000,"..")</f>
        <v>106924.17805963851</v>
      </c>
      <c r="H7" s="14">
        <f>IFERROR(VLOOKUP(CONCATENATE($C$2,".",H$6),country!$G:$AV,$A7,FALSE)/1000000,"..")</f>
        <v>108779.53904872178</v>
      </c>
      <c r="I7" s="14">
        <f>IFERROR(VLOOKUP(CONCATENATE($C$2,".",I$6),country!$G:$AV,$A7,FALSE)/1000000,"..")</f>
        <v>114526.23637997189</v>
      </c>
      <c r="J7" s="14">
        <f>IFERROR(VLOOKUP(CONCATENATE($C$2,".",J$6),country!$G:$AV,$A7,FALSE)/1000000,"..")</f>
        <v>116812.44148738655</v>
      </c>
      <c r="K7" s="14">
        <f>IFERROR(VLOOKUP(CONCATENATE($C$2,".",K$6),country!$G:$AV,$A7,FALSE)/1000000,"..")</f>
        <v>121580.78589541317</v>
      </c>
      <c r="L7" s="14">
        <f>IFERROR(VLOOKUP(CONCATENATE($C$2,".",L$6),country!$G:$AV,$A7,FALSE)/1000000,"..")</f>
        <v>124041.97795099005</v>
      </c>
      <c r="M7" s="14">
        <f>IFERROR(VLOOKUP(CONCATENATE($C$2,".",M$6),country!$G:$AV,$A7,FALSE)/1000000,"..")</f>
        <v>127564.80618124791</v>
      </c>
      <c r="N7" s="14">
        <f>IFERROR(VLOOKUP(CONCATENATE($C$2,".",N$6),country!$G:$AV,$A7,FALSE)/1000000,"..")</f>
        <v>132314.64704001139</v>
      </c>
      <c r="O7" s="14">
        <f>IFERROR(VLOOKUP(CONCATENATE($C$2,".",O$6),country!$G:$AV,$A7,FALSE)/1000000,"..")</f>
        <v>137674.15073292603</v>
      </c>
      <c r="P7" s="14">
        <f>IFERROR(VLOOKUP(CONCATENATE($C$2,".",P$6),country!$G:$AV,$A7,FALSE)/1000000,"..")</f>
        <v>143453.8163257085</v>
      </c>
      <c r="Q7" s="14">
        <f>IFERROR(VLOOKUP(CONCATENATE($C$2,".",Q$6),country!$G:$AV,$A7,FALSE)/1000000,"..")</f>
        <v>147945.05301185712</v>
      </c>
      <c r="R7" s="14">
        <f>IFERROR(VLOOKUP(CONCATENATE($C$2,".",R$6),country!$G:$AV,$A7,FALSE)/1000000,"..")</f>
        <v>152271.62131973237</v>
      </c>
      <c r="S7" s="14">
        <f>IFERROR(VLOOKUP(CONCATENATE($C$2,".",S$6),country!$G:$AV,$A7,FALSE)/1000000,"..")</f>
        <v>154927.82391498945</v>
      </c>
      <c r="T7" s="14">
        <f>IFERROR(VLOOKUP(CONCATENATE($C$2,".",T$6),country!$G:$AV,$A7,FALSE)/1000000,"..")</f>
        <v>160015.95310840406</v>
      </c>
      <c r="U7" s="14">
        <f>IFERROR(VLOOKUP(CONCATENATE($C$2,".",U$6),country!$G:$AV,$A7,FALSE)/1000000,"..")</f>
        <v>164835.3037309864</v>
      </c>
      <c r="V7" s="14">
        <f>IFERROR(VLOOKUP(CONCATENATE($C$2,".",V$6),country!$G:$AV,$A7,FALSE)/1000000,"..")</f>
        <v>167984.7919915391</v>
      </c>
      <c r="W7" s="14">
        <f>IFERROR(VLOOKUP(CONCATENATE($C$2,".",W$6),country!$G:$AV,$A7,FALSE)/1000000,"..")</f>
        <v>172826.96409913042</v>
      </c>
      <c r="X7" s="14">
        <f>IFERROR(VLOOKUP(CONCATENATE($C$2,".",X$6),country!$G:$AV,$A7,FALSE)/1000000,"..")</f>
        <v>178083.09424293929</v>
      </c>
      <c r="Y7" s="14">
        <f>IFERROR(VLOOKUP(CONCATENATE($C$2,".",Y$6),country!$G:$AV,$A7,FALSE)/1000000,"..")</f>
        <v>180450.92598158828</v>
      </c>
      <c r="Z7" s="14">
        <f>IFERROR(VLOOKUP(CONCATENATE($C$2,".",Z$6),country!$G:$AV,$A7,FALSE)/1000000,"..")</f>
        <v>184408.88466346063</v>
      </c>
      <c r="AA7" s="70">
        <f>IFERROR(Z7/C7-1,"..")</f>
        <v>0.59621640590914948</v>
      </c>
    </row>
    <row r="8" spans="1:27" x14ac:dyDescent="0.35">
      <c r="A8" s="21">
        <v>3</v>
      </c>
      <c r="B8" s="64" t="s">
        <v>324</v>
      </c>
      <c r="C8" s="16">
        <f>IFERROR(VLOOKUP(CONCATENATE($C$2,".",C$6),country!$G:$AV,$A8,FALSE)/1000000,"..")</f>
        <v>49499.963823441445</v>
      </c>
      <c r="D8" s="16">
        <f>IFERROR(VLOOKUP(CONCATENATE($C$2,".",D$6),country!$G:$AV,$A8,FALSE)/1000000,"..")</f>
        <v>50161.444852881817</v>
      </c>
      <c r="E8" s="16">
        <f>IFERROR(VLOOKUP(CONCATENATE($C$2,".",E$6),country!$G:$AV,$A8,FALSE)/1000000,"..")</f>
        <v>49972.131102699343</v>
      </c>
      <c r="F8" s="16">
        <f>IFERROR(VLOOKUP(CONCATENATE($C$2,".",F$6),country!$G:$AV,$A8,FALSE)/1000000,"..")</f>
        <v>49857.020713766418</v>
      </c>
      <c r="G8" s="16">
        <f>IFERROR(VLOOKUP(CONCATENATE($C$2,".",G$6),country!$G:$AV,$A8,FALSE)/1000000,"..")</f>
        <v>50095.33133009365</v>
      </c>
      <c r="H8" s="16">
        <f>IFERROR(VLOOKUP(CONCATENATE($C$2,".",H$6),country!$G:$AV,$A8,FALSE)/1000000,"..")</f>
        <v>50935.515727389669</v>
      </c>
      <c r="I8" s="16">
        <f>IFERROR(VLOOKUP(CONCATENATE($C$2,".",I$6),country!$G:$AV,$A8,FALSE)/1000000,"..")</f>
        <v>52236.489242475371</v>
      </c>
      <c r="J8" s="16">
        <f>IFERROR(VLOOKUP(CONCATENATE($C$2,".",J$6),country!$G:$AV,$A8,FALSE)/1000000,"..")</f>
        <v>53595.781641711648</v>
      </c>
      <c r="K8" s="16">
        <f>IFERROR(VLOOKUP(CONCATENATE($C$2,".",K$6),country!$G:$AV,$A8,FALSE)/1000000,"..")</f>
        <v>55112.827012992209</v>
      </c>
      <c r="L8" s="16">
        <f>IFERROR(VLOOKUP(CONCATENATE($C$2,".",L$6),country!$G:$AV,$A8,FALSE)/1000000,"..")</f>
        <v>56961.189793472397</v>
      </c>
      <c r="M8" s="16">
        <f>IFERROR(VLOOKUP(CONCATENATE($C$2,".",M$6),country!$G:$AV,$A8,FALSE)/1000000,"..")</f>
        <v>59043.3506508133</v>
      </c>
      <c r="N8" s="16">
        <f>IFERROR(VLOOKUP(CONCATENATE($C$2,".",N$6),country!$G:$AV,$A8,FALSE)/1000000,"..")</f>
        <v>61387.958881987855</v>
      </c>
      <c r="O8" s="16">
        <f>IFERROR(VLOOKUP(CONCATENATE($C$2,".",O$6),country!$G:$AV,$A8,FALSE)/1000000,"..")</f>
        <v>63865.551147525548</v>
      </c>
      <c r="P8" s="16">
        <f>IFERROR(VLOOKUP(CONCATENATE($C$2,".",P$6),country!$G:$AV,$A8,FALSE)/1000000,"..")</f>
        <v>66465.189245148038</v>
      </c>
      <c r="Q8" s="16">
        <f>IFERROR(VLOOKUP(CONCATENATE($C$2,".",Q$6),country!$G:$AV,$A8,FALSE)/1000000,"..")</f>
        <v>69005.977900223152</v>
      </c>
      <c r="R8" s="16">
        <f>IFERROR(VLOOKUP(CONCATENATE($C$2,".",R$6),country!$G:$AV,$A8,FALSE)/1000000,"..")</f>
        <v>71081.458376284441</v>
      </c>
      <c r="S8" s="16">
        <f>IFERROR(VLOOKUP(CONCATENATE($C$2,".",S$6),country!$G:$AV,$A8,FALSE)/1000000,"..")</f>
        <v>73337.116215447997</v>
      </c>
      <c r="T8" s="16">
        <f>IFERROR(VLOOKUP(CONCATENATE($C$2,".",T$6),country!$G:$AV,$A8,FALSE)/1000000,"..")</f>
        <v>75142.604084210863</v>
      </c>
      <c r="U8" s="16">
        <f>IFERROR(VLOOKUP(CONCATENATE($C$2,".",U$6),country!$G:$AV,$A8,FALSE)/1000000,"..")</f>
        <v>76794.180989385641</v>
      </c>
      <c r="V8" s="16">
        <f>IFERROR(VLOOKUP(CONCATENATE($C$2,".",V$6),country!$G:$AV,$A8,FALSE)/1000000,"..")</f>
        <v>78184.50208794068</v>
      </c>
      <c r="W8" s="16">
        <f>IFERROR(VLOOKUP(CONCATENATE($C$2,".",W$6),country!$G:$AV,$A8,FALSE)/1000000,"..")</f>
        <v>79664.143354140382</v>
      </c>
      <c r="X8" s="16">
        <f>IFERROR(VLOOKUP(CONCATENATE($C$2,".",X$6),country!$G:$AV,$A8,FALSE)/1000000,"..")</f>
        <v>81229.070758174232</v>
      </c>
      <c r="Y8" s="16">
        <f>IFERROR(VLOOKUP(CONCATENATE($C$2,".",Y$6),country!$G:$AV,$A8,FALSE)/1000000,"..")</f>
        <v>83056.214103527454</v>
      </c>
      <c r="Z8" s="16">
        <f>IFERROR(VLOOKUP(CONCATENATE($C$2,".",Z$6),country!$G:$AV,$A8,FALSE)/1000000,"..")</f>
        <v>84779.198625151883</v>
      </c>
      <c r="AA8" s="71">
        <f t="shared" ref="AA8:AA25" si="0">IFERROR(Z8/C8-1,"..")</f>
        <v>0.71271233505434273</v>
      </c>
    </row>
    <row r="9" spans="1:27" x14ac:dyDescent="0.35">
      <c r="A9" s="21">
        <v>20</v>
      </c>
      <c r="B9" s="64" t="s">
        <v>298</v>
      </c>
      <c r="C9" s="16">
        <f>IFERROR(VLOOKUP(CONCATENATE($C$2,".",C$6),country!$G:$AV,$A9,FALSE)/1000000,"..")</f>
        <v>44861.001529901536</v>
      </c>
      <c r="D9" s="16">
        <f>IFERROR(VLOOKUP(CONCATENATE($C$2,".",D$6),country!$G:$AV,$A9,FALSE)/1000000,"..")</f>
        <v>43430.547992230815</v>
      </c>
      <c r="E9" s="16">
        <f>IFERROR(VLOOKUP(CONCATENATE($C$2,".",E$6),country!$G:$AV,$A9,FALSE)/1000000,"..")</f>
        <v>37131.131818888258</v>
      </c>
      <c r="F9" s="16">
        <f>IFERROR(VLOOKUP(CONCATENATE($C$2,".",F$6),country!$G:$AV,$A9,FALSE)/1000000,"..")</f>
        <v>38792.147742244779</v>
      </c>
      <c r="G9" s="16">
        <f>IFERROR(VLOOKUP(CONCATENATE($C$2,".",G$6),country!$G:$AV,$A9,FALSE)/1000000,"..")</f>
        <v>42196.257451840895</v>
      </c>
      <c r="H9" s="16">
        <f>IFERROR(VLOOKUP(CONCATENATE($C$2,".",H$6),country!$G:$AV,$A9,FALSE)/1000000,"..")</f>
        <v>43611.277218637428</v>
      </c>
      <c r="I9" s="16">
        <f>IFERROR(VLOOKUP(CONCATENATE($C$2,".",I$6),country!$G:$AV,$A9,FALSE)/1000000,"..")</f>
        <v>47629.933713320344</v>
      </c>
      <c r="J9" s="16">
        <f>IFERROR(VLOOKUP(CONCATENATE($C$2,".",J$6),country!$G:$AV,$A9,FALSE)/1000000,"..")</f>
        <v>48529.940023647112</v>
      </c>
      <c r="K9" s="16">
        <f>IFERROR(VLOOKUP(CONCATENATE($C$2,".",K$6),country!$G:$AV,$A9,FALSE)/1000000,"..")</f>
        <v>52074.804528680907</v>
      </c>
      <c r="L9" s="16">
        <f>IFERROR(VLOOKUP(CONCATENATE($C$2,".",L$6),country!$G:$AV,$A9,FALSE)/1000000,"..")</f>
        <v>52251.375958617165</v>
      </c>
      <c r="M9" s="16">
        <f>IFERROR(VLOOKUP(CONCATENATE($C$2,".",M$6),country!$G:$AV,$A9,FALSE)/1000000,"..")</f>
        <v>54424.482556146402</v>
      </c>
      <c r="N9" s="16">
        <f>IFERROR(VLOOKUP(CONCATENATE($C$2,".",N$6),country!$G:$AV,$A9,FALSE)/1000000,"..")</f>
        <v>56861.77224040703</v>
      </c>
      <c r="O9" s="16">
        <f>IFERROR(VLOOKUP(CONCATENATE($C$2,".",O$6),country!$G:$AV,$A9,FALSE)/1000000,"..")</f>
        <v>59397.609546356376</v>
      </c>
      <c r="P9" s="16">
        <f>IFERROR(VLOOKUP(CONCATENATE($C$2,".",P$6),country!$G:$AV,$A9,FALSE)/1000000,"..")</f>
        <v>63436.725070265828</v>
      </c>
      <c r="Q9" s="16">
        <f>IFERROR(VLOOKUP(CONCATENATE($C$2,".",Q$6),country!$G:$AV,$A9,FALSE)/1000000,"..")</f>
        <v>66109.242012452145</v>
      </c>
      <c r="R9" s="16">
        <f>IFERROR(VLOOKUP(CONCATENATE($C$2,".",R$6),country!$G:$AV,$A9,FALSE)/1000000,"..")</f>
        <v>68056.509546503905</v>
      </c>
      <c r="S9" s="16">
        <f>IFERROR(VLOOKUP(CONCATENATE($C$2,".",S$6),country!$G:$AV,$A9,FALSE)/1000000,"..")</f>
        <v>68535.24925304552</v>
      </c>
      <c r="T9" s="16">
        <f>IFERROR(VLOOKUP(CONCATENATE($C$2,".",T$6),country!$G:$AV,$A9,FALSE)/1000000,"..")</f>
        <v>70752.286969931782</v>
      </c>
      <c r="U9" s="16">
        <f>IFERROR(VLOOKUP(CONCATENATE($C$2,".",U$6),country!$G:$AV,$A9,FALSE)/1000000,"..")</f>
        <v>71600.306390914455</v>
      </c>
      <c r="V9" s="16">
        <f>IFERROR(VLOOKUP(CONCATENATE($C$2,".",V$6),country!$G:$AV,$A9,FALSE)/1000000,"..")</f>
        <v>72487.665593711921</v>
      </c>
      <c r="W9" s="16">
        <f>IFERROR(VLOOKUP(CONCATENATE($C$2,".",W$6),country!$G:$AV,$A9,FALSE)/1000000,"..")</f>
        <v>73727.868221564466</v>
      </c>
      <c r="X9" s="16">
        <f>IFERROR(VLOOKUP(CONCATENATE($C$2,".",X$6),country!$G:$AV,$A9,FALSE)/1000000,"..")</f>
        <v>75716.975792805853</v>
      </c>
      <c r="Y9" s="16">
        <f>IFERROR(VLOOKUP(CONCATENATE($C$2,".",Y$6),country!$G:$AV,$A9,FALSE)/1000000,"..")</f>
        <v>78045.555079283557</v>
      </c>
      <c r="Z9" s="16">
        <f>IFERROR(VLOOKUP(CONCATENATE($C$2,".",Z$6),country!$G:$AV,$A9,FALSE)/1000000,"..")</f>
        <v>81214.984639690389</v>
      </c>
      <c r="AA9" s="71">
        <f t="shared" si="0"/>
        <v>0.81036940482832431</v>
      </c>
    </row>
    <row r="10" spans="1:27" x14ac:dyDescent="0.35">
      <c r="A10" s="21">
        <v>4</v>
      </c>
      <c r="B10" s="64" t="s">
        <v>296</v>
      </c>
      <c r="C10" s="16">
        <f>IFERROR(VLOOKUP(CONCATENATE($C$2,".",C$6),country!$G:$AV,$A10,FALSE)/1000000,"..")</f>
        <v>21404.853647299456</v>
      </c>
      <c r="D10" s="16">
        <f>IFERROR(VLOOKUP(CONCATENATE($C$2,".",D$6),country!$G:$AV,$A10,FALSE)/1000000,"..")</f>
        <v>20342.887220005628</v>
      </c>
      <c r="E10" s="16">
        <f>IFERROR(VLOOKUP(CONCATENATE($C$2,".",E$6),country!$G:$AV,$A10,FALSE)/1000000,"..")</f>
        <v>17353.402794571961</v>
      </c>
      <c r="F10" s="16">
        <f>IFERROR(VLOOKUP(CONCATENATE($C$2,".",F$6),country!$G:$AV,$A10,FALSE)/1000000,"..")</f>
        <v>14913.597354243735</v>
      </c>
      <c r="G10" s="16">
        <f>IFERROR(VLOOKUP(CONCATENATE($C$2,".",G$6),country!$G:$AV,$A10,FALSE)/1000000,"..")</f>
        <v>15004.961936213711</v>
      </c>
      <c r="H10" s="16">
        <f>IFERROR(VLOOKUP(CONCATENATE($C$2,".",H$6),country!$G:$AV,$A10,FALSE)/1000000,"..")</f>
        <v>15230.058874152048</v>
      </c>
      <c r="I10" s="16">
        <f>IFERROR(VLOOKUP(CONCATENATE($C$2,".",I$6),country!$G:$AV,$A10,FALSE)/1000000,"..")</f>
        <v>15529.516470026176</v>
      </c>
      <c r="J10" s="16">
        <f>IFERROR(VLOOKUP(CONCATENATE($C$2,".",J$6),country!$G:$AV,$A10,FALSE)/1000000,"..")</f>
        <v>15599.772985175308</v>
      </c>
      <c r="K10" s="16">
        <f>IFERROR(VLOOKUP(CONCATENATE($C$2,".",K$6),country!$G:$AV,$A10,FALSE)/1000000,"..")</f>
        <v>15800.960883762304</v>
      </c>
      <c r="L10" s="16">
        <f>IFERROR(VLOOKUP(CONCATENATE($C$2,".",L$6),country!$G:$AV,$A10,FALSE)/1000000,"..")</f>
        <v>15858.949015199634</v>
      </c>
      <c r="M10" s="16">
        <f>IFERROR(VLOOKUP(CONCATENATE($C$2,".",M$6),country!$G:$AV,$A10,FALSE)/1000000,"..")</f>
        <v>15723.864134221341</v>
      </c>
      <c r="N10" s="16">
        <f>IFERROR(VLOOKUP(CONCATENATE($C$2,".",N$6),country!$G:$AV,$A10,FALSE)/1000000,"..")</f>
        <v>15690.558469037538</v>
      </c>
      <c r="O10" s="16">
        <f>IFERROR(VLOOKUP(CONCATENATE($C$2,".",O$6),country!$G:$AV,$A10,FALSE)/1000000,"..")</f>
        <v>16643.547455126063</v>
      </c>
      <c r="P10" s="16">
        <f>IFERROR(VLOOKUP(CONCATENATE($C$2,".",P$6),country!$G:$AV,$A10,FALSE)/1000000,"..")</f>
        <v>16622.542898782878</v>
      </c>
      <c r="Q10" s="16">
        <f>IFERROR(VLOOKUP(CONCATENATE($C$2,".",Q$6),country!$G:$AV,$A10,FALSE)/1000000,"..")</f>
        <v>16994.619337979701</v>
      </c>
      <c r="R10" s="16">
        <f>IFERROR(VLOOKUP(CONCATENATE($C$2,".",R$6),country!$G:$AV,$A10,FALSE)/1000000,"..")</f>
        <v>17348.374943319523</v>
      </c>
      <c r="S10" s="16">
        <f>IFERROR(VLOOKUP(CONCATENATE($C$2,".",S$6),country!$G:$AV,$A10,FALSE)/1000000,"..")</f>
        <v>18543.741155807631</v>
      </c>
      <c r="T10" s="16">
        <f>IFERROR(VLOOKUP(CONCATENATE($C$2,".",T$6),country!$G:$AV,$A10,FALSE)/1000000,"..")</f>
        <v>19784.025995369568</v>
      </c>
      <c r="U10" s="16">
        <f>IFERROR(VLOOKUP(CONCATENATE($C$2,".",U$6),country!$G:$AV,$A10,FALSE)/1000000,"..")</f>
        <v>21317.138367232765</v>
      </c>
      <c r="V10" s="16">
        <f>IFERROR(VLOOKUP(CONCATENATE($C$2,".",V$6),country!$G:$AV,$A10,FALSE)/1000000,"..")</f>
        <v>22581.942865531593</v>
      </c>
      <c r="W10" s="16">
        <f>IFERROR(VLOOKUP(CONCATENATE($C$2,".",W$6),country!$G:$AV,$A10,FALSE)/1000000,"..")</f>
        <v>25229.85008822794</v>
      </c>
      <c r="X10" s="16">
        <f>IFERROR(VLOOKUP(CONCATENATE($C$2,".",X$6),country!$G:$AV,$A10,FALSE)/1000000,"..")</f>
        <v>27214.590920528197</v>
      </c>
      <c r="Y10" s="16">
        <f>IFERROR(VLOOKUP(CONCATENATE($C$2,".",Y$6),country!$G:$AV,$A10,FALSE)/1000000,"..")</f>
        <v>26653.814291853207</v>
      </c>
      <c r="Z10" s="16">
        <f>IFERROR(VLOOKUP(CONCATENATE($C$2,".",Z$6),country!$G:$AV,$A10,FALSE)/1000000,"..")</f>
        <v>25897.471398618371</v>
      </c>
      <c r="AA10" s="71">
        <f t="shared" si="0"/>
        <v>0.20988780513739824</v>
      </c>
    </row>
    <row r="11" spans="1:27" s="44" customFormat="1" x14ac:dyDescent="0.35">
      <c r="A11" s="21">
        <v>5</v>
      </c>
      <c r="B11" s="67" t="s">
        <v>387</v>
      </c>
      <c r="C11" s="6">
        <f>IFERROR(VLOOKUP(CONCATENATE($C$2,".",C$6),country!$G:$AV,$A11,FALSE)/1000000,"..")</f>
        <v>18477.467857344876</v>
      </c>
      <c r="D11" s="6">
        <f>IFERROR(VLOOKUP(CONCATENATE($C$2,".",D$6),country!$G:$AV,$A11,FALSE)/1000000,"..")</f>
        <v>18124.43897197421</v>
      </c>
      <c r="E11" s="6">
        <f>IFERROR(VLOOKUP(CONCATENATE($C$2,".",E$6),country!$G:$AV,$A11,FALSE)/1000000,"..")</f>
        <v>15719.257355269208</v>
      </c>
      <c r="F11" s="6">
        <f>IFERROR(VLOOKUP(CONCATENATE($C$2,".",F$6),country!$G:$AV,$A11,FALSE)/1000000,"..")</f>
        <v>13588.147348025712</v>
      </c>
      <c r="G11" s="6">
        <f>IFERROR(VLOOKUP(CONCATENATE($C$2,".",G$6),country!$G:$AV,$A11,FALSE)/1000000,"..")</f>
        <v>13890.458875914461</v>
      </c>
      <c r="H11" s="6">
        <f>IFERROR(VLOOKUP(CONCATENATE($C$2,".",H$6),country!$G:$AV,$A11,FALSE)/1000000,"..")</f>
        <v>14074.729467309115</v>
      </c>
      <c r="I11" s="6">
        <f>IFERROR(VLOOKUP(CONCATENATE($C$2,".",I$6),country!$G:$AV,$A11,FALSE)/1000000,"..")</f>
        <v>14448.60505761113</v>
      </c>
      <c r="J11" s="6">
        <f>IFERROR(VLOOKUP(CONCATENATE($C$2,".",J$6),country!$G:$AV,$A11,FALSE)/1000000,"..")</f>
        <v>14562.32770727589</v>
      </c>
      <c r="K11" s="6">
        <f>IFERROR(VLOOKUP(CONCATENATE($C$2,".",K$6),country!$G:$AV,$A11,FALSE)/1000000,"..")</f>
        <v>14561.592979905017</v>
      </c>
      <c r="L11" s="6">
        <f>IFERROR(VLOOKUP(CONCATENATE($C$2,".",L$6),country!$G:$AV,$A11,FALSE)/1000000,"..")</f>
        <v>14432.442853226978</v>
      </c>
      <c r="M11" s="6">
        <f>IFERROR(VLOOKUP(CONCATENATE($C$2,".",M$6),country!$G:$AV,$A11,FALSE)/1000000,"..")</f>
        <v>14201.071075181933</v>
      </c>
      <c r="N11" s="6">
        <f>IFERROR(VLOOKUP(CONCATENATE($C$2,".",N$6),country!$G:$AV,$A11,FALSE)/1000000,"..")</f>
        <v>13747.355223334438</v>
      </c>
      <c r="O11" s="6">
        <f>IFERROR(VLOOKUP(CONCATENATE($C$2,".",O$6),country!$G:$AV,$A11,FALSE)/1000000,"..")</f>
        <v>13783.051042145898</v>
      </c>
      <c r="P11" s="6">
        <f>IFERROR(VLOOKUP(CONCATENATE($C$2,".",P$6),country!$G:$AV,$A11,FALSE)/1000000,"..")</f>
        <v>13592.234460275513</v>
      </c>
      <c r="Q11" s="6">
        <f>IFERROR(VLOOKUP(CONCATENATE($C$2,".",Q$6),country!$G:$AV,$A11,FALSE)/1000000,"..")</f>
        <v>14029.611771304169</v>
      </c>
      <c r="R11" s="6">
        <f>IFERROR(VLOOKUP(CONCATENATE($C$2,".",R$6),country!$G:$AV,$A11,FALSE)/1000000,"..")</f>
        <v>14170.736749125064</v>
      </c>
      <c r="S11" s="6">
        <f>IFERROR(VLOOKUP(CONCATENATE($C$2,".",S$6),country!$G:$AV,$A11,FALSE)/1000000,"..")</f>
        <v>14703.913186136991</v>
      </c>
      <c r="T11" s="6">
        <f>IFERROR(VLOOKUP(CONCATENATE($C$2,".",T$6),country!$G:$AV,$A11,FALSE)/1000000,"..")</f>
        <v>15386.360876201248</v>
      </c>
      <c r="U11" s="6">
        <f>IFERROR(VLOOKUP(CONCATENATE($C$2,".",U$6),country!$G:$AV,$A11,FALSE)/1000000,"..")</f>
        <v>16655.326509523933</v>
      </c>
      <c r="V11" s="6">
        <f>IFERROR(VLOOKUP(CONCATENATE($C$2,".",V$6),country!$G:$AV,$A11,FALSE)/1000000,"..")</f>
        <v>17398.583465051765</v>
      </c>
      <c r="W11" s="6">
        <f>IFERROR(VLOOKUP(CONCATENATE($C$2,".",W$6),country!$G:$AV,$A11,FALSE)/1000000,"..")</f>
        <v>19812.931221606985</v>
      </c>
      <c r="X11" s="6">
        <f>IFERROR(VLOOKUP(CONCATENATE($C$2,".",X$6),country!$G:$AV,$A11,FALSE)/1000000,"..")</f>
        <v>22027.627080247941</v>
      </c>
      <c r="Y11" s="6">
        <f>IFERROR(VLOOKUP(CONCATENATE($C$2,".",Y$6),country!$G:$AV,$A11,FALSE)/1000000,"..")</f>
        <v>22598.727304208463</v>
      </c>
      <c r="Z11" s="6">
        <f>IFERROR(VLOOKUP(CONCATENATE($C$2,".",Z$6),country!$G:$AV,$A11,FALSE)/1000000,"..")</f>
        <v>22027.910555142455</v>
      </c>
      <c r="AA11" s="72">
        <f t="shared" si="0"/>
        <v>0.19214985111643745</v>
      </c>
    </row>
    <row r="12" spans="1:27" x14ac:dyDescent="0.35">
      <c r="A12" s="21">
        <v>6</v>
      </c>
      <c r="B12" s="68" t="s">
        <v>389</v>
      </c>
      <c r="C12" s="6">
        <f>IFERROR(VLOOKUP(CONCATENATE($C$2,".",C$6),country!$G:$AV,$A12,FALSE)/1000000,"..")</f>
        <v>2343.3568724742022</v>
      </c>
      <c r="D12" s="6">
        <f>IFERROR(VLOOKUP(CONCATENATE($C$2,".",D$6),country!$G:$AV,$A12,FALSE)/1000000,"..")</f>
        <v>1589.9506366397259</v>
      </c>
      <c r="E12" s="6">
        <f>IFERROR(VLOOKUP(CONCATENATE($C$2,".",E$6),country!$G:$AV,$A12,FALSE)/1000000,"..")</f>
        <v>313.46650276926488</v>
      </c>
      <c r="F12" s="6">
        <f>IFERROR(VLOOKUP(CONCATENATE($C$2,".",F$6),country!$G:$AV,$A12,FALSE)/1000000,"..")</f>
        <v>238.97486627696631</v>
      </c>
      <c r="G12" s="6">
        <f>IFERROR(VLOOKUP(CONCATENATE($C$2,".",G$6),country!$G:$AV,$A12,FALSE)/1000000,"..")</f>
        <v>208.90247158152175</v>
      </c>
      <c r="H12" s="6">
        <f>IFERROR(VLOOKUP(CONCATENATE($C$2,".",H$6),country!$G:$AV,$A12,FALSE)/1000000,"..")</f>
        <v>202.92622737362865</v>
      </c>
      <c r="I12" s="6">
        <f>IFERROR(VLOOKUP(CONCATENATE($C$2,".",I$6),country!$G:$AV,$A12,FALSE)/1000000,"..")</f>
        <v>183.33649662230124</v>
      </c>
      <c r="J12" s="6">
        <f>IFERROR(VLOOKUP(CONCATENATE($C$2,".",J$6),country!$G:$AV,$A12,FALSE)/1000000,"..")</f>
        <v>156.78075151266637</v>
      </c>
      <c r="K12" s="6">
        <f>IFERROR(VLOOKUP(CONCATENATE($C$2,".",K$6),country!$G:$AV,$A12,FALSE)/1000000,"..")</f>
        <v>148.77812978280247</v>
      </c>
      <c r="L12" s="6">
        <f>IFERROR(VLOOKUP(CONCATENATE($C$2,".",L$6),country!$G:$AV,$A12,FALSE)/1000000,"..")</f>
        <v>146.18700320272137</v>
      </c>
      <c r="M12" s="6">
        <f>IFERROR(VLOOKUP(CONCATENATE($C$2,".",M$6),country!$G:$AV,$A12,FALSE)/1000000,"..")</f>
        <v>123.91620470314669</v>
      </c>
      <c r="N12" s="6">
        <f>IFERROR(VLOOKUP(CONCATENATE($C$2,".",N$6),country!$G:$AV,$A12,FALSE)/1000000,"..")</f>
        <v>126.89846382331027</v>
      </c>
      <c r="O12" s="6">
        <f>IFERROR(VLOOKUP(CONCATENATE($C$2,".",O$6),country!$G:$AV,$A12,FALSE)/1000000,"..")</f>
        <v>139.73216399976781</v>
      </c>
      <c r="P12" s="6">
        <f>IFERROR(VLOOKUP(CONCATENATE($C$2,".",P$6),country!$G:$AV,$A12,FALSE)/1000000,"..")</f>
        <v>152.69045540471708</v>
      </c>
      <c r="Q12" s="6">
        <f>IFERROR(VLOOKUP(CONCATENATE($C$2,".",Q$6),country!$G:$AV,$A12,FALSE)/1000000,"..")</f>
        <v>172.51575675174408</v>
      </c>
      <c r="R12" s="6">
        <f>IFERROR(VLOOKUP(CONCATENATE($C$2,".",R$6),country!$G:$AV,$A12,FALSE)/1000000,"..")</f>
        <v>190.13417650562502</v>
      </c>
      <c r="S12" s="6">
        <f>IFERROR(VLOOKUP(CONCATENATE($C$2,".",S$6),country!$G:$AV,$A12,FALSE)/1000000,"..")</f>
        <v>294.36134945740082</v>
      </c>
      <c r="T12" s="6">
        <f>IFERROR(VLOOKUP(CONCATENATE($C$2,".",T$6),country!$G:$AV,$A12,FALSE)/1000000,"..")</f>
        <v>370.40707704170541</v>
      </c>
      <c r="U12" s="6">
        <f>IFERROR(VLOOKUP(CONCATENATE($C$2,".",U$6),country!$G:$AV,$A12,FALSE)/1000000,"..")</f>
        <v>436.4083909886898</v>
      </c>
      <c r="V12" s="6">
        <f>IFERROR(VLOOKUP(CONCATENATE($C$2,".",V$6),country!$G:$AV,$A12,FALSE)/1000000,"..")</f>
        <v>502.63300733785024</v>
      </c>
      <c r="W12" s="6">
        <f>IFERROR(VLOOKUP(CONCATENATE($C$2,".",W$6),country!$G:$AV,$A12,FALSE)/1000000,"..")</f>
        <v>589.51528812797085</v>
      </c>
      <c r="X12" s="6">
        <f>IFERROR(VLOOKUP(CONCATENATE($C$2,".",X$6),country!$G:$AV,$A12,FALSE)/1000000,"..")</f>
        <v>568.66045567350193</v>
      </c>
      <c r="Y12" s="6">
        <f>IFERROR(VLOOKUP(CONCATENATE($C$2,".",Y$6),country!$G:$AV,$A12,FALSE)/1000000,"..")</f>
        <v>577.09780516378896</v>
      </c>
      <c r="Z12" s="6">
        <f>IFERROR(VLOOKUP(CONCATENATE($C$2,".",Z$6),country!$G:$AV,$A12,FALSE)/1000000,"..")</f>
        <v>602.90395995942322</v>
      </c>
      <c r="AA12" s="72">
        <f t="shared" si="0"/>
        <v>-0.74271782200939152</v>
      </c>
    </row>
    <row r="13" spans="1:27" x14ac:dyDescent="0.35">
      <c r="A13" s="21">
        <v>7</v>
      </c>
      <c r="B13" s="68" t="s">
        <v>450</v>
      </c>
      <c r="C13" s="6">
        <f>IFERROR(VLOOKUP(CONCATENATE($C$2,".",C$6),country!$G:$AV,$A13,FALSE)/1000000,"..")</f>
        <v>1771.1610076626491</v>
      </c>
      <c r="D13" s="6">
        <f>IFERROR(VLOOKUP(CONCATENATE($C$2,".",D$6),country!$G:$AV,$A13,FALSE)/1000000,"..")</f>
        <v>1786.9044141846189</v>
      </c>
      <c r="E13" s="6">
        <f>IFERROR(VLOOKUP(CONCATENATE($C$2,".",E$6),country!$G:$AV,$A13,FALSE)/1000000,"..")</f>
        <v>1688.8911207341903</v>
      </c>
      <c r="F13" s="6">
        <f>IFERROR(VLOOKUP(CONCATENATE($C$2,".",F$6),country!$G:$AV,$A13,FALSE)/1000000,"..")</f>
        <v>1733.504853219177</v>
      </c>
      <c r="G13" s="6">
        <f>IFERROR(VLOOKUP(CONCATENATE($C$2,".",G$6),country!$G:$AV,$A13,FALSE)/1000000,"..")</f>
        <v>1988.5387257009465</v>
      </c>
      <c r="H13" s="6">
        <f>IFERROR(VLOOKUP(CONCATENATE($C$2,".",H$6),country!$G:$AV,$A13,FALSE)/1000000,"..")</f>
        <v>2235.093951061684</v>
      </c>
      <c r="I13" s="6">
        <f>IFERROR(VLOOKUP(CONCATENATE($C$2,".",I$6),country!$G:$AV,$A13,FALSE)/1000000,"..")</f>
        <v>2288.6508091778378</v>
      </c>
      <c r="J13" s="6">
        <f>IFERROR(VLOOKUP(CONCATENATE($C$2,".",J$6),country!$G:$AV,$A13,FALSE)/1000000,"..")</f>
        <v>2313.6592406941672</v>
      </c>
      <c r="K13" s="6">
        <f>IFERROR(VLOOKUP(CONCATENATE($C$2,".",K$6),country!$G:$AV,$A13,FALSE)/1000000,"..")</f>
        <v>2322.3208859137376</v>
      </c>
      <c r="L13" s="6">
        <f>IFERROR(VLOOKUP(CONCATENATE($C$2,".",L$6),country!$G:$AV,$A13,FALSE)/1000000,"..")</f>
        <v>2403.6743727260973</v>
      </c>
      <c r="M13" s="6">
        <f>IFERROR(VLOOKUP(CONCATENATE($C$2,".",M$6),country!$G:$AV,$A13,FALSE)/1000000,"..")</f>
        <v>2462.3258546466709</v>
      </c>
      <c r="N13" s="6">
        <f>IFERROR(VLOOKUP(CONCATENATE($C$2,".",N$6),country!$G:$AV,$A13,FALSE)/1000000,"..")</f>
        <v>2248.4200811043984</v>
      </c>
      <c r="O13" s="6">
        <f>IFERROR(VLOOKUP(CONCATENATE($C$2,".",O$6),country!$G:$AV,$A13,FALSE)/1000000,"..")</f>
        <v>2477.3420346857652</v>
      </c>
      <c r="P13" s="6">
        <f>IFERROR(VLOOKUP(CONCATENATE($C$2,".",P$6),country!$G:$AV,$A13,FALSE)/1000000,"..")</f>
        <v>2583.2525547087166</v>
      </c>
      <c r="Q13" s="6">
        <f>IFERROR(VLOOKUP(CONCATENATE($C$2,".",Q$6),country!$G:$AV,$A13,FALSE)/1000000,"..")</f>
        <v>2830.2784791707841</v>
      </c>
      <c r="R13" s="6">
        <f>IFERROR(VLOOKUP(CONCATENATE($C$2,".",R$6),country!$G:$AV,$A13,FALSE)/1000000,"..")</f>
        <v>2712.2270029388383</v>
      </c>
      <c r="S13" s="6">
        <f>IFERROR(VLOOKUP(CONCATENATE($C$2,".",S$6),country!$G:$AV,$A13,FALSE)/1000000,"..")</f>
        <v>2687.9597693159012</v>
      </c>
      <c r="T13" s="6">
        <f>IFERROR(VLOOKUP(CONCATENATE($C$2,".",T$6),country!$G:$AV,$A13,FALSE)/1000000,"..")</f>
        <v>2609.179495341843</v>
      </c>
      <c r="U13" s="6">
        <f>IFERROR(VLOOKUP(CONCATENATE($C$2,".",U$6),country!$G:$AV,$A13,FALSE)/1000000,"..")</f>
        <v>2621.9377234081021</v>
      </c>
      <c r="V13" s="6">
        <f>IFERROR(VLOOKUP(CONCATENATE($C$2,".",V$6),country!$G:$AV,$A13,FALSE)/1000000,"..")</f>
        <v>2723.8864870175912</v>
      </c>
      <c r="W13" s="6">
        <f>IFERROR(VLOOKUP(CONCATENATE($C$2,".",W$6),country!$G:$AV,$A13,FALSE)/1000000,"..")</f>
        <v>2778.1524936348669</v>
      </c>
      <c r="X13" s="6">
        <f>IFERROR(VLOOKUP(CONCATENATE($C$2,".",X$6),country!$G:$AV,$A13,FALSE)/1000000,"..")</f>
        <v>2929.8922797590135</v>
      </c>
      <c r="Y13" s="6">
        <f>IFERROR(VLOOKUP(CONCATENATE($C$2,".",Y$6),country!$G:$AV,$A13,FALSE)/1000000,"..")</f>
        <v>3026.8912339873873</v>
      </c>
      <c r="Z13" s="6">
        <f>IFERROR(VLOOKUP(CONCATENATE($C$2,".",Z$6),country!$G:$AV,$A13,FALSE)/1000000,"..")</f>
        <v>3038.0821509330945</v>
      </c>
      <c r="AA13" s="72">
        <f t="shared" si="0"/>
        <v>0.71530546223031699</v>
      </c>
    </row>
    <row r="14" spans="1:27" s="44" customFormat="1" ht="15" customHeight="1" x14ac:dyDescent="0.35">
      <c r="A14" s="21">
        <v>8</v>
      </c>
      <c r="B14" s="68" t="s">
        <v>444</v>
      </c>
      <c r="C14" s="6">
        <f>IFERROR(VLOOKUP(CONCATENATE($C$2,".",C$6),country!$G:$AV,$A14,FALSE)/1000000,"..")</f>
        <v>0</v>
      </c>
      <c r="D14" s="6">
        <f>IFERROR(VLOOKUP(CONCATENATE($C$2,".",D$6),country!$G:$AV,$A14,FALSE)/1000000,"..")</f>
        <v>0</v>
      </c>
      <c r="E14" s="6">
        <f>IFERROR(VLOOKUP(CONCATENATE($C$2,".",E$6),country!$G:$AV,$A14,FALSE)/1000000,"..")</f>
        <v>0</v>
      </c>
      <c r="F14" s="6">
        <f>IFERROR(VLOOKUP(CONCATENATE($C$2,".",F$6),country!$G:$AV,$A14,FALSE)/1000000,"..")</f>
        <v>0</v>
      </c>
      <c r="G14" s="6">
        <f>IFERROR(VLOOKUP(CONCATENATE($C$2,".",G$6),country!$G:$AV,$A14,FALSE)/1000000,"..")</f>
        <v>0</v>
      </c>
      <c r="H14" s="6">
        <f>IFERROR(VLOOKUP(CONCATENATE($C$2,".",H$6),country!$G:$AV,$A14,FALSE)/1000000,"..")</f>
        <v>0</v>
      </c>
      <c r="I14" s="6">
        <f>IFERROR(VLOOKUP(CONCATENATE($C$2,".",I$6),country!$G:$AV,$A14,FALSE)/1000000,"..")</f>
        <v>0</v>
      </c>
      <c r="J14" s="6">
        <f>IFERROR(VLOOKUP(CONCATENATE($C$2,".",J$6),country!$G:$AV,$A14,FALSE)/1000000,"..")</f>
        <v>0</v>
      </c>
      <c r="K14" s="6">
        <f>IFERROR(VLOOKUP(CONCATENATE($C$2,".",K$6),country!$G:$AV,$A14,FALSE)/1000000,"..")</f>
        <v>0</v>
      </c>
      <c r="L14" s="6">
        <f>IFERROR(VLOOKUP(CONCATENATE($C$2,".",L$6),country!$G:$AV,$A14,FALSE)/1000000,"..")</f>
        <v>0</v>
      </c>
      <c r="M14" s="6">
        <f>IFERROR(VLOOKUP(CONCATENATE($C$2,".",M$6),country!$G:$AV,$A14,FALSE)/1000000,"..")</f>
        <v>0</v>
      </c>
      <c r="N14" s="6">
        <f>IFERROR(VLOOKUP(CONCATENATE($C$2,".",N$6),country!$G:$AV,$A14,FALSE)/1000000,"..")</f>
        <v>0</v>
      </c>
      <c r="O14" s="6">
        <f>IFERROR(VLOOKUP(CONCATENATE($C$2,".",O$6),country!$G:$AV,$A14,FALSE)/1000000,"..")</f>
        <v>0</v>
      </c>
      <c r="P14" s="6">
        <f>IFERROR(VLOOKUP(CONCATENATE($C$2,".",P$6),country!$G:$AV,$A14,FALSE)/1000000,"..")</f>
        <v>0</v>
      </c>
      <c r="Q14" s="6">
        <f>IFERROR(VLOOKUP(CONCATENATE($C$2,".",Q$6),country!$G:$AV,$A14,FALSE)/1000000,"..")</f>
        <v>0</v>
      </c>
      <c r="R14" s="6">
        <f>IFERROR(VLOOKUP(CONCATENATE($C$2,".",R$6),country!$G:$AV,$A14,FALSE)/1000000,"..")</f>
        <v>0</v>
      </c>
      <c r="S14" s="6">
        <f>IFERROR(VLOOKUP(CONCATENATE($C$2,".",S$6),country!$G:$AV,$A14,FALSE)/1000000,"..")</f>
        <v>0</v>
      </c>
      <c r="T14" s="6">
        <f>IFERROR(VLOOKUP(CONCATENATE($C$2,".",T$6),country!$G:$AV,$A14,FALSE)/1000000,"..")</f>
        <v>0</v>
      </c>
      <c r="U14" s="6">
        <f>IFERROR(VLOOKUP(CONCATENATE($C$2,".",U$6),country!$G:$AV,$A14,FALSE)/1000000,"..")</f>
        <v>0</v>
      </c>
      <c r="V14" s="6">
        <f>IFERROR(VLOOKUP(CONCATENATE($C$2,".",V$6),country!$G:$AV,$A14,FALSE)/1000000,"..")</f>
        <v>0</v>
      </c>
      <c r="W14" s="6">
        <f>IFERROR(VLOOKUP(CONCATENATE($C$2,".",W$6),country!$G:$AV,$A14,FALSE)/1000000,"..")</f>
        <v>0</v>
      </c>
      <c r="X14" s="6">
        <f>IFERROR(VLOOKUP(CONCATENATE($C$2,".",X$6),country!$G:$AV,$A14,FALSE)/1000000,"..")</f>
        <v>0</v>
      </c>
      <c r="Y14" s="6">
        <f>IFERROR(VLOOKUP(CONCATENATE($C$2,".",Y$6),country!$G:$AV,$A14,FALSE)/1000000,"..")</f>
        <v>0</v>
      </c>
      <c r="Z14" s="6">
        <f>IFERROR(VLOOKUP(CONCATENATE($C$2,".",Z$6),country!$G:$AV,$A14,FALSE)/1000000,"..")</f>
        <v>0</v>
      </c>
      <c r="AA14" s="72" t="str">
        <f t="shared" si="0"/>
        <v>..</v>
      </c>
    </row>
    <row r="15" spans="1:27" s="44" customFormat="1" x14ac:dyDescent="0.35">
      <c r="A15" s="21">
        <v>9</v>
      </c>
      <c r="B15" s="68" t="s">
        <v>445</v>
      </c>
      <c r="C15" s="6">
        <f>IFERROR(VLOOKUP(CONCATENATE($C$2,".",C$6),country!$G:$AV,$A15,FALSE)/1000000,"..")</f>
        <v>13.675370134001547</v>
      </c>
      <c r="D15" s="6">
        <f>IFERROR(VLOOKUP(CONCATENATE($C$2,".",D$6),country!$G:$AV,$A15,FALSE)/1000000,"..")</f>
        <v>30.651342466153402</v>
      </c>
      <c r="E15" s="6">
        <f>IFERROR(VLOOKUP(CONCATENATE($C$2,".",E$6),country!$G:$AV,$A15,FALSE)/1000000,"..")</f>
        <v>10.670440847966963</v>
      </c>
      <c r="F15" s="6">
        <f>IFERROR(VLOOKUP(CONCATENATE($C$2,".",F$6),country!$G:$AV,$A15,FALSE)/1000000,"..")</f>
        <v>20.216640506184142</v>
      </c>
      <c r="G15" s="6">
        <f>IFERROR(VLOOKUP(CONCATENATE($C$2,".",G$6),country!$G:$AV,$A15,FALSE)/1000000,"..")</f>
        <v>28.087737048876321</v>
      </c>
      <c r="H15" s="6">
        <f>IFERROR(VLOOKUP(CONCATENATE($C$2,".",H$6),country!$G:$AV,$A15,FALSE)/1000000,"..")</f>
        <v>42.440242202591143</v>
      </c>
      <c r="I15" s="6">
        <f>IFERROR(VLOOKUP(CONCATENATE($C$2,".",I$6),country!$G:$AV,$A15,FALSE)/1000000,"..")</f>
        <v>29.691558809931003</v>
      </c>
      <c r="J15" s="6">
        <f>IFERROR(VLOOKUP(CONCATENATE($C$2,".",J$6),country!$G:$AV,$A15,FALSE)/1000000,"..")</f>
        <v>42.288932271859593</v>
      </c>
      <c r="K15" s="6">
        <f>IFERROR(VLOOKUP(CONCATENATE($C$2,".",K$6),country!$G:$AV,$A15,FALSE)/1000000,"..")</f>
        <v>27.136415594595007</v>
      </c>
      <c r="L15" s="6">
        <f>IFERROR(VLOOKUP(CONCATENATE($C$2,".",L$6),country!$G:$AV,$A15,FALSE)/1000000,"..")</f>
        <v>43.385848675136629</v>
      </c>
      <c r="M15" s="6">
        <f>IFERROR(VLOOKUP(CONCATENATE($C$2,".",M$6),country!$G:$AV,$A15,FALSE)/1000000,"..")</f>
        <v>36.874189374222368</v>
      </c>
      <c r="N15" s="6">
        <f>IFERROR(VLOOKUP(CONCATENATE($C$2,".",N$6),country!$G:$AV,$A15,FALSE)/1000000,"..")</f>
        <v>16.913215181535669</v>
      </c>
      <c r="O15" s="6">
        <f>IFERROR(VLOOKUP(CONCATENATE($C$2,".",O$6),country!$G:$AV,$A15,FALSE)/1000000,"..")</f>
        <v>0.16464283399798396</v>
      </c>
      <c r="P15" s="6">
        <f>IFERROR(VLOOKUP(CONCATENATE($C$2,".",P$6),country!$G:$AV,$A15,FALSE)/1000000,"..")</f>
        <v>0</v>
      </c>
      <c r="Q15" s="6">
        <f>IFERROR(VLOOKUP(CONCATENATE($C$2,".",Q$6),country!$G:$AV,$A15,FALSE)/1000000,"..")</f>
        <v>0</v>
      </c>
      <c r="R15" s="6">
        <f>IFERROR(VLOOKUP(CONCATENATE($C$2,".",R$6),country!$G:$AV,$A15,FALSE)/1000000,"..")</f>
        <v>3.3934214346700369</v>
      </c>
      <c r="S15" s="6">
        <f>IFERROR(VLOOKUP(CONCATENATE($C$2,".",S$6),country!$G:$AV,$A15,FALSE)/1000000,"..")</f>
        <v>0</v>
      </c>
      <c r="T15" s="6">
        <f>IFERROR(VLOOKUP(CONCATENATE($C$2,".",T$6),country!$G:$AV,$A15,FALSE)/1000000,"..")</f>
        <v>0</v>
      </c>
      <c r="U15" s="6">
        <f>IFERROR(VLOOKUP(CONCATENATE($C$2,".",U$6),country!$G:$AV,$A15,FALSE)/1000000,"..")</f>
        <v>30.246647363708814</v>
      </c>
      <c r="V15" s="6">
        <f>IFERROR(VLOOKUP(CONCATENATE($C$2,".",V$6),country!$G:$AV,$A15,FALSE)/1000000,"..")</f>
        <v>0</v>
      </c>
      <c r="W15" s="6">
        <f>IFERROR(VLOOKUP(CONCATENATE($C$2,".",W$6),country!$G:$AV,$A15,FALSE)/1000000,"..")</f>
        <v>6.2771715143906155</v>
      </c>
      <c r="X15" s="6">
        <f>IFERROR(VLOOKUP(CONCATENATE($C$2,".",X$6),country!$G:$AV,$A15,FALSE)/1000000,"..")</f>
        <v>6.0892746194457033</v>
      </c>
      <c r="Y15" s="6">
        <f>IFERROR(VLOOKUP(CONCATENATE($C$2,".",Y$6),country!$G:$AV,$A15,FALSE)/1000000,"..")</f>
        <v>6.4213810358161423</v>
      </c>
      <c r="Z15" s="6">
        <f>IFERROR(VLOOKUP(CONCATENATE($C$2,".",Z$6),country!$G:$AV,$A15,FALSE)/1000000,"..")</f>
        <v>6.1296792576391104</v>
      </c>
      <c r="AA15" s="72">
        <f t="shared" si="0"/>
        <v>-0.55177233247978597</v>
      </c>
    </row>
    <row r="16" spans="1:27" x14ac:dyDescent="0.35">
      <c r="A16" s="21">
        <v>10</v>
      </c>
      <c r="B16" s="68" t="s">
        <v>286</v>
      </c>
      <c r="C16" s="6">
        <f>IFERROR(VLOOKUP(CONCATENATE($C$2,".",C$6),country!$G:$AV,$A16,FALSE)/1000000,"..")</f>
        <v>26.072789311269418</v>
      </c>
      <c r="D16" s="6">
        <f>IFERROR(VLOOKUP(CONCATENATE($C$2,".",D$6),country!$G:$AV,$A16,FALSE)/1000000,"..")</f>
        <v>29.789904284193018</v>
      </c>
      <c r="E16" s="6">
        <f>IFERROR(VLOOKUP(CONCATENATE($C$2,".",E$6),country!$G:$AV,$A16,FALSE)/1000000,"..")</f>
        <v>104.45280440237636</v>
      </c>
      <c r="F16" s="6">
        <f>IFERROR(VLOOKUP(CONCATENATE($C$2,".",F$6),country!$G:$AV,$A16,FALSE)/1000000,"..")</f>
        <v>87.483896684406616</v>
      </c>
      <c r="G16" s="6">
        <f>IFERROR(VLOOKUP(CONCATENATE($C$2,".",G$6),country!$G:$AV,$A16,FALSE)/1000000,"..")</f>
        <v>92.107300025492066</v>
      </c>
      <c r="H16" s="6">
        <f>IFERROR(VLOOKUP(CONCATENATE($C$2,".",H$6),country!$G:$AV,$A16,FALSE)/1000000,"..")</f>
        <v>93.634601066210521</v>
      </c>
      <c r="I16" s="6">
        <f>IFERROR(VLOOKUP(CONCATENATE($C$2,".",I$6),country!$G:$AV,$A16,FALSE)/1000000,"..")</f>
        <v>51.636121050626002</v>
      </c>
      <c r="J16" s="6">
        <f>IFERROR(VLOOKUP(CONCATENATE($C$2,".",J$6),country!$G:$AV,$A16,FALSE)/1000000,"..")</f>
        <v>61.031459360251347</v>
      </c>
      <c r="K16" s="6">
        <f>IFERROR(VLOOKUP(CONCATENATE($C$2,".",K$6),country!$G:$AV,$A16,FALSE)/1000000,"..")</f>
        <v>69.678219012171482</v>
      </c>
      <c r="L16" s="6">
        <f>IFERROR(VLOOKUP(CONCATENATE($C$2,".",L$6),country!$G:$AV,$A16,FALSE)/1000000,"..")</f>
        <v>76.817337474681992</v>
      </c>
      <c r="M16" s="6">
        <f>IFERROR(VLOOKUP(CONCATENATE($C$2,".",M$6),country!$G:$AV,$A16,FALSE)/1000000,"..")</f>
        <v>85.224793697054452</v>
      </c>
      <c r="N16" s="6">
        <f>IFERROR(VLOOKUP(CONCATENATE($C$2,".",N$6),country!$G:$AV,$A16,FALSE)/1000000,"..")</f>
        <v>95.492587730485809</v>
      </c>
      <c r="O16" s="6">
        <f>IFERROR(VLOOKUP(CONCATENATE($C$2,".",O$6),country!$G:$AV,$A16,FALSE)/1000000,"..")</f>
        <v>117.13541350940324</v>
      </c>
      <c r="P16" s="6">
        <f>IFERROR(VLOOKUP(CONCATENATE($C$2,".",P$6),country!$G:$AV,$A16,FALSE)/1000000,"..")</f>
        <v>234.57654157857925</v>
      </c>
      <c r="Q16" s="6">
        <f>IFERROR(VLOOKUP(CONCATENATE($C$2,".",Q$6),country!$G:$AV,$A16,FALSE)/1000000,"..")</f>
        <v>262.8771992506048</v>
      </c>
      <c r="R16" s="6">
        <f>IFERROR(VLOOKUP(CONCATENATE($C$2,".",R$6),country!$G:$AV,$A16,FALSE)/1000000,"..")</f>
        <v>296.19661361449113</v>
      </c>
      <c r="S16" s="6">
        <f>IFERROR(VLOOKUP(CONCATENATE($C$2,".",S$6),country!$G:$AV,$A16,FALSE)/1000000,"..")</f>
        <v>335.80776577373899</v>
      </c>
      <c r="T16" s="6">
        <f>IFERROR(VLOOKUP(CONCATENATE($C$2,".",T$6),country!$G:$AV,$A16,FALSE)/1000000,"..")</f>
        <v>381.60356347597531</v>
      </c>
      <c r="U16" s="6">
        <f>IFERROR(VLOOKUP(CONCATENATE($C$2,".",U$6),country!$G:$AV,$A16,FALSE)/1000000,"..")</f>
        <v>467.94289270914521</v>
      </c>
      <c r="V16" s="6">
        <f>IFERROR(VLOOKUP(CONCATENATE($C$2,".",V$6),country!$G:$AV,$A16,FALSE)/1000000,"..")</f>
        <v>543.50953368740602</v>
      </c>
      <c r="W16" s="6">
        <f>IFERROR(VLOOKUP(CONCATENATE($C$2,".",W$6),country!$G:$AV,$A16,FALSE)/1000000,"..")</f>
        <v>2390.8974139563343</v>
      </c>
      <c r="X16" s="6">
        <f>IFERROR(VLOOKUP(CONCATENATE($C$2,".",X$6),country!$G:$AV,$A16,FALSE)/1000000,"..")</f>
        <v>4360.7990568980285</v>
      </c>
      <c r="Y16" s="6">
        <f>IFERROR(VLOOKUP(CONCATENATE($C$2,".",Y$6),country!$G:$AV,$A16,FALSE)/1000000,"..")</f>
        <v>4768.164339026348</v>
      </c>
      <c r="Z16" s="6">
        <f>IFERROR(VLOOKUP(CONCATENATE($C$2,".",Z$6),country!$G:$AV,$A16,FALSE)/1000000,"..")</f>
        <v>4620.6161522956381</v>
      </c>
      <c r="AA16" s="72">
        <f t="shared" si="0"/>
        <v>176.21986309682922</v>
      </c>
    </row>
    <row r="17" spans="1:27" x14ac:dyDescent="0.35">
      <c r="A17" s="21">
        <v>12</v>
      </c>
      <c r="B17" s="68" t="s">
        <v>287</v>
      </c>
      <c r="C17" s="6">
        <f>IFERROR(VLOOKUP(CONCATENATE($C$2,".",C$6),country!$G:$AV,$A17,FALSE)/1000000,"..")</f>
        <v>6894.4694065681106</v>
      </c>
      <c r="D17" s="6">
        <f>IFERROR(VLOOKUP(CONCATENATE($C$2,".",D$6),country!$G:$AV,$A17,FALSE)/1000000,"..")</f>
        <v>6933.0817280338351</v>
      </c>
      <c r="E17" s="6">
        <f>IFERROR(VLOOKUP(CONCATENATE($C$2,".",E$6),country!$G:$AV,$A17,FALSE)/1000000,"..")</f>
        <v>6249.4199115936763</v>
      </c>
      <c r="F17" s="6">
        <f>IFERROR(VLOOKUP(CONCATENATE($C$2,".",F$6),country!$G:$AV,$A17,FALSE)/1000000,"..")</f>
        <v>4872.9196906895204</v>
      </c>
      <c r="G17" s="6">
        <f>IFERROR(VLOOKUP(CONCATENATE($C$2,".",G$6),country!$G:$AV,$A17,FALSE)/1000000,"..")</f>
        <v>4805.2037315703501</v>
      </c>
      <c r="H17" s="6">
        <f>IFERROR(VLOOKUP(CONCATENATE($C$2,".",H$6),country!$G:$AV,$A17,FALSE)/1000000,"..")</f>
        <v>4593.6683145200132</v>
      </c>
      <c r="I17" s="6">
        <f>IFERROR(VLOOKUP(CONCATENATE($C$2,".",I$6),country!$G:$AV,$A17,FALSE)/1000000,"..")</f>
        <v>4514.0864843413792</v>
      </c>
      <c r="J17" s="6">
        <f>IFERROR(VLOOKUP(CONCATENATE($C$2,".",J$6),country!$G:$AV,$A17,FALSE)/1000000,"..")</f>
        <v>4282.6040637800788</v>
      </c>
      <c r="K17" s="6">
        <f>IFERROR(VLOOKUP(CONCATENATE($C$2,".",K$6),country!$G:$AV,$A17,FALSE)/1000000,"..")</f>
        <v>4060.639176703643</v>
      </c>
      <c r="L17" s="6">
        <f>IFERROR(VLOOKUP(CONCATENATE($C$2,".",L$6),country!$G:$AV,$A17,FALSE)/1000000,"..")</f>
        <v>3920.7782258121615</v>
      </c>
      <c r="M17" s="6">
        <f>IFERROR(VLOOKUP(CONCATENATE($C$2,".",M$6),country!$G:$AV,$A17,FALSE)/1000000,"..")</f>
        <v>3820.5966911860723</v>
      </c>
      <c r="N17" s="6">
        <f>IFERROR(VLOOKUP(CONCATENATE($C$2,".",N$6),country!$G:$AV,$A17,FALSE)/1000000,"..")</f>
        <v>3814.8135302316532</v>
      </c>
      <c r="O17" s="6">
        <f>IFERROR(VLOOKUP(CONCATENATE($C$2,".",O$6),country!$G:$AV,$A17,FALSE)/1000000,"..")</f>
        <v>3863.8863242356806</v>
      </c>
      <c r="P17" s="6">
        <f>IFERROR(VLOOKUP(CONCATENATE($C$2,".",P$6),country!$G:$AV,$A17,FALSE)/1000000,"..")</f>
        <v>3825.0947379813338</v>
      </c>
      <c r="Q17" s="6">
        <f>IFERROR(VLOOKUP(CONCATENATE($C$2,".",Q$6),country!$G:$AV,$A17,FALSE)/1000000,"..")</f>
        <v>3951.1624989941265</v>
      </c>
      <c r="R17" s="6">
        <f>IFERROR(VLOOKUP(CONCATENATE($C$2,".",R$6),country!$G:$AV,$A17,FALSE)/1000000,"..")</f>
        <v>4133.9705437492803</v>
      </c>
      <c r="S17" s="6">
        <f>IFERROR(VLOOKUP(CONCATENATE($C$2,".",S$6),country!$G:$AV,$A17,FALSE)/1000000,"..")</f>
        <v>4374.3628107528993</v>
      </c>
      <c r="T17" s="6">
        <f>IFERROR(VLOOKUP(CONCATENATE($C$2,".",T$6),country!$G:$AV,$A17,FALSE)/1000000,"..")</f>
        <v>4660.2342687583114</v>
      </c>
      <c r="U17" s="6">
        <f>IFERROR(VLOOKUP(CONCATENATE($C$2,".",U$6),country!$G:$AV,$A17,FALSE)/1000000,"..")</f>
        <v>5380.7943875044739</v>
      </c>
      <c r="V17" s="6">
        <f>IFERROR(VLOOKUP(CONCATENATE($C$2,".",V$6),country!$G:$AV,$A17,FALSE)/1000000,"..")</f>
        <v>5899.9722847103585</v>
      </c>
      <c r="W17" s="6">
        <f>IFERROR(VLOOKUP(CONCATENATE($C$2,".",W$6),country!$G:$AV,$A17,FALSE)/1000000,"..")</f>
        <v>6213.9139077545096</v>
      </c>
      <c r="X17" s="6">
        <f>IFERROR(VLOOKUP(CONCATENATE($C$2,".",X$6),country!$G:$AV,$A17,FALSE)/1000000,"..")</f>
        <v>6505.7704313551649</v>
      </c>
      <c r="Y17" s="6">
        <f>IFERROR(VLOOKUP(CONCATENATE($C$2,".",Y$6),country!$G:$AV,$A17,FALSE)/1000000,"..")</f>
        <v>6910.9525965298481</v>
      </c>
      <c r="Z17" s="6">
        <f>IFERROR(VLOOKUP(CONCATENATE($C$2,".",Z$6),country!$G:$AV,$A17,FALSE)/1000000,"..")</f>
        <v>6705.2831971114574</v>
      </c>
      <c r="AA17" s="72">
        <f t="shared" si="0"/>
        <v>-2.7440285582589152E-2</v>
      </c>
    </row>
    <row r="18" spans="1:27" x14ac:dyDescent="0.35">
      <c r="A18" s="21">
        <v>13</v>
      </c>
      <c r="B18" s="68" t="s">
        <v>288</v>
      </c>
      <c r="C18" s="6">
        <f>IFERROR(VLOOKUP(CONCATENATE($C$2,".",C$6),country!$G:$AV,$A18,FALSE)/1000000,"..")</f>
        <v>7428.7324111946455</v>
      </c>
      <c r="D18" s="6">
        <f>IFERROR(VLOOKUP(CONCATENATE($C$2,".",D$6),country!$G:$AV,$A18,FALSE)/1000000,"..")</f>
        <v>7754.0609463656865</v>
      </c>
      <c r="E18" s="6">
        <f>IFERROR(VLOOKUP(CONCATENATE($C$2,".",E$6),country!$G:$AV,$A18,FALSE)/1000000,"..")</f>
        <v>7352.3565749217341</v>
      </c>
      <c r="F18" s="6">
        <f>IFERROR(VLOOKUP(CONCATENATE($C$2,".",F$6),country!$G:$AV,$A18,FALSE)/1000000,"..")</f>
        <v>6635.047400649456</v>
      </c>
      <c r="G18" s="6">
        <f>IFERROR(VLOOKUP(CONCATENATE($C$2,".",G$6),country!$G:$AV,$A18,FALSE)/1000000,"..")</f>
        <v>6767.6189099872754</v>
      </c>
      <c r="H18" s="6">
        <f>IFERROR(VLOOKUP(CONCATENATE($C$2,".",H$6),country!$G:$AV,$A18,FALSE)/1000000,"..")</f>
        <v>6906.9661310849888</v>
      </c>
      <c r="I18" s="6">
        <f>IFERROR(VLOOKUP(CONCATENATE($C$2,".",I$6),country!$G:$AV,$A18,FALSE)/1000000,"..")</f>
        <v>7381.2035876090549</v>
      </c>
      <c r="J18" s="6">
        <f>IFERROR(VLOOKUP(CONCATENATE($C$2,".",J$6),country!$G:$AV,$A18,FALSE)/1000000,"..")</f>
        <v>7705.9632596568681</v>
      </c>
      <c r="K18" s="6">
        <f>IFERROR(VLOOKUP(CONCATENATE($C$2,".",K$6),country!$G:$AV,$A18,FALSE)/1000000,"..")</f>
        <v>7933.0401528980692</v>
      </c>
      <c r="L18" s="6">
        <f>IFERROR(VLOOKUP(CONCATENATE($C$2,".",L$6),country!$G:$AV,$A18,FALSE)/1000000,"..")</f>
        <v>7841.6000653361816</v>
      </c>
      <c r="M18" s="6">
        <f>IFERROR(VLOOKUP(CONCATENATE($C$2,".",M$6),country!$G:$AV,$A18,FALSE)/1000000,"..")</f>
        <v>7672.1333415747667</v>
      </c>
      <c r="N18" s="6">
        <f>IFERROR(VLOOKUP(CONCATENATE($C$2,".",N$6),country!$G:$AV,$A18,FALSE)/1000000,"..")</f>
        <v>7444.8173452630535</v>
      </c>
      <c r="O18" s="6">
        <f>IFERROR(VLOOKUP(CONCATENATE($C$2,".",O$6),country!$G:$AV,$A18,FALSE)/1000000,"..")</f>
        <v>7184.7904628812839</v>
      </c>
      <c r="P18" s="6">
        <f>IFERROR(VLOOKUP(CONCATENATE($C$2,".",P$6),country!$G:$AV,$A18,FALSE)/1000000,"..")</f>
        <v>6796.6201706021666</v>
      </c>
      <c r="Q18" s="6">
        <f>IFERROR(VLOOKUP(CONCATENATE($C$2,".",Q$6),country!$G:$AV,$A18,FALSE)/1000000,"..")</f>
        <v>6812.7778371369104</v>
      </c>
      <c r="R18" s="6">
        <f>IFERROR(VLOOKUP(CONCATENATE($C$2,".",R$6),country!$G:$AV,$A18,FALSE)/1000000,"..")</f>
        <v>6834.8149908821606</v>
      </c>
      <c r="S18" s="6">
        <f>IFERROR(VLOOKUP(CONCATENATE($C$2,".",S$6),country!$G:$AV,$A18,FALSE)/1000000,"..")</f>
        <v>7011.4214908370504</v>
      </c>
      <c r="T18" s="6">
        <f>IFERROR(VLOOKUP(CONCATENATE($C$2,".",T$6),country!$G:$AV,$A18,FALSE)/1000000,"..")</f>
        <v>7364.9364715834145</v>
      </c>
      <c r="U18" s="6">
        <f>IFERROR(VLOOKUP(CONCATENATE($C$2,".",U$6),country!$G:$AV,$A18,FALSE)/1000000,"..")</f>
        <v>7717.9964675498131</v>
      </c>
      <c r="V18" s="6">
        <f>IFERROR(VLOOKUP(CONCATENATE($C$2,".",V$6),country!$G:$AV,$A18,FALSE)/1000000,"..")</f>
        <v>7728.5821522985589</v>
      </c>
      <c r="W18" s="6">
        <f>IFERROR(VLOOKUP(CONCATENATE($C$2,".",W$6),country!$G:$AV,$A18,FALSE)/1000000,"..")</f>
        <v>7834.1749466189121</v>
      </c>
      <c r="X18" s="6">
        <f>IFERROR(VLOOKUP(CONCATENATE($C$2,".",X$6),country!$G:$AV,$A18,FALSE)/1000000,"..")</f>
        <v>7656.415581942786</v>
      </c>
      <c r="Y18" s="6">
        <f>IFERROR(VLOOKUP(CONCATENATE($C$2,".",Y$6),country!$G:$AV,$A18,FALSE)/1000000,"..")</f>
        <v>7309.1999484652706</v>
      </c>
      <c r="Z18" s="6">
        <f>IFERROR(VLOOKUP(CONCATENATE($C$2,".",Z$6),country!$G:$AV,$A18,FALSE)/1000000,"..")</f>
        <v>7054.8954155852025</v>
      </c>
      <c r="AA18" s="72">
        <f t="shared" si="0"/>
        <v>-5.0323120408280353E-2</v>
      </c>
    </row>
    <row r="19" spans="1:27" x14ac:dyDescent="0.35">
      <c r="A19" s="21">
        <v>14</v>
      </c>
      <c r="B19" s="67" t="s">
        <v>449</v>
      </c>
      <c r="C19" s="6">
        <f>IFERROR(VLOOKUP(CONCATENATE($C$2,".",C$6),country!$G:$AV,$A19,FALSE)/1000000,"..")</f>
        <v>2927.3857899545796</v>
      </c>
      <c r="D19" s="6">
        <f>IFERROR(VLOOKUP(CONCATENATE($C$2,".",D$6),country!$G:$AV,$A19,FALSE)/1000000,"..")</f>
        <v>2218.448248031415</v>
      </c>
      <c r="E19" s="6">
        <f>IFERROR(VLOOKUP(CONCATENATE($C$2,".",E$6),country!$G:$AV,$A19,FALSE)/1000000,"..")</f>
        <v>1634.1454393027518</v>
      </c>
      <c r="F19" s="6">
        <f>IFERROR(VLOOKUP(CONCATENATE($C$2,".",F$6),country!$G:$AV,$A19,FALSE)/1000000,"..")</f>
        <v>1325.4500062180225</v>
      </c>
      <c r="G19" s="6">
        <f>IFERROR(VLOOKUP(CONCATENATE($C$2,".",G$6),country!$G:$AV,$A19,FALSE)/1000000,"..")</f>
        <v>1114.5030602992504</v>
      </c>
      <c r="H19" s="6">
        <f>IFERROR(VLOOKUP(CONCATENATE($C$2,".",H$6),country!$G:$AV,$A19,FALSE)/1000000,"..")</f>
        <v>1155.3294068429336</v>
      </c>
      <c r="I19" s="6">
        <f>IFERROR(VLOOKUP(CONCATENATE($C$2,".",I$6),country!$G:$AV,$A19,FALSE)/1000000,"..")</f>
        <v>1080.9114124150469</v>
      </c>
      <c r="J19" s="6">
        <f>IFERROR(VLOOKUP(CONCATENATE($C$2,".",J$6),country!$G:$AV,$A19,FALSE)/1000000,"..")</f>
        <v>1037.4452778994169</v>
      </c>
      <c r="K19" s="6">
        <f>IFERROR(VLOOKUP(CONCATENATE($C$2,".",K$6),country!$G:$AV,$A19,FALSE)/1000000,"..")</f>
        <v>1239.3679038572857</v>
      </c>
      <c r="L19" s="6">
        <f>IFERROR(VLOOKUP(CONCATENATE($C$2,".",L$6),country!$G:$AV,$A19,FALSE)/1000000,"..")</f>
        <v>1426.506161972655</v>
      </c>
      <c r="M19" s="6">
        <f>IFERROR(VLOOKUP(CONCATENATE($C$2,".",M$6),country!$G:$AV,$A19,FALSE)/1000000,"..")</f>
        <v>1522.7930590394096</v>
      </c>
      <c r="N19" s="6">
        <f>IFERROR(VLOOKUP(CONCATENATE($C$2,".",N$6),country!$G:$AV,$A19,FALSE)/1000000,"..")</f>
        <v>1943.2032457031014</v>
      </c>
      <c r="O19" s="6">
        <f>IFERROR(VLOOKUP(CONCATENATE($C$2,".",O$6),country!$G:$AV,$A19,FALSE)/1000000,"..")</f>
        <v>2860.4964129801665</v>
      </c>
      <c r="P19" s="6">
        <f>IFERROR(VLOOKUP(CONCATENATE($C$2,".",P$6),country!$G:$AV,$A19,FALSE)/1000000,"..")</f>
        <v>3030.3084385073662</v>
      </c>
      <c r="Q19" s="6">
        <f>IFERROR(VLOOKUP(CONCATENATE($C$2,".",Q$6),country!$G:$AV,$A19,FALSE)/1000000,"..")</f>
        <v>2965.0075666755333</v>
      </c>
      <c r="R19" s="6">
        <f>IFERROR(VLOOKUP(CONCATENATE($C$2,".",R$6),country!$G:$AV,$A19,FALSE)/1000000,"..")</f>
        <v>3177.6381941944578</v>
      </c>
      <c r="S19" s="6">
        <f>IFERROR(VLOOKUP(CONCATENATE($C$2,".",S$6),country!$G:$AV,$A19,FALSE)/1000000,"..")</f>
        <v>3839.8279696706395</v>
      </c>
      <c r="T19" s="6">
        <f>IFERROR(VLOOKUP(CONCATENATE($C$2,".",T$6),country!$G:$AV,$A19,FALSE)/1000000,"..")</f>
        <v>4397.6651191683195</v>
      </c>
      <c r="U19" s="6">
        <f>IFERROR(VLOOKUP(CONCATENATE($C$2,".",U$6),country!$G:$AV,$A19,FALSE)/1000000,"..")</f>
        <v>4661.8118577088326</v>
      </c>
      <c r="V19" s="6">
        <f>IFERROR(VLOOKUP(CONCATENATE($C$2,".",V$6),country!$G:$AV,$A19,FALSE)/1000000,"..")</f>
        <v>5183.3594004798297</v>
      </c>
      <c r="W19" s="6">
        <f>IFERROR(VLOOKUP(CONCATENATE($C$2,".",W$6),country!$G:$AV,$A19,FALSE)/1000000,"..")</f>
        <v>5416.9188666209566</v>
      </c>
      <c r="X19" s="6">
        <f>IFERROR(VLOOKUP(CONCATENATE($C$2,".",X$6),country!$G:$AV,$A19,FALSE)/1000000,"..")</f>
        <v>5186.9638402802548</v>
      </c>
      <c r="Y19" s="6">
        <f>IFERROR(VLOOKUP(CONCATENATE($C$2,".",Y$6),country!$G:$AV,$A19,FALSE)/1000000,"..")</f>
        <v>4055.086987644745</v>
      </c>
      <c r="Z19" s="6">
        <f>IFERROR(VLOOKUP(CONCATENATE($C$2,".",Z$6),country!$G:$AV,$A19,FALSE)/1000000,"..")</f>
        <v>3869.5608434759151</v>
      </c>
      <c r="AA19" s="72">
        <f t="shared" si="0"/>
        <v>0.32184861208059434</v>
      </c>
    </row>
    <row r="20" spans="1:27" x14ac:dyDescent="0.35">
      <c r="A20" s="21">
        <v>16</v>
      </c>
      <c r="B20" s="68" t="s">
        <v>289</v>
      </c>
      <c r="C20" s="6">
        <f>IFERROR(VLOOKUP(CONCATENATE($C$2,".",C$6),country!$G:$AV,$A20,FALSE)/1000000,"..")</f>
        <v>2584.7870889883725</v>
      </c>
      <c r="D20" s="6">
        <f>IFERROR(VLOOKUP(CONCATENATE($C$2,".",D$6),country!$G:$AV,$A20,FALSE)/1000000,"..")</f>
        <v>2041.9257500611664</v>
      </c>
      <c r="E20" s="6">
        <f>IFERROR(VLOOKUP(CONCATENATE($C$2,".",E$6),country!$G:$AV,$A20,FALSE)/1000000,"..")</f>
        <v>1550.7703592977819</v>
      </c>
      <c r="F20" s="6">
        <f>IFERROR(VLOOKUP(CONCATENATE($C$2,".",F$6),country!$G:$AV,$A20,FALSE)/1000000,"..")</f>
        <v>1282.0473754404204</v>
      </c>
      <c r="G20" s="6">
        <f>IFERROR(VLOOKUP(CONCATENATE($C$2,".",G$6),country!$G:$AV,$A20,FALSE)/1000000,"..")</f>
        <v>1077.6263681316823</v>
      </c>
      <c r="H20" s="6">
        <f>IFERROR(VLOOKUP(CONCATENATE($C$2,".",H$6),country!$G:$AV,$A20,FALSE)/1000000,"..")</f>
        <v>1134.8663118051331</v>
      </c>
      <c r="I20" s="6">
        <f>IFERROR(VLOOKUP(CONCATENATE($C$2,".",I$6),country!$G:$AV,$A20,FALSE)/1000000,"..")</f>
        <v>1058.1993244175285</v>
      </c>
      <c r="J20" s="6">
        <f>IFERROR(VLOOKUP(CONCATENATE($C$2,".",J$6),country!$G:$AV,$A20,FALSE)/1000000,"..")</f>
        <v>1008.0578784976095</v>
      </c>
      <c r="K20" s="6">
        <f>IFERROR(VLOOKUP(CONCATENATE($C$2,".",K$6),country!$G:$AV,$A20,FALSE)/1000000,"..")</f>
        <v>1207.1773561048617</v>
      </c>
      <c r="L20" s="6">
        <f>IFERROR(VLOOKUP(CONCATENATE($C$2,".",L$6),country!$G:$AV,$A20,FALSE)/1000000,"..")</f>
        <v>1367.8499842045658</v>
      </c>
      <c r="M20" s="6">
        <f>IFERROR(VLOOKUP(CONCATENATE($C$2,".",M$6),country!$G:$AV,$A20,FALSE)/1000000,"..")</f>
        <v>1450.3388964471956</v>
      </c>
      <c r="N20" s="6">
        <f>IFERROR(VLOOKUP(CONCATENATE($C$2,".",N$6),country!$G:$AV,$A20,FALSE)/1000000,"..")</f>
        <v>1770.5031849074676</v>
      </c>
      <c r="O20" s="6">
        <f>IFERROR(VLOOKUP(CONCATENATE($C$2,".",O$6),country!$G:$AV,$A20,FALSE)/1000000,"..")</f>
        <v>2031.5833874073844</v>
      </c>
      <c r="P20" s="6">
        <f>IFERROR(VLOOKUP(CONCATENATE($C$2,".",P$6),country!$G:$AV,$A20,FALSE)/1000000,"..")</f>
        <v>2353.5960177705274</v>
      </c>
      <c r="Q20" s="6">
        <f>IFERROR(VLOOKUP(CONCATENATE($C$2,".",Q$6),country!$G:$AV,$A20,FALSE)/1000000,"..")</f>
        <v>2369.6577889338541</v>
      </c>
      <c r="R20" s="6">
        <f>IFERROR(VLOOKUP(CONCATENATE($C$2,".",R$6),country!$G:$AV,$A20,FALSE)/1000000,"..")</f>
        <v>2558.9898129095463</v>
      </c>
      <c r="S20" s="6">
        <f>IFERROR(VLOOKUP(CONCATENATE($C$2,".",S$6),country!$G:$AV,$A20,FALSE)/1000000,"..")</f>
        <v>3174.7555763273276</v>
      </c>
      <c r="T20" s="6">
        <f>IFERROR(VLOOKUP(CONCATENATE($C$2,".",T$6),country!$G:$AV,$A20,FALSE)/1000000,"..")</f>
        <v>4023.525566107121</v>
      </c>
      <c r="U20" s="6">
        <f>IFERROR(VLOOKUP(CONCATENATE($C$2,".",U$6),country!$G:$AV,$A20,FALSE)/1000000,"..")</f>
        <v>4278.5067997393598</v>
      </c>
      <c r="V20" s="6">
        <f>IFERROR(VLOOKUP(CONCATENATE($C$2,".",V$6),country!$G:$AV,$A20,FALSE)/1000000,"..")</f>
        <v>4780.9020367840849</v>
      </c>
      <c r="W20" s="6">
        <f>IFERROR(VLOOKUP(CONCATENATE($C$2,".",W$6),country!$G:$AV,$A20,FALSE)/1000000,"..")</f>
        <v>5033.2765303724836</v>
      </c>
      <c r="X20" s="6">
        <f>IFERROR(VLOOKUP(CONCATENATE($C$2,".",X$6),country!$G:$AV,$A20,FALSE)/1000000,"..")</f>
        <v>4911.7468012425488</v>
      </c>
      <c r="Y20" s="6">
        <f>IFERROR(VLOOKUP(CONCATENATE($C$2,".",Y$6),country!$G:$AV,$A20,FALSE)/1000000,"..")</f>
        <v>3970.6911758439205</v>
      </c>
      <c r="Z20" s="6">
        <f>IFERROR(VLOOKUP(CONCATENATE($C$2,".",Z$6),country!$G:$AV,$A20,FALSE)/1000000,"..")</f>
        <v>3598.0807926105472</v>
      </c>
      <c r="AA20" s="72">
        <f t="shared" si="0"/>
        <v>0.39202211584040181</v>
      </c>
    </row>
    <row r="21" spans="1:27" x14ac:dyDescent="0.35">
      <c r="A21" s="21">
        <v>17</v>
      </c>
      <c r="B21" s="68" t="s">
        <v>290</v>
      </c>
      <c r="C21" s="6">
        <f>IFERROR(VLOOKUP(CONCATENATE($C$2,".",C$6),country!$G:$AV,$A21,FALSE)/1000000,"..")</f>
        <v>108.66324177789132</v>
      </c>
      <c r="D21" s="6">
        <f>IFERROR(VLOOKUP(CONCATENATE($C$2,".",D$6),country!$G:$AV,$A21,FALSE)/1000000,"..")</f>
        <v>61.86946342881145</v>
      </c>
      <c r="E21" s="6">
        <f>IFERROR(VLOOKUP(CONCATENATE($C$2,".",E$6),country!$G:$AV,$A21,FALSE)/1000000,"..")</f>
        <v>25.764636077263887</v>
      </c>
      <c r="F21" s="6">
        <f>IFERROR(VLOOKUP(CONCATENATE($C$2,".",F$6),country!$G:$AV,$A21,FALSE)/1000000,"..")</f>
        <v>19.509122027445798</v>
      </c>
      <c r="G21" s="6">
        <f>IFERROR(VLOOKUP(CONCATENATE($C$2,".",G$6),country!$G:$AV,$A21,FALSE)/1000000,"..")</f>
        <v>15.733151821673117</v>
      </c>
      <c r="H21" s="6">
        <f>IFERROR(VLOOKUP(CONCATENATE($C$2,".",H$6),country!$G:$AV,$A21,FALSE)/1000000,"..")</f>
        <v>19.447952651806617</v>
      </c>
      <c r="I21" s="6">
        <f>IFERROR(VLOOKUP(CONCATENATE($C$2,".",I$6),country!$G:$AV,$A21,FALSE)/1000000,"..")</f>
        <v>21.593697768939297</v>
      </c>
      <c r="J21" s="6">
        <f>IFERROR(VLOOKUP(CONCATENATE($C$2,".",J$6),country!$G:$AV,$A21,FALSE)/1000000,"..")</f>
        <v>28.225776525574712</v>
      </c>
      <c r="K21" s="6">
        <f>IFERROR(VLOOKUP(CONCATENATE($C$2,".",K$6),country!$G:$AV,$A21,FALSE)/1000000,"..")</f>
        <v>30.76850834740171</v>
      </c>
      <c r="L21" s="6">
        <f>IFERROR(VLOOKUP(CONCATENATE($C$2,".",L$6),country!$G:$AV,$A21,FALSE)/1000000,"..")</f>
        <v>36.560751057549908</v>
      </c>
      <c r="M21" s="6">
        <f>IFERROR(VLOOKUP(CONCATENATE($C$2,".",M$6),country!$G:$AV,$A21,FALSE)/1000000,"..")</f>
        <v>35.24445303033022</v>
      </c>
      <c r="N21" s="6">
        <f>IFERROR(VLOOKUP(CONCATENATE($C$2,".",N$6),country!$G:$AV,$A21,FALSE)/1000000,"..")</f>
        <v>29.829194194609645</v>
      </c>
      <c r="O21" s="6">
        <f>IFERROR(VLOOKUP(CONCATENATE($C$2,".",O$6),country!$G:$AV,$A21,FALSE)/1000000,"..")</f>
        <v>34.304962969089594</v>
      </c>
      <c r="P21" s="6">
        <f>IFERROR(VLOOKUP(CONCATENATE($C$2,".",P$6),country!$G:$AV,$A21,FALSE)/1000000,"..")</f>
        <v>33.303946662449313</v>
      </c>
      <c r="Q21" s="6">
        <f>IFERROR(VLOOKUP(CONCATENATE($C$2,".",Q$6),country!$G:$AV,$A21,FALSE)/1000000,"..")</f>
        <v>39.387299465054298</v>
      </c>
      <c r="R21" s="6">
        <f>IFERROR(VLOOKUP(CONCATENATE($C$2,".",R$6),country!$G:$AV,$A21,FALSE)/1000000,"..")</f>
        <v>50.452003849271641</v>
      </c>
      <c r="S21" s="6">
        <f>IFERROR(VLOOKUP(CONCATENATE($C$2,".",S$6),country!$G:$AV,$A21,FALSE)/1000000,"..")</f>
        <v>44.085463112725343</v>
      </c>
      <c r="T21" s="6">
        <f>IFERROR(VLOOKUP(CONCATENATE($C$2,".",T$6),country!$G:$AV,$A21,FALSE)/1000000,"..")</f>
        <v>46.866241210795557</v>
      </c>
      <c r="U21" s="6">
        <f>IFERROR(VLOOKUP(CONCATENATE($C$2,".",U$6),country!$G:$AV,$A21,FALSE)/1000000,"..")</f>
        <v>41.939409953023329</v>
      </c>
      <c r="V21" s="6">
        <f>IFERROR(VLOOKUP(CONCATENATE($C$2,".",V$6),country!$G:$AV,$A21,FALSE)/1000000,"..")</f>
        <v>32.890663909786518</v>
      </c>
      <c r="W21" s="6">
        <f>IFERROR(VLOOKUP(CONCATENATE($C$2,".",W$6),country!$G:$AV,$A21,FALSE)/1000000,"..")</f>
        <v>40.497436050873816</v>
      </c>
      <c r="X21" s="6">
        <f>IFERROR(VLOOKUP(CONCATENATE($C$2,".",X$6),country!$G:$AV,$A21,FALSE)/1000000,"..")</f>
        <v>37.519301018969237</v>
      </c>
      <c r="Y21" s="6">
        <f>IFERROR(VLOOKUP(CONCATENATE($C$2,".",Y$6),country!$G:$AV,$A21,FALSE)/1000000,"..")</f>
        <v>32.34572191734906</v>
      </c>
      <c r="Z21" s="6">
        <f>IFERROR(VLOOKUP(CONCATENATE($C$2,".",Z$6),country!$G:$AV,$A21,FALSE)/1000000,"..")</f>
        <v>30.38511926199941</v>
      </c>
      <c r="AA21" s="72">
        <f t="shared" si="0"/>
        <v>-0.72037352498550633</v>
      </c>
    </row>
    <row r="22" spans="1:27" x14ac:dyDescent="0.35">
      <c r="A22" s="21">
        <v>18</v>
      </c>
      <c r="B22" s="68" t="s">
        <v>388</v>
      </c>
      <c r="C22" s="6">
        <f>IFERROR(VLOOKUP(CONCATENATE($C$2,".",C$6),country!$G:$AV,$A22,FALSE)/1000000,"..")</f>
        <v>60.528948699503381</v>
      </c>
      <c r="D22" s="6">
        <f>IFERROR(VLOOKUP(CONCATENATE($C$2,".",D$6),country!$G:$AV,$A22,FALSE)/1000000,"..")</f>
        <v>15.81598319865698</v>
      </c>
      <c r="E22" s="6">
        <f>IFERROR(VLOOKUP(CONCATENATE($C$2,".",E$6),country!$G:$AV,$A22,FALSE)/1000000,"..")</f>
        <v>2.1276596345237073</v>
      </c>
      <c r="F22" s="6">
        <f>IFERROR(VLOOKUP(CONCATENATE($C$2,".",F$6),country!$G:$AV,$A22,FALSE)/1000000,"..")</f>
        <v>1.8584716316306136</v>
      </c>
      <c r="G22" s="6">
        <f>IFERROR(VLOOKUP(CONCATENATE($C$2,".",G$6),country!$G:$AV,$A22,FALSE)/1000000,"..")</f>
        <v>1.5534666695435373</v>
      </c>
      <c r="H22" s="6">
        <f>IFERROR(VLOOKUP(CONCATENATE($C$2,".",H$6),country!$G:$AV,$A22,FALSE)/1000000,"..")</f>
        <v>1.0151423859938622</v>
      </c>
      <c r="I22" s="6">
        <f>IFERROR(VLOOKUP(CONCATENATE($C$2,".",I$6),country!$G:$AV,$A22,FALSE)/1000000,"..")</f>
        <v>1.1183902285789533</v>
      </c>
      <c r="J22" s="6">
        <f>IFERROR(VLOOKUP(CONCATENATE($C$2,".",J$6),country!$G:$AV,$A22,FALSE)/1000000,"..")</f>
        <v>1.1616228762325949</v>
      </c>
      <c r="K22" s="6">
        <f>IFERROR(VLOOKUP(CONCATENATE($C$2,".",K$6),country!$G:$AV,$A22,FALSE)/1000000,"..")</f>
        <v>1.4220394050224339</v>
      </c>
      <c r="L22" s="6">
        <f>IFERROR(VLOOKUP(CONCATENATE($C$2,".",L$6),country!$G:$AV,$A22,FALSE)/1000000,"..")</f>
        <v>4.6722708416262675</v>
      </c>
      <c r="M22" s="6">
        <f>IFERROR(VLOOKUP(CONCATENATE($C$2,".",M$6),country!$G:$AV,$A22,FALSE)/1000000,"..")</f>
        <v>5.993680999748709</v>
      </c>
      <c r="N22" s="6">
        <f>IFERROR(VLOOKUP(CONCATENATE($C$2,".",N$6),country!$G:$AV,$A22,FALSE)/1000000,"..")</f>
        <v>6.882693742945257</v>
      </c>
      <c r="O22" s="6">
        <f>IFERROR(VLOOKUP(CONCATENATE($C$2,".",O$6),country!$G:$AV,$A22,FALSE)/1000000,"..")</f>
        <v>8.8162507654468438</v>
      </c>
      <c r="P22" s="6">
        <f>IFERROR(VLOOKUP(CONCATENATE($C$2,".",P$6),country!$G:$AV,$A22,FALSE)/1000000,"..")</f>
        <v>16.088284600778081</v>
      </c>
      <c r="Q22" s="6">
        <f>IFERROR(VLOOKUP(CONCATENATE($C$2,".",Q$6),country!$G:$AV,$A22,FALSE)/1000000,"..")</f>
        <v>13.172283757820535</v>
      </c>
      <c r="R22" s="6">
        <f>IFERROR(VLOOKUP(CONCATENATE($C$2,".",R$6),country!$G:$AV,$A22,FALSE)/1000000,"..")</f>
        <v>12.344761566485484</v>
      </c>
      <c r="S22" s="6">
        <f>IFERROR(VLOOKUP(CONCATENATE($C$2,".",S$6),country!$G:$AV,$A22,FALSE)/1000000,"..")</f>
        <v>11.335843228431063</v>
      </c>
      <c r="T22" s="6">
        <f>IFERROR(VLOOKUP(CONCATENATE($C$2,".",T$6),country!$G:$AV,$A22,FALSE)/1000000,"..")</f>
        <v>9.4707722665233884</v>
      </c>
      <c r="U22" s="6">
        <f>IFERROR(VLOOKUP(CONCATENATE($C$2,".",U$6),country!$G:$AV,$A22,FALSE)/1000000,"..")</f>
        <v>1.787126815238077</v>
      </c>
      <c r="V22" s="6">
        <f>IFERROR(VLOOKUP(CONCATENATE($C$2,".",V$6),country!$G:$AV,$A22,FALSE)/1000000,"..")</f>
        <v>1.4193532929930721</v>
      </c>
      <c r="W22" s="6">
        <f>IFERROR(VLOOKUP(CONCATENATE($C$2,".",W$6),country!$G:$AV,$A22,FALSE)/1000000,"..")</f>
        <v>4.643084991921099</v>
      </c>
      <c r="X22" s="6">
        <f>IFERROR(VLOOKUP(CONCATENATE($C$2,".",X$6),country!$G:$AV,$A22,FALSE)/1000000,"..")</f>
        <v>4.4445563261106038</v>
      </c>
      <c r="Y22" s="6">
        <f>IFERROR(VLOOKUP(CONCATENATE($C$2,".",Y$6),country!$G:$AV,$A22,FALSE)/1000000,"..")</f>
        <v>15.367280674975596</v>
      </c>
      <c r="Z22" s="6">
        <f>IFERROR(VLOOKUP(CONCATENATE($C$2,".",Z$6),country!$G:$AV,$A22,FALSE)/1000000,"..")</f>
        <v>40.255345958218022</v>
      </c>
      <c r="AA22" s="72">
        <f t="shared" si="0"/>
        <v>-0.3349406057246076</v>
      </c>
    </row>
    <row r="23" spans="1:27" x14ac:dyDescent="0.35">
      <c r="A23" s="21">
        <v>19</v>
      </c>
      <c r="B23" s="68" t="s">
        <v>292</v>
      </c>
      <c r="C23" s="6">
        <f>IFERROR(VLOOKUP(CONCATENATE($C$2,".",C$6),country!$G:$AV,$A23,FALSE)/1000000,"..")</f>
        <v>173.40651048881287</v>
      </c>
      <c r="D23" s="6">
        <f>IFERROR(VLOOKUP(CONCATENATE($C$2,".",D$6),country!$G:$AV,$A23,FALSE)/1000000,"..")</f>
        <v>98.837051342780327</v>
      </c>
      <c r="E23" s="6">
        <f>IFERROR(VLOOKUP(CONCATENATE($C$2,".",E$6),country!$G:$AV,$A23,FALSE)/1000000,"..")</f>
        <v>55.482784293182263</v>
      </c>
      <c r="F23" s="6">
        <f>IFERROR(VLOOKUP(CONCATENATE($C$2,".",F$6),country!$G:$AV,$A23,FALSE)/1000000,"..")</f>
        <v>22.035037118525775</v>
      </c>
      <c r="G23" s="6">
        <f>IFERROR(VLOOKUP(CONCATENATE($C$2,".",G$6),country!$G:$AV,$A23,FALSE)/1000000,"..")</f>
        <v>19.590073676351381</v>
      </c>
      <c r="H23" s="6">
        <f>IFERROR(VLOOKUP(CONCATENATE($C$2,".",H$6),country!$G:$AV,$A23,FALSE)/1000000,"..")</f>
        <v>0</v>
      </c>
      <c r="I23" s="6">
        <f>IFERROR(VLOOKUP(CONCATENATE($C$2,".",I$6),country!$G:$AV,$A23,FALSE)/1000000,"..")</f>
        <v>0</v>
      </c>
      <c r="J23" s="6">
        <f>IFERROR(VLOOKUP(CONCATENATE($C$2,".",J$6),country!$G:$AV,$A23,FALSE)/1000000,"..")</f>
        <v>0</v>
      </c>
      <c r="K23" s="6">
        <f>IFERROR(VLOOKUP(CONCATENATE($C$2,".",K$6),country!$G:$AV,$A23,FALSE)/1000000,"..")</f>
        <v>0</v>
      </c>
      <c r="L23" s="6">
        <f>IFERROR(VLOOKUP(CONCATENATE($C$2,".",L$6),country!$G:$AV,$A23,FALSE)/1000000,"..")</f>
        <v>17.423155868913277</v>
      </c>
      <c r="M23" s="6">
        <f>IFERROR(VLOOKUP(CONCATENATE($C$2,".",M$6),country!$G:$AV,$A23,FALSE)/1000000,"..")</f>
        <v>31.21602856213525</v>
      </c>
      <c r="N23" s="6">
        <f>IFERROR(VLOOKUP(CONCATENATE($C$2,".",N$6),country!$G:$AV,$A23,FALSE)/1000000,"..")</f>
        <v>135.98817285807897</v>
      </c>
      <c r="O23" s="6">
        <f>IFERROR(VLOOKUP(CONCATENATE($C$2,".",O$6),country!$G:$AV,$A23,FALSE)/1000000,"..")</f>
        <v>785.79181183824562</v>
      </c>
      <c r="P23" s="6">
        <f>IFERROR(VLOOKUP(CONCATENATE($C$2,".",P$6),country!$G:$AV,$A23,FALSE)/1000000,"..")</f>
        <v>627.32018947361121</v>
      </c>
      <c r="Q23" s="6">
        <f>IFERROR(VLOOKUP(CONCATENATE($C$2,".",Q$6),country!$G:$AV,$A23,FALSE)/1000000,"..")</f>
        <v>542.79019451880379</v>
      </c>
      <c r="R23" s="6">
        <f>IFERROR(VLOOKUP(CONCATENATE($C$2,".",R$6),country!$G:$AV,$A23,FALSE)/1000000,"..")</f>
        <v>555.85161586915422</v>
      </c>
      <c r="S23" s="6">
        <f>IFERROR(VLOOKUP(CONCATENATE($C$2,".",S$6),country!$G:$AV,$A23,FALSE)/1000000,"..")</f>
        <v>609.65108700215546</v>
      </c>
      <c r="T23" s="6">
        <f>IFERROR(VLOOKUP(CONCATENATE($C$2,".",T$6),country!$G:$AV,$A23,FALSE)/1000000,"..")</f>
        <v>317.80253958388045</v>
      </c>
      <c r="U23" s="6">
        <f>IFERROR(VLOOKUP(CONCATENATE($C$2,".",U$6),country!$G:$AV,$A23,FALSE)/1000000,"..")</f>
        <v>339.57852120121225</v>
      </c>
      <c r="V23" s="6">
        <f>IFERROR(VLOOKUP(CONCATENATE($C$2,".",V$6),country!$G:$AV,$A23,FALSE)/1000000,"..")</f>
        <v>368.14734649296429</v>
      </c>
      <c r="W23" s="6">
        <f>IFERROR(VLOOKUP(CONCATENATE($C$2,".",W$6),country!$G:$AV,$A23,FALSE)/1000000,"..")</f>
        <v>338.50181520567781</v>
      </c>
      <c r="X23" s="6">
        <f>IFERROR(VLOOKUP(CONCATENATE($C$2,".",X$6),country!$G:$AV,$A23,FALSE)/1000000,"..")</f>
        <v>233.25318169262511</v>
      </c>
      <c r="Y23" s="6">
        <f>IFERROR(VLOOKUP(CONCATENATE($C$2,".",Y$6),country!$G:$AV,$A23,FALSE)/1000000,"..")</f>
        <v>36.682809208500011</v>
      </c>
      <c r="Z23" s="6">
        <f>IFERROR(VLOOKUP(CONCATENATE($C$2,".",Z$6),country!$G:$AV,$A23,FALSE)/1000000,"..")</f>
        <v>200.83958564515015</v>
      </c>
      <c r="AA23" s="72">
        <f t="shared" si="0"/>
        <v>0.15820095265746725</v>
      </c>
    </row>
    <row r="24" spans="1:27" x14ac:dyDescent="0.35">
      <c r="A24" s="21">
        <v>27</v>
      </c>
      <c r="B24" s="64" t="s">
        <v>498</v>
      </c>
      <c r="C24" s="85">
        <f>IFERROR(VLOOKUP(CONCATENATE($C$2,".",C$6),country!$G:$AV,$A24,FALSE)/1000000,"..")</f>
        <v>-237.06990322432466</v>
      </c>
      <c r="D24" s="16">
        <f>IFERROR(VLOOKUP(CONCATENATE($C$2,".",D$6),country!$G:$AV,$A24,FALSE)/1000000,"..")</f>
        <v>-138.78453841990535</v>
      </c>
      <c r="E24" s="16">
        <f>IFERROR(VLOOKUP(CONCATENATE($C$2,".",E$6),country!$G:$AV,$A24,FALSE)/1000000,"..")</f>
        <v>-420.91923738323391</v>
      </c>
      <c r="F24" s="16">
        <f>IFERROR(VLOOKUP(CONCATENATE($C$2,".",F$6),country!$G:$AV,$A24,FALSE)/1000000,"..")</f>
        <v>-453.10783527428777</v>
      </c>
      <c r="G24" s="16">
        <f>IFERROR(VLOOKUP(CONCATENATE($C$2,".",G$6),country!$G:$AV,$A24,FALSE)/1000000,"..")</f>
        <v>-372.3726585097383</v>
      </c>
      <c r="H24" s="16">
        <f>IFERROR(VLOOKUP(CONCATENATE($C$2,".",H$6),country!$G:$AV,$A24,FALSE)/1000000,"..")</f>
        <v>-997.31277145738113</v>
      </c>
      <c r="I24" s="16">
        <f>IFERROR(VLOOKUP(CONCATENATE($C$2,".",I$6),country!$G:$AV,$A24,FALSE)/1000000,"..")</f>
        <v>-869.70304585003612</v>
      </c>
      <c r="J24" s="16">
        <f>IFERROR(VLOOKUP(CONCATENATE($C$2,".",J$6),country!$G:$AV,$A24,FALSE)/1000000,"..")</f>
        <v>-913.05316314748643</v>
      </c>
      <c r="K24" s="16">
        <f>IFERROR(VLOOKUP(CONCATENATE($C$2,".",K$6),country!$G:$AV,$A24,FALSE)/1000000,"..")</f>
        <v>-1407.8065300222779</v>
      </c>
      <c r="L24" s="16">
        <f>IFERROR(VLOOKUP(CONCATENATE($C$2,".",L$6),country!$G:$AV,$A24,FALSE)/1000000,"..")</f>
        <v>-1029.5368162991442</v>
      </c>
      <c r="M24" s="16">
        <f>IFERROR(VLOOKUP(CONCATENATE($C$2,".",M$6),country!$G:$AV,$A24,FALSE)/1000000,"..")</f>
        <v>-1626.8911599331084</v>
      </c>
      <c r="N24" s="16">
        <f>IFERROR(VLOOKUP(CONCATENATE($C$2,".",N$6),country!$G:$AV,$A24,FALSE)/1000000,"..")</f>
        <v>-1625.642551421033</v>
      </c>
      <c r="O24" s="16">
        <f>IFERROR(VLOOKUP(CONCATENATE($C$2,".",O$6),country!$G:$AV,$A24,FALSE)/1000000,"..")</f>
        <v>-2232.5574160819347</v>
      </c>
      <c r="P24" s="16">
        <f>IFERROR(VLOOKUP(CONCATENATE($C$2,".",P$6),country!$G:$AV,$A24,FALSE)/1000000,"..")</f>
        <v>-3070.640888488243</v>
      </c>
      <c r="Q24" s="16">
        <f>IFERROR(VLOOKUP(CONCATENATE($C$2,".",Q$6),country!$G:$AV,$A24,FALSE)/1000000,"..")</f>
        <v>-4164.7862387978594</v>
      </c>
      <c r="R24" s="16">
        <f>IFERROR(VLOOKUP(CONCATENATE($C$2,".",R$6),country!$G:$AV,$A24,FALSE)/1000000,"..")</f>
        <v>-4214.7215463754956</v>
      </c>
      <c r="S24" s="16">
        <f>IFERROR(VLOOKUP(CONCATENATE($C$2,".",S$6),country!$G:$AV,$A24,FALSE)/1000000,"..")</f>
        <v>-5488.2827093116939</v>
      </c>
      <c r="T24" s="16">
        <f>IFERROR(VLOOKUP(CONCATENATE($C$2,".",T$6),country!$G:$AV,$A24,FALSE)/1000000,"..")</f>
        <v>-5662.9639411081926</v>
      </c>
      <c r="U24" s="16">
        <f>IFERROR(VLOOKUP(CONCATENATE($C$2,".",U$6),country!$G:$AV,$A24,FALSE)/1000000,"..")</f>
        <v>-4876.32201654649</v>
      </c>
      <c r="V24" s="16">
        <f>IFERROR(VLOOKUP(CONCATENATE($C$2,".",V$6),country!$G:$AV,$A24,FALSE)/1000000,"..")</f>
        <v>-5269.3185556450962</v>
      </c>
      <c r="W24" s="16">
        <f>IFERROR(VLOOKUP(CONCATENATE($C$2,".",W$6),country!$G:$AV,$A24,FALSE)/1000000,"..")</f>
        <v>-5794.8975648023734</v>
      </c>
      <c r="X24" s="16">
        <f>IFERROR(VLOOKUP(CONCATENATE($C$2,".",X$6),country!$G:$AV,$A24,FALSE)/1000000,"..")</f>
        <v>-6077.5432285689822</v>
      </c>
      <c r="Y24" s="16">
        <f>IFERROR(VLOOKUP(CONCATENATE($C$2,".",Y$6),country!$G:$AV,$A24,FALSE)/1000000,"..")</f>
        <v>-7304.6574930759434</v>
      </c>
      <c r="Z24" s="16">
        <f>IFERROR(VLOOKUP(CONCATENATE($C$2,".",Z$6),country!$G:$AV,$A24,FALSE)/1000000,"..")</f>
        <v>-7482.77</v>
      </c>
      <c r="AA24" s="120">
        <f>IFERROR(IF(OR(AND(C24&gt;0,Z24&lt;0),AND(C24&lt;0,Z24&gt;0)),"**",IF(AND(C24&lt;0,Z24&lt;0),IFERROR(-(Z24/C24-1),".."),IFERROR(Z24/C24-1,".."))),"..")</f>
        <v>-30.563559516534308</v>
      </c>
    </row>
    <row r="25" spans="1:27" x14ac:dyDescent="0.35">
      <c r="A25" s="21">
        <v>28</v>
      </c>
      <c r="B25" s="7" t="s">
        <v>411</v>
      </c>
      <c r="C25" s="118">
        <f>IFERROR(VLOOKUP(CONCATENATE($C$2,".",C$6),country!$G:$AV,$A25,FALSE)/1000000,"..")</f>
        <v>3.1877840000000002</v>
      </c>
      <c r="D25" s="84">
        <f>IFERROR(VLOOKUP(CONCATENATE($C$2,".",D$6),country!$G:$AV,$A25,FALSE)/1000000,"..")</f>
        <v>3.1680329999999999</v>
      </c>
      <c r="E25" s="84">
        <f>IFERROR(VLOOKUP(CONCATENATE($C$2,".",E$6),country!$G:$AV,$A25,FALSE)/1000000,"..")</f>
        <v>3.1482809999999999</v>
      </c>
      <c r="F25" s="84">
        <f>IFERROR(VLOOKUP(CONCATENATE($C$2,".",F$6),country!$G:$AV,$A25,FALSE)/1000000,"..")</f>
        <v>3.12853</v>
      </c>
      <c r="G25" s="84">
        <f>IFERROR(VLOOKUP(CONCATENATE($C$2,".",G$6),country!$G:$AV,$A25,FALSE)/1000000,"..")</f>
        <v>3.108778</v>
      </c>
      <c r="H25" s="84">
        <f>IFERROR(VLOOKUP(CONCATENATE($C$2,".",H$6),country!$G:$AV,$A25,FALSE)/1000000,"..")</f>
        <v>3.0890270000000002</v>
      </c>
      <c r="I25" s="84">
        <f>IFERROR(VLOOKUP(CONCATENATE($C$2,".",I$6),country!$G:$AV,$A25,FALSE)/1000000,"..")</f>
        <v>3.0601729999999998</v>
      </c>
      <c r="J25" s="84">
        <f>IFERROR(VLOOKUP(CONCATENATE($C$2,".",J$6),country!$G:$AV,$A25,FALSE)/1000000,"..")</f>
        <v>3.0510100000000002</v>
      </c>
      <c r="K25" s="84">
        <f>IFERROR(VLOOKUP(CONCATENATE($C$2,".",K$6),country!$G:$AV,$A25,FALSE)/1000000,"..")</f>
        <v>3.0396160000000001</v>
      </c>
      <c r="L25" s="84">
        <f>IFERROR(VLOOKUP(CONCATENATE($C$2,".",L$6),country!$G:$AV,$A25,FALSE)/1000000,"..")</f>
        <v>3.026939</v>
      </c>
      <c r="M25" s="84">
        <f>IFERROR(VLOOKUP(CONCATENATE($C$2,".",M$6),country!$G:$AV,$A25,FALSE)/1000000,"..")</f>
        <v>3.0114869999999998</v>
      </c>
      <c r="N25" s="84">
        <f>IFERROR(VLOOKUP(CONCATENATE($C$2,".",N$6),country!$G:$AV,$A25,FALSE)/1000000,"..")</f>
        <v>2.9925470000000001</v>
      </c>
      <c r="O25" s="84">
        <f>IFERROR(VLOOKUP(CONCATENATE($C$2,".",O$6),country!$G:$AV,$A25,FALSE)/1000000,"..")</f>
        <v>2.9700169999999999</v>
      </c>
      <c r="P25" s="84">
        <f>IFERROR(VLOOKUP(CONCATENATE($C$2,".",P$6),country!$G:$AV,$A25,FALSE)/1000000,"..")</f>
        <v>2.947314</v>
      </c>
      <c r="Q25" s="118">
        <f>IFERROR(VLOOKUP(CONCATENATE($C$2,".",Q$6),country!$G:$AV,$A25,FALSE)/1000000,"..")</f>
        <v>2.9275190000000002</v>
      </c>
      <c r="R25" s="84">
        <f>IFERROR(VLOOKUP(CONCATENATE($C$2,".",R$6),country!$G:$AV,$A25,FALSE)/1000000,"..")</f>
        <v>2.9130210000000001</v>
      </c>
      <c r="S25" s="84">
        <f>IFERROR(VLOOKUP(CONCATENATE($C$2,".",S$6),country!$G:$AV,$A25,FALSE)/1000000,"..")</f>
        <v>2.905195</v>
      </c>
      <c r="T25" s="84">
        <f>IFERROR(VLOOKUP(CONCATENATE($C$2,".",T$6),country!$G:$AV,$A25,FALSE)/1000000,"..")</f>
        <v>2.900401</v>
      </c>
      <c r="U25" s="84">
        <f>IFERROR(VLOOKUP(CONCATENATE($C$2,".",U$6),country!$G:$AV,$A25,FALSE)/1000000,"..")</f>
        <v>2.895092</v>
      </c>
      <c r="V25" s="84">
        <f>IFERROR(VLOOKUP(CONCATENATE($C$2,".",V$6),country!$G:$AV,$A25,FALSE)/1000000,"..")</f>
        <v>2.8891040000000001</v>
      </c>
      <c r="W25" s="84">
        <f>IFERROR(VLOOKUP(CONCATENATE($C$2,".",W$6),country!$G:$AV,$A25,FALSE)/1000000,"..")</f>
        <v>2.880703</v>
      </c>
      <c r="X25" s="84">
        <f>IFERROR(VLOOKUP(CONCATENATE($C$2,".",X$6),country!$G:$AV,$A25,FALSE)/1000000,"..")</f>
        <v>2.8761009999999998</v>
      </c>
      <c r="Y25" s="84">
        <f>IFERROR(VLOOKUP(CONCATENATE($C$2,".",Y$6),country!$G:$AV,$A25,FALSE)/1000000,"..")</f>
        <v>2.8734570000000001</v>
      </c>
      <c r="Z25" s="117">
        <f>IFERROR(VLOOKUP(CONCATENATE($C$2,".",Z$6),country!$G:$AV,$A25,FALSE)/1000000,"..")</f>
        <v>2.8663759999999998</v>
      </c>
      <c r="AA25" s="73">
        <f t="shared" si="0"/>
        <v>-0.10082489905213166</v>
      </c>
    </row>
    <row r="26" spans="1:27" x14ac:dyDescent="0.35">
      <c r="A26" s="21"/>
      <c r="B26" s="129" t="s">
        <v>502</v>
      </c>
      <c r="C26" s="3"/>
      <c r="D26" s="3"/>
      <c r="E26" s="3"/>
      <c r="F26" s="3"/>
      <c r="G26" s="3"/>
      <c r="H26" s="3"/>
      <c r="I26" s="3"/>
      <c r="J26" s="3"/>
      <c r="K26" s="3"/>
      <c r="L26" s="3"/>
      <c r="M26" s="3"/>
      <c r="N26" s="3"/>
      <c r="O26" s="3"/>
      <c r="P26" s="3"/>
      <c r="Q26" s="3"/>
      <c r="R26" s="3"/>
      <c r="S26" s="3"/>
      <c r="T26" s="3"/>
      <c r="U26" s="3"/>
      <c r="V26" s="3"/>
      <c r="W26" s="3"/>
      <c r="X26" s="3"/>
      <c r="Y26" s="3"/>
      <c r="Z26" s="3"/>
    </row>
    <row r="27" spans="1:27" s="44" customFormat="1" x14ac:dyDescent="0.35">
      <c r="A27" s="21"/>
      <c r="B27" s="129"/>
      <c r="C27" s="3"/>
      <c r="D27" s="3"/>
      <c r="E27" s="3"/>
      <c r="F27" s="3"/>
      <c r="G27" s="3"/>
      <c r="H27" s="3"/>
      <c r="I27" s="3"/>
      <c r="J27" s="3"/>
      <c r="K27" s="3"/>
      <c r="L27" s="3"/>
      <c r="M27" s="3"/>
      <c r="N27" s="3"/>
      <c r="O27" s="3"/>
      <c r="P27" s="3"/>
      <c r="Q27" s="3"/>
      <c r="R27" s="3"/>
      <c r="S27" s="3"/>
      <c r="T27" s="3"/>
      <c r="U27" s="3"/>
      <c r="V27" s="3"/>
      <c r="W27" s="3"/>
      <c r="X27" s="3"/>
      <c r="Y27" s="3"/>
      <c r="Z27" s="3"/>
    </row>
    <row r="28" spans="1:27" ht="15.5" x14ac:dyDescent="0.35">
      <c r="B28" s="45" t="s">
        <v>397</v>
      </c>
      <c r="C28" s="1">
        <v>1995</v>
      </c>
      <c r="D28" s="1">
        <v>1996</v>
      </c>
      <c r="E28" s="1">
        <v>1997</v>
      </c>
      <c r="F28" s="1">
        <v>1998</v>
      </c>
      <c r="G28" s="1">
        <v>1999</v>
      </c>
      <c r="H28" s="1">
        <v>2000</v>
      </c>
      <c r="I28" s="1">
        <v>2001</v>
      </c>
      <c r="J28" s="1">
        <v>2002</v>
      </c>
      <c r="K28" s="1">
        <v>2003</v>
      </c>
      <c r="L28" s="1">
        <v>2004</v>
      </c>
      <c r="M28" s="1">
        <v>2005</v>
      </c>
      <c r="N28" s="1">
        <v>2006</v>
      </c>
      <c r="O28" s="1">
        <v>2007</v>
      </c>
      <c r="P28" s="1">
        <v>2008</v>
      </c>
      <c r="Q28" s="1">
        <v>2009</v>
      </c>
      <c r="R28" s="1">
        <v>2010</v>
      </c>
      <c r="S28" s="1">
        <v>2011</v>
      </c>
      <c r="T28" s="1">
        <v>2012</v>
      </c>
      <c r="U28" s="1">
        <v>2013</v>
      </c>
      <c r="V28" s="1">
        <v>2014</v>
      </c>
      <c r="W28" s="1">
        <v>2015</v>
      </c>
      <c r="X28" s="1">
        <v>2016</v>
      </c>
      <c r="Y28" s="1">
        <v>2017</v>
      </c>
      <c r="Z28" s="1">
        <v>2018</v>
      </c>
      <c r="AA28" s="69" t="s">
        <v>396</v>
      </c>
    </row>
    <row r="29" spans="1:27" x14ac:dyDescent="0.35">
      <c r="B29" s="13" t="s">
        <v>295</v>
      </c>
      <c r="C29" s="14">
        <f t="shared" ref="C29:Z29" si="1">IFERROR(C7/C$25,"..")</f>
        <v>36241.084432765238</v>
      </c>
      <c r="D29" s="14">
        <f t="shared" si="1"/>
        <v>35920.110531266037</v>
      </c>
      <c r="E29" s="14">
        <f t="shared" si="1"/>
        <v>33045.254371759169</v>
      </c>
      <c r="F29" s="14">
        <f t="shared" si="1"/>
        <v>32957.861351810796</v>
      </c>
      <c r="G29" s="14">
        <f t="shared" si="1"/>
        <v>34394.279057442669</v>
      </c>
      <c r="H29" s="14">
        <f t="shared" si="1"/>
        <v>35214.823000485841</v>
      </c>
      <c r="I29" s="14">
        <f t="shared" si="1"/>
        <v>37424.758789771658</v>
      </c>
      <c r="J29" s="14">
        <f t="shared" si="1"/>
        <v>38286.48266881673</v>
      </c>
      <c r="K29" s="14">
        <f t="shared" si="1"/>
        <v>39998.732042275456</v>
      </c>
      <c r="L29" s="14">
        <f t="shared" si="1"/>
        <v>40979.345124229476</v>
      </c>
      <c r="M29" s="14">
        <f t="shared" si="1"/>
        <v>42359.407887614296</v>
      </c>
      <c r="N29" s="14">
        <f t="shared" si="1"/>
        <v>44214.726465452804</v>
      </c>
      <c r="O29" s="14">
        <f t="shared" si="1"/>
        <v>46354.667576962027</v>
      </c>
      <c r="P29" s="14">
        <f t="shared" si="1"/>
        <v>48672.729246258968</v>
      </c>
      <c r="Q29" s="14">
        <f t="shared" si="1"/>
        <v>50535.983886648428</v>
      </c>
      <c r="R29" s="14">
        <f t="shared" si="1"/>
        <v>52272.750975613417</v>
      </c>
      <c r="S29" s="14">
        <f t="shared" si="1"/>
        <v>53327.857136952756</v>
      </c>
      <c r="T29" s="14">
        <f t="shared" si="1"/>
        <v>55170.286146089478</v>
      </c>
      <c r="U29" s="14">
        <f t="shared" si="1"/>
        <v>56936.119381002885</v>
      </c>
      <c r="V29" s="14">
        <f t="shared" si="1"/>
        <v>58144.252332743679</v>
      </c>
      <c r="W29" s="14">
        <f t="shared" si="1"/>
        <v>59994.71799041082</v>
      </c>
      <c r="X29" s="14">
        <f t="shared" si="1"/>
        <v>61918.233832170466</v>
      </c>
      <c r="Y29" s="14">
        <f t="shared" si="1"/>
        <v>62799.243552831409</v>
      </c>
      <c r="Z29" s="14">
        <f t="shared" si="1"/>
        <v>64335.203987006811</v>
      </c>
      <c r="AA29" s="119">
        <f>IFERROR(Z29/C29-1,"..")</f>
        <v>0.7752008526776295</v>
      </c>
    </row>
    <row r="30" spans="1:27" x14ac:dyDescent="0.35">
      <c r="B30" s="64" t="s">
        <v>324</v>
      </c>
      <c r="C30" s="16">
        <f t="shared" ref="C30:Z30" si="2">IFERROR(C8/C$25,"..")</f>
        <v>15528.016899338676</v>
      </c>
      <c r="D30" s="16">
        <f t="shared" si="2"/>
        <v>15833.624477043584</v>
      </c>
      <c r="E30" s="16">
        <f t="shared" si="2"/>
        <v>15872.830634463488</v>
      </c>
      <c r="F30" s="16">
        <f t="shared" si="2"/>
        <v>15936.245046001291</v>
      </c>
      <c r="G30" s="16">
        <f t="shared" si="2"/>
        <v>16114.155250099444</v>
      </c>
      <c r="H30" s="16">
        <f t="shared" si="2"/>
        <v>16489.177895625278</v>
      </c>
      <c r="I30" s="16">
        <f t="shared" si="2"/>
        <v>17069.783062093346</v>
      </c>
      <c r="J30" s="16">
        <f t="shared" si="2"/>
        <v>17566.570296954662</v>
      </c>
      <c r="K30" s="16">
        <f t="shared" si="2"/>
        <v>18131.509708131623</v>
      </c>
      <c r="L30" s="16">
        <f t="shared" si="2"/>
        <v>18818.083150493749</v>
      </c>
      <c r="M30" s="16">
        <f t="shared" si="2"/>
        <v>19606.045336012841</v>
      </c>
      <c r="N30" s="16">
        <f t="shared" si="2"/>
        <v>20513.615619733911</v>
      </c>
      <c r="O30" s="16">
        <f t="shared" si="2"/>
        <v>21503.42949132128</v>
      </c>
      <c r="P30" s="16">
        <f t="shared" si="2"/>
        <v>22551.105598232167</v>
      </c>
      <c r="Q30" s="16">
        <f t="shared" si="2"/>
        <v>23571.487631753422</v>
      </c>
      <c r="R30" s="16">
        <f t="shared" si="2"/>
        <v>24401.285942080212</v>
      </c>
      <c r="S30" s="16">
        <f t="shared" si="2"/>
        <v>25243.440187473818</v>
      </c>
      <c r="T30" s="16">
        <f t="shared" si="2"/>
        <v>25907.660383585189</v>
      </c>
      <c r="U30" s="16">
        <f t="shared" si="2"/>
        <v>26525.644431812751</v>
      </c>
      <c r="V30" s="16">
        <f t="shared" si="2"/>
        <v>27061.851040302001</v>
      </c>
      <c r="W30" s="16">
        <f t="shared" si="2"/>
        <v>27654.41052206367</v>
      </c>
      <c r="X30" s="16">
        <f t="shared" si="2"/>
        <v>28242.77407440637</v>
      </c>
      <c r="Y30" s="16">
        <f t="shared" si="2"/>
        <v>28904.630938805574</v>
      </c>
      <c r="Z30" s="16">
        <f t="shared" si="2"/>
        <v>29577.138039514666</v>
      </c>
      <c r="AA30" s="71">
        <f t="shared" ref="AA30:AA45" si="3">IFERROR(Z30/C30-1,"..")</f>
        <v>0.90475952153132511</v>
      </c>
    </row>
    <row r="31" spans="1:27" x14ac:dyDescent="0.35">
      <c r="B31" s="64" t="s">
        <v>298</v>
      </c>
      <c r="C31" s="16">
        <f t="shared" ref="C31:Z31" si="4">IFERROR(C9/C$25,"..")</f>
        <v>14072.785838030912</v>
      </c>
      <c r="D31" s="16">
        <f t="shared" si="4"/>
        <v>13708.99482178084</v>
      </c>
      <c r="E31" s="16">
        <f t="shared" si="4"/>
        <v>11794.097102160913</v>
      </c>
      <c r="F31" s="16">
        <f t="shared" si="4"/>
        <v>12399.480823979562</v>
      </c>
      <c r="G31" s="16">
        <f t="shared" si="4"/>
        <v>13573.261729155602</v>
      </c>
      <c r="H31" s="16">
        <f t="shared" si="4"/>
        <v>14118.127558819468</v>
      </c>
      <c r="I31" s="16">
        <f t="shared" si="4"/>
        <v>15564.457863434633</v>
      </c>
      <c r="J31" s="16">
        <f t="shared" si="4"/>
        <v>15906.188450266342</v>
      </c>
      <c r="K31" s="16">
        <f t="shared" si="4"/>
        <v>17132.033957144886</v>
      </c>
      <c r="L31" s="16">
        <f t="shared" si="4"/>
        <v>17262.11726057815</v>
      </c>
      <c r="M31" s="16">
        <f t="shared" si="4"/>
        <v>18072.295366424096</v>
      </c>
      <c r="N31" s="16">
        <f t="shared" si="4"/>
        <v>19001.129218824975</v>
      </c>
      <c r="O31" s="16">
        <f t="shared" si="4"/>
        <v>19999.080660601059</v>
      </c>
      <c r="P31" s="16">
        <f t="shared" si="4"/>
        <v>21523.571994794525</v>
      </c>
      <c r="Q31" s="16">
        <f t="shared" si="4"/>
        <v>22582.002717130832</v>
      </c>
      <c r="R31" s="16">
        <f t="shared" si="4"/>
        <v>23362.86265924753</v>
      </c>
      <c r="S31" s="16">
        <f t="shared" si="4"/>
        <v>23590.584884334967</v>
      </c>
      <c r="T31" s="16">
        <f t="shared" si="4"/>
        <v>24393.967237610173</v>
      </c>
      <c r="U31" s="16">
        <f t="shared" si="4"/>
        <v>24731.616954112153</v>
      </c>
      <c r="V31" s="16">
        <f t="shared" si="4"/>
        <v>25090.016002785611</v>
      </c>
      <c r="W31" s="16">
        <f t="shared" si="4"/>
        <v>25593.706890840349</v>
      </c>
      <c r="X31" s="16">
        <f t="shared" si="4"/>
        <v>26326.257594154675</v>
      </c>
      <c r="Y31" s="16">
        <f t="shared" si="4"/>
        <v>27160.857141514054</v>
      </c>
      <c r="Z31" s="16">
        <f t="shared" si="4"/>
        <v>28333.681498760245</v>
      </c>
      <c r="AA31" s="71">
        <f t="shared" si="3"/>
        <v>1.0133669214371235</v>
      </c>
    </row>
    <row r="32" spans="1:27" x14ac:dyDescent="0.35">
      <c r="B32" s="64" t="s">
        <v>296</v>
      </c>
      <c r="C32" s="16">
        <f t="shared" ref="C32:Z32" si="5">IFERROR(C10/C$25,"..")</f>
        <v>6714.6499409305825</v>
      </c>
      <c r="D32" s="16">
        <f t="shared" si="5"/>
        <v>6421.2990268742869</v>
      </c>
      <c r="E32" s="16">
        <f t="shared" si="5"/>
        <v>5512.0247508313141</v>
      </c>
      <c r="F32" s="16">
        <f t="shared" si="5"/>
        <v>4766.9663881259685</v>
      </c>
      <c r="G32" s="16">
        <f t="shared" si="5"/>
        <v>4826.6431170748474</v>
      </c>
      <c r="H32" s="16">
        <f t="shared" si="5"/>
        <v>4930.3741515215133</v>
      </c>
      <c r="I32" s="16">
        <f t="shared" si="5"/>
        <v>5074.7184783429484</v>
      </c>
      <c r="J32" s="16">
        <f t="shared" si="5"/>
        <v>5112.9865143592797</v>
      </c>
      <c r="K32" s="16">
        <f t="shared" si="5"/>
        <v>5198.3411338018695</v>
      </c>
      <c r="L32" s="16">
        <f t="shared" si="5"/>
        <v>5239.2694452050846</v>
      </c>
      <c r="M32" s="16">
        <f t="shared" si="5"/>
        <v>5221.2957034917772</v>
      </c>
      <c r="N32" s="16">
        <f t="shared" si="5"/>
        <v>5243.2120427975024</v>
      </c>
      <c r="O32" s="16">
        <f t="shared" si="5"/>
        <v>5603.8559560857948</v>
      </c>
      <c r="P32" s="16">
        <f t="shared" si="5"/>
        <v>5639.8954772999678</v>
      </c>
      <c r="Q32" s="16">
        <f t="shared" si="5"/>
        <v>5805.1269139430688</v>
      </c>
      <c r="R32" s="16">
        <f t="shared" si="5"/>
        <v>5955.4582487800544</v>
      </c>
      <c r="S32" s="16">
        <f t="shared" si="5"/>
        <v>6382.9592009512726</v>
      </c>
      <c r="T32" s="16">
        <f t="shared" si="5"/>
        <v>6821.1347311525433</v>
      </c>
      <c r="U32" s="16">
        <f t="shared" si="5"/>
        <v>7363.1989474713637</v>
      </c>
      <c r="V32" s="16">
        <f t="shared" si="5"/>
        <v>7816.2443669496124</v>
      </c>
      <c r="W32" s="16">
        <f t="shared" si="5"/>
        <v>8758.2267551455116</v>
      </c>
      <c r="X32" s="16">
        <f t="shared" si="5"/>
        <v>9462.3210104680602</v>
      </c>
      <c r="Y32" s="16">
        <f t="shared" si="5"/>
        <v>9275.8702468327192</v>
      </c>
      <c r="Z32" s="16">
        <f t="shared" si="5"/>
        <v>9034.9177493177358</v>
      </c>
      <c r="AA32" s="71">
        <f t="shared" si="3"/>
        <v>0.34555305619783172</v>
      </c>
    </row>
    <row r="33" spans="2:27" x14ac:dyDescent="0.35">
      <c r="B33" s="67" t="s">
        <v>387</v>
      </c>
      <c r="C33" s="6">
        <f t="shared" ref="C33:Z33" si="6">IFERROR(C11/C$25,"..")</f>
        <v>5796.3362189360623</v>
      </c>
      <c r="D33" s="6">
        <f t="shared" si="6"/>
        <v>5721.0385661936634</v>
      </c>
      <c r="E33" s="6">
        <f t="shared" si="6"/>
        <v>4992.9651626615314</v>
      </c>
      <c r="F33" s="6">
        <f t="shared" si="6"/>
        <v>4343.3009586053868</v>
      </c>
      <c r="G33" s="6">
        <f t="shared" si="6"/>
        <v>4468.1411396743224</v>
      </c>
      <c r="H33" s="6">
        <f t="shared" si="6"/>
        <v>4556.363368565284</v>
      </c>
      <c r="I33" s="6">
        <f t="shared" si="6"/>
        <v>4721.4994242518742</v>
      </c>
      <c r="J33" s="6">
        <f t="shared" si="6"/>
        <v>4772.9531228268306</v>
      </c>
      <c r="K33" s="6">
        <f t="shared" si="6"/>
        <v>4790.6028195354338</v>
      </c>
      <c r="L33" s="6">
        <f t="shared" si="6"/>
        <v>4767.9992405618277</v>
      </c>
      <c r="M33" s="6">
        <f t="shared" si="6"/>
        <v>4715.6341950610895</v>
      </c>
      <c r="N33" s="6">
        <f t="shared" si="6"/>
        <v>4593.8644316478367</v>
      </c>
      <c r="O33" s="6">
        <f t="shared" si="6"/>
        <v>4640.7313635396358</v>
      </c>
      <c r="P33" s="6">
        <f t="shared" si="6"/>
        <v>4611.7361300070206</v>
      </c>
      <c r="Q33" s="6">
        <f t="shared" si="6"/>
        <v>4792.321338069597</v>
      </c>
      <c r="R33" s="6">
        <f t="shared" si="6"/>
        <v>4864.6188095194175</v>
      </c>
      <c r="S33" s="6">
        <f t="shared" si="6"/>
        <v>5061.2482763246499</v>
      </c>
      <c r="T33" s="6">
        <f t="shared" si="6"/>
        <v>5304.9081407023541</v>
      </c>
      <c r="U33" s="6">
        <f t="shared" si="6"/>
        <v>5752.9524137830276</v>
      </c>
      <c r="V33" s="6">
        <f t="shared" si="6"/>
        <v>6022.1381663836828</v>
      </c>
      <c r="W33" s="6">
        <f t="shared" si="6"/>
        <v>6877.811152905032</v>
      </c>
      <c r="X33" s="6">
        <f t="shared" si="6"/>
        <v>7658.8503255789501</v>
      </c>
      <c r="Y33" s="6">
        <f t="shared" si="6"/>
        <v>7864.6478107062194</v>
      </c>
      <c r="Z33" s="6">
        <f t="shared" si="6"/>
        <v>7684.9340613870809</v>
      </c>
      <c r="AA33" s="72">
        <f t="shared" si="3"/>
        <v>0.32582613760070611</v>
      </c>
    </row>
    <row r="34" spans="2:27" x14ac:dyDescent="0.35">
      <c r="B34" s="68" t="s">
        <v>389</v>
      </c>
      <c r="C34" s="6">
        <f t="shared" ref="C34:Z34" si="7">IFERROR(C12/C$25,"..")</f>
        <v>735.10528708162224</v>
      </c>
      <c r="D34" s="6">
        <f t="shared" si="7"/>
        <v>501.87312968006518</v>
      </c>
      <c r="E34" s="6">
        <f t="shared" si="7"/>
        <v>99.567510895394946</v>
      </c>
      <c r="F34" s="6">
        <f t="shared" si="7"/>
        <v>76.385671953590446</v>
      </c>
      <c r="G34" s="6">
        <f t="shared" si="7"/>
        <v>67.197616420832162</v>
      </c>
      <c r="H34" s="6">
        <f t="shared" si="7"/>
        <v>65.692603973234498</v>
      </c>
      <c r="I34" s="6">
        <f t="shared" si="7"/>
        <v>59.910500688131442</v>
      </c>
      <c r="J34" s="6">
        <f t="shared" si="7"/>
        <v>51.386508570167372</v>
      </c>
      <c r="K34" s="6">
        <f t="shared" si="7"/>
        <v>48.946356968381025</v>
      </c>
      <c r="L34" s="6">
        <f t="shared" si="7"/>
        <v>48.295325146202607</v>
      </c>
      <c r="M34" s="6">
        <f t="shared" si="7"/>
        <v>41.14784646360642</v>
      </c>
      <c r="N34" s="6">
        <f t="shared" si="7"/>
        <v>42.404835687897389</v>
      </c>
      <c r="O34" s="6">
        <f t="shared" si="7"/>
        <v>47.047597370576604</v>
      </c>
      <c r="P34" s="6">
        <f t="shared" si="7"/>
        <v>51.806646799328838</v>
      </c>
      <c r="Q34" s="6">
        <f t="shared" si="7"/>
        <v>58.928996447758003</v>
      </c>
      <c r="R34" s="6">
        <f t="shared" si="7"/>
        <v>65.270444842527752</v>
      </c>
      <c r="S34" s="6">
        <f t="shared" si="7"/>
        <v>101.32240674288673</v>
      </c>
      <c r="T34" s="6">
        <f t="shared" si="7"/>
        <v>127.70891922934291</v>
      </c>
      <c r="U34" s="6">
        <f t="shared" si="7"/>
        <v>150.74076781970652</v>
      </c>
      <c r="V34" s="6">
        <f t="shared" si="7"/>
        <v>173.97539421836328</v>
      </c>
      <c r="W34" s="6">
        <f t="shared" si="7"/>
        <v>204.64285562516193</v>
      </c>
      <c r="X34" s="6">
        <f t="shared" si="7"/>
        <v>197.71922323781465</v>
      </c>
      <c r="Y34" s="6">
        <f t="shared" si="7"/>
        <v>200.83745995286824</v>
      </c>
      <c r="Z34" s="6">
        <f t="shared" si="7"/>
        <v>210.33666202878592</v>
      </c>
      <c r="AA34" s="72">
        <f t="shared" si="3"/>
        <v>-0.71386865837433267</v>
      </c>
    </row>
    <row r="35" spans="2:27" x14ac:dyDescent="0.35">
      <c r="B35" s="68" t="s">
        <v>450</v>
      </c>
      <c r="C35" s="6">
        <f t="shared" ref="C35:Z35" si="8">IFERROR(C13/C$25,"..")</f>
        <v>555.60885168588868</v>
      </c>
      <c r="D35" s="6">
        <f t="shared" si="8"/>
        <v>564.04223509812527</v>
      </c>
      <c r="E35" s="6">
        <f t="shared" si="8"/>
        <v>536.44865904097833</v>
      </c>
      <c r="F35" s="6">
        <f t="shared" si="8"/>
        <v>554.09564658775116</v>
      </c>
      <c r="G35" s="6">
        <f t="shared" si="8"/>
        <v>639.65285578479597</v>
      </c>
      <c r="H35" s="6">
        <f t="shared" si="8"/>
        <v>723.5592149442798</v>
      </c>
      <c r="I35" s="6">
        <f t="shared" si="8"/>
        <v>747.88281877457189</v>
      </c>
      <c r="J35" s="6">
        <f t="shared" si="8"/>
        <v>758.32568254255705</v>
      </c>
      <c r="K35" s="6">
        <f t="shared" si="8"/>
        <v>764.01785156866447</v>
      </c>
      <c r="L35" s="6">
        <f t="shared" si="8"/>
        <v>794.09409067249032</v>
      </c>
      <c r="M35" s="6">
        <f t="shared" si="8"/>
        <v>817.64452399982838</v>
      </c>
      <c r="N35" s="6">
        <f t="shared" si="8"/>
        <v>751.33993922381114</v>
      </c>
      <c r="O35" s="6">
        <f t="shared" si="8"/>
        <v>834.11712279282074</v>
      </c>
      <c r="P35" s="6">
        <f t="shared" si="8"/>
        <v>876.47687172412463</v>
      </c>
      <c r="Q35" s="6">
        <f t="shared" si="8"/>
        <v>966.78398301455388</v>
      </c>
      <c r="R35" s="6">
        <f t="shared" si="8"/>
        <v>931.0701855355104</v>
      </c>
      <c r="S35" s="6">
        <f t="shared" si="8"/>
        <v>925.22524970471909</v>
      </c>
      <c r="T35" s="6">
        <f t="shared" si="8"/>
        <v>899.59267540655344</v>
      </c>
      <c r="U35" s="6">
        <f t="shared" si="8"/>
        <v>905.64918952769108</v>
      </c>
      <c r="V35" s="6">
        <f t="shared" si="8"/>
        <v>942.81358061793242</v>
      </c>
      <c r="W35" s="6">
        <f t="shared" si="8"/>
        <v>964.40087493742567</v>
      </c>
      <c r="X35" s="6">
        <f t="shared" si="8"/>
        <v>1018.7028479733548</v>
      </c>
      <c r="Y35" s="6">
        <f t="shared" si="8"/>
        <v>1053.3970871975419</v>
      </c>
      <c r="Z35" s="6">
        <f t="shared" si="8"/>
        <v>1059.9035684547648</v>
      </c>
      <c r="AA35" s="72">
        <f t="shared" si="3"/>
        <v>0.907643417196631</v>
      </c>
    </row>
    <row r="36" spans="2:27" s="44" customFormat="1" x14ac:dyDescent="0.35">
      <c r="B36" s="68" t="s">
        <v>444</v>
      </c>
      <c r="C36" s="6">
        <f t="shared" ref="C36:Z36" si="9">IFERROR(C14/C$25,"..")</f>
        <v>0</v>
      </c>
      <c r="D36" s="6">
        <f t="shared" si="9"/>
        <v>0</v>
      </c>
      <c r="E36" s="6">
        <f t="shared" si="9"/>
        <v>0</v>
      </c>
      <c r="F36" s="6">
        <f t="shared" si="9"/>
        <v>0</v>
      </c>
      <c r="G36" s="6">
        <f t="shared" si="9"/>
        <v>0</v>
      </c>
      <c r="H36" s="6">
        <f t="shared" si="9"/>
        <v>0</v>
      </c>
      <c r="I36" s="6">
        <f t="shared" si="9"/>
        <v>0</v>
      </c>
      <c r="J36" s="6">
        <f t="shared" si="9"/>
        <v>0</v>
      </c>
      <c r="K36" s="6">
        <f t="shared" si="9"/>
        <v>0</v>
      </c>
      <c r="L36" s="6">
        <f t="shared" si="9"/>
        <v>0</v>
      </c>
      <c r="M36" s="6">
        <f t="shared" si="9"/>
        <v>0</v>
      </c>
      <c r="N36" s="6">
        <f t="shared" si="9"/>
        <v>0</v>
      </c>
      <c r="O36" s="6">
        <f t="shared" si="9"/>
        <v>0</v>
      </c>
      <c r="P36" s="6">
        <f t="shared" si="9"/>
        <v>0</v>
      </c>
      <c r="Q36" s="6">
        <f t="shared" si="9"/>
        <v>0</v>
      </c>
      <c r="R36" s="6">
        <f t="shared" si="9"/>
        <v>0</v>
      </c>
      <c r="S36" s="6">
        <f t="shared" si="9"/>
        <v>0</v>
      </c>
      <c r="T36" s="6">
        <f t="shared" si="9"/>
        <v>0</v>
      </c>
      <c r="U36" s="6">
        <f t="shared" si="9"/>
        <v>0</v>
      </c>
      <c r="V36" s="6">
        <f t="shared" si="9"/>
        <v>0</v>
      </c>
      <c r="W36" s="6">
        <f t="shared" si="9"/>
        <v>0</v>
      </c>
      <c r="X36" s="6">
        <f t="shared" si="9"/>
        <v>0</v>
      </c>
      <c r="Y36" s="6">
        <f t="shared" si="9"/>
        <v>0</v>
      </c>
      <c r="Z36" s="6">
        <f t="shared" si="9"/>
        <v>0</v>
      </c>
      <c r="AA36" s="72" t="str">
        <f t="shared" si="3"/>
        <v>..</v>
      </c>
    </row>
    <row r="37" spans="2:27" s="44" customFormat="1" x14ac:dyDescent="0.35">
      <c r="B37" s="68" t="s">
        <v>445</v>
      </c>
      <c r="C37" s="6">
        <f t="shared" ref="C37:Z37" si="10">IFERROR(C15/C$25,"..")</f>
        <v>4.2899299745533401</v>
      </c>
      <c r="D37" s="6">
        <f t="shared" si="10"/>
        <v>9.6751967123301448</v>
      </c>
      <c r="E37" s="6">
        <f t="shared" si="10"/>
        <v>3.3892911236217365</v>
      </c>
      <c r="F37" s="6">
        <f t="shared" si="10"/>
        <v>6.4620254580215439</v>
      </c>
      <c r="G37" s="6">
        <f t="shared" si="10"/>
        <v>9.0349767815123236</v>
      </c>
      <c r="H37" s="6">
        <f t="shared" si="10"/>
        <v>13.739032453452541</v>
      </c>
      <c r="I37" s="6">
        <f t="shared" si="10"/>
        <v>9.7025752498081008</v>
      </c>
      <c r="J37" s="6">
        <f t="shared" si="10"/>
        <v>13.860633780898651</v>
      </c>
      <c r="K37" s="6">
        <f t="shared" si="10"/>
        <v>8.9275801925621554</v>
      </c>
      <c r="L37" s="6">
        <f t="shared" si="10"/>
        <v>14.333241824541766</v>
      </c>
      <c r="M37" s="6">
        <f t="shared" si="10"/>
        <v>12.244512220780754</v>
      </c>
      <c r="N37" s="6">
        <f t="shared" si="10"/>
        <v>5.6517792975467618</v>
      </c>
      <c r="O37" s="6">
        <f t="shared" si="10"/>
        <v>5.5434980337817581E-2</v>
      </c>
      <c r="P37" s="6">
        <f t="shared" si="10"/>
        <v>0</v>
      </c>
      <c r="Q37" s="6">
        <f t="shared" si="10"/>
        <v>0</v>
      </c>
      <c r="R37" s="6">
        <f t="shared" si="10"/>
        <v>1.1649148546028458</v>
      </c>
      <c r="S37" s="6">
        <f t="shared" si="10"/>
        <v>0</v>
      </c>
      <c r="T37" s="6">
        <f t="shared" si="10"/>
        <v>0</v>
      </c>
      <c r="U37" s="6">
        <f t="shared" si="10"/>
        <v>10.447559995920273</v>
      </c>
      <c r="V37" s="6">
        <f t="shared" si="10"/>
        <v>0</v>
      </c>
      <c r="W37" s="6">
        <f t="shared" si="10"/>
        <v>2.1790415445086202</v>
      </c>
      <c r="X37" s="6">
        <f t="shared" si="10"/>
        <v>2.1171977685921681</v>
      </c>
      <c r="Y37" s="6">
        <f t="shared" si="10"/>
        <v>2.2347232047725587</v>
      </c>
      <c r="Z37" s="6">
        <f t="shared" si="10"/>
        <v>2.1384770377784039</v>
      </c>
      <c r="AA37" s="72">
        <f>IFERROR(Z37/C37-1,"..")</f>
        <v>-0.50151236722667991</v>
      </c>
    </row>
    <row r="38" spans="2:27" x14ac:dyDescent="0.35">
      <c r="B38" s="68" t="s">
        <v>286</v>
      </c>
      <c r="C38" s="6">
        <f t="shared" ref="C38:Z38" si="11">IFERROR(C16/C$25,"..")</f>
        <v>8.1789698772782025</v>
      </c>
      <c r="D38" s="6">
        <f t="shared" si="11"/>
        <v>9.4032809267431929</v>
      </c>
      <c r="E38" s="6">
        <f t="shared" si="11"/>
        <v>33.177726004246878</v>
      </c>
      <c r="F38" s="6">
        <f t="shared" si="11"/>
        <v>27.963259640919734</v>
      </c>
      <c r="G38" s="6">
        <f t="shared" si="11"/>
        <v>29.628136851680004</v>
      </c>
      <c r="H38" s="6">
        <f t="shared" si="11"/>
        <v>30.312004740072041</v>
      </c>
      <c r="I38" s="6">
        <f t="shared" si="11"/>
        <v>16.873595398242518</v>
      </c>
      <c r="J38" s="6">
        <f t="shared" si="11"/>
        <v>20.003690371467595</v>
      </c>
      <c r="K38" s="6">
        <f t="shared" si="11"/>
        <v>22.92336236293383</v>
      </c>
      <c r="L38" s="6">
        <f t="shared" si="11"/>
        <v>25.377894128253654</v>
      </c>
      <c r="M38" s="6">
        <f t="shared" si="11"/>
        <v>28.299904232379038</v>
      </c>
      <c r="N38" s="6">
        <f t="shared" si="11"/>
        <v>31.910137996324138</v>
      </c>
      <c r="O38" s="6">
        <f t="shared" si="11"/>
        <v>39.439307421271742</v>
      </c>
      <c r="P38" s="6">
        <f t="shared" si="11"/>
        <v>79.589939035535153</v>
      </c>
      <c r="Q38" s="6">
        <f t="shared" si="11"/>
        <v>89.795215419816159</v>
      </c>
      <c r="R38" s="6">
        <f t="shared" si="11"/>
        <v>101.68021913144159</v>
      </c>
      <c r="S38" s="6">
        <f t="shared" si="11"/>
        <v>115.58871806324154</v>
      </c>
      <c r="T38" s="6">
        <f t="shared" si="11"/>
        <v>131.5692428308966</v>
      </c>
      <c r="U38" s="6">
        <f t="shared" si="11"/>
        <v>161.63316837915522</v>
      </c>
      <c r="V38" s="6">
        <f t="shared" si="11"/>
        <v>188.1239075116043</v>
      </c>
      <c r="W38" s="6">
        <f t="shared" si="11"/>
        <v>829.9701197785173</v>
      </c>
      <c r="X38" s="6">
        <f t="shared" si="11"/>
        <v>1516.21902600014</v>
      </c>
      <c r="Y38" s="6">
        <f t="shared" si="11"/>
        <v>1659.3825273969117</v>
      </c>
      <c r="Z38" s="6">
        <f t="shared" si="11"/>
        <v>1612.0062937645439</v>
      </c>
      <c r="AA38" s="72">
        <f t="shared" si="3"/>
        <v>196.09160419367961</v>
      </c>
    </row>
    <row r="39" spans="2:27" x14ac:dyDescent="0.35">
      <c r="B39" s="68" t="s">
        <v>287</v>
      </c>
      <c r="C39" s="6">
        <f t="shared" ref="C39:Z39" si="12">IFERROR(C17/C$25,"..")</f>
        <v>2162.7780949299295</v>
      </c>
      <c r="D39" s="6">
        <f t="shared" si="12"/>
        <v>2188.4499713335799</v>
      </c>
      <c r="E39" s="6">
        <f t="shared" si="12"/>
        <v>1985.0260861700961</v>
      </c>
      <c r="F39" s="6">
        <f t="shared" si="12"/>
        <v>1557.5748644537596</v>
      </c>
      <c r="G39" s="6">
        <f t="shared" si="12"/>
        <v>1545.6889271509094</v>
      </c>
      <c r="H39" s="6">
        <f t="shared" si="12"/>
        <v>1487.0923156450276</v>
      </c>
      <c r="I39" s="6">
        <f t="shared" si="12"/>
        <v>1475.1082649057355</v>
      </c>
      <c r="J39" s="6">
        <f t="shared" si="12"/>
        <v>1403.6676588343134</v>
      </c>
      <c r="K39" s="6">
        <f t="shared" si="12"/>
        <v>1335.9053172188997</v>
      </c>
      <c r="L39" s="6">
        <f t="shared" si="12"/>
        <v>1295.294760090032</v>
      </c>
      <c r="M39" s="6">
        <f t="shared" si="12"/>
        <v>1268.6744758274144</v>
      </c>
      <c r="N39" s="6">
        <f t="shared" si="12"/>
        <v>1274.7714673258777</v>
      </c>
      <c r="O39" s="6">
        <f t="shared" si="12"/>
        <v>1300.9643797445203</v>
      </c>
      <c r="P39" s="6">
        <f t="shared" si="12"/>
        <v>1297.8239637789979</v>
      </c>
      <c r="Q39" s="6">
        <f t="shared" si="12"/>
        <v>1349.6624612834712</v>
      </c>
      <c r="R39" s="6">
        <f t="shared" si="12"/>
        <v>1419.1351671509681</v>
      </c>
      <c r="S39" s="6">
        <f t="shared" si="12"/>
        <v>1505.7036828002592</v>
      </c>
      <c r="T39" s="6">
        <f t="shared" si="12"/>
        <v>1606.7551585999011</v>
      </c>
      <c r="U39" s="6">
        <f t="shared" si="12"/>
        <v>1858.5918469963904</v>
      </c>
      <c r="V39" s="6">
        <f t="shared" si="12"/>
        <v>2042.1460372178913</v>
      </c>
      <c r="W39" s="6">
        <f t="shared" si="12"/>
        <v>2157.0824579120131</v>
      </c>
      <c r="X39" s="6">
        <f t="shared" si="12"/>
        <v>2262.0104201330778</v>
      </c>
      <c r="Y39" s="6">
        <f t="shared" si="12"/>
        <v>2405.1004057237842</v>
      </c>
      <c r="Z39" s="6">
        <f t="shared" si="12"/>
        <v>2339.2894711340932</v>
      </c>
      <c r="AA39" s="72">
        <f t="shared" si="3"/>
        <v>8.1613262413720911E-2</v>
      </c>
    </row>
    <row r="40" spans="2:27" x14ac:dyDescent="0.35">
      <c r="B40" s="68" t="s">
        <v>288</v>
      </c>
      <c r="C40" s="6">
        <f t="shared" ref="C40:Z40" si="13">IFERROR(C18/C$25,"..")</f>
        <v>2330.3750853867905</v>
      </c>
      <c r="D40" s="6">
        <f t="shared" si="13"/>
        <v>2447.5947524428207</v>
      </c>
      <c r="E40" s="6">
        <f t="shared" si="13"/>
        <v>2335.3558894271937</v>
      </c>
      <c r="F40" s="6">
        <f t="shared" si="13"/>
        <v>2120.8194905113442</v>
      </c>
      <c r="G40" s="6">
        <f t="shared" si="13"/>
        <v>2176.9386266845927</v>
      </c>
      <c r="H40" s="6">
        <f t="shared" si="13"/>
        <v>2235.9681968092182</v>
      </c>
      <c r="I40" s="6">
        <f t="shared" si="13"/>
        <v>2412.0216692353847</v>
      </c>
      <c r="J40" s="6">
        <f t="shared" si="13"/>
        <v>2525.708948727427</v>
      </c>
      <c r="K40" s="6">
        <f t="shared" si="13"/>
        <v>2609.8823512239933</v>
      </c>
      <c r="L40" s="6">
        <f t="shared" si="13"/>
        <v>2590.6039287003082</v>
      </c>
      <c r="M40" s="6">
        <f t="shared" si="13"/>
        <v>2547.6229323170805</v>
      </c>
      <c r="N40" s="6">
        <f t="shared" si="13"/>
        <v>2487.7862721163788</v>
      </c>
      <c r="O40" s="6">
        <f t="shared" si="13"/>
        <v>2419.1075212301089</v>
      </c>
      <c r="P40" s="6">
        <f t="shared" si="13"/>
        <v>2306.0387086690343</v>
      </c>
      <c r="Q40" s="6">
        <f t="shared" si="13"/>
        <v>2327.1506819039978</v>
      </c>
      <c r="R40" s="6">
        <f t="shared" si="13"/>
        <v>2346.2978780043672</v>
      </c>
      <c r="S40" s="6">
        <f t="shared" si="13"/>
        <v>2413.4082190135432</v>
      </c>
      <c r="T40" s="6">
        <f t="shared" si="13"/>
        <v>2539.2821446356606</v>
      </c>
      <c r="U40" s="6">
        <f t="shared" si="13"/>
        <v>2665.889881064164</v>
      </c>
      <c r="V40" s="6">
        <f t="shared" si="13"/>
        <v>2675.079246817892</v>
      </c>
      <c r="W40" s="6">
        <f t="shared" si="13"/>
        <v>2719.5358031074056</v>
      </c>
      <c r="X40" s="6">
        <f t="shared" si="13"/>
        <v>2662.0816104659698</v>
      </c>
      <c r="Y40" s="6">
        <f t="shared" si="13"/>
        <v>2543.6956072303396</v>
      </c>
      <c r="Z40" s="6">
        <f t="shared" si="13"/>
        <v>2461.2595889671147</v>
      </c>
      <c r="AA40" s="72">
        <f t="shared" si="3"/>
        <v>5.6164565267226241E-2</v>
      </c>
    </row>
    <row r="41" spans="2:27" x14ac:dyDescent="0.35">
      <c r="B41" s="67" t="s">
        <v>297</v>
      </c>
      <c r="C41" s="6">
        <f t="shared" ref="C41:Z41" si="14">IFERROR(C19/C$25,"..")</f>
        <v>918.31372199452017</v>
      </c>
      <c r="D41" s="6">
        <f t="shared" si="14"/>
        <v>700.26046068062271</v>
      </c>
      <c r="E41" s="6">
        <f t="shared" si="14"/>
        <v>519.05958816978273</v>
      </c>
      <c r="F41" s="6">
        <f t="shared" si="14"/>
        <v>423.66542952058074</v>
      </c>
      <c r="G41" s="6">
        <f t="shared" si="14"/>
        <v>358.50197740052533</v>
      </c>
      <c r="H41" s="6">
        <f t="shared" si="14"/>
        <v>374.01078295622978</v>
      </c>
      <c r="I41" s="6">
        <f t="shared" si="14"/>
        <v>353.2190540910749</v>
      </c>
      <c r="J41" s="6">
        <f t="shared" si="14"/>
        <v>340.03339153244883</v>
      </c>
      <c r="K41" s="6">
        <f t="shared" si="14"/>
        <v>407.73831426643551</v>
      </c>
      <c r="L41" s="6">
        <f t="shared" si="14"/>
        <v>471.27020464325676</v>
      </c>
      <c r="M41" s="6">
        <f t="shared" si="14"/>
        <v>505.6615084306888</v>
      </c>
      <c r="N41" s="6">
        <f t="shared" si="14"/>
        <v>649.34761114966659</v>
      </c>
      <c r="O41" s="6">
        <f t="shared" si="14"/>
        <v>963.12459254615931</v>
      </c>
      <c r="P41" s="6">
        <f t="shared" si="14"/>
        <v>1028.1593472929476</v>
      </c>
      <c r="Q41" s="6">
        <f t="shared" si="14"/>
        <v>1012.8055758734728</v>
      </c>
      <c r="R41" s="6">
        <f t="shared" si="14"/>
        <v>1090.8394392606363</v>
      </c>
      <c r="S41" s="6">
        <f t="shared" si="14"/>
        <v>1321.710924626622</v>
      </c>
      <c r="T41" s="6">
        <f t="shared" si="14"/>
        <v>1516.2265904501894</v>
      </c>
      <c r="U41" s="6">
        <f t="shared" si="14"/>
        <v>1610.2465336883363</v>
      </c>
      <c r="V41" s="6">
        <f t="shared" si="14"/>
        <v>1794.1062005659296</v>
      </c>
      <c r="W41" s="6">
        <f t="shared" si="14"/>
        <v>1880.4156022404798</v>
      </c>
      <c r="X41" s="6">
        <f t="shared" si="14"/>
        <v>1803.4706848891103</v>
      </c>
      <c r="Y41" s="6">
        <f t="shared" si="14"/>
        <v>1411.2224361265003</v>
      </c>
      <c r="Z41" s="6">
        <f t="shared" si="14"/>
        <v>1349.9836879306538</v>
      </c>
      <c r="AA41" s="72">
        <f t="shared" si="3"/>
        <v>0.47006807760486624</v>
      </c>
    </row>
    <row r="42" spans="2:27" x14ac:dyDescent="0.35">
      <c r="B42" s="68" t="s">
        <v>289</v>
      </c>
      <c r="C42" s="6">
        <f t="shared" ref="C42:Z42" si="15">IFERROR(C20/C$25,"..")</f>
        <v>810.84135217077835</v>
      </c>
      <c r="D42" s="6">
        <f t="shared" si="15"/>
        <v>644.5405556258936</v>
      </c>
      <c r="E42" s="6">
        <f t="shared" si="15"/>
        <v>492.57685679829149</v>
      </c>
      <c r="F42" s="6">
        <f t="shared" si="15"/>
        <v>409.79225880538797</v>
      </c>
      <c r="G42" s="6">
        <f t="shared" si="15"/>
        <v>346.63985917671903</v>
      </c>
      <c r="H42" s="6">
        <f t="shared" si="15"/>
        <v>367.38633615217122</v>
      </c>
      <c r="I42" s="6">
        <f t="shared" si="15"/>
        <v>345.7972227117645</v>
      </c>
      <c r="J42" s="6">
        <f t="shared" si="15"/>
        <v>330.40136823465326</v>
      </c>
      <c r="K42" s="6">
        <f t="shared" si="15"/>
        <v>397.14798056888162</v>
      </c>
      <c r="L42" s="6">
        <f t="shared" si="15"/>
        <v>451.89215382423157</v>
      </c>
      <c r="M42" s="6">
        <f t="shared" si="15"/>
        <v>481.60224382412929</v>
      </c>
      <c r="N42" s="6">
        <f t="shared" si="15"/>
        <v>591.63755319714858</v>
      </c>
      <c r="O42" s="6">
        <f t="shared" si="15"/>
        <v>684.03089524652034</v>
      </c>
      <c r="P42" s="6">
        <f t="shared" si="15"/>
        <v>798.55625080005973</v>
      </c>
      <c r="Q42" s="6">
        <f t="shared" si="15"/>
        <v>809.44232605624552</v>
      </c>
      <c r="R42" s="6">
        <f t="shared" si="15"/>
        <v>878.46596811679228</v>
      </c>
      <c r="S42" s="6">
        <f t="shared" si="15"/>
        <v>1092.7857084730381</v>
      </c>
      <c r="T42" s="6">
        <f t="shared" si="15"/>
        <v>1387.2307884692914</v>
      </c>
      <c r="U42" s="6">
        <f t="shared" si="15"/>
        <v>1477.8483031763274</v>
      </c>
      <c r="V42" s="6">
        <f t="shared" si="15"/>
        <v>1654.8044088354329</v>
      </c>
      <c r="W42" s="6">
        <f t="shared" si="15"/>
        <v>1747.2389657567905</v>
      </c>
      <c r="X42" s="6">
        <f t="shared" si="15"/>
        <v>1707.7796646371421</v>
      </c>
      <c r="Y42" s="6">
        <f t="shared" si="15"/>
        <v>1381.8516079565209</v>
      </c>
      <c r="Z42" s="6">
        <f t="shared" si="15"/>
        <v>1255.2717412546531</v>
      </c>
      <c r="AA42" s="72">
        <f t="shared" si="3"/>
        <v>0.54811016716654759</v>
      </c>
    </row>
    <row r="43" spans="2:27" x14ac:dyDescent="0.35">
      <c r="B43" s="68" t="s">
        <v>290</v>
      </c>
      <c r="C43" s="6">
        <f t="shared" ref="C43:Z43" si="16">IFERROR(C21/C$25,"..")</f>
        <v>34.08739167330387</v>
      </c>
      <c r="D43" s="6">
        <f t="shared" si="16"/>
        <v>19.52929891475608</v>
      </c>
      <c r="E43" s="6">
        <f t="shared" si="16"/>
        <v>8.1837155188065775</v>
      </c>
      <c r="F43" s="6">
        <f t="shared" si="16"/>
        <v>6.2358750043777107</v>
      </c>
      <c r="G43" s="6">
        <f t="shared" si="16"/>
        <v>5.0608798124771583</v>
      </c>
      <c r="H43" s="6">
        <f t="shared" si="16"/>
        <v>6.2958182792855535</v>
      </c>
      <c r="I43" s="6">
        <f t="shared" si="16"/>
        <v>7.0563650384926921</v>
      </c>
      <c r="J43" s="6">
        <f t="shared" si="16"/>
        <v>9.2512894174633029</v>
      </c>
      <c r="K43" s="6">
        <f t="shared" si="16"/>
        <v>10.122498482506247</v>
      </c>
      <c r="L43" s="6">
        <f t="shared" si="16"/>
        <v>12.078456505912378</v>
      </c>
      <c r="M43" s="6">
        <f t="shared" si="16"/>
        <v>11.703338925364852</v>
      </c>
      <c r="N43" s="6">
        <f t="shared" si="16"/>
        <v>9.9678281392438102</v>
      </c>
      <c r="O43" s="6">
        <f t="shared" si="16"/>
        <v>11.550426468632871</v>
      </c>
      <c r="P43" s="6">
        <f t="shared" si="16"/>
        <v>11.299761973936036</v>
      </c>
      <c r="Q43" s="6">
        <f t="shared" si="16"/>
        <v>13.454156733074763</v>
      </c>
      <c r="R43" s="6">
        <f t="shared" si="16"/>
        <v>17.319478249306009</v>
      </c>
      <c r="S43" s="6">
        <f t="shared" si="16"/>
        <v>15.174700188016757</v>
      </c>
      <c r="T43" s="6">
        <f t="shared" si="16"/>
        <v>16.158538495468576</v>
      </c>
      <c r="U43" s="6">
        <f t="shared" si="16"/>
        <v>14.486382454520729</v>
      </c>
      <c r="V43" s="6">
        <f t="shared" si="16"/>
        <v>11.384382116319287</v>
      </c>
      <c r="W43" s="6">
        <f t="shared" si="16"/>
        <v>14.058178177644074</v>
      </c>
      <c r="X43" s="6">
        <f t="shared" si="16"/>
        <v>13.045195915918544</v>
      </c>
      <c r="Y43" s="6">
        <f t="shared" si="16"/>
        <v>11.256727320906162</v>
      </c>
      <c r="Z43" s="6">
        <f t="shared" si="16"/>
        <v>10.600535052623735</v>
      </c>
      <c r="AA43" s="72">
        <f t="shared" si="3"/>
        <v>-0.68901888550992507</v>
      </c>
    </row>
    <row r="44" spans="2:27" x14ac:dyDescent="0.35">
      <c r="B44" s="68" t="s">
        <v>388</v>
      </c>
      <c r="C44" s="6">
        <f t="shared" ref="C44:Z44" si="17">IFERROR(C22/C$25,"..")</f>
        <v>18.987782327630534</v>
      </c>
      <c r="D44" s="6">
        <f t="shared" si="17"/>
        <v>4.9923669351477651</v>
      </c>
      <c r="E44" s="6">
        <f t="shared" si="17"/>
        <v>0.67581630563590334</v>
      </c>
      <c r="F44" s="6">
        <f t="shared" si="17"/>
        <v>0.59403989465679208</v>
      </c>
      <c r="G44" s="6">
        <f t="shared" si="17"/>
        <v>0.49970331414579533</v>
      </c>
      <c r="H44" s="6">
        <f t="shared" si="17"/>
        <v>0.32862852477296639</v>
      </c>
      <c r="I44" s="6">
        <f t="shared" si="17"/>
        <v>0.3654663408176444</v>
      </c>
      <c r="J44" s="6">
        <f t="shared" si="17"/>
        <v>0.38073388033228167</v>
      </c>
      <c r="K44" s="6">
        <f t="shared" si="17"/>
        <v>0.46783521504770137</v>
      </c>
      <c r="L44" s="6">
        <f t="shared" si="17"/>
        <v>1.5435629332557634</v>
      </c>
      <c r="M44" s="6">
        <f t="shared" si="17"/>
        <v>1.99027291160437</v>
      </c>
      <c r="N44" s="6">
        <f t="shared" si="17"/>
        <v>2.2999450778702077</v>
      </c>
      <c r="O44" s="6">
        <f t="shared" si="17"/>
        <v>2.9684176102180033</v>
      </c>
      <c r="P44" s="6">
        <f t="shared" si="17"/>
        <v>5.4586259220354805</v>
      </c>
      <c r="Q44" s="6">
        <f t="shared" si="17"/>
        <v>4.4994699463335799</v>
      </c>
      <c r="R44" s="6">
        <f t="shared" si="17"/>
        <v>4.2377866711175392</v>
      </c>
      <c r="S44" s="6">
        <f t="shared" si="17"/>
        <v>3.9019216363896616</v>
      </c>
      <c r="T44" s="6">
        <f t="shared" si="17"/>
        <v>3.265332023579977</v>
      </c>
      <c r="U44" s="6">
        <f t="shared" si="17"/>
        <v>0.61729534510063133</v>
      </c>
      <c r="V44" s="6">
        <f t="shared" si="17"/>
        <v>0.49127802010348953</v>
      </c>
      <c r="W44" s="6">
        <f t="shared" si="17"/>
        <v>1.6117888556790128</v>
      </c>
      <c r="X44" s="6">
        <f t="shared" si="17"/>
        <v>1.5453408368171369</v>
      </c>
      <c r="Y44" s="6">
        <f t="shared" si="17"/>
        <v>5.3480113587833733</v>
      </c>
      <c r="Z44" s="6">
        <f t="shared" si="17"/>
        <v>14.043986538478562</v>
      </c>
      <c r="AA44" s="72">
        <f t="shared" si="3"/>
        <v>-0.26036720370223998</v>
      </c>
    </row>
    <row r="45" spans="2:27" x14ac:dyDescent="0.35">
      <c r="B45" s="68" t="s">
        <v>292</v>
      </c>
      <c r="C45" s="6">
        <f t="shared" ref="C45:Z45" si="18">IFERROR(C23/C$25,"..")</f>
        <v>54.397195822807589</v>
      </c>
      <c r="D45" s="6">
        <f t="shared" si="18"/>
        <v>31.198239204825306</v>
      </c>
      <c r="E45" s="6">
        <f t="shared" si="18"/>
        <v>17.623199547048774</v>
      </c>
      <c r="F45" s="6">
        <f t="shared" si="18"/>
        <v>7.0432558161583154</v>
      </c>
      <c r="G45" s="6">
        <f t="shared" si="18"/>
        <v>6.3015350971833239</v>
      </c>
      <c r="H45" s="6">
        <f t="shared" si="18"/>
        <v>0</v>
      </c>
      <c r="I45" s="6">
        <f t="shared" si="18"/>
        <v>0</v>
      </c>
      <c r="J45" s="6">
        <f t="shared" si="18"/>
        <v>0</v>
      </c>
      <c r="K45" s="6">
        <f t="shared" si="18"/>
        <v>0</v>
      </c>
      <c r="L45" s="6">
        <f t="shared" si="18"/>
        <v>5.7560313798571023</v>
      </c>
      <c r="M45" s="6">
        <f t="shared" si="18"/>
        <v>10.365652769590323</v>
      </c>
      <c r="N45" s="6">
        <f t="shared" si="18"/>
        <v>45.44228473540398</v>
      </c>
      <c r="O45" s="6">
        <f t="shared" si="18"/>
        <v>264.57485322078816</v>
      </c>
      <c r="P45" s="6">
        <f t="shared" si="18"/>
        <v>212.84470859691612</v>
      </c>
      <c r="Q45" s="6">
        <f t="shared" si="18"/>
        <v>185.40962313781867</v>
      </c>
      <c r="R45" s="6">
        <f t="shared" si="18"/>
        <v>190.81620622342035</v>
      </c>
      <c r="S45" s="6">
        <f t="shared" si="18"/>
        <v>209.84859432917773</v>
      </c>
      <c r="T45" s="6">
        <f t="shared" si="18"/>
        <v>109.57193146184974</v>
      </c>
      <c r="U45" s="6">
        <f t="shared" si="18"/>
        <v>117.29455271238781</v>
      </c>
      <c r="V45" s="6">
        <f t="shared" si="18"/>
        <v>127.42613159407355</v>
      </c>
      <c r="W45" s="6">
        <f t="shared" si="18"/>
        <v>117.50666945036605</v>
      </c>
      <c r="X45" s="6">
        <f t="shared" si="18"/>
        <v>81.100483499232169</v>
      </c>
      <c r="Y45" s="6">
        <f t="shared" si="18"/>
        <v>12.766089490289922</v>
      </c>
      <c r="Z45" s="6">
        <f t="shared" si="18"/>
        <v>70.067425084898204</v>
      </c>
      <c r="AA45" s="72">
        <f t="shared" si="3"/>
        <v>0.28807053424471607</v>
      </c>
    </row>
    <row r="46" spans="2:27" x14ac:dyDescent="0.35">
      <c r="B46" s="64" t="s">
        <v>498</v>
      </c>
      <c r="C46" s="16">
        <f t="shared" ref="C46:Z46" si="19">IFERROR(C24/C$25,"..")</f>
        <v>-74.368245534931049</v>
      </c>
      <c r="D46" s="16">
        <f t="shared" si="19"/>
        <v>-43.807794432667002</v>
      </c>
      <c r="E46" s="16">
        <f t="shared" si="19"/>
        <v>-133.69811569654485</v>
      </c>
      <c r="F46" s="16">
        <f t="shared" si="19"/>
        <v>-144.83090629602009</v>
      </c>
      <c r="G46" s="16">
        <f t="shared" si="19"/>
        <v>-119.78103888722137</v>
      </c>
      <c r="H46" s="16">
        <f t="shared" si="19"/>
        <v>-322.85660548042512</v>
      </c>
      <c r="I46" s="16">
        <f t="shared" si="19"/>
        <v>-284.20061409928007</v>
      </c>
      <c r="J46" s="16">
        <f t="shared" si="19"/>
        <v>-299.26259276353943</v>
      </c>
      <c r="K46" s="16">
        <f t="shared" si="19"/>
        <v>-463.15275680292439</v>
      </c>
      <c r="L46" s="16">
        <f t="shared" si="19"/>
        <v>-340.12473204750546</v>
      </c>
      <c r="M46" s="16">
        <f t="shared" si="19"/>
        <v>-540.22851831441028</v>
      </c>
      <c r="N46" s="16">
        <f t="shared" si="19"/>
        <v>-543.23041590358741</v>
      </c>
      <c r="O46" s="16">
        <f t="shared" si="19"/>
        <v>-751.6985310460966</v>
      </c>
      <c r="P46" s="16">
        <f t="shared" si="19"/>
        <v>-1041.8438240676912</v>
      </c>
      <c r="Q46" s="16">
        <f t="shared" si="19"/>
        <v>-1422.6333761788937</v>
      </c>
      <c r="R46" s="16">
        <f t="shared" si="19"/>
        <v>-1446.8558744943807</v>
      </c>
      <c r="S46" s="16">
        <f t="shared" si="19"/>
        <v>-1889.1271358073018</v>
      </c>
      <c r="T46" s="16">
        <f t="shared" si="19"/>
        <v>-1952.4762062584423</v>
      </c>
      <c r="U46" s="16">
        <f t="shared" si="19"/>
        <v>-1684.3409523933919</v>
      </c>
      <c r="V46" s="16">
        <f t="shared" si="19"/>
        <v>-1823.859077293547</v>
      </c>
      <c r="W46" s="16">
        <f t="shared" si="19"/>
        <v>-2011.626177638713</v>
      </c>
      <c r="X46" s="16">
        <f t="shared" si="19"/>
        <v>-2113.1188468586406</v>
      </c>
      <c r="Y46" s="16">
        <f t="shared" si="19"/>
        <v>-2542.1147743209463</v>
      </c>
      <c r="Z46" s="16">
        <f t="shared" si="19"/>
        <v>-2610.533300585827</v>
      </c>
      <c r="AA46" s="120">
        <f>IFERROR(IF(OR(AND(C46&gt;0,Z46&lt;0),AND(C46&lt;0,Z46&gt;0)),"**",IF(AND(C46&lt;0,Z46&lt;0),IFERROR(-(Z46/C46-1),".."),IFERROR(Z46/C46-1,".."))),"..")</f>
        <v>-34.102795310125337</v>
      </c>
    </row>
    <row r="47" spans="2:27" x14ac:dyDescent="0.35">
      <c r="B47" s="129" t="s">
        <v>503</v>
      </c>
      <c r="C47" s="80"/>
      <c r="D47" s="80"/>
      <c r="E47" s="80"/>
      <c r="F47" s="80"/>
      <c r="G47" s="80"/>
      <c r="H47" s="80"/>
      <c r="I47" s="80"/>
      <c r="J47" s="80"/>
      <c r="K47" s="80"/>
      <c r="L47" s="80"/>
      <c r="M47" s="80"/>
      <c r="N47" s="80"/>
      <c r="O47" s="80"/>
      <c r="P47" s="80"/>
      <c r="Q47" s="80"/>
      <c r="R47" s="80"/>
      <c r="S47" s="80"/>
      <c r="T47" s="80"/>
      <c r="U47" s="80"/>
      <c r="V47" s="80"/>
      <c r="W47" s="80"/>
      <c r="X47" s="80"/>
      <c r="Y47" s="80"/>
      <c r="Z47" s="80"/>
      <c r="AA47" s="73"/>
    </row>
    <row r="48" spans="2:27" s="44" customFormat="1" x14ac:dyDescent="0.35">
      <c r="B48" s="129"/>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1"/>
    </row>
    <row r="49" spans="2:26" x14ac:dyDescent="0.35">
      <c r="B49" s="1" t="s">
        <v>299</v>
      </c>
      <c r="C49" s="1">
        <v>1995</v>
      </c>
      <c r="D49" s="1">
        <v>1996</v>
      </c>
      <c r="E49" s="1">
        <v>1997</v>
      </c>
      <c r="F49" s="1">
        <v>1998</v>
      </c>
      <c r="G49" s="1">
        <v>1999</v>
      </c>
      <c r="H49" s="1">
        <v>2000</v>
      </c>
      <c r="I49" s="1">
        <v>2001</v>
      </c>
      <c r="J49" s="1">
        <v>2002</v>
      </c>
      <c r="K49" s="1">
        <v>2003</v>
      </c>
      <c r="L49" s="1">
        <v>2004</v>
      </c>
      <c r="M49" s="1">
        <v>2005</v>
      </c>
      <c r="N49" s="1">
        <v>2006</v>
      </c>
      <c r="O49" s="1">
        <v>2007</v>
      </c>
      <c r="P49" s="1">
        <v>2008</v>
      </c>
      <c r="Q49" s="1">
        <v>2009</v>
      </c>
      <c r="R49" s="1">
        <v>2010</v>
      </c>
      <c r="S49" s="1">
        <v>2011</v>
      </c>
      <c r="T49" s="1">
        <v>2012</v>
      </c>
      <c r="U49" s="1">
        <v>2013</v>
      </c>
      <c r="V49" s="1">
        <v>2014</v>
      </c>
      <c r="W49" s="1">
        <v>2015</v>
      </c>
      <c r="X49" s="1">
        <v>2016</v>
      </c>
      <c r="Y49" s="1">
        <v>2017</v>
      </c>
      <c r="Z49" s="1">
        <v>2018</v>
      </c>
    </row>
    <row r="50" spans="2:26" x14ac:dyDescent="0.35">
      <c r="B50" s="5" t="s">
        <v>295</v>
      </c>
      <c r="C50" s="8">
        <f t="shared" ref="C50:Z50" si="20">IFERROR(C7/C$7,"..")</f>
        <v>1</v>
      </c>
      <c r="D50" s="8">
        <f t="shared" si="20"/>
        <v>1</v>
      </c>
      <c r="E50" s="8">
        <f t="shared" si="20"/>
        <v>1</v>
      </c>
      <c r="F50" s="8">
        <f t="shared" si="20"/>
        <v>1</v>
      </c>
      <c r="G50" s="8">
        <f t="shared" si="20"/>
        <v>1</v>
      </c>
      <c r="H50" s="8">
        <f t="shared" si="20"/>
        <v>1</v>
      </c>
      <c r="I50" s="8">
        <f t="shared" si="20"/>
        <v>1</v>
      </c>
      <c r="J50" s="8">
        <f t="shared" si="20"/>
        <v>1</v>
      </c>
      <c r="K50" s="8">
        <f t="shared" si="20"/>
        <v>1</v>
      </c>
      <c r="L50" s="8">
        <f t="shared" si="20"/>
        <v>1</v>
      </c>
      <c r="M50" s="8">
        <f t="shared" si="20"/>
        <v>1</v>
      </c>
      <c r="N50" s="8">
        <f t="shared" si="20"/>
        <v>1</v>
      </c>
      <c r="O50" s="8">
        <f t="shared" si="20"/>
        <v>1</v>
      </c>
      <c r="P50" s="8">
        <f t="shared" si="20"/>
        <v>1</v>
      </c>
      <c r="Q50" s="8">
        <f t="shared" si="20"/>
        <v>1</v>
      </c>
      <c r="R50" s="8">
        <f t="shared" si="20"/>
        <v>1</v>
      </c>
      <c r="S50" s="8">
        <f t="shared" si="20"/>
        <v>1</v>
      </c>
      <c r="T50" s="8">
        <f t="shared" si="20"/>
        <v>1</v>
      </c>
      <c r="U50" s="8">
        <f t="shared" si="20"/>
        <v>1</v>
      </c>
      <c r="V50" s="8">
        <f t="shared" si="20"/>
        <v>1</v>
      </c>
      <c r="W50" s="8">
        <f t="shared" si="20"/>
        <v>1</v>
      </c>
      <c r="X50" s="8">
        <f t="shared" si="20"/>
        <v>1</v>
      </c>
      <c r="Y50" s="8">
        <f t="shared" si="20"/>
        <v>1</v>
      </c>
      <c r="Z50" s="8">
        <f t="shared" si="20"/>
        <v>1</v>
      </c>
    </row>
    <row r="51" spans="2:26" x14ac:dyDescent="0.35">
      <c r="B51" s="65" t="s">
        <v>324</v>
      </c>
      <c r="C51" s="9">
        <f t="shared" ref="C51:Z51" si="21">IFERROR(C8/C$7,"..")</f>
        <v>0.42846446629229273</v>
      </c>
      <c r="D51" s="9">
        <f t="shared" si="21"/>
        <v>0.4408011067577724</v>
      </c>
      <c r="E51" s="9">
        <f t="shared" si="21"/>
        <v>0.48033616131061113</v>
      </c>
      <c r="F51" s="9">
        <f t="shared" si="21"/>
        <v>0.4835339549459482</v>
      </c>
      <c r="G51" s="9">
        <f t="shared" si="21"/>
        <v>0.46851266232930266</v>
      </c>
      <c r="H51" s="9">
        <f t="shared" si="21"/>
        <v>0.46824537199570154</v>
      </c>
      <c r="I51" s="9">
        <f t="shared" si="21"/>
        <v>0.45610936754410258</v>
      </c>
      <c r="J51" s="9">
        <f t="shared" si="21"/>
        <v>0.45881912028607791</v>
      </c>
      <c r="K51" s="9">
        <f t="shared" si="21"/>
        <v>0.45330211190114894</v>
      </c>
      <c r="L51" s="9">
        <f t="shared" si="21"/>
        <v>0.45920897694793456</v>
      </c>
      <c r="M51" s="9">
        <f t="shared" si="21"/>
        <v>0.46284984407786212</v>
      </c>
      <c r="N51" s="9">
        <f t="shared" si="21"/>
        <v>0.46395437130572853</v>
      </c>
      <c r="O51" s="9">
        <f t="shared" si="21"/>
        <v>0.46388919639256226</v>
      </c>
      <c r="P51" s="9">
        <f t="shared" si="21"/>
        <v>0.46332116459167877</v>
      </c>
      <c r="Q51" s="9">
        <f t="shared" si="21"/>
        <v>0.46642977575392558</v>
      </c>
      <c r="R51" s="9">
        <f t="shared" si="21"/>
        <v>0.46680699765474443</v>
      </c>
      <c r="S51" s="9">
        <f t="shared" si="21"/>
        <v>0.47336310781521629</v>
      </c>
      <c r="T51" s="9">
        <f t="shared" si="21"/>
        <v>0.46959445370615588</v>
      </c>
      <c r="U51" s="9">
        <f t="shared" si="21"/>
        <v>0.46588430543201387</v>
      </c>
      <c r="V51" s="9">
        <f t="shared" si="21"/>
        <v>0.46542607316428147</v>
      </c>
      <c r="W51" s="9">
        <f t="shared" si="21"/>
        <v>0.46094742084601148</v>
      </c>
      <c r="X51" s="9">
        <f t="shared" si="21"/>
        <v>0.45613016273943607</v>
      </c>
      <c r="Y51" s="9">
        <f t="shared" si="21"/>
        <v>0.46027036797806081</v>
      </c>
      <c r="Z51" s="9">
        <f t="shared" si="21"/>
        <v>0.45973489173187493</v>
      </c>
    </row>
    <row r="52" spans="2:26" x14ac:dyDescent="0.35">
      <c r="B52" s="65" t="s">
        <v>298</v>
      </c>
      <c r="C52" s="9">
        <f t="shared" ref="C52:Z52" si="22">IFERROR(C9/C$7,"..")</f>
        <v>0.38831028536518714</v>
      </c>
      <c r="D52" s="9">
        <f t="shared" si="22"/>
        <v>0.38165235627123367</v>
      </c>
      <c r="E52" s="9">
        <f t="shared" si="22"/>
        <v>0.35690743879521397</v>
      </c>
      <c r="F52" s="9">
        <f t="shared" si="22"/>
        <v>0.37622225215466837</v>
      </c>
      <c r="G52" s="9">
        <f t="shared" si="22"/>
        <v>0.3946371926123699</v>
      </c>
      <c r="H52" s="9">
        <f t="shared" si="22"/>
        <v>0.40091434106099832</v>
      </c>
      <c r="I52" s="9">
        <f t="shared" si="22"/>
        <v>0.41588665810421904</v>
      </c>
      <c r="J52" s="9">
        <f t="shared" si="22"/>
        <v>0.4154518080926114</v>
      </c>
      <c r="K52" s="9">
        <f t="shared" si="22"/>
        <v>0.42831442604324793</v>
      </c>
      <c r="L52" s="9">
        <f t="shared" si="22"/>
        <v>0.4212394612029009</v>
      </c>
      <c r="M52" s="9">
        <f t="shared" si="22"/>
        <v>0.42664183159435415</v>
      </c>
      <c r="N52" s="9">
        <f t="shared" si="22"/>
        <v>0.42974661923265584</v>
      </c>
      <c r="O52" s="9">
        <f t="shared" si="22"/>
        <v>0.43143617905137288</v>
      </c>
      <c r="P52" s="9">
        <f t="shared" si="22"/>
        <v>0.44221009029299191</v>
      </c>
      <c r="Q52" s="9">
        <f t="shared" si="22"/>
        <v>0.44684996670455612</v>
      </c>
      <c r="R52" s="9">
        <f t="shared" si="22"/>
        <v>0.44694151777370411</v>
      </c>
      <c r="S52" s="9">
        <f t="shared" si="22"/>
        <v>0.44236888843576311</v>
      </c>
      <c r="T52" s="9">
        <f t="shared" si="22"/>
        <v>0.44215770737558951</v>
      </c>
      <c r="U52" s="9">
        <f t="shared" si="22"/>
        <v>0.43437482608560113</v>
      </c>
      <c r="V52" s="9">
        <f t="shared" si="22"/>
        <v>0.43151326220865821</v>
      </c>
      <c r="W52" s="9">
        <f t="shared" si="22"/>
        <v>0.42659933654377852</v>
      </c>
      <c r="X52" s="9">
        <f t="shared" si="22"/>
        <v>0.42517778632885539</v>
      </c>
      <c r="Y52" s="9">
        <f t="shared" si="22"/>
        <v>0.43250293482698271</v>
      </c>
      <c r="Z52" s="9">
        <f t="shared" si="22"/>
        <v>0.44040711372396574</v>
      </c>
    </row>
    <row r="53" spans="2:26" x14ac:dyDescent="0.35">
      <c r="B53" s="65" t="s">
        <v>296</v>
      </c>
      <c r="C53" s="9">
        <f t="shared" ref="C53:Z53" si="23">IFERROR(C10/C$7,"..")</f>
        <v>0.1852772908434254</v>
      </c>
      <c r="D53" s="9">
        <f t="shared" si="23"/>
        <v>0.17876612660434268</v>
      </c>
      <c r="E53" s="9">
        <f t="shared" si="23"/>
        <v>0.16680230960915074</v>
      </c>
      <c r="F53" s="9">
        <f t="shared" si="23"/>
        <v>0.14463821961142079</v>
      </c>
      <c r="G53" s="9">
        <f t="shared" si="23"/>
        <v>0.14033273117932668</v>
      </c>
      <c r="H53" s="9">
        <f t="shared" si="23"/>
        <v>0.14000848879613825</v>
      </c>
      <c r="I53" s="9">
        <f t="shared" si="23"/>
        <v>0.13559789407994505</v>
      </c>
      <c r="J53" s="9">
        <f t="shared" si="23"/>
        <v>0.13354547500712738</v>
      </c>
      <c r="K53" s="9">
        <f t="shared" si="23"/>
        <v>0.12996264802363333</v>
      </c>
      <c r="L53" s="9">
        <f t="shared" si="23"/>
        <v>0.12785146832684036</v>
      </c>
      <c r="M53" s="9">
        <f t="shared" si="23"/>
        <v>0.12326177262308856</v>
      </c>
      <c r="N53" s="9">
        <f t="shared" si="23"/>
        <v>0.11858519687765769</v>
      </c>
      <c r="O53" s="9">
        <f t="shared" si="23"/>
        <v>0.1208908670692501</v>
      </c>
      <c r="P53" s="9">
        <f t="shared" si="23"/>
        <v>0.11587382841765456</v>
      </c>
      <c r="Q53" s="9">
        <f t="shared" si="23"/>
        <v>0.11487115650036409</v>
      </c>
      <c r="R53" s="9">
        <f t="shared" si="23"/>
        <v>0.11393045396746823</v>
      </c>
      <c r="S53" s="9">
        <f t="shared" si="23"/>
        <v>0.11969277491422574</v>
      </c>
      <c r="T53" s="9">
        <f t="shared" si="23"/>
        <v>0.12363783492241379</v>
      </c>
      <c r="U53" s="9">
        <f t="shared" si="23"/>
        <v>0.12932386378844329</v>
      </c>
      <c r="V53" s="9">
        <f t="shared" si="23"/>
        <v>0.13442849556684261</v>
      </c>
      <c r="W53" s="9">
        <f t="shared" si="23"/>
        <v>0.14598329733869858</v>
      </c>
      <c r="X53" s="9">
        <f t="shared" si="23"/>
        <v>0.15281962072942368</v>
      </c>
      <c r="Y53" s="9">
        <f t="shared" si="23"/>
        <v>0.14770671941341404</v>
      </c>
      <c r="Z53" s="9">
        <f t="shared" si="23"/>
        <v>0.14043505249695692</v>
      </c>
    </row>
    <row r="54" spans="2:26" x14ac:dyDescent="0.35">
      <c r="B54" s="66" t="s">
        <v>293</v>
      </c>
      <c r="C54" s="10">
        <f t="shared" ref="C54:Z54" si="24">IFERROR(C24/C$7,"..")</f>
        <v>-2.0520425009052817E-3</v>
      </c>
      <c r="D54" s="10">
        <f t="shared" si="24"/>
        <v>-1.2195896333485742E-3</v>
      </c>
      <c r="E54" s="10">
        <f t="shared" si="24"/>
        <v>-4.0459097149757369E-3</v>
      </c>
      <c r="F54" s="10">
        <f t="shared" si="24"/>
        <v>-4.3944267120373292E-3</v>
      </c>
      <c r="G54" s="10">
        <f t="shared" si="24"/>
        <v>-3.4825861209991445E-3</v>
      </c>
      <c r="H54" s="10">
        <f t="shared" si="24"/>
        <v>-9.1682018528382436E-3</v>
      </c>
      <c r="I54" s="10">
        <f t="shared" si="24"/>
        <v>-7.5939197282669808E-3</v>
      </c>
      <c r="J54" s="10">
        <f t="shared" si="24"/>
        <v>-7.8164033858163836E-3</v>
      </c>
      <c r="K54" s="10">
        <f t="shared" si="24"/>
        <v>-1.1579185968030412E-2</v>
      </c>
      <c r="L54" s="10">
        <f t="shared" si="24"/>
        <v>-8.2999064776758252E-3</v>
      </c>
      <c r="M54" s="10">
        <f t="shared" si="24"/>
        <v>-1.2753448295304682E-2</v>
      </c>
      <c r="N54" s="10">
        <f t="shared" si="24"/>
        <v>-1.2286187416042047E-2</v>
      </c>
      <c r="O54" s="10">
        <f t="shared" si="24"/>
        <v>-1.6216242513185142E-2</v>
      </c>
      <c r="P54" s="10">
        <f t="shared" si="24"/>
        <v>-2.1405083302325156E-2</v>
      </c>
      <c r="Q54" s="10">
        <f t="shared" si="24"/>
        <v>-2.8150898958845691E-2</v>
      </c>
      <c r="R54" s="10">
        <f t="shared" si="24"/>
        <v>-2.7678969395916742E-2</v>
      </c>
      <c r="S54" s="10">
        <f t="shared" si="24"/>
        <v>-3.5424771165205114E-2</v>
      </c>
      <c r="T54" s="10">
        <f t="shared" si="24"/>
        <v>-3.5389996004159492E-2</v>
      </c>
      <c r="U54" s="10">
        <f t="shared" si="24"/>
        <v>-2.9582995306058454E-2</v>
      </c>
      <c r="V54" s="10">
        <f t="shared" si="24"/>
        <v>-3.1367830939782314E-2</v>
      </c>
      <c r="W54" s="10">
        <f t="shared" si="24"/>
        <v>-3.3530054728488579E-2</v>
      </c>
      <c r="X54" s="10">
        <f t="shared" si="24"/>
        <v>-3.4127569797715078E-2</v>
      </c>
      <c r="Y54" s="10">
        <f t="shared" si="24"/>
        <v>-4.0480022218457611E-2</v>
      </c>
      <c r="Z54" s="10">
        <f t="shared" si="24"/>
        <v>-4.0577057952797542E-2</v>
      </c>
    </row>
    <row r="55" spans="2:26" x14ac:dyDescent="0.35">
      <c r="H55" s="44"/>
      <c r="M55" s="44"/>
      <c r="R55" s="44"/>
    </row>
    <row r="56" spans="2:26" x14ac:dyDescent="0.35">
      <c r="B56" s="1" t="s">
        <v>300</v>
      </c>
      <c r="C56" s="1">
        <v>1995</v>
      </c>
      <c r="D56" s="1">
        <v>1996</v>
      </c>
      <c r="E56" s="1">
        <v>1997</v>
      </c>
      <c r="F56" s="1">
        <v>1998</v>
      </c>
      <c r="G56" s="1">
        <v>1999</v>
      </c>
      <c r="H56" s="1">
        <v>2000</v>
      </c>
      <c r="I56" s="1">
        <v>2001</v>
      </c>
      <c r="J56" s="1">
        <v>2002</v>
      </c>
      <c r="K56" s="1">
        <v>2003</v>
      </c>
      <c r="L56" s="1">
        <v>2004</v>
      </c>
      <c r="M56" s="1">
        <v>2005</v>
      </c>
      <c r="N56" s="1">
        <v>2006</v>
      </c>
      <c r="O56" s="1">
        <v>2007</v>
      </c>
      <c r="P56" s="1">
        <v>2008</v>
      </c>
      <c r="Q56" s="1">
        <v>2009</v>
      </c>
      <c r="R56" s="1">
        <v>2010</v>
      </c>
      <c r="S56" s="1">
        <v>2011</v>
      </c>
      <c r="T56" s="1">
        <v>2012</v>
      </c>
      <c r="U56" s="1">
        <v>2013</v>
      </c>
      <c r="V56" s="1">
        <v>2014</v>
      </c>
      <c r="W56" s="1">
        <v>2015</v>
      </c>
      <c r="X56" s="1">
        <v>2016</v>
      </c>
      <c r="Y56" s="1">
        <v>2017</v>
      </c>
      <c r="Z56" s="1">
        <v>2018</v>
      </c>
    </row>
    <row r="57" spans="2:26" x14ac:dyDescent="0.35">
      <c r="B57" s="5" t="s">
        <v>296</v>
      </c>
      <c r="C57" s="8">
        <f t="shared" ref="C57:Z57" si="25">IFERROR(C32/C$32,"..")</f>
        <v>1</v>
      </c>
      <c r="D57" s="8">
        <f t="shared" si="25"/>
        <v>1</v>
      </c>
      <c r="E57" s="8">
        <f t="shared" si="25"/>
        <v>1</v>
      </c>
      <c r="F57" s="8">
        <f t="shared" si="25"/>
        <v>1</v>
      </c>
      <c r="G57" s="8">
        <f t="shared" si="25"/>
        <v>1</v>
      </c>
      <c r="H57" s="8">
        <f t="shared" si="25"/>
        <v>1</v>
      </c>
      <c r="I57" s="8">
        <f t="shared" si="25"/>
        <v>1</v>
      </c>
      <c r="J57" s="8">
        <f t="shared" si="25"/>
        <v>1</v>
      </c>
      <c r="K57" s="8">
        <f t="shared" si="25"/>
        <v>1</v>
      </c>
      <c r="L57" s="8">
        <f t="shared" si="25"/>
        <v>1</v>
      </c>
      <c r="M57" s="8">
        <f t="shared" si="25"/>
        <v>1</v>
      </c>
      <c r="N57" s="8">
        <f t="shared" si="25"/>
        <v>1</v>
      </c>
      <c r="O57" s="8">
        <f t="shared" si="25"/>
        <v>1</v>
      </c>
      <c r="P57" s="8">
        <f t="shared" si="25"/>
        <v>1</v>
      </c>
      <c r="Q57" s="8">
        <f t="shared" si="25"/>
        <v>1</v>
      </c>
      <c r="R57" s="8">
        <f t="shared" si="25"/>
        <v>1</v>
      </c>
      <c r="S57" s="8">
        <f t="shared" si="25"/>
        <v>1</v>
      </c>
      <c r="T57" s="8">
        <f t="shared" si="25"/>
        <v>1</v>
      </c>
      <c r="U57" s="8">
        <f t="shared" si="25"/>
        <v>1</v>
      </c>
      <c r="V57" s="8">
        <f t="shared" si="25"/>
        <v>1</v>
      </c>
      <c r="W57" s="8">
        <f t="shared" si="25"/>
        <v>1</v>
      </c>
      <c r="X57" s="8">
        <f t="shared" si="25"/>
        <v>1</v>
      </c>
      <c r="Y57" s="8">
        <f t="shared" si="25"/>
        <v>1</v>
      </c>
      <c r="Z57" s="8">
        <f t="shared" si="25"/>
        <v>1</v>
      </c>
    </row>
    <row r="58" spans="2:26" x14ac:dyDescent="0.35">
      <c r="B58" s="65" t="s">
        <v>389</v>
      </c>
      <c r="C58" s="9">
        <f t="shared" ref="C58:Z58" si="26">IFERROR(C34/C$32,"..")</f>
        <v>0.10947782736976815</v>
      </c>
      <c r="D58" s="9">
        <f t="shared" si="26"/>
        <v>7.8157570233006776E-2</v>
      </c>
      <c r="E58" s="9">
        <f t="shared" si="26"/>
        <v>1.8063690820760255E-2</v>
      </c>
      <c r="F58" s="9">
        <f t="shared" si="26"/>
        <v>1.6023958579582068E-2</v>
      </c>
      <c r="G58" s="9">
        <f t="shared" si="26"/>
        <v>1.3922226025601992E-2</v>
      </c>
      <c r="H58" s="9">
        <f t="shared" si="26"/>
        <v>1.3324060599531125E-2</v>
      </c>
      <c r="I58" s="9">
        <f t="shared" si="26"/>
        <v>1.1805679653720232E-2</v>
      </c>
      <c r="J58" s="9">
        <f t="shared" si="26"/>
        <v>1.005019442665335E-2</v>
      </c>
      <c r="K58" s="9">
        <f t="shared" si="26"/>
        <v>9.4157647042650925E-3</v>
      </c>
      <c r="L58" s="9">
        <f t="shared" si="26"/>
        <v>9.2179502602985804E-3</v>
      </c>
      <c r="M58" s="9">
        <f t="shared" si="26"/>
        <v>7.8807730495111614E-3</v>
      </c>
      <c r="N58" s="9">
        <f t="shared" si="26"/>
        <v>8.0875683344044953E-3</v>
      </c>
      <c r="O58" s="9">
        <f t="shared" si="26"/>
        <v>8.3955757855415352E-3</v>
      </c>
      <c r="P58" s="9">
        <f t="shared" si="26"/>
        <v>9.1857459074987415E-3</v>
      </c>
      <c r="Q58" s="9">
        <f t="shared" si="26"/>
        <v>1.0151198642396456E-2</v>
      </c>
      <c r="R58" s="9">
        <f t="shared" si="26"/>
        <v>1.095976868881552E-2</v>
      </c>
      <c r="S58" s="9">
        <f t="shared" si="26"/>
        <v>1.5873892273631691E-2</v>
      </c>
      <c r="T58" s="9">
        <f t="shared" si="26"/>
        <v>1.872253287214639E-2</v>
      </c>
      <c r="U58" s="9">
        <f t="shared" si="26"/>
        <v>2.0472184562047347E-2</v>
      </c>
      <c r="V58" s="9">
        <f t="shared" si="26"/>
        <v>2.2258182581138947E-2</v>
      </c>
      <c r="W58" s="9">
        <f t="shared" si="26"/>
        <v>2.336578640247388E-2</v>
      </c>
      <c r="X58" s="9">
        <f t="shared" si="26"/>
        <v>2.0895425447845204E-2</v>
      </c>
      <c r="Y58" s="9">
        <f t="shared" si="26"/>
        <v>2.1651602988026375E-2</v>
      </c>
      <c r="Z58" s="9">
        <f t="shared" si="26"/>
        <v>2.3280418025351621E-2</v>
      </c>
    </row>
    <row r="59" spans="2:26" x14ac:dyDescent="0.35">
      <c r="B59" s="65" t="s">
        <v>450</v>
      </c>
      <c r="C59" s="9">
        <f t="shared" ref="C59:Z59" si="27">IFERROR(C35/C$32,"..")</f>
        <v>8.2745765836437168E-2</v>
      </c>
      <c r="D59" s="9">
        <f t="shared" si="27"/>
        <v>8.7839272511295211E-2</v>
      </c>
      <c r="E59" s="9">
        <f t="shared" si="27"/>
        <v>9.732334002311438E-2</v>
      </c>
      <c r="F59" s="9">
        <f t="shared" si="27"/>
        <v>0.11623653314777872</v>
      </c>
      <c r="G59" s="9">
        <f t="shared" si="27"/>
        <v>0.13252540953814149</v>
      </c>
      <c r="H59" s="9">
        <f t="shared" si="27"/>
        <v>0.14675543735783003</v>
      </c>
      <c r="I59" s="9">
        <f t="shared" si="27"/>
        <v>0.14737424784572062</v>
      </c>
      <c r="J59" s="9">
        <f t="shared" si="27"/>
        <v>0.14831364808275552</v>
      </c>
      <c r="K59" s="9">
        <f t="shared" si="27"/>
        <v>0.14697339630150258</v>
      </c>
      <c r="L59" s="9">
        <f t="shared" si="27"/>
        <v>0.1515658049232867</v>
      </c>
      <c r="M59" s="9">
        <f t="shared" si="27"/>
        <v>0.15659801138116408</v>
      </c>
      <c r="N59" s="9">
        <f t="shared" si="27"/>
        <v>0.14329764523941238</v>
      </c>
      <c r="O59" s="9">
        <f t="shared" si="27"/>
        <v>0.14884699559184217</v>
      </c>
      <c r="P59" s="9">
        <f t="shared" si="27"/>
        <v>0.15540658071623117</v>
      </c>
      <c r="Q59" s="9">
        <f t="shared" si="27"/>
        <v>0.16653968075917164</v>
      </c>
      <c r="R59" s="9">
        <f t="shared" si="27"/>
        <v>0.15633896614525597</v>
      </c>
      <c r="S59" s="9">
        <f t="shared" si="27"/>
        <v>0.14495239912654148</v>
      </c>
      <c r="T59" s="9">
        <f t="shared" si="27"/>
        <v>0.1318831412753157</v>
      </c>
      <c r="U59" s="9">
        <f t="shared" si="27"/>
        <v>0.12299670238282846</v>
      </c>
      <c r="V59" s="9">
        <f t="shared" si="27"/>
        <v>0.12062232657470985</v>
      </c>
      <c r="W59" s="9">
        <f t="shared" si="27"/>
        <v>0.11011371387145626</v>
      </c>
      <c r="X59" s="9">
        <f t="shared" si="27"/>
        <v>0.10765887638417415</v>
      </c>
      <c r="Y59" s="9">
        <f t="shared" si="27"/>
        <v>0.1135631546330899</v>
      </c>
      <c r="Z59" s="9">
        <f t="shared" si="27"/>
        <v>0.11731192224022212</v>
      </c>
    </row>
    <row r="60" spans="2:26" s="44" customFormat="1" x14ac:dyDescent="0.35">
      <c r="B60" s="65" t="s">
        <v>444</v>
      </c>
      <c r="C60" s="9">
        <f t="shared" ref="C60:Z60" si="28">IFERROR(C36/C$32,"..")</f>
        <v>0</v>
      </c>
      <c r="D60" s="9">
        <f t="shared" si="28"/>
        <v>0</v>
      </c>
      <c r="E60" s="9">
        <f t="shared" si="28"/>
        <v>0</v>
      </c>
      <c r="F60" s="9">
        <f t="shared" si="28"/>
        <v>0</v>
      </c>
      <c r="G60" s="9">
        <f t="shared" si="28"/>
        <v>0</v>
      </c>
      <c r="H60" s="9">
        <f t="shared" si="28"/>
        <v>0</v>
      </c>
      <c r="I60" s="9">
        <f t="shared" si="28"/>
        <v>0</v>
      </c>
      <c r="J60" s="9">
        <f t="shared" si="28"/>
        <v>0</v>
      </c>
      <c r="K60" s="9">
        <f t="shared" si="28"/>
        <v>0</v>
      </c>
      <c r="L60" s="9">
        <f t="shared" si="28"/>
        <v>0</v>
      </c>
      <c r="M60" s="9">
        <f t="shared" si="28"/>
        <v>0</v>
      </c>
      <c r="N60" s="9">
        <f t="shared" si="28"/>
        <v>0</v>
      </c>
      <c r="O60" s="9">
        <f t="shared" si="28"/>
        <v>0</v>
      </c>
      <c r="P60" s="9">
        <f t="shared" si="28"/>
        <v>0</v>
      </c>
      <c r="Q60" s="9">
        <f t="shared" si="28"/>
        <v>0</v>
      </c>
      <c r="R60" s="9">
        <f t="shared" si="28"/>
        <v>0</v>
      </c>
      <c r="S60" s="9">
        <f t="shared" si="28"/>
        <v>0</v>
      </c>
      <c r="T60" s="9">
        <f t="shared" si="28"/>
        <v>0</v>
      </c>
      <c r="U60" s="9">
        <f t="shared" si="28"/>
        <v>0</v>
      </c>
      <c r="V60" s="9">
        <f t="shared" si="28"/>
        <v>0</v>
      </c>
      <c r="W60" s="9">
        <f t="shared" si="28"/>
        <v>0</v>
      </c>
      <c r="X60" s="9">
        <f t="shared" si="28"/>
        <v>0</v>
      </c>
      <c r="Y60" s="9">
        <f t="shared" si="28"/>
        <v>0</v>
      </c>
      <c r="Z60" s="9">
        <f t="shared" si="28"/>
        <v>0</v>
      </c>
    </row>
    <row r="61" spans="2:26" s="44" customFormat="1" x14ac:dyDescent="0.35">
      <c r="B61" s="65" t="s">
        <v>445</v>
      </c>
      <c r="C61" s="9">
        <f>IFERROR(C37/C$32,"..")</f>
        <v>6.388910832719895E-4</v>
      </c>
      <c r="D61" s="9">
        <f t="shared" ref="D61:Z61" si="29">IFERROR(D37/D$32,"..")</f>
        <v>1.5067351126053642E-3</v>
      </c>
      <c r="E61" s="9">
        <f t="shared" si="29"/>
        <v>6.1489040358727882E-4</v>
      </c>
      <c r="F61" s="9">
        <f t="shared" si="29"/>
        <v>1.3555844392185764E-3</v>
      </c>
      <c r="G61" s="9">
        <f t="shared" si="29"/>
        <v>1.8718965878272572E-3</v>
      </c>
      <c r="H61" s="9">
        <f t="shared" si="29"/>
        <v>2.7866105149875241E-3</v>
      </c>
      <c r="I61" s="9">
        <f t="shared" si="29"/>
        <v>1.9119435474529594E-3</v>
      </c>
      <c r="J61" s="9">
        <f t="shared" si="29"/>
        <v>2.7108684409733004E-3</v>
      </c>
      <c r="K61" s="9">
        <f t="shared" si="29"/>
        <v>1.7173902140648592E-3</v>
      </c>
      <c r="L61" s="9">
        <f t="shared" si="29"/>
        <v>2.7357329059797398E-3</v>
      </c>
      <c r="M61" s="9">
        <f t="shared" si="29"/>
        <v>2.3451098953449719E-3</v>
      </c>
      <c r="N61" s="9">
        <f t="shared" si="29"/>
        <v>1.0779230844402909E-3</v>
      </c>
      <c r="O61" s="9">
        <f t="shared" si="29"/>
        <v>9.8922921595825674E-6</v>
      </c>
      <c r="P61" s="9">
        <f t="shared" si="29"/>
        <v>0</v>
      </c>
      <c r="Q61" s="9">
        <f t="shared" si="29"/>
        <v>0</v>
      </c>
      <c r="R61" s="9">
        <f t="shared" si="29"/>
        <v>1.9560457078873363E-4</v>
      </c>
      <c r="S61" s="9">
        <f t="shared" si="29"/>
        <v>0</v>
      </c>
      <c r="T61" s="9">
        <f t="shared" si="29"/>
        <v>0</v>
      </c>
      <c r="U61" s="9">
        <f t="shared" si="29"/>
        <v>1.4188887289957209E-3</v>
      </c>
      <c r="V61" s="9">
        <f t="shared" si="29"/>
        <v>0</v>
      </c>
      <c r="W61" s="9">
        <f t="shared" si="29"/>
        <v>2.4879939803207541E-4</v>
      </c>
      <c r="X61" s="9">
        <f t="shared" si="29"/>
        <v>2.2375036381136677E-4</v>
      </c>
      <c r="Y61" s="9">
        <f t="shared" si="29"/>
        <v>2.4091790261249215E-4</v>
      </c>
      <c r="Z61" s="9">
        <f t="shared" si="29"/>
        <v>2.3669026073202374E-4</v>
      </c>
    </row>
    <row r="62" spans="2:26" x14ac:dyDescent="0.35">
      <c r="B62" s="65" t="s">
        <v>286</v>
      </c>
      <c r="C62" s="9">
        <f t="shared" ref="C62:Z62" si="30">IFERROR(C38/C$32,"..")</f>
        <v>1.2180783732926336E-3</v>
      </c>
      <c r="D62" s="9">
        <f t="shared" si="30"/>
        <v>1.4643891971684822E-3</v>
      </c>
      <c r="E62" s="9">
        <f t="shared" si="30"/>
        <v>6.0191540321445532E-3</v>
      </c>
      <c r="F62" s="9">
        <f t="shared" si="30"/>
        <v>5.8660492573585979E-3</v>
      </c>
      <c r="G62" s="9">
        <f t="shared" si="30"/>
        <v>6.1384560931937986E-3</v>
      </c>
      <c r="H62" s="9">
        <f t="shared" si="30"/>
        <v>6.1480130733522036E-3</v>
      </c>
      <c r="I62" s="9">
        <f t="shared" si="30"/>
        <v>3.3250308308239922E-3</v>
      </c>
      <c r="J62" s="9">
        <f t="shared" si="30"/>
        <v>3.9123299690482956E-3</v>
      </c>
      <c r="K62" s="9">
        <f t="shared" si="30"/>
        <v>4.4097456809589087E-3</v>
      </c>
      <c r="L62" s="9">
        <f t="shared" si="30"/>
        <v>4.8437848813977667E-3</v>
      </c>
      <c r="M62" s="9">
        <f t="shared" si="30"/>
        <v>5.4200922222147436E-3</v>
      </c>
      <c r="N62" s="9">
        <f t="shared" si="30"/>
        <v>6.0859903692352989E-3</v>
      </c>
      <c r="O62" s="9">
        <f t="shared" si="30"/>
        <v>7.0378874350688122E-3</v>
      </c>
      <c r="P62" s="9">
        <f t="shared" si="30"/>
        <v>1.4111952846622236E-2</v>
      </c>
      <c r="Q62" s="9">
        <f t="shared" si="30"/>
        <v>1.5468260513674755E-2</v>
      </c>
      <c r="R62" s="9">
        <f t="shared" si="30"/>
        <v>1.7073450082916837E-2</v>
      </c>
      <c r="S62" s="9">
        <f t="shared" si="30"/>
        <v>1.8108954549797999E-2</v>
      </c>
      <c r="T62" s="9">
        <f t="shared" si="30"/>
        <v>1.9288468563743763E-2</v>
      </c>
      <c r="U62" s="9">
        <f t="shared" si="30"/>
        <v>2.195148732666833E-2</v>
      </c>
      <c r="V62" s="9">
        <f t="shared" si="30"/>
        <v>2.4068324719614929E-2</v>
      </c>
      <c r="W62" s="9">
        <f t="shared" si="30"/>
        <v>9.4764630213633697E-2</v>
      </c>
      <c r="X62" s="9">
        <f t="shared" si="30"/>
        <v>0.16023753837169166</v>
      </c>
      <c r="Y62" s="9">
        <f t="shared" si="30"/>
        <v>0.17889238241161406</v>
      </c>
      <c r="Z62" s="9">
        <f t="shared" si="30"/>
        <v>0.1784195870389936</v>
      </c>
    </row>
    <row r="63" spans="2:26" x14ac:dyDescent="0.35">
      <c r="B63" s="65" t="s">
        <v>287</v>
      </c>
      <c r="C63" s="9">
        <f t="shared" ref="C63:Z63" si="31">IFERROR(C39/C$32,"..")</f>
        <v>0.32209841376037396</v>
      </c>
      <c r="D63" s="9">
        <f t="shared" si="31"/>
        <v>0.34081109790628417</v>
      </c>
      <c r="E63" s="9">
        <f t="shared" si="31"/>
        <v>0.36012648271775588</v>
      </c>
      <c r="F63" s="9">
        <f t="shared" si="31"/>
        <v>0.32674341240028903</v>
      </c>
      <c r="G63" s="9">
        <f t="shared" si="31"/>
        <v>0.32024098108327992</v>
      </c>
      <c r="H63" s="9">
        <f t="shared" si="31"/>
        <v>0.30161855265814075</v>
      </c>
      <c r="I63" s="9">
        <f t="shared" si="31"/>
        <v>0.29067785162880677</v>
      </c>
      <c r="J63" s="9">
        <f t="shared" si="31"/>
        <v>0.27452989654720622</v>
      </c>
      <c r="K63" s="9">
        <f t="shared" si="31"/>
        <v>0.25698685077288669</v>
      </c>
      <c r="L63" s="9">
        <f t="shared" si="31"/>
        <v>0.24722812476756087</v>
      </c>
      <c r="M63" s="9">
        <f t="shared" si="31"/>
        <v>0.24298077486379094</v>
      </c>
      <c r="N63" s="9">
        <f t="shared" si="31"/>
        <v>0.24312796372159051</v>
      </c>
      <c r="O63" s="9">
        <f t="shared" si="31"/>
        <v>0.23215521418456006</v>
      </c>
      <c r="P63" s="9">
        <f t="shared" si="31"/>
        <v>0.23011489645554842</v>
      </c>
      <c r="Q63" s="9">
        <f t="shared" si="31"/>
        <v>0.23249491032517802</v>
      </c>
      <c r="R63" s="9">
        <f t="shared" si="31"/>
        <v>0.23829151475315452</v>
      </c>
      <c r="S63" s="9">
        <f t="shared" si="31"/>
        <v>0.23589429845891219</v>
      </c>
      <c r="T63" s="9">
        <f t="shared" si="31"/>
        <v>0.23555540565146016</v>
      </c>
      <c r="U63" s="9">
        <f t="shared" si="31"/>
        <v>0.25241635602344542</v>
      </c>
      <c r="V63" s="9">
        <f t="shared" si="31"/>
        <v>0.26126947180067051</v>
      </c>
      <c r="W63" s="9">
        <f t="shared" si="31"/>
        <v>0.24629214545566705</v>
      </c>
      <c r="X63" s="9">
        <f t="shared" si="31"/>
        <v>0.23905450022575231</v>
      </c>
      <c r="Y63" s="9">
        <f t="shared" si="31"/>
        <v>0.25928568875195457</v>
      </c>
      <c r="Z63" s="9">
        <f t="shared" si="31"/>
        <v>0.25891652099552792</v>
      </c>
    </row>
    <row r="64" spans="2:26" x14ac:dyDescent="0.35">
      <c r="B64" s="65" t="s">
        <v>288</v>
      </c>
      <c r="C64" s="9">
        <f t="shared" ref="C64:Z64" si="32">IFERROR(C40/C$32,"..")</f>
        <v>0.34705831367045531</v>
      </c>
      <c r="D64" s="9">
        <f t="shared" si="32"/>
        <v>0.38116816273454923</v>
      </c>
      <c r="E64" s="9">
        <f t="shared" si="32"/>
        <v>0.42368385393679142</v>
      </c>
      <c r="F64" s="9">
        <f t="shared" si="32"/>
        <v>0.44489919119087795</v>
      </c>
      <c r="G64" s="9">
        <f t="shared" si="32"/>
        <v>0.45102539671586717</v>
      </c>
      <c r="H64" s="9">
        <f t="shared" si="32"/>
        <v>0.45350882673259157</v>
      </c>
      <c r="I64" s="9">
        <f t="shared" si="32"/>
        <v>0.47530157180718802</v>
      </c>
      <c r="J64" s="9">
        <f t="shared" si="32"/>
        <v>0.493979192324142</v>
      </c>
      <c r="K64" s="9">
        <f t="shared" si="32"/>
        <v>0.5020606158863653</v>
      </c>
      <c r="L64" s="9">
        <f t="shared" si="32"/>
        <v>0.49445899963614148</v>
      </c>
      <c r="M64" s="9">
        <f t="shared" si="32"/>
        <v>0.48792925683434102</v>
      </c>
      <c r="N64" s="9">
        <f t="shared" si="32"/>
        <v>0.47447752480920585</v>
      </c>
      <c r="O64" s="9">
        <f t="shared" si="32"/>
        <v>0.43168624250645754</v>
      </c>
      <c r="P64" s="9">
        <f t="shared" si="32"/>
        <v>0.40887968898548144</v>
      </c>
      <c r="Q64" s="9">
        <f t="shared" si="32"/>
        <v>0.4008785193506314</v>
      </c>
      <c r="R64" s="9">
        <f t="shared" si="32"/>
        <v>0.39397436435474875</v>
      </c>
      <c r="S64" s="9">
        <f t="shared" si="32"/>
        <v>0.3781017774097421</v>
      </c>
      <c r="T64" s="9">
        <f t="shared" si="32"/>
        <v>0.37226682138949729</v>
      </c>
      <c r="U64" s="9">
        <f t="shared" si="32"/>
        <v>0.36205593521001789</v>
      </c>
      <c r="V64" s="9">
        <f t="shared" si="32"/>
        <v>0.34224611222868856</v>
      </c>
      <c r="W64" s="9">
        <f t="shared" si="32"/>
        <v>0.31051214807947985</v>
      </c>
      <c r="X64" s="9">
        <f t="shared" si="32"/>
        <v>0.281334950222143</v>
      </c>
      <c r="Y64" s="9">
        <f t="shared" si="32"/>
        <v>0.27422716570436012</v>
      </c>
      <c r="Z64" s="9">
        <f t="shared" si="32"/>
        <v>0.27241638023245696</v>
      </c>
    </row>
    <row r="65" spans="2:26" x14ac:dyDescent="0.35">
      <c r="B65" s="65" t="s">
        <v>289</v>
      </c>
      <c r="C65" s="9">
        <f t="shared" ref="C65:Z65" si="33">IFERROR(C42/C$32,"..")</f>
        <v>0.12075705499226724</v>
      </c>
      <c r="D65" s="9">
        <f t="shared" si="33"/>
        <v>0.10037541515017069</v>
      </c>
      <c r="E65" s="9">
        <f t="shared" si="33"/>
        <v>8.9364050247416227E-2</v>
      </c>
      <c r="F65" s="9">
        <f t="shared" si="33"/>
        <v>8.5964998584034294E-2</v>
      </c>
      <c r="G65" s="9">
        <f t="shared" si="33"/>
        <v>7.1818000786185665E-2</v>
      </c>
      <c r="H65" s="9">
        <f t="shared" si="33"/>
        <v>7.4514899855783925E-2</v>
      </c>
      <c r="I65" s="9">
        <f t="shared" si="33"/>
        <v>6.8141163729081952E-2</v>
      </c>
      <c r="J65" s="9">
        <f t="shared" si="33"/>
        <v>6.4620035141253765E-2</v>
      </c>
      <c r="K65" s="9">
        <f t="shared" si="33"/>
        <v>7.6398983896315137E-2</v>
      </c>
      <c r="L65" s="9">
        <f t="shared" si="33"/>
        <v>8.6250985667056648E-2</v>
      </c>
      <c r="M65" s="9">
        <f t="shared" si="33"/>
        <v>9.2238071002577859E-2</v>
      </c>
      <c r="N65" s="9">
        <f t="shared" si="33"/>
        <v>0.11283876150114308</v>
      </c>
      <c r="O65" s="9">
        <f t="shared" si="33"/>
        <v>0.12206432510165824</v>
      </c>
      <c r="P65" s="9">
        <f t="shared" si="33"/>
        <v>0.14159061174345716</v>
      </c>
      <c r="Q65" s="9">
        <f t="shared" si="33"/>
        <v>0.13943576739245495</v>
      </c>
      <c r="R65" s="9">
        <f t="shared" si="33"/>
        <v>0.14750602412446459</v>
      </c>
      <c r="S65" s="9">
        <f t="shared" si="33"/>
        <v>0.17120361795672714</v>
      </c>
      <c r="T65" s="9">
        <f t="shared" si="33"/>
        <v>0.20337243628009907</v>
      </c>
      <c r="U65" s="9">
        <f t="shared" si="33"/>
        <v>0.20070737103794314</v>
      </c>
      <c r="V65" s="9">
        <f t="shared" si="33"/>
        <v>0.21171349450544893</v>
      </c>
      <c r="W65" s="9">
        <f t="shared" si="33"/>
        <v>0.19949688613968314</v>
      </c>
      <c r="X65" s="9">
        <f t="shared" si="33"/>
        <v>0.18048211033506942</v>
      </c>
      <c r="Y65" s="9">
        <f t="shared" si="33"/>
        <v>0.14897271858975811</v>
      </c>
      <c r="Z65" s="9">
        <f t="shared" si="33"/>
        <v>0.13893560252382417</v>
      </c>
    </row>
    <row r="66" spans="2:26" x14ac:dyDescent="0.35">
      <c r="B66" s="65" t="s">
        <v>290</v>
      </c>
      <c r="C66" s="9">
        <f t="shared" ref="C66:Z66" si="34">IFERROR(C43/C$32,"..")</f>
        <v>5.076570182090491E-3</v>
      </c>
      <c r="D66" s="9">
        <f t="shared" si="34"/>
        <v>3.0413314865142494E-3</v>
      </c>
      <c r="E66" s="9">
        <f t="shared" si="34"/>
        <v>1.4847022444106992E-3</v>
      </c>
      <c r="F66" s="9">
        <f t="shared" si="34"/>
        <v>1.3081432711400367E-3</v>
      </c>
      <c r="G66" s="9">
        <f t="shared" si="34"/>
        <v>1.0485299388665529E-3</v>
      </c>
      <c r="H66" s="9">
        <f t="shared" si="34"/>
        <v>1.2769453363580254E-3</v>
      </c>
      <c r="I66" s="9">
        <f t="shared" si="34"/>
        <v>1.3904938901747339E-3</v>
      </c>
      <c r="J66" s="9">
        <f t="shared" si="34"/>
        <v>1.8093709794622065E-3</v>
      </c>
      <c r="K66" s="9">
        <f t="shared" si="34"/>
        <v>1.9472555228600467E-3</v>
      </c>
      <c r="L66" s="9">
        <f t="shared" si="34"/>
        <v>2.3053703636041153E-3</v>
      </c>
      <c r="M66" s="9">
        <f t="shared" si="34"/>
        <v>2.2414625774859224E-3</v>
      </c>
      <c r="N66" s="9">
        <f t="shared" si="34"/>
        <v>1.9010919371335402E-3</v>
      </c>
      <c r="O66" s="9">
        <f t="shared" si="34"/>
        <v>2.0611569175130371E-3</v>
      </c>
      <c r="P66" s="9">
        <f t="shared" si="34"/>
        <v>2.0035410264988922E-3</v>
      </c>
      <c r="Q66" s="9">
        <f t="shared" si="34"/>
        <v>2.3176335216306535E-3</v>
      </c>
      <c r="R66" s="9">
        <f t="shared" si="34"/>
        <v>2.9081688638911735E-3</v>
      </c>
      <c r="S66" s="9">
        <f t="shared" si="34"/>
        <v>2.3773769673720024E-3</v>
      </c>
      <c r="T66" s="9">
        <f t="shared" si="34"/>
        <v>2.3688930262103654E-3</v>
      </c>
      <c r="U66" s="9">
        <f t="shared" si="34"/>
        <v>1.9674033742488484E-3</v>
      </c>
      <c r="V66" s="9">
        <f t="shared" si="34"/>
        <v>1.4565028397087059E-3</v>
      </c>
      <c r="W66" s="9">
        <f t="shared" si="34"/>
        <v>1.6051397812216735E-3</v>
      </c>
      <c r="X66" s="9">
        <f t="shared" si="34"/>
        <v>1.378646518278844E-3</v>
      </c>
      <c r="Y66" s="9">
        <f t="shared" si="34"/>
        <v>1.2135494591194625E-3</v>
      </c>
      <c r="Z66" s="9">
        <f t="shared" si="34"/>
        <v>1.1732851750005391E-3</v>
      </c>
    </row>
    <row r="67" spans="2:26" x14ac:dyDescent="0.35">
      <c r="B67" s="65" t="s">
        <v>291</v>
      </c>
      <c r="C67" s="9">
        <f t="shared" ref="C67:Z67" si="35">IFERROR(C44/C$32,"..")</f>
        <v>2.8278141816279138E-3</v>
      </c>
      <c r="D67" s="9">
        <f t="shared" si="35"/>
        <v>7.774699347053945E-4</v>
      </c>
      <c r="E67" s="9">
        <f t="shared" si="35"/>
        <v>1.2260763261884444E-4</v>
      </c>
      <c r="F67" s="9">
        <f t="shared" si="35"/>
        <v>1.2461591844584543E-4</v>
      </c>
      <c r="G67" s="9">
        <f t="shared" si="35"/>
        <v>1.0353019728722702E-4</v>
      </c>
      <c r="H67" s="9">
        <f t="shared" si="35"/>
        <v>6.6653871425062468E-5</v>
      </c>
      <c r="I67" s="9">
        <f t="shared" si="35"/>
        <v>7.2017067030875057E-5</v>
      </c>
      <c r="J67" s="9">
        <f t="shared" si="35"/>
        <v>7.446408850542262E-5</v>
      </c>
      <c r="K67" s="9">
        <f t="shared" si="35"/>
        <v>8.9997020781424635E-5</v>
      </c>
      <c r="L67" s="9">
        <f t="shared" si="35"/>
        <v>2.9461415363327294E-4</v>
      </c>
      <c r="M67" s="9">
        <f t="shared" si="35"/>
        <v>3.8118371849220518E-4</v>
      </c>
      <c r="N67" s="9">
        <f t="shared" si="35"/>
        <v>4.3865192921762475E-4</v>
      </c>
      <c r="O67" s="9">
        <f t="shared" si="35"/>
        <v>5.2970983434973877E-4</v>
      </c>
      <c r="P67" s="9">
        <f t="shared" si="35"/>
        <v>9.6785941228980576E-4</v>
      </c>
      <c r="Q67" s="9">
        <f t="shared" si="35"/>
        <v>7.7508554300966426E-4</v>
      </c>
      <c r="R67" s="9">
        <f t="shared" si="35"/>
        <v>7.115802838489596E-4</v>
      </c>
      <c r="S67" s="9">
        <f t="shared" si="35"/>
        <v>6.1130292604849265E-4</v>
      </c>
      <c r="T67" s="9">
        <f t="shared" si="35"/>
        <v>4.7870803792615386E-4</v>
      </c>
      <c r="U67" s="9">
        <f t="shared" si="35"/>
        <v>8.383521204633756E-5</v>
      </c>
      <c r="V67" s="9">
        <f t="shared" si="35"/>
        <v>6.285346223063608E-5</v>
      </c>
      <c r="W67" s="9">
        <f t="shared" si="35"/>
        <v>1.8403141420517309E-4</v>
      </c>
      <c r="X67" s="9">
        <f t="shared" si="35"/>
        <v>1.6331519878764878E-4</v>
      </c>
      <c r="Y67" s="9">
        <f t="shared" si="35"/>
        <v>5.7655090212257684E-4</v>
      </c>
      <c r="Z67" s="9">
        <f t="shared" si="35"/>
        <v>1.5544122180347554E-3</v>
      </c>
    </row>
    <row r="68" spans="2:26" x14ac:dyDescent="0.35">
      <c r="B68" s="66" t="s">
        <v>292</v>
      </c>
      <c r="C68" s="10">
        <f t="shared" ref="C68:Z68" si="36">IFERROR(C45/C$32,"..")</f>
        <v>8.1012705504151256E-3</v>
      </c>
      <c r="D68" s="10">
        <f t="shared" si="36"/>
        <v>4.8585557337004689E-3</v>
      </c>
      <c r="E68" s="10">
        <f t="shared" si="36"/>
        <v>3.197227941400458E-3</v>
      </c>
      <c r="F68" s="10">
        <f t="shared" si="36"/>
        <v>1.4775132112746492E-3</v>
      </c>
      <c r="G68" s="10">
        <f t="shared" si="36"/>
        <v>1.3055730337490385E-3</v>
      </c>
      <c r="H68" s="10">
        <f t="shared" si="36"/>
        <v>0</v>
      </c>
      <c r="I68" s="10">
        <f t="shared" si="36"/>
        <v>0</v>
      </c>
      <c r="J68" s="10">
        <f t="shared" si="36"/>
        <v>0</v>
      </c>
      <c r="K68" s="10">
        <f t="shared" si="36"/>
        <v>0</v>
      </c>
      <c r="L68" s="10">
        <f t="shared" si="36"/>
        <v>1.0986324410409837E-3</v>
      </c>
      <c r="M68" s="10">
        <f t="shared" si="36"/>
        <v>1.9852644550773521E-3</v>
      </c>
      <c r="N68" s="10">
        <f t="shared" si="36"/>
        <v>8.6668790742169492E-3</v>
      </c>
      <c r="O68" s="10">
        <f t="shared" si="36"/>
        <v>4.7213000350849403E-2</v>
      </c>
      <c r="P68" s="10">
        <f t="shared" si="36"/>
        <v>3.7739122906372186E-2</v>
      </c>
      <c r="Q68" s="10">
        <f t="shared" si="36"/>
        <v>3.1938943951852587E-2</v>
      </c>
      <c r="R68" s="10">
        <f t="shared" si="36"/>
        <v>3.2040558132114871E-2</v>
      </c>
      <c r="S68" s="10">
        <f t="shared" si="36"/>
        <v>3.2876380331226827E-2</v>
      </c>
      <c r="T68" s="10">
        <f t="shared" si="36"/>
        <v>1.6063592903601209E-2</v>
      </c>
      <c r="U68" s="10">
        <f t="shared" si="36"/>
        <v>1.5929836141758545E-2</v>
      </c>
      <c r="V68" s="10">
        <f t="shared" si="36"/>
        <v>1.6302731287788946E-2</v>
      </c>
      <c r="W68" s="10">
        <f t="shared" si="36"/>
        <v>1.3416719244147243E-2</v>
      </c>
      <c r="X68" s="10">
        <f t="shared" si="36"/>
        <v>8.5708869324462363E-3</v>
      </c>
      <c r="Y68" s="10">
        <f t="shared" si="36"/>
        <v>1.376268657342307E-3</v>
      </c>
      <c r="Z68" s="10">
        <f t="shared" si="36"/>
        <v>7.7551812898561572E-3</v>
      </c>
    </row>
  </sheetData>
  <pageMargins left="0.2" right="0.2" top="0.25" bottom="0.25" header="0.3" footer="0.3"/>
  <pageSetup scale="65"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class!$A$2:$A$219</xm:f>
          </x14:formula1>
          <xm:sqref>B2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1:O63"/>
  <sheetViews>
    <sheetView zoomScale="79" zoomScaleNormal="85" workbookViewId="0">
      <selection activeCell="M3" sqref="M3"/>
    </sheetView>
  </sheetViews>
  <sheetFormatPr defaultRowHeight="14.5" x14ac:dyDescent="0.35"/>
  <cols>
    <col min="1" max="1" width="4" customWidth="1"/>
    <col min="2" max="2" width="30.453125" customWidth="1"/>
    <col min="3" max="3" width="13.453125" style="2" customWidth="1"/>
    <col min="4" max="4" width="18.81640625" bestFit="1" customWidth="1"/>
    <col min="5" max="5" width="22.1796875" customWidth="1"/>
    <col min="6" max="6" width="24" customWidth="1"/>
    <col min="7" max="7" width="3.7265625" customWidth="1"/>
    <col min="8" max="8" width="31.1796875" bestFit="1" customWidth="1"/>
    <col min="9" max="11" width="13.453125" customWidth="1"/>
    <col min="12" max="12" width="13.453125" style="44" customWidth="1"/>
    <col min="13" max="13" width="13.453125" customWidth="1"/>
    <col min="14" max="14" width="28.7265625" bestFit="1" customWidth="1"/>
  </cols>
  <sheetData>
    <row r="1" spans="1:15" s="44" customFormat="1" x14ac:dyDescent="0.35">
      <c r="B1" s="20" t="s">
        <v>379</v>
      </c>
      <c r="C1" s="2"/>
      <c r="F1" s="3"/>
      <c r="I1" s="21" t="str">
        <f>VLOOKUP(I3,class!$A:$G,2,FALSE)</f>
        <v>ALB</v>
      </c>
      <c r="J1" s="21" t="str">
        <f>VLOOKUP(J3,class!$A:$G,2,FALSE)</f>
        <v>MLI</v>
      </c>
      <c r="K1" s="21" t="str">
        <f>VLOOKUP(K3,class!$A:$G,2,FALSE)</f>
        <v>DZA</v>
      </c>
      <c r="L1" s="21" t="str">
        <f>VLOOKUP(L3,class!$A:$G,2,FALSE)</f>
        <v>IRN</v>
      </c>
      <c r="M1" s="21" t="str">
        <f>VLOOKUP(M3,class!$A:$G,2,FALSE)</f>
        <v>IRQ</v>
      </c>
    </row>
    <row r="2" spans="1:15" ht="21" x14ac:dyDescent="0.5">
      <c r="B2" s="31">
        <v>2018</v>
      </c>
      <c r="D2" s="138" t="s">
        <v>383</v>
      </c>
      <c r="E2" s="138"/>
      <c r="F2" s="138"/>
      <c r="J2" s="138" t="s">
        <v>382</v>
      </c>
      <c r="K2" s="138"/>
      <c r="L2" s="138"/>
      <c r="M2" s="138"/>
    </row>
    <row r="3" spans="1:15" ht="29" x14ac:dyDescent="0.35">
      <c r="B3" s="45" t="s">
        <v>395</v>
      </c>
      <c r="C3" s="61" t="str">
        <f>'Select a Country'!B2</f>
        <v>Albania</v>
      </c>
      <c r="D3" s="29" t="str">
        <f>'Select a Country'!B3</f>
        <v>Upper middle income</v>
      </c>
      <c r="E3" s="29" t="str">
        <f>CONCATENATE('Select a Country'!B4," (low and middle income)")</f>
        <v>Europe &amp; Central Asia (low and middle income)</v>
      </c>
      <c r="F3" s="29" t="str">
        <f>'Select a Country'!B4</f>
        <v>Europe &amp; Central Asia</v>
      </c>
      <c r="H3" s="45" t="s">
        <v>395</v>
      </c>
      <c r="I3" s="61" t="str">
        <f>'Select a Country'!B2</f>
        <v>Albania</v>
      </c>
      <c r="J3" s="63" t="s">
        <v>164</v>
      </c>
      <c r="K3" s="63" t="s">
        <v>4503</v>
      </c>
      <c r="L3" s="63" t="s">
        <v>402</v>
      </c>
      <c r="M3" s="63" t="s">
        <v>123</v>
      </c>
      <c r="N3" s="20" t="s">
        <v>385</v>
      </c>
      <c r="O3" s="44"/>
    </row>
    <row r="4" spans="1:15" x14ac:dyDescent="0.35">
      <c r="A4" s="83">
        <v>5</v>
      </c>
      <c r="B4" s="13" t="s">
        <v>295</v>
      </c>
      <c r="C4" s="23">
        <f>I4</f>
        <v>184408.88466346063</v>
      </c>
      <c r="D4" s="14">
        <f>VLOOKUP(CONCATENATE(D$3,$B$2),income_bal!$A:$AE,$A4,FALSE)/1000000</f>
        <v>365811362.90390497</v>
      </c>
      <c r="E4" s="14">
        <f>IFERROR(VLOOKUP(CONCATENATE(E$3,$B$2),dev_reg_bal!$A:$AE,$A4,FALSE)/1000000,"..")</f>
        <v>38867899.131641567</v>
      </c>
      <c r="F4" s="14">
        <f>VLOOKUP(CONCATENATE(F$3,$B$2),reg_bal!$A:$AE,$A4,FALSE)/1000000</f>
        <v>282007850.220792</v>
      </c>
      <c r="G4" s="21">
        <v>2</v>
      </c>
      <c r="H4" s="13" t="s">
        <v>295</v>
      </c>
      <c r="I4" s="23">
        <f>IFERROR(VLOOKUP(CONCATENATE(I$1,".",$B$2),country!$G:$AV,$G4,FALSE)/1000000,"..")</f>
        <v>184408.88466346063</v>
      </c>
      <c r="J4" s="14">
        <f>IFERROR(VLOOKUP(CONCATENATE(J$1,".",$B$2),country!$G:$AV,$G4,FALSE)/1000000,"..")</f>
        <v>191936.75360735453</v>
      </c>
      <c r="K4" s="14" t="str">
        <f>IFERROR(VLOOKUP(CONCATENATE(K$1,".",$B$2),country!$G:$AV,$G4,FALSE)/1000000,"..")</f>
        <v>..</v>
      </c>
      <c r="L4" s="14">
        <f>IFERROR(VLOOKUP(CONCATENATE(L$1,".",$B$2),country!$G:$AV,$G4,FALSE)/1000000,"..")</f>
        <v>6915890.4618008807</v>
      </c>
      <c r="M4" s="14">
        <f>IFERROR(VLOOKUP(CONCATENATE(M$1,".",$B$2),country!$G:$AV,$G4,FALSE)/1000000,"..")</f>
        <v>3108326.6895676339</v>
      </c>
      <c r="N4" s="44"/>
      <c r="O4" s="44"/>
    </row>
    <row r="5" spans="1:15" x14ac:dyDescent="0.35">
      <c r="A5" s="83">
        <v>6</v>
      </c>
      <c r="B5" s="64" t="s">
        <v>324</v>
      </c>
      <c r="C5" s="24">
        <f t="shared" ref="C5:C22" si="0">I5</f>
        <v>84779.198625151883</v>
      </c>
      <c r="D5" s="14">
        <f>VLOOKUP(CONCATENATE(D$3,$B$2),income_bal!$A:$AE,$A5,FALSE)/1000000</f>
        <v>94512834.140496612</v>
      </c>
      <c r="E5" s="14">
        <f>IFERROR(VLOOKUP(CONCATENATE(E$3,$B$2),dev_reg_bal!$A:$AE,$A5,FALSE)/1000000,"..")</f>
        <v>18021803.859087542</v>
      </c>
      <c r="F5" s="14">
        <f>VLOOKUP(CONCATENATE(F$3,$B$2),reg_bal!$A:$AE,$A5,FALSE)/1000000</f>
        <v>113043077.41956297</v>
      </c>
      <c r="G5" s="21">
        <v>3</v>
      </c>
      <c r="H5" s="64" t="s">
        <v>324</v>
      </c>
      <c r="I5" s="23">
        <f>IFERROR(VLOOKUP(CONCATENATE(I$1,".",$B$2),country!$G:$AV,$G5,FALSE)/1000000,"..")</f>
        <v>84779.198625151883</v>
      </c>
      <c r="J5" s="14">
        <f>IFERROR(VLOOKUP(CONCATENATE(J$1,".",$B$2),country!$G:$AV,$G5,FALSE)/1000000,"..")</f>
        <v>29748.822636855119</v>
      </c>
      <c r="K5" s="14">
        <f>IFERROR(VLOOKUP(CONCATENATE(K$1,".",$B$2),country!$G:$AV,$G5,FALSE)/1000000,"..")</f>
        <v>773620.92431171739</v>
      </c>
      <c r="L5" s="14">
        <f>IFERROR(VLOOKUP(CONCATENATE(L$1,".",$B$2),country!$G:$AV,$G5,FALSE)/1000000,"..")</f>
        <v>2156200.7874884964</v>
      </c>
      <c r="M5" s="14">
        <f>IFERROR(VLOOKUP(CONCATENATE(M$1,".",$B$2),country!$G:$AV,$G5,FALSE)/1000000,"..")</f>
        <v>397390.44764606463</v>
      </c>
      <c r="N5" s="44"/>
      <c r="O5" s="44"/>
    </row>
    <row r="6" spans="1:15" x14ac:dyDescent="0.35">
      <c r="A6" s="83">
        <v>23</v>
      </c>
      <c r="B6" s="64" t="s">
        <v>298</v>
      </c>
      <c r="C6" s="24">
        <f t="shared" si="0"/>
        <v>81214.984639690389</v>
      </c>
      <c r="D6" s="14">
        <f>VLOOKUP(CONCATENATE(D$3,$B$2),income_bal!$A:$AE,$A6,FALSE)/1000000</f>
        <v>242170357.46897435</v>
      </c>
      <c r="E6" s="14">
        <f>IFERROR(VLOOKUP(CONCATENATE(E$3,$B$2),dev_reg_bal!$A:$AE,$A6,FALSE)/1000000,"..")</f>
        <v>14434985.456253417</v>
      </c>
      <c r="F6" s="14">
        <f>VLOOKUP(CONCATENATE(F$3,$B$2),reg_bal!$A:$AE,$A6,FALSE)/1000000</f>
        <v>157364769.54785353</v>
      </c>
      <c r="G6" s="21">
        <v>20</v>
      </c>
      <c r="H6" s="64" t="s">
        <v>298</v>
      </c>
      <c r="I6" s="23">
        <f>IFERROR(VLOOKUP(CONCATENATE(I$1,".",$B$2),country!$G:$AV,$G6,FALSE)/1000000,"..")</f>
        <v>81214.984639690389</v>
      </c>
      <c r="J6" s="14">
        <f>IFERROR(VLOOKUP(CONCATENATE(J$1,".",$B$2),country!$G:$AV,$G6,FALSE)/1000000,"..")</f>
        <v>80835.18502782732</v>
      </c>
      <c r="K6" s="14" t="str">
        <f>IFERROR(VLOOKUP(CONCATENATE(K$1,".",$B$2),country!$G:$AV,$G6,FALSE)/1000000,"..")</f>
        <v>..</v>
      </c>
      <c r="L6" s="14">
        <f>IFERROR(VLOOKUP(CONCATENATE(L$1,".",$B$2),country!$G:$AV,$G6,FALSE)/1000000,"..")</f>
        <v>2070706.9845928936</v>
      </c>
      <c r="M6" s="14">
        <f>IFERROR(VLOOKUP(CONCATENATE(M$1,".",$B$2),country!$G:$AV,$G6,FALSE)/1000000,"..")</f>
        <v>654198.98807680805</v>
      </c>
      <c r="N6" s="44"/>
      <c r="O6" s="44"/>
    </row>
    <row r="7" spans="1:15" x14ac:dyDescent="0.35">
      <c r="A7" s="83">
        <v>7</v>
      </c>
      <c r="B7" s="64" t="s">
        <v>296</v>
      </c>
      <c r="C7" s="24">
        <f t="shared" si="0"/>
        <v>25897.471398618371</v>
      </c>
      <c r="D7" s="14">
        <f>VLOOKUP(CONCATENATE(D$3,$B$2),income_bal!$A:$AE,$A7,FALSE)/1000000</f>
        <v>28878983.404434226</v>
      </c>
      <c r="E7" s="14">
        <f>IFERROR(VLOOKUP(CONCATENATE(E$3,$B$2),dev_reg_bal!$A:$AE,$A7,FALSE)/1000000,"..")</f>
        <v>6876008.5263006035</v>
      </c>
      <c r="F7" s="14">
        <f>VLOOKUP(CONCATENATE(F$3,$B$2),reg_bal!$A:$AE,$A7,FALSE)/1000000</f>
        <v>11053586.463375514</v>
      </c>
      <c r="G7" s="21">
        <v>4</v>
      </c>
      <c r="H7" s="64" t="s">
        <v>296</v>
      </c>
      <c r="I7" s="23">
        <f>IFERROR(VLOOKUP(CONCATENATE(I$1,".",$B$2),country!$G:$AV,$G7,FALSE)/1000000,"..")</f>
        <v>25897.471398618371</v>
      </c>
      <c r="J7" s="14">
        <f>IFERROR(VLOOKUP(CONCATENATE(J$1,".",$B$2),country!$G:$AV,$G7,FALSE)/1000000,"..")</f>
        <v>88878.565942672096</v>
      </c>
      <c r="K7" s="14">
        <f>IFERROR(VLOOKUP(CONCATENATE(K$1,".",$B$2),country!$G:$AV,$G7,FALSE)/1000000,"..")</f>
        <v>663162.2153395986</v>
      </c>
      <c r="L7" s="14">
        <f>IFERROR(VLOOKUP(CONCATENATE(L$1,".",$B$2),country!$G:$AV,$G7,FALSE)/1000000,"..")</f>
        <v>2496584.3397194901</v>
      </c>
      <c r="M7" s="14">
        <f>IFERROR(VLOOKUP(CONCATENATE(M$1,".",$B$2),country!$G:$AV,$G7,FALSE)/1000000,"..")</f>
        <v>2060580.3938447605</v>
      </c>
      <c r="N7" s="44"/>
      <c r="O7" s="44"/>
    </row>
    <row r="8" spans="1:15" s="44" customFormat="1" x14ac:dyDescent="0.35">
      <c r="A8" s="83">
        <v>8</v>
      </c>
      <c r="B8" s="67" t="s">
        <v>387</v>
      </c>
      <c r="C8" s="25">
        <f t="shared" si="0"/>
        <v>22027.910555142455</v>
      </c>
      <c r="D8" s="95">
        <f>VLOOKUP(CONCATENATE(D$3,$B$2),income_bal!$A:$AE,$A8,FALSE)/1000000</f>
        <v>15594041.174492918</v>
      </c>
      <c r="E8" s="95">
        <f>IFERROR(VLOOKUP(CONCATENATE(E$3,$B$2),dev_reg_bal!$A:$AE,$A8,FALSE)/1000000,"..")</f>
        <v>2629866.3071603226</v>
      </c>
      <c r="F8" s="95">
        <f>VLOOKUP(CONCATENATE(F$3,$B$2),reg_bal!$A:$AE,$A8,FALSE)/1000000</f>
        <v>6240593.6742819082</v>
      </c>
      <c r="G8" s="21">
        <v>5</v>
      </c>
      <c r="H8" s="67" t="s">
        <v>387</v>
      </c>
      <c r="I8" s="96">
        <f>IFERROR(VLOOKUP(CONCATENATE(I$1,".",$B$2),country!$G:$AV,$G8,FALSE)/1000000,"..")</f>
        <v>22027.910555142455</v>
      </c>
      <c r="J8" s="95">
        <f>IFERROR(VLOOKUP(CONCATENATE(J$1,".",$B$2),country!$G:$AV,$G8,FALSE)/1000000,"..")</f>
        <v>82272.728025549513</v>
      </c>
      <c r="K8" s="95">
        <f>IFERROR(VLOOKUP(CONCATENATE(K$1,".",$B$2),country!$G:$AV,$G8,FALSE)/1000000,"..")</f>
        <v>177733.16891106675</v>
      </c>
      <c r="L8" s="95">
        <f>IFERROR(VLOOKUP(CONCATENATE(L$1,".",$B$2),country!$G:$AV,$G8,FALSE)/1000000,"..")</f>
        <v>355712.28394065349</v>
      </c>
      <c r="M8" s="95">
        <f>IFERROR(VLOOKUP(CONCATENATE(M$1,".",$B$2),country!$G:$AV,$G8,FALSE)/1000000,"..")</f>
        <v>44760.404814661597</v>
      </c>
    </row>
    <row r="9" spans="1:15" x14ac:dyDescent="0.35">
      <c r="A9" s="83">
        <v>9</v>
      </c>
      <c r="B9" s="68" t="s">
        <v>389</v>
      </c>
      <c r="C9" s="25">
        <f t="shared" si="0"/>
        <v>602.90395995942322</v>
      </c>
      <c r="D9" s="95">
        <f>VLOOKUP(CONCATENATE(D$3,$B$2),income_bal!$A:$AE,$A9,FALSE)/1000000</f>
        <v>1150668.4378558923</v>
      </c>
      <c r="E9" s="95">
        <f>IFERROR(VLOOKUP(CONCATENATE(E$3,$B$2),dev_reg_bal!$A:$AE,$A9,FALSE)/1000000,"..")</f>
        <v>172017.70072183659</v>
      </c>
      <c r="F9" s="95">
        <f>VLOOKUP(CONCATENATE(F$3,$B$2),reg_bal!$A:$AE,$A9,FALSE)/1000000</f>
        <v>387926.32482529641</v>
      </c>
      <c r="G9" s="21">
        <v>6</v>
      </c>
      <c r="H9" s="68" t="s">
        <v>389</v>
      </c>
      <c r="I9" s="96">
        <f>IFERROR(VLOOKUP(CONCATENATE(I$1,".",$B$2),country!$G:$AV,$G9,FALSE)/1000000,"..")</f>
        <v>602.90395995942322</v>
      </c>
      <c r="J9" s="95">
        <f>IFERROR(VLOOKUP(CONCATENATE(J$1,".",$B$2),country!$G:$AV,$G9,FALSE)/1000000,"..")</f>
        <v>3557.316042864818</v>
      </c>
      <c r="K9" s="95">
        <f>IFERROR(VLOOKUP(CONCATENATE(K$1,".",$B$2),country!$G:$AV,$G9,FALSE)/1000000,"..")</f>
        <v>2785.3620049132146</v>
      </c>
      <c r="L9" s="95">
        <f>IFERROR(VLOOKUP(CONCATENATE(L$1,".",$B$2),country!$G:$AV,$G9,FALSE)/1000000,"..")</f>
        <v>1140.9079693691724</v>
      </c>
      <c r="M9" s="95">
        <f>IFERROR(VLOOKUP(CONCATENATE(M$1,".",$B$2),country!$G:$AV,$G9,FALSE)/1000000,"..")</f>
        <v>250.62710385605871</v>
      </c>
      <c r="N9" s="44"/>
      <c r="O9" s="44"/>
    </row>
    <row r="10" spans="1:15" x14ac:dyDescent="0.35">
      <c r="A10" s="83">
        <v>10</v>
      </c>
      <c r="B10" s="68" t="s">
        <v>450</v>
      </c>
      <c r="C10" s="25">
        <f t="shared" si="0"/>
        <v>3038.0821509330945</v>
      </c>
      <c r="D10" s="95">
        <f>VLOOKUP(CONCATENATE(D$3,$B$2),income_bal!$A:$AE,$A10,FALSE)/1000000</f>
        <v>2452926.8884993852</v>
      </c>
      <c r="E10" s="95">
        <f>IFERROR(VLOOKUP(CONCATENATE(E$3,$B$2),dev_reg_bal!$A:$AE,$A10,FALSE)/1000000,"..")</f>
        <v>696959.74513799441</v>
      </c>
      <c r="F10" s="95">
        <f>VLOOKUP(CONCATENATE(F$3,$B$2),reg_bal!$A:$AE,$A10,FALSE)/1000000</f>
        <v>1936062.5616647208</v>
      </c>
      <c r="G10" s="21">
        <v>7</v>
      </c>
      <c r="H10" s="68" t="s">
        <v>450</v>
      </c>
      <c r="I10" s="96">
        <f>IFERROR(VLOOKUP(CONCATENATE(I$1,".",$B$2),country!$G:$AV,$G10,FALSE)/1000000,"..")</f>
        <v>3038.0821509330945</v>
      </c>
      <c r="J10" s="95">
        <f>IFERROR(VLOOKUP(CONCATENATE(J$1,".",$B$2),country!$G:$AV,$G10,FALSE)/1000000,"..")</f>
        <v>4452.2296299016143</v>
      </c>
      <c r="K10" s="95">
        <f>IFERROR(VLOOKUP(CONCATENATE(K$1,".",$B$2),country!$G:$AV,$G10,FALSE)/1000000,"..")</f>
        <v>3855.973005083255</v>
      </c>
      <c r="L10" s="95">
        <f>IFERROR(VLOOKUP(CONCATENATE(L$1,".",$B$2),country!$G:$AV,$G10,FALSE)/1000000,"..")</f>
        <v>16323.59802749942</v>
      </c>
      <c r="M10" s="95">
        <f>IFERROR(VLOOKUP(CONCATENATE(M$1,".",$B$2),country!$G:$AV,$G10,FALSE)/1000000,"..")</f>
        <v>2842.0142765110745</v>
      </c>
      <c r="N10" s="44"/>
      <c r="O10" s="44"/>
    </row>
    <row r="11" spans="1:15" s="44" customFormat="1" x14ac:dyDescent="0.35">
      <c r="A11" s="83">
        <v>11</v>
      </c>
      <c r="B11" s="68" t="s">
        <v>444</v>
      </c>
      <c r="C11" s="25">
        <f t="shared" si="0"/>
        <v>0</v>
      </c>
      <c r="D11" s="95">
        <f>VLOOKUP(CONCATENATE(D$3,$B$2),income_bal!$A:$AE,$A11,FALSE)/1000000</f>
        <v>249743.42044649995</v>
      </c>
      <c r="E11" s="95">
        <f>IFERROR(VLOOKUP(CONCATENATE(E$3,$B$2),dev_reg_bal!$A:$AE,$A11,FALSE)/1000000,"..")</f>
        <v>0</v>
      </c>
      <c r="F11" s="95">
        <f>VLOOKUP(CONCATENATE(F$3,$B$2),reg_bal!$A:$AE,$A11,FALSE)/1000000</f>
        <v>0</v>
      </c>
      <c r="G11" s="21">
        <v>8</v>
      </c>
      <c r="H11" s="68" t="s">
        <v>444</v>
      </c>
      <c r="I11" s="96">
        <f>IFERROR(VLOOKUP(CONCATENATE(I$1,".",$B$2),country!$G:$AV,$G11,FALSE)/1000000,"..")</f>
        <v>0</v>
      </c>
      <c r="J11" s="95">
        <f>IFERROR(VLOOKUP(CONCATENATE(J$1,".",$B$2),country!$G:$AV,$G11,FALSE)/1000000,"..")</f>
        <v>0</v>
      </c>
      <c r="K11" s="95">
        <f>IFERROR(VLOOKUP(CONCATENATE(K$1,".",$B$2),country!$G:$AV,$G11,FALSE)/1000000,"..")</f>
        <v>0</v>
      </c>
      <c r="L11" s="95">
        <f>IFERROR(VLOOKUP(CONCATENATE(L$1,".",$B$2),country!$G:$AV,$G11,FALSE)/1000000,"..")</f>
        <v>642.14124622086945</v>
      </c>
      <c r="M11" s="95">
        <f>IFERROR(VLOOKUP(CONCATENATE(M$1,".",$B$2),country!$G:$AV,$G11,FALSE)/1000000,"..")</f>
        <v>0</v>
      </c>
    </row>
    <row r="12" spans="1:15" s="44" customFormat="1" x14ac:dyDescent="0.35">
      <c r="A12" s="83">
        <v>12</v>
      </c>
      <c r="B12" s="68" t="s">
        <v>445</v>
      </c>
      <c r="C12" s="25">
        <f t="shared" si="0"/>
        <v>6.1296792576391104</v>
      </c>
      <c r="D12" s="95">
        <f>VLOOKUP(CONCATENATE(D$3,$B$2),income_bal!$A:$AE,$A12,FALSE)/1000000</f>
        <v>53941.425731339878</v>
      </c>
      <c r="E12" s="95">
        <f>IFERROR(VLOOKUP(CONCATENATE(E$3,$B$2),dev_reg_bal!$A:$AE,$A12,FALSE)/1000000,"..")</f>
        <v>3893.5103685216523</v>
      </c>
      <c r="F12" s="95">
        <f>VLOOKUP(CONCATENATE(F$3,$B$2),reg_bal!$A:$AE,$A12,FALSE)/1000000</f>
        <v>31439.345266839973</v>
      </c>
      <c r="G12" s="21">
        <v>9</v>
      </c>
      <c r="H12" s="68" t="s">
        <v>445</v>
      </c>
      <c r="I12" s="96">
        <f>IFERROR(VLOOKUP(CONCATENATE(I$1,".",$B$2),country!$G:$AV,$G12,FALSE)/1000000,"..")</f>
        <v>6.1296792576391104</v>
      </c>
      <c r="J12" s="95">
        <f>IFERROR(VLOOKUP(CONCATENATE(J$1,".",$B$2),country!$G:$AV,$G12,FALSE)/1000000,"..")</f>
        <v>0</v>
      </c>
      <c r="K12" s="95">
        <f>IFERROR(VLOOKUP(CONCATENATE(K$1,".",$B$2),country!$G:$AV,$G12,FALSE)/1000000,"..")</f>
        <v>296.4271449009733</v>
      </c>
      <c r="L12" s="95">
        <f>IFERROR(VLOOKUP(CONCATENATE(L$1,".",$B$2),country!$G:$AV,$G12,FALSE)/1000000,"..")</f>
        <v>589.67236096055854</v>
      </c>
      <c r="M12" s="95">
        <f>IFERROR(VLOOKUP(CONCATENATE(M$1,".",$B$2),country!$G:$AV,$G12,FALSE)/1000000,"..")</f>
        <v>28.882447228857352</v>
      </c>
    </row>
    <row r="13" spans="1:15" x14ac:dyDescent="0.35">
      <c r="A13" s="83">
        <v>13</v>
      </c>
      <c r="B13" s="68" t="s">
        <v>286</v>
      </c>
      <c r="C13" s="25">
        <f t="shared" si="0"/>
        <v>4620.6161522956381</v>
      </c>
      <c r="D13" s="95">
        <f>VLOOKUP(CONCATENATE(D$3,$B$2),income_bal!$A:$AE,$A13,FALSE)/1000000</f>
        <v>1732524.2774413328</v>
      </c>
      <c r="E13" s="95">
        <f>IFERROR(VLOOKUP(CONCATENATE(E$3,$B$2),dev_reg_bal!$A:$AE,$A13,FALSE)/1000000,"..")</f>
        <v>414523.56550860644</v>
      </c>
      <c r="F13" s="95">
        <f>VLOOKUP(CONCATENATE(F$3,$B$2),reg_bal!$A:$AE,$A13,FALSE)/1000000</f>
        <v>990305.77041488129</v>
      </c>
      <c r="G13" s="21">
        <v>10</v>
      </c>
      <c r="H13" s="68" t="s">
        <v>286</v>
      </c>
      <c r="I13" s="96">
        <f>IFERROR(VLOOKUP(CONCATENATE(I$1,".",$B$2),country!$G:$AV,$G13,FALSE)/1000000,"..")</f>
        <v>4620.6161522956381</v>
      </c>
      <c r="J13" s="95">
        <f>IFERROR(VLOOKUP(CONCATENATE(J$1,".",$B$2),country!$G:$AV,$G13,FALSE)/1000000,"..")</f>
        <v>9613.7342618913226</v>
      </c>
      <c r="K13" s="95">
        <f>IFERROR(VLOOKUP(CONCATENATE(K$1,".",$B$2),country!$G:$AV,$G13,FALSE)/1000000,"..")</f>
        <v>27038.951719084558</v>
      </c>
      <c r="L13" s="95">
        <f>IFERROR(VLOOKUP(CONCATENATE(L$1,".",$B$2),country!$G:$AV,$G13,FALSE)/1000000,"..")</f>
        <v>43046.494339055309</v>
      </c>
      <c r="M13" s="95">
        <f>IFERROR(VLOOKUP(CONCATENATE(M$1,".",$B$2),country!$G:$AV,$G13,FALSE)/1000000,"..")</f>
        <v>1929.3599275992349</v>
      </c>
      <c r="N13" s="44"/>
      <c r="O13" s="44"/>
    </row>
    <row r="14" spans="1:15" x14ac:dyDescent="0.35">
      <c r="A14" s="83">
        <v>15</v>
      </c>
      <c r="B14" s="68" t="s">
        <v>287</v>
      </c>
      <c r="C14" s="25">
        <f t="shared" si="0"/>
        <v>6705.2831971114574</v>
      </c>
      <c r="D14" s="95">
        <f>VLOOKUP(CONCATENATE(D$3,$B$2),income_bal!$A:$AE,$A14,FALSE)/1000000</f>
        <v>7424575.123109513</v>
      </c>
      <c r="E14" s="95">
        <f>IFERROR(VLOOKUP(CONCATENATE(E$3,$B$2),dev_reg_bal!$A:$AE,$A14,FALSE)/1000000,"..")</f>
        <v>808444.98759211891</v>
      </c>
      <c r="F14" s="95">
        <f>VLOOKUP(CONCATENATE(F$3,$B$2),reg_bal!$A:$AE,$A14,FALSE)/1000000</f>
        <v>1674379.1808697309</v>
      </c>
      <c r="G14" s="21">
        <v>12</v>
      </c>
      <c r="H14" s="68" t="s">
        <v>287</v>
      </c>
      <c r="I14" s="96">
        <f>IFERROR(VLOOKUP(CONCATENATE(I$1,".",$B$2),country!$G:$AV,$G14,FALSE)/1000000,"..")</f>
        <v>6705.2831971114574</v>
      </c>
      <c r="J14" s="95">
        <f>IFERROR(VLOOKUP(CONCATENATE(J$1,".",$B$2),country!$G:$AV,$G14,FALSE)/1000000,"..")</f>
        <v>31220.26403268073</v>
      </c>
      <c r="K14" s="95">
        <f>IFERROR(VLOOKUP(CONCATENATE(K$1,".",$B$2),country!$G:$AV,$G14,FALSE)/1000000,"..")</f>
        <v>94129.564188346165</v>
      </c>
      <c r="L14" s="95">
        <f>IFERROR(VLOOKUP(CONCATENATE(L$1,".",$B$2),country!$G:$AV,$G14,FALSE)/1000000,"..")</f>
        <v>205598.16197321878</v>
      </c>
      <c r="M14" s="95">
        <f>IFERROR(VLOOKUP(CONCATENATE(M$1,".",$B$2),country!$G:$AV,$G14,FALSE)/1000000,"..")</f>
        <v>28113.484720284967</v>
      </c>
      <c r="N14" s="44"/>
      <c r="O14" s="44"/>
    </row>
    <row r="15" spans="1:15" x14ac:dyDescent="0.35">
      <c r="A15" s="83">
        <v>16</v>
      </c>
      <c r="B15" s="68" t="s">
        <v>288</v>
      </c>
      <c r="C15" s="25">
        <f t="shared" si="0"/>
        <v>7054.8954155852025</v>
      </c>
      <c r="D15" s="95">
        <f>VLOOKUP(CONCATENATE(D$3,$B$2),income_bal!$A:$AE,$A15,FALSE)/1000000</f>
        <v>2529661.6014089515</v>
      </c>
      <c r="E15" s="95">
        <f>IFERROR(VLOOKUP(CONCATENATE(E$3,$B$2),dev_reg_bal!$A:$AE,$A15,FALSE)/1000000,"..")</f>
        <v>534026.79783124453</v>
      </c>
      <c r="F15" s="95">
        <f>VLOOKUP(CONCATENATE(F$3,$B$2),reg_bal!$A:$AE,$A15,FALSE)/1000000</f>
        <v>1220480.4912404392</v>
      </c>
      <c r="G15" s="21">
        <v>13</v>
      </c>
      <c r="H15" s="68" t="s">
        <v>288</v>
      </c>
      <c r="I15" s="96">
        <f>IFERROR(VLOOKUP(CONCATENATE(I$1,".",$B$2),country!$G:$AV,$G15,FALSE)/1000000,"..")</f>
        <v>7054.8954155852025</v>
      </c>
      <c r="J15" s="95">
        <f>IFERROR(VLOOKUP(CONCATENATE(J$1,".",$B$2),country!$G:$AV,$G15,FALSE)/1000000,"..")</f>
        <v>33429.184058211031</v>
      </c>
      <c r="K15" s="95">
        <f>IFERROR(VLOOKUP(CONCATENATE(K$1,".",$B$2),country!$G:$AV,$G15,FALSE)/1000000,"..")</f>
        <v>49626.890848738592</v>
      </c>
      <c r="L15" s="95">
        <f>IFERROR(VLOOKUP(CONCATENATE(L$1,".",$B$2),country!$G:$AV,$G15,FALSE)/1000000,"..")</f>
        <v>88371.308024329352</v>
      </c>
      <c r="M15" s="95">
        <f>IFERROR(VLOOKUP(CONCATENATE(M$1,".",$B$2),country!$G:$AV,$G15,FALSE)/1000000,"..")</f>
        <v>11596.036339181403</v>
      </c>
      <c r="N15" s="44"/>
      <c r="O15" s="44"/>
    </row>
    <row r="16" spans="1:15" x14ac:dyDescent="0.35">
      <c r="A16" s="83">
        <v>17</v>
      </c>
      <c r="B16" s="67" t="s">
        <v>297</v>
      </c>
      <c r="C16" s="25">
        <f t="shared" si="0"/>
        <v>3869.5608434759151</v>
      </c>
      <c r="D16" s="95">
        <f>VLOOKUP(CONCATENATE(D$3,$B$2),income_bal!$A:$AE,$A16,FALSE)/1000000</f>
        <v>13284942.229941308</v>
      </c>
      <c r="E16" s="95">
        <f>IFERROR(VLOOKUP(CONCATENATE(E$3,$B$2),dev_reg_bal!$A:$AE,$A16,FALSE)/1000000,"..")</f>
        <v>4246142.2191402819</v>
      </c>
      <c r="F16" s="95">
        <f>VLOOKUP(CONCATENATE(F$3,$B$2),reg_bal!$A:$AE,$A16,FALSE)/1000000</f>
        <v>4812992.789093609</v>
      </c>
      <c r="G16" s="21">
        <v>14</v>
      </c>
      <c r="H16" s="67" t="s">
        <v>297</v>
      </c>
      <c r="I16" s="96">
        <f>IFERROR(VLOOKUP(CONCATENATE(I$1,".",$B$2),country!$G:$AV,$G16,FALSE)/1000000,"..")</f>
        <v>3869.5608434759151</v>
      </c>
      <c r="J16" s="95">
        <f>IFERROR(VLOOKUP(CONCATENATE(J$1,".",$B$2),country!$G:$AV,$G16,FALSE)/1000000,"..")</f>
        <v>6605.8379171225733</v>
      </c>
      <c r="K16" s="95">
        <f>IFERROR(VLOOKUP(CONCATENATE(K$1,".",$B$2),country!$G:$AV,$G16,FALSE)/1000000,"..")</f>
        <v>485429.04642853187</v>
      </c>
      <c r="L16" s="95">
        <f>IFERROR(VLOOKUP(CONCATENATE(L$1,".",$B$2),country!$G:$AV,$G16,FALSE)/1000000,"..")</f>
        <v>2140872.0557788368</v>
      </c>
      <c r="M16" s="95">
        <f>IFERROR(VLOOKUP(CONCATENATE(M$1,".",$B$2),country!$G:$AV,$G16,FALSE)/1000000,"..")</f>
        <v>2015819.9890300995</v>
      </c>
      <c r="N16" s="44"/>
      <c r="O16" s="44"/>
    </row>
    <row r="17" spans="1:15" x14ac:dyDescent="0.35">
      <c r="A17" s="83">
        <v>19</v>
      </c>
      <c r="B17" s="68" t="s">
        <v>289</v>
      </c>
      <c r="C17" s="25">
        <f t="shared" si="0"/>
        <v>3598.0807926105472</v>
      </c>
      <c r="D17" s="95">
        <f>VLOOKUP(CONCATENATE(D$3,$B$2),income_bal!$A:$AE,$A17,FALSE)/1000000</f>
        <v>8294043.5352990786</v>
      </c>
      <c r="E17" s="95">
        <f>IFERROR(VLOOKUP(CONCATENATE(E$3,$B$2),dev_reg_bal!$A:$AE,$A17,FALSE)/1000000,"..")</f>
        <v>2469891.2937004906</v>
      </c>
      <c r="F17" s="95">
        <f>VLOOKUP(CONCATENATE(F$3,$B$2),reg_bal!$A:$AE,$A17,FALSE)/1000000</f>
        <v>2768490.5326488395</v>
      </c>
      <c r="G17" s="21">
        <v>16</v>
      </c>
      <c r="H17" s="68" t="s">
        <v>289</v>
      </c>
      <c r="I17" s="96">
        <f>IFERROR(VLOOKUP(CONCATENATE(I$1,".",$B$2),country!$G:$AV,$G17,FALSE)/1000000,"..")</f>
        <v>3598.0807926105472</v>
      </c>
      <c r="J17" s="95">
        <f>IFERROR(VLOOKUP(CONCATENATE(J$1,".",$B$2),country!$G:$AV,$G17,FALSE)/1000000,"..")</f>
        <v>0</v>
      </c>
      <c r="K17" s="95">
        <f>IFERROR(VLOOKUP(CONCATENATE(K$1,".",$B$2),country!$G:$AV,$G17,FALSE)/1000000,"..")</f>
        <v>385128.06475784065</v>
      </c>
      <c r="L17" s="95">
        <f>IFERROR(VLOOKUP(CONCATENATE(L$1,".",$B$2),country!$G:$AV,$G17,FALSE)/1000000,"..")</f>
        <v>1822033.5389844759</v>
      </c>
      <c r="M17" s="95">
        <f>IFERROR(VLOOKUP(CONCATENATE(M$1,".",$B$2),country!$G:$AV,$G17,FALSE)/1000000,"..")</f>
        <v>2003338.9824034381</v>
      </c>
      <c r="N17" s="44"/>
      <c r="O17" s="44"/>
    </row>
    <row r="18" spans="1:15" x14ac:dyDescent="0.35">
      <c r="A18" s="83">
        <v>20</v>
      </c>
      <c r="B18" s="68" t="s">
        <v>290</v>
      </c>
      <c r="C18" s="25">
        <f t="shared" si="0"/>
        <v>30.38511926199941</v>
      </c>
      <c r="D18" s="95">
        <f>VLOOKUP(CONCATENATE(D$3,$B$2),income_bal!$A:$AE,$A18,FALSE)/1000000</f>
        <v>2020186.5069402955</v>
      </c>
      <c r="E18" s="95">
        <f>IFERROR(VLOOKUP(CONCATENATE(E$3,$B$2),dev_reg_bal!$A:$AE,$A18,FALSE)/1000000,"..")</f>
        <v>1248555.3034054211</v>
      </c>
      <c r="F18" s="95">
        <f>VLOOKUP(CONCATENATE(F$3,$B$2),reg_bal!$A:$AE,$A18,FALSE)/1000000</f>
        <v>1412215.0673076913</v>
      </c>
      <c r="G18" s="21">
        <v>17</v>
      </c>
      <c r="H18" s="68" t="s">
        <v>290</v>
      </c>
      <c r="I18" s="96">
        <f>IFERROR(VLOOKUP(CONCATENATE(I$1,".",$B$2),country!$G:$AV,$G18,FALSE)/1000000,"..")</f>
        <v>30.38511926199941</v>
      </c>
      <c r="J18" s="95" t="str">
        <f>IFERROR(VLOOKUP(CONCATENATE(J$1,".",$B$2),country!$G:$AV,$G18,FALSE)/1000000,"..")</f>
        <v>..</v>
      </c>
      <c r="K18" s="95">
        <f>IFERROR(VLOOKUP(CONCATENATE(K$1,".",$B$2),country!$G:$AV,$G18,FALSE)/1000000,"..")</f>
        <v>98382.185612910369</v>
      </c>
      <c r="L18" s="95">
        <f>IFERROR(VLOOKUP(CONCATENATE(L$1,".",$B$2),country!$G:$AV,$G18,FALSE)/1000000,"..")</f>
        <v>270637.48764694657</v>
      </c>
      <c r="M18" s="95">
        <f>IFERROR(VLOOKUP(CONCATENATE(M$1,".",$B$2),country!$G:$AV,$G18,FALSE)/1000000,"..")</f>
        <v>12481.006626661276</v>
      </c>
      <c r="N18" s="44"/>
      <c r="O18" s="44"/>
    </row>
    <row r="19" spans="1:15" x14ac:dyDescent="0.35">
      <c r="A19" s="83">
        <v>21</v>
      </c>
      <c r="B19" s="68" t="s">
        <v>388</v>
      </c>
      <c r="C19" s="25">
        <f t="shared" si="0"/>
        <v>40.255345958218022</v>
      </c>
      <c r="D19" s="95">
        <f>VLOOKUP(CONCATENATE(D$3,$B$2),income_bal!$A:$AE,$A19,FALSE)/1000000</f>
        <v>1583500.137405934</v>
      </c>
      <c r="E19" s="95">
        <f>IFERROR(VLOOKUP(CONCATENATE(E$3,$B$2),dev_reg_bal!$A:$AE,$A19,FALSE)/1000000,"..")</f>
        <v>198895.46300112281</v>
      </c>
      <c r="F19" s="95">
        <f>VLOOKUP(CONCATENATE(F$3,$B$2),reg_bal!$A:$AE,$A19,FALSE)/1000000</f>
        <v>253722.07407080519</v>
      </c>
      <c r="G19" s="21">
        <v>18</v>
      </c>
      <c r="H19" s="68" t="s">
        <v>388</v>
      </c>
      <c r="I19" s="96">
        <f>IFERROR(VLOOKUP(CONCATENATE(I$1,".",$B$2),country!$G:$AV,$G19,FALSE)/1000000,"..")</f>
        <v>40.255345958218022</v>
      </c>
      <c r="J19" s="95">
        <f>IFERROR(VLOOKUP(CONCATENATE(J$1,".",$B$2),country!$G:$AV,$G19,FALSE)/1000000,"..")</f>
        <v>0</v>
      </c>
      <c r="K19" s="95">
        <f>IFERROR(VLOOKUP(CONCATENATE(K$1,".",$B$2),country!$G:$AV,$G19,FALSE)/1000000,"..")</f>
        <v>0</v>
      </c>
      <c r="L19" s="95">
        <f>IFERROR(VLOOKUP(CONCATENATE(L$1,".",$B$2),country!$G:$AV,$G19,FALSE)/1000000,"..")</f>
        <v>544.25390571160631</v>
      </c>
      <c r="M19" s="95">
        <f>IFERROR(VLOOKUP(CONCATENATE(M$1,".",$B$2),country!$G:$AV,$G19,FALSE)/1000000,"..")</f>
        <v>0</v>
      </c>
      <c r="N19" s="44"/>
      <c r="O19" s="44"/>
    </row>
    <row r="20" spans="1:15" x14ac:dyDescent="0.35">
      <c r="A20" s="83">
        <v>22</v>
      </c>
      <c r="B20" s="68" t="s">
        <v>292</v>
      </c>
      <c r="C20" s="25">
        <f t="shared" si="0"/>
        <v>200.83958564515015</v>
      </c>
      <c r="D20" s="95">
        <f>VLOOKUP(CONCATENATE(D$3,$B$2),income_bal!$A:$AE,$A20,FALSE)/1000000</f>
        <v>1387212.0502959976</v>
      </c>
      <c r="E20" s="95">
        <f>IFERROR(VLOOKUP(CONCATENATE(E$3,$B$2),dev_reg_bal!$A:$AE,$A20,FALSE)/1000000,"..")</f>
        <v>328800.15903324756</v>
      </c>
      <c r="F20" s="95">
        <f>VLOOKUP(CONCATENATE(F$3,$B$2),reg_bal!$A:$AE,$A20,FALSE)/1000000</f>
        <v>378565.11506627355</v>
      </c>
      <c r="G20" s="21">
        <v>19</v>
      </c>
      <c r="H20" s="68" t="s">
        <v>292</v>
      </c>
      <c r="I20" s="96">
        <f>IFERROR(VLOOKUP(CONCATENATE(I$1,".",$B$2),country!$G:$AV,$G20,FALSE)/1000000,"..")</f>
        <v>200.83958564515015</v>
      </c>
      <c r="J20" s="95">
        <f>IFERROR(VLOOKUP(CONCATENATE(J$1,".",$B$2),country!$G:$AV,$G20,FALSE)/1000000,"..")</f>
        <v>6605.8379171225733</v>
      </c>
      <c r="K20" s="95">
        <f>IFERROR(VLOOKUP(CONCATENATE(K$1,".",$B$2),country!$G:$AV,$G20,FALSE)/1000000,"..")</f>
        <v>1918.7960577808637</v>
      </c>
      <c r="L20" s="95">
        <f>IFERROR(VLOOKUP(CONCATENATE(L$1,".",$B$2),country!$G:$AV,$G20,FALSE)/1000000,"..")</f>
        <v>47656.775241702955</v>
      </c>
      <c r="M20" s="95">
        <f>IFERROR(VLOOKUP(CONCATENATE(M$1,".",$B$2),country!$G:$AV,$G20,FALSE)/1000000,"..")</f>
        <v>0</v>
      </c>
      <c r="N20" s="44"/>
      <c r="O20" s="44"/>
    </row>
    <row r="21" spans="1:15" x14ac:dyDescent="0.35">
      <c r="A21" s="83">
        <v>30</v>
      </c>
      <c r="B21" s="64" t="s">
        <v>293</v>
      </c>
      <c r="C21" s="24">
        <f t="shared" si="0"/>
        <v>-7482.77</v>
      </c>
      <c r="D21" s="14">
        <f>VLOOKUP(CONCATENATE(D$3,$B$2),income_bal!$A:$AE,$A21,FALSE)/1000000</f>
        <v>249187.89</v>
      </c>
      <c r="E21" s="14">
        <f>IFERROR(VLOOKUP(CONCATENATE(E$3,$B$2),dev_reg_bal!$A:$AE,$A21,FALSE)/1000000,"..")</f>
        <v>-464898.71</v>
      </c>
      <c r="F21" s="14">
        <f>VLOOKUP(CONCATENATE(F$3,$B$2),reg_bal!$A:$AE,$A21,FALSE)/1000000</f>
        <v>546416.79</v>
      </c>
      <c r="G21" s="21">
        <v>27</v>
      </c>
      <c r="H21" s="64" t="s">
        <v>293</v>
      </c>
      <c r="I21" s="96">
        <f>IFERROR(VLOOKUP(CONCATENATE(I$1,".",$B$2),country!$G:$AV,$G21,FALSE)/1000000,"..")</f>
        <v>-7482.77</v>
      </c>
      <c r="J21" s="95">
        <f>IFERROR(VLOOKUP(CONCATENATE(J$1,".",$B$2),country!$G:$AV,$G21,FALSE)/1000000,"..")</f>
        <v>-7525.82</v>
      </c>
      <c r="K21" s="95">
        <f>IFERROR(VLOOKUP(CONCATENATE(K$1,".",$B$2),country!$G:$AV,$G21,FALSE)/1000000,"..")</f>
        <v>55113.58</v>
      </c>
      <c r="L21" s="95">
        <f>IFERROR(VLOOKUP(CONCATENATE(L$1,".",$B$2),country!$G:$AV,$G21,FALSE)/1000000,"..")</f>
        <v>192398.35</v>
      </c>
      <c r="M21" s="95">
        <f>IFERROR(VLOOKUP(CONCATENATE(M$1,".",$B$2),country!$G:$AV,$G21,FALSE)/1000000,"..")</f>
        <v>-3843.14</v>
      </c>
      <c r="N21" s="44"/>
      <c r="O21" s="44"/>
    </row>
    <row r="22" spans="1:15" x14ac:dyDescent="0.35">
      <c r="A22" s="83">
        <v>31</v>
      </c>
      <c r="B22" s="7" t="s">
        <v>411</v>
      </c>
      <c r="C22" s="97">
        <f t="shared" si="0"/>
        <v>2.8663759999999998</v>
      </c>
      <c r="D22" s="95">
        <f>VLOOKUP(CONCATENATE(D$3,$B$2),income_bal!$A:$AE,$A22,FALSE)/1000000</f>
        <v>2581.9252855</v>
      </c>
      <c r="E22" s="95">
        <f>IFERROR(VLOOKUP(CONCATENATE(E$3,$B$2),dev_reg_bal!$A:$AE,$A22,FALSE)/1000000,"..")</f>
        <v>374.54963450000002</v>
      </c>
      <c r="F22" s="95">
        <f>VLOOKUP(CONCATENATE(F$3,$B$2),reg_bal!$A:$AE,$A22,FALSE)/1000000</f>
        <v>873.7951405</v>
      </c>
      <c r="G22" s="21">
        <v>28</v>
      </c>
      <c r="H22" s="7" t="s">
        <v>411</v>
      </c>
      <c r="I22" s="96">
        <f>IFERROR(VLOOKUP(CONCATENATE(I$1,".",$B$2),country!$G:$AV,$G22,FALSE)/1000000,"..")</f>
        <v>2.8663759999999998</v>
      </c>
      <c r="J22" s="95">
        <f>IFERROR(VLOOKUP(CONCATENATE(J$1,".",$B$2),country!$G:$AV,$G22,FALSE)/1000000,"..")</f>
        <v>19.07769</v>
      </c>
      <c r="K22" s="95">
        <f>IFERROR(VLOOKUP(CONCATENATE(K$1,".",$B$2),country!$G:$AV,$G22,FALSE)/1000000,"..")</f>
        <v>42.228428999999998</v>
      </c>
      <c r="L22" s="95">
        <f>IFERROR(VLOOKUP(CONCATENATE(L$1,".",$B$2),country!$G:$AV,$G22,FALSE)/1000000,"..")</f>
        <v>81.800269</v>
      </c>
      <c r="M22" s="95">
        <f>IFERROR(VLOOKUP(CONCATENATE(M$1,".",$B$2),country!$G:$AV,$G22,FALSE)/1000000,"..")</f>
        <v>38.433599999999998</v>
      </c>
      <c r="N22" s="44"/>
      <c r="O22" s="44"/>
    </row>
    <row r="23" spans="1:15" x14ac:dyDescent="0.35">
      <c r="H23" s="44"/>
      <c r="I23" s="2"/>
      <c r="J23" s="44"/>
      <c r="K23" s="44"/>
      <c r="M23" s="44"/>
      <c r="N23" s="44"/>
      <c r="O23" s="44"/>
    </row>
    <row r="24" spans="1:15" ht="43.5" x14ac:dyDescent="0.35">
      <c r="B24" s="45" t="s">
        <v>397</v>
      </c>
      <c r="C24" s="61" t="str">
        <f>C$3</f>
        <v>Albania</v>
      </c>
      <c r="D24" s="29" t="str">
        <f t="shared" ref="D24:F24" si="1">D$3</f>
        <v>Upper middle income</v>
      </c>
      <c r="E24" s="29" t="str">
        <f t="shared" si="1"/>
        <v>Europe &amp; Central Asia (low and middle income)</v>
      </c>
      <c r="F24" s="29" t="str">
        <f t="shared" si="1"/>
        <v>Europe &amp; Central Asia</v>
      </c>
      <c r="H24" s="45" t="s">
        <v>397</v>
      </c>
      <c r="I24" s="61" t="str">
        <f>I$3</f>
        <v>Albania</v>
      </c>
      <c r="J24" s="29" t="str">
        <f t="shared" ref="J24:M24" si="2">J$3</f>
        <v>Mali</v>
      </c>
      <c r="K24" s="29" t="str">
        <f t="shared" si="2"/>
        <v>Algeria</v>
      </c>
      <c r="L24" s="29" t="str">
        <f t="shared" si="2"/>
        <v>Iran, Islamic Rep.</v>
      </c>
      <c r="M24" s="29" t="str">
        <f t="shared" si="2"/>
        <v>Iraq</v>
      </c>
    </row>
    <row r="25" spans="1:15" x14ac:dyDescent="0.35">
      <c r="B25" s="13" t="s">
        <v>295</v>
      </c>
      <c r="C25" s="23">
        <f t="shared" ref="C25:D42" si="3">IFERROR(C4/C$22,"..")</f>
        <v>64335.203987006811</v>
      </c>
      <c r="D25" s="14">
        <f t="shared" si="3"/>
        <v>141681.62222132782</v>
      </c>
      <c r="E25" s="14">
        <f>IFERROR(E4/E$22,"..")</f>
        <v>103772.35899196043</v>
      </c>
      <c r="F25" s="14">
        <f t="shared" ref="F25" si="4">IFERROR(F4/F$22,"..")</f>
        <v>322739.09197918227</v>
      </c>
      <c r="H25" s="13" t="s">
        <v>295</v>
      </c>
      <c r="I25" s="23">
        <f t="shared" ref="I25:I42" si="5">IFERROR(I4/I$22,"..")</f>
        <v>64335.203987006811</v>
      </c>
      <c r="J25" s="14">
        <f t="shared" ref="J25:M25" si="6">IFERROR(J4/J$22,"..")</f>
        <v>10060.796333694201</v>
      </c>
      <c r="K25" s="14" t="str">
        <f t="shared" si="6"/>
        <v>..</v>
      </c>
      <c r="L25" s="14">
        <f t="shared" si="6"/>
        <v>84546.060133382693</v>
      </c>
      <c r="M25" s="14">
        <f t="shared" si="6"/>
        <v>80875.241704332511</v>
      </c>
    </row>
    <row r="26" spans="1:15" x14ac:dyDescent="0.35">
      <c r="B26" s="64" t="s">
        <v>324</v>
      </c>
      <c r="C26" s="24">
        <f t="shared" si="3"/>
        <v>29577.138039514666</v>
      </c>
      <c r="D26" s="16">
        <f t="shared" si="3"/>
        <v>36605.565107277624</v>
      </c>
      <c r="E26" s="16">
        <f t="shared" ref="E26:F26" si="7">IFERROR(E5/E$22,"..")</f>
        <v>48115.929636790344</v>
      </c>
      <c r="F26" s="16">
        <f t="shared" si="7"/>
        <v>129370.22899312286</v>
      </c>
      <c r="H26" s="64" t="s">
        <v>324</v>
      </c>
      <c r="I26" s="24">
        <f t="shared" si="5"/>
        <v>29577.138039514666</v>
      </c>
      <c r="J26" s="16">
        <f t="shared" ref="J26:M42" si="8">IFERROR(J5/J$22,"..")</f>
        <v>1559.3514013937283</v>
      </c>
      <c r="K26" s="16">
        <f t="shared" si="8"/>
        <v>18319.90776431009</v>
      </c>
      <c r="L26" s="16">
        <f t="shared" si="8"/>
        <v>26359.33614703023</v>
      </c>
      <c r="M26" s="16">
        <f t="shared" si="8"/>
        <v>10339.662369542917</v>
      </c>
    </row>
    <row r="27" spans="1:15" x14ac:dyDescent="0.35">
      <c r="B27" s="64" t="s">
        <v>298</v>
      </c>
      <c r="C27" s="24">
        <f t="shared" si="3"/>
        <v>28333.681498760245</v>
      </c>
      <c r="D27" s="16">
        <f t="shared" si="3"/>
        <v>93794.48693925979</v>
      </c>
      <c r="E27" s="16">
        <f t="shared" ref="E27:F27" si="9">IFERROR(E6/E$22,"..")</f>
        <v>38539.579608783242</v>
      </c>
      <c r="F27" s="16">
        <f t="shared" si="9"/>
        <v>180093.43638350611</v>
      </c>
      <c r="H27" s="64" t="s">
        <v>298</v>
      </c>
      <c r="I27" s="24">
        <f t="shared" si="5"/>
        <v>28333.681498760245</v>
      </c>
      <c r="J27" s="16">
        <f t="shared" si="8"/>
        <v>4237.1579068444507</v>
      </c>
      <c r="K27" s="16" t="str">
        <f t="shared" si="8"/>
        <v>..</v>
      </c>
      <c r="L27" s="16">
        <f t="shared" si="8"/>
        <v>25314.1830694089</v>
      </c>
      <c r="M27" s="16">
        <f t="shared" si="8"/>
        <v>17021.538135298491</v>
      </c>
    </row>
    <row r="28" spans="1:15" x14ac:dyDescent="0.35">
      <c r="B28" s="64" t="s">
        <v>296</v>
      </c>
      <c r="C28" s="24">
        <f t="shared" si="3"/>
        <v>9034.9177493177358</v>
      </c>
      <c r="D28" s="16">
        <f t="shared" si="3"/>
        <v>11185.057742227307</v>
      </c>
      <c r="E28" s="16">
        <f t="shared" ref="E28:F28" si="10">IFERROR(E7/E$22,"..")</f>
        <v>18358.070314177821</v>
      </c>
      <c r="F28" s="16">
        <f t="shared" si="10"/>
        <v>12650.089192588632</v>
      </c>
      <c r="H28" s="64" t="s">
        <v>296</v>
      </c>
      <c r="I28" s="24">
        <f t="shared" si="5"/>
        <v>9034.9177493177358</v>
      </c>
      <c r="J28" s="16">
        <f t="shared" si="8"/>
        <v>4658.7697956446555</v>
      </c>
      <c r="K28" s="16">
        <f t="shared" si="8"/>
        <v>15704.164967624029</v>
      </c>
      <c r="L28" s="16">
        <f t="shared" si="8"/>
        <v>30520.490583221555</v>
      </c>
      <c r="M28" s="16">
        <f t="shared" si="8"/>
        <v>53614.035475333054</v>
      </c>
    </row>
    <row r="29" spans="1:15" s="44" customFormat="1" x14ac:dyDescent="0.35">
      <c r="B29" s="67" t="s">
        <v>387</v>
      </c>
      <c r="C29" s="74">
        <f t="shared" si="3"/>
        <v>7684.9340613870809</v>
      </c>
      <c r="D29" s="40">
        <f t="shared" si="3"/>
        <v>6039.6949757099846</v>
      </c>
      <c r="E29" s="40">
        <f t="shared" ref="E29:F29" si="11">IFERROR(E8/E$22,"..")</f>
        <v>7021.4093538524658</v>
      </c>
      <c r="F29" s="40">
        <f t="shared" si="11"/>
        <v>7141.9413830923086</v>
      </c>
      <c r="H29" s="67" t="s">
        <v>387</v>
      </c>
      <c r="I29" s="74">
        <f t="shared" si="5"/>
        <v>7684.9340613870809</v>
      </c>
      <c r="J29" s="40">
        <f t="shared" si="8"/>
        <v>4312.5099540641195</v>
      </c>
      <c r="K29" s="40">
        <f t="shared" si="8"/>
        <v>4208.8510778145865</v>
      </c>
      <c r="L29" s="40">
        <f t="shared" si="8"/>
        <v>4348.5466281370482</v>
      </c>
      <c r="M29" s="40">
        <f t="shared" si="8"/>
        <v>1164.6165026086965</v>
      </c>
    </row>
    <row r="30" spans="1:15" x14ac:dyDescent="0.35">
      <c r="A30" t="s">
        <v>391</v>
      </c>
      <c r="B30" s="68" t="s">
        <v>389</v>
      </c>
      <c r="C30" s="25">
        <f t="shared" si="3"/>
        <v>210.33666202878592</v>
      </c>
      <c r="D30" s="62">
        <f t="shared" si="3"/>
        <v>445.66294939594309</v>
      </c>
      <c r="E30" s="62">
        <f t="shared" ref="E30:F30" si="12">IFERROR(E9/E$22,"..")</f>
        <v>459.26543474396738</v>
      </c>
      <c r="F30" s="62">
        <f t="shared" si="12"/>
        <v>443.95569035016439</v>
      </c>
      <c r="H30" s="68" t="s">
        <v>389</v>
      </c>
      <c r="I30" s="25">
        <f t="shared" si="5"/>
        <v>210.33666202878592</v>
      </c>
      <c r="J30" s="62">
        <f t="shared" si="8"/>
        <v>186.46471574204307</v>
      </c>
      <c r="K30" s="62">
        <f t="shared" si="8"/>
        <v>65.9594039104134</v>
      </c>
      <c r="L30" s="62">
        <f t="shared" si="8"/>
        <v>13.947484321465646</v>
      </c>
      <c r="M30" s="62">
        <f t="shared" si="8"/>
        <v>6.5210415848647729</v>
      </c>
    </row>
    <row r="31" spans="1:15" x14ac:dyDescent="0.35">
      <c r="B31" s="68" t="s">
        <v>450</v>
      </c>
      <c r="C31" s="25">
        <f t="shared" si="3"/>
        <v>1059.9035684547648</v>
      </c>
      <c r="D31" s="62">
        <f t="shared" si="3"/>
        <v>950.03790476623578</v>
      </c>
      <c r="E31" s="62">
        <f t="shared" ref="E31:F33" si="13">IFERROR(E10/E$22,"..")</f>
        <v>1860.7940869262666</v>
      </c>
      <c r="F31" s="62">
        <f t="shared" si="13"/>
        <v>2215.6938988661277</v>
      </c>
      <c r="H31" s="68" t="s">
        <v>450</v>
      </c>
      <c r="I31" s="25">
        <f t="shared" si="5"/>
        <v>1059.9035684547648</v>
      </c>
      <c r="J31" s="62">
        <f t="shared" si="8"/>
        <v>233.37362279718425</v>
      </c>
      <c r="K31" s="62">
        <f t="shared" si="8"/>
        <v>91.312253294652635</v>
      </c>
      <c r="L31" s="62">
        <f t="shared" si="8"/>
        <v>199.55433187511181</v>
      </c>
      <c r="M31" s="62">
        <f t="shared" si="8"/>
        <v>73.946085625886582</v>
      </c>
    </row>
    <row r="32" spans="1:15" s="44" customFormat="1" x14ac:dyDescent="0.35">
      <c r="B32" s="68" t="s">
        <v>444</v>
      </c>
      <c r="C32" s="25">
        <f t="shared" si="3"/>
        <v>0</v>
      </c>
      <c r="D32" s="62">
        <f t="shared" si="3"/>
        <v>96.727593880833837</v>
      </c>
      <c r="E32" s="62">
        <f t="shared" si="13"/>
        <v>0</v>
      </c>
      <c r="F32" s="62">
        <f t="shared" si="13"/>
        <v>0</v>
      </c>
      <c r="H32" s="68" t="s">
        <v>444</v>
      </c>
      <c r="I32" s="25">
        <f t="shared" si="5"/>
        <v>0</v>
      </c>
      <c r="J32" s="62">
        <f t="shared" si="8"/>
        <v>0</v>
      </c>
      <c r="K32" s="62">
        <f t="shared" si="8"/>
        <v>0</v>
      </c>
      <c r="L32" s="62">
        <f t="shared" si="8"/>
        <v>7.8501116692033062</v>
      </c>
      <c r="M32" s="62">
        <f t="shared" si="8"/>
        <v>0</v>
      </c>
      <c r="N32" s="99">
        <f>C31/C25</f>
        <v>1.6474705958324523E-2</v>
      </c>
    </row>
    <row r="33" spans="2:13" s="44" customFormat="1" x14ac:dyDescent="0.35">
      <c r="B33" s="68" t="s">
        <v>445</v>
      </c>
      <c r="C33" s="25">
        <f t="shared" si="3"/>
        <v>2.1384770377784039</v>
      </c>
      <c r="D33" s="62">
        <f t="shared" si="3"/>
        <v>20.891939063563534</v>
      </c>
      <c r="E33" s="62">
        <f t="shared" si="13"/>
        <v>10.395178662286618</v>
      </c>
      <c r="F33" s="62">
        <f t="shared" si="13"/>
        <v>35.980224436645251</v>
      </c>
      <c r="H33" s="68" t="s">
        <v>445</v>
      </c>
      <c r="I33" s="25">
        <f t="shared" si="5"/>
        <v>2.1384770377784039</v>
      </c>
      <c r="J33" s="62">
        <f t="shared" si="8"/>
        <v>0</v>
      </c>
      <c r="K33" s="62">
        <f t="shared" si="8"/>
        <v>7.0196110042590814</v>
      </c>
      <c r="L33" s="62">
        <f t="shared" si="8"/>
        <v>7.2086848633781209</v>
      </c>
      <c r="M33" s="62">
        <f t="shared" si="8"/>
        <v>0.7514895099303045</v>
      </c>
    </row>
    <row r="34" spans="2:13" x14ac:dyDescent="0.35">
      <c r="B34" s="68" t="s">
        <v>286</v>
      </c>
      <c r="C34" s="25">
        <f t="shared" si="3"/>
        <v>1612.0062937645439</v>
      </c>
      <c r="D34" s="62">
        <f t="shared" si="3"/>
        <v>671.02029914309571</v>
      </c>
      <c r="E34" s="62">
        <f t="shared" ref="E34:F34" si="14">IFERROR(E13/E$22,"..")</f>
        <v>1106.725323766419</v>
      </c>
      <c r="F34" s="62">
        <f t="shared" si="14"/>
        <v>1133.3386105216973</v>
      </c>
      <c r="H34" s="68" t="s">
        <v>286</v>
      </c>
      <c r="I34" s="25">
        <f t="shared" si="5"/>
        <v>1612.0062937645439</v>
      </c>
      <c r="J34" s="62">
        <f t="shared" si="8"/>
        <v>503.92548898170179</v>
      </c>
      <c r="K34" s="62">
        <f t="shared" si="8"/>
        <v>640.30209883215309</v>
      </c>
      <c r="L34" s="62">
        <f t="shared" si="8"/>
        <v>526.23903154958214</v>
      </c>
      <c r="M34" s="62">
        <f t="shared" si="8"/>
        <v>50.199823269202859</v>
      </c>
    </row>
    <row r="35" spans="2:13" x14ac:dyDescent="0.35">
      <c r="B35" s="68" t="s">
        <v>287</v>
      </c>
      <c r="C35" s="25">
        <f t="shared" si="3"/>
        <v>2339.2894711340932</v>
      </c>
      <c r="D35" s="62">
        <f t="shared" si="3"/>
        <v>2875.5964259716038</v>
      </c>
      <c r="E35" s="62">
        <f t="shared" ref="E35:F35" si="15">IFERROR(E14/E$22,"..")</f>
        <v>2158.4455386569571</v>
      </c>
      <c r="F35" s="62">
        <f t="shared" si="15"/>
        <v>1916.2148005442368</v>
      </c>
      <c r="H35" s="68" t="s">
        <v>287</v>
      </c>
      <c r="I35" s="25">
        <f t="shared" si="5"/>
        <v>2339.2894711340932</v>
      </c>
      <c r="J35" s="62">
        <f t="shared" si="8"/>
        <v>1636.4803093393764</v>
      </c>
      <c r="K35" s="62">
        <f t="shared" si="8"/>
        <v>2229.0567377807533</v>
      </c>
      <c r="L35" s="62">
        <f t="shared" si="8"/>
        <v>2513.4166976054662</v>
      </c>
      <c r="M35" s="62">
        <f t="shared" si="8"/>
        <v>731.48195121677304</v>
      </c>
    </row>
    <row r="36" spans="2:13" x14ac:dyDescent="0.35">
      <c r="B36" s="68" t="s">
        <v>288</v>
      </c>
      <c r="C36" s="25">
        <f t="shared" si="3"/>
        <v>2461.2595889671147</v>
      </c>
      <c r="D36" s="62">
        <f t="shared" si="3"/>
        <v>979.75786348870759</v>
      </c>
      <c r="E36" s="62">
        <f t="shared" ref="E36:F36" si="16">IFERROR(E15/E$22,"..")</f>
        <v>1425.7837910965695</v>
      </c>
      <c r="F36" s="62">
        <f t="shared" si="16"/>
        <v>1396.7581583734377</v>
      </c>
      <c r="H36" s="68" t="s">
        <v>288</v>
      </c>
      <c r="I36" s="25">
        <f t="shared" si="5"/>
        <v>2461.2595889671147</v>
      </c>
      <c r="J36" s="62">
        <f t="shared" si="8"/>
        <v>1752.2658172038139</v>
      </c>
      <c r="K36" s="62">
        <f t="shared" si="8"/>
        <v>1175.2009729923552</v>
      </c>
      <c r="L36" s="62">
        <f t="shared" si="8"/>
        <v>1080.3302862528406</v>
      </c>
      <c r="M36" s="62">
        <f t="shared" si="8"/>
        <v>301.7161114020389</v>
      </c>
    </row>
    <row r="37" spans="2:13" x14ac:dyDescent="0.35">
      <c r="B37" s="67" t="s">
        <v>297</v>
      </c>
      <c r="C37" s="25">
        <f t="shared" si="3"/>
        <v>1349.9836879306538</v>
      </c>
      <c r="D37" s="62">
        <f t="shared" si="3"/>
        <v>5145.3627665173226</v>
      </c>
      <c r="E37" s="62">
        <f t="shared" ref="E37:F37" si="17">IFERROR(E16/E$22,"..")</f>
        <v>11336.660960325358</v>
      </c>
      <c r="F37" s="62">
        <f t="shared" si="17"/>
        <v>5508.1478094963259</v>
      </c>
      <c r="H37" s="67" t="s">
        <v>297</v>
      </c>
      <c r="I37" s="25">
        <f t="shared" si="5"/>
        <v>1349.9836879306538</v>
      </c>
      <c r="J37" s="62">
        <f t="shared" si="8"/>
        <v>346.25984158053586</v>
      </c>
      <c r="K37" s="62">
        <f t="shared" si="8"/>
        <v>11495.313889809444</v>
      </c>
      <c r="L37" s="62">
        <f t="shared" si="8"/>
        <v>26171.943955084509</v>
      </c>
      <c r="M37" s="62">
        <f t="shared" si="8"/>
        <v>52449.418972724372</v>
      </c>
    </row>
    <row r="38" spans="2:13" x14ac:dyDescent="0.35">
      <c r="B38" s="68" t="s">
        <v>289</v>
      </c>
      <c r="C38" s="25">
        <f t="shared" si="3"/>
        <v>1255.2717412546531</v>
      </c>
      <c r="D38" s="62">
        <f t="shared" si="3"/>
        <v>3212.3483905123553</v>
      </c>
      <c r="E38" s="62">
        <f t="shared" ref="E38:F38" si="18">IFERROR(E17/E$22,"..")</f>
        <v>6594.2963660814639</v>
      </c>
      <c r="F38" s="62">
        <f t="shared" si="18"/>
        <v>3168.3519446728251</v>
      </c>
      <c r="H38" s="68" t="s">
        <v>289</v>
      </c>
      <c r="I38" s="25">
        <f t="shared" si="5"/>
        <v>1255.2717412546531</v>
      </c>
      <c r="J38" s="62">
        <f t="shared" si="8"/>
        <v>0</v>
      </c>
      <c r="K38" s="62">
        <f t="shared" si="8"/>
        <v>9120.1134846347395</v>
      </c>
      <c r="L38" s="62">
        <f t="shared" si="8"/>
        <v>22274.175394025609</v>
      </c>
      <c r="M38" s="62">
        <f t="shared" si="8"/>
        <v>52124.676907795212</v>
      </c>
    </row>
    <row r="39" spans="2:13" x14ac:dyDescent="0.35">
      <c r="B39" s="68" t="s">
        <v>290</v>
      </c>
      <c r="C39" s="25">
        <f t="shared" si="3"/>
        <v>10.600535052623735</v>
      </c>
      <c r="D39" s="62">
        <f t="shared" si="3"/>
        <v>782.43414644319512</v>
      </c>
      <c r="E39" s="62">
        <f t="shared" ref="E39:F39" si="19">IFERROR(E18/E$22,"..")</f>
        <v>3333.4842392041396</v>
      </c>
      <c r="F39" s="62">
        <f t="shared" si="19"/>
        <v>1616.1855357762674</v>
      </c>
      <c r="H39" s="68" t="s">
        <v>290</v>
      </c>
      <c r="I39" s="25">
        <f t="shared" si="5"/>
        <v>10.600535052623735</v>
      </c>
      <c r="J39" s="62" t="str">
        <f t="shared" si="8"/>
        <v>..</v>
      </c>
      <c r="K39" s="62">
        <f t="shared" si="8"/>
        <v>2329.7619149627935</v>
      </c>
      <c r="L39" s="62">
        <f t="shared" si="8"/>
        <v>3308.5158637674722</v>
      </c>
      <c r="M39" s="62">
        <f t="shared" si="8"/>
        <v>324.74206492915772</v>
      </c>
    </row>
    <row r="40" spans="2:13" x14ac:dyDescent="0.35">
      <c r="B40" s="68" t="s">
        <v>388</v>
      </c>
      <c r="C40" s="25">
        <f t="shared" si="3"/>
        <v>14.043986538478562</v>
      </c>
      <c r="D40" s="62">
        <f t="shared" si="3"/>
        <v>613.30207589615941</v>
      </c>
      <c r="E40" s="62">
        <f t="shared" ref="E40:F40" si="20">IFERROR(E19/E$22,"..")</f>
        <v>531.0256496889541</v>
      </c>
      <c r="F40" s="62">
        <f t="shared" si="20"/>
        <v>290.36791612919848</v>
      </c>
      <c r="H40" s="68" t="s">
        <v>388</v>
      </c>
      <c r="I40" s="25">
        <f t="shared" si="5"/>
        <v>14.043986538478562</v>
      </c>
      <c r="J40" s="62">
        <f t="shared" si="8"/>
        <v>0</v>
      </c>
      <c r="K40" s="62">
        <f t="shared" si="8"/>
        <v>0</v>
      </c>
      <c r="L40" s="62">
        <f t="shared" si="8"/>
        <v>6.6534488500472575</v>
      </c>
      <c r="M40" s="62">
        <f t="shared" si="8"/>
        <v>0</v>
      </c>
    </row>
    <row r="41" spans="2:13" x14ac:dyDescent="0.35">
      <c r="B41" s="68" t="s">
        <v>292</v>
      </c>
      <c r="C41" s="25">
        <f t="shared" si="3"/>
        <v>70.067425084898204</v>
      </c>
      <c r="D41" s="62">
        <f t="shared" si="3"/>
        <v>537.27815366561185</v>
      </c>
      <c r="E41" s="62">
        <f t="shared" ref="E41:F41" si="21">IFERROR(E20/E$22,"..")</f>
        <v>877.8547053508006</v>
      </c>
      <c r="F41" s="62">
        <f t="shared" si="21"/>
        <v>433.24241291803514</v>
      </c>
      <c r="H41" s="68" t="s">
        <v>292</v>
      </c>
      <c r="I41" s="25">
        <f t="shared" si="5"/>
        <v>70.067425084898204</v>
      </c>
      <c r="J41" s="62">
        <f t="shared" si="8"/>
        <v>346.25984158053586</v>
      </c>
      <c r="K41" s="62">
        <f t="shared" si="8"/>
        <v>45.438490211910647</v>
      </c>
      <c r="L41" s="62">
        <f t="shared" si="8"/>
        <v>582.59924844138288</v>
      </c>
      <c r="M41" s="62">
        <f t="shared" si="8"/>
        <v>0</v>
      </c>
    </row>
    <row r="42" spans="2:13" x14ac:dyDescent="0.35">
      <c r="B42" s="64" t="s">
        <v>293</v>
      </c>
      <c r="C42" s="24">
        <f t="shared" si="3"/>
        <v>-2610.533300585827</v>
      </c>
      <c r="D42" s="16">
        <f t="shared" si="3"/>
        <v>96.512432563184646</v>
      </c>
      <c r="E42" s="16">
        <f t="shared" ref="E42:F42" si="22">IFERROR(E21/E$22,"..")</f>
        <v>-1241.2205677909958</v>
      </c>
      <c r="F42" s="16">
        <f t="shared" si="22"/>
        <v>625.33740996468725</v>
      </c>
      <c r="H42" s="64" t="s">
        <v>293</v>
      </c>
      <c r="I42" s="24">
        <f t="shared" si="5"/>
        <v>-2610.533300585827</v>
      </c>
      <c r="J42" s="16">
        <f t="shared" si="8"/>
        <v>-394.48277018863394</v>
      </c>
      <c r="K42" s="16">
        <f t="shared" si="8"/>
        <v>1305.1297740676075</v>
      </c>
      <c r="L42" s="16">
        <f t="shared" si="8"/>
        <v>2352.050333722008</v>
      </c>
      <c r="M42" s="16">
        <f t="shared" si="8"/>
        <v>-99.994275841971614</v>
      </c>
    </row>
    <row r="43" spans="2:13" x14ac:dyDescent="0.35">
      <c r="H43" s="44"/>
      <c r="I43" s="2"/>
      <c r="J43" s="44"/>
      <c r="K43" s="44"/>
      <c r="M43" s="44"/>
    </row>
    <row r="44" spans="2:13" ht="29" x14ac:dyDescent="0.35">
      <c r="B44" s="45" t="s">
        <v>299</v>
      </c>
      <c r="C44" s="61" t="str">
        <f>C$3</f>
        <v>Albania</v>
      </c>
      <c r="D44" s="29" t="str">
        <f t="shared" ref="D44:F44" si="23">D$3</f>
        <v>Upper middle income</v>
      </c>
      <c r="E44" s="29" t="str">
        <f t="shared" si="23"/>
        <v>Europe &amp; Central Asia (low and middle income)</v>
      </c>
      <c r="F44" s="29" t="str">
        <f t="shared" si="23"/>
        <v>Europe &amp; Central Asia</v>
      </c>
      <c r="H44" s="45" t="s">
        <v>299</v>
      </c>
      <c r="I44" s="61" t="str">
        <f>I$3</f>
        <v>Albania</v>
      </c>
      <c r="J44" s="29" t="str">
        <f t="shared" ref="J44:M44" si="24">J$3</f>
        <v>Mali</v>
      </c>
      <c r="K44" s="29" t="str">
        <f t="shared" si="24"/>
        <v>Algeria</v>
      </c>
      <c r="L44" s="29" t="str">
        <f t="shared" si="24"/>
        <v>Iran, Islamic Rep.</v>
      </c>
      <c r="M44" s="29" t="str">
        <f t="shared" si="24"/>
        <v>Iraq</v>
      </c>
    </row>
    <row r="45" spans="2:13" x14ac:dyDescent="0.35">
      <c r="B45" s="5" t="s">
        <v>295</v>
      </c>
      <c r="C45" s="26">
        <f t="shared" ref="C45:D48" si="25">C4/C$4</f>
        <v>1</v>
      </c>
      <c r="D45" s="8">
        <f t="shared" si="25"/>
        <v>1</v>
      </c>
      <c r="E45" s="30">
        <f>IFERROR(E4/E$4,"..")</f>
        <v>1</v>
      </c>
      <c r="F45" s="8">
        <f>F4/F$4</f>
        <v>1</v>
      </c>
      <c r="H45" s="5" t="s">
        <v>295</v>
      </c>
      <c r="I45" s="26">
        <f t="shared" ref="I45:J48" si="26">I4/I$4</f>
        <v>1</v>
      </c>
      <c r="J45" s="8">
        <f t="shared" si="26"/>
        <v>1</v>
      </c>
      <c r="K45" s="30" t="str">
        <f>IFERROR(K4/K$4,"..")</f>
        <v>..</v>
      </c>
      <c r="L45" s="8">
        <f t="shared" ref="L45:M48" si="27">L4/L$4</f>
        <v>1</v>
      </c>
      <c r="M45" s="8">
        <f t="shared" si="27"/>
        <v>1</v>
      </c>
    </row>
    <row r="46" spans="2:13" x14ac:dyDescent="0.35">
      <c r="B46" s="65" t="s">
        <v>324</v>
      </c>
      <c r="C46" s="27">
        <f t="shared" si="25"/>
        <v>0.45973489173187493</v>
      </c>
      <c r="D46" s="9">
        <f t="shared" si="25"/>
        <v>0.25836494905524354</v>
      </c>
      <c r="E46" s="9">
        <f>E5/E$4</f>
        <v>0.46366807215511058</v>
      </c>
      <c r="F46" s="9">
        <f>F5/F$4</f>
        <v>0.40085081791538185</v>
      </c>
      <c r="H46" s="65" t="s">
        <v>324</v>
      </c>
      <c r="I46" s="27">
        <f t="shared" si="26"/>
        <v>0.45973489173187493</v>
      </c>
      <c r="J46" s="9">
        <f t="shared" si="26"/>
        <v>0.15499284049428258</v>
      </c>
      <c r="K46" s="9" t="e">
        <f>K5/K$4</f>
        <v>#VALUE!</v>
      </c>
      <c r="L46" s="9">
        <f t="shared" si="27"/>
        <v>0.31177486101002055</v>
      </c>
      <c r="M46" s="9">
        <f t="shared" si="27"/>
        <v>0.12784706606928159</v>
      </c>
    </row>
    <row r="47" spans="2:13" x14ac:dyDescent="0.35">
      <c r="B47" s="65" t="s">
        <v>298</v>
      </c>
      <c r="C47" s="27">
        <f t="shared" si="25"/>
        <v>0.44040711372396574</v>
      </c>
      <c r="D47" s="9">
        <f t="shared" si="25"/>
        <v>0.66200884397511217</v>
      </c>
      <c r="E47" s="9">
        <f>E6/E$4</f>
        <v>0.37138579081322637</v>
      </c>
      <c r="F47" s="9">
        <f>F6/F$4</f>
        <v>0.55801556383855333</v>
      </c>
      <c r="H47" s="65" t="s">
        <v>298</v>
      </c>
      <c r="I47" s="27">
        <f t="shared" si="26"/>
        <v>0.44040711372396574</v>
      </c>
      <c r="J47" s="9">
        <f t="shared" si="26"/>
        <v>0.42115532074274864</v>
      </c>
      <c r="K47" s="9" t="e">
        <f>K6/K$4</f>
        <v>#VALUE!</v>
      </c>
      <c r="L47" s="9">
        <f t="shared" si="27"/>
        <v>0.29941292390765928</v>
      </c>
      <c r="M47" s="9">
        <f t="shared" si="27"/>
        <v>0.21046661223624685</v>
      </c>
    </row>
    <row r="48" spans="2:13" x14ac:dyDescent="0.35">
      <c r="B48" s="65" t="s">
        <v>296</v>
      </c>
      <c r="C48" s="27">
        <f t="shared" si="25"/>
        <v>0.14043505249695692</v>
      </c>
      <c r="D48" s="9">
        <f t="shared" si="25"/>
        <v>7.8945014652320816E-2</v>
      </c>
      <c r="E48" s="9">
        <f>E7/E$4</f>
        <v>0.17690713107524211</v>
      </c>
      <c r="F48" s="9">
        <f>F7/F$4</f>
        <v>3.9196023992670227E-2</v>
      </c>
      <c r="H48" s="65" t="s">
        <v>296</v>
      </c>
      <c r="I48" s="27">
        <f t="shared" si="26"/>
        <v>0.14043505249695692</v>
      </c>
      <c r="J48" s="9">
        <f t="shared" si="26"/>
        <v>0.46306173399437184</v>
      </c>
      <c r="K48" s="9" t="e">
        <f>K7/K$4</f>
        <v>#VALUE!</v>
      </c>
      <c r="L48" s="9">
        <f t="shared" si="27"/>
        <v>0.36099246416771408</v>
      </c>
      <c r="M48" s="9">
        <f t="shared" si="27"/>
        <v>0.66292272326477553</v>
      </c>
    </row>
    <row r="49" spans="2:13" x14ac:dyDescent="0.35">
      <c r="B49" s="66" t="s">
        <v>293</v>
      </c>
      <c r="C49" s="28">
        <f>C21/C$4</f>
        <v>-4.0577057952797542E-2</v>
      </c>
      <c r="D49" s="10">
        <f>D21/D$4</f>
        <v>6.8119231732410455E-4</v>
      </c>
      <c r="E49" s="10">
        <f>E21/E$4</f>
        <v>-1.196099404357915E-2</v>
      </c>
      <c r="F49" s="10">
        <f>F21/F$4</f>
        <v>1.9375942533947006E-3</v>
      </c>
      <c r="H49" s="66" t="s">
        <v>293</v>
      </c>
      <c r="I49" s="28">
        <f>I21/I$4</f>
        <v>-4.0577057952797542E-2</v>
      </c>
      <c r="J49" s="10">
        <f>J21/J$4</f>
        <v>-3.9209895231403086E-2</v>
      </c>
      <c r="K49" s="10" t="e">
        <f>K21/K$4</f>
        <v>#VALUE!</v>
      </c>
      <c r="L49" s="10">
        <f>L21/L$4</f>
        <v>2.7819750914606006E-2</v>
      </c>
      <c r="M49" s="10">
        <f>M21/M$4</f>
        <v>-1.2364015703042392E-3</v>
      </c>
    </row>
    <row r="50" spans="2:13" x14ac:dyDescent="0.35">
      <c r="H50" s="44"/>
      <c r="I50" s="2"/>
      <c r="J50" s="44"/>
      <c r="K50" s="44"/>
      <c r="M50" s="44"/>
    </row>
    <row r="51" spans="2:13" ht="29" x14ac:dyDescent="0.35">
      <c r="B51" s="45" t="s">
        <v>300</v>
      </c>
      <c r="C51" s="61" t="str">
        <f>C$3</f>
        <v>Albania</v>
      </c>
      <c r="D51" s="29" t="str">
        <f t="shared" ref="D51:F51" si="28">D$3</f>
        <v>Upper middle income</v>
      </c>
      <c r="E51" s="29" t="str">
        <f t="shared" si="28"/>
        <v>Europe &amp; Central Asia (low and middle income)</v>
      </c>
      <c r="F51" s="29" t="str">
        <f t="shared" si="28"/>
        <v>Europe &amp; Central Asia</v>
      </c>
      <c r="H51" s="45" t="s">
        <v>300</v>
      </c>
      <c r="I51" s="61" t="str">
        <f>I$3</f>
        <v>Albania</v>
      </c>
      <c r="J51" s="29" t="str">
        <f t="shared" ref="J51:M51" si="29">J$3</f>
        <v>Mali</v>
      </c>
      <c r="K51" s="29" t="str">
        <f t="shared" si="29"/>
        <v>Algeria</v>
      </c>
      <c r="L51" s="29" t="str">
        <f t="shared" si="29"/>
        <v>Iran, Islamic Rep.</v>
      </c>
      <c r="M51" s="29" t="str">
        <f t="shared" si="29"/>
        <v>Iraq</v>
      </c>
    </row>
    <row r="52" spans="2:13" x14ac:dyDescent="0.35">
      <c r="B52" s="5" t="s">
        <v>296</v>
      </c>
      <c r="C52" s="26">
        <f>IFERROR(C28/C$28,"..")</f>
        <v>1</v>
      </c>
      <c r="D52" s="8">
        <f>IFERROR(D28/D$28,"..")</f>
        <v>1</v>
      </c>
      <c r="E52" s="8">
        <f>IFERROR(E28/E$28,"..")</f>
        <v>1</v>
      </c>
      <c r="F52" s="8">
        <f>IFERROR(F28/F$28,"..")</f>
        <v>1</v>
      </c>
      <c r="H52" s="5" t="s">
        <v>296</v>
      </c>
      <c r="I52" s="26">
        <f>IFERROR(I28/I$28,"..")</f>
        <v>1</v>
      </c>
      <c r="J52" s="8">
        <f>IFERROR(J28/J$28,"..")</f>
        <v>1</v>
      </c>
      <c r="K52" s="8">
        <f>IFERROR(K28/K$28,"..")</f>
        <v>1</v>
      </c>
      <c r="L52" s="8">
        <f>IFERROR(L28/L$28,"..")</f>
        <v>1</v>
      </c>
      <c r="M52" s="8">
        <f>IFERROR(M28/M$28,"..")</f>
        <v>1</v>
      </c>
    </row>
    <row r="53" spans="2:13" x14ac:dyDescent="0.35">
      <c r="B53" s="65" t="s">
        <v>389</v>
      </c>
      <c r="C53" s="27">
        <f>C30/C$28</f>
        <v>2.3280418025351621E-2</v>
      </c>
      <c r="D53" s="9">
        <f>IFERROR(D30/D$28,"..")</f>
        <v>3.9844492506589169E-2</v>
      </c>
      <c r="E53" s="9">
        <f t="shared" ref="E53:F53" si="30">IFERROR(E30/E$28,"..")</f>
        <v>2.5017086593751611E-2</v>
      </c>
      <c r="F53" s="9">
        <f t="shared" si="30"/>
        <v>3.509506404194105E-2</v>
      </c>
      <c r="H53" s="65" t="s">
        <v>389</v>
      </c>
      <c r="I53" s="27">
        <f t="shared" ref="I53:J56" si="31">IFERROR(I30/I$28,"..")</f>
        <v>2.3280418025351621E-2</v>
      </c>
      <c r="J53" s="9">
        <f t="shared" si="31"/>
        <v>4.0024453647905793E-2</v>
      </c>
      <c r="K53" s="9">
        <f t="shared" ref="K53:M53" si="32">IFERROR(K30/K$28,"..")</f>
        <v>4.2001216904175688E-3</v>
      </c>
      <c r="L53" s="9">
        <f t="shared" si="32"/>
        <v>4.5698755344166018E-4</v>
      </c>
      <c r="M53" s="9">
        <f t="shared" si="32"/>
        <v>1.2162937423102572E-4</v>
      </c>
    </row>
    <row r="54" spans="2:13" x14ac:dyDescent="0.35">
      <c r="B54" s="115" t="s">
        <v>452</v>
      </c>
      <c r="C54" s="27">
        <f>C31/C$28</f>
        <v>0.11731192224022212</v>
      </c>
      <c r="D54" s="9">
        <f>IFERROR(D31/D$28,"..")</f>
        <v>8.4938131448309584E-2</v>
      </c>
      <c r="E54" s="9">
        <f t="shared" ref="E54:F56" si="33">IFERROR(E31/E$28,"..")</f>
        <v>0.1013610937904071</v>
      </c>
      <c r="F54" s="9">
        <f t="shared" si="33"/>
        <v>0.17515243293021576</v>
      </c>
      <c r="H54" s="115" t="s">
        <v>452</v>
      </c>
      <c r="I54" s="27">
        <f t="shared" si="31"/>
        <v>0.11731192224022212</v>
      </c>
      <c r="J54" s="9">
        <f t="shared" si="31"/>
        <v>5.0093400840573468E-2</v>
      </c>
      <c r="K54" s="9">
        <f t="shared" ref="K54:M56" si="34">IFERROR(K31/K$28,"..")</f>
        <v>5.8145245852233157E-3</v>
      </c>
      <c r="L54" s="9">
        <f t="shared" si="34"/>
        <v>6.5383723544999483E-3</v>
      </c>
      <c r="M54" s="9">
        <f t="shared" si="34"/>
        <v>1.3792299902496237E-3</v>
      </c>
    </row>
    <row r="55" spans="2:13" s="44" customFormat="1" x14ac:dyDescent="0.35">
      <c r="B55" s="65" t="s">
        <v>444</v>
      </c>
      <c r="C55" s="27">
        <f>C32/C$28</f>
        <v>0</v>
      </c>
      <c r="D55" s="9">
        <f>IFERROR(D32/D$28,"..")</f>
        <v>8.6479297747078278E-3</v>
      </c>
      <c r="E55" s="9">
        <f t="shared" si="33"/>
        <v>0</v>
      </c>
      <c r="F55" s="9">
        <f t="shared" si="33"/>
        <v>0</v>
      </c>
      <c r="H55" s="65" t="s">
        <v>444</v>
      </c>
      <c r="I55" s="27">
        <f t="shared" si="31"/>
        <v>0</v>
      </c>
      <c r="J55" s="9">
        <f t="shared" si="31"/>
        <v>0</v>
      </c>
      <c r="K55" s="9">
        <f t="shared" si="34"/>
        <v>0</v>
      </c>
      <c r="L55" s="9">
        <f t="shared" si="34"/>
        <v>2.5720791242847372E-4</v>
      </c>
      <c r="M55" s="9">
        <f t="shared" si="34"/>
        <v>0</v>
      </c>
    </row>
    <row r="56" spans="2:13" s="44" customFormat="1" x14ac:dyDescent="0.35">
      <c r="B56" s="65" t="s">
        <v>445</v>
      </c>
      <c r="C56" s="27">
        <f>C33/C$28</f>
        <v>2.3669026073202374E-4</v>
      </c>
      <c r="D56" s="9">
        <f>IFERROR(D33/D$28,"..")</f>
        <v>1.8678436486464908E-3</v>
      </c>
      <c r="E56" s="9">
        <f t="shared" si="33"/>
        <v>5.6624571561088787E-4</v>
      </c>
      <c r="F56" s="9">
        <f t="shared" si="33"/>
        <v>2.84426646238393E-3</v>
      </c>
      <c r="H56" s="65" t="s">
        <v>445</v>
      </c>
      <c r="I56" s="27">
        <f t="shared" si="31"/>
        <v>2.3669026073202374E-4</v>
      </c>
      <c r="J56" s="9">
        <f t="shared" si="31"/>
        <v>0</v>
      </c>
      <c r="K56" s="9">
        <f t="shared" si="34"/>
        <v>4.4699040151009809E-4</v>
      </c>
      <c r="L56" s="9">
        <f t="shared" si="34"/>
        <v>2.3619164455177693E-4</v>
      </c>
      <c r="M56" s="9">
        <f t="shared" si="34"/>
        <v>1.401665633388206E-5</v>
      </c>
    </row>
    <row r="57" spans="2:13" x14ac:dyDescent="0.35">
      <c r="B57" s="65" t="s">
        <v>286</v>
      </c>
      <c r="C57" s="27">
        <f t="shared" ref="C57:C59" si="35">C34/C$28</f>
        <v>0.1784195870389936</v>
      </c>
      <c r="D57" s="9">
        <f t="shared" ref="D57:D59" si="36">IFERROR(D34/D$28,"..")</f>
        <v>5.9992564598908706E-2</v>
      </c>
      <c r="E57" s="9">
        <f t="shared" ref="E57:F57" si="37">IFERROR(E34/E$28,"..")</f>
        <v>6.0285493236819233E-2</v>
      </c>
      <c r="F57" s="9">
        <f t="shared" si="37"/>
        <v>8.959135333098614E-2</v>
      </c>
      <c r="H57" s="65" t="s">
        <v>286</v>
      </c>
      <c r="I57" s="27">
        <f t="shared" ref="I57:M57" si="38">IFERROR(I34/I$28,"..")</f>
        <v>0.1784195870389936</v>
      </c>
      <c r="J57" s="9">
        <f t="shared" ref="J57:J59" si="39">IFERROR(J34/J$28,"..")</f>
        <v>0.10816707222855412</v>
      </c>
      <c r="K57" s="9">
        <f t="shared" si="38"/>
        <v>4.0772756791094003E-2</v>
      </c>
      <c r="L57" s="9">
        <f t="shared" si="38"/>
        <v>1.7242155073315849E-2</v>
      </c>
      <c r="M57" s="9">
        <f t="shared" si="38"/>
        <v>9.3631868640626733E-4</v>
      </c>
    </row>
    <row r="58" spans="2:13" x14ac:dyDescent="0.35">
      <c r="B58" s="65" t="s">
        <v>287</v>
      </c>
      <c r="C58" s="27">
        <f t="shared" si="35"/>
        <v>0.25891652099552792</v>
      </c>
      <c r="D58" s="9">
        <f t="shared" si="36"/>
        <v>0.25709267598282237</v>
      </c>
      <c r="E58" s="9">
        <f t="shared" ref="E58:F58" si="40">IFERROR(E35/E$28,"..")</f>
        <v>0.1175747505983787</v>
      </c>
      <c r="F58" s="9">
        <f t="shared" si="40"/>
        <v>0.15147836282979718</v>
      </c>
      <c r="H58" s="65" t="s">
        <v>287</v>
      </c>
      <c r="I58" s="27">
        <f t="shared" ref="I58:M58" si="41">IFERROR(I35/I$28,"..")</f>
        <v>0.25891652099552792</v>
      </c>
      <c r="J58" s="9">
        <f t="shared" si="39"/>
        <v>0.3512687643139768</v>
      </c>
      <c r="K58" s="9">
        <f t="shared" si="41"/>
        <v>0.14194048154589653</v>
      </c>
      <c r="L58" s="9">
        <f t="shared" si="41"/>
        <v>8.2351779069606473E-2</v>
      </c>
      <c r="M58" s="9">
        <f t="shared" si="41"/>
        <v>1.3643478703506958E-2</v>
      </c>
    </row>
    <row r="59" spans="2:13" x14ac:dyDescent="0.35">
      <c r="B59" s="65" t="s">
        <v>288</v>
      </c>
      <c r="C59" s="27">
        <f t="shared" si="35"/>
        <v>0.27241638023245696</v>
      </c>
      <c r="D59" s="9">
        <f t="shared" si="36"/>
        <v>8.759524412554405E-2</v>
      </c>
      <c r="E59" s="9">
        <f t="shared" ref="E59:F59" si="42">IFERROR(E36/E$28,"..")</f>
        <v>7.7665232058483066E-2</v>
      </c>
      <c r="F59" s="9">
        <f t="shared" si="42"/>
        <v>0.11041488618054671</v>
      </c>
      <c r="H59" s="65" t="s">
        <v>288</v>
      </c>
      <c r="I59" s="27">
        <f t="shared" ref="I59:M59" si="43">IFERROR(I36/I$28,"..")</f>
        <v>0.27241638023245696</v>
      </c>
      <c r="J59" s="9">
        <f t="shared" si="39"/>
        <v>0.37612200088571768</v>
      </c>
      <c r="K59" s="9">
        <f t="shared" si="43"/>
        <v>7.4833712929988278E-2</v>
      </c>
      <c r="L59" s="9">
        <f t="shared" si="43"/>
        <v>3.5396884702985257E-2</v>
      </c>
      <c r="M59" s="9">
        <f t="shared" si="43"/>
        <v>5.6275583198890818E-3</v>
      </c>
    </row>
    <row r="60" spans="2:13" x14ac:dyDescent="0.35">
      <c r="B60" s="65" t="s">
        <v>289</v>
      </c>
      <c r="C60" s="27">
        <f>IFERROR(C38/C$28,"..")</f>
        <v>0.13893560252382417</v>
      </c>
      <c r="D60" s="9">
        <f>IFERROR(D38/D$28,"..")</f>
        <v>0.28719998273988995</v>
      </c>
      <c r="E60" s="9">
        <f t="shared" ref="E60:F60" si="44">IFERROR(E38/E$28,"..")</f>
        <v>0.35920422207930702</v>
      </c>
      <c r="F60" s="9">
        <f t="shared" si="44"/>
        <v>0.25046083837330435</v>
      </c>
      <c r="H60" s="65" t="s">
        <v>289</v>
      </c>
      <c r="I60" s="27">
        <f>IFERROR(I38/I$28,"..")</f>
        <v>0.13893560252382417</v>
      </c>
      <c r="J60" s="9">
        <f>IFERROR(J38/J$28,"..")</f>
        <v>0</v>
      </c>
      <c r="K60" s="9">
        <f t="shared" ref="K60:M60" si="45">IFERROR(K38/K$28,"..")</f>
        <v>0.58074488541332314</v>
      </c>
      <c r="L60" s="9">
        <f t="shared" si="45"/>
        <v>0.72981052952899439</v>
      </c>
      <c r="M60" s="9">
        <f t="shared" si="45"/>
        <v>0.97222073372516282</v>
      </c>
    </row>
    <row r="61" spans="2:13" x14ac:dyDescent="0.35">
      <c r="B61" s="65" t="s">
        <v>290</v>
      </c>
      <c r="C61" s="27">
        <f>IFERROR(C39/C$28,"..")</f>
        <v>1.1732851750005391E-3</v>
      </c>
      <c r="D61" s="9">
        <f t="shared" ref="D61:D63" si="46">IFERROR(D39/D$28,"..")</f>
        <v>6.9953518745750093E-2</v>
      </c>
      <c r="E61" s="9">
        <f t="shared" ref="E61:F61" si="47">IFERROR(E39/E$28,"..")</f>
        <v>0.18158140709536943</v>
      </c>
      <c r="F61" s="9">
        <f t="shared" si="47"/>
        <v>0.12776080161736328</v>
      </c>
      <c r="H61" s="65" t="s">
        <v>290</v>
      </c>
      <c r="I61" s="27">
        <f t="shared" ref="I61:M61" si="48">IFERROR(I39/I$28,"..")</f>
        <v>1.1732851750005391E-3</v>
      </c>
      <c r="J61" s="9" t="str">
        <f t="shared" ref="J61:J63" si="49">IFERROR(J39/J$28,"..")</f>
        <v>..</v>
      </c>
      <c r="K61" s="9">
        <f t="shared" si="48"/>
        <v>0.14835312286682353</v>
      </c>
      <c r="L61" s="9">
        <f t="shared" si="48"/>
        <v>0.10840310232713977</v>
      </c>
      <c r="M61" s="9">
        <f t="shared" si="48"/>
        <v>6.0570345442205386E-3</v>
      </c>
    </row>
    <row r="62" spans="2:13" x14ac:dyDescent="0.35">
      <c r="B62" s="65" t="s">
        <v>388</v>
      </c>
      <c r="C62" s="27">
        <f>IFERROR(C40/C$28,"..")</f>
        <v>1.5544122180347554E-3</v>
      </c>
      <c r="D62" s="9">
        <f t="shared" si="46"/>
        <v>5.4832267300752538E-2</v>
      </c>
      <c r="E62" s="9">
        <f t="shared" ref="E62:F62" si="50">IFERROR(E40/E$28,"..")</f>
        <v>2.8926005871044429E-2</v>
      </c>
      <c r="F62" s="9">
        <f t="shared" si="50"/>
        <v>2.2953823621996099E-2</v>
      </c>
      <c r="H62" s="65" t="s">
        <v>388</v>
      </c>
      <c r="I62" s="27">
        <f t="shared" ref="I62:M62" si="51">IFERROR(I40/I$28,"..")</f>
        <v>1.5544122180347554E-3</v>
      </c>
      <c r="J62" s="9">
        <f t="shared" si="49"/>
        <v>0</v>
      </c>
      <c r="K62" s="9">
        <f t="shared" si="51"/>
        <v>0</v>
      </c>
      <c r="L62" s="9">
        <f t="shared" si="51"/>
        <v>2.1799940705097802E-4</v>
      </c>
      <c r="M62" s="9">
        <f t="shared" si="51"/>
        <v>0</v>
      </c>
    </row>
    <row r="63" spans="2:13" x14ac:dyDescent="0.35">
      <c r="B63" s="66" t="s">
        <v>292</v>
      </c>
      <c r="C63" s="28">
        <f>IFERROR(C41/C$28,"..")</f>
        <v>7.7551812898561572E-3</v>
      </c>
      <c r="D63" s="10">
        <f t="shared" si="46"/>
        <v>4.8035349128079011E-2</v>
      </c>
      <c r="E63" s="10">
        <f t="shared" ref="E63:F63" si="52">IFERROR(E41/E$28,"..")</f>
        <v>4.7818462960828673E-2</v>
      </c>
      <c r="F63" s="10">
        <f t="shared" si="52"/>
        <v>3.4248170611465803E-2</v>
      </c>
      <c r="H63" s="66" t="s">
        <v>292</v>
      </c>
      <c r="I63" s="28">
        <f t="shared" ref="I63:M63" si="53">IFERROR(I41/I$28,"..")</f>
        <v>7.7551812898561572E-3</v>
      </c>
      <c r="J63" s="10">
        <f t="shared" si="49"/>
        <v>7.4324308083272075E-2</v>
      </c>
      <c r="K63" s="10">
        <f t="shared" si="53"/>
        <v>2.8934037757236634E-3</v>
      </c>
      <c r="L63" s="10">
        <f t="shared" si="53"/>
        <v>1.9088790425985588E-2</v>
      </c>
      <c r="M63" s="10">
        <f t="shared" si="53"/>
        <v>0</v>
      </c>
    </row>
  </sheetData>
  <mergeCells count="2">
    <mergeCell ref="D2:F2"/>
    <mergeCell ref="J2:M2"/>
  </mergeCells>
  <pageMargins left="0.2" right="0.2" top="0.25" bottom="0.25" header="0.3" footer="0.3"/>
  <pageSetup scale="65" fitToHeight="0" orientation="landscape" r:id="rId1"/>
  <ignoredErrors>
    <ignoredError sqref="E45" 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class!$A$2:$A$219</xm:f>
          </x14:formula1>
          <xm:sqref>J3:M3</xm:sqref>
        </x14:dataValidation>
        <x14:dataValidation type="list" allowBlank="1" showInputMessage="1" showErrorMessage="1" xr:uid="{00000000-0002-0000-0200-000000000000}">
          <x14:formula1>
            <xm:f>'Select a Country'!$C$6:$Z$6</xm:f>
          </x14:formula1>
          <xm:sqref>B2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Q31"/>
  <sheetViews>
    <sheetView zoomScale="85" zoomScaleNormal="85" workbookViewId="0"/>
  </sheetViews>
  <sheetFormatPr defaultRowHeight="14.5" x14ac:dyDescent="0.35"/>
  <cols>
    <col min="1" max="1" width="29.54296875" customWidth="1"/>
    <col min="2" max="4" width="11" customWidth="1"/>
    <col min="5" max="5" width="12" customWidth="1"/>
    <col min="6" max="6" width="12" style="44" customWidth="1"/>
    <col min="7" max="7" width="12" customWidth="1"/>
    <col min="8" max="8" width="13.54296875" customWidth="1"/>
    <col min="9" max="9" width="28.7265625" customWidth="1"/>
    <col min="10" max="13" width="9.453125" customWidth="1"/>
    <col min="14" max="14" width="9.453125" style="44" customWidth="1"/>
    <col min="15" max="15" width="9.453125" customWidth="1"/>
  </cols>
  <sheetData>
    <row r="1" spans="1:17" ht="18.5" x14ac:dyDescent="0.45">
      <c r="A1" s="19" t="str">
        <f>'Select a Country'!B2</f>
        <v>Albania</v>
      </c>
    </row>
    <row r="3" spans="1:17" x14ac:dyDescent="0.35">
      <c r="A3" s="1" t="s">
        <v>395</v>
      </c>
      <c r="B3" s="1">
        <v>1995</v>
      </c>
      <c r="C3" s="1">
        <v>2000</v>
      </c>
      <c r="D3" s="1">
        <v>2005</v>
      </c>
      <c r="E3" s="1">
        <v>2010</v>
      </c>
      <c r="F3" s="1">
        <v>2015</v>
      </c>
      <c r="G3" s="1">
        <v>2018</v>
      </c>
      <c r="H3" s="100">
        <v>2014</v>
      </c>
      <c r="I3" s="1" t="s">
        <v>397</v>
      </c>
      <c r="J3" s="1">
        <v>1995</v>
      </c>
      <c r="K3" s="1">
        <v>2000</v>
      </c>
      <c r="L3" s="1">
        <v>2005</v>
      </c>
      <c r="M3" s="1">
        <v>2010</v>
      </c>
      <c r="N3" s="1">
        <v>2015</v>
      </c>
      <c r="O3" s="1">
        <v>2018</v>
      </c>
    </row>
    <row r="4" spans="1:17" s="38" customFormat="1" x14ac:dyDescent="0.35">
      <c r="A4" s="13" t="s">
        <v>295</v>
      </c>
      <c r="B4" s="14">
        <f>'Select a Country'!C7</f>
        <v>115528.74909741811</v>
      </c>
      <c r="C4" s="14">
        <f>'Select a Country'!H7</f>
        <v>108779.53904872178</v>
      </c>
      <c r="D4" s="14">
        <f>'Select a Country'!M7</f>
        <v>127564.80618124791</v>
      </c>
      <c r="E4" s="14">
        <f>'Select a Country'!R7</f>
        <v>152271.62131973237</v>
      </c>
      <c r="F4" s="14">
        <f>'Select a Country'!W7</f>
        <v>172826.96409913042</v>
      </c>
      <c r="G4" s="14">
        <f>'Select a Country'!Z7</f>
        <v>184408.88466346063</v>
      </c>
      <c r="H4" s="101">
        <f>'Select a Country'!V7</f>
        <v>167984.7919915391</v>
      </c>
      <c r="I4" s="13" t="s">
        <v>295</v>
      </c>
      <c r="J4" s="14">
        <f>IFERROR(B4/B$10,"..")</f>
        <v>36241.084432765238</v>
      </c>
      <c r="K4" s="14">
        <f t="shared" ref="K4:O9" si="0">IFERROR(C4/C$10,"..")</f>
        <v>35214.823000485841</v>
      </c>
      <c r="L4" s="14">
        <f t="shared" si="0"/>
        <v>42359.407887614296</v>
      </c>
      <c r="M4" s="14">
        <f t="shared" si="0"/>
        <v>52272.750975613417</v>
      </c>
      <c r="N4" s="14">
        <f t="shared" si="0"/>
        <v>59994.71799041082</v>
      </c>
      <c r="O4" s="14">
        <f t="shared" si="0"/>
        <v>64335.203987006811</v>
      </c>
      <c r="Q4" s="111"/>
    </row>
    <row r="5" spans="1:17" s="38" customFormat="1" x14ac:dyDescent="0.35">
      <c r="A5" s="39" t="s">
        <v>324</v>
      </c>
      <c r="B5" s="40">
        <f>'Select a Country'!C8</f>
        <v>49499.963823441445</v>
      </c>
      <c r="C5" s="40">
        <f>'Select a Country'!H8</f>
        <v>50935.515727389669</v>
      </c>
      <c r="D5" s="40">
        <f>'Select a Country'!M8</f>
        <v>59043.3506508133</v>
      </c>
      <c r="E5" s="40">
        <f>'Select a Country'!R8</f>
        <v>71081.458376284441</v>
      </c>
      <c r="F5" s="40">
        <f>'Select a Country'!W8</f>
        <v>79664.143354140382</v>
      </c>
      <c r="G5" s="40">
        <f>'Select a Country'!Z8</f>
        <v>84779.198625151883</v>
      </c>
      <c r="H5" s="102">
        <f>'Select a Country'!V8</f>
        <v>78184.50208794068</v>
      </c>
      <c r="I5" s="39" t="s">
        <v>324</v>
      </c>
      <c r="J5" s="40">
        <f t="shared" ref="J5:J9" si="1">IFERROR(B5/B$10,"..")</f>
        <v>15528.016899338676</v>
      </c>
      <c r="K5" s="40">
        <f t="shared" si="0"/>
        <v>16489.177895625278</v>
      </c>
      <c r="L5" s="40">
        <f t="shared" si="0"/>
        <v>19606.045336012841</v>
      </c>
      <c r="M5" s="40">
        <f t="shared" si="0"/>
        <v>24401.285942080212</v>
      </c>
      <c r="N5" s="40">
        <f t="shared" si="0"/>
        <v>27654.41052206367</v>
      </c>
      <c r="O5" s="40">
        <f t="shared" si="0"/>
        <v>29577.138039514666</v>
      </c>
    </row>
    <row r="6" spans="1:17" s="38" customFormat="1" x14ac:dyDescent="0.35">
      <c r="A6" s="39" t="s">
        <v>298</v>
      </c>
      <c r="B6" s="40">
        <f>'Select a Country'!C9</f>
        <v>44861.001529901536</v>
      </c>
      <c r="C6" s="40">
        <f>'Select a Country'!H9</f>
        <v>43611.277218637428</v>
      </c>
      <c r="D6" s="40">
        <f>'Select a Country'!M9</f>
        <v>54424.482556146402</v>
      </c>
      <c r="E6" s="40">
        <f>'Select a Country'!R9</f>
        <v>68056.509546503905</v>
      </c>
      <c r="F6" s="40">
        <f>'Select a Country'!W9</f>
        <v>73727.868221564466</v>
      </c>
      <c r="G6" s="40">
        <f>'Select a Country'!Z9</f>
        <v>81214.984639690389</v>
      </c>
      <c r="H6" s="102">
        <f>'Select a Country'!V9</f>
        <v>72487.665593711921</v>
      </c>
      <c r="I6" s="39" t="s">
        <v>298</v>
      </c>
      <c r="J6" s="40">
        <f t="shared" si="1"/>
        <v>14072.785838030912</v>
      </c>
      <c r="K6" s="40">
        <f t="shared" si="0"/>
        <v>14118.127558819468</v>
      </c>
      <c r="L6" s="40">
        <f t="shared" si="0"/>
        <v>18072.295366424096</v>
      </c>
      <c r="M6" s="40">
        <f t="shared" si="0"/>
        <v>23362.86265924753</v>
      </c>
      <c r="N6" s="40">
        <f t="shared" si="0"/>
        <v>25593.706890840349</v>
      </c>
      <c r="O6" s="40">
        <f t="shared" si="0"/>
        <v>28333.681498760245</v>
      </c>
      <c r="Q6" s="111"/>
    </row>
    <row r="7" spans="1:17" s="38" customFormat="1" x14ac:dyDescent="0.35">
      <c r="A7" s="39" t="s">
        <v>327</v>
      </c>
      <c r="B7" s="40">
        <f>SUM('Select a Country'!C12:C18)</f>
        <v>18477.467857344876</v>
      </c>
      <c r="C7" s="40">
        <f>SUM('Select a Country'!H12:H18)</f>
        <v>14074.729467309116</v>
      </c>
      <c r="D7" s="40">
        <f>SUM('Select a Country'!M12:M18)</f>
        <v>14201.071075181933</v>
      </c>
      <c r="E7" s="40">
        <f>SUM('Select a Country'!R12:R18)</f>
        <v>14170.736749125066</v>
      </c>
      <c r="F7" s="40">
        <f>SUM('Select a Country'!W12:W18)</f>
        <v>19812.931221606985</v>
      </c>
      <c r="G7" s="40">
        <f>SUM('Select a Country'!Z12:Z18)</f>
        <v>22027.910555142455</v>
      </c>
      <c r="H7" s="102">
        <f>SUM('Select a Country'!V12:V18)</f>
        <v>17398.583465051765</v>
      </c>
      <c r="I7" s="39" t="s">
        <v>327</v>
      </c>
      <c r="J7" s="40">
        <f t="shared" si="1"/>
        <v>5796.3362189360623</v>
      </c>
      <c r="K7" s="40">
        <f t="shared" si="0"/>
        <v>4556.3633685652849</v>
      </c>
      <c r="L7" s="40">
        <f t="shared" si="0"/>
        <v>4715.6341950610895</v>
      </c>
      <c r="M7" s="40">
        <f t="shared" si="0"/>
        <v>4864.6188095194184</v>
      </c>
      <c r="N7" s="40">
        <f t="shared" si="0"/>
        <v>6877.811152905032</v>
      </c>
      <c r="O7" s="40">
        <f t="shared" si="0"/>
        <v>7684.9340613870809</v>
      </c>
      <c r="P7" s="55" t="s">
        <v>504</v>
      </c>
      <c r="Q7" s="111"/>
    </row>
    <row r="8" spans="1:17" s="38" customFormat="1" x14ac:dyDescent="0.35">
      <c r="A8" s="39" t="s">
        <v>328</v>
      </c>
      <c r="B8" s="40">
        <f>'Select a Country'!C19</f>
        <v>2927.3857899545796</v>
      </c>
      <c r="C8" s="40">
        <f>'Select a Country'!H19</f>
        <v>1155.3294068429336</v>
      </c>
      <c r="D8" s="40">
        <f>'Select a Country'!M19</f>
        <v>1522.7930590394096</v>
      </c>
      <c r="E8" s="40">
        <f>'Select a Country'!R19</f>
        <v>3177.6381941944578</v>
      </c>
      <c r="F8" s="40">
        <f>'Select a Country'!W19</f>
        <v>5416.9188666209566</v>
      </c>
      <c r="G8" s="40">
        <f>'Select a Country'!Z19</f>
        <v>3869.5608434759151</v>
      </c>
      <c r="H8" s="102">
        <f>'Select a Country'!V19</f>
        <v>5183.3594004798297</v>
      </c>
      <c r="I8" s="39" t="s">
        <v>328</v>
      </c>
      <c r="J8" s="40">
        <f t="shared" si="1"/>
        <v>918.31372199452017</v>
      </c>
      <c r="K8" s="40">
        <f t="shared" si="0"/>
        <v>374.01078295622978</v>
      </c>
      <c r="L8" s="40">
        <f t="shared" si="0"/>
        <v>505.6615084306888</v>
      </c>
      <c r="M8" s="40">
        <f t="shared" si="0"/>
        <v>1090.8394392606363</v>
      </c>
      <c r="N8" s="40">
        <f t="shared" si="0"/>
        <v>1880.4156022404798</v>
      </c>
      <c r="O8" s="40">
        <f t="shared" si="0"/>
        <v>1349.9836879306538</v>
      </c>
      <c r="P8" s="55" t="s">
        <v>381</v>
      </c>
      <c r="Q8" s="111"/>
    </row>
    <row r="9" spans="1:17" s="38" customFormat="1" x14ac:dyDescent="0.35">
      <c r="A9" s="39" t="s">
        <v>293</v>
      </c>
      <c r="B9" s="40">
        <f>'Select a Country'!C24</f>
        <v>-237.06990322432466</v>
      </c>
      <c r="C9" s="40">
        <f>'Select a Country'!H24</f>
        <v>-997.31277145738113</v>
      </c>
      <c r="D9" s="40">
        <f>'Select a Country'!M24</f>
        <v>-1626.8911599331084</v>
      </c>
      <c r="E9" s="40">
        <f>'Select a Country'!R24</f>
        <v>-4214.7215463754956</v>
      </c>
      <c r="F9" s="40">
        <f>'Select a Country'!W24</f>
        <v>-5794.8975648023734</v>
      </c>
      <c r="G9" s="40">
        <f>'Select a Country'!Z24</f>
        <v>-7482.77</v>
      </c>
      <c r="H9" s="102">
        <f>'Select a Country'!V24</f>
        <v>-5269.3185556450962</v>
      </c>
      <c r="I9" s="39" t="s">
        <v>293</v>
      </c>
      <c r="J9" s="40">
        <f t="shared" si="1"/>
        <v>-74.368245534931049</v>
      </c>
      <c r="K9" s="40">
        <f t="shared" si="0"/>
        <v>-322.85660548042512</v>
      </c>
      <c r="L9" s="40">
        <f t="shared" si="0"/>
        <v>-540.22851831441028</v>
      </c>
      <c r="M9" s="40">
        <f t="shared" si="0"/>
        <v>-1446.8558744943807</v>
      </c>
      <c r="N9" s="40">
        <f t="shared" si="0"/>
        <v>-2011.626177638713</v>
      </c>
      <c r="O9" s="40">
        <f t="shared" si="0"/>
        <v>-2610.533300585827</v>
      </c>
      <c r="Q9" s="111"/>
    </row>
    <row r="10" spans="1:17" x14ac:dyDescent="0.35">
      <c r="A10" s="7" t="s">
        <v>411</v>
      </c>
      <c r="B10" s="84">
        <f>'Select a Country'!C25</f>
        <v>3.1877840000000002</v>
      </c>
      <c r="C10" s="84">
        <f>'Select a Country'!H25</f>
        <v>3.0890270000000002</v>
      </c>
      <c r="D10" s="84">
        <f>'Select a Country'!M25</f>
        <v>3.0114869999999998</v>
      </c>
      <c r="E10" s="84">
        <f>'Select a Country'!R25</f>
        <v>2.9130210000000001</v>
      </c>
      <c r="F10" s="84">
        <f>'Select a Country'!W25</f>
        <v>2.880703</v>
      </c>
      <c r="G10" s="84">
        <f>'Select a Country'!Z25</f>
        <v>2.8663759999999998</v>
      </c>
      <c r="H10" s="103">
        <f>'Select a Country'!V25</f>
        <v>2.8891040000000001</v>
      </c>
      <c r="Q10" s="4"/>
    </row>
    <row r="12" spans="1:17" s="32" customFormat="1" x14ac:dyDescent="0.35">
      <c r="A12" s="32" t="str">
        <f>CONCATENATE("Total Wealth - ",$A$1)</f>
        <v>Total Wealth - Albania</v>
      </c>
      <c r="I12" s="32" t="str">
        <f>CONCATENATE("Per Capita Wealth - ",$A$1)</f>
        <v>Per Capita Wealth - Albania</v>
      </c>
    </row>
    <row r="31" spans="1:9" x14ac:dyDescent="0.35">
      <c r="A31" s="32" t="str">
        <f>CONCATENATE("Share of Wealth - ",$A$1)</f>
        <v>Share of Wealth - Albania</v>
      </c>
      <c r="I31" s="32"/>
    </row>
  </sheetData>
  <pageMargins left="0.2" right="0.2" top="0.25" bottom="0.25" header="0.3" footer="0.3"/>
  <pageSetup scale="65" fitToHeight="0" orientation="landscape" r:id="rId1"/>
  <drawing r:id="rId2"/>
  <extLs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0000000}">
          <x14:formula1>
            <xm:f>'Select a Country'!B2</xm:f>
          </x14:formula1>
          <xm:sqref>A1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P38"/>
  <sheetViews>
    <sheetView zoomScale="85" zoomScaleNormal="85" workbookViewId="0">
      <selection activeCell="C4" sqref="C4"/>
    </sheetView>
  </sheetViews>
  <sheetFormatPr defaultRowHeight="14.5" x14ac:dyDescent="0.35"/>
  <cols>
    <col min="1" max="1" width="29.54296875" customWidth="1"/>
    <col min="2" max="4" width="9.81640625" customWidth="1"/>
    <col min="5" max="5" width="10.81640625" customWidth="1"/>
    <col min="6" max="6" width="10.81640625" style="44" customWidth="1"/>
    <col min="7" max="7" width="10.81640625" customWidth="1"/>
    <col min="8" max="8" width="4.54296875" customWidth="1"/>
    <col min="9" max="9" width="28.7265625" customWidth="1"/>
    <col min="10" max="13" width="9.1796875" customWidth="1"/>
    <col min="14" max="14" width="9.1796875" style="44" customWidth="1"/>
    <col min="15" max="15" width="9.1796875" customWidth="1"/>
  </cols>
  <sheetData>
    <row r="1" spans="1:16" ht="18.5" x14ac:dyDescent="0.45">
      <c r="A1" s="19" t="str">
        <f>'Select a Country'!B2</f>
        <v>Albania</v>
      </c>
    </row>
    <row r="2" spans="1:16" x14ac:dyDescent="0.35">
      <c r="B2" s="3"/>
    </row>
    <row r="3" spans="1:16" x14ac:dyDescent="0.35">
      <c r="A3" s="1" t="s">
        <v>395</v>
      </c>
      <c r="B3" s="1">
        <v>1995</v>
      </c>
      <c r="C3" s="1">
        <v>2000</v>
      </c>
      <c r="D3" s="1">
        <v>2005</v>
      </c>
      <c r="E3" s="1">
        <v>2010</v>
      </c>
      <c r="F3" s="1">
        <v>2015</v>
      </c>
      <c r="G3" s="1">
        <v>2018</v>
      </c>
      <c r="I3" s="1" t="s">
        <v>397</v>
      </c>
      <c r="J3" s="1">
        <v>1995</v>
      </c>
      <c r="K3" s="1">
        <v>2000</v>
      </c>
      <c r="L3" s="1">
        <v>2005</v>
      </c>
      <c r="M3" s="1">
        <v>2010</v>
      </c>
      <c r="N3" s="1">
        <v>2015</v>
      </c>
      <c r="O3" s="1">
        <v>2018</v>
      </c>
    </row>
    <row r="4" spans="1:16" x14ac:dyDescent="0.35">
      <c r="A4" s="15" t="s">
        <v>296</v>
      </c>
      <c r="B4" s="16">
        <f>'Select a Country'!C10</f>
        <v>21404.853647299456</v>
      </c>
      <c r="C4" s="16">
        <f>'Select a Country'!H10</f>
        <v>15230.058874152048</v>
      </c>
      <c r="D4" s="16">
        <f>'Select a Country'!M10</f>
        <v>15723.864134221341</v>
      </c>
      <c r="E4" s="16">
        <f>'Select a Country'!R10</f>
        <v>17348.374943319523</v>
      </c>
      <c r="F4" s="16">
        <f>'Select a Country'!W10</f>
        <v>25229.85008822794</v>
      </c>
      <c r="G4" s="16">
        <f>'Select a Country'!Z10</f>
        <v>25897.471398618371</v>
      </c>
      <c r="I4" s="15" t="s">
        <v>296</v>
      </c>
      <c r="J4" s="16">
        <f>IFERROR(B4/B$14,"..")</f>
        <v>6714.6499409305825</v>
      </c>
      <c r="K4" s="16">
        <f t="shared" ref="K4:O13" si="0">IFERROR(C4/C$14,"..")</f>
        <v>4930.3741515215133</v>
      </c>
      <c r="L4" s="16">
        <f t="shared" si="0"/>
        <v>5221.2957034917772</v>
      </c>
      <c r="M4" s="16">
        <f t="shared" si="0"/>
        <v>5955.4582487800544</v>
      </c>
      <c r="N4" s="16">
        <f t="shared" si="0"/>
        <v>8758.2267551455116</v>
      </c>
      <c r="O4" s="16">
        <f t="shared" si="0"/>
        <v>9034.9177493177358</v>
      </c>
      <c r="P4" s="109"/>
    </row>
    <row r="5" spans="1:16" x14ac:dyDescent="0.35">
      <c r="A5" s="34" t="s">
        <v>389</v>
      </c>
      <c r="B5" s="35">
        <f>SUM('Select a Country'!C12)</f>
        <v>2343.3568724742022</v>
      </c>
      <c r="C5" s="35">
        <f>SUM('Select a Country'!H12)</f>
        <v>202.92622737362865</v>
      </c>
      <c r="D5" s="35">
        <f>SUM('Select a Country'!M12)</f>
        <v>123.91620470314669</v>
      </c>
      <c r="E5" s="35">
        <f>SUM('Select a Country'!R12)</f>
        <v>190.13417650562502</v>
      </c>
      <c r="F5" s="35">
        <f>SUM('Select a Country'!W12)</f>
        <v>589.51528812797085</v>
      </c>
      <c r="G5" s="35">
        <f>SUM('Select a Country'!Z12)</f>
        <v>602.90395995942322</v>
      </c>
      <c r="I5" s="34" t="s">
        <v>389</v>
      </c>
      <c r="J5" s="35">
        <f t="shared" ref="J5:J13" si="1">IFERROR(B5/B$14,"..")</f>
        <v>735.10528708162224</v>
      </c>
      <c r="K5" s="35">
        <f t="shared" si="0"/>
        <v>65.692603973234498</v>
      </c>
      <c r="L5" s="35">
        <f t="shared" si="0"/>
        <v>41.14784646360642</v>
      </c>
      <c r="M5" s="35">
        <f t="shared" si="0"/>
        <v>65.270444842527752</v>
      </c>
      <c r="N5" s="35">
        <f t="shared" si="0"/>
        <v>204.64285562516193</v>
      </c>
      <c r="O5" s="35">
        <f t="shared" si="0"/>
        <v>210.33666202878592</v>
      </c>
      <c r="P5" s="109"/>
    </row>
    <row r="6" spans="1:16" s="44" customFormat="1" x14ac:dyDescent="0.35">
      <c r="A6" s="92" t="s">
        <v>453</v>
      </c>
      <c r="B6" s="35">
        <f>SUM('Select a Country'!C13)</f>
        <v>1771.1610076626491</v>
      </c>
      <c r="C6" s="35">
        <f>SUM('Select a Country'!H13)</f>
        <v>2235.093951061684</v>
      </c>
      <c r="D6" s="35">
        <f>SUM('Select a Country'!M13)</f>
        <v>2462.3258546466709</v>
      </c>
      <c r="E6" s="35">
        <f>SUM('Select a Country'!R13)</f>
        <v>2712.2270029388383</v>
      </c>
      <c r="F6" s="35">
        <f>SUM('Select a Country'!W13)</f>
        <v>2778.1524936348669</v>
      </c>
      <c r="G6" s="35">
        <f>SUM('Select a Country'!Z13)</f>
        <v>3038.0821509330945</v>
      </c>
      <c r="I6" s="92" t="s">
        <v>450</v>
      </c>
      <c r="J6" s="35">
        <f t="shared" ref="J6" si="2">IFERROR(B6/B$14,"..")</f>
        <v>555.60885168588868</v>
      </c>
      <c r="K6" s="35">
        <f t="shared" ref="K6" si="3">IFERROR(C6/C$14,"..")</f>
        <v>723.5592149442798</v>
      </c>
      <c r="L6" s="35">
        <f t="shared" ref="L6" si="4">IFERROR(D6/D$14,"..")</f>
        <v>817.64452399982838</v>
      </c>
      <c r="M6" s="35">
        <f t="shared" ref="M6" si="5">IFERROR(E6/E$14,"..")</f>
        <v>931.0701855355104</v>
      </c>
      <c r="N6" s="35">
        <f t="shared" ref="N6" si="6">IFERROR(F6/F$14,"..")</f>
        <v>964.40087493742567</v>
      </c>
      <c r="O6" s="35">
        <f t="shared" ref="O6" si="7">IFERROR(G6/G$14,"..")</f>
        <v>1059.9035684547648</v>
      </c>
      <c r="P6" s="109"/>
    </row>
    <row r="7" spans="1:16" s="44" customFormat="1" x14ac:dyDescent="0.35">
      <c r="A7" s="92" t="s">
        <v>444</v>
      </c>
      <c r="B7" s="93">
        <f>'Select a Country'!C14</f>
        <v>0</v>
      </c>
      <c r="C7" s="93">
        <f>'Select a Country'!H14</f>
        <v>0</v>
      </c>
      <c r="D7" s="93">
        <f>'Select a Country'!M14</f>
        <v>0</v>
      </c>
      <c r="E7" s="93">
        <f>'Select a Country'!R14</f>
        <v>0</v>
      </c>
      <c r="F7" s="93">
        <f>'Select a Country'!W14</f>
        <v>0</v>
      </c>
      <c r="G7" s="93">
        <f>'Select a Country'!Z14</f>
        <v>0</v>
      </c>
      <c r="I7" s="92" t="s">
        <v>444</v>
      </c>
      <c r="J7" s="35">
        <f t="shared" si="1"/>
        <v>0</v>
      </c>
      <c r="K7" s="35">
        <f t="shared" si="0"/>
        <v>0</v>
      </c>
      <c r="L7" s="35">
        <f t="shared" si="0"/>
        <v>0</v>
      </c>
      <c r="M7" s="35">
        <f t="shared" si="0"/>
        <v>0</v>
      </c>
      <c r="N7" s="35">
        <f t="shared" si="0"/>
        <v>0</v>
      </c>
      <c r="O7" s="35">
        <f t="shared" si="0"/>
        <v>0</v>
      </c>
      <c r="P7" s="109"/>
    </row>
    <row r="8" spans="1:16" s="44" customFormat="1" x14ac:dyDescent="0.35">
      <c r="A8" s="92" t="s">
        <v>445</v>
      </c>
      <c r="B8" s="93">
        <f>'Select a Country'!C15</f>
        <v>13.675370134001547</v>
      </c>
      <c r="C8" s="93">
        <f>'Select a Country'!H15</f>
        <v>42.440242202591143</v>
      </c>
      <c r="D8" s="93">
        <f>'Select a Country'!M15</f>
        <v>36.874189374222368</v>
      </c>
      <c r="E8" s="93">
        <f>'Select a Country'!R15</f>
        <v>3.3934214346700369</v>
      </c>
      <c r="F8" s="93">
        <f>'Select a Country'!W15</f>
        <v>6.2771715143906155</v>
      </c>
      <c r="G8" s="93">
        <f>'Select a Country'!Z15</f>
        <v>6.1296792576391104</v>
      </c>
      <c r="I8" s="92" t="s">
        <v>445</v>
      </c>
      <c r="J8" s="35">
        <f t="shared" ref="J8" si="8">IFERROR(B8/B$14,"..")</f>
        <v>4.2899299745533401</v>
      </c>
      <c r="K8" s="35">
        <f t="shared" ref="K8" si="9">IFERROR(C8/C$14,"..")</f>
        <v>13.739032453452541</v>
      </c>
      <c r="L8" s="35">
        <f t="shared" ref="L8" si="10">IFERROR(D8/D$14,"..")</f>
        <v>12.244512220780754</v>
      </c>
      <c r="M8" s="35">
        <f t="shared" ref="M8" si="11">IFERROR(E8/E$14,"..")</f>
        <v>1.1649148546028458</v>
      </c>
      <c r="N8" s="35">
        <f t="shared" ref="N8" si="12">IFERROR(F8/F$14,"..")</f>
        <v>2.1790415445086202</v>
      </c>
      <c r="O8" s="35">
        <f t="shared" ref="O8" si="13">IFERROR(G8/G$14,"..")</f>
        <v>2.1384770377784039</v>
      </c>
      <c r="P8" s="109"/>
    </row>
    <row r="9" spans="1:16" x14ac:dyDescent="0.35">
      <c r="A9" s="36" t="s">
        <v>286</v>
      </c>
      <c r="B9" s="37">
        <f>'Select a Country'!C16</f>
        <v>26.072789311269418</v>
      </c>
      <c r="C9" s="37">
        <f>'Select a Country'!H16</f>
        <v>93.634601066210521</v>
      </c>
      <c r="D9" s="37">
        <f>'Select a Country'!M16</f>
        <v>85.224793697054452</v>
      </c>
      <c r="E9" s="37">
        <f>'Select a Country'!R16</f>
        <v>296.19661361449113</v>
      </c>
      <c r="F9" s="37">
        <f>'Select a Country'!W16</f>
        <v>2390.8974139563343</v>
      </c>
      <c r="G9" s="37">
        <f>'Select a Country'!Z16</f>
        <v>4620.6161522956381</v>
      </c>
      <c r="I9" s="36" t="s">
        <v>286</v>
      </c>
      <c r="J9" s="37">
        <f t="shared" si="1"/>
        <v>8.1789698772782025</v>
      </c>
      <c r="K9" s="37">
        <f t="shared" si="0"/>
        <v>30.312004740072041</v>
      </c>
      <c r="L9" s="37">
        <f t="shared" si="0"/>
        <v>28.299904232379038</v>
      </c>
      <c r="M9" s="37">
        <f t="shared" si="0"/>
        <v>101.68021913144159</v>
      </c>
      <c r="N9" s="37">
        <f t="shared" si="0"/>
        <v>829.9701197785173</v>
      </c>
      <c r="O9" s="37">
        <f t="shared" si="0"/>
        <v>1612.0062937645439</v>
      </c>
      <c r="P9" s="109"/>
    </row>
    <row r="10" spans="1:16" x14ac:dyDescent="0.35">
      <c r="A10" s="36" t="s">
        <v>287</v>
      </c>
      <c r="B10" s="37">
        <f>'Select a Country'!C17</f>
        <v>6894.4694065681106</v>
      </c>
      <c r="C10" s="37">
        <f>'Select a Country'!H17</f>
        <v>4593.6683145200132</v>
      </c>
      <c r="D10" s="37">
        <f>'Select a Country'!M17</f>
        <v>3820.5966911860723</v>
      </c>
      <c r="E10" s="37">
        <f>'Select a Country'!R17</f>
        <v>4133.9705437492803</v>
      </c>
      <c r="F10" s="37">
        <f>'Select a Country'!W17</f>
        <v>6213.9139077545096</v>
      </c>
      <c r="G10" s="37">
        <f>'Select a Country'!Z17</f>
        <v>6705.2831971114574</v>
      </c>
      <c r="I10" s="36" t="s">
        <v>287</v>
      </c>
      <c r="J10" s="37">
        <f t="shared" si="1"/>
        <v>2162.7780949299295</v>
      </c>
      <c r="K10" s="37">
        <f t="shared" si="0"/>
        <v>1487.0923156450276</v>
      </c>
      <c r="L10" s="37">
        <f t="shared" si="0"/>
        <v>1268.6744758274144</v>
      </c>
      <c r="M10" s="37">
        <f t="shared" si="0"/>
        <v>1419.1351671509681</v>
      </c>
      <c r="N10" s="37">
        <f t="shared" si="0"/>
        <v>2157.0824579120131</v>
      </c>
      <c r="O10" s="37">
        <f t="shared" si="0"/>
        <v>2339.2894711340932</v>
      </c>
      <c r="P10" s="109"/>
    </row>
    <row r="11" spans="1:16" x14ac:dyDescent="0.35">
      <c r="A11" s="36" t="s">
        <v>288</v>
      </c>
      <c r="B11" s="37">
        <f>'Select a Country'!C18</f>
        <v>7428.7324111946455</v>
      </c>
      <c r="C11" s="37">
        <f>'Select a Country'!H18</f>
        <v>6906.9661310849888</v>
      </c>
      <c r="D11" s="37">
        <f>'Select a Country'!M18</f>
        <v>7672.1333415747667</v>
      </c>
      <c r="E11" s="37">
        <f>'Select a Country'!R18</f>
        <v>6834.8149908821606</v>
      </c>
      <c r="F11" s="37">
        <f>'Select a Country'!W18</f>
        <v>7834.1749466189121</v>
      </c>
      <c r="G11" s="37">
        <f>'Select a Country'!Z18</f>
        <v>7054.8954155852025</v>
      </c>
      <c r="I11" s="36" t="s">
        <v>288</v>
      </c>
      <c r="J11" s="37">
        <f t="shared" si="1"/>
        <v>2330.3750853867905</v>
      </c>
      <c r="K11" s="37">
        <f t="shared" si="0"/>
        <v>2235.9681968092182</v>
      </c>
      <c r="L11" s="37">
        <f t="shared" si="0"/>
        <v>2547.6229323170805</v>
      </c>
      <c r="M11" s="37">
        <f t="shared" si="0"/>
        <v>2346.2978780043672</v>
      </c>
      <c r="N11" s="37">
        <f t="shared" si="0"/>
        <v>2719.5358031074056</v>
      </c>
      <c r="O11" s="37">
        <f t="shared" si="0"/>
        <v>2461.2595889671147</v>
      </c>
      <c r="P11" s="109"/>
    </row>
    <row r="12" spans="1:16" x14ac:dyDescent="0.35">
      <c r="A12" s="36" t="s">
        <v>325</v>
      </c>
      <c r="B12" s="37">
        <f>SUM('Select a Country'!C20:C22)</f>
        <v>2753.9792794657674</v>
      </c>
      <c r="C12" s="37">
        <f>SUM('Select a Country'!H20:H22)</f>
        <v>1155.3294068429336</v>
      </c>
      <c r="D12" s="37">
        <f>SUM('Select a Country'!M20:M22)</f>
        <v>1491.5770304772745</v>
      </c>
      <c r="E12" s="37">
        <f>SUM('Select a Country'!R20:R22)</f>
        <v>2621.7865783253033</v>
      </c>
      <c r="F12" s="37">
        <f>SUM('Select a Country'!W20:W22)</f>
        <v>5078.4170514152784</v>
      </c>
      <c r="G12" s="37">
        <f>SUM('Select a Country'!Z20:Z22)</f>
        <v>3668.7212578307649</v>
      </c>
      <c r="I12" s="36" t="s">
        <v>325</v>
      </c>
      <c r="J12" s="37">
        <f t="shared" si="1"/>
        <v>863.9165261717128</v>
      </c>
      <c r="K12" s="37">
        <f t="shared" si="0"/>
        <v>374.01078295622978</v>
      </c>
      <c r="L12" s="37">
        <f t="shared" si="0"/>
        <v>495.29585566109853</v>
      </c>
      <c r="M12" s="37">
        <f t="shared" si="0"/>
        <v>900.02323303721573</v>
      </c>
      <c r="N12" s="37">
        <f t="shared" si="0"/>
        <v>1762.9089327901136</v>
      </c>
      <c r="O12" s="37">
        <f t="shared" si="0"/>
        <v>1279.9162628457555</v>
      </c>
      <c r="P12" s="109"/>
    </row>
    <row r="13" spans="1:16" x14ac:dyDescent="0.35">
      <c r="A13" s="36" t="s">
        <v>326</v>
      </c>
      <c r="B13" s="37">
        <f>'Select a Country'!C23</f>
        <v>173.40651048881287</v>
      </c>
      <c r="C13" s="37">
        <f>'Select a Country'!H23</f>
        <v>0</v>
      </c>
      <c r="D13" s="37">
        <f>'Select a Country'!M23</f>
        <v>31.21602856213525</v>
      </c>
      <c r="E13" s="37">
        <f>'Select a Country'!R23</f>
        <v>555.85161586915422</v>
      </c>
      <c r="F13" s="37">
        <f>'Select a Country'!W23</f>
        <v>338.50181520567781</v>
      </c>
      <c r="G13" s="37">
        <f>'Select a Country'!Z23</f>
        <v>200.83958564515015</v>
      </c>
      <c r="I13" s="36" t="s">
        <v>326</v>
      </c>
      <c r="J13" s="37">
        <f t="shared" si="1"/>
        <v>54.397195822807589</v>
      </c>
      <c r="K13" s="37">
        <f t="shared" si="0"/>
        <v>0</v>
      </c>
      <c r="L13" s="37">
        <f t="shared" si="0"/>
        <v>10.365652769590323</v>
      </c>
      <c r="M13" s="37">
        <f t="shared" si="0"/>
        <v>190.81620622342035</v>
      </c>
      <c r="N13" s="37">
        <f t="shared" si="0"/>
        <v>117.50666945036605</v>
      </c>
      <c r="O13" s="37">
        <f t="shared" si="0"/>
        <v>70.067425084898204</v>
      </c>
    </row>
    <row r="14" spans="1:16" x14ac:dyDescent="0.35">
      <c r="A14" s="33" t="s">
        <v>294</v>
      </c>
      <c r="B14" s="86">
        <f>'Select a Country'!C25</f>
        <v>3.1877840000000002</v>
      </c>
      <c r="C14" s="86">
        <f>'Select a Country'!H25</f>
        <v>3.0890270000000002</v>
      </c>
      <c r="D14" s="86">
        <f>'Select a Country'!M25</f>
        <v>3.0114869999999998</v>
      </c>
      <c r="E14" s="86">
        <f>'Select a Country'!R25</f>
        <v>2.9130210000000001</v>
      </c>
      <c r="F14" s="86">
        <f>'Select a Country'!W25</f>
        <v>2.880703</v>
      </c>
      <c r="G14" s="86">
        <f>'Select a Country'!Z25</f>
        <v>2.8663759999999998</v>
      </c>
      <c r="I14" s="33"/>
    </row>
    <row r="16" spans="1:16" x14ac:dyDescent="0.35">
      <c r="A16" s="32" t="str">
        <f>CONCATENATE("Natural Capital - ",$A$1)</f>
        <v>Natural Capital - Albania</v>
      </c>
      <c r="I16" s="32" t="str">
        <f>CONCATENATE("Natural Capital Per Capita - ",$A$1)</f>
        <v>Natural Capital Per Capita - Albania</v>
      </c>
    </row>
    <row r="38" spans="1:9" x14ac:dyDescent="0.35">
      <c r="A38" s="32" t="str">
        <f>CONCATENATE("Share of Natural Capital - ",$A$1)</f>
        <v>Share of Natural Capital - Albania</v>
      </c>
      <c r="I38" s="32" t="str">
        <f>CONCATENATE("Natural Capital in 2018 - ",$A$1)</f>
        <v>Natural Capital in 2018 - Albania</v>
      </c>
    </row>
  </sheetData>
  <pageMargins left="0.2" right="0.2" top="0.25" bottom="0.25" header="0.3" footer="0.3"/>
  <pageSetup scale="65" fitToHeight="0" orientation="landscape" r:id="rId1"/>
  <drawing r:id="rId2"/>
  <extLst>
    <ext xmlns:x14="http://schemas.microsoft.com/office/spreadsheetml/2009/9/main" uri="{CCE6A557-97BC-4b89-ADB6-D9C93CAAB3DF}">
      <x14:dataValidations xmlns:xm="http://schemas.microsoft.com/office/excel/2006/main" count="1">
        <x14:dataValidation type="custom" allowBlank="1" showInputMessage="1" showErrorMessage="1" xr:uid="{00000000-0002-0000-0400-000000000000}">
          <x14:formula1>
            <xm:f>'Select a Country'!B2</xm:f>
          </x14:formula1>
          <xm:sqref>A1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A1:AZ64"/>
  <sheetViews>
    <sheetView zoomScale="85" zoomScaleNormal="85" workbookViewId="0">
      <pane ySplit="1" topLeftCell="A2" activePane="bottomLeft" state="frozen"/>
      <selection activeCell="B7" sqref="B7"/>
      <selection pane="bottomLeft" activeCell="AQ6" sqref="AQ6"/>
    </sheetView>
  </sheetViews>
  <sheetFormatPr defaultRowHeight="14.5" x14ac:dyDescent="0.35"/>
  <cols>
    <col min="1" max="1" width="6.26953125" style="83" bestFit="1" customWidth="1"/>
    <col min="2" max="2" width="36.453125" bestFit="1" customWidth="1"/>
    <col min="3" max="6" width="11.7265625" customWidth="1"/>
    <col min="7" max="7" width="11.7265625" style="44" customWidth="1"/>
    <col min="8" max="8" width="11.7265625" customWidth="1"/>
    <col min="9" max="9" width="12" customWidth="1"/>
    <col min="10" max="10" width="36.453125" bestFit="1" customWidth="1"/>
    <col min="11" max="14" width="11.7265625" customWidth="1"/>
    <col min="15" max="15" width="11.7265625" style="44" customWidth="1"/>
    <col min="16" max="16" width="11.7265625" customWidth="1"/>
    <col min="17" max="17" width="15.26953125" customWidth="1"/>
    <col min="18" max="18" width="36.453125" bestFit="1" customWidth="1"/>
    <col min="19" max="22" width="11.7265625" customWidth="1"/>
    <col min="23" max="23" width="11.7265625" style="44" customWidth="1"/>
    <col min="24" max="24" width="11.7265625" customWidth="1"/>
    <col min="25" max="25" width="10.7265625" customWidth="1"/>
    <col min="26" max="26" width="36.453125" bestFit="1" customWidth="1"/>
    <col min="27" max="30" width="11.7265625" customWidth="1"/>
    <col min="31" max="31" width="11.7265625" style="44" customWidth="1"/>
    <col min="32" max="32" width="11.7265625" customWidth="1"/>
    <col min="33" max="33" width="19.81640625" customWidth="1"/>
    <col min="34" max="34" width="36.453125" bestFit="1" customWidth="1"/>
    <col min="35" max="38" width="11.7265625" customWidth="1"/>
    <col min="39" max="39" width="11.7265625" style="44" customWidth="1"/>
    <col min="40" max="40" width="11.7265625" customWidth="1"/>
    <col min="41" max="41" width="17.81640625" customWidth="1"/>
    <col min="42" max="42" width="36.453125" bestFit="1" customWidth="1"/>
    <col min="43" max="45" width="11.7265625" customWidth="1"/>
    <col min="46" max="46" width="12.54296875" customWidth="1"/>
    <col min="47" max="47" width="22.26953125" style="44" customWidth="1"/>
    <col min="48" max="48" width="19.7265625" customWidth="1"/>
    <col min="49" max="49" width="12.81640625" bestFit="1" customWidth="1"/>
    <col min="50" max="51" width="10.26953125" bestFit="1" customWidth="1"/>
  </cols>
  <sheetData>
    <row r="1" spans="1:51" s="11" customFormat="1" ht="21" x14ac:dyDescent="0.5">
      <c r="A1" s="83"/>
      <c r="B1" s="12" t="s">
        <v>2</v>
      </c>
      <c r="C1" s="22" t="str">
        <f>CONCATENATE(B1,C2)</f>
        <v>Low income1995</v>
      </c>
      <c r="D1" s="22" t="str">
        <f>CONCATENATE(B1,D2)</f>
        <v>Low income2000</v>
      </c>
      <c r="E1" s="22" t="str">
        <f>CONCATENATE(B1,E2)</f>
        <v>Low income2005</v>
      </c>
      <c r="F1" s="22" t="str">
        <f>CONCATENATE(B1,F2)</f>
        <v>Low income2010</v>
      </c>
      <c r="G1" s="22" t="str">
        <f>CONCATENATE(B1,G2)</f>
        <v>Low income2015</v>
      </c>
      <c r="H1" s="22" t="str">
        <f>CONCATENATE(B1,H2)</f>
        <v>Low income2018</v>
      </c>
      <c r="I1" s="22" t="str">
        <f>CONCATENATE(B1,I2)</f>
        <v>Low income2014</v>
      </c>
      <c r="J1" s="12" t="s">
        <v>16</v>
      </c>
      <c r="K1" s="22" t="str">
        <f>CONCATENATE(J1,K2)</f>
        <v>Lower middle income1995</v>
      </c>
      <c r="L1" s="22" t="str">
        <f>CONCATENATE(J1,L2)</f>
        <v>Lower middle income2000</v>
      </c>
      <c r="M1" s="22" t="str">
        <f>CONCATENATE(J1,M2)</f>
        <v>Lower middle income2005</v>
      </c>
      <c r="N1" s="22" t="str">
        <f>CONCATENATE(J1,N2)</f>
        <v>Lower middle income2010</v>
      </c>
      <c r="O1" s="22" t="str">
        <f>CONCATENATE(J1,O2)</f>
        <v>Lower middle income2015</v>
      </c>
      <c r="P1" s="22" t="str">
        <f>CONCATENATE(J1,P2)</f>
        <v>Lower middle income2018</v>
      </c>
      <c r="Q1" s="22" t="str">
        <f>CONCATENATE(J1,Q2)</f>
        <v>Lower middle income2014</v>
      </c>
      <c r="R1" s="12" t="s">
        <v>6</v>
      </c>
      <c r="S1" s="22" t="str">
        <f>CONCATENATE(R1,S2)</f>
        <v>Upper middle income1995</v>
      </c>
      <c r="T1" s="22" t="str">
        <f>CONCATENATE(R1,T2)</f>
        <v>Upper middle income2000</v>
      </c>
      <c r="U1" s="22" t="str">
        <f>CONCATENATE(R1,U2)</f>
        <v>Upper middle income2005</v>
      </c>
      <c r="V1" s="22" t="str">
        <f>CONCATENATE(R1,V2)</f>
        <v>Upper middle income2010</v>
      </c>
      <c r="W1" s="22" t="str">
        <f>CONCATENATE(R1,W2)</f>
        <v>Upper middle income2015</v>
      </c>
      <c r="X1" s="22" t="str">
        <f>CONCATENATE(R1,X2)</f>
        <v>Upper middle income2018</v>
      </c>
      <c r="Y1" s="22" t="str">
        <f>CONCATENATE(R1,Y2)</f>
        <v>Upper middle income2014</v>
      </c>
      <c r="Z1" s="12" t="s">
        <v>281</v>
      </c>
      <c r="AA1" s="22" t="str">
        <f>CONCATENATE(Z1,AA2)</f>
        <v>High income: non-OECD1995</v>
      </c>
      <c r="AB1" s="22" t="str">
        <f>CONCATENATE(Z1,AB2)</f>
        <v>High income: non-OECD2000</v>
      </c>
      <c r="AC1" s="22" t="str">
        <f>CONCATENATE(Z1,AC2)</f>
        <v>High income: non-OECD2005</v>
      </c>
      <c r="AD1" s="22" t="str">
        <f>CONCATENATE(Z1,AD2)</f>
        <v>High income: non-OECD2010</v>
      </c>
      <c r="AE1" s="22" t="str">
        <f>CONCATENATE(Z1,AE2)</f>
        <v>High income: non-OECD2015</v>
      </c>
      <c r="AF1" s="22" t="str">
        <f>CONCATENATE(Z1,AF2)</f>
        <v>High income: non-OECD2018</v>
      </c>
      <c r="AG1" s="22" t="str">
        <f>CONCATENATE(Z1,AG2)</f>
        <v>High income: non-OECD2014</v>
      </c>
      <c r="AH1" s="12" t="s">
        <v>282</v>
      </c>
      <c r="AI1" s="22" t="str">
        <f>CONCATENATE(AH1,AI2)</f>
        <v>High income: OECD1995</v>
      </c>
      <c r="AJ1" s="22" t="str">
        <f>CONCATENATE(AH1,AJ2)</f>
        <v>High income: OECD2000</v>
      </c>
      <c r="AK1" s="22" t="str">
        <f>CONCATENATE(AH1,AK2)</f>
        <v>High income: OECD2005</v>
      </c>
      <c r="AL1" s="22" t="str">
        <f>CONCATENATE(AH1,AL2)</f>
        <v>High income: OECD2010</v>
      </c>
      <c r="AM1" s="22" t="str">
        <f>CONCATENATE(AH1,AM2)</f>
        <v>High income: OECD2015</v>
      </c>
      <c r="AN1" s="22" t="str">
        <f>CONCATENATE(AH1,AN2)</f>
        <v>High income: OECD2018</v>
      </c>
      <c r="AO1" s="22" t="str">
        <f>CONCATENATE(AH1,AO2)</f>
        <v>High income: OECD2014</v>
      </c>
      <c r="AP1" s="12" t="s">
        <v>301</v>
      </c>
      <c r="AQ1" s="22" t="str">
        <f>CONCATENATE(AP1,AQ2)</f>
        <v>World1995</v>
      </c>
      <c r="AR1" s="22" t="str">
        <f>CONCATENATE(AP1,AR2)</f>
        <v>World2000</v>
      </c>
      <c r="AS1" s="22" t="str">
        <f>CONCATENATE(AP1,AS2)</f>
        <v>World2005</v>
      </c>
      <c r="AT1" s="22" t="str">
        <f>CONCATENATE(AP1,AT2)</f>
        <v>World2010</v>
      </c>
      <c r="AU1" s="22" t="str">
        <f>CONCATENATE(AP1,AU2)</f>
        <v>World2015</v>
      </c>
      <c r="AV1" s="22" t="str">
        <f>CONCATENATE(AP1,AV2)</f>
        <v>World2018</v>
      </c>
      <c r="AW1" s="22" t="str">
        <f>CONCATENATE(AP1,AW2)</f>
        <v>World2014</v>
      </c>
    </row>
    <row r="2" spans="1:51" x14ac:dyDescent="0.35">
      <c r="B2" s="1" t="s">
        <v>395</v>
      </c>
      <c r="C2" s="1">
        <v>1995</v>
      </c>
      <c r="D2" s="1">
        <v>2000</v>
      </c>
      <c r="E2" s="1">
        <v>2005</v>
      </c>
      <c r="F2" s="1">
        <v>2010</v>
      </c>
      <c r="G2" s="1">
        <v>2015</v>
      </c>
      <c r="H2" s="1">
        <v>2018</v>
      </c>
      <c r="I2" s="104">
        <v>2014</v>
      </c>
      <c r="J2" s="1" t="s">
        <v>395</v>
      </c>
      <c r="K2" s="1">
        <v>1995</v>
      </c>
      <c r="L2" s="1">
        <v>2000</v>
      </c>
      <c r="M2" s="1">
        <v>2005</v>
      </c>
      <c r="N2" s="1">
        <v>2010</v>
      </c>
      <c r="O2" s="1">
        <v>2015</v>
      </c>
      <c r="P2" s="1">
        <v>2018</v>
      </c>
      <c r="Q2" s="104">
        <v>2014</v>
      </c>
      <c r="R2" s="1" t="s">
        <v>395</v>
      </c>
      <c r="S2" s="1">
        <v>1995</v>
      </c>
      <c r="T2" s="1">
        <v>2000</v>
      </c>
      <c r="U2" s="1">
        <v>2005</v>
      </c>
      <c r="V2" s="1">
        <v>2010</v>
      </c>
      <c r="W2" s="1">
        <v>2015</v>
      </c>
      <c r="X2" s="1">
        <v>2018</v>
      </c>
      <c r="Y2" s="104">
        <v>2014</v>
      </c>
      <c r="Z2" s="1" t="s">
        <v>395</v>
      </c>
      <c r="AA2" s="1">
        <v>1995</v>
      </c>
      <c r="AB2" s="1">
        <v>2000</v>
      </c>
      <c r="AC2" s="1">
        <v>2005</v>
      </c>
      <c r="AD2" s="1">
        <v>2010</v>
      </c>
      <c r="AE2" s="1">
        <v>2015</v>
      </c>
      <c r="AF2" s="1">
        <v>2018</v>
      </c>
      <c r="AG2" s="104">
        <v>2014</v>
      </c>
      <c r="AH2" s="1" t="s">
        <v>395</v>
      </c>
      <c r="AI2" s="1">
        <v>1995</v>
      </c>
      <c r="AJ2" s="1">
        <v>2000</v>
      </c>
      <c r="AK2" s="1">
        <v>2005</v>
      </c>
      <c r="AL2" s="1">
        <v>2010</v>
      </c>
      <c r="AM2" s="1">
        <v>2015</v>
      </c>
      <c r="AN2" s="1">
        <v>2018</v>
      </c>
      <c r="AO2" s="104">
        <v>2014</v>
      </c>
      <c r="AP2" s="1" t="s">
        <v>395</v>
      </c>
      <c r="AQ2" s="1">
        <v>1995</v>
      </c>
      <c r="AR2" s="1">
        <v>2000</v>
      </c>
      <c r="AS2" s="1">
        <v>2005</v>
      </c>
      <c r="AT2" s="1">
        <v>2010</v>
      </c>
      <c r="AU2" s="1">
        <v>2015</v>
      </c>
      <c r="AV2" s="1">
        <v>2018</v>
      </c>
      <c r="AW2" s="104">
        <v>2014</v>
      </c>
    </row>
    <row r="3" spans="1:51" x14ac:dyDescent="0.35">
      <c r="A3" s="83">
        <v>5</v>
      </c>
      <c r="B3" s="75" t="s">
        <v>295</v>
      </c>
      <c r="C3" s="3">
        <f>VLOOKUP(C$1,income_bal!$A:$AE,$A3,FALSE)/1000000</f>
        <v>2941118.2685118909</v>
      </c>
      <c r="D3" s="3">
        <f>VLOOKUP(D$1,income_bal!$A:$AE,$A3,FALSE)/1000000</f>
        <v>3284637.1852218877</v>
      </c>
      <c r="E3" s="3">
        <f>VLOOKUP(E$1,income_bal!$A:$AE,$A3,FALSE)/1000000</f>
        <v>3828062.8432234349</v>
      </c>
      <c r="F3" s="3">
        <f>VLOOKUP(F$1,income_bal!$A:$AE,$A3,FALSE)/1000000</f>
        <v>4867645.111465604</v>
      </c>
      <c r="G3" s="3">
        <f>VLOOKUP(G$1,income_bal!$A:$AE,$A3,FALSE)/1000000</f>
        <v>6175450.5626127655</v>
      </c>
      <c r="H3" s="3">
        <f>VLOOKUP(H$1,income_bal!$A:$AE,$A3,FALSE)/1000000</f>
        <v>6814173.7944247546</v>
      </c>
      <c r="I3" s="105">
        <f>VLOOKUP(I$1,income_bal!$A:$AE,$A3,FALSE)/1000000</f>
        <v>5998303.0917131966</v>
      </c>
      <c r="J3" s="75" t="s">
        <v>295</v>
      </c>
      <c r="K3" s="3">
        <f>VLOOKUP(K$1,income_bal!$A:$AE,$A3,FALSE)/1000000</f>
        <v>30048884.14784535</v>
      </c>
      <c r="L3" s="3">
        <f>VLOOKUP(L$1,income_bal!$A:$AE,$A3,FALSE)/1000000</f>
        <v>33561051.647595502</v>
      </c>
      <c r="M3" s="3">
        <f>VLOOKUP(M$1,income_bal!$A:$AE,$A3,FALSE)/1000000</f>
        <v>41718692.37012098</v>
      </c>
      <c r="N3" s="3">
        <f>VLOOKUP(N$1,income_bal!$A:$AE,$A3,FALSE)/1000000</f>
        <v>56218643.695932373</v>
      </c>
      <c r="O3" s="3">
        <f>VLOOKUP(O$1,income_bal!$A:$AE,$A3,FALSE)/1000000</f>
        <v>68299379.967933804</v>
      </c>
      <c r="P3" s="3">
        <f>VLOOKUP(P$1,income_bal!$A:$AE,$A3,FALSE)/1000000</f>
        <v>77514406.363037229</v>
      </c>
      <c r="Q3" s="105">
        <f>VLOOKUP(Q$1,income_bal!$A:$AE,$A3,FALSE)/1000000</f>
        <v>66157052.60120362</v>
      </c>
      <c r="R3" s="75" t="s">
        <v>295</v>
      </c>
      <c r="S3" s="3">
        <f>VLOOKUP(S$1,income_bal!$A:$AE,$A3,FALSE)/1000000</f>
        <v>108870193.70794292</v>
      </c>
      <c r="T3" s="3">
        <f>VLOOKUP(T$1,income_bal!$A:$AE,$A3,FALSE)/1000000</f>
        <v>132911691.38867399</v>
      </c>
      <c r="U3" s="3">
        <f>VLOOKUP(U$1,income_bal!$A:$AE,$A3,FALSE)/1000000</f>
        <v>174523949.37165499</v>
      </c>
      <c r="V3" s="3">
        <f>VLOOKUP(V$1,income_bal!$A:$AE,$A3,FALSE)/1000000</f>
        <v>243602875.35958046</v>
      </c>
      <c r="W3" s="3">
        <f>VLOOKUP(W$1,income_bal!$A:$AE,$A3,FALSE)/1000000</f>
        <v>323819076.14970541</v>
      </c>
      <c r="X3" s="3">
        <f>VLOOKUP(X$1,income_bal!$A:$AE,$A3,FALSE)/1000000</f>
        <v>365811362.90390497</v>
      </c>
      <c r="Y3" s="105">
        <f>VLOOKUP(Y$1,income_bal!$A:$AE,$A3,FALSE)/1000000</f>
        <v>308460784.52232933</v>
      </c>
      <c r="Z3" s="75" t="s">
        <v>295</v>
      </c>
      <c r="AA3" s="3">
        <f>VLOOKUP(AA$1,income_bal!$A:$AE,$A3,FALSE)/1000000</f>
        <v>13133293.891306357</v>
      </c>
      <c r="AB3" s="3">
        <f>VLOOKUP(AB$1,income_bal!$A:$AE,$A3,FALSE)/1000000</f>
        <v>15331481.511963077</v>
      </c>
      <c r="AC3" s="3">
        <f>VLOOKUP(AC$1,income_bal!$A:$AE,$A3,FALSE)/1000000</f>
        <v>19068548.201416541</v>
      </c>
      <c r="AD3" s="3">
        <f>VLOOKUP(AD$1,income_bal!$A:$AE,$A3,FALSE)/1000000</f>
        <v>25924900.757346563</v>
      </c>
      <c r="AE3" s="3">
        <f>VLOOKUP(AE$1,income_bal!$A:$AE,$A3,FALSE)/1000000</f>
        <v>32398587.136319093</v>
      </c>
      <c r="AF3" s="3">
        <f>VLOOKUP(AF$1,income_bal!$A:$AE,$A3,FALSE)/1000000</f>
        <v>30418040.925914261</v>
      </c>
      <c r="AG3" s="105">
        <f>VLOOKUP(AG$1,income_bal!$A:$AE,$A3,FALSE)/1000000</f>
        <v>31580802.051954292</v>
      </c>
      <c r="AH3" s="75" t="s">
        <v>295</v>
      </c>
      <c r="AI3" s="3">
        <f>VLOOKUP(AI$1,income_bal!$A:$AE,$A3,FALSE)/1000000</f>
        <v>448496597.29631865</v>
      </c>
      <c r="AJ3" s="3">
        <f>VLOOKUP(AJ$1,income_bal!$A:$AE,$A3,FALSE)/1000000</f>
        <v>514805377.07897055</v>
      </c>
      <c r="AK3" s="3">
        <f>VLOOKUP(AK$1,income_bal!$A:$AE,$A3,FALSE)/1000000</f>
        <v>552929311.07221758</v>
      </c>
      <c r="AL3" s="3">
        <f>VLOOKUP(AL$1,income_bal!$A:$AE,$A3,FALSE)/1000000</f>
        <v>589210049.00895941</v>
      </c>
      <c r="AM3" s="3">
        <f>VLOOKUP(AM$1,income_bal!$A:$AE,$A3,FALSE)/1000000</f>
        <v>637919110.1269747</v>
      </c>
      <c r="AN3" s="3">
        <f>VLOOKUP(AN$1,income_bal!$A:$AE,$A3,FALSE)/1000000</f>
        <v>671446826.62024486</v>
      </c>
      <c r="AO3" s="105">
        <f>VLOOKUP(AO$1,income_bal!$A:$AE,$A3,FALSE)/1000000</f>
        <v>624470327.97106886</v>
      </c>
      <c r="AP3" s="75" t="s">
        <v>295</v>
      </c>
      <c r="AQ3" s="3">
        <f>VLOOKUP(AQ$1,income_bal!$A:$AE,$A3,FALSE)/1000000</f>
        <v>603490087.31192517</v>
      </c>
      <c r="AR3" s="3">
        <f>VLOOKUP(AR$1,income_bal!$A:$AE,$A3,FALSE)/1000000</f>
        <v>699894238.81242502</v>
      </c>
      <c r="AS3" s="3">
        <f>VLOOKUP(AS$1,income_bal!$A:$AE,$A3,FALSE)/1000000</f>
        <v>792068563.85863352</v>
      </c>
      <c r="AT3" s="3">
        <f>VLOOKUP(AT$1,income_bal!$A:$AE,$A3,FALSE)/1000000</f>
        <v>919824113.9332844</v>
      </c>
      <c r="AU3" s="3">
        <f>VLOOKUP(AU$1,income_bal!$A:$AE,$A3,FALSE)/1000000</f>
        <v>1068611603.9435458</v>
      </c>
      <c r="AV3" s="3">
        <f>VLOOKUP(AV$1,income_bal!$A:$AE,$A3,FALSE)/1000000</f>
        <v>1152004810.6075261</v>
      </c>
      <c r="AW3" s="105">
        <f>VLOOKUP(AW$1,income_bal!$A:$AE,$A3,FALSE)/1000000</f>
        <v>1036667270.2382693</v>
      </c>
      <c r="AX3" s="4"/>
    </row>
    <row r="4" spans="1:51" x14ac:dyDescent="0.35">
      <c r="A4" s="83">
        <v>6</v>
      </c>
      <c r="B4" s="76" t="s">
        <v>324</v>
      </c>
      <c r="C4" s="3">
        <f>VLOOKUP(C$1,income_bal!$A:$AE,$A4,FALSE)/1000000</f>
        <v>750994.76564103563</v>
      </c>
      <c r="D4" s="3">
        <f>VLOOKUP(D$1,income_bal!$A:$AE,$A4,FALSE)/1000000</f>
        <v>839326.98278349626</v>
      </c>
      <c r="E4" s="3">
        <f>VLOOKUP(E$1,income_bal!$A:$AE,$A4,FALSE)/1000000</f>
        <v>980410.36591236247</v>
      </c>
      <c r="F4" s="3">
        <f>VLOOKUP(F$1,income_bal!$A:$AE,$A4,FALSE)/1000000</f>
        <v>1257148.626151497</v>
      </c>
      <c r="G4" s="3">
        <f>VLOOKUP(G$1,income_bal!$A:$AE,$A4,FALSE)/1000000</f>
        <v>1638516.5593520151</v>
      </c>
      <c r="H4" s="3">
        <f>VLOOKUP(H$1,income_bal!$A:$AE,$A4,FALSE)/1000000</f>
        <v>1888285.5909832488</v>
      </c>
      <c r="I4" s="105">
        <f>VLOOKUP(I$1,income_bal!$A:$AE,$A4,FALSE)/1000000</f>
        <v>1578820.5270179806</v>
      </c>
      <c r="J4" s="76" t="s">
        <v>324</v>
      </c>
      <c r="K4" s="3">
        <f>VLOOKUP(K$1,income_bal!$A:$AE,$A4,FALSE)/1000000</f>
        <v>7752088.1334616402</v>
      </c>
      <c r="L4" s="3">
        <f>VLOOKUP(L$1,income_bal!$A:$AE,$A4,FALSE)/1000000</f>
        <v>8964134.6872445159</v>
      </c>
      <c r="M4" s="3">
        <f>VLOOKUP(M$1,income_bal!$A:$AE,$A4,FALSE)/1000000</f>
        <v>10597878.769033294</v>
      </c>
      <c r="N4" s="3">
        <f>VLOOKUP(N$1,income_bal!$A:$AE,$A4,FALSE)/1000000</f>
        <v>13758006.851032233</v>
      </c>
      <c r="O4" s="3">
        <f>VLOOKUP(O$1,income_bal!$A:$AE,$A4,FALSE)/1000000</f>
        <v>17798484.367758404</v>
      </c>
      <c r="P4" s="3">
        <f>VLOOKUP(P$1,income_bal!$A:$AE,$A4,FALSE)/1000000</f>
        <v>21069453.445942458</v>
      </c>
      <c r="Q4" s="105">
        <f>VLOOKUP(Q$1,income_bal!$A:$AE,$A4,FALSE)/1000000</f>
        <v>16930785.063325804</v>
      </c>
      <c r="R4" s="76" t="s">
        <v>324</v>
      </c>
      <c r="S4" s="3">
        <f>VLOOKUP(S$1,income_bal!$A:$AE,$A4,FALSE)/1000000</f>
        <v>31671998.548326585</v>
      </c>
      <c r="T4" s="3">
        <f>VLOOKUP(T$1,income_bal!$A:$AE,$A4,FALSE)/1000000</f>
        <v>36173196.161979012</v>
      </c>
      <c r="U4" s="3">
        <f>VLOOKUP(U$1,income_bal!$A:$AE,$A4,FALSE)/1000000</f>
        <v>43220268.860454679</v>
      </c>
      <c r="V4" s="3">
        <f>VLOOKUP(V$1,income_bal!$A:$AE,$A4,FALSE)/1000000</f>
        <v>57598151.513926432</v>
      </c>
      <c r="W4" s="3">
        <f>VLOOKUP(W$1,income_bal!$A:$AE,$A4,FALSE)/1000000</f>
        <v>79065674.287525252</v>
      </c>
      <c r="X4" s="3">
        <f>VLOOKUP(X$1,income_bal!$A:$AE,$A4,FALSE)/1000000</f>
        <v>94512834.140496612</v>
      </c>
      <c r="Y4" s="105">
        <f>VLOOKUP(Y$1,income_bal!$A:$AE,$A4,FALSE)/1000000</f>
        <v>74495364.802908152</v>
      </c>
      <c r="Z4" s="76" t="s">
        <v>324</v>
      </c>
      <c r="AA4" s="3">
        <f>VLOOKUP(AA$1,income_bal!$A:$AE,$A4,FALSE)/1000000</f>
        <v>2384313.5791516062</v>
      </c>
      <c r="AB4" s="3">
        <f>VLOOKUP(AB$1,income_bal!$A:$AE,$A4,FALSE)/1000000</f>
        <v>2827069.0071812095</v>
      </c>
      <c r="AC4" s="3">
        <f>VLOOKUP(AC$1,income_bal!$A:$AE,$A4,FALSE)/1000000</f>
        <v>3361217.8445345806</v>
      </c>
      <c r="AD4" s="3">
        <f>VLOOKUP(AD$1,income_bal!$A:$AE,$A4,FALSE)/1000000</f>
        <v>4591783.9873343008</v>
      </c>
      <c r="AE4" s="3">
        <f>VLOOKUP(AE$1,income_bal!$A:$AE,$A4,FALSE)/1000000</f>
        <v>6061625.9051166447</v>
      </c>
      <c r="AF4" s="3">
        <f>VLOOKUP(AF$1,income_bal!$A:$AE,$A4,FALSE)/1000000</f>
        <v>7068582.066801399</v>
      </c>
      <c r="AG4" s="105">
        <f>VLOOKUP(AG$1,income_bal!$A:$AE,$A4,FALSE)/1000000</f>
        <v>5720356.6474263156</v>
      </c>
      <c r="AH4" s="76" t="s">
        <v>324</v>
      </c>
      <c r="AI4" s="3">
        <f>VLOOKUP(AI$1,income_bal!$A:$AE,$A4,FALSE)/1000000</f>
        <v>153422815.46276125</v>
      </c>
      <c r="AJ4" s="3">
        <f>VLOOKUP(AJ$1,income_bal!$A:$AE,$A4,FALSE)/1000000</f>
        <v>174502634.76251361</v>
      </c>
      <c r="AK4" s="3">
        <f>VLOOKUP(AK$1,income_bal!$A:$AE,$A4,FALSE)/1000000</f>
        <v>194330443.34424344</v>
      </c>
      <c r="AL4" s="3">
        <f>VLOOKUP(AL$1,income_bal!$A:$AE,$A4,FALSE)/1000000</f>
        <v>211357721.90668747</v>
      </c>
      <c r="AM4" s="3">
        <f>VLOOKUP(AM$1,income_bal!$A:$AE,$A4,FALSE)/1000000</f>
        <v>224931260.18934587</v>
      </c>
      <c r="AN4" s="3">
        <f>VLOOKUP(AN$1,income_bal!$A:$AE,$A4,FALSE)/1000000</f>
        <v>234727789.72268328</v>
      </c>
      <c r="AO4" s="105">
        <f>VLOOKUP(AO$1,income_bal!$A:$AE,$A4,FALSE)/1000000</f>
        <v>221946109.51127821</v>
      </c>
      <c r="AP4" s="76" t="s">
        <v>324</v>
      </c>
      <c r="AQ4" s="3">
        <f>VLOOKUP(AQ$1,income_bal!$A:$AE,$A4,FALSE)/1000000</f>
        <v>195982210.48934212</v>
      </c>
      <c r="AR4" s="3">
        <f>VLOOKUP(AR$1,income_bal!$A:$AE,$A4,FALSE)/1000000</f>
        <v>223306361.60170183</v>
      </c>
      <c r="AS4" s="3">
        <f>VLOOKUP(AS$1,income_bal!$A:$AE,$A4,FALSE)/1000000</f>
        <v>252490219.18417838</v>
      </c>
      <c r="AT4" s="3">
        <f>VLOOKUP(AT$1,income_bal!$A:$AE,$A4,FALSE)/1000000</f>
        <v>288562812.88513196</v>
      </c>
      <c r="AU4" s="3">
        <f>VLOOKUP(AU$1,income_bal!$A:$AE,$A4,FALSE)/1000000</f>
        <v>329495561.30909818</v>
      </c>
      <c r="AV4" s="3">
        <f>VLOOKUP(AV$1,income_bal!$A:$AE,$A4,FALSE)/1000000</f>
        <v>359266944.96690702</v>
      </c>
      <c r="AW4" s="105">
        <f>VLOOKUP(AW$1,income_bal!$A:$AE,$A4,FALSE)/1000000</f>
        <v>320671436.55195647</v>
      </c>
      <c r="AX4" s="4"/>
      <c r="AY4" s="4"/>
    </row>
    <row r="5" spans="1:51" x14ac:dyDescent="0.35">
      <c r="A5" s="83">
        <v>23</v>
      </c>
      <c r="B5" s="76" t="s">
        <v>298</v>
      </c>
      <c r="C5" s="3">
        <f>VLOOKUP(C$1,income_bal!$A:$AE,$A5,FALSE)/1000000</f>
        <v>1122615.5660987864</v>
      </c>
      <c r="D5" s="3">
        <f>VLOOKUP(D$1,income_bal!$A:$AE,$A5,FALSE)/1000000</f>
        <v>1277528.4855103847</v>
      </c>
      <c r="E5" s="3">
        <f>VLOOKUP(E$1,income_bal!$A:$AE,$A5,FALSE)/1000000</f>
        <v>1577514.7777234674</v>
      </c>
      <c r="F5" s="3">
        <f>VLOOKUP(F$1,income_bal!$A:$AE,$A5,FALSE)/1000000</f>
        <v>2030462.2374129875</v>
      </c>
      <c r="G5" s="3">
        <f>VLOOKUP(G$1,income_bal!$A:$AE,$A5,FALSE)/1000000</f>
        <v>2820370.5366820302</v>
      </c>
      <c r="H5" s="3">
        <f>VLOOKUP(H$1,income_bal!$A:$AE,$A5,FALSE)/1000000</f>
        <v>3404220.6389399967</v>
      </c>
      <c r="I5" s="105">
        <f>VLOOKUP(I$1,income_bal!$A:$AE,$A5,FALSE)/1000000</f>
        <v>2665231.9920751397</v>
      </c>
      <c r="J5" s="76" t="s">
        <v>298</v>
      </c>
      <c r="K5" s="3">
        <f>VLOOKUP(K$1,income_bal!$A:$AE,$A5,FALSE)/1000000</f>
        <v>16884129.435265902</v>
      </c>
      <c r="L5" s="3">
        <f>VLOOKUP(L$1,income_bal!$A:$AE,$A5,FALSE)/1000000</f>
        <v>19306210.501590583</v>
      </c>
      <c r="M5" s="3">
        <f>VLOOKUP(M$1,income_bal!$A:$AE,$A5,FALSE)/1000000</f>
        <v>24452820.074933656</v>
      </c>
      <c r="N5" s="3">
        <f>VLOOKUP(N$1,income_bal!$A:$AE,$A5,FALSE)/1000000</f>
        <v>33355877.179872699</v>
      </c>
      <c r="O5" s="3">
        <f>VLOOKUP(O$1,income_bal!$A:$AE,$A5,FALSE)/1000000</f>
        <v>41044069.216137126</v>
      </c>
      <c r="P5" s="3">
        <f>VLOOKUP(P$1,income_bal!$A:$AE,$A5,FALSE)/1000000</f>
        <v>48174577.033221692</v>
      </c>
      <c r="Q5" s="105">
        <f>VLOOKUP(Q$1,income_bal!$A:$AE,$A5,FALSE)/1000000</f>
        <v>39368255.015589774</v>
      </c>
      <c r="R5" s="76" t="s">
        <v>298</v>
      </c>
      <c r="S5" s="3">
        <f>VLOOKUP(S$1,income_bal!$A:$AE,$A5,FALSE)/1000000</f>
        <v>61846862.043253236</v>
      </c>
      <c r="T5" s="3">
        <f>VLOOKUP(T$1,income_bal!$A:$AE,$A5,FALSE)/1000000</f>
        <v>80325775.191768706</v>
      </c>
      <c r="U5" s="3">
        <f>VLOOKUP(U$1,income_bal!$A:$AE,$A5,FALSE)/1000000</f>
        <v>108278060.45438048</v>
      </c>
      <c r="V5" s="3">
        <f>VLOOKUP(V$1,income_bal!$A:$AE,$A5,FALSE)/1000000</f>
        <v>152052282.71218473</v>
      </c>
      <c r="W5" s="3">
        <f>VLOOKUP(W$1,income_bal!$A:$AE,$A5,FALSE)/1000000</f>
        <v>210524498.50648019</v>
      </c>
      <c r="X5" s="3">
        <f>VLOOKUP(X$1,income_bal!$A:$AE,$A5,FALSE)/1000000</f>
        <v>242170357.46897435</v>
      </c>
      <c r="Y5" s="105">
        <f>VLOOKUP(Y$1,income_bal!$A:$AE,$A5,FALSE)/1000000</f>
        <v>198354329.68942797</v>
      </c>
      <c r="Z5" s="76" t="s">
        <v>298</v>
      </c>
      <c r="AA5" s="3">
        <f>VLOOKUP(AA$1,income_bal!$A:$AE,$A5,FALSE)/1000000</f>
        <v>5163395.0595681071</v>
      </c>
      <c r="AB5" s="3">
        <f>VLOOKUP(AB$1,income_bal!$A:$AE,$A5,FALSE)/1000000</f>
        <v>5774538.7858500807</v>
      </c>
      <c r="AC5" s="3">
        <f>VLOOKUP(AC$1,income_bal!$A:$AE,$A5,FALSE)/1000000</f>
        <v>6221417.2519506896</v>
      </c>
      <c r="AD5" s="3">
        <f>VLOOKUP(AD$1,income_bal!$A:$AE,$A5,FALSE)/1000000</f>
        <v>8258733.5144503489</v>
      </c>
      <c r="AE5" s="3">
        <f>VLOOKUP(AE$1,income_bal!$A:$AE,$A5,FALSE)/1000000</f>
        <v>9747693.5169489346</v>
      </c>
      <c r="AF5" s="3">
        <f>VLOOKUP(AF$1,income_bal!$A:$AE,$A5,FALSE)/1000000</f>
        <v>10213189.52792283</v>
      </c>
      <c r="AG5" s="105">
        <f>VLOOKUP(AG$1,income_bal!$A:$AE,$A5,FALSE)/1000000</f>
        <v>9553483.8004857376</v>
      </c>
      <c r="AH5" s="76" t="s">
        <v>298</v>
      </c>
      <c r="AI5" s="3">
        <f>VLOOKUP(AI$1,income_bal!$A:$AE,$A5,FALSE)/1000000</f>
        <v>286554523.84135938</v>
      </c>
      <c r="AJ5" s="3">
        <f>VLOOKUP(AJ$1,income_bal!$A:$AE,$A5,FALSE)/1000000</f>
        <v>332228912.73661137</v>
      </c>
      <c r="AK5" s="3">
        <f>VLOOKUP(AK$1,income_bal!$A:$AE,$A5,FALSE)/1000000</f>
        <v>349260395.61489588</v>
      </c>
      <c r="AL5" s="3">
        <f>VLOOKUP(AL$1,income_bal!$A:$AE,$A5,FALSE)/1000000</f>
        <v>365195604.28513974</v>
      </c>
      <c r="AM5" s="3">
        <f>VLOOKUP(AM$1,income_bal!$A:$AE,$A5,FALSE)/1000000</f>
        <v>403408894.53368229</v>
      </c>
      <c r="AN5" s="3">
        <f>VLOOKUP(AN$1,income_bal!$A:$AE,$A5,FALSE)/1000000</f>
        <v>428216733.28176123</v>
      </c>
      <c r="AO5" s="105">
        <f>VLOOKUP(AO$1,income_bal!$A:$AE,$A5,FALSE)/1000000</f>
        <v>392376551.42902088</v>
      </c>
      <c r="AP5" s="76" t="s">
        <v>298</v>
      </c>
      <c r="AQ5" s="3">
        <f>VLOOKUP(AQ$1,income_bal!$A:$AE,$A5,FALSE)/1000000</f>
        <v>371571525.94554538</v>
      </c>
      <c r="AR5" s="3">
        <f>VLOOKUP(AR$1,income_bal!$A:$AE,$A5,FALSE)/1000000</f>
        <v>438912965.70133108</v>
      </c>
      <c r="AS5" s="3">
        <f>VLOOKUP(AS$1,income_bal!$A:$AE,$A5,FALSE)/1000000</f>
        <v>489790208.17388421</v>
      </c>
      <c r="AT5" s="3">
        <f>VLOOKUP(AT$1,income_bal!$A:$AE,$A5,FALSE)/1000000</f>
        <v>560892959.92906058</v>
      </c>
      <c r="AU5" s="3">
        <f>VLOOKUP(AU$1,income_bal!$A:$AE,$A5,FALSE)/1000000</f>
        <v>667545526.30993068</v>
      </c>
      <c r="AV5" s="3">
        <f>VLOOKUP(AV$1,income_bal!$A:$AE,$A5,FALSE)/1000000</f>
        <v>732179077.95082009</v>
      </c>
      <c r="AW5" s="105">
        <f>VLOOKUP(AW$1,income_bal!$A:$AE,$A5,FALSE)/1000000</f>
        <v>642317851.9265995</v>
      </c>
      <c r="AX5" s="4"/>
      <c r="AY5" s="4"/>
    </row>
    <row r="6" spans="1:51" x14ac:dyDescent="0.35">
      <c r="A6" s="83">
        <v>7</v>
      </c>
      <c r="B6" s="76" t="s">
        <v>296</v>
      </c>
      <c r="C6" s="3">
        <f>VLOOKUP(C$1,income_bal!$A:$AE,$A6,FALSE)/1000000</f>
        <v>1270449.9785763337</v>
      </c>
      <c r="D6" s="3">
        <f>VLOOKUP(D$1,income_bal!$A:$AE,$A6,FALSE)/1000000</f>
        <v>1280482.3093091454</v>
      </c>
      <c r="E6" s="3">
        <f>VLOOKUP(E$1,income_bal!$A:$AE,$A6,FALSE)/1000000</f>
        <v>1382460.0227258683</v>
      </c>
      <c r="F6" s="3">
        <f>VLOOKUP(F$1,income_bal!$A:$AE,$A6,FALSE)/1000000</f>
        <v>1665828.465389153</v>
      </c>
      <c r="G6" s="3">
        <f>VLOOKUP(G$1,income_bal!$A:$AE,$A6,FALSE)/1000000</f>
        <v>1880472.7179864282</v>
      </c>
      <c r="H6" s="3">
        <f>VLOOKUP(H$1,income_bal!$A:$AE,$A6,FALSE)/1000000</f>
        <v>1746076.0645015109</v>
      </c>
      <c r="I6" s="105">
        <f>VLOOKUP(I$1,income_bal!$A:$AE,$A6,FALSE)/1000000</f>
        <v>1888927.5585690206</v>
      </c>
      <c r="J6" s="76" t="s">
        <v>296</v>
      </c>
      <c r="K6" s="3">
        <f>VLOOKUP(K$1,income_bal!$A:$AE,$A6,FALSE)/1000000</f>
        <v>6406436.0367980767</v>
      </c>
      <c r="L6" s="3">
        <f>VLOOKUP(L$1,income_bal!$A:$AE,$A6,FALSE)/1000000</f>
        <v>6369388.4742817944</v>
      </c>
      <c r="M6" s="3">
        <f>VLOOKUP(M$1,income_bal!$A:$AE,$A6,FALSE)/1000000</f>
        <v>7561265.4537025299</v>
      </c>
      <c r="N6" s="3">
        <f>VLOOKUP(N$1,income_bal!$A:$AE,$A6,FALSE)/1000000</f>
        <v>10295300.096171573</v>
      </c>
      <c r="O6" s="3">
        <f>VLOOKUP(O$1,income_bal!$A:$AE,$A6,FALSE)/1000000</f>
        <v>11226826.492487885</v>
      </c>
      <c r="P6" s="3">
        <f>VLOOKUP(P$1,income_bal!$A:$AE,$A6,FALSE)/1000000</f>
        <v>10446437.223873096</v>
      </c>
      <c r="Q6" s="105">
        <f>VLOOKUP(Q$1,income_bal!$A:$AE,$A6,FALSE)/1000000</f>
        <v>11485878.047605932</v>
      </c>
      <c r="R6" s="76" t="s">
        <v>296</v>
      </c>
      <c r="S6" s="3">
        <f>VLOOKUP(S$1,income_bal!$A:$AE,$A6,FALSE)/1000000</f>
        <v>16636045.885063231</v>
      </c>
      <c r="T6" s="3">
        <f>VLOOKUP(T$1,income_bal!$A:$AE,$A6,FALSE)/1000000</f>
        <v>17803622.904974893</v>
      </c>
      <c r="U6" s="3">
        <f>VLOOKUP(U$1,income_bal!$A:$AE,$A6,FALSE)/1000000</f>
        <v>23899793.642436884</v>
      </c>
      <c r="V6" s="3">
        <f>VLOOKUP(V$1,income_bal!$A:$AE,$A6,FALSE)/1000000</f>
        <v>33900311.729964957</v>
      </c>
      <c r="W6" s="3">
        <f>VLOOKUP(W$1,income_bal!$A:$AE,$A6,FALSE)/1000000</f>
        <v>33937012.21669054</v>
      </c>
      <c r="X6" s="3">
        <f>VLOOKUP(X$1,income_bal!$A:$AE,$A6,FALSE)/1000000</f>
        <v>28878983.404434226</v>
      </c>
      <c r="Y6" s="105">
        <f>VLOOKUP(Y$1,income_bal!$A:$AE,$A6,FALSE)/1000000</f>
        <v>35718489.060641058</v>
      </c>
      <c r="Z6" s="76" t="s">
        <v>296</v>
      </c>
      <c r="AA6" s="3">
        <f>VLOOKUP(AA$1,income_bal!$A:$AE,$A6,FALSE)/1000000</f>
        <v>4473999.9834945519</v>
      </c>
      <c r="AB6" s="3">
        <f>VLOOKUP(AB$1,income_bal!$A:$AE,$A6,FALSE)/1000000</f>
        <v>5138799.5446671182</v>
      </c>
      <c r="AC6" s="3">
        <f>VLOOKUP(AC$1,income_bal!$A:$AE,$A6,FALSE)/1000000</f>
        <v>7557701.5697089639</v>
      </c>
      <c r="AD6" s="3">
        <f>VLOOKUP(AD$1,income_bal!$A:$AE,$A6,FALSE)/1000000</f>
        <v>10941527.21231157</v>
      </c>
      <c r="AE6" s="3">
        <f>VLOOKUP(AE$1,income_bal!$A:$AE,$A6,FALSE)/1000000</f>
        <v>12728144.641419139</v>
      </c>
      <c r="AF6" s="3">
        <f>VLOOKUP(AF$1,income_bal!$A:$AE,$A6,FALSE)/1000000</f>
        <v>9356791.4311900344</v>
      </c>
      <c r="AG6" s="105">
        <f>VLOOKUP(AG$1,income_bal!$A:$AE,$A6,FALSE)/1000000</f>
        <v>13153140.773582939</v>
      </c>
      <c r="AH6" s="76" t="s">
        <v>296</v>
      </c>
      <c r="AI6" s="3">
        <f>VLOOKUP(AI$1,income_bal!$A:$AE,$A6,FALSE)/1000000</f>
        <v>9622408.3245425448</v>
      </c>
      <c r="AJ6" s="3">
        <f>VLOOKUP(AJ$1,income_bal!$A:$AE,$A6,FALSE)/1000000</f>
        <v>10597358.320137996</v>
      </c>
      <c r="AK6" s="3">
        <f>VLOOKUP(AK$1,income_bal!$A:$AE,$A6,FALSE)/1000000</f>
        <v>12357964.750998251</v>
      </c>
      <c r="AL6" s="3">
        <f>VLOOKUP(AL$1,income_bal!$A:$AE,$A6,FALSE)/1000000</f>
        <v>16219340.365098028</v>
      </c>
      <c r="AM6" s="3">
        <f>VLOOKUP(AM$1,income_bal!$A:$AE,$A6,FALSE)/1000000</f>
        <v>15683433.309117988</v>
      </c>
      <c r="AN6" s="3">
        <f>VLOOKUP(AN$1,income_bal!$A:$AE,$A6,FALSE)/1000000</f>
        <v>14113657.295800446</v>
      </c>
      <c r="AO6" s="105">
        <f>VLOOKUP(AO$1,income_bal!$A:$AE,$A6,FALSE)/1000000</f>
        <v>16647620.971710358</v>
      </c>
      <c r="AP6" s="76" t="s">
        <v>296</v>
      </c>
      <c r="AQ6" s="3">
        <f>VLOOKUP(AQ$1,income_bal!$A:$AE,$A6,FALSE)/1000000</f>
        <v>38409340.20847474</v>
      </c>
      <c r="AR6" s="3">
        <f>VLOOKUP(AR$1,income_bal!$A:$AE,$A6,FALSE)/1000000</f>
        <v>41189651.553370945</v>
      </c>
      <c r="AS6" s="3">
        <f>VLOOKUP(AS$1,income_bal!$A:$AE,$A6,FALSE)/1000000</f>
        <v>52759185.439572491</v>
      </c>
      <c r="AT6" s="3">
        <f>VLOOKUP(AT$1,income_bal!$A:$AE,$A6,FALSE)/1000000</f>
        <v>73022307.868935287</v>
      </c>
      <c r="AU6" s="3">
        <f>VLOOKUP(AU$1,income_bal!$A:$AE,$A6,FALSE)/1000000</f>
        <v>75455889.377701983</v>
      </c>
      <c r="AV6" s="3">
        <f>VLOOKUP(AV$1,income_bal!$A:$AE,$A6,FALSE)/1000000</f>
        <v>64541945.419799313</v>
      </c>
      <c r="AW6" s="105">
        <f>VLOOKUP(AW$1,income_bal!$A:$AE,$A6,FALSE)/1000000</f>
        <v>78894056.4121093</v>
      </c>
      <c r="AX6" s="4"/>
      <c r="AY6" s="4"/>
    </row>
    <row r="7" spans="1:51" s="44" customFormat="1" x14ac:dyDescent="0.35">
      <c r="A7" s="83">
        <v>8</v>
      </c>
      <c r="B7" s="77" t="s">
        <v>387</v>
      </c>
      <c r="C7" s="3">
        <f>VLOOKUP(C$1,income_bal!$A:$AE,$A7,FALSE)/1000000</f>
        <v>1144700.5174502563</v>
      </c>
      <c r="D7" s="3">
        <f>VLOOKUP(D$1,income_bal!$A:$AE,$A7,FALSE)/1000000</f>
        <v>1123925.4046240677</v>
      </c>
      <c r="E7" s="3">
        <f>VLOOKUP(E$1,income_bal!$A:$AE,$A7,FALSE)/1000000</f>
        <v>1142917.7444718997</v>
      </c>
      <c r="F7" s="3">
        <f>VLOOKUP(F$1,income_bal!$A:$AE,$A7,FALSE)/1000000</f>
        <v>1342099.0475907924</v>
      </c>
      <c r="G7" s="3">
        <f>VLOOKUP(G$1,income_bal!$A:$AE,$A7,FALSE)/1000000</f>
        <v>1582622.1317646678</v>
      </c>
      <c r="H7" s="3">
        <f>VLOOKUP(H$1,income_bal!$A:$AE,$A7,FALSE)/1000000</f>
        <v>1584707.3289244946</v>
      </c>
      <c r="I7" s="105">
        <f>VLOOKUP(I$1,income_bal!$A:$AE,$A7,FALSE)/1000000</f>
        <v>1551378.4408547617</v>
      </c>
      <c r="J7" s="77" t="s">
        <v>387</v>
      </c>
      <c r="K7" s="3">
        <f>VLOOKUP(K$1,income_bal!$A:$AE,$A7,FALSE)/1000000</f>
        <v>5337701.6505172681</v>
      </c>
      <c r="L7" s="3">
        <f>VLOOKUP(L$1,income_bal!$A:$AE,$A7,FALSE)/1000000</f>
        <v>5256277.7353865458</v>
      </c>
      <c r="M7" s="3">
        <f>VLOOKUP(M$1,income_bal!$A:$AE,$A7,FALSE)/1000000</f>
        <v>5547092.3572636833</v>
      </c>
      <c r="N7" s="3">
        <f>VLOOKUP(N$1,income_bal!$A:$AE,$A7,FALSE)/1000000</f>
        <v>6422107.2799998121</v>
      </c>
      <c r="O7" s="3">
        <f>VLOOKUP(O$1,income_bal!$A:$AE,$A7,FALSE)/1000000</f>
        <v>7541341.4094777675</v>
      </c>
      <c r="P7" s="3">
        <f>VLOOKUP(P$1,income_bal!$A:$AE,$A7,FALSE)/1000000</f>
        <v>7866224.0987058496</v>
      </c>
      <c r="Q7" s="105">
        <f>VLOOKUP(Q$1,income_bal!$A:$AE,$A7,FALSE)/1000000</f>
        <v>7325220.8027504999</v>
      </c>
      <c r="R7" s="77" t="s">
        <v>387</v>
      </c>
      <c r="S7" s="3">
        <f>VLOOKUP(S$1,income_bal!$A:$AE,$A7,FALSE)/1000000</f>
        <v>11421370.58076602</v>
      </c>
      <c r="T7" s="3">
        <f>VLOOKUP(T$1,income_bal!$A:$AE,$A7,FALSE)/1000000</f>
        <v>12073635.442562599</v>
      </c>
      <c r="U7" s="3">
        <f>VLOOKUP(U$1,income_bal!$A:$AE,$A7,FALSE)/1000000</f>
        <v>12522283.76929055</v>
      </c>
      <c r="V7" s="3">
        <f>VLOOKUP(V$1,income_bal!$A:$AE,$A7,FALSE)/1000000</f>
        <v>13955785.397121185</v>
      </c>
      <c r="W7" s="3">
        <f>VLOOKUP(W$1,income_bal!$A:$AE,$A7,FALSE)/1000000</f>
        <v>15577753.695644107</v>
      </c>
      <c r="X7" s="3">
        <f>VLOOKUP(X$1,income_bal!$A:$AE,$A7,FALSE)/1000000</f>
        <v>15594041.174492918</v>
      </c>
      <c r="Y7" s="105">
        <f>VLOOKUP(Y$1,income_bal!$A:$AE,$A7,FALSE)/1000000</f>
        <v>15217164.687869804</v>
      </c>
      <c r="Z7" s="77" t="s">
        <v>387</v>
      </c>
      <c r="AA7" s="3">
        <f>VLOOKUP(AA$1,income_bal!$A:$AE,$A7,FALSE)/1000000</f>
        <v>190349.02756612952</v>
      </c>
      <c r="AB7" s="3">
        <f>VLOOKUP(AB$1,income_bal!$A:$AE,$A7,FALSE)/1000000</f>
        <v>197556.96095887426</v>
      </c>
      <c r="AC7" s="3">
        <f>VLOOKUP(AC$1,income_bal!$A:$AE,$A7,FALSE)/1000000</f>
        <v>229069.92413820908</v>
      </c>
      <c r="AD7" s="3">
        <f>VLOOKUP(AD$1,income_bal!$A:$AE,$A7,FALSE)/1000000</f>
        <v>235650.33472314701</v>
      </c>
      <c r="AE7" s="3">
        <f>VLOOKUP(AE$1,income_bal!$A:$AE,$A7,FALSE)/1000000</f>
        <v>247743.1264029801</v>
      </c>
      <c r="AF7" s="3">
        <f>VLOOKUP(AF$1,income_bal!$A:$AE,$A7,FALSE)/1000000</f>
        <v>249495.38933296912</v>
      </c>
      <c r="AG7" s="105">
        <f>VLOOKUP(AG$1,income_bal!$A:$AE,$A7,FALSE)/1000000</f>
        <v>257120.34181466998</v>
      </c>
      <c r="AH7" s="77" t="s">
        <v>387</v>
      </c>
      <c r="AI7" s="3">
        <f>VLOOKUP(AI$1,income_bal!$A:$AE,$A7,FALSE)/1000000</f>
        <v>7681917.6090619834</v>
      </c>
      <c r="AJ7" s="3">
        <f>VLOOKUP(AJ$1,income_bal!$A:$AE,$A7,FALSE)/1000000</f>
        <v>8392949.6944811475</v>
      </c>
      <c r="AK7" s="3">
        <f>VLOOKUP(AK$1,income_bal!$A:$AE,$A7,FALSE)/1000000</f>
        <v>8576794.4221118912</v>
      </c>
      <c r="AL7" s="3">
        <f>VLOOKUP(AL$1,income_bal!$A:$AE,$A7,FALSE)/1000000</f>
        <v>9155209.4974930994</v>
      </c>
      <c r="AM7" s="3">
        <f>VLOOKUP(AM$1,income_bal!$A:$AE,$A7,FALSE)/1000000</f>
        <v>10360339.353879835</v>
      </c>
      <c r="AN7" s="3">
        <f>VLOOKUP(AN$1,income_bal!$A:$AE,$A7,FALSE)/1000000</f>
        <v>10291161.219756508</v>
      </c>
      <c r="AO7" s="105">
        <f>VLOOKUP(AO$1,income_bal!$A:$AE,$A7,FALSE)/1000000</f>
        <v>10322074.76916253</v>
      </c>
      <c r="AP7" s="77" t="s">
        <v>387</v>
      </c>
      <c r="AQ7" s="3">
        <f>VLOOKUP(AQ$1,income_bal!$A:$AE,$A7,FALSE)/1000000</f>
        <v>25776039.385361657</v>
      </c>
      <c r="AR7" s="3">
        <f>VLOOKUP(AR$1,income_bal!$A:$AE,$A7,FALSE)/1000000</f>
        <v>27044345.238013234</v>
      </c>
      <c r="AS7" s="3">
        <f>VLOOKUP(AS$1,income_bal!$A:$AE,$A7,FALSE)/1000000</f>
        <v>28018158.217276234</v>
      </c>
      <c r="AT7" s="3">
        <f>VLOOKUP(AT$1,income_bal!$A:$AE,$A7,FALSE)/1000000</f>
        <v>31110851.556928039</v>
      </c>
      <c r="AU7" s="3">
        <f>VLOOKUP(AU$1,income_bal!$A:$AE,$A7,FALSE)/1000000</f>
        <v>35309799.717169359</v>
      </c>
      <c r="AV7" s="3">
        <f>VLOOKUP(AV$1,income_bal!$A:$AE,$A7,FALSE)/1000000</f>
        <v>35585629.211212732</v>
      </c>
      <c r="AW7" s="105">
        <f>VLOOKUP(AW$1,income_bal!$A:$AE,$A7,FALSE)/1000000</f>
        <v>34672959.042452268</v>
      </c>
      <c r="AY7" s="4"/>
    </row>
    <row r="8" spans="1:51" x14ac:dyDescent="0.35">
      <c r="A8" s="83">
        <v>9</v>
      </c>
      <c r="B8" s="78" t="s">
        <v>389</v>
      </c>
      <c r="C8" s="3">
        <f>VLOOKUP(C$1,income_bal!$A:$AE,$A8,FALSE)/1000000</f>
        <v>245897.81514914712</v>
      </c>
      <c r="D8" s="3">
        <f>VLOOKUP(D$1,income_bal!$A:$AE,$A8,FALSE)/1000000</f>
        <v>267943.18880924309</v>
      </c>
      <c r="E8" s="3">
        <f>VLOOKUP(E$1,income_bal!$A:$AE,$A8,FALSE)/1000000</f>
        <v>239156.95370329625</v>
      </c>
      <c r="F8" s="3">
        <f>VLOOKUP(F$1,income_bal!$A:$AE,$A8,FALSE)/1000000</f>
        <v>293543.70644665515</v>
      </c>
      <c r="G8" s="3">
        <f>VLOOKUP(G$1,income_bal!$A:$AE,$A8,FALSE)/1000000</f>
        <v>352463.49503856892</v>
      </c>
      <c r="H8" s="3">
        <f>VLOOKUP(H$1,income_bal!$A:$AE,$A8,FALSE)/1000000</f>
        <v>384284.28696350229</v>
      </c>
      <c r="I8" s="105">
        <f>VLOOKUP(I$1,income_bal!$A:$AE,$A8,FALSE)/1000000</f>
        <v>328206.52015687124</v>
      </c>
      <c r="J8" s="78" t="s">
        <v>389</v>
      </c>
      <c r="K8" s="3">
        <f>VLOOKUP(K$1,income_bal!$A:$AE,$A8,FALSE)/1000000</f>
        <v>528042.89358080458</v>
      </c>
      <c r="L8" s="3">
        <f>VLOOKUP(L$1,income_bal!$A:$AE,$A8,FALSE)/1000000</f>
        <v>536841.32848729077</v>
      </c>
      <c r="M8" s="3">
        <f>VLOOKUP(M$1,income_bal!$A:$AE,$A8,FALSE)/1000000</f>
        <v>488712.19021742535</v>
      </c>
      <c r="N8" s="3">
        <f>VLOOKUP(N$1,income_bal!$A:$AE,$A8,FALSE)/1000000</f>
        <v>527774.09141498071</v>
      </c>
      <c r="O8" s="3">
        <f>VLOOKUP(O$1,income_bal!$A:$AE,$A8,FALSE)/1000000</f>
        <v>609884.80879389925</v>
      </c>
      <c r="P8" s="3">
        <f>VLOOKUP(P$1,income_bal!$A:$AE,$A8,FALSE)/1000000</f>
        <v>635654.53136148467</v>
      </c>
      <c r="Q8" s="105">
        <f>VLOOKUP(Q$1,income_bal!$A:$AE,$A8,FALSE)/1000000</f>
        <v>583548.64143249148</v>
      </c>
      <c r="R8" s="78" t="s">
        <v>389</v>
      </c>
      <c r="S8" s="3">
        <f>VLOOKUP(S$1,income_bal!$A:$AE,$A8,FALSE)/1000000</f>
        <v>1146543.8738421625</v>
      </c>
      <c r="T8" s="3">
        <f>VLOOKUP(T$1,income_bal!$A:$AE,$A8,FALSE)/1000000</f>
        <v>913849.9226324932</v>
      </c>
      <c r="U8" s="3">
        <f>VLOOKUP(U$1,income_bal!$A:$AE,$A8,FALSE)/1000000</f>
        <v>849676.9504494823</v>
      </c>
      <c r="V8" s="3">
        <f>VLOOKUP(V$1,income_bal!$A:$AE,$A8,FALSE)/1000000</f>
        <v>1020368.5623608573</v>
      </c>
      <c r="W8" s="3">
        <f>VLOOKUP(W$1,income_bal!$A:$AE,$A8,FALSE)/1000000</f>
        <v>1057686.0856315149</v>
      </c>
      <c r="X8" s="3">
        <f>VLOOKUP(X$1,income_bal!$A:$AE,$A8,FALSE)/1000000</f>
        <v>1150668.4378558923</v>
      </c>
      <c r="Y8" s="105">
        <f>VLOOKUP(Y$1,income_bal!$A:$AE,$A8,FALSE)/1000000</f>
        <v>1053308.7628086489</v>
      </c>
      <c r="Z8" s="78" t="s">
        <v>389</v>
      </c>
      <c r="AA8" s="3">
        <f>VLOOKUP(AA$1,income_bal!$A:$AE,$A8,FALSE)/1000000</f>
        <v>6538.5396876876403</v>
      </c>
      <c r="AB8" s="3">
        <f>VLOOKUP(AB$1,income_bal!$A:$AE,$A8,FALSE)/1000000</f>
        <v>6061.2233234285677</v>
      </c>
      <c r="AC8" s="3">
        <f>VLOOKUP(AC$1,income_bal!$A:$AE,$A8,FALSE)/1000000</f>
        <v>7254.2654076033505</v>
      </c>
      <c r="AD8" s="3">
        <f>VLOOKUP(AD$1,income_bal!$A:$AE,$A8,FALSE)/1000000</f>
        <v>12441.061675792364</v>
      </c>
      <c r="AE8" s="3">
        <f>VLOOKUP(AE$1,income_bal!$A:$AE,$A8,FALSE)/1000000</f>
        <v>14236.172811463381</v>
      </c>
      <c r="AF8" s="3">
        <f>VLOOKUP(AF$1,income_bal!$A:$AE,$A8,FALSE)/1000000</f>
        <v>14556.844451066894</v>
      </c>
      <c r="AG8" s="105">
        <f>VLOOKUP(AG$1,income_bal!$A:$AE,$A8,FALSE)/1000000</f>
        <v>15169.865427009463</v>
      </c>
      <c r="AH8" s="78" t="s">
        <v>389</v>
      </c>
      <c r="AI8" s="3">
        <f>VLOOKUP(AI$1,income_bal!$A:$AE,$A8,FALSE)/1000000</f>
        <v>617095.7949506148</v>
      </c>
      <c r="AJ8" s="3">
        <f>VLOOKUP(AJ$1,income_bal!$A:$AE,$A8,FALSE)/1000000</f>
        <v>590386.94070322986</v>
      </c>
      <c r="AK8" s="3">
        <f>VLOOKUP(AK$1,income_bal!$A:$AE,$A8,FALSE)/1000000</f>
        <v>512245.89251914836</v>
      </c>
      <c r="AL8" s="3">
        <f>VLOOKUP(AL$1,income_bal!$A:$AE,$A8,FALSE)/1000000</f>
        <v>518848.4732516291</v>
      </c>
      <c r="AM8" s="3">
        <f>VLOOKUP(AM$1,income_bal!$A:$AE,$A8,FALSE)/1000000</f>
        <v>515380.6588859412</v>
      </c>
      <c r="AN8" s="3">
        <f>VLOOKUP(AN$1,income_bal!$A:$AE,$A8,FALSE)/1000000</f>
        <v>543131.09981999046</v>
      </c>
      <c r="AO8" s="105">
        <f>VLOOKUP(AO$1,income_bal!$A:$AE,$A8,FALSE)/1000000</f>
        <v>514771.98411074374</v>
      </c>
      <c r="AP8" s="78" t="s">
        <v>389</v>
      </c>
      <c r="AQ8" s="3">
        <f>VLOOKUP(AQ$1,income_bal!$A:$AE,$A8,FALSE)/1000000</f>
        <v>2544118.9172104169</v>
      </c>
      <c r="AR8" s="3">
        <f>VLOOKUP(AR$1,income_bal!$A:$AE,$A8,FALSE)/1000000</f>
        <v>2315082.6039556856</v>
      </c>
      <c r="AS8" s="3">
        <f>VLOOKUP(AS$1,income_bal!$A:$AE,$A8,FALSE)/1000000</f>
        <v>2097046.2522969556</v>
      </c>
      <c r="AT8" s="3">
        <f>VLOOKUP(AT$1,income_bal!$A:$AE,$A8,FALSE)/1000000</f>
        <v>2372975.8951499145</v>
      </c>
      <c r="AU8" s="3">
        <f>VLOOKUP(AU$1,income_bal!$A:$AE,$A8,FALSE)/1000000</f>
        <v>2549651.2211613879</v>
      </c>
      <c r="AV8" s="3">
        <f>VLOOKUP(AV$1,income_bal!$A:$AE,$A8,FALSE)/1000000</f>
        <v>2728295.2004519366</v>
      </c>
      <c r="AW8" s="105">
        <f>VLOOKUP(AW$1,income_bal!$A:$AE,$A8,FALSE)/1000000</f>
        <v>2495005.7739357646</v>
      </c>
      <c r="AX8" s="4"/>
      <c r="AY8" s="44"/>
    </row>
    <row r="9" spans="1:51" x14ac:dyDescent="0.35">
      <c r="A9" s="83">
        <v>10</v>
      </c>
      <c r="B9" s="78" t="s">
        <v>450</v>
      </c>
      <c r="C9" s="3">
        <f>VLOOKUP(C$1,income_bal!$A:$AE,$A9,FALSE)/1000000</f>
        <v>161434.97456492676</v>
      </c>
      <c r="D9" s="3">
        <f>VLOOKUP(D$1,income_bal!$A:$AE,$A9,FALSE)/1000000</f>
        <v>155336.27534698506</v>
      </c>
      <c r="E9" s="3">
        <f>VLOOKUP(E$1,income_bal!$A:$AE,$A9,FALSE)/1000000</f>
        <v>159095.60481960734</v>
      </c>
      <c r="F9" s="3">
        <f>VLOOKUP(F$1,income_bal!$A:$AE,$A9,FALSE)/1000000</f>
        <v>162674.45694307433</v>
      </c>
      <c r="G9" s="3">
        <f>VLOOKUP(G$1,income_bal!$A:$AE,$A9,FALSE)/1000000</f>
        <v>166278.2148153497</v>
      </c>
      <c r="H9" s="3">
        <f>VLOOKUP(H$1,income_bal!$A:$AE,$A9,FALSE)/1000000</f>
        <v>170701.04696786095</v>
      </c>
      <c r="I9" s="105">
        <f>VLOOKUP(I$1,income_bal!$A:$AE,$A9,FALSE)/1000000</f>
        <v>165609.0904492079</v>
      </c>
      <c r="J9" s="78" t="s">
        <v>450</v>
      </c>
      <c r="K9" s="3">
        <f>VLOOKUP(K$1,income_bal!$A:$AE,$A9,FALSE)/1000000</f>
        <v>420479.14511156833</v>
      </c>
      <c r="L9" s="3">
        <f>VLOOKUP(L$1,income_bal!$A:$AE,$A9,FALSE)/1000000</f>
        <v>420798.85325950308</v>
      </c>
      <c r="M9" s="3">
        <f>VLOOKUP(M$1,income_bal!$A:$AE,$A9,FALSE)/1000000</f>
        <v>436535.05459793709</v>
      </c>
      <c r="N9" s="3">
        <f>VLOOKUP(N$1,income_bal!$A:$AE,$A9,FALSE)/1000000</f>
        <v>444619.44245601329</v>
      </c>
      <c r="O9" s="3">
        <f>VLOOKUP(O$1,income_bal!$A:$AE,$A9,FALSE)/1000000</f>
        <v>466596.34806992341</v>
      </c>
      <c r="P9" s="3">
        <f>VLOOKUP(P$1,income_bal!$A:$AE,$A9,FALSE)/1000000</f>
        <v>495975.70212745504</v>
      </c>
      <c r="Q9" s="105">
        <f>VLOOKUP(Q$1,income_bal!$A:$AE,$A9,FALSE)/1000000</f>
        <v>460564.79598107666</v>
      </c>
      <c r="R9" s="78" t="s">
        <v>450</v>
      </c>
      <c r="S9" s="3">
        <f>VLOOKUP(S$1,income_bal!$A:$AE,$A9,FALSE)/1000000</f>
        <v>1708733.3548285707</v>
      </c>
      <c r="T9" s="3">
        <f>VLOOKUP(T$1,income_bal!$A:$AE,$A9,FALSE)/1000000</f>
        <v>1928444.1753747161</v>
      </c>
      <c r="U9" s="3">
        <f>VLOOKUP(U$1,income_bal!$A:$AE,$A9,FALSE)/1000000</f>
        <v>2145909.7510661823</v>
      </c>
      <c r="V9" s="3">
        <f>VLOOKUP(V$1,income_bal!$A:$AE,$A9,FALSE)/1000000</f>
        <v>2179939.9583047675</v>
      </c>
      <c r="W9" s="3">
        <f>VLOOKUP(W$1,income_bal!$A:$AE,$A9,FALSE)/1000000</f>
        <v>2353895.8280856577</v>
      </c>
      <c r="X9" s="3">
        <f>VLOOKUP(X$1,income_bal!$A:$AE,$A9,FALSE)/1000000</f>
        <v>2452926.8884993852</v>
      </c>
      <c r="Y9" s="105">
        <f>VLOOKUP(Y$1,income_bal!$A:$AE,$A9,FALSE)/1000000</f>
        <v>2291211.6786181275</v>
      </c>
      <c r="Z9" s="78" t="s">
        <v>450</v>
      </c>
      <c r="AA9" s="3">
        <f>VLOOKUP(AA$1,income_bal!$A:$AE,$A9,FALSE)/1000000</f>
        <v>20413.227113653335</v>
      </c>
      <c r="AB9" s="3">
        <f>VLOOKUP(AB$1,income_bal!$A:$AE,$A9,FALSE)/1000000</f>
        <v>26094.882005089174</v>
      </c>
      <c r="AC9" s="3">
        <f>VLOOKUP(AC$1,income_bal!$A:$AE,$A9,FALSE)/1000000</f>
        <v>32760.170039197841</v>
      </c>
      <c r="AD9" s="3">
        <f>VLOOKUP(AD$1,income_bal!$A:$AE,$A9,FALSE)/1000000</f>
        <v>39202.43667539653</v>
      </c>
      <c r="AE9" s="3">
        <f>VLOOKUP(AE$1,income_bal!$A:$AE,$A9,FALSE)/1000000</f>
        <v>51736.328362191693</v>
      </c>
      <c r="AF9" s="3">
        <f>VLOOKUP(AF$1,income_bal!$A:$AE,$A9,FALSE)/1000000</f>
        <v>53680.51852460931</v>
      </c>
      <c r="AG9" s="105">
        <f>VLOOKUP(AG$1,income_bal!$A:$AE,$A9,FALSE)/1000000</f>
        <v>48824.052847553052</v>
      </c>
      <c r="AH9" s="78" t="s">
        <v>450</v>
      </c>
      <c r="AI9" s="3">
        <f>VLOOKUP(AI$1,income_bal!$A:$AE,$A9,FALSE)/1000000</f>
        <v>2568281.547570379</v>
      </c>
      <c r="AJ9" s="3">
        <f>VLOOKUP(AJ$1,income_bal!$A:$AE,$A9,FALSE)/1000000</f>
        <v>3351219.3312326283</v>
      </c>
      <c r="AK9" s="3">
        <f>VLOOKUP(AK$1,income_bal!$A:$AE,$A9,FALSE)/1000000</f>
        <v>3457703.677234048</v>
      </c>
      <c r="AL9" s="3">
        <f>VLOOKUP(AL$1,income_bal!$A:$AE,$A9,FALSE)/1000000</f>
        <v>3625598.2888603397</v>
      </c>
      <c r="AM9" s="3">
        <f>VLOOKUP(AM$1,income_bal!$A:$AE,$A9,FALSE)/1000000</f>
        <v>4104020.1549486108</v>
      </c>
      <c r="AN9" s="3">
        <f>VLOOKUP(AN$1,income_bal!$A:$AE,$A9,FALSE)/1000000</f>
        <v>4284284.0656948667</v>
      </c>
      <c r="AO9" s="105">
        <f>VLOOKUP(AO$1,income_bal!$A:$AE,$A9,FALSE)/1000000</f>
        <v>4037633.4624661533</v>
      </c>
      <c r="AP9" s="78" t="s">
        <v>450</v>
      </c>
      <c r="AQ9" s="3">
        <f>VLOOKUP(AQ$1,income_bal!$A:$AE,$A9,FALSE)/1000000</f>
        <v>4879342.2491890974</v>
      </c>
      <c r="AR9" s="3">
        <f>VLOOKUP(AR$1,income_bal!$A:$AE,$A9,FALSE)/1000000</f>
        <v>5881893.5172189223</v>
      </c>
      <c r="AS9" s="3">
        <f>VLOOKUP(AS$1,income_bal!$A:$AE,$A9,FALSE)/1000000</f>
        <v>6232004.2577569727</v>
      </c>
      <c r="AT9" s="3">
        <f>VLOOKUP(AT$1,income_bal!$A:$AE,$A9,FALSE)/1000000</f>
        <v>6452034.5832395917</v>
      </c>
      <c r="AU9" s="3">
        <f>VLOOKUP(AU$1,income_bal!$A:$AE,$A9,FALSE)/1000000</f>
        <v>7142526.8742817333</v>
      </c>
      <c r="AV9" s="3">
        <f>VLOOKUP(AV$1,income_bal!$A:$AE,$A9,FALSE)/1000000</f>
        <v>7457568.2218141779</v>
      </c>
      <c r="AW9" s="105">
        <f>VLOOKUP(AW$1,income_bal!$A:$AE,$A9,FALSE)/1000000</f>
        <v>7003843.0803621178</v>
      </c>
      <c r="AX9" s="4"/>
      <c r="AY9" s="3"/>
    </row>
    <row r="10" spans="1:51" s="44" customFormat="1" x14ac:dyDescent="0.35">
      <c r="A10" s="83">
        <v>11</v>
      </c>
      <c r="B10" s="78" t="s">
        <v>444</v>
      </c>
      <c r="C10" s="3">
        <f>VLOOKUP(C$1,income_bal!$A:$AE,$A10,FALSE)/1000000</f>
        <v>804.73211060696485</v>
      </c>
      <c r="D10" s="3">
        <f>VLOOKUP(D$1,income_bal!$A:$AE,$A10,FALSE)/1000000</f>
        <v>974.52582736828924</v>
      </c>
      <c r="E10" s="3">
        <f>VLOOKUP(E$1,income_bal!$A:$AE,$A10,FALSE)/1000000</f>
        <v>1144.3196176446104</v>
      </c>
      <c r="F10" s="3">
        <f>VLOOKUP(F$1,income_bal!$A:$AE,$A10,FALSE)/1000000</f>
        <v>1314.1133344059349</v>
      </c>
      <c r="G10" s="3">
        <f>VLOOKUP(G$1,income_bal!$A:$AE,$A10,FALSE)/1000000</f>
        <v>3288.1447479902358</v>
      </c>
      <c r="H10" s="3">
        <f>VLOOKUP(H$1,income_bal!$A:$AE,$A10,FALSE)/1000000</f>
        <v>4472.5635618338183</v>
      </c>
      <c r="I10" s="105">
        <f>VLOOKUP(I$1,income_bal!$A:$AE,$A10,FALSE)/1000000</f>
        <v>2893.3384603723762</v>
      </c>
      <c r="J10" s="78" t="s">
        <v>444</v>
      </c>
      <c r="K10" s="3">
        <f>VLOOKUP(K$1,income_bal!$A:$AE,$A10,FALSE)/1000000</f>
        <v>58312.644648125402</v>
      </c>
      <c r="L10" s="3">
        <f>VLOOKUP(L$1,income_bal!$A:$AE,$A10,FALSE)/1000000</f>
        <v>85439.883767339285</v>
      </c>
      <c r="M10" s="3">
        <f>VLOOKUP(M$1,income_bal!$A:$AE,$A10,FALSE)/1000000</f>
        <v>112567.12293556315</v>
      </c>
      <c r="N10" s="3">
        <f>VLOOKUP(N$1,income_bal!$A:$AE,$A10,FALSE)/1000000</f>
        <v>139694.36200576701</v>
      </c>
      <c r="O10" s="3">
        <f>VLOOKUP(O$1,income_bal!$A:$AE,$A10,FALSE)/1000000</f>
        <v>174603.3530046737</v>
      </c>
      <c r="P10" s="3">
        <f>VLOOKUP(P$1,income_bal!$A:$AE,$A10,FALSE)/1000000</f>
        <v>195548.74761381975</v>
      </c>
      <c r="Q10" s="105">
        <f>VLOOKUP(Q$1,income_bal!$A:$AE,$A10,FALSE)/1000000</f>
        <v>167621.55480979339</v>
      </c>
      <c r="R10" s="78" t="s">
        <v>444</v>
      </c>
      <c r="S10" s="3">
        <f>VLOOKUP(S$1,income_bal!$A:$AE,$A10,FALSE)/1000000</f>
        <v>68779.432841745263</v>
      </c>
      <c r="T10" s="3">
        <f>VLOOKUP(T$1,income_bal!$A:$AE,$A10,FALSE)/1000000</f>
        <v>83285.967944001619</v>
      </c>
      <c r="U10" s="3">
        <f>VLOOKUP(U$1,income_bal!$A:$AE,$A10,FALSE)/1000000</f>
        <v>97792.503144277915</v>
      </c>
      <c r="V10" s="3">
        <f>VLOOKUP(V$1,income_bal!$A:$AE,$A10,FALSE)/1000000</f>
        <v>112299.03827103929</v>
      </c>
      <c r="W10" s="3">
        <f>VLOOKUP(W$1,income_bal!$A:$AE,$A10,FALSE)/1000000</f>
        <v>198201.77713989158</v>
      </c>
      <c r="X10" s="3">
        <f>VLOOKUP(X$1,income_bal!$A:$AE,$A10,FALSE)/1000000</f>
        <v>249743.42044649995</v>
      </c>
      <c r="Y10" s="105">
        <f>VLOOKUP(Y$1,income_bal!$A:$AE,$A10,FALSE)/1000000</f>
        <v>181021.22937102214</v>
      </c>
      <c r="Z10" s="78" t="s">
        <v>444</v>
      </c>
      <c r="AA10" s="3">
        <f>VLOOKUP(AA$1,income_bal!$A:$AE,$A10,FALSE)/1000000</f>
        <v>10219.381606904763</v>
      </c>
      <c r="AB10" s="3">
        <f>VLOOKUP(AB$1,income_bal!$A:$AE,$A10,FALSE)/1000000</f>
        <v>9911.5472854876425</v>
      </c>
      <c r="AC10" s="3">
        <f>VLOOKUP(AC$1,income_bal!$A:$AE,$A10,FALSE)/1000000</f>
        <v>9603.7130375855195</v>
      </c>
      <c r="AD10" s="3">
        <f>VLOOKUP(AD$1,income_bal!$A:$AE,$A10,FALSE)/1000000</f>
        <v>9295.8787161684013</v>
      </c>
      <c r="AE10" s="3">
        <f>VLOOKUP(AE$1,income_bal!$A:$AE,$A10,FALSE)/1000000</f>
        <v>9429.5396893834313</v>
      </c>
      <c r="AF10" s="3">
        <f>VLOOKUP(AF$1,income_bal!$A:$AE,$A10,FALSE)/1000000</f>
        <v>9509.7363174214461</v>
      </c>
      <c r="AG10" s="105">
        <f>VLOOKUP(AG$1,income_bal!$A:$AE,$A10,FALSE)/1000000</f>
        <v>9402.807504542423</v>
      </c>
      <c r="AH10" s="78" t="s">
        <v>444</v>
      </c>
      <c r="AI10" s="3">
        <f>VLOOKUP(AI$1,income_bal!$A:$AE,$A10,FALSE)/1000000</f>
        <v>74796.725597407247</v>
      </c>
      <c r="AJ10" s="3">
        <f>VLOOKUP(AJ$1,income_bal!$A:$AE,$A10,FALSE)/1000000</f>
        <v>74860.456581469101</v>
      </c>
      <c r="AK10" s="3">
        <f>VLOOKUP(AK$1,income_bal!$A:$AE,$A10,FALSE)/1000000</f>
        <v>74924.187590035945</v>
      </c>
      <c r="AL10" s="3">
        <f>VLOOKUP(AL$1,income_bal!$A:$AE,$A10,FALSE)/1000000</f>
        <v>74987.918574097828</v>
      </c>
      <c r="AM10" s="3">
        <f>VLOOKUP(AM$1,income_bal!$A:$AE,$A10,FALSE)/1000000</f>
        <v>83282.74171385364</v>
      </c>
      <c r="AN10" s="3">
        <f>VLOOKUP(AN$1,income_bal!$A:$AE,$A10,FALSE)/1000000</f>
        <v>88259.635602608119</v>
      </c>
      <c r="AO10" s="105">
        <f>VLOOKUP(AO$1,income_bal!$A:$AE,$A10,FALSE)/1000000</f>
        <v>81623.777076100479</v>
      </c>
      <c r="AP10" s="78" t="s">
        <v>444</v>
      </c>
      <c r="AQ10" s="3">
        <f>VLOOKUP(AQ$1,income_bal!$A:$AE,$A10,FALSE)/1000000</f>
        <v>212912.91680478962</v>
      </c>
      <c r="AR10" s="3">
        <f>VLOOKUP(AR$1,income_bal!$A:$AE,$A10,FALSE)/1000000</f>
        <v>254472.38140566592</v>
      </c>
      <c r="AS10" s="3">
        <f>VLOOKUP(AS$1,income_bal!$A:$AE,$A10,FALSE)/1000000</f>
        <v>296031.84632510709</v>
      </c>
      <c r="AT10" s="3">
        <f>VLOOKUP(AT$1,income_bal!$A:$AE,$A10,FALSE)/1000000</f>
        <v>337591.3109014784</v>
      </c>
      <c r="AU10" s="3">
        <f>VLOOKUP(AU$1,income_bal!$A:$AE,$A10,FALSE)/1000000</f>
        <v>468805.55629579263</v>
      </c>
      <c r="AV10" s="3">
        <f>VLOOKUP(AV$1,income_bal!$A:$AE,$A10,FALSE)/1000000</f>
        <v>547534.10354218306</v>
      </c>
      <c r="AW10" s="105">
        <f>VLOOKUP(AW$1,income_bal!$A:$AE,$A10,FALSE)/1000000</f>
        <v>442562.70722183079</v>
      </c>
      <c r="AX10" s="4"/>
      <c r="AY10" s="4"/>
    </row>
    <row r="11" spans="1:51" s="44" customFormat="1" x14ac:dyDescent="0.35">
      <c r="A11" s="83">
        <v>12</v>
      </c>
      <c r="B11" s="78" t="s">
        <v>445</v>
      </c>
      <c r="C11" s="3">
        <f>VLOOKUP(C$1,income_bal!$A:$AE,$A11,FALSE)/1000000</f>
        <v>7521.0813925866096</v>
      </c>
      <c r="D11" s="3">
        <f>VLOOKUP(D$1,income_bal!$A:$AE,$A11,FALSE)/1000000</f>
        <v>6016.8011556000774</v>
      </c>
      <c r="E11" s="3">
        <f>VLOOKUP(E$1,income_bal!$A:$AE,$A11,FALSE)/1000000</f>
        <v>7823.0527853638496</v>
      </c>
      <c r="F11" s="3">
        <f>VLOOKUP(F$1,income_bal!$A:$AE,$A11,FALSE)/1000000</f>
        <v>2934.2204248735902</v>
      </c>
      <c r="G11" s="3">
        <f>VLOOKUP(G$1,income_bal!$A:$AE,$A11,FALSE)/1000000</f>
        <v>3190.6623065680533</v>
      </c>
      <c r="H11" s="3">
        <f>VLOOKUP(H$1,income_bal!$A:$AE,$A11,FALSE)/1000000</f>
        <v>3320.7137073225044</v>
      </c>
      <c r="I11" s="105">
        <f>VLOOKUP(I$1,income_bal!$A:$AE,$A11,FALSE)/1000000</f>
        <v>2077.3832574570442</v>
      </c>
      <c r="J11" s="78" t="s">
        <v>445</v>
      </c>
      <c r="K11" s="3">
        <f>VLOOKUP(K$1,income_bal!$A:$AE,$A11,FALSE)/1000000</f>
        <v>0</v>
      </c>
      <c r="L11" s="3">
        <f>VLOOKUP(L$1,income_bal!$A:$AE,$A11,FALSE)/1000000</f>
        <v>0</v>
      </c>
      <c r="M11" s="3">
        <f>VLOOKUP(M$1,income_bal!$A:$AE,$A11,FALSE)/1000000</f>
        <v>49394.797090024476</v>
      </c>
      <c r="N11" s="3">
        <f>VLOOKUP(N$1,income_bal!$A:$AE,$A11,FALSE)/1000000</f>
        <v>65261.611018005155</v>
      </c>
      <c r="O11" s="3">
        <f>VLOOKUP(O$1,income_bal!$A:$AE,$A11,FALSE)/1000000</f>
        <v>75439.089618482205</v>
      </c>
      <c r="P11" s="3">
        <f>VLOOKUP(P$1,income_bal!$A:$AE,$A11,FALSE)/1000000</f>
        <v>80212.647645514808</v>
      </c>
      <c r="Q11" s="105">
        <f>VLOOKUP(Q$1,income_bal!$A:$AE,$A11,FALSE)/1000000</f>
        <v>72452.711843214696</v>
      </c>
      <c r="R11" s="78" t="s">
        <v>445</v>
      </c>
      <c r="S11" s="3">
        <f>VLOOKUP(S$1,income_bal!$A:$AE,$A11,FALSE)/1000000</f>
        <v>1062314.2323471035</v>
      </c>
      <c r="T11" s="3">
        <f>VLOOKUP(T$1,income_bal!$A:$AE,$A11,FALSE)/1000000</f>
        <v>957373.52803839569</v>
      </c>
      <c r="U11" s="3">
        <f>VLOOKUP(U$1,income_bal!$A:$AE,$A11,FALSE)/1000000</f>
        <v>524874.54150918417</v>
      </c>
      <c r="V11" s="3">
        <f>VLOOKUP(V$1,income_bal!$A:$AE,$A11,FALSE)/1000000</f>
        <v>58499.868803599835</v>
      </c>
      <c r="W11" s="3">
        <f>VLOOKUP(W$1,income_bal!$A:$AE,$A11,FALSE)/1000000</f>
        <v>56072.13181989314</v>
      </c>
      <c r="X11" s="3">
        <f>VLOOKUP(X$1,income_bal!$A:$AE,$A11,FALSE)/1000000</f>
        <v>53941.425731339878</v>
      </c>
      <c r="Y11" s="105">
        <f>VLOOKUP(Y$1,income_bal!$A:$AE,$A11,FALSE)/1000000</f>
        <v>0</v>
      </c>
      <c r="Z11" s="78" t="s">
        <v>445</v>
      </c>
      <c r="AA11" s="3">
        <f>VLOOKUP(AA$1,income_bal!$A:$AE,$A11,FALSE)/1000000</f>
        <v>4142.3622335980008</v>
      </c>
      <c r="AB11" s="3">
        <f>VLOOKUP(AB$1,income_bal!$A:$AE,$A11,FALSE)/1000000</f>
        <v>1847.703668146059</v>
      </c>
      <c r="AC11" s="3">
        <f>VLOOKUP(AC$1,income_bal!$A:$AE,$A11,FALSE)/1000000</f>
        <v>12346.579544325046</v>
      </c>
      <c r="AD11" s="3">
        <f>VLOOKUP(AD$1,income_bal!$A:$AE,$A11,FALSE)/1000000</f>
        <v>4616.2268823683517</v>
      </c>
      <c r="AE11" s="3">
        <f>VLOOKUP(AE$1,income_bal!$A:$AE,$A11,FALSE)/1000000</f>
        <v>2329.9921679897966</v>
      </c>
      <c r="AF11" s="3">
        <f>VLOOKUP(AF$1,income_bal!$A:$AE,$A11,FALSE)/1000000</f>
        <v>3029.69988206277</v>
      </c>
      <c r="AG11" s="105">
        <f>VLOOKUP(AG$1,income_bal!$A:$AE,$A11,FALSE)/1000000</f>
        <v>6540.451162745052</v>
      </c>
      <c r="AH11" s="78" t="s">
        <v>445</v>
      </c>
      <c r="AI11" s="3">
        <f>VLOOKUP(AI$1,income_bal!$A:$AE,$A11,FALSE)/1000000</f>
        <v>151508.70184315933</v>
      </c>
      <c r="AJ11" s="3">
        <f>VLOOKUP(AJ$1,income_bal!$A:$AE,$A11,FALSE)/1000000</f>
        <v>56734.640780863941</v>
      </c>
      <c r="AK11" s="3">
        <f>VLOOKUP(AK$1,income_bal!$A:$AE,$A11,FALSE)/1000000</f>
        <v>411708.22003309021</v>
      </c>
      <c r="AL11" s="3">
        <f>VLOOKUP(AL$1,income_bal!$A:$AE,$A11,FALSE)/1000000</f>
        <v>134613.34087805357</v>
      </c>
      <c r="AM11" s="3">
        <f>VLOOKUP(AM$1,income_bal!$A:$AE,$A11,FALSE)/1000000</f>
        <v>76446.17958186091</v>
      </c>
      <c r="AN11" s="3">
        <f>VLOOKUP(AN$1,income_bal!$A:$AE,$A11,FALSE)/1000000</f>
        <v>66456.429323970122</v>
      </c>
      <c r="AO11" s="105">
        <f>VLOOKUP(AO$1,income_bal!$A:$AE,$A11,FALSE)/1000000</f>
        <v>197290.94765594514</v>
      </c>
      <c r="AP11" s="78" t="s">
        <v>445</v>
      </c>
      <c r="AQ11" s="3">
        <f>VLOOKUP(AQ$1,income_bal!$A:$AE,$A11,FALSE)/1000000</f>
        <v>1225486.3778164475</v>
      </c>
      <c r="AR11" s="3">
        <f>VLOOKUP(AR$1,income_bal!$A:$AE,$A11,FALSE)/1000000</f>
        <v>1021972.6736430058</v>
      </c>
      <c r="AS11" s="3">
        <f>VLOOKUP(AS$1,income_bal!$A:$AE,$A11,FALSE)/1000000</f>
        <v>1006147.1909619878</v>
      </c>
      <c r="AT11" s="3">
        <f>VLOOKUP(AT$1,income_bal!$A:$AE,$A11,FALSE)/1000000</f>
        <v>265925.2680069005</v>
      </c>
      <c r="AU11" s="3">
        <f>VLOOKUP(AU$1,income_bal!$A:$AE,$A11,FALSE)/1000000</f>
        <v>213478.05549479413</v>
      </c>
      <c r="AV11" s="3">
        <f>VLOOKUP(AV$1,income_bal!$A:$AE,$A11,FALSE)/1000000</f>
        <v>206960.91629021007</v>
      </c>
      <c r="AW11" s="105">
        <f>VLOOKUP(AW$1,income_bal!$A:$AE,$A11,FALSE)/1000000</f>
        <v>278361.49391936185</v>
      </c>
    </row>
    <row r="12" spans="1:51" x14ac:dyDescent="0.35">
      <c r="A12" s="83">
        <v>13</v>
      </c>
      <c r="B12" s="78" t="s">
        <v>286</v>
      </c>
      <c r="C12" s="3">
        <f>VLOOKUP(C$1,income_bal!$A:$AE,$A12,FALSE)/1000000</f>
        <v>106522.69522781084</v>
      </c>
      <c r="D12" s="3">
        <f>VLOOKUP(D$1,income_bal!$A:$AE,$A12,FALSE)/1000000</f>
        <v>100364.96568968921</v>
      </c>
      <c r="E12" s="3">
        <f>VLOOKUP(E$1,income_bal!$A:$AE,$A12,FALSE)/1000000</f>
        <v>117408.99315242941</v>
      </c>
      <c r="F12" s="3">
        <f>VLOOKUP(F$1,income_bal!$A:$AE,$A12,FALSE)/1000000</f>
        <v>138576.16584995695</v>
      </c>
      <c r="G12" s="3">
        <f>VLOOKUP(G$1,income_bal!$A:$AE,$A12,FALSE)/1000000</f>
        <v>185150.30784659731</v>
      </c>
      <c r="H12" s="3">
        <f>VLOOKUP(H$1,income_bal!$A:$AE,$A12,FALSE)/1000000</f>
        <v>188164.63654750003</v>
      </c>
      <c r="I12" s="105">
        <f>VLOOKUP(I$1,income_bal!$A:$AE,$A12,FALSE)/1000000</f>
        <v>191840.34339309658</v>
      </c>
      <c r="J12" s="78" t="s">
        <v>286</v>
      </c>
      <c r="K12" s="3">
        <f>VLOOKUP(K$1,income_bal!$A:$AE,$A12,FALSE)/1000000</f>
        <v>272687.44167169556</v>
      </c>
      <c r="L12" s="3">
        <f>VLOOKUP(L$1,income_bal!$A:$AE,$A12,FALSE)/1000000</f>
        <v>303088.5111464627</v>
      </c>
      <c r="M12" s="3">
        <f>VLOOKUP(M$1,income_bal!$A:$AE,$A12,FALSE)/1000000</f>
        <v>348423.04965479299</v>
      </c>
      <c r="N12" s="3">
        <f>VLOOKUP(N$1,income_bal!$A:$AE,$A12,FALSE)/1000000</f>
        <v>410869.82737630204</v>
      </c>
      <c r="O12" s="3">
        <f>VLOOKUP(O$1,income_bal!$A:$AE,$A12,FALSE)/1000000</f>
        <v>522789.4933373527</v>
      </c>
      <c r="P12" s="3">
        <f>VLOOKUP(P$1,income_bal!$A:$AE,$A12,FALSE)/1000000</f>
        <v>529181.46256617166</v>
      </c>
      <c r="Q12" s="105">
        <f>VLOOKUP(Q$1,income_bal!$A:$AE,$A12,FALSE)/1000000</f>
        <v>495197.37488640461</v>
      </c>
      <c r="R12" s="78" t="s">
        <v>286</v>
      </c>
      <c r="S12" s="3">
        <f>VLOOKUP(S$1,income_bal!$A:$AE,$A12,FALSE)/1000000</f>
        <v>852972.77182924538</v>
      </c>
      <c r="T12" s="3">
        <f>VLOOKUP(T$1,income_bal!$A:$AE,$A12,FALSE)/1000000</f>
        <v>1047544.16982502</v>
      </c>
      <c r="U12" s="3">
        <f>VLOOKUP(U$1,income_bal!$A:$AE,$A12,FALSE)/1000000</f>
        <v>1316173.6275272989</v>
      </c>
      <c r="V12" s="3">
        <f>VLOOKUP(V$1,income_bal!$A:$AE,$A12,FALSE)/1000000</f>
        <v>1629823.7137644046</v>
      </c>
      <c r="W12" s="3">
        <f>VLOOKUP(W$1,income_bal!$A:$AE,$A12,FALSE)/1000000</f>
        <v>1701617.9866203587</v>
      </c>
      <c r="X12" s="3">
        <f>VLOOKUP(X$1,income_bal!$A:$AE,$A12,FALSE)/1000000</f>
        <v>1732524.2774413328</v>
      </c>
      <c r="Y12" s="105">
        <f>VLOOKUP(Y$1,income_bal!$A:$AE,$A12,FALSE)/1000000</f>
        <v>1666335.4860362958</v>
      </c>
      <c r="Z12" s="78" t="s">
        <v>286</v>
      </c>
      <c r="AA12" s="3">
        <f>VLOOKUP(AA$1,income_bal!$A:$AE,$A12,FALSE)/1000000</f>
        <v>24495.158750823615</v>
      </c>
      <c r="AB12" s="3">
        <f>VLOOKUP(AB$1,income_bal!$A:$AE,$A12,FALSE)/1000000</f>
        <v>36102.967694587052</v>
      </c>
      <c r="AC12" s="3">
        <f>VLOOKUP(AC$1,income_bal!$A:$AE,$A12,FALSE)/1000000</f>
        <v>43629.537277611649</v>
      </c>
      <c r="AD12" s="3">
        <f>VLOOKUP(AD$1,income_bal!$A:$AE,$A12,FALSE)/1000000</f>
        <v>45098.168904858438</v>
      </c>
      <c r="AE12" s="3">
        <f>VLOOKUP(AE$1,income_bal!$A:$AE,$A12,FALSE)/1000000</f>
        <v>37545.307348906201</v>
      </c>
      <c r="AF12" s="3">
        <f>VLOOKUP(AF$1,income_bal!$A:$AE,$A12,FALSE)/1000000</f>
        <v>31013.565153973846</v>
      </c>
      <c r="AG12" s="105">
        <f>VLOOKUP(AG$1,income_bal!$A:$AE,$A12,FALSE)/1000000</f>
        <v>46038.88264899607</v>
      </c>
      <c r="AH12" s="78" t="s">
        <v>286</v>
      </c>
      <c r="AI12" s="3">
        <f>VLOOKUP(AI$1,income_bal!$A:$AE,$A12,FALSE)/1000000</f>
        <v>670166.01743263518</v>
      </c>
      <c r="AJ12" s="3">
        <f>VLOOKUP(AJ$1,income_bal!$A:$AE,$A12,FALSE)/1000000</f>
        <v>798974.23837836098</v>
      </c>
      <c r="AK12" s="3">
        <f>VLOOKUP(AK$1,income_bal!$A:$AE,$A12,FALSE)/1000000</f>
        <v>783641.58826933184</v>
      </c>
      <c r="AL12" s="3">
        <f>VLOOKUP(AL$1,income_bal!$A:$AE,$A12,FALSE)/1000000</f>
        <v>1027027.8279449847</v>
      </c>
      <c r="AM12" s="3">
        <f>VLOOKUP(AM$1,income_bal!$A:$AE,$A12,FALSE)/1000000</f>
        <v>1291619.2799038407</v>
      </c>
      <c r="AN12" s="3">
        <f>VLOOKUP(AN$1,income_bal!$A:$AE,$A12,FALSE)/1000000</f>
        <v>1266581.9536262993</v>
      </c>
      <c r="AO12" s="105">
        <f>VLOOKUP(AO$1,income_bal!$A:$AE,$A12,FALSE)/1000000</f>
        <v>1247142.4193437665</v>
      </c>
      <c r="AP12" s="78" t="s">
        <v>286</v>
      </c>
      <c r="AQ12" s="3">
        <f>VLOOKUP(AQ$1,income_bal!$A:$AE,$A12,FALSE)/1000000</f>
        <v>1926844.0849122105</v>
      </c>
      <c r="AR12" s="3">
        <f>VLOOKUP(AR$1,income_bal!$A:$AE,$A12,FALSE)/1000000</f>
        <v>2286074.8527341201</v>
      </c>
      <c r="AS12" s="3">
        <f>VLOOKUP(AS$1,income_bal!$A:$AE,$A12,FALSE)/1000000</f>
        <v>2609276.7958814641</v>
      </c>
      <c r="AT12" s="3">
        <f>VLOOKUP(AT$1,income_bal!$A:$AE,$A12,FALSE)/1000000</f>
        <v>3251395.7038405067</v>
      </c>
      <c r="AU12" s="3">
        <f>VLOOKUP(AU$1,income_bal!$A:$AE,$A12,FALSE)/1000000</f>
        <v>3738722.3750570556</v>
      </c>
      <c r="AV12" s="3">
        <f>VLOOKUP(AV$1,income_bal!$A:$AE,$A12,FALSE)/1000000</f>
        <v>3747465.8953352775</v>
      </c>
      <c r="AW12" s="105">
        <f>VLOOKUP(AW$1,income_bal!$A:$AE,$A12,FALSE)/1000000</f>
        <v>3646554.5063085603</v>
      </c>
      <c r="AY12" s="44"/>
    </row>
    <row r="13" spans="1:51" x14ac:dyDescent="0.35">
      <c r="A13" s="83">
        <v>15</v>
      </c>
      <c r="B13" s="78" t="s">
        <v>287</v>
      </c>
      <c r="C13" s="3">
        <f>VLOOKUP(C$1,income_bal!$A:$AE,$A13,FALSE)/1000000</f>
        <v>451352.72088753118</v>
      </c>
      <c r="D13" s="3">
        <f>VLOOKUP(D$1,income_bal!$A:$AE,$A13,FALSE)/1000000</f>
        <v>423928.19942565454</v>
      </c>
      <c r="E13" s="3">
        <f>VLOOKUP(E$1,income_bal!$A:$AE,$A13,FALSE)/1000000</f>
        <v>425301.37428254145</v>
      </c>
      <c r="F13" s="3">
        <f>VLOOKUP(F$1,income_bal!$A:$AE,$A13,FALSE)/1000000</f>
        <v>510776.42355104024</v>
      </c>
      <c r="G13" s="3">
        <f>VLOOKUP(G$1,income_bal!$A:$AE,$A13,FALSE)/1000000</f>
        <v>587943.66715904349</v>
      </c>
      <c r="H13" s="3">
        <f>VLOOKUP(H$1,income_bal!$A:$AE,$A13,FALSE)/1000000</f>
        <v>571891.78800700966</v>
      </c>
      <c r="I13" s="105">
        <f>VLOOKUP(I$1,income_bal!$A:$AE,$A13,FALSE)/1000000</f>
        <v>578837.53267240874</v>
      </c>
      <c r="J13" s="78" t="s">
        <v>287</v>
      </c>
      <c r="K13" s="3">
        <f>VLOOKUP(K$1,income_bal!$A:$AE,$A13,FALSE)/1000000</f>
        <v>3145241.9839798631</v>
      </c>
      <c r="L13" s="3">
        <f>VLOOKUP(L$1,income_bal!$A:$AE,$A13,FALSE)/1000000</f>
        <v>2938841.0550453626</v>
      </c>
      <c r="M13" s="3">
        <f>VLOOKUP(M$1,income_bal!$A:$AE,$A13,FALSE)/1000000</f>
        <v>3022598.4682554808</v>
      </c>
      <c r="N13" s="3">
        <f>VLOOKUP(N$1,income_bal!$A:$AE,$A13,FALSE)/1000000</f>
        <v>3551956.6718720021</v>
      </c>
      <c r="O13" s="3">
        <f>VLOOKUP(O$1,income_bal!$A:$AE,$A13,FALSE)/1000000</f>
        <v>4199858.9309086585</v>
      </c>
      <c r="P13" s="3">
        <f>VLOOKUP(P$1,income_bal!$A:$AE,$A13,FALSE)/1000000</f>
        <v>4273095.9192929063</v>
      </c>
      <c r="Q13" s="105">
        <f>VLOOKUP(Q$1,income_bal!$A:$AE,$A13,FALSE)/1000000</f>
        <v>4094189.6174037769</v>
      </c>
      <c r="R13" s="78" t="s">
        <v>287</v>
      </c>
      <c r="S13" s="3">
        <f>VLOOKUP(S$1,income_bal!$A:$AE,$A13,FALSE)/1000000</f>
        <v>4998960.7887239615</v>
      </c>
      <c r="T13" s="3">
        <f>VLOOKUP(T$1,income_bal!$A:$AE,$A13,FALSE)/1000000</f>
        <v>5450723.5052899541</v>
      </c>
      <c r="U13" s="3">
        <f>VLOOKUP(U$1,income_bal!$A:$AE,$A13,FALSE)/1000000</f>
        <v>5585430.5529196383</v>
      </c>
      <c r="V13" s="3">
        <f>VLOOKUP(V$1,income_bal!$A:$AE,$A13,FALSE)/1000000</f>
        <v>6674907.7121576322</v>
      </c>
      <c r="W13" s="3">
        <f>VLOOKUP(W$1,income_bal!$A:$AE,$A13,FALSE)/1000000</f>
        <v>7693001.0934916474</v>
      </c>
      <c r="X13" s="3">
        <f>VLOOKUP(X$1,income_bal!$A:$AE,$A13,FALSE)/1000000</f>
        <v>7424575.123109513</v>
      </c>
      <c r="Y13" s="105">
        <f>VLOOKUP(Y$1,income_bal!$A:$AE,$A13,FALSE)/1000000</f>
        <v>7561901.2374458769</v>
      </c>
      <c r="Z13" s="78" t="s">
        <v>287</v>
      </c>
      <c r="AA13" s="3">
        <f>VLOOKUP(AA$1,income_bal!$A:$AE,$A13,FALSE)/1000000</f>
        <v>70748.947911243624</v>
      </c>
      <c r="AB13" s="3">
        <f>VLOOKUP(AB$1,income_bal!$A:$AE,$A13,FALSE)/1000000</f>
        <v>63465.104156210291</v>
      </c>
      <c r="AC13" s="3">
        <f>VLOOKUP(AC$1,income_bal!$A:$AE,$A13,FALSE)/1000000</f>
        <v>62723.283621669907</v>
      </c>
      <c r="AD13" s="3">
        <f>VLOOKUP(AD$1,income_bal!$A:$AE,$A13,FALSE)/1000000</f>
        <v>62304.417552744468</v>
      </c>
      <c r="AE13" s="3">
        <f>VLOOKUP(AE$1,income_bal!$A:$AE,$A13,FALSE)/1000000</f>
        <v>63455.260898917804</v>
      </c>
      <c r="AF13" s="3">
        <f>VLOOKUP(AF$1,income_bal!$A:$AE,$A13,FALSE)/1000000</f>
        <v>69349.309330568591</v>
      </c>
      <c r="AG13" s="105">
        <f>VLOOKUP(AG$1,income_bal!$A:$AE,$A13,FALSE)/1000000</f>
        <v>63362.531495189214</v>
      </c>
      <c r="AH13" s="78" t="s">
        <v>287</v>
      </c>
      <c r="AI13" s="3">
        <f>VLOOKUP(AI$1,income_bal!$A:$AE,$A13,FALSE)/1000000</f>
        <v>1964553.3808159507</v>
      </c>
      <c r="AJ13" s="3">
        <f>VLOOKUP(AJ$1,income_bal!$A:$AE,$A13,FALSE)/1000000</f>
        <v>1931451.328577905</v>
      </c>
      <c r="AK13" s="3">
        <f>VLOOKUP(AK$1,income_bal!$A:$AE,$A13,FALSE)/1000000</f>
        <v>1801999.9537053008</v>
      </c>
      <c r="AL13" s="3">
        <f>VLOOKUP(AL$1,income_bal!$A:$AE,$A13,FALSE)/1000000</f>
        <v>2243702.6501628668</v>
      </c>
      <c r="AM13" s="3">
        <f>VLOOKUP(AM$1,income_bal!$A:$AE,$A13,FALSE)/1000000</f>
        <v>2542140.4251892045</v>
      </c>
      <c r="AN13" s="3">
        <f>VLOOKUP(AN$1,income_bal!$A:$AE,$A13,FALSE)/1000000</f>
        <v>2347877.6773743127</v>
      </c>
      <c r="AO13" s="105">
        <f>VLOOKUP(AO$1,income_bal!$A:$AE,$A13,FALSE)/1000000</f>
        <v>2532974.7117445674</v>
      </c>
      <c r="AP13" s="78" t="s">
        <v>287</v>
      </c>
      <c r="AQ13" s="3">
        <f>VLOOKUP(AQ$1,income_bal!$A:$AE,$A13,FALSE)/1000000</f>
        <v>10630857.82231855</v>
      </c>
      <c r="AR13" s="3">
        <f>VLOOKUP(AR$1,income_bal!$A:$AE,$A13,FALSE)/1000000</f>
        <v>10808409.192495085</v>
      </c>
      <c r="AS13" s="3">
        <f>VLOOKUP(AS$1,income_bal!$A:$AE,$A13,FALSE)/1000000</f>
        <v>10898053.632784631</v>
      </c>
      <c r="AT13" s="3">
        <f>VLOOKUP(AT$1,income_bal!$A:$AE,$A13,FALSE)/1000000</f>
        <v>13043647.875296285</v>
      </c>
      <c r="AU13" s="3">
        <f>VLOOKUP(AU$1,income_bal!$A:$AE,$A13,FALSE)/1000000</f>
        <v>15086399.377647473</v>
      </c>
      <c r="AV13" s="3">
        <f>VLOOKUP(AV$1,income_bal!$A:$AE,$A13,FALSE)/1000000</f>
        <v>14686789.817114308</v>
      </c>
      <c r="AW13" s="105">
        <f>VLOOKUP(AW$1,income_bal!$A:$AE,$A13,FALSE)/1000000</f>
        <v>14831265.630761821</v>
      </c>
      <c r="AY13" s="44"/>
    </row>
    <row r="14" spans="1:51" x14ac:dyDescent="0.35">
      <c r="A14" s="83">
        <v>16</v>
      </c>
      <c r="B14" s="78" t="s">
        <v>288</v>
      </c>
      <c r="C14" s="3">
        <f>VLOOKUP(C$1,income_bal!$A:$AE,$A14,FALSE)/1000000</f>
        <v>171166.49811764676</v>
      </c>
      <c r="D14" s="3">
        <f>VLOOKUP(D$1,income_bal!$A:$AE,$A14,FALSE)/1000000</f>
        <v>169361.44836952735</v>
      </c>
      <c r="E14" s="3">
        <f>VLOOKUP(E$1,income_bal!$A:$AE,$A14,FALSE)/1000000</f>
        <v>192987.44611101682</v>
      </c>
      <c r="F14" s="3">
        <f>VLOOKUP(F$1,income_bal!$A:$AE,$A14,FALSE)/1000000</f>
        <v>232279.96104078653</v>
      </c>
      <c r="G14" s="3">
        <f>VLOOKUP(G$1,income_bal!$A:$AE,$A14,FALSE)/1000000</f>
        <v>284307.63985055068</v>
      </c>
      <c r="H14" s="3">
        <f>VLOOKUP(H$1,income_bal!$A:$AE,$A14,FALSE)/1000000</f>
        <v>261872.29316946512</v>
      </c>
      <c r="I14" s="105">
        <f>VLOOKUP(I$1,income_bal!$A:$AE,$A14,FALSE)/1000000</f>
        <v>281914.23246534815</v>
      </c>
      <c r="J14" s="78" t="s">
        <v>288</v>
      </c>
      <c r="K14" s="3">
        <f>VLOOKUP(K$1,income_bal!$A:$AE,$A14,FALSE)/1000000</f>
        <v>912937.54152521177</v>
      </c>
      <c r="L14" s="3">
        <f>VLOOKUP(L$1,income_bal!$A:$AE,$A14,FALSE)/1000000</f>
        <v>971268.10368058796</v>
      </c>
      <c r="M14" s="3">
        <f>VLOOKUP(M$1,income_bal!$A:$AE,$A14,FALSE)/1000000</f>
        <v>1088861.674512458</v>
      </c>
      <c r="N14" s="3">
        <f>VLOOKUP(N$1,income_bal!$A:$AE,$A14,FALSE)/1000000</f>
        <v>1281931.2738567432</v>
      </c>
      <c r="O14" s="3">
        <f>VLOOKUP(O$1,income_bal!$A:$AE,$A14,FALSE)/1000000</f>
        <v>1492169.3857447759</v>
      </c>
      <c r="P14" s="3">
        <f>VLOOKUP(P$1,income_bal!$A:$AE,$A14,FALSE)/1000000</f>
        <v>1656555.0880984964</v>
      </c>
      <c r="Q14" s="105">
        <f>VLOOKUP(Q$1,income_bal!$A:$AE,$A14,FALSE)/1000000</f>
        <v>1451646.106393741</v>
      </c>
      <c r="R14" s="78" t="s">
        <v>288</v>
      </c>
      <c r="S14" s="3">
        <f>VLOOKUP(S$1,income_bal!$A:$AE,$A14,FALSE)/1000000</f>
        <v>1583066.1263532266</v>
      </c>
      <c r="T14" s="3">
        <f>VLOOKUP(T$1,income_bal!$A:$AE,$A14,FALSE)/1000000</f>
        <v>1692414.1734580144</v>
      </c>
      <c r="U14" s="3">
        <f>VLOOKUP(U$1,income_bal!$A:$AE,$A14,FALSE)/1000000</f>
        <v>2002425.8426744887</v>
      </c>
      <c r="V14" s="3">
        <f>VLOOKUP(V$1,income_bal!$A:$AE,$A14,FALSE)/1000000</f>
        <v>2279946.5434588888</v>
      </c>
      <c r="W14" s="3">
        <f>VLOOKUP(W$1,income_bal!$A:$AE,$A14,FALSE)/1000000</f>
        <v>2517278.7928551431</v>
      </c>
      <c r="X14" s="3">
        <f>VLOOKUP(X$1,income_bal!$A:$AE,$A14,FALSE)/1000000</f>
        <v>2529661.6014089515</v>
      </c>
      <c r="Y14" s="105">
        <f>VLOOKUP(Y$1,income_bal!$A:$AE,$A14,FALSE)/1000000</f>
        <v>2463386.2935898374</v>
      </c>
      <c r="Z14" s="78" t="s">
        <v>288</v>
      </c>
      <c r="AA14" s="3">
        <f>VLOOKUP(AA$1,income_bal!$A:$AE,$A14,FALSE)/1000000</f>
        <v>53791.410262218575</v>
      </c>
      <c r="AB14" s="3">
        <f>VLOOKUP(AB$1,income_bal!$A:$AE,$A14,FALSE)/1000000</f>
        <v>54073.532825925467</v>
      </c>
      <c r="AC14" s="3">
        <f>VLOOKUP(AC$1,income_bal!$A:$AE,$A14,FALSE)/1000000</f>
        <v>60752.375210215723</v>
      </c>
      <c r="AD14" s="3">
        <f>VLOOKUP(AD$1,income_bal!$A:$AE,$A14,FALSE)/1000000</f>
        <v>62692.144315818397</v>
      </c>
      <c r="AE14" s="3">
        <f>VLOOKUP(AE$1,income_bal!$A:$AE,$A14,FALSE)/1000000</f>
        <v>69010.525124127787</v>
      </c>
      <c r="AF14" s="3">
        <f>VLOOKUP(AF$1,income_bal!$A:$AE,$A14,FALSE)/1000000</f>
        <v>68355.71567326627</v>
      </c>
      <c r="AG14" s="105">
        <f>VLOOKUP(AG$1,income_bal!$A:$AE,$A14,FALSE)/1000000</f>
        <v>67781.750728634652</v>
      </c>
      <c r="AH14" s="78" t="s">
        <v>288</v>
      </c>
      <c r="AI14" s="3">
        <f>VLOOKUP(AI$1,income_bal!$A:$AE,$A14,FALSE)/1000000</f>
        <v>1635515.4408518386</v>
      </c>
      <c r="AJ14" s="3">
        <f>VLOOKUP(AJ$1,income_bal!$A:$AE,$A14,FALSE)/1000000</f>
        <v>1589322.7582266894</v>
      </c>
      <c r="AK14" s="3">
        <f>VLOOKUP(AK$1,income_bal!$A:$AE,$A14,FALSE)/1000000</f>
        <v>1534570.9027609373</v>
      </c>
      <c r="AL14" s="3">
        <f>VLOOKUP(AL$1,income_bal!$A:$AE,$A14,FALSE)/1000000</f>
        <v>1530430.9978211289</v>
      </c>
      <c r="AM14" s="3">
        <f>VLOOKUP(AM$1,income_bal!$A:$AE,$A14,FALSE)/1000000</f>
        <v>1747449.9136565241</v>
      </c>
      <c r="AN14" s="3">
        <f>VLOOKUP(AN$1,income_bal!$A:$AE,$A14,FALSE)/1000000</f>
        <v>1694570.3583144562</v>
      </c>
      <c r="AO14" s="105">
        <f>VLOOKUP(AO$1,income_bal!$A:$AE,$A14,FALSE)/1000000</f>
        <v>1710637.4667652531</v>
      </c>
      <c r="AP14" s="78" t="s">
        <v>288</v>
      </c>
      <c r="AQ14" s="3">
        <f>VLOOKUP(AQ$1,income_bal!$A:$AE,$A14,FALSE)/1000000</f>
        <v>4356477.0171101429</v>
      </c>
      <c r="AR14" s="3">
        <f>VLOOKUP(AR$1,income_bal!$A:$AE,$A14,FALSE)/1000000</f>
        <v>4476440.0165607454</v>
      </c>
      <c r="AS14" s="3">
        <f>VLOOKUP(AS$1,income_bal!$A:$AE,$A14,FALSE)/1000000</f>
        <v>4879598.2412691163</v>
      </c>
      <c r="AT14" s="3">
        <f>VLOOKUP(AT$1,income_bal!$A:$AE,$A14,FALSE)/1000000</f>
        <v>5387280.9204933653</v>
      </c>
      <c r="AU14" s="3">
        <f>VLOOKUP(AU$1,income_bal!$A:$AE,$A14,FALSE)/1000000</f>
        <v>6110216.2572311219</v>
      </c>
      <c r="AV14" s="3">
        <f>VLOOKUP(AV$1,income_bal!$A:$AE,$A14,FALSE)/1000000</f>
        <v>6211015.0566646354</v>
      </c>
      <c r="AW14" s="105">
        <f>VLOOKUP(AW$1,income_bal!$A:$AE,$A14,FALSE)/1000000</f>
        <v>5975365.8499428146</v>
      </c>
      <c r="AY14" s="44"/>
    </row>
    <row r="15" spans="1:51" x14ac:dyDescent="0.35">
      <c r="A15" s="83">
        <v>17</v>
      </c>
      <c r="B15" s="77" t="s">
        <v>297</v>
      </c>
      <c r="C15" s="3">
        <f>VLOOKUP(C$1,income_bal!$A:$AE,$A15,FALSE)/1000000</f>
        <v>125749.46112607713</v>
      </c>
      <c r="D15" s="3">
        <f>VLOOKUP(D$1,income_bal!$A:$AE,$A15,FALSE)/1000000</f>
        <v>156556.90468507801</v>
      </c>
      <c r="E15" s="3">
        <f>VLOOKUP(E$1,income_bal!$A:$AE,$A15,FALSE)/1000000</f>
        <v>239542.27825396863</v>
      </c>
      <c r="F15" s="3">
        <f>VLOOKUP(F$1,income_bal!$A:$AE,$A15,FALSE)/1000000</f>
        <v>323729.41779836029</v>
      </c>
      <c r="G15" s="3">
        <f>VLOOKUP(G$1,income_bal!$A:$AE,$A15,FALSE)/1000000</f>
        <v>297850.58622176043</v>
      </c>
      <c r="H15" s="3">
        <f>VLOOKUP(H$1,income_bal!$A:$AE,$A15,FALSE)/1000000</f>
        <v>161368.73557701617</v>
      </c>
      <c r="I15" s="105">
        <f>VLOOKUP(I$1,income_bal!$A:$AE,$A15,FALSE)/1000000</f>
        <v>337549.11771425849</v>
      </c>
      <c r="J15" s="77" t="s">
        <v>297</v>
      </c>
      <c r="K15" s="3">
        <f>VLOOKUP(K$1,income_bal!$A:$AE,$A15,FALSE)/1000000</f>
        <v>1068734.3862808091</v>
      </c>
      <c r="L15" s="3">
        <f>VLOOKUP(L$1,income_bal!$A:$AE,$A15,FALSE)/1000000</f>
        <v>1113110.7388952475</v>
      </c>
      <c r="M15" s="3">
        <f>VLOOKUP(M$1,income_bal!$A:$AE,$A15,FALSE)/1000000</f>
        <v>2014173.0964388475</v>
      </c>
      <c r="N15" s="3">
        <f>VLOOKUP(N$1,income_bal!$A:$AE,$A15,FALSE)/1000000</f>
        <v>3873192.8161717611</v>
      </c>
      <c r="O15" s="3">
        <f>VLOOKUP(O$1,income_bal!$A:$AE,$A15,FALSE)/1000000</f>
        <v>3685485.0830101189</v>
      </c>
      <c r="P15" s="3">
        <f>VLOOKUP(P$1,income_bal!$A:$AE,$A15,FALSE)/1000000</f>
        <v>2580213.1251672464</v>
      </c>
      <c r="Q15" s="105">
        <f>VLOOKUP(Q$1,income_bal!$A:$AE,$A15,FALSE)/1000000</f>
        <v>4160657.2448554295</v>
      </c>
      <c r="R15" s="77" t="s">
        <v>297</v>
      </c>
      <c r="S15" s="3">
        <f>VLOOKUP(S$1,income_bal!$A:$AE,$A15,FALSE)/1000000</f>
        <v>5214675.3042972162</v>
      </c>
      <c r="T15" s="3">
        <f>VLOOKUP(T$1,income_bal!$A:$AE,$A15,FALSE)/1000000</f>
        <v>5729987.4624122968</v>
      </c>
      <c r="U15" s="3">
        <f>VLOOKUP(U$1,income_bal!$A:$AE,$A15,FALSE)/1000000</f>
        <v>11377509.873146322</v>
      </c>
      <c r="V15" s="3">
        <f>VLOOKUP(V$1,income_bal!$A:$AE,$A15,FALSE)/1000000</f>
        <v>19944526.332843762</v>
      </c>
      <c r="W15" s="3">
        <f>VLOOKUP(W$1,income_bal!$A:$AE,$A15,FALSE)/1000000</f>
        <v>18359258.521046437</v>
      </c>
      <c r="X15" s="3">
        <f>VLOOKUP(X$1,income_bal!$A:$AE,$A15,FALSE)/1000000</f>
        <v>13284942.229941308</v>
      </c>
      <c r="Y15" s="105">
        <f>VLOOKUP(Y$1,income_bal!$A:$AE,$A15,FALSE)/1000000</f>
        <v>20501324.372771244</v>
      </c>
      <c r="Z15" s="77" t="s">
        <v>297</v>
      </c>
      <c r="AA15" s="3">
        <f>VLOOKUP(AA$1,income_bal!$A:$AE,$A15,FALSE)/1000000</f>
        <v>4283650.9559284216</v>
      </c>
      <c r="AB15" s="3">
        <f>VLOOKUP(AB$1,income_bal!$A:$AE,$A15,FALSE)/1000000</f>
        <v>4941242.5837082453</v>
      </c>
      <c r="AC15" s="3">
        <f>VLOOKUP(AC$1,income_bal!$A:$AE,$A15,FALSE)/1000000</f>
        <v>7328631.6455707569</v>
      </c>
      <c r="AD15" s="3">
        <f>VLOOKUP(AD$1,income_bal!$A:$AE,$A15,FALSE)/1000000</f>
        <v>10705876.877588427</v>
      </c>
      <c r="AE15" s="3">
        <f>VLOOKUP(AE$1,income_bal!$A:$AE,$A15,FALSE)/1000000</f>
        <v>12480401.515016159</v>
      </c>
      <c r="AF15" s="3">
        <f>VLOOKUP(AF$1,income_bal!$A:$AE,$A15,FALSE)/1000000</f>
        <v>9107296.0418570656</v>
      </c>
      <c r="AG15" s="105">
        <f>VLOOKUP(AG$1,income_bal!$A:$AE,$A15,FALSE)/1000000</f>
        <v>12896020.431768272</v>
      </c>
      <c r="AH15" s="77" t="s">
        <v>297</v>
      </c>
      <c r="AI15" s="3">
        <f>VLOOKUP(AI$1,income_bal!$A:$AE,$A15,FALSE)/1000000</f>
        <v>1940490.7154805588</v>
      </c>
      <c r="AJ15" s="3">
        <f>VLOOKUP(AJ$1,income_bal!$A:$AE,$A15,FALSE)/1000000</f>
        <v>2204408.6256568483</v>
      </c>
      <c r="AK15" s="3">
        <f>VLOOKUP(AK$1,income_bal!$A:$AE,$A15,FALSE)/1000000</f>
        <v>3781170.3288863557</v>
      </c>
      <c r="AL15" s="3">
        <f>VLOOKUP(AL$1,income_bal!$A:$AE,$A15,FALSE)/1000000</f>
        <v>7064130.8676049244</v>
      </c>
      <c r="AM15" s="3">
        <f>VLOOKUP(AM$1,income_bal!$A:$AE,$A15,FALSE)/1000000</f>
        <v>5323093.9552381532</v>
      </c>
      <c r="AN15" s="3">
        <f>VLOOKUP(AN$1,income_bal!$A:$AE,$A15,FALSE)/1000000</f>
        <v>3822496.0760439425</v>
      </c>
      <c r="AO15" s="105">
        <f>VLOOKUP(AO$1,income_bal!$A:$AE,$A15,FALSE)/1000000</f>
        <v>6325546.202547824</v>
      </c>
      <c r="AP15" s="77" t="s">
        <v>297</v>
      </c>
      <c r="AQ15" s="3">
        <f>VLOOKUP(AQ$1,income_bal!$A:$AE,$A15,FALSE)/1000000</f>
        <v>12633300.823113082</v>
      </c>
      <c r="AR15" s="3">
        <f>VLOOKUP(AR$1,income_bal!$A:$AE,$A15,FALSE)/1000000</f>
        <v>14145306.315357717</v>
      </c>
      <c r="AS15" s="3">
        <f>VLOOKUP(AS$1,income_bal!$A:$AE,$A15,FALSE)/1000000</f>
        <v>24741027.222296249</v>
      </c>
      <c r="AT15" s="3">
        <f>VLOOKUP(AT$1,income_bal!$A:$AE,$A15,FALSE)/1000000</f>
        <v>41911456.312007226</v>
      </c>
      <c r="AU15" s="3">
        <f>VLOOKUP(AU$1,income_bal!$A:$AE,$A15,FALSE)/1000000</f>
        <v>40146089.660532631</v>
      </c>
      <c r="AV15" s="3">
        <f>VLOOKUP(AV$1,income_bal!$A:$AE,$A15,FALSE)/1000000</f>
        <v>28956316.208586577</v>
      </c>
      <c r="AW15" s="105">
        <f>VLOOKUP(AW$1,income_bal!$A:$AE,$A15,FALSE)/1000000</f>
        <v>44221097.369657032</v>
      </c>
      <c r="AX15" s="4"/>
      <c r="AY15" s="4"/>
    </row>
    <row r="16" spans="1:51" x14ac:dyDescent="0.35">
      <c r="A16" s="83">
        <v>19</v>
      </c>
      <c r="B16" s="78" t="s">
        <v>289</v>
      </c>
      <c r="C16" s="3">
        <f>VLOOKUP(C$1,income_bal!$A:$AE,$A16,FALSE)/1000000</f>
        <v>111785.94135193859</v>
      </c>
      <c r="D16" s="3">
        <f>VLOOKUP(D$1,income_bal!$A:$AE,$A16,FALSE)/1000000</f>
        <v>147399.99163956655</v>
      </c>
      <c r="E16" s="3">
        <f>VLOOKUP(E$1,income_bal!$A:$AE,$A16,FALSE)/1000000</f>
        <v>223890.86667412543</v>
      </c>
      <c r="F16" s="3">
        <f>VLOOKUP(F$1,income_bal!$A:$AE,$A16,FALSE)/1000000</f>
        <v>265822.34509418084</v>
      </c>
      <c r="G16" s="3">
        <f>VLOOKUP(G$1,income_bal!$A:$AE,$A16,FALSE)/1000000</f>
        <v>179346.32713845492</v>
      </c>
      <c r="H16" s="3">
        <f>VLOOKUP(H$1,income_bal!$A:$AE,$A16,FALSE)/1000000</f>
        <v>64048.537569276974</v>
      </c>
      <c r="I16" s="105">
        <f>VLOOKUP(I$1,income_bal!$A:$AE,$A16,FALSE)/1000000</f>
        <v>222935.37861419644</v>
      </c>
      <c r="J16" s="78" t="s">
        <v>289</v>
      </c>
      <c r="K16" s="3">
        <f>VLOOKUP(K$1,income_bal!$A:$AE,$A16,FALSE)/1000000</f>
        <v>696895.52712058788</v>
      </c>
      <c r="L16" s="3">
        <f>VLOOKUP(L$1,income_bal!$A:$AE,$A16,FALSE)/1000000</f>
        <v>746249.45320960646</v>
      </c>
      <c r="M16" s="3">
        <f>VLOOKUP(M$1,income_bal!$A:$AE,$A16,FALSE)/1000000</f>
        <v>1165978.1431281732</v>
      </c>
      <c r="N16" s="3">
        <f>VLOOKUP(N$1,income_bal!$A:$AE,$A16,FALSE)/1000000</f>
        <v>1689075.2510905031</v>
      </c>
      <c r="O16" s="3">
        <f>VLOOKUP(O$1,income_bal!$A:$AE,$A16,FALSE)/1000000</f>
        <v>1616109.0696054595</v>
      </c>
      <c r="P16" s="3">
        <f>VLOOKUP(P$1,income_bal!$A:$AE,$A16,FALSE)/1000000</f>
        <v>1008518.0739468707</v>
      </c>
      <c r="Q16" s="105">
        <f>VLOOKUP(Q$1,income_bal!$A:$AE,$A16,FALSE)/1000000</f>
        <v>1837577.3053394682</v>
      </c>
      <c r="R16" s="78" t="s">
        <v>289</v>
      </c>
      <c r="S16" s="3">
        <f>VLOOKUP(S$1,income_bal!$A:$AE,$A16,FALSE)/1000000</f>
        <v>3736546.4443058595</v>
      </c>
      <c r="T16" s="3">
        <f>VLOOKUP(T$1,income_bal!$A:$AE,$A16,FALSE)/1000000</f>
        <v>4418479.2416188195</v>
      </c>
      <c r="U16" s="3">
        <f>VLOOKUP(U$1,income_bal!$A:$AE,$A16,FALSE)/1000000</f>
        <v>7741267.6809424935</v>
      </c>
      <c r="V16" s="3">
        <f>VLOOKUP(V$1,income_bal!$A:$AE,$A16,FALSE)/1000000</f>
        <v>10889731.490738953</v>
      </c>
      <c r="W16" s="3">
        <f>VLOOKUP(W$1,income_bal!$A:$AE,$A16,FALSE)/1000000</f>
        <v>10404816.629219398</v>
      </c>
      <c r="X16" s="3">
        <f>VLOOKUP(X$1,income_bal!$A:$AE,$A16,FALSE)/1000000</f>
        <v>8294043.5352990786</v>
      </c>
      <c r="Y16" s="105">
        <f>VLOOKUP(Y$1,income_bal!$A:$AE,$A16,FALSE)/1000000</f>
        <v>11234696.584165733</v>
      </c>
      <c r="Z16" s="78" t="s">
        <v>289</v>
      </c>
      <c r="AA16" s="3">
        <f>VLOOKUP(AA$1,income_bal!$A:$AE,$A16,FALSE)/1000000</f>
        <v>4223878.9650402199</v>
      </c>
      <c r="AB16" s="3">
        <f>VLOOKUP(AB$1,income_bal!$A:$AE,$A16,FALSE)/1000000</f>
        <v>4832544.3916795449</v>
      </c>
      <c r="AC16" s="3">
        <f>VLOOKUP(AC$1,income_bal!$A:$AE,$A16,FALSE)/1000000</f>
        <v>7108194.1066056294</v>
      </c>
      <c r="AD16" s="3">
        <f>VLOOKUP(AD$1,income_bal!$A:$AE,$A16,FALSE)/1000000</f>
        <v>10274657.564451665</v>
      </c>
      <c r="AE16" s="3">
        <f>VLOOKUP(AE$1,income_bal!$A:$AE,$A16,FALSE)/1000000</f>
        <v>11754570.716999928</v>
      </c>
      <c r="AF16" s="3">
        <f>VLOOKUP(AF$1,income_bal!$A:$AE,$A16,FALSE)/1000000</f>
        <v>8594084.5790704042</v>
      </c>
      <c r="AG16" s="105">
        <f>VLOOKUP(AG$1,income_bal!$A:$AE,$A16,FALSE)/1000000</f>
        <v>12202307.721800003</v>
      </c>
      <c r="AH16" s="78" t="s">
        <v>289</v>
      </c>
      <c r="AI16" s="3">
        <f>VLOOKUP(AI$1,income_bal!$A:$AE,$A16,FALSE)/1000000</f>
        <v>818422.40151401423</v>
      </c>
      <c r="AJ16" s="3">
        <f>VLOOKUP(AJ$1,income_bal!$A:$AE,$A16,FALSE)/1000000</f>
        <v>832606.53985508147</v>
      </c>
      <c r="AK16" s="3">
        <f>VLOOKUP(AK$1,income_bal!$A:$AE,$A16,FALSE)/1000000</f>
        <v>1143141.2302053971</v>
      </c>
      <c r="AL16" s="3">
        <f>VLOOKUP(AL$1,income_bal!$A:$AE,$A16,FALSE)/1000000</f>
        <v>1884284.508069298</v>
      </c>
      <c r="AM16" s="3">
        <f>VLOOKUP(AM$1,income_bal!$A:$AE,$A16,FALSE)/1000000</f>
        <v>1461611.981786245</v>
      </c>
      <c r="AN16" s="3">
        <f>VLOOKUP(AN$1,income_bal!$A:$AE,$A16,FALSE)/1000000</f>
        <v>1147455.0190351917</v>
      </c>
      <c r="AO16" s="105">
        <f>VLOOKUP(AO$1,income_bal!$A:$AE,$A16,FALSE)/1000000</f>
        <v>1843501.7595743795</v>
      </c>
      <c r="AP16" s="78" t="s">
        <v>289</v>
      </c>
      <c r="AQ16" s="3">
        <f>VLOOKUP(AQ$1,income_bal!$A:$AE,$A16,FALSE)/1000000</f>
        <v>9587529.2793326192</v>
      </c>
      <c r="AR16" s="3">
        <f>VLOOKUP(AR$1,income_bal!$A:$AE,$A16,FALSE)/1000000</f>
        <v>10977279.61800262</v>
      </c>
      <c r="AS16" s="3">
        <f>VLOOKUP(AS$1,income_bal!$A:$AE,$A16,FALSE)/1000000</f>
        <v>17382472.027555816</v>
      </c>
      <c r="AT16" s="3">
        <f>VLOOKUP(AT$1,income_bal!$A:$AE,$A16,FALSE)/1000000</f>
        <v>25003571.159444597</v>
      </c>
      <c r="AU16" s="3">
        <f>VLOOKUP(AU$1,income_bal!$A:$AE,$A16,FALSE)/1000000</f>
        <v>25416454.724749483</v>
      </c>
      <c r="AV16" s="3">
        <f>VLOOKUP(AV$1,income_bal!$A:$AE,$A16,FALSE)/1000000</f>
        <v>19108149.74492082</v>
      </c>
      <c r="AW16" s="105">
        <f>VLOOKUP(AW$1,income_bal!$A:$AE,$A16,FALSE)/1000000</f>
        <v>27341018.749493781</v>
      </c>
      <c r="AX16" s="3"/>
    </row>
    <row r="17" spans="1:51" x14ac:dyDescent="0.35">
      <c r="A17" s="83">
        <v>20</v>
      </c>
      <c r="B17" s="78" t="s">
        <v>290</v>
      </c>
      <c r="C17" s="3">
        <f>VLOOKUP(C$1,income_bal!$A:$AE,$A17,FALSE)/1000000</f>
        <v>618.00601632669452</v>
      </c>
      <c r="D17" s="3">
        <f>VLOOKUP(D$1,income_bal!$A:$AE,$A17,FALSE)/1000000</f>
        <v>671.17195517433015</v>
      </c>
      <c r="E17" s="3">
        <f>VLOOKUP(E$1,income_bal!$A:$AE,$A17,FALSE)/1000000</f>
        <v>1247.2748464151168</v>
      </c>
      <c r="F17" s="3">
        <f>VLOOKUP(F$1,income_bal!$A:$AE,$A17,FALSE)/1000000</f>
        <v>7397.7110114889565</v>
      </c>
      <c r="G17" s="3">
        <f>VLOOKUP(G$1,income_bal!$A:$AE,$A17,FALSE)/1000000</f>
        <v>34971.409301770109</v>
      </c>
      <c r="H17" s="3">
        <f>VLOOKUP(H$1,income_bal!$A:$AE,$A17,FALSE)/1000000</f>
        <v>17291.440176412096</v>
      </c>
      <c r="I17" s="105">
        <f>VLOOKUP(I$1,income_bal!$A:$AE,$A17,FALSE)/1000000</f>
        <v>27864.525147852644</v>
      </c>
      <c r="J17" s="78" t="s">
        <v>290</v>
      </c>
      <c r="K17" s="3">
        <f>VLOOKUP(K$1,income_bal!$A:$AE,$A17,FALSE)/1000000</f>
        <v>63610.332029986574</v>
      </c>
      <c r="L17" s="3">
        <f>VLOOKUP(L$1,income_bal!$A:$AE,$A17,FALSE)/1000000</f>
        <v>125443.95979578997</v>
      </c>
      <c r="M17" s="3">
        <f>VLOOKUP(M$1,income_bal!$A:$AE,$A17,FALSE)/1000000</f>
        <v>266469.49966550124</v>
      </c>
      <c r="N17" s="3">
        <f>VLOOKUP(N$1,income_bal!$A:$AE,$A17,FALSE)/1000000</f>
        <v>382637.700639171</v>
      </c>
      <c r="O17" s="3">
        <f>VLOOKUP(O$1,income_bal!$A:$AE,$A17,FALSE)/1000000</f>
        <v>493861.86177390226</v>
      </c>
      <c r="P17" s="3">
        <f>VLOOKUP(P$1,income_bal!$A:$AE,$A17,FALSE)/1000000</f>
        <v>429148.2017814765</v>
      </c>
      <c r="Q17" s="105">
        <f>VLOOKUP(Q$1,income_bal!$A:$AE,$A17,FALSE)/1000000</f>
        <v>482160.02869514778</v>
      </c>
      <c r="R17" s="78" t="s">
        <v>290</v>
      </c>
      <c r="S17" s="3">
        <f>VLOOKUP(S$1,income_bal!$A:$AE,$A17,FALSE)/1000000</f>
        <v>658156.67792895238</v>
      </c>
      <c r="T17" s="3">
        <f>VLOOKUP(T$1,income_bal!$A:$AE,$A17,FALSE)/1000000</f>
        <v>715615.87717345729</v>
      </c>
      <c r="U17" s="3">
        <f>VLOOKUP(U$1,income_bal!$A:$AE,$A17,FALSE)/1000000</f>
        <v>1774251.0997039352</v>
      </c>
      <c r="V17" s="3">
        <f>VLOOKUP(V$1,income_bal!$A:$AE,$A17,FALSE)/1000000</f>
        <v>2136221.8530679718</v>
      </c>
      <c r="W17" s="3">
        <f>VLOOKUP(W$1,income_bal!$A:$AE,$A17,FALSE)/1000000</f>
        <v>2219849.204094117</v>
      </c>
      <c r="X17" s="3">
        <f>VLOOKUP(X$1,income_bal!$A:$AE,$A17,FALSE)/1000000</f>
        <v>2020186.5069402955</v>
      </c>
      <c r="Y17" s="105">
        <f>VLOOKUP(Y$1,income_bal!$A:$AE,$A17,FALSE)/1000000</f>
        <v>2145914.8555841357</v>
      </c>
      <c r="Z17" s="78" t="s">
        <v>290</v>
      </c>
      <c r="AA17" s="3">
        <f>VLOOKUP(AA$1,income_bal!$A:$AE,$A17,FALSE)/1000000</f>
        <v>58697.695772749532</v>
      </c>
      <c r="AB17" s="3">
        <f>VLOOKUP(AB$1,income_bal!$A:$AE,$A17,FALSE)/1000000</f>
        <v>108179.79710761709</v>
      </c>
      <c r="AC17" s="3">
        <f>VLOOKUP(AC$1,income_bal!$A:$AE,$A17,FALSE)/1000000</f>
        <v>219601.12591314365</v>
      </c>
      <c r="AD17" s="3">
        <f>VLOOKUP(AD$1,income_bal!$A:$AE,$A17,FALSE)/1000000</f>
        <v>427492.34205993725</v>
      </c>
      <c r="AE17" s="3">
        <f>VLOOKUP(AE$1,income_bal!$A:$AE,$A17,FALSE)/1000000</f>
        <v>715536.73421038734</v>
      </c>
      <c r="AF17" s="3">
        <f>VLOOKUP(AF$1,income_bal!$A:$AE,$A17,FALSE)/1000000</f>
        <v>504543.25537274673</v>
      </c>
      <c r="AG17" s="105">
        <f>VLOOKUP(AG$1,income_bal!$A:$AE,$A17,FALSE)/1000000</f>
        <v>684472.78930606274</v>
      </c>
      <c r="AH17" s="78" t="s">
        <v>290</v>
      </c>
      <c r="AI17" s="3">
        <f>VLOOKUP(AI$1,income_bal!$A:$AE,$A17,FALSE)/1000000</f>
        <v>308850.88210556941</v>
      </c>
      <c r="AJ17" s="3">
        <f>VLOOKUP(AJ$1,income_bal!$A:$AE,$A17,FALSE)/1000000</f>
        <v>469832.28187918611</v>
      </c>
      <c r="AK17" s="3">
        <f>VLOOKUP(AK$1,income_bal!$A:$AE,$A17,FALSE)/1000000</f>
        <v>1005920.1742118521</v>
      </c>
      <c r="AL17" s="3">
        <f>VLOOKUP(AL$1,income_bal!$A:$AE,$A17,FALSE)/1000000</f>
        <v>931606.18220896763</v>
      </c>
      <c r="AM17" s="3">
        <f>VLOOKUP(AM$1,income_bal!$A:$AE,$A17,FALSE)/1000000</f>
        <v>356805.62314713636</v>
      </c>
      <c r="AN17" s="3">
        <f>VLOOKUP(AN$1,income_bal!$A:$AE,$A17,FALSE)/1000000</f>
        <v>317329.75811366818</v>
      </c>
      <c r="AO17" s="105">
        <f>VLOOKUP(AO$1,income_bal!$A:$AE,$A17,FALSE)/1000000</f>
        <v>348682.63888815074</v>
      </c>
      <c r="AP17" s="78" t="s">
        <v>290</v>
      </c>
      <c r="AQ17" s="3">
        <f>VLOOKUP(AQ$1,income_bal!$A:$AE,$A17,FALSE)/1000000</f>
        <v>1089933.5938535845</v>
      </c>
      <c r="AR17" s="3">
        <f>VLOOKUP(AR$1,income_bal!$A:$AE,$A17,FALSE)/1000000</f>
        <v>1419743.0879112247</v>
      </c>
      <c r="AS17" s="3">
        <f>VLOOKUP(AS$1,income_bal!$A:$AE,$A17,FALSE)/1000000</f>
        <v>3267489.1743408479</v>
      </c>
      <c r="AT17" s="3">
        <f>VLOOKUP(AT$1,income_bal!$A:$AE,$A17,FALSE)/1000000</f>
        <v>3885355.7889875369</v>
      </c>
      <c r="AU17" s="3">
        <f>VLOOKUP(AU$1,income_bal!$A:$AE,$A17,FALSE)/1000000</f>
        <v>3821024.8325273129</v>
      </c>
      <c r="AV17" s="3">
        <f>VLOOKUP(AV$1,income_bal!$A:$AE,$A17,FALSE)/1000000</f>
        <v>3288499.1623845985</v>
      </c>
      <c r="AW17" s="105">
        <f>VLOOKUP(AW$1,income_bal!$A:$AE,$A17,FALSE)/1000000</f>
        <v>3689094.8376213498</v>
      </c>
    </row>
    <row r="18" spans="1:51" x14ac:dyDescent="0.35">
      <c r="A18" s="83">
        <v>21</v>
      </c>
      <c r="B18" s="78" t="s">
        <v>388</v>
      </c>
      <c r="C18" s="3">
        <f>VLOOKUP(C$1,income_bal!$A:$AE,$A18,FALSE)/1000000</f>
        <v>194.7958423989889</v>
      </c>
      <c r="D18" s="3">
        <f>VLOOKUP(D$1,income_bal!$A:$AE,$A18,FALSE)/1000000</f>
        <v>138.08728609132444</v>
      </c>
      <c r="E18" s="3">
        <f>VLOOKUP(E$1,income_bal!$A:$AE,$A18,FALSE)/1000000</f>
        <v>157.10968075314148</v>
      </c>
      <c r="F18" s="3">
        <f>VLOOKUP(F$1,income_bal!$A:$AE,$A18,FALSE)/1000000</f>
        <v>301.3879594857541</v>
      </c>
      <c r="G18" s="3">
        <f>VLOOKUP(G$1,income_bal!$A:$AE,$A18,FALSE)/1000000</f>
        <v>3939.5616801483393</v>
      </c>
      <c r="H18" s="3">
        <f>VLOOKUP(H$1,income_bal!$A:$AE,$A18,FALSE)/1000000</f>
        <v>9682.3997367397624</v>
      </c>
      <c r="I18" s="105">
        <f>VLOOKUP(I$1,income_bal!$A:$AE,$A18,FALSE)/1000000</f>
        <v>3134.9254261465067</v>
      </c>
      <c r="J18" s="78" t="s">
        <v>388</v>
      </c>
      <c r="K18" s="3">
        <f>VLOOKUP(K$1,income_bal!$A:$AE,$A18,FALSE)/1000000</f>
        <v>161180.18323901479</v>
      </c>
      <c r="L18" s="3">
        <f>VLOOKUP(L$1,income_bal!$A:$AE,$A18,FALSE)/1000000</f>
        <v>128009.44377573485</v>
      </c>
      <c r="M18" s="3">
        <f>VLOOKUP(M$1,income_bal!$A:$AE,$A18,FALSE)/1000000</f>
        <v>364795.71931707638</v>
      </c>
      <c r="N18" s="3">
        <f>VLOOKUP(N$1,income_bal!$A:$AE,$A18,FALSE)/1000000</f>
        <v>922378.5410874472</v>
      </c>
      <c r="O18" s="3">
        <f>VLOOKUP(O$1,income_bal!$A:$AE,$A18,FALSE)/1000000</f>
        <v>877335.40722492326</v>
      </c>
      <c r="P18" s="3">
        <f>VLOOKUP(P$1,income_bal!$A:$AE,$A18,FALSE)/1000000</f>
        <v>736706.53328932903</v>
      </c>
      <c r="Q18" s="105">
        <f>VLOOKUP(Q$1,income_bal!$A:$AE,$A18,FALSE)/1000000</f>
        <v>966496.18275700544</v>
      </c>
      <c r="R18" s="78" t="s">
        <v>388</v>
      </c>
      <c r="S18" s="3">
        <f>VLOOKUP(S$1,income_bal!$A:$AE,$A18,FALSE)/1000000</f>
        <v>319114.46303923312</v>
      </c>
      <c r="T18" s="3">
        <f>VLOOKUP(T$1,income_bal!$A:$AE,$A18,FALSE)/1000000</f>
        <v>176640.59977482815</v>
      </c>
      <c r="U18" s="3">
        <f>VLOOKUP(U$1,income_bal!$A:$AE,$A18,FALSE)/1000000</f>
        <v>1262019.2189397744</v>
      </c>
      <c r="V18" s="3">
        <f>VLOOKUP(V$1,income_bal!$A:$AE,$A18,FALSE)/1000000</f>
        <v>3793913.51439839</v>
      </c>
      <c r="W18" s="3">
        <f>VLOOKUP(W$1,income_bal!$A:$AE,$A18,FALSE)/1000000</f>
        <v>2985159.1505593644</v>
      </c>
      <c r="X18" s="3">
        <f>VLOOKUP(X$1,income_bal!$A:$AE,$A18,FALSE)/1000000</f>
        <v>1583500.137405934</v>
      </c>
      <c r="Y18" s="105">
        <f>VLOOKUP(Y$1,income_bal!$A:$AE,$A18,FALSE)/1000000</f>
        <v>3575255.7807168225</v>
      </c>
      <c r="Z18" s="78" t="s">
        <v>388</v>
      </c>
      <c r="AA18" s="3">
        <f>VLOOKUP(AA$1,income_bal!$A:$AE,$A18,FALSE)/1000000</f>
        <v>9.5763390309709635</v>
      </c>
      <c r="AB18" s="3">
        <f>VLOOKUP(AB$1,income_bal!$A:$AE,$A18,FALSE)/1000000</f>
        <v>1.3499390772825191</v>
      </c>
      <c r="AC18" s="3">
        <f>VLOOKUP(AC$1,income_bal!$A:$AE,$A18,FALSE)/1000000</f>
        <v>0</v>
      </c>
      <c r="AD18" s="3">
        <f>VLOOKUP(AD$1,income_bal!$A:$AE,$A18,FALSE)/1000000</f>
        <v>0</v>
      </c>
      <c r="AE18" s="3">
        <f>VLOOKUP(AE$1,income_bal!$A:$AE,$A18,FALSE)/1000000</f>
        <v>0</v>
      </c>
      <c r="AF18" s="3">
        <f>VLOOKUP(AF$1,income_bal!$A:$AE,$A18,FALSE)/1000000</f>
        <v>0</v>
      </c>
      <c r="AG18" s="105">
        <f>VLOOKUP(AG$1,income_bal!$A:$AE,$A18,FALSE)/1000000</f>
        <v>0</v>
      </c>
      <c r="AH18" s="78" t="s">
        <v>388</v>
      </c>
      <c r="AI18" s="3">
        <f>VLOOKUP(AI$1,income_bal!$A:$AE,$A18,FALSE)/1000000</f>
        <v>468293.97343513585</v>
      </c>
      <c r="AJ18" s="3">
        <f>VLOOKUP(AJ$1,income_bal!$A:$AE,$A18,FALSE)/1000000</f>
        <v>596556.65414971439</v>
      </c>
      <c r="AK18" s="3">
        <f>VLOOKUP(AK$1,income_bal!$A:$AE,$A18,FALSE)/1000000</f>
        <v>1151339.3698436888</v>
      </c>
      <c r="AL18" s="3">
        <f>VLOOKUP(AL$1,income_bal!$A:$AE,$A18,FALSE)/1000000</f>
        <v>2329799.5883347299</v>
      </c>
      <c r="AM18" s="3">
        <f>VLOOKUP(AM$1,income_bal!$A:$AE,$A18,FALSE)/1000000</f>
        <v>1828478.9820428826</v>
      </c>
      <c r="AN18" s="3">
        <f>VLOOKUP(AN$1,income_bal!$A:$AE,$A18,FALSE)/1000000</f>
        <v>1152105.2911974948</v>
      </c>
      <c r="AO18" s="105">
        <f>VLOOKUP(AO$1,income_bal!$A:$AE,$A18,FALSE)/1000000</f>
        <v>2163686.7016645386</v>
      </c>
      <c r="AP18" s="78" t="s">
        <v>388</v>
      </c>
      <c r="AQ18" s="3">
        <f>VLOOKUP(AQ$1,income_bal!$A:$AE,$A18,FALSE)/1000000</f>
        <v>948792.99189481372</v>
      </c>
      <c r="AR18" s="3">
        <f>VLOOKUP(AR$1,income_bal!$A:$AE,$A18,FALSE)/1000000</f>
        <v>901346.13492544589</v>
      </c>
      <c r="AS18" s="3">
        <f>VLOOKUP(AS$1,income_bal!$A:$AE,$A18,FALSE)/1000000</f>
        <v>2778311.4177812925</v>
      </c>
      <c r="AT18" s="3">
        <f>VLOOKUP(AT$1,income_bal!$A:$AE,$A18,FALSE)/1000000</f>
        <v>7046393.0317800529</v>
      </c>
      <c r="AU18" s="3">
        <f>VLOOKUP(AU$1,income_bal!$A:$AE,$A18,FALSE)/1000000</f>
        <v>5694913.1015073182</v>
      </c>
      <c r="AV18" s="3">
        <f>VLOOKUP(AV$1,income_bal!$A:$AE,$A18,FALSE)/1000000</f>
        <v>3481994.3616294977</v>
      </c>
      <c r="AW18" s="105">
        <f>VLOOKUP(AW$1,income_bal!$A:$AE,$A18,FALSE)/1000000</f>
        <v>6708573.5905645136</v>
      </c>
    </row>
    <row r="19" spans="1:51" x14ac:dyDescent="0.35">
      <c r="A19" s="83">
        <v>22</v>
      </c>
      <c r="B19" s="78" t="s">
        <v>292</v>
      </c>
      <c r="C19" s="3">
        <f>VLOOKUP(C$1,income_bal!$A:$AE,$A19,FALSE)/1000000</f>
        <v>13150.717915412884</v>
      </c>
      <c r="D19" s="3">
        <f>VLOOKUP(D$1,income_bal!$A:$AE,$A19,FALSE)/1000000</f>
        <v>8347.6538042457978</v>
      </c>
      <c r="E19" s="3">
        <f>VLOOKUP(E$1,income_bal!$A:$AE,$A19,FALSE)/1000000</f>
        <v>14247.027052674999</v>
      </c>
      <c r="F19" s="3">
        <f>VLOOKUP(F$1,income_bal!$A:$AE,$A19,FALSE)/1000000</f>
        <v>50207.973733204737</v>
      </c>
      <c r="G19" s="3">
        <f>VLOOKUP(G$1,income_bal!$A:$AE,$A19,FALSE)/1000000</f>
        <v>79593.288101387065</v>
      </c>
      <c r="H19" s="3">
        <f>VLOOKUP(H$1,income_bal!$A:$AE,$A19,FALSE)/1000000</f>
        <v>70346.358094587355</v>
      </c>
      <c r="I19" s="105">
        <f>VLOOKUP(I$1,income_bal!$A:$AE,$A19,FALSE)/1000000</f>
        <v>83614.288526062926</v>
      </c>
      <c r="J19" s="78" t="s">
        <v>292</v>
      </c>
      <c r="K19" s="3">
        <f>VLOOKUP(K$1,income_bal!$A:$AE,$A19,FALSE)/1000000</f>
        <v>147048.34389121953</v>
      </c>
      <c r="L19" s="3">
        <f>VLOOKUP(L$1,income_bal!$A:$AE,$A19,FALSE)/1000000</f>
        <v>113407.88211411645</v>
      </c>
      <c r="M19" s="3">
        <f>VLOOKUP(M$1,income_bal!$A:$AE,$A19,FALSE)/1000000</f>
        <v>216929.73432809656</v>
      </c>
      <c r="N19" s="3">
        <f>VLOOKUP(N$1,income_bal!$A:$AE,$A19,FALSE)/1000000</f>
        <v>879101.32335463946</v>
      </c>
      <c r="O19" s="3">
        <f>VLOOKUP(O$1,income_bal!$A:$AE,$A19,FALSE)/1000000</f>
        <v>698178.74440583412</v>
      </c>
      <c r="P19" s="3">
        <f>VLOOKUP(P$1,income_bal!$A:$AE,$A19,FALSE)/1000000</f>
        <v>405840.31614956976</v>
      </c>
      <c r="Q19" s="105">
        <f>VLOOKUP(Q$1,income_bal!$A:$AE,$A19,FALSE)/1000000</f>
        <v>874423.72806380887</v>
      </c>
      <c r="R19" s="78" t="s">
        <v>292</v>
      </c>
      <c r="S19" s="3">
        <f>VLOOKUP(S$1,income_bal!$A:$AE,$A19,FALSE)/1000000</f>
        <v>500857.7190231689</v>
      </c>
      <c r="T19" s="3">
        <f>VLOOKUP(T$1,income_bal!$A:$AE,$A19,FALSE)/1000000</f>
        <v>419251.74384519481</v>
      </c>
      <c r="U19" s="3">
        <f>VLOOKUP(U$1,income_bal!$A:$AE,$A19,FALSE)/1000000</f>
        <v>599971.87356011919</v>
      </c>
      <c r="V19" s="3">
        <f>VLOOKUP(V$1,income_bal!$A:$AE,$A19,FALSE)/1000000</f>
        <v>3124659.4746384467</v>
      </c>
      <c r="W19" s="3">
        <f>VLOOKUP(W$1,income_bal!$A:$AE,$A19,FALSE)/1000000</f>
        <v>2749433.5371735599</v>
      </c>
      <c r="X19" s="3">
        <f>VLOOKUP(X$1,income_bal!$A:$AE,$A19,FALSE)/1000000</f>
        <v>1387212.0502959976</v>
      </c>
      <c r="Y19" s="105">
        <f>VLOOKUP(Y$1,income_bal!$A:$AE,$A19,FALSE)/1000000</f>
        <v>3545457.1523045641</v>
      </c>
      <c r="Z19" s="78" t="s">
        <v>292</v>
      </c>
      <c r="AA19" s="3">
        <f>VLOOKUP(AA$1,income_bal!$A:$AE,$A19,FALSE)/1000000</f>
        <v>1064.7187764217342</v>
      </c>
      <c r="AB19" s="3">
        <f>VLOOKUP(AB$1,income_bal!$A:$AE,$A19,FALSE)/1000000</f>
        <v>517.04498200481203</v>
      </c>
      <c r="AC19" s="3">
        <f>VLOOKUP(AC$1,income_bal!$A:$AE,$A19,FALSE)/1000000</f>
        <v>836.41305198369253</v>
      </c>
      <c r="AD19" s="3">
        <f>VLOOKUP(AD$1,income_bal!$A:$AE,$A19,FALSE)/1000000</f>
        <v>3726.9710768242112</v>
      </c>
      <c r="AE19" s="3">
        <f>VLOOKUP(AE$1,income_bal!$A:$AE,$A19,FALSE)/1000000</f>
        <v>10294.063805841943</v>
      </c>
      <c r="AF19" s="3">
        <f>VLOOKUP(AF$1,income_bal!$A:$AE,$A19,FALSE)/1000000</f>
        <v>8668.2074139125652</v>
      </c>
      <c r="AG19" s="105">
        <f>VLOOKUP(AG$1,income_bal!$A:$AE,$A19,FALSE)/1000000</f>
        <v>9239.9206622033798</v>
      </c>
      <c r="AH19" s="78" t="s">
        <v>292</v>
      </c>
      <c r="AI19" s="3">
        <f>VLOOKUP(AI$1,income_bal!$A:$AE,$A19,FALSE)/1000000</f>
        <v>344923.45842583932</v>
      </c>
      <c r="AJ19" s="3">
        <f>VLOOKUP(AJ$1,income_bal!$A:$AE,$A19,FALSE)/1000000</f>
        <v>305413.14977286669</v>
      </c>
      <c r="AK19" s="3">
        <f>VLOOKUP(AK$1,income_bal!$A:$AE,$A19,FALSE)/1000000</f>
        <v>480769.55462541815</v>
      </c>
      <c r="AL19" s="3">
        <f>VLOOKUP(AL$1,income_bal!$A:$AE,$A19,FALSE)/1000000</f>
        <v>1918440.5889919281</v>
      </c>
      <c r="AM19" s="3">
        <f>VLOOKUP(AM$1,income_bal!$A:$AE,$A19,FALSE)/1000000</f>
        <v>1676197.3682618896</v>
      </c>
      <c r="AN19" s="3">
        <f>VLOOKUP(AN$1,income_bal!$A:$AE,$A19,FALSE)/1000000</f>
        <v>1205606.0076975871</v>
      </c>
      <c r="AO19" s="105">
        <f>VLOOKUP(AO$1,income_bal!$A:$AE,$A19,FALSE)/1000000</f>
        <v>1969675.1024207568</v>
      </c>
      <c r="AP19" s="78" t="s">
        <v>292</v>
      </c>
      <c r="AQ19" s="3">
        <f>VLOOKUP(AQ$1,income_bal!$A:$AE,$A19,FALSE)/1000000</f>
        <v>1007044.9580320623</v>
      </c>
      <c r="AR19" s="3">
        <f>VLOOKUP(AR$1,income_bal!$A:$AE,$A19,FALSE)/1000000</f>
        <v>846937.47451842856</v>
      </c>
      <c r="AS19" s="3">
        <f>VLOOKUP(AS$1,income_bal!$A:$AE,$A19,FALSE)/1000000</f>
        <v>1312754.6026182927</v>
      </c>
      <c r="AT19" s="3">
        <f>VLOOKUP(AT$1,income_bal!$A:$AE,$A19,FALSE)/1000000</f>
        <v>5976136.3317950442</v>
      </c>
      <c r="AU19" s="3">
        <f>VLOOKUP(AU$1,income_bal!$A:$AE,$A19,FALSE)/1000000</f>
        <v>5213697.0017485134</v>
      </c>
      <c r="AV19" s="3">
        <f>VLOOKUP(AV$1,income_bal!$A:$AE,$A19,FALSE)/1000000</f>
        <v>3077672.9396516541</v>
      </c>
      <c r="AW19" s="105">
        <f>VLOOKUP(AW$1,income_bal!$A:$AE,$A19,FALSE)/1000000</f>
        <v>6482410.1919773947</v>
      </c>
    </row>
    <row r="20" spans="1:51" x14ac:dyDescent="0.35">
      <c r="A20" s="83">
        <v>30</v>
      </c>
      <c r="B20" s="76" t="s">
        <v>293</v>
      </c>
      <c r="C20" s="3">
        <f>VLOOKUP(C$1,income_bal!$A:$AE,$A20,FALSE)/1000000</f>
        <v>-202942.04180426514</v>
      </c>
      <c r="D20" s="3">
        <f>VLOOKUP(D$1,income_bal!$A:$AE,$A20,FALSE)/1000000</f>
        <v>-112700.59238113843</v>
      </c>
      <c r="E20" s="3">
        <f>VLOOKUP(E$1,income_bal!$A:$AE,$A20,FALSE)/1000000</f>
        <v>-112322.32313826366</v>
      </c>
      <c r="F20" s="3">
        <f>VLOOKUP(F$1,income_bal!$A:$AE,$A20,FALSE)/1000000</f>
        <v>-85794.217488034425</v>
      </c>
      <c r="G20" s="3">
        <f>VLOOKUP(G$1,income_bal!$A:$AE,$A20,FALSE)/1000000</f>
        <v>-163909.25140770728</v>
      </c>
      <c r="H20" s="3">
        <f>VLOOKUP(H$1,income_bal!$A:$AE,$A20,FALSE)/1000000</f>
        <v>-224408.5</v>
      </c>
      <c r="I20" s="105">
        <f>VLOOKUP(I$1,income_bal!$A:$AE,$A20,FALSE)/1000000</f>
        <v>-134676.98594894601</v>
      </c>
      <c r="J20" s="76" t="s">
        <v>293</v>
      </c>
      <c r="K20" s="3">
        <f>VLOOKUP(K$1,income_bal!$A:$AE,$A20,FALSE)/1000000</f>
        <v>-993769.45768027415</v>
      </c>
      <c r="L20" s="3">
        <f>VLOOKUP(L$1,income_bal!$A:$AE,$A20,FALSE)/1000000</f>
        <v>-1078682.0155213866</v>
      </c>
      <c r="M20" s="3">
        <f>VLOOKUP(M$1,income_bal!$A:$AE,$A20,FALSE)/1000000</f>
        <v>-893271.92754850292</v>
      </c>
      <c r="N20" s="3">
        <f>VLOOKUP(N$1,income_bal!$A:$AE,$A20,FALSE)/1000000</f>
        <v>-1190540.4311441456</v>
      </c>
      <c r="O20" s="3">
        <f>VLOOKUP(O$1,income_bal!$A:$AE,$A20,FALSE)/1000000</f>
        <v>-1770000.1084496109</v>
      </c>
      <c r="P20" s="3">
        <f>VLOOKUP(P$1,income_bal!$A:$AE,$A20,FALSE)/1000000</f>
        <v>-2176061.34</v>
      </c>
      <c r="Q20" s="105">
        <f>VLOOKUP(Q$1,income_bal!$A:$AE,$A20,FALSE)/1000000</f>
        <v>-1627865.5253178859</v>
      </c>
      <c r="R20" s="76" t="s">
        <v>293</v>
      </c>
      <c r="S20" s="3">
        <f>VLOOKUP(S$1,income_bal!$A:$AE,$A20,FALSE)/1000000</f>
        <v>-1284712.7687001638</v>
      </c>
      <c r="T20" s="3">
        <f>VLOOKUP(T$1,income_bal!$A:$AE,$A20,FALSE)/1000000</f>
        <v>-1390902.8700486245</v>
      </c>
      <c r="U20" s="3">
        <f>VLOOKUP(U$1,income_bal!$A:$AE,$A20,FALSE)/1000000</f>
        <v>-874173.58561699861</v>
      </c>
      <c r="V20" s="3">
        <f>VLOOKUP(V$1,income_bal!$A:$AE,$A20,FALSE)/1000000</f>
        <v>52129.403504303169</v>
      </c>
      <c r="W20" s="3">
        <f>VLOOKUP(W$1,income_bal!$A:$AE,$A20,FALSE)/1000000</f>
        <v>291891.13900958339</v>
      </c>
      <c r="X20" s="3">
        <f>VLOOKUP(X$1,income_bal!$A:$AE,$A20,FALSE)/1000000</f>
        <v>249187.89</v>
      </c>
      <c r="Y20" s="105">
        <f>VLOOKUP(Y$1,income_bal!$A:$AE,$A20,FALSE)/1000000</f>
        <v>-107399.03064780183</v>
      </c>
      <c r="Z20" s="76" t="s">
        <v>293</v>
      </c>
      <c r="AA20" s="3">
        <f>VLOOKUP(AA$1,income_bal!$A:$AE,$A20,FALSE)/1000000</f>
        <v>1111585.269092093</v>
      </c>
      <c r="AB20" s="3">
        <f>VLOOKUP(AB$1,income_bal!$A:$AE,$A20,FALSE)/1000000</f>
        <v>1591074.1742646678</v>
      </c>
      <c r="AC20" s="3">
        <f>VLOOKUP(AC$1,income_bal!$A:$AE,$A20,FALSE)/1000000</f>
        <v>1928211.5352223006</v>
      </c>
      <c r="AD20" s="3">
        <f>VLOOKUP(AD$1,income_bal!$A:$AE,$A20,FALSE)/1000000</f>
        <v>2132856.0432503396</v>
      </c>
      <c r="AE20" s="3">
        <f>VLOOKUP(AE$1,income_bal!$A:$AE,$A20,FALSE)/1000000</f>
        <v>3861123.0728343781</v>
      </c>
      <c r="AF20" s="3">
        <f>VLOOKUP(AF$1,income_bal!$A:$AE,$A20,FALSE)/1000000</f>
        <v>3779477.9</v>
      </c>
      <c r="AG20" s="105">
        <f>VLOOKUP(AG$1,income_bal!$A:$AE,$A20,FALSE)/1000000</f>
        <v>3153820.8304593032</v>
      </c>
      <c r="AH20" s="76" t="s">
        <v>293</v>
      </c>
      <c r="AI20" s="3">
        <f>VLOOKUP(AI$1,income_bal!$A:$AE,$A20,FALSE)/1000000</f>
        <v>-1103150.332344529</v>
      </c>
      <c r="AJ20" s="3">
        <f>VLOOKUP(AJ$1,income_bal!$A:$AE,$A20,FALSE)/1000000</f>
        <v>-2523528.7402923401</v>
      </c>
      <c r="AK20" s="3">
        <f>VLOOKUP(AK$1,income_bal!$A:$AE,$A20,FALSE)/1000000</f>
        <v>-3019492.6379199913</v>
      </c>
      <c r="AL20" s="3">
        <f>VLOOKUP(AL$1,income_bal!$A:$AE,$A20,FALSE)/1000000</f>
        <v>-3562617.5479657822</v>
      </c>
      <c r="AM20" s="3">
        <f>VLOOKUP(AM$1,income_bal!$A:$AE,$A20,FALSE)/1000000</f>
        <v>-6104477.9051715396</v>
      </c>
      <c r="AN20" s="3">
        <f>VLOOKUP(AN$1,income_bal!$A:$AE,$A20,FALSE)/1000000</f>
        <v>-5611353.6799999997</v>
      </c>
      <c r="AO20" s="105">
        <f>VLOOKUP(AO$1,income_bal!$A:$AE,$A20,FALSE)/1000000</f>
        <v>-6499953.9409406818</v>
      </c>
      <c r="AP20" s="76" t="s">
        <v>293</v>
      </c>
      <c r="AQ20" s="3">
        <f>VLOOKUP(AQ$1,income_bal!$A:$AE,$A20,FALSE)/1000000</f>
        <v>-2472989.3314371393</v>
      </c>
      <c r="AR20" s="3">
        <f>VLOOKUP(AR$1,income_bal!$A:$AE,$A20,FALSE)/1000000</f>
        <v>-3514740.043978822</v>
      </c>
      <c r="AS20" s="3">
        <f>VLOOKUP(AS$1,income_bal!$A:$AE,$A20,FALSE)/1000000</f>
        <v>-2971048.9390014559</v>
      </c>
      <c r="AT20" s="3">
        <f>VLOOKUP(AT$1,income_bal!$A:$AE,$A20,FALSE)/1000000</f>
        <v>-2653966.7498433194</v>
      </c>
      <c r="AU20" s="3">
        <f>VLOOKUP(AU$1,income_bal!$A:$AE,$A20,FALSE)/1000000</f>
        <v>-3885373.0531848967</v>
      </c>
      <c r="AV20" s="3">
        <f>VLOOKUP(AV$1,income_bal!$A:$AE,$A20,FALSE)/1000000</f>
        <v>-3983157.73</v>
      </c>
      <c r="AW20" s="105">
        <f>VLOOKUP(AW$1,income_bal!$A:$AE,$A20,FALSE)/1000000</f>
        <v>-5216074.652396013</v>
      </c>
    </row>
    <row r="21" spans="1:51" x14ac:dyDescent="0.35">
      <c r="A21" s="83">
        <v>31</v>
      </c>
      <c r="B21" s="75" t="s">
        <v>410</v>
      </c>
      <c r="C21" s="3">
        <f>VLOOKUP(C$1,income_bal!$A:$AE,$A21,FALSE)/1000000</f>
        <v>313.58905399999998</v>
      </c>
      <c r="D21" s="3">
        <f>VLOOKUP(D$1,income_bal!$A:$AE,$A21,FALSE)/1000000</f>
        <v>360.114192</v>
      </c>
      <c r="E21" s="3">
        <f>VLOOKUP(E$1,income_bal!$A:$AE,$A21,FALSE)/1000000</f>
        <v>413.83317</v>
      </c>
      <c r="F21" s="3">
        <f>VLOOKUP(F$1,income_bal!$A:$AE,$A21,FALSE)/1000000</f>
        <v>475.93185799999998</v>
      </c>
      <c r="G21" s="3">
        <f>VLOOKUP(G$1,income_bal!$A:$AE,$A21,FALSE)/1000000</f>
        <v>546.21748400000001</v>
      </c>
      <c r="H21" s="3">
        <f>VLOOKUP(H$1,income_bal!$A:$AE,$A21,FALSE)/1000000</f>
        <v>594.477664</v>
      </c>
      <c r="I21" s="105">
        <f>VLOOKUP(I$1,income_bal!$A:$AE,$A21,FALSE)/1000000</f>
        <v>531.22407899999996</v>
      </c>
      <c r="J21" s="75" t="s">
        <v>410</v>
      </c>
      <c r="K21" s="3">
        <f>VLOOKUP(K$1,income_bal!$A:$AE,$A21,FALSE)/1000000</f>
        <v>1970.091451</v>
      </c>
      <c r="L21" s="3">
        <f>VLOOKUP(L$1,income_bal!$A:$AE,$A21,FALSE)/1000000</f>
        <v>2162.9808520000001</v>
      </c>
      <c r="M21" s="3">
        <f>VLOOKUP(M$1,income_bal!$A:$AE,$A21,FALSE)/1000000</f>
        <v>2354.1424609999999</v>
      </c>
      <c r="N21" s="3">
        <f>VLOOKUP(N$1,income_bal!$A:$AE,$A21,FALSE)/1000000</f>
        <v>2547.7774570000001</v>
      </c>
      <c r="O21" s="3">
        <f>VLOOKUP(O$1,income_bal!$A:$AE,$A21,FALSE)/1000000</f>
        <v>2743.4326129999999</v>
      </c>
      <c r="P21" s="3">
        <f>VLOOKUP(P$1,income_bal!$A:$AE,$A21,FALSE)/1000000</f>
        <v>2859.4989190000001</v>
      </c>
      <c r="Q21" s="105">
        <f>VLOOKUP(Q$1,income_bal!$A:$AE,$A21,FALSE)/1000000</f>
        <v>2704.3787379999999</v>
      </c>
      <c r="R21" s="75" t="s">
        <v>410</v>
      </c>
      <c r="S21" s="3">
        <f>VLOOKUP(S$1,income_bal!$A:$AE,$A21,FALSE)/1000000</f>
        <v>2145.4770229999999</v>
      </c>
      <c r="T21" s="3">
        <f>VLOOKUP(T$1,income_bal!$A:$AE,$A21,FALSE)/1000000</f>
        <v>2257.6467120000002</v>
      </c>
      <c r="U21" s="3">
        <f>VLOOKUP(U$1,income_bal!$A:$AE,$A21,FALSE)/1000000</f>
        <v>2348.378412</v>
      </c>
      <c r="V21" s="3">
        <f>VLOOKUP(V$1,income_bal!$A:$AE,$A21,FALSE)/1000000</f>
        <v>2433.2664650000002</v>
      </c>
      <c r="W21" s="3">
        <f>VLOOKUP(W$1,income_bal!$A:$AE,$A21,FALSE)/1000000</f>
        <v>2527.1449729999999</v>
      </c>
      <c r="X21" s="3">
        <f>VLOOKUP(X$1,income_bal!$A:$AE,$A21,FALSE)/1000000</f>
        <v>2581.9252855</v>
      </c>
      <c r="Y21" s="105">
        <f>VLOOKUP(Y$1,income_bal!$A:$AE,$A21,FALSE)/1000000</f>
        <v>2508.187203</v>
      </c>
      <c r="Z21" s="75" t="s">
        <v>410</v>
      </c>
      <c r="AA21" s="3">
        <f>VLOOKUP(AA$1,income_bal!$A:$AE,$A21,FALSE)/1000000</f>
        <v>41.681297999999998</v>
      </c>
      <c r="AB21" s="3">
        <f>VLOOKUP(AB$1,income_bal!$A:$AE,$A21,FALSE)/1000000</f>
        <v>45.871572999999998</v>
      </c>
      <c r="AC21" s="3">
        <f>VLOOKUP(AC$1,income_bal!$A:$AE,$A21,FALSE)/1000000</f>
        <v>51.868699999999997</v>
      </c>
      <c r="AD21" s="3">
        <f>VLOOKUP(AD$1,income_bal!$A:$AE,$A21,FALSE)/1000000</f>
        <v>63.218730000000001</v>
      </c>
      <c r="AE21" s="3">
        <f>VLOOKUP(AE$1,income_bal!$A:$AE,$A21,FALSE)/1000000</f>
        <v>71.955550000000002</v>
      </c>
      <c r="AF21" s="3">
        <f>VLOOKUP(AF$1,income_bal!$A:$AE,$A21,FALSE)/1000000</f>
        <v>75.875996000000001</v>
      </c>
      <c r="AG21" s="105">
        <f>VLOOKUP(AG$1,income_bal!$A:$AE,$A21,FALSE)/1000000</f>
        <v>70.451404999999994</v>
      </c>
      <c r="AH21" s="75" t="s">
        <v>410</v>
      </c>
      <c r="AI21" s="3">
        <f>VLOOKUP(AI$1,income_bal!$A:$AE,$A21,FALSE)/1000000</f>
        <v>957.51171099999999</v>
      </c>
      <c r="AJ21" s="3">
        <f>VLOOKUP(AJ$1,income_bal!$A:$AE,$A21,FALSE)/1000000</f>
        <v>984.95734300000004</v>
      </c>
      <c r="AK21" s="3">
        <f>VLOOKUP(AK$1,income_bal!$A:$AE,$A21,FALSE)/1000000</f>
        <v>1013.915431</v>
      </c>
      <c r="AL21" s="3">
        <f>VLOOKUP(AL$1,income_bal!$A:$AE,$A21,FALSE)/1000000</f>
        <v>1043.9109149999999</v>
      </c>
      <c r="AM21" s="3">
        <f>VLOOKUP(AM$1,income_bal!$A:$AE,$A21,FALSE)/1000000</f>
        <v>1066.937913</v>
      </c>
      <c r="AN21" s="3">
        <f>VLOOKUP(AN$1,income_bal!$A:$AE,$A21,FALSE)/1000000</f>
        <v>1080.7505100000001</v>
      </c>
      <c r="AO21" s="105">
        <f>VLOOKUP(AO$1,income_bal!$A:$AE,$A21,FALSE)/1000000</f>
        <v>1061.8698260000001</v>
      </c>
      <c r="AP21" s="75" t="s">
        <v>410</v>
      </c>
      <c r="AQ21" s="3">
        <f>VLOOKUP(AQ$1,income_bal!$A:$AE,$A21,FALSE)/1000000</f>
        <v>5428.3505370000003</v>
      </c>
      <c r="AR21" s="3">
        <f>VLOOKUP(AR$1,income_bal!$A:$AE,$A21,FALSE)/1000000</f>
        <v>5811.5706719999998</v>
      </c>
      <c r="AS21" s="3">
        <f>VLOOKUP(AS$1,income_bal!$A:$AE,$A21,FALSE)/1000000</f>
        <v>6182.1381739999997</v>
      </c>
      <c r="AT21" s="3">
        <f>VLOOKUP(AT$1,income_bal!$A:$AE,$A21,FALSE)/1000000</f>
        <v>6564.1054249999997</v>
      </c>
      <c r="AU21" s="3">
        <f>VLOOKUP(AU$1,income_bal!$A:$AE,$A21,FALSE)/1000000</f>
        <v>6955.6885329999996</v>
      </c>
      <c r="AV21" s="3">
        <f>VLOOKUP(AV$1,income_bal!$A:$AE,$A21,FALSE)/1000000</f>
        <v>7192.5283744999997</v>
      </c>
      <c r="AW21" s="105">
        <f>VLOOKUP(AW$1,income_bal!$A:$AE,$A21,FALSE)/1000000</f>
        <v>6876.1112510000003</v>
      </c>
    </row>
    <row r="22" spans="1:51" x14ac:dyDescent="0.35">
      <c r="C22" s="4">
        <f>C21/AQ21</f>
        <v>5.7768755326789607E-2</v>
      </c>
      <c r="D22" s="4"/>
      <c r="E22" s="4"/>
      <c r="F22" s="4"/>
      <c r="G22" s="4"/>
      <c r="H22" s="112"/>
      <c r="I22" s="106"/>
      <c r="Q22" s="106"/>
      <c r="Y22" s="106"/>
      <c r="AF22" s="113"/>
      <c r="AG22" s="106"/>
      <c r="AN22" s="113"/>
      <c r="AO22" s="106"/>
      <c r="AW22" s="106"/>
    </row>
    <row r="23" spans="1:51" x14ac:dyDescent="0.35">
      <c r="B23" s="1" t="s">
        <v>397</v>
      </c>
      <c r="C23" s="1">
        <f>C$2</f>
        <v>1995</v>
      </c>
      <c r="D23" s="1">
        <f t="shared" ref="D23:H23" si="0">D$2</f>
        <v>2000</v>
      </c>
      <c r="E23" s="1">
        <f t="shared" si="0"/>
        <v>2005</v>
      </c>
      <c r="F23" s="1">
        <f t="shared" si="0"/>
        <v>2010</v>
      </c>
      <c r="G23" s="1">
        <f t="shared" si="0"/>
        <v>2015</v>
      </c>
      <c r="H23" s="1">
        <f t="shared" si="0"/>
        <v>2018</v>
      </c>
      <c r="I23" s="106">
        <v>2014</v>
      </c>
      <c r="J23" s="1" t="s">
        <v>397</v>
      </c>
      <c r="K23" s="1">
        <f>K$2</f>
        <v>1995</v>
      </c>
      <c r="L23" s="1">
        <f t="shared" ref="L23:P23" si="1">L$2</f>
        <v>2000</v>
      </c>
      <c r="M23" s="1">
        <f t="shared" si="1"/>
        <v>2005</v>
      </c>
      <c r="N23" s="1">
        <f t="shared" si="1"/>
        <v>2010</v>
      </c>
      <c r="O23" s="1">
        <f t="shared" si="1"/>
        <v>2015</v>
      </c>
      <c r="P23" s="1">
        <f t="shared" si="1"/>
        <v>2018</v>
      </c>
      <c r="Q23" s="106">
        <v>2014</v>
      </c>
      <c r="R23" s="1" t="s">
        <v>397</v>
      </c>
      <c r="S23" s="1">
        <f>S$2</f>
        <v>1995</v>
      </c>
      <c r="T23" s="1">
        <f t="shared" ref="T23:X23" si="2">T$2</f>
        <v>2000</v>
      </c>
      <c r="U23" s="1">
        <f t="shared" si="2"/>
        <v>2005</v>
      </c>
      <c r="V23" s="1">
        <f t="shared" si="2"/>
        <v>2010</v>
      </c>
      <c r="W23" s="1">
        <f t="shared" si="2"/>
        <v>2015</v>
      </c>
      <c r="X23" s="1">
        <f t="shared" si="2"/>
        <v>2018</v>
      </c>
      <c r="Y23" s="106">
        <v>2014</v>
      </c>
      <c r="Z23" s="1" t="s">
        <v>397</v>
      </c>
      <c r="AA23" s="1">
        <f>AA$2</f>
        <v>1995</v>
      </c>
      <c r="AB23" s="1">
        <f t="shared" ref="AB23:AF23" si="3">AB$2</f>
        <v>2000</v>
      </c>
      <c r="AC23" s="1">
        <f t="shared" si="3"/>
        <v>2005</v>
      </c>
      <c r="AD23" s="1">
        <f t="shared" si="3"/>
        <v>2010</v>
      </c>
      <c r="AE23" s="1">
        <f t="shared" si="3"/>
        <v>2015</v>
      </c>
      <c r="AF23" s="1">
        <f t="shared" si="3"/>
        <v>2018</v>
      </c>
      <c r="AG23" s="106">
        <v>2014</v>
      </c>
      <c r="AH23" s="1" t="s">
        <v>397</v>
      </c>
      <c r="AI23" s="1">
        <f>AI$2</f>
        <v>1995</v>
      </c>
      <c r="AJ23" s="1">
        <f t="shared" ref="AJ23:AN23" si="4">AJ$2</f>
        <v>2000</v>
      </c>
      <c r="AK23" s="1">
        <f t="shared" si="4"/>
        <v>2005</v>
      </c>
      <c r="AL23" s="1">
        <f t="shared" si="4"/>
        <v>2010</v>
      </c>
      <c r="AM23" s="1">
        <f t="shared" si="4"/>
        <v>2015</v>
      </c>
      <c r="AN23" s="1">
        <f t="shared" si="4"/>
        <v>2018</v>
      </c>
      <c r="AO23" s="106">
        <v>2014</v>
      </c>
      <c r="AP23" s="1" t="s">
        <v>397</v>
      </c>
      <c r="AQ23" s="1">
        <f>AQ$2</f>
        <v>1995</v>
      </c>
      <c r="AR23" s="1">
        <f t="shared" ref="AR23:AV23" si="5">AR$2</f>
        <v>2000</v>
      </c>
      <c r="AS23" s="1">
        <f t="shared" si="5"/>
        <v>2005</v>
      </c>
      <c r="AT23" s="1">
        <f t="shared" si="5"/>
        <v>2010</v>
      </c>
      <c r="AU23" s="1">
        <f t="shared" si="5"/>
        <v>2015</v>
      </c>
      <c r="AV23" s="1">
        <f t="shared" si="5"/>
        <v>2018</v>
      </c>
      <c r="AW23" s="106">
        <v>2014</v>
      </c>
    </row>
    <row r="24" spans="1:51" x14ac:dyDescent="0.35">
      <c r="A24" s="110"/>
      <c r="B24" s="75" t="s">
        <v>295</v>
      </c>
      <c r="C24" s="3">
        <f>C3/C$21</f>
        <v>9378.8932712934911</v>
      </c>
      <c r="D24" s="3">
        <f t="shared" ref="D24:H24" si="6">D3/D$21</f>
        <v>9121.0989685790773</v>
      </c>
      <c r="E24" s="3">
        <f t="shared" si="6"/>
        <v>9250.2561919418749</v>
      </c>
      <c r="F24" s="3">
        <f t="shared" si="6"/>
        <v>10227.609330295356</v>
      </c>
      <c r="G24" s="3">
        <f t="shared" ref="G24" si="7">G3/G$21</f>
        <v>11305.8456448325</v>
      </c>
      <c r="H24" s="3">
        <f t="shared" si="6"/>
        <v>11462.455542189646</v>
      </c>
      <c r="I24" s="105">
        <f t="shared" ref="I24" si="8">I3/I$21</f>
        <v>11291.474405687091</v>
      </c>
      <c r="J24" s="75" t="s">
        <v>295</v>
      </c>
      <c r="K24" s="3">
        <f>K3/K$21</f>
        <v>15252.532633747949</v>
      </c>
      <c r="L24" s="3">
        <f t="shared" ref="L24:O24" si="9">L3/L$21</f>
        <v>15516.111303788601</v>
      </c>
      <c r="M24" s="3">
        <f t="shared" si="9"/>
        <v>17721.396670446011</v>
      </c>
      <c r="N24" s="3">
        <f t="shared" si="9"/>
        <v>22065.759135073615</v>
      </c>
      <c r="O24" s="3">
        <f t="shared" si="9"/>
        <v>24895.592348173999</v>
      </c>
      <c r="P24" s="3">
        <f>P3/P$21</f>
        <v>27107.688640128919</v>
      </c>
      <c r="Q24" s="105">
        <f>Q3/Q$21</f>
        <v>24462.939185111882</v>
      </c>
      <c r="R24" s="75" t="s">
        <v>295</v>
      </c>
      <c r="S24" s="3">
        <f>S3/S$21</f>
        <v>50744.050176641264</v>
      </c>
      <c r="T24" s="3">
        <f t="shared" ref="T24:W24" si="10">T3/T$21</f>
        <v>58871.784802384078</v>
      </c>
      <c r="U24" s="3">
        <f t="shared" si="10"/>
        <v>74316.791740144385</v>
      </c>
      <c r="V24" s="3">
        <f t="shared" si="10"/>
        <v>100113.52182901204</v>
      </c>
      <c r="W24" s="3">
        <f t="shared" si="10"/>
        <v>128136.32759868795</v>
      </c>
      <c r="X24" s="3">
        <f>X3/X$21</f>
        <v>141681.62222132782</v>
      </c>
      <c r="Y24" s="105">
        <f>Y3/Y$21</f>
        <v>122981.56379770403</v>
      </c>
      <c r="Z24" s="75" t="s">
        <v>295</v>
      </c>
      <c r="AA24" s="3">
        <f>AA3/AA$21</f>
        <v>315088.40946619172</v>
      </c>
      <c r="AB24" s="3">
        <f t="shared" ref="AB24:AE24" si="11">AB3/AB$21</f>
        <v>334226.19956728054</v>
      </c>
      <c r="AC24" s="3">
        <f t="shared" si="11"/>
        <v>367631.11860171054</v>
      </c>
      <c r="AD24" s="3">
        <f t="shared" si="11"/>
        <v>410082.59351851203</v>
      </c>
      <c r="AE24" s="3">
        <f t="shared" si="11"/>
        <v>450258.34888787719</v>
      </c>
      <c r="AF24" s="3">
        <f>AF3/AF$21</f>
        <v>400891.4878153858</v>
      </c>
      <c r="AG24" s="105">
        <f>AG3/AG$21</f>
        <v>448263.62301723147</v>
      </c>
      <c r="AH24" s="75" t="s">
        <v>295</v>
      </c>
      <c r="AI24" s="3">
        <f>AI3/AI$21</f>
        <v>468398.02808043006</v>
      </c>
      <c r="AJ24" s="3">
        <f t="shared" ref="AJ24:AM24" si="12">AJ3/AJ$21</f>
        <v>522667.68783201056</v>
      </c>
      <c r="AK24" s="3">
        <f t="shared" si="12"/>
        <v>545340.6607362479</v>
      </c>
      <c r="AL24" s="3">
        <f t="shared" si="12"/>
        <v>564425.60427578201</v>
      </c>
      <c r="AM24" s="3">
        <f t="shared" si="12"/>
        <v>597897.12442899635</v>
      </c>
      <c r="AN24" s="3">
        <f>AN3/AN$21</f>
        <v>621278.28801139758</v>
      </c>
      <c r="AO24" s="105">
        <f>AO3/AO$21</f>
        <v>588085.57572768698</v>
      </c>
      <c r="AP24" s="75" t="s">
        <v>295</v>
      </c>
      <c r="AQ24" s="3">
        <f>AQ3/AQ$21</f>
        <v>111173.75033143058</v>
      </c>
      <c r="AR24" s="3">
        <f t="shared" ref="AR24:AU24" si="13">AR3/AR$21</f>
        <v>120431.16711709241</v>
      </c>
      <c r="AS24" s="3">
        <f t="shared" si="13"/>
        <v>128122.1062301403</v>
      </c>
      <c r="AT24" s="3">
        <f t="shared" si="13"/>
        <v>140129.39378305071</v>
      </c>
      <c r="AU24" s="3">
        <f t="shared" si="13"/>
        <v>153631.31900942838</v>
      </c>
      <c r="AV24" s="3">
        <f>AV3/AV$21</f>
        <v>160166.87743517029</v>
      </c>
      <c r="AW24" s="105">
        <f>AW3/AW$21</f>
        <v>150763.59767848515</v>
      </c>
      <c r="AX24" s="4">
        <f>AV24/AQ24</f>
        <v>1.4406897037986186</v>
      </c>
      <c r="AY24" s="4"/>
    </row>
    <row r="25" spans="1:51" x14ac:dyDescent="0.35">
      <c r="B25" s="76" t="s">
        <v>324</v>
      </c>
      <c r="C25" s="3">
        <f t="shared" ref="C25:H25" si="14">C4/C$21</f>
        <v>2394.8373071753826</v>
      </c>
      <c r="D25" s="3">
        <f t="shared" si="14"/>
        <v>2330.7245352426885</v>
      </c>
      <c r="E25" s="3">
        <f t="shared" si="14"/>
        <v>2369.0956573451144</v>
      </c>
      <c r="F25" s="3">
        <f t="shared" si="14"/>
        <v>2641.4466798553694</v>
      </c>
      <c r="G25" s="3">
        <f t="shared" ref="G25" si="15">G4/G$21</f>
        <v>2999.7512114643609</v>
      </c>
      <c r="H25" s="3">
        <f t="shared" si="14"/>
        <v>3176.3776931125353</v>
      </c>
      <c r="I25" s="105">
        <f t="shared" ref="I25" si="16">I4/I$21</f>
        <v>2972.0424759171747</v>
      </c>
      <c r="J25" s="76" t="s">
        <v>324</v>
      </c>
      <c r="K25" s="3">
        <f t="shared" ref="K25:P25" si="17">K4/K$21</f>
        <v>3934.8874538421824</v>
      </c>
      <c r="L25" s="3">
        <f t="shared" si="17"/>
        <v>4144.3430620090003</v>
      </c>
      <c r="M25" s="3">
        <f t="shared" si="17"/>
        <v>4501.8001011423476</v>
      </c>
      <c r="N25" s="3">
        <f t="shared" si="17"/>
        <v>5400.0033689097172</v>
      </c>
      <c r="O25" s="3">
        <f t="shared" si="17"/>
        <v>6487.6696017313125</v>
      </c>
      <c r="P25" s="3">
        <f t="shared" si="17"/>
        <v>7368.2327018716587</v>
      </c>
      <c r="Q25" s="105">
        <f t="shared" ref="Q25" si="18">Q4/Q$21</f>
        <v>6260.5081253696071</v>
      </c>
      <c r="R25" s="76" t="s">
        <v>324</v>
      </c>
      <c r="S25" s="3">
        <f t="shared" ref="S25:X25" si="19">S4/S$21</f>
        <v>14762.217543602465</v>
      </c>
      <c r="T25" s="3">
        <f t="shared" si="19"/>
        <v>16022.522908349094</v>
      </c>
      <c r="U25" s="3">
        <f t="shared" si="19"/>
        <v>18404.303428954652</v>
      </c>
      <c r="V25" s="3">
        <f t="shared" si="19"/>
        <v>23671.123710623458</v>
      </c>
      <c r="W25" s="3">
        <f t="shared" si="19"/>
        <v>31286.56057814743</v>
      </c>
      <c r="X25" s="3">
        <f t="shared" si="19"/>
        <v>36605.565107277624</v>
      </c>
      <c r="Y25" s="105">
        <f t="shared" ref="Y25" si="20">Y4/Y$21</f>
        <v>29700.879070671246</v>
      </c>
      <c r="Z25" s="76" t="s">
        <v>324</v>
      </c>
      <c r="AA25" s="3">
        <f t="shared" ref="AA25:AF25" si="21">AA4/AA$21</f>
        <v>57203.438797697861</v>
      </c>
      <c r="AB25" s="3">
        <f t="shared" si="21"/>
        <v>61630.086397543193</v>
      </c>
      <c r="AC25" s="3">
        <f t="shared" si="21"/>
        <v>64802.430840460256</v>
      </c>
      <c r="AD25" s="3">
        <f t="shared" si="21"/>
        <v>72633.2842708846</v>
      </c>
      <c r="AE25" s="3">
        <f t="shared" si="21"/>
        <v>84241.255957554968</v>
      </c>
      <c r="AF25" s="3">
        <f t="shared" si="21"/>
        <v>93159.661018504441</v>
      </c>
      <c r="AG25" s="105">
        <f t="shared" ref="AG25" si="22">AG4/AG$21</f>
        <v>81195.778103024582</v>
      </c>
      <c r="AH25" s="76" t="s">
        <v>324</v>
      </c>
      <c r="AI25" s="3">
        <f t="shared" ref="AI25:AN25" si="23">AI4/AI$21</f>
        <v>160230.74569242657</v>
      </c>
      <c r="AJ25" s="3">
        <f t="shared" si="23"/>
        <v>177167.70782276773</v>
      </c>
      <c r="AK25" s="3">
        <f t="shared" si="23"/>
        <v>191663.3650131748</v>
      </c>
      <c r="AL25" s="3">
        <f t="shared" si="23"/>
        <v>202467.20181739595</v>
      </c>
      <c r="AM25" s="3">
        <f t="shared" si="23"/>
        <v>210819.44642578828</v>
      </c>
      <c r="AN25" s="3">
        <f t="shared" si="23"/>
        <v>217189.61735459487</v>
      </c>
      <c r="AO25" s="105">
        <f t="shared" ref="AO25" si="24">AO4/AO$21</f>
        <v>209014.42349796856</v>
      </c>
      <c r="AP25" s="76" t="s">
        <v>324</v>
      </c>
      <c r="AQ25" s="3">
        <f t="shared" ref="AQ25:AV25" si="25">AQ4/AQ$21</f>
        <v>36103.455212318047</v>
      </c>
      <c r="AR25" s="3">
        <f t="shared" si="25"/>
        <v>38424.442238582109</v>
      </c>
      <c r="AS25" s="3">
        <f t="shared" si="25"/>
        <v>40841.891927629113</v>
      </c>
      <c r="AT25" s="3">
        <f t="shared" si="25"/>
        <v>43960.721865635176</v>
      </c>
      <c r="AU25" s="3">
        <f t="shared" si="25"/>
        <v>47370.660682384841</v>
      </c>
      <c r="AV25" s="3">
        <f t="shared" si="25"/>
        <v>49950.021224891178</v>
      </c>
      <c r="AW25" s="105">
        <f t="shared" ref="AW25" si="26">AW4/AW$21</f>
        <v>46635.580031565209</v>
      </c>
      <c r="AX25" s="4"/>
      <c r="AY25" s="4"/>
    </row>
    <row r="26" spans="1:51" x14ac:dyDescent="0.35">
      <c r="B26" s="76" t="s">
        <v>298</v>
      </c>
      <c r="C26" s="3">
        <f t="shared" ref="C26:H26" si="27">C5/C$21</f>
        <v>3579.8939783745977</v>
      </c>
      <c r="D26" s="3">
        <f t="shared" si="27"/>
        <v>3547.5649499267297</v>
      </c>
      <c r="E26" s="3">
        <f t="shared" si="27"/>
        <v>3811.9582771083028</v>
      </c>
      <c r="F26" s="3">
        <f t="shared" si="27"/>
        <v>4266.287711744204</v>
      </c>
      <c r="G26" s="3">
        <f t="shared" ref="G26" si="28">G5/G$21</f>
        <v>5163.4570831167866</v>
      </c>
      <c r="H26" s="3">
        <f t="shared" si="27"/>
        <v>5726.4062976468649</v>
      </c>
      <c r="I26" s="105">
        <f t="shared" ref="I26" si="29">I5/I$21</f>
        <v>5017.1520784454879</v>
      </c>
      <c r="J26" s="76" t="s">
        <v>298</v>
      </c>
      <c r="K26" s="3">
        <f t="shared" ref="K26:P26" si="30">K5/K$21</f>
        <v>8570.2262332521041</v>
      </c>
      <c r="L26" s="3">
        <f t="shared" si="30"/>
        <v>8925.7426776289285</v>
      </c>
      <c r="M26" s="3">
        <f t="shared" si="30"/>
        <v>10387.145417081731</v>
      </c>
      <c r="N26" s="3">
        <f t="shared" si="30"/>
        <v>13092.147074395241</v>
      </c>
      <c r="O26" s="3">
        <f t="shared" si="30"/>
        <v>14960.844681092638</v>
      </c>
      <c r="P26" s="3">
        <f t="shared" si="30"/>
        <v>16847.209388024145</v>
      </c>
      <c r="Q26" s="105">
        <f t="shared" ref="Q26" si="31">Q5/Q$21</f>
        <v>14557.226938081989</v>
      </c>
      <c r="R26" s="76" t="s">
        <v>298</v>
      </c>
      <c r="S26" s="3">
        <f t="shared" ref="S26:X26" si="32">S5/S$21</f>
        <v>28826.625212128052</v>
      </c>
      <c r="T26" s="3">
        <f t="shared" si="32"/>
        <v>35579.42647306843</v>
      </c>
      <c r="U26" s="3">
        <f t="shared" si="32"/>
        <v>46107.586367294745</v>
      </c>
      <c r="V26" s="3">
        <f t="shared" si="32"/>
        <v>62488.95667585043</v>
      </c>
      <c r="W26" s="3">
        <f t="shared" si="32"/>
        <v>83305.27166257675</v>
      </c>
      <c r="X26" s="3">
        <f t="shared" si="32"/>
        <v>93794.48693925979</v>
      </c>
      <c r="Y26" s="105">
        <f t="shared" ref="Y26" si="33">Y5/Y$21</f>
        <v>79082.745280009301</v>
      </c>
      <c r="Z26" s="76" t="s">
        <v>298</v>
      </c>
      <c r="AA26" s="3">
        <f t="shared" ref="AA26:AF26" si="34">AA5/AA$21</f>
        <v>123877.98142869993</v>
      </c>
      <c r="AB26" s="3">
        <f t="shared" si="34"/>
        <v>125884.90884866932</v>
      </c>
      <c r="AC26" s="3">
        <f t="shared" si="34"/>
        <v>119945.50185276843</v>
      </c>
      <c r="AD26" s="3">
        <f t="shared" si="34"/>
        <v>130637.44739020143</v>
      </c>
      <c r="AE26" s="3">
        <f t="shared" si="34"/>
        <v>135468.26501845839</v>
      </c>
      <c r="AF26" s="3">
        <f t="shared" si="34"/>
        <v>134603.69637747924</v>
      </c>
      <c r="AG26" s="105">
        <f t="shared" ref="AG26" si="35">AG5/AG$21</f>
        <v>135603.87902108891</v>
      </c>
      <c r="AH26" s="76" t="s">
        <v>298</v>
      </c>
      <c r="AI26" s="3">
        <f t="shared" ref="AI26:AN26" si="36">AI5/AI$21</f>
        <v>299269.99382815842</v>
      </c>
      <c r="AJ26" s="3">
        <f t="shared" si="36"/>
        <v>337302.8437198131</v>
      </c>
      <c r="AK26" s="3">
        <f t="shared" si="36"/>
        <v>344466.98899772036</v>
      </c>
      <c r="AL26" s="3">
        <f t="shared" si="36"/>
        <v>349834.07016597746</v>
      </c>
      <c r="AM26" s="3">
        <f t="shared" si="36"/>
        <v>378099.69035534898</v>
      </c>
      <c r="AN26" s="3">
        <f t="shared" si="36"/>
        <v>396221.63424356026</v>
      </c>
      <c r="AO26" s="105">
        <f t="shared" ref="AO26" si="37">AO5/AO$21</f>
        <v>369514.73883298843</v>
      </c>
      <c r="AP26" s="76" t="s">
        <v>298</v>
      </c>
      <c r="AQ26" s="3">
        <f t="shared" ref="AQ26:AV26" si="38">AQ5/AQ$21</f>
        <v>68450.171633701437</v>
      </c>
      <c r="AR26" s="3">
        <f t="shared" si="38"/>
        <v>75523.983183410746</v>
      </c>
      <c r="AS26" s="3">
        <f t="shared" si="38"/>
        <v>79226.667924340087</v>
      </c>
      <c r="AT26" s="3">
        <f t="shared" si="38"/>
        <v>85448.499622332107</v>
      </c>
      <c r="AU26" s="3">
        <f t="shared" si="38"/>
        <v>95971.164197891019</v>
      </c>
      <c r="AV26" s="3">
        <f t="shared" si="38"/>
        <v>101797.17615666948</v>
      </c>
      <c r="AW26" s="105">
        <f t="shared" ref="AW26" si="39">AW5/AW$21</f>
        <v>93412.952245818669</v>
      </c>
      <c r="AX26" s="4"/>
      <c r="AY26" s="4"/>
    </row>
    <row r="27" spans="1:51" x14ac:dyDescent="0.35">
      <c r="B27" s="76" t="s">
        <v>296</v>
      </c>
      <c r="C27" s="3">
        <f t="shared" ref="C27:H27" si="40">C6/C$21</f>
        <v>4051.3211873024557</v>
      </c>
      <c r="D27" s="3">
        <f t="shared" si="40"/>
        <v>3555.7674142127266</v>
      </c>
      <c r="E27" s="3">
        <f t="shared" si="40"/>
        <v>3340.6215908837571</v>
      </c>
      <c r="F27" s="3">
        <f t="shared" si="40"/>
        <v>3500.1406974297424</v>
      </c>
      <c r="G27" s="3">
        <f t="shared" ref="G27" si="41">G6/G$21</f>
        <v>3442.7179156103839</v>
      </c>
      <c r="H27" s="3">
        <f t="shared" si="40"/>
        <v>2937.1600822693163</v>
      </c>
      <c r="I27" s="105">
        <f t="shared" ref="I27" si="42">I6/I$21</f>
        <v>3555.8018418984743</v>
      </c>
      <c r="J27" s="76" t="s">
        <v>296</v>
      </c>
      <c r="K27" s="3">
        <f t="shared" ref="K27:P27" si="43">K6/K$21</f>
        <v>3251.847031540708</v>
      </c>
      <c r="L27" s="3">
        <f t="shared" si="43"/>
        <v>2944.7271659350749</v>
      </c>
      <c r="M27" s="3">
        <f t="shared" si="43"/>
        <v>3211.8979963900028</v>
      </c>
      <c r="N27" s="3">
        <f t="shared" si="43"/>
        <v>4040.8945718101518</v>
      </c>
      <c r="O27" s="3">
        <f t="shared" si="43"/>
        <v>4092.2552423152538</v>
      </c>
      <c r="P27" s="3">
        <f t="shared" si="43"/>
        <v>3653.2404871572171</v>
      </c>
      <c r="Q27" s="105">
        <f t="shared" ref="Q27" si="44">Q6/Q$21</f>
        <v>4247.1410850168913</v>
      </c>
      <c r="R27" s="76" t="s">
        <v>296</v>
      </c>
      <c r="S27" s="3">
        <f t="shared" ref="S27:X27" si="45">S6/S$21</f>
        <v>7754.0079463546099</v>
      </c>
      <c r="T27" s="3">
        <f t="shared" si="45"/>
        <v>7885.9206847306277</v>
      </c>
      <c r="U27" s="3">
        <f t="shared" si="45"/>
        <v>10177.147567151493</v>
      </c>
      <c r="V27" s="3">
        <f t="shared" si="45"/>
        <v>13932.017811277794</v>
      </c>
      <c r="W27" s="3">
        <f t="shared" si="45"/>
        <v>13428.993025439124</v>
      </c>
      <c r="X27" s="3">
        <f t="shared" si="45"/>
        <v>11185.057742227307</v>
      </c>
      <c r="Y27" s="105">
        <f t="shared" ref="Y27" si="46">Y6/Y$21</f>
        <v>14240.758830887416</v>
      </c>
      <c r="Z27" s="76" t="s">
        <v>296</v>
      </c>
      <c r="AA27" s="3">
        <f t="shared" ref="AA27:AF27" si="47">AA6/AA$21</f>
        <v>107338.30754249908</v>
      </c>
      <c r="AB27" s="3">
        <f t="shared" si="47"/>
        <v>112025.79742942582</v>
      </c>
      <c r="AC27" s="3">
        <f t="shared" si="47"/>
        <v>145708.32833113158</v>
      </c>
      <c r="AD27" s="3">
        <f t="shared" si="47"/>
        <v>173074.13819150699</v>
      </c>
      <c r="AE27" s="3">
        <f t="shared" si="47"/>
        <v>176888.99107044749</v>
      </c>
      <c r="AF27" s="3">
        <f t="shared" si="47"/>
        <v>123316.88444906917</v>
      </c>
      <c r="AG27" s="105">
        <f t="shared" ref="AG27" si="48">AG6/AG$21</f>
        <v>186698.06192769244</v>
      </c>
      <c r="AH27" s="76" t="s">
        <v>296</v>
      </c>
      <c r="AI27" s="3">
        <f t="shared" ref="AI27:AN27" si="49">AI6/AI$21</f>
        <v>10049.389698318317</v>
      </c>
      <c r="AJ27" s="3">
        <f t="shared" si="49"/>
        <v>10759.205355899352</v>
      </c>
      <c r="AK27" s="3">
        <f t="shared" si="49"/>
        <v>12188.35848943525</v>
      </c>
      <c r="AL27" s="3">
        <f t="shared" si="49"/>
        <v>15537.09242047539</v>
      </c>
      <c r="AM27" s="3">
        <f t="shared" si="49"/>
        <v>14699.480745809797</v>
      </c>
      <c r="AN27" s="3">
        <f t="shared" si="49"/>
        <v>13059.126195369961</v>
      </c>
      <c r="AO27" s="105">
        <f t="shared" ref="AO27" si="50">AO6/AO$21</f>
        <v>15677.647640126424</v>
      </c>
      <c r="AP27" s="76" t="s">
        <v>296</v>
      </c>
      <c r="AQ27" s="3">
        <f t="shared" ref="AQ27:AV27" si="51">AQ6/AQ$21</f>
        <v>7075.6926890911172</v>
      </c>
      <c r="AR27" s="3">
        <f t="shared" si="51"/>
        <v>7087.5248496626982</v>
      </c>
      <c r="AS27" s="3">
        <f t="shared" si="51"/>
        <v>8534.1323591665969</v>
      </c>
      <c r="AT27" s="3">
        <f t="shared" si="51"/>
        <v>11124.487365913275</v>
      </c>
      <c r="AU27" s="3">
        <f t="shared" si="51"/>
        <v>10848.08340967472</v>
      </c>
      <c r="AV27" s="3">
        <f t="shared" si="51"/>
        <v>8973.4710882229992</v>
      </c>
      <c r="AW27" s="105">
        <f t="shared" ref="AW27" si="52">AW6/AW$21</f>
        <v>11473.644554636263</v>
      </c>
      <c r="AX27" s="4"/>
      <c r="AY27" s="4"/>
    </row>
    <row r="28" spans="1:51" s="44" customFormat="1" x14ac:dyDescent="0.35">
      <c r="A28" s="83"/>
      <c r="B28" s="77" t="s">
        <v>387</v>
      </c>
      <c r="C28" s="3">
        <f t="shared" ref="C28:H28" si="53">C7/C$21</f>
        <v>3650.3203885753496</v>
      </c>
      <c r="D28" s="3">
        <f t="shared" si="53"/>
        <v>3121.0250237071127</v>
      </c>
      <c r="E28" s="3">
        <f t="shared" si="53"/>
        <v>2761.7837991862752</v>
      </c>
      <c r="F28" s="3">
        <f t="shared" si="53"/>
        <v>2819.9395040094005</v>
      </c>
      <c r="G28" s="3">
        <f t="shared" ref="G28" si="54">G7/G$21</f>
        <v>2897.4212252873763</v>
      </c>
      <c r="H28" s="3">
        <f t="shared" si="53"/>
        <v>2665.7138272641555</v>
      </c>
      <c r="I28" s="105">
        <f t="shared" ref="I28" si="55">I7/I$21</f>
        <v>2920.3842637840253</v>
      </c>
      <c r="J28" s="77" t="s">
        <v>387</v>
      </c>
      <c r="K28" s="3">
        <f t="shared" ref="K28:P28" si="56">K7/K$21</f>
        <v>2709.3674498246774</v>
      </c>
      <c r="L28" s="3">
        <f t="shared" si="56"/>
        <v>2430.108306565141</v>
      </c>
      <c r="M28" s="3">
        <f t="shared" si="56"/>
        <v>2356.3112467320148</v>
      </c>
      <c r="N28" s="3">
        <f t="shared" si="56"/>
        <v>2520.6704229033498</v>
      </c>
      <c r="O28" s="3">
        <f t="shared" si="56"/>
        <v>2748.8706570529375</v>
      </c>
      <c r="P28" s="3">
        <f t="shared" si="56"/>
        <v>2750.9099746247707</v>
      </c>
      <c r="Q28" s="105">
        <f t="shared" ref="Q28" si="57">Q7/Q$21</f>
        <v>2708.6519723815773</v>
      </c>
      <c r="R28" s="77" t="s">
        <v>387</v>
      </c>
      <c r="S28" s="3">
        <f t="shared" ref="S28:X28" si="58">S7/S$21</f>
        <v>5323.4644129610051</v>
      </c>
      <c r="T28" s="3">
        <f t="shared" si="58"/>
        <v>5347.8852020504246</v>
      </c>
      <c r="U28" s="3">
        <f t="shared" si="58"/>
        <v>5332.3108853764024</v>
      </c>
      <c r="V28" s="3">
        <f t="shared" si="58"/>
        <v>5735.4118826937374</v>
      </c>
      <c r="W28" s="3">
        <f t="shared" si="58"/>
        <v>6164.1709763692716</v>
      </c>
      <c r="X28" s="3">
        <f t="shared" si="58"/>
        <v>6039.6949757099846</v>
      </c>
      <c r="Y28" s="105">
        <f t="shared" ref="Y28" si="59">Y7/Y$21</f>
        <v>6066.9971801422207</v>
      </c>
      <c r="Z28" s="77" t="s">
        <v>387</v>
      </c>
      <c r="AA28" s="3">
        <f t="shared" ref="AA28:AF28" si="60">AA7/AA$21</f>
        <v>4566.7730301040419</v>
      </c>
      <c r="AB28" s="3">
        <f t="shared" si="60"/>
        <v>4306.7404939192793</v>
      </c>
      <c r="AC28" s="3">
        <f t="shared" si="60"/>
        <v>4416.3421126461453</v>
      </c>
      <c r="AD28" s="3">
        <f t="shared" si="60"/>
        <v>3727.5398402205647</v>
      </c>
      <c r="AE28" s="3">
        <f t="shared" si="60"/>
        <v>3443.002331341781</v>
      </c>
      <c r="AF28" s="3">
        <f t="shared" si="60"/>
        <v>3288.1991998229469</v>
      </c>
      <c r="AG28" s="105">
        <f t="shared" ref="AG28" si="61">AG7/AG$21</f>
        <v>3649.6126913958637</v>
      </c>
      <c r="AH28" s="77" t="s">
        <v>387</v>
      </c>
      <c r="AI28" s="3">
        <f t="shared" ref="AI28:AN28" si="62">AI7/AI$21</f>
        <v>8022.7923280846262</v>
      </c>
      <c r="AJ28" s="3">
        <f t="shared" si="62"/>
        <v>8521.1301323139105</v>
      </c>
      <c r="AK28" s="3">
        <f t="shared" si="62"/>
        <v>8459.0826412936713</v>
      </c>
      <c r="AL28" s="3">
        <f t="shared" si="62"/>
        <v>8770.1061134063348</v>
      </c>
      <c r="AM28" s="3">
        <f t="shared" si="62"/>
        <v>9710.3488662698182</v>
      </c>
      <c r="AN28" s="3">
        <f t="shared" si="62"/>
        <v>9522.2358208801652</v>
      </c>
      <c r="AO28" s="105">
        <f t="shared" ref="AO28" si="63">AO7/AO$21</f>
        <v>9720.6592714336421</v>
      </c>
      <c r="AP28" s="77" t="s">
        <v>387</v>
      </c>
      <c r="AQ28" s="3">
        <f t="shared" ref="AQ28:AV28" si="64">AQ7/AQ$21</f>
        <v>4748.4109969815781</v>
      </c>
      <c r="AR28" s="3">
        <f t="shared" si="64"/>
        <v>4653.5346061112541</v>
      </c>
      <c r="AS28" s="3">
        <f t="shared" si="64"/>
        <v>4532.114525539273</v>
      </c>
      <c r="AT28" s="3">
        <f t="shared" si="64"/>
        <v>4739.5417261946304</v>
      </c>
      <c r="AU28" s="3">
        <f t="shared" si="64"/>
        <v>5076.3917259446616</v>
      </c>
      <c r="AV28" s="3">
        <f t="shared" si="64"/>
        <v>4947.5827356310601</v>
      </c>
      <c r="AW28" s="105">
        <f t="shared" ref="AW28" si="65">AW7/AW$21</f>
        <v>5042.5244410363111</v>
      </c>
      <c r="AX28" s="116"/>
      <c r="AY28" s="4"/>
    </row>
    <row r="29" spans="1:51" x14ac:dyDescent="0.35">
      <c r="B29" s="78" t="s">
        <v>389</v>
      </c>
      <c r="C29" s="3">
        <f t="shared" ref="C29:H29" si="66">C8/C$21</f>
        <v>784.14030085739898</v>
      </c>
      <c r="D29" s="3">
        <f t="shared" si="66"/>
        <v>744.05062272370287</v>
      </c>
      <c r="E29" s="3">
        <f t="shared" si="66"/>
        <v>577.90668085715856</v>
      </c>
      <c r="F29" s="3">
        <f t="shared" si="66"/>
        <v>616.77675388281148</v>
      </c>
      <c r="G29" s="3">
        <f t="shared" ref="G29" si="67">G8/G$21</f>
        <v>645.2805070563594</v>
      </c>
      <c r="H29" s="3">
        <f t="shared" si="66"/>
        <v>646.42342384709389</v>
      </c>
      <c r="I29" s="105">
        <f t="shared" ref="I29" si="68">I8/I$21</f>
        <v>617.83065401459567</v>
      </c>
      <c r="J29" s="78" t="s">
        <v>389</v>
      </c>
      <c r="K29" s="3">
        <f t="shared" ref="K29:P29" si="69">K8/K$21</f>
        <v>268.02963553431744</v>
      </c>
      <c r="L29" s="3">
        <f t="shared" si="69"/>
        <v>248.19513681357856</v>
      </c>
      <c r="M29" s="3">
        <f t="shared" si="69"/>
        <v>207.59669319665076</v>
      </c>
      <c r="N29" s="3">
        <f t="shared" si="69"/>
        <v>207.15078154291899</v>
      </c>
      <c r="O29" s="3">
        <f t="shared" si="69"/>
        <v>222.3071949731536</v>
      </c>
      <c r="P29" s="3">
        <f t="shared" si="69"/>
        <v>222.29577606687133</v>
      </c>
      <c r="Q29" s="105">
        <f t="shared" ref="Q29" si="70">Q8/Q$21</f>
        <v>215.7791855234189</v>
      </c>
      <c r="R29" s="78" t="s">
        <v>389</v>
      </c>
      <c r="S29" s="3">
        <f t="shared" ref="S29:X29" si="71">S8/S$21</f>
        <v>534.400444074186</v>
      </c>
      <c r="T29" s="3">
        <f t="shared" si="71"/>
        <v>404.77986116035549</v>
      </c>
      <c r="U29" s="3">
        <f t="shared" si="71"/>
        <v>361.81432519891615</v>
      </c>
      <c r="V29" s="3">
        <f t="shared" si="71"/>
        <v>419.34106972573477</v>
      </c>
      <c r="W29" s="3">
        <f t="shared" si="71"/>
        <v>418.530039602724</v>
      </c>
      <c r="X29" s="3">
        <f t="shared" si="71"/>
        <v>445.66294939594309</v>
      </c>
      <c r="Y29" s="105">
        <f t="shared" ref="Y29" si="72">Y8/Y$21</f>
        <v>419.94822457781629</v>
      </c>
      <c r="Z29" s="78" t="s">
        <v>389</v>
      </c>
      <c r="AA29" s="3">
        <f t="shared" ref="AA29:AF29" si="73">AA8/AA$21</f>
        <v>156.8698673368483</v>
      </c>
      <c r="AB29" s="3">
        <f t="shared" si="73"/>
        <v>132.13462994671161</v>
      </c>
      <c r="AC29" s="3">
        <f t="shared" si="73"/>
        <v>139.85824606368294</v>
      </c>
      <c r="AD29" s="3">
        <f t="shared" si="73"/>
        <v>196.79391971006635</v>
      </c>
      <c r="AE29" s="3">
        <f t="shared" si="73"/>
        <v>197.84676528027902</v>
      </c>
      <c r="AF29" s="3">
        <f t="shared" si="73"/>
        <v>191.8504562505762</v>
      </c>
      <c r="AG29" s="105">
        <f t="shared" ref="AG29" si="74">AG8/AG$21</f>
        <v>215.32381684949311</v>
      </c>
      <c r="AH29" s="78" t="s">
        <v>389</v>
      </c>
      <c r="AI29" s="3">
        <f t="shared" ref="AI29:AN29" si="75">AI8/AI$21</f>
        <v>644.47858742754829</v>
      </c>
      <c r="AJ29" s="3">
        <f t="shared" si="75"/>
        <v>599.40356290458135</v>
      </c>
      <c r="AK29" s="3">
        <f t="shared" si="75"/>
        <v>505.2155997013802</v>
      </c>
      <c r="AL29" s="3">
        <f t="shared" si="75"/>
        <v>497.02370747951142</v>
      </c>
      <c r="AM29" s="3">
        <f t="shared" si="75"/>
        <v>483.04653214243893</v>
      </c>
      <c r="AN29" s="3">
        <f t="shared" si="75"/>
        <v>502.54993617351187</v>
      </c>
      <c r="AO29" s="105">
        <f t="shared" ref="AO29" si="76">AO8/AO$21</f>
        <v>484.778803867004</v>
      </c>
      <c r="AP29" s="78" t="s">
        <v>389</v>
      </c>
      <c r="AQ29" s="3">
        <f t="shared" ref="AQ29:AV29" si="77">AQ8/AQ$21</f>
        <v>468.67255529456548</v>
      </c>
      <c r="AR29" s="3">
        <f t="shared" si="77"/>
        <v>398.35747246604001</v>
      </c>
      <c r="AS29" s="3">
        <f t="shared" si="77"/>
        <v>339.21051152114796</v>
      </c>
      <c r="AT29" s="3">
        <f t="shared" si="77"/>
        <v>361.50788896720297</v>
      </c>
      <c r="AU29" s="3">
        <f t="shared" si="77"/>
        <v>366.5562667254336</v>
      </c>
      <c r="AV29" s="3">
        <f t="shared" si="77"/>
        <v>379.32352274405849</v>
      </c>
      <c r="AW29" s="105">
        <f t="shared" ref="AW29" si="78">AW8/AW$21</f>
        <v>362.85128073995503</v>
      </c>
      <c r="AX29" s="44"/>
      <c r="AY29" s="44"/>
    </row>
    <row r="30" spans="1:51" x14ac:dyDescent="0.35">
      <c r="B30" s="78" t="s">
        <v>450</v>
      </c>
      <c r="C30" s="3">
        <f t="shared" ref="C30:H31" si="79">C9/C$21</f>
        <v>514.79786206098493</v>
      </c>
      <c r="D30" s="3">
        <f t="shared" si="79"/>
        <v>431.3528286243855</v>
      </c>
      <c r="E30" s="3">
        <f t="shared" si="79"/>
        <v>384.44382024671279</v>
      </c>
      <c r="F30" s="3">
        <f t="shared" si="79"/>
        <v>341.80199162686506</v>
      </c>
      <c r="G30" s="3">
        <f t="shared" si="79"/>
        <v>304.41759864162401</v>
      </c>
      <c r="H30" s="3">
        <f t="shared" si="79"/>
        <v>287.14459315305908</v>
      </c>
      <c r="I30" s="105">
        <f t="shared" ref="I30" si="80">I9/I$21</f>
        <v>311.74996954384653</v>
      </c>
      <c r="J30" s="78" t="s">
        <v>450</v>
      </c>
      <c r="K30" s="3">
        <f t="shared" ref="K30:P30" si="81">K9/K$21</f>
        <v>213.43128254180132</v>
      </c>
      <c r="L30" s="3">
        <f t="shared" si="81"/>
        <v>194.54580602061802</v>
      </c>
      <c r="M30" s="3">
        <f t="shared" si="81"/>
        <v>185.4327262813587</v>
      </c>
      <c r="N30" s="3">
        <f t="shared" si="81"/>
        <v>174.51266837863903</v>
      </c>
      <c r="O30" s="3">
        <f t="shared" si="81"/>
        <v>170.07756846620362</v>
      </c>
      <c r="P30" s="3">
        <f t="shared" si="81"/>
        <v>173.44846638406966</v>
      </c>
      <c r="Q30" s="105">
        <f t="shared" ref="Q30" si="82">Q9/Q$21</f>
        <v>170.30336376689732</v>
      </c>
      <c r="R30" s="78" t="s">
        <v>450</v>
      </c>
      <c r="S30" s="3">
        <f t="shared" ref="S30:X32" si="83">S9/S$21</f>
        <v>796.43516873430099</v>
      </c>
      <c r="T30" s="3">
        <f t="shared" si="83"/>
        <v>854.18332510773985</v>
      </c>
      <c r="U30" s="3">
        <f t="shared" si="83"/>
        <v>913.78363048339168</v>
      </c>
      <c r="V30" s="3">
        <f t="shared" si="83"/>
        <v>895.89035547932372</v>
      </c>
      <c r="W30" s="3">
        <f t="shared" si="83"/>
        <v>931.44471458292458</v>
      </c>
      <c r="X30" s="3">
        <f t="shared" si="83"/>
        <v>950.03790476623578</v>
      </c>
      <c r="Y30" s="105">
        <f t="shared" ref="Y30" si="84">Y9/Y$21</f>
        <v>913.49309010015213</v>
      </c>
      <c r="Z30" s="78" t="s">
        <v>450</v>
      </c>
      <c r="AA30" s="3">
        <f t="shared" ref="AA30:AF32" si="85">AA9/AA$21</f>
        <v>489.74547562442359</v>
      </c>
      <c r="AB30" s="3">
        <f t="shared" si="85"/>
        <v>568.86826194273249</v>
      </c>
      <c r="AC30" s="3">
        <f t="shared" si="85"/>
        <v>631.59805507363478</v>
      </c>
      <c r="AD30" s="3">
        <f t="shared" si="85"/>
        <v>620.10794388619524</v>
      </c>
      <c r="AE30" s="3">
        <f t="shared" si="85"/>
        <v>719.00400125065676</v>
      </c>
      <c r="AF30" s="3">
        <f t="shared" si="85"/>
        <v>707.47695390528133</v>
      </c>
      <c r="AG30" s="105">
        <f t="shared" ref="AG30" si="86">AG9/AG$21</f>
        <v>693.01744723974002</v>
      </c>
      <c r="AH30" s="78" t="s">
        <v>450</v>
      </c>
      <c r="AI30" s="3">
        <f t="shared" ref="AI30:AN32" si="87">AI9/AI$21</f>
        <v>2682.2455726292196</v>
      </c>
      <c r="AJ30" s="3">
        <f t="shared" si="87"/>
        <v>3402.4004745478892</v>
      </c>
      <c r="AK30" s="3">
        <f t="shared" si="87"/>
        <v>3410.2485981733203</v>
      </c>
      <c r="AL30" s="3">
        <f t="shared" si="87"/>
        <v>3473.0916563510978</v>
      </c>
      <c r="AM30" s="3">
        <f t="shared" si="87"/>
        <v>3846.5407451957431</v>
      </c>
      <c r="AN30" s="3">
        <f t="shared" si="87"/>
        <v>3964.1749192372495</v>
      </c>
      <c r="AO30" s="105">
        <f t="shared" ref="AO30" si="88">AO9/AO$21</f>
        <v>3802.3808225869607</v>
      </c>
      <c r="AP30" s="78" t="s">
        <v>450</v>
      </c>
      <c r="AQ30" s="3">
        <f t="shared" ref="AQ30:AV32" si="89">AQ9/AQ$21</f>
        <v>898.86277902120992</v>
      </c>
      <c r="AR30" s="3">
        <f t="shared" si="89"/>
        <v>1012.1004886953773</v>
      </c>
      <c r="AS30" s="3">
        <f t="shared" si="89"/>
        <v>1008.0661548405199</v>
      </c>
      <c r="AT30" s="3">
        <f t="shared" si="89"/>
        <v>982.92671514178062</v>
      </c>
      <c r="AU30" s="3">
        <f t="shared" si="89"/>
        <v>1026.8612288194495</v>
      </c>
      <c r="AV30" s="3">
        <f t="shared" si="89"/>
        <v>1036.8493294032507</v>
      </c>
      <c r="AW30" s="105">
        <f t="shared" ref="AW30" si="90">AW9/AW$21</f>
        <v>1018.5761725922542</v>
      </c>
      <c r="AX30" s="3"/>
      <c r="AY30" s="3"/>
    </row>
    <row r="31" spans="1:51" s="44" customFormat="1" x14ac:dyDescent="0.35">
      <c r="A31" s="83"/>
      <c r="B31" s="78" t="s">
        <v>444</v>
      </c>
      <c r="C31" s="3">
        <f>C10/C$21</f>
        <v>2.5661996180739295</v>
      </c>
      <c r="D31" s="3">
        <f t="shared" si="79"/>
        <v>2.7061577938819172</v>
      </c>
      <c r="E31" s="3">
        <f t="shared" si="79"/>
        <v>2.7651713313473891</v>
      </c>
      <c r="F31" s="3">
        <f t="shared" si="79"/>
        <v>2.7611375710972785</v>
      </c>
      <c r="G31" s="3">
        <f t="shared" si="79"/>
        <v>6.0198452892991536</v>
      </c>
      <c r="H31" s="3">
        <f t="shared" si="79"/>
        <v>7.5235182626370607</v>
      </c>
      <c r="I31" s="105">
        <f t="shared" ref="I31" si="91">I10/I$21</f>
        <v>5.4465499113272999</v>
      </c>
      <c r="J31" s="78" t="s">
        <v>444</v>
      </c>
      <c r="K31" s="3">
        <f t="shared" ref="K31:P32" si="92">K10/K$21</f>
        <v>29.598953195054193</v>
      </c>
      <c r="L31" s="3">
        <f t="shared" si="92"/>
        <v>39.500989427778478</v>
      </c>
      <c r="M31" s="3">
        <f t="shared" si="92"/>
        <v>47.816614669847354</v>
      </c>
      <c r="N31" s="3">
        <f t="shared" si="92"/>
        <v>54.829891685381611</v>
      </c>
      <c r="O31" s="3">
        <f t="shared" si="92"/>
        <v>63.644119479115382</v>
      </c>
      <c r="P31" s="3">
        <f t="shared" si="92"/>
        <v>68.385669361331821</v>
      </c>
      <c r="Q31" s="105">
        <f t="shared" ref="Q31" si="93">Q10/Q$21</f>
        <v>61.981538478503374</v>
      </c>
      <c r="R31" s="78" t="s">
        <v>444</v>
      </c>
      <c r="S31" s="3">
        <f t="shared" si="83"/>
        <v>32.05787435820293</v>
      </c>
      <c r="T31" s="3">
        <f t="shared" si="83"/>
        <v>36.890611582987837</v>
      </c>
      <c r="U31" s="3">
        <f t="shared" si="83"/>
        <v>41.64256605518392</v>
      </c>
      <c r="V31" s="3">
        <f t="shared" si="83"/>
        <v>46.151557951561742</v>
      </c>
      <c r="W31" s="3">
        <f t="shared" si="83"/>
        <v>78.429128228684164</v>
      </c>
      <c r="X31" s="3">
        <f t="shared" si="83"/>
        <v>96.727593880833837</v>
      </c>
      <c r="Y31" s="105">
        <f t="shared" ref="Y31" si="94">Y10/Y$21</f>
        <v>72.172136575174989</v>
      </c>
      <c r="Z31" s="78" t="s">
        <v>444</v>
      </c>
      <c r="AA31" s="3">
        <f t="shared" si="85"/>
        <v>245.1790634472267</v>
      </c>
      <c r="AB31" s="3">
        <f t="shared" si="85"/>
        <v>216.07166786034659</v>
      </c>
      <c r="AC31" s="3">
        <f t="shared" si="85"/>
        <v>185.15430380143556</v>
      </c>
      <c r="AD31" s="3">
        <f t="shared" si="85"/>
        <v>147.04311073899146</v>
      </c>
      <c r="AE31" s="3">
        <f t="shared" si="85"/>
        <v>131.04673217539761</v>
      </c>
      <c r="AF31" s="3">
        <f t="shared" si="85"/>
        <v>125.33260607770401</v>
      </c>
      <c r="AG31" s="105">
        <f t="shared" ref="AG31" si="95">AG10/AG$21</f>
        <v>133.46515239181423</v>
      </c>
      <c r="AH31" s="78" t="s">
        <v>444</v>
      </c>
      <c r="AI31" s="3">
        <f t="shared" si="87"/>
        <v>78.115729278435168</v>
      </c>
      <c r="AJ31" s="3">
        <f t="shared" si="87"/>
        <v>76.003754998625453</v>
      </c>
      <c r="AK31" s="3">
        <f t="shared" si="87"/>
        <v>73.89589437073667</v>
      </c>
      <c r="AL31" s="3">
        <f t="shared" si="87"/>
        <v>71.833637810078685</v>
      </c>
      <c r="AM31" s="3">
        <f t="shared" si="87"/>
        <v>78.05772079059453</v>
      </c>
      <c r="AN31" s="3">
        <f t="shared" si="87"/>
        <v>81.665134354281378</v>
      </c>
      <c r="AO31" s="105">
        <f t="shared" ref="AO31" si="96">AO10/AO$21</f>
        <v>76.867969196914046</v>
      </c>
      <c r="AP31" s="78" t="s">
        <v>444</v>
      </c>
      <c r="AQ31" s="3">
        <f t="shared" si="89"/>
        <v>39.222396445027073</v>
      </c>
      <c r="AR31" s="3">
        <f t="shared" si="89"/>
        <v>43.787195539358642</v>
      </c>
      <c r="AS31" s="3">
        <f t="shared" si="89"/>
        <v>47.885025858871579</v>
      </c>
      <c r="AT31" s="3">
        <f t="shared" si="89"/>
        <v>51.429903854945842</v>
      </c>
      <c r="AU31" s="3">
        <f t="shared" si="89"/>
        <v>67.398871308229218</v>
      </c>
      <c r="AV31" s="3">
        <f t="shared" si="89"/>
        <v>76.12540055919429</v>
      </c>
      <c r="AW31" s="105">
        <f t="shared" ref="AW31" si="97">AW10/AW$21</f>
        <v>64.362354107849612</v>
      </c>
    </row>
    <row r="32" spans="1:51" s="44" customFormat="1" x14ac:dyDescent="0.35">
      <c r="A32" s="83"/>
      <c r="B32" s="78" t="s">
        <v>445</v>
      </c>
      <c r="C32" s="3">
        <f>C11/C$21</f>
        <v>23.983877296261145</v>
      </c>
      <c r="D32" s="3">
        <f t="shared" ref="D32:H32" si="98">D11/D$21</f>
        <v>16.708036754075156</v>
      </c>
      <c r="E32" s="3">
        <f t="shared" si="98"/>
        <v>18.90388048247522</v>
      </c>
      <c r="F32" s="3">
        <f t="shared" si="98"/>
        <v>6.1652112073438676</v>
      </c>
      <c r="G32" s="3">
        <f t="shared" si="98"/>
        <v>5.841377107159853</v>
      </c>
      <c r="H32" s="3">
        <f t="shared" si="98"/>
        <v>5.5859351972600004</v>
      </c>
      <c r="I32" s="105">
        <f t="shared" ref="I32" si="99">I11/I$21</f>
        <v>3.9105592904741888</v>
      </c>
      <c r="J32" s="78" t="s">
        <v>445</v>
      </c>
      <c r="K32" s="3">
        <f t="shared" si="92"/>
        <v>0</v>
      </c>
      <c r="L32" s="3">
        <f t="shared" si="92"/>
        <v>0</v>
      </c>
      <c r="M32" s="3">
        <f t="shared" si="92"/>
        <v>20.982076449631005</v>
      </c>
      <c r="N32" s="3">
        <f t="shared" si="92"/>
        <v>25.615114396549568</v>
      </c>
      <c r="O32" s="3">
        <f t="shared" si="92"/>
        <v>27.498065474984642</v>
      </c>
      <c r="P32" s="3">
        <f t="shared" si="92"/>
        <v>28.051294970786735</v>
      </c>
      <c r="Q32" s="105">
        <f t="shared" ref="Q32" si="100">Q11/Q$21</f>
        <v>26.790889465724938</v>
      </c>
      <c r="R32" s="78" t="s">
        <v>445</v>
      </c>
      <c r="S32" s="3">
        <f t="shared" si="83"/>
        <v>495.14127672254432</v>
      </c>
      <c r="T32" s="3">
        <f t="shared" si="83"/>
        <v>424.05816771494744</v>
      </c>
      <c r="U32" s="3">
        <f t="shared" si="83"/>
        <v>223.50509561283778</v>
      </c>
      <c r="V32" s="3">
        <f t="shared" si="83"/>
        <v>24.041702643364147</v>
      </c>
      <c r="W32" s="3">
        <f t="shared" si="83"/>
        <v>22.187936354648198</v>
      </c>
      <c r="X32" s="3">
        <f t="shared" si="83"/>
        <v>20.891939063563534</v>
      </c>
      <c r="Y32" s="105">
        <f t="shared" ref="Y32" si="101">Y11/Y$21</f>
        <v>0</v>
      </c>
      <c r="Z32" s="78" t="s">
        <v>445</v>
      </c>
      <c r="AA32" s="3">
        <f t="shared" si="85"/>
        <v>99.381795490102078</v>
      </c>
      <c r="AB32" s="3">
        <f t="shared" si="85"/>
        <v>40.279928228013006</v>
      </c>
      <c r="AC32" s="3">
        <f t="shared" si="85"/>
        <v>238.03526104037786</v>
      </c>
      <c r="AD32" s="3">
        <f t="shared" si="85"/>
        <v>73.019924354196164</v>
      </c>
      <c r="AE32" s="3">
        <f t="shared" si="85"/>
        <v>32.380993099070139</v>
      </c>
      <c r="AF32" s="3">
        <f t="shared" si="85"/>
        <v>39.929622565518216</v>
      </c>
      <c r="AG32" s="105">
        <f t="shared" ref="AG32" si="102">AG11/AG$21</f>
        <v>92.836348157216349</v>
      </c>
      <c r="AH32" s="78" t="s">
        <v>445</v>
      </c>
      <c r="AI32" s="3">
        <f t="shared" si="87"/>
        <v>158.23169586607733</v>
      </c>
      <c r="AJ32" s="3">
        <f t="shared" si="87"/>
        <v>57.601114590466018</v>
      </c>
      <c r="AK32" s="3">
        <f t="shared" si="87"/>
        <v>406.05775141131096</v>
      </c>
      <c r="AL32" s="3">
        <f t="shared" si="87"/>
        <v>128.95098513080839</v>
      </c>
      <c r="AM32" s="3">
        <f t="shared" si="87"/>
        <v>71.650073214579749</v>
      </c>
      <c r="AN32" s="3">
        <f t="shared" si="87"/>
        <v>61.490999734962067</v>
      </c>
      <c r="AO32" s="105">
        <f t="shared" ref="AO32" si="103">AO11/AO$21</f>
        <v>185.79579419741901</v>
      </c>
      <c r="AP32" s="78" t="s">
        <v>445</v>
      </c>
      <c r="AQ32" s="3">
        <f t="shared" si="89"/>
        <v>225.75667681433805</v>
      </c>
      <c r="AR32" s="3">
        <f t="shared" si="89"/>
        <v>175.85137156928062</v>
      </c>
      <c r="AS32" s="3">
        <f t="shared" si="89"/>
        <v>162.75067988507692</v>
      </c>
      <c r="AT32" s="3">
        <f t="shared" si="89"/>
        <v>40.512034891167289</v>
      </c>
      <c r="AU32" s="3">
        <f t="shared" si="89"/>
        <v>30.691146459762582</v>
      </c>
      <c r="AV32" s="3">
        <f t="shared" si="89"/>
        <v>28.774431676065134</v>
      </c>
      <c r="AW32" s="105">
        <f t="shared" ref="AW32" si="104">AW11/AW$21</f>
        <v>40.482401136089742</v>
      </c>
    </row>
    <row r="33" spans="1:52" x14ac:dyDescent="0.35">
      <c r="B33" s="78" t="s">
        <v>286</v>
      </c>
      <c r="C33" s="3">
        <f t="shared" ref="C33:H33" si="105">C12/C$21</f>
        <v>339.68881843628014</v>
      </c>
      <c r="D33" s="3">
        <f t="shared" si="105"/>
        <v>278.70316671576558</v>
      </c>
      <c r="E33" s="3">
        <f t="shared" si="105"/>
        <v>283.71092909838382</v>
      </c>
      <c r="F33" s="3">
        <f t="shared" si="105"/>
        <v>291.16808114567726</v>
      </c>
      <c r="G33" s="3">
        <f t="shared" ref="G33" si="106">G12/G$21</f>
        <v>338.96810935220321</v>
      </c>
      <c r="H33" s="3">
        <f t="shared" si="105"/>
        <v>316.52095266526283</v>
      </c>
      <c r="I33" s="105">
        <f t="shared" ref="I33" si="107">I12/I$21</f>
        <v>361.12885499133523</v>
      </c>
      <c r="J33" s="78" t="s">
        <v>286</v>
      </c>
      <c r="K33" s="3">
        <f t="shared" ref="K33:P33" si="108">K12/K$21</f>
        <v>138.41359574109211</v>
      </c>
      <c r="L33" s="3">
        <f t="shared" si="108"/>
        <v>140.12537876431588</v>
      </c>
      <c r="M33" s="3">
        <f t="shared" si="108"/>
        <v>148.00423314517201</v>
      </c>
      <c r="N33" s="3">
        <f t="shared" si="108"/>
        <v>161.26597958838209</v>
      </c>
      <c r="O33" s="3">
        <f t="shared" si="108"/>
        <v>190.56035524986765</v>
      </c>
      <c r="P33" s="3">
        <f t="shared" si="108"/>
        <v>185.06090666795305</v>
      </c>
      <c r="Q33" s="105">
        <f t="shared" ref="Q33" si="109">Q12/Q$21</f>
        <v>183.10947646801262</v>
      </c>
      <c r="R33" s="78" t="s">
        <v>286</v>
      </c>
      <c r="S33" s="3">
        <f t="shared" ref="S33:X33" si="110">S12/S$21</f>
        <v>397.56788941814989</v>
      </c>
      <c r="T33" s="3">
        <f t="shared" si="110"/>
        <v>463.9982705252512</v>
      </c>
      <c r="U33" s="3">
        <f t="shared" si="110"/>
        <v>560.46062287141262</v>
      </c>
      <c r="V33" s="3">
        <f t="shared" si="110"/>
        <v>669.80897374279334</v>
      </c>
      <c r="W33" s="3">
        <f t="shared" si="110"/>
        <v>673.3361183471601</v>
      </c>
      <c r="X33" s="3">
        <f t="shared" si="110"/>
        <v>671.02029914309571</v>
      </c>
      <c r="Y33" s="105">
        <f t="shared" ref="Y33" si="111">Y12/Y$21</f>
        <v>664.35849925524712</v>
      </c>
      <c r="Z33" s="78" t="s">
        <v>286</v>
      </c>
      <c r="AA33" s="3">
        <f t="shared" ref="AA33:AF33" si="112">AA12/AA$21</f>
        <v>587.67744590928089</v>
      </c>
      <c r="AB33" s="3">
        <f t="shared" si="112"/>
        <v>787.04446639724029</v>
      </c>
      <c r="AC33" s="3">
        <f t="shared" si="112"/>
        <v>841.1534755567742</v>
      </c>
      <c r="AD33" s="3">
        <f t="shared" si="112"/>
        <v>713.36720786479634</v>
      </c>
      <c r="AE33" s="3">
        <f t="shared" si="112"/>
        <v>521.78473166984622</v>
      </c>
      <c r="AF33" s="3">
        <f t="shared" si="112"/>
        <v>408.74013902860457</v>
      </c>
      <c r="AG33" s="105">
        <f t="shared" ref="AG33" si="113">AG12/AG$21</f>
        <v>653.48423709926112</v>
      </c>
      <c r="AH33" s="78" t="s">
        <v>286</v>
      </c>
      <c r="AI33" s="3">
        <f t="shared" ref="AI33:AN33" si="114">AI12/AI$21</f>
        <v>699.90372935776577</v>
      </c>
      <c r="AJ33" s="3">
        <f t="shared" si="114"/>
        <v>811.17648805463136</v>
      </c>
      <c r="AK33" s="3">
        <f t="shared" si="114"/>
        <v>772.88653896552819</v>
      </c>
      <c r="AL33" s="3">
        <f t="shared" si="114"/>
        <v>983.82708063262726</v>
      </c>
      <c r="AM33" s="3">
        <f t="shared" si="114"/>
        <v>1210.5852310300654</v>
      </c>
      <c r="AN33" s="3">
        <f t="shared" si="114"/>
        <v>1171.9466629040028</v>
      </c>
      <c r="AO33" s="105">
        <f t="shared" ref="AO33" si="115">AO12/AO$21</f>
        <v>1174.4776890795335</v>
      </c>
      <c r="AP33" s="78" t="s">
        <v>286</v>
      </c>
      <c r="AQ33" s="3">
        <f t="shared" ref="AQ33:AV33" si="116">AQ12/AQ$21</f>
        <v>354.95940650455645</v>
      </c>
      <c r="AR33" s="3">
        <f t="shared" si="116"/>
        <v>393.36609356716093</v>
      </c>
      <c r="AS33" s="3">
        <f t="shared" si="116"/>
        <v>422.06704580871508</v>
      </c>
      <c r="AT33" s="3">
        <f t="shared" si="116"/>
        <v>495.32959837257744</v>
      </c>
      <c r="AU33" s="3">
        <f t="shared" si="116"/>
        <v>537.50572029201237</v>
      </c>
      <c r="AV33" s="3">
        <f t="shared" si="116"/>
        <v>521.02205235940949</v>
      </c>
      <c r="AW33" s="105">
        <f t="shared" ref="AW33" si="117">AW12/AW$21</f>
        <v>530.32220875981875</v>
      </c>
      <c r="AX33" s="44"/>
      <c r="AY33" s="44"/>
    </row>
    <row r="34" spans="1:52" x14ac:dyDescent="0.35">
      <c r="B34" s="78" t="s">
        <v>287</v>
      </c>
      <c r="C34" s="3">
        <f t="shared" ref="C34:H34" si="118">C13/C$21</f>
        <v>1439.3127410867191</v>
      </c>
      <c r="D34" s="3">
        <f t="shared" si="118"/>
        <v>1177.2049223365641</v>
      </c>
      <c r="E34" s="3">
        <f t="shared" si="118"/>
        <v>1027.712143718546</v>
      </c>
      <c r="F34" s="3">
        <f t="shared" si="118"/>
        <v>1073.2133496956203</v>
      </c>
      <c r="G34" s="3">
        <f t="shared" ref="G34" si="119">G13/G$21</f>
        <v>1076.3911525743902</v>
      </c>
      <c r="H34" s="3">
        <f t="shared" si="118"/>
        <v>962.0071915889672</v>
      </c>
      <c r="I34" s="105">
        <f t="shared" ref="I34" si="120">I13/I$21</f>
        <v>1089.6296978142227</v>
      </c>
      <c r="J34" s="78" t="s">
        <v>287</v>
      </c>
      <c r="K34" s="3">
        <f t="shared" ref="K34:P34" si="121">K13/K$21</f>
        <v>1596.49542278018</v>
      </c>
      <c r="L34" s="3">
        <f t="shared" si="121"/>
        <v>1358.6995244678026</v>
      </c>
      <c r="M34" s="3">
        <f t="shared" si="121"/>
        <v>1283.9488341633887</v>
      </c>
      <c r="N34" s="3">
        <f t="shared" si="121"/>
        <v>1394.1392966300989</v>
      </c>
      <c r="O34" s="3">
        <f t="shared" si="121"/>
        <v>1530.877380041067</v>
      </c>
      <c r="P34" s="3">
        <f t="shared" si="121"/>
        <v>1494.3512973200413</v>
      </c>
      <c r="Q34" s="105">
        <f t="shared" ref="Q34" si="122">Q13/Q$21</f>
        <v>1513.9113319725327</v>
      </c>
      <c r="R34" s="78" t="s">
        <v>287</v>
      </c>
      <c r="S34" s="3">
        <f t="shared" ref="S34:X34" si="123">S13/S$21</f>
        <v>2329.999685447091</v>
      </c>
      <c r="T34" s="3">
        <f t="shared" si="123"/>
        <v>2414.3385571878412</v>
      </c>
      <c r="U34" s="3">
        <f t="shared" si="123"/>
        <v>2378.420157662239</v>
      </c>
      <c r="V34" s="3">
        <f t="shared" si="123"/>
        <v>2743.188141606855</v>
      </c>
      <c r="W34" s="3">
        <f t="shared" si="123"/>
        <v>3044.1471208354169</v>
      </c>
      <c r="X34" s="3">
        <f t="shared" si="123"/>
        <v>2875.5964259716038</v>
      </c>
      <c r="Y34" s="105">
        <f t="shared" ref="Y34" si="124">Y13/Y$21</f>
        <v>3014.8870979013113</v>
      </c>
      <c r="Z34" s="78" t="s">
        <v>287</v>
      </c>
      <c r="AA34" s="3">
        <f t="shared" ref="AA34:AF34" si="125">AA13/AA$21</f>
        <v>1697.3787119403917</v>
      </c>
      <c r="AB34" s="3">
        <f t="shared" si="125"/>
        <v>1383.5388674421583</v>
      </c>
      <c r="AC34" s="3">
        <f t="shared" si="125"/>
        <v>1209.2704004856475</v>
      </c>
      <c r="AD34" s="3">
        <f t="shared" si="125"/>
        <v>985.53731706955307</v>
      </c>
      <c r="AE34" s="3">
        <f t="shared" si="125"/>
        <v>881.86749873939959</v>
      </c>
      <c r="AF34" s="3">
        <f t="shared" si="125"/>
        <v>913.98219445539257</v>
      </c>
      <c r="AG34" s="105">
        <f t="shared" ref="AG34" si="126">AG13/AG$21</f>
        <v>899.37924581048765</v>
      </c>
      <c r="AH34" s="78" t="s">
        <v>287</v>
      </c>
      <c r="AI34" s="3">
        <f t="shared" ref="AI34:AN34" si="127">AI13/AI$21</f>
        <v>2051.7277838452992</v>
      </c>
      <c r="AJ34" s="3">
        <f t="shared" si="127"/>
        <v>1960.9492150137764</v>
      </c>
      <c r="AK34" s="3">
        <f t="shared" si="127"/>
        <v>1777.2684965727688</v>
      </c>
      <c r="AL34" s="3">
        <f t="shared" si="127"/>
        <v>2149.3238722988799</v>
      </c>
      <c r="AM34" s="3">
        <f t="shared" si="127"/>
        <v>2382.6507561637322</v>
      </c>
      <c r="AN34" s="3">
        <f t="shared" si="127"/>
        <v>2172.4511398790019</v>
      </c>
      <c r="AO34" s="105">
        <f t="shared" ref="AO34" si="128">AO13/AO$21</f>
        <v>2385.3909864697175</v>
      </c>
      <c r="AP34" s="78" t="s">
        <v>287</v>
      </c>
      <c r="AQ34" s="3">
        <f t="shared" ref="AQ34:AV34" si="129">AQ13/AQ$21</f>
        <v>1958.3956028369782</v>
      </c>
      <c r="AR34" s="3">
        <f t="shared" si="129"/>
        <v>1859.8086132841379</v>
      </c>
      <c r="AS34" s="3">
        <f t="shared" si="129"/>
        <v>1762.8291904924076</v>
      </c>
      <c r="AT34" s="3">
        <f t="shared" si="129"/>
        <v>1987.1173649372467</v>
      </c>
      <c r="AU34" s="3">
        <f t="shared" si="129"/>
        <v>2168.9296905795586</v>
      </c>
      <c r="AV34" s="3">
        <f t="shared" si="129"/>
        <v>2041.9509041054405</v>
      </c>
      <c r="AW34" s="105">
        <f t="shared" ref="AW34" si="130">AW13/AW$21</f>
        <v>2156.9263627904352</v>
      </c>
      <c r="AX34" s="44"/>
      <c r="AY34" s="44"/>
    </row>
    <row r="35" spans="1:52" x14ac:dyDescent="0.35">
      <c r="B35" s="78" t="s">
        <v>288</v>
      </c>
      <c r="C35" s="3">
        <f t="shared" ref="C35:F35" si="131">C14/C$21</f>
        <v>545.83058921963129</v>
      </c>
      <c r="D35" s="3">
        <f t="shared" si="131"/>
        <v>470.29928875873725</v>
      </c>
      <c r="E35" s="3">
        <f t="shared" si="131"/>
        <v>466.34117345165157</v>
      </c>
      <c r="F35" s="3">
        <f t="shared" si="131"/>
        <v>488.05297887998609</v>
      </c>
      <c r="G35" s="3">
        <f t="shared" ref="G35" si="132">G14/G$21</f>
        <v>520.50263526634137</v>
      </c>
      <c r="H35" s="3">
        <f>H14/H$21</f>
        <v>440.50821254987488</v>
      </c>
      <c r="I35" s="105">
        <f t="shared" ref="I35" si="133">I14/I$21</f>
        <v>530.68797821822409</v>
      </c>
      <c r="J35" s="78" t="s">
        <v>288</v>
      </c>
      <c r="K35" s="3">
        <f t="shared" ref="K35:P35" si="134">K14/K$21</f>
        <v>463.39856003223264</v>
      </c>
      <c r="L35" s="3">
        <f t="shared" si="134"/>
        <v>449.04147107104762</v>
      </c>
      <c r="M35" s="3">
        <f t="shared" si="134"/>
        <v>462.5300688259656</v>
      </c>
      <c r="N35" s="3">
        <f t="shared" si="134"/>
        <v>503.1566906813805</v>
      </c>
      <c r="O35" s="3">
        <f t="shared" si="134"/>
        <v>543.90597336854501</v>
      </c>
      <c r="P35" s="3">
        <f t="shared" si="134"/>
        <v>579.31656385371639</v>
      </c>
      <c r="Q35" s="105">
        <f t="shared" ref="Q35" si="135">Q14/Q$21</f>
        <v>536.77618670648678</v>
      </c>
      <c r="R35" s="78" t="s">
        <v>288</v>
      </c>
      <c r="S35" s="3">
        <f t="shared" ref="S35:X35" si="136">S14/S$21</f>
        <v>737.86207420652795</v>
      </c>
      <c r="T35" s="3">
        <f t="shared" si="136"/>
        <v>749.63640877130035</v>
      </c>
      <c r="U35" s="3">
        <f t="shared" si="136"/>
        <v>852.68448749242236</v>
      </c>
      <c r="V35" s="3">
        <f t="shared" si="136"/>
        <v>936.99008154410603</v>
      </c>
      <c r="W35" s="3">
        <f t="shared" si="136"/>
        <v>996.09591841771362</v>
      </c>
      <c r="X35" s="3">
        <f t="shared" si="136"/>
        <v>979.75786348870759</v>
      </c>
      <c r="Y35" s="105">
        <f t="shared" ref="Y35" si="137">Y14/Y$21</f>
        <v>982.13813173252106</v>
      </c>
      <c r="Z35" s="78" t="s">
        <v>288</v>
      </c>
      <c r="AA35" s="3">
        <f t="shared" ref="AA35:AF35" si="138">AA14/AA$21</f>
        <v>1290.5406703557692</v>
      </c>
      <c r="AB35" s="3">
        <f t="shared" si="138"/>
        <v>1178.8026721020765</v>
      </c>
      <c r="AC35" s="3">
        <f t="shared" si="138"/>
        <v>1171.2723706245911</v>
      </c>
      <c r="AD35" s="3">
        <f t="shared" si="138"/>
        <v>991.67041659676488</v>
      </c>
      <c r="AE35" s="3">
        <f t="shared" si="138"/>
        <v>959.07160912713175</v>
      </c>
      <c r="AF35" s="3">
        <f t="shared" si="138"/>
        <v>900.88722753987008</v>
      </c>
      <c r="AG35" s="105">
        <f t="shared" ref="AG35" si="139">AG14/AG$21</f>
        <v>962.1064438478503</v>
      </c>
      <c r="AH35" s="78" t="s">
        <v>288</v>
      </c>
      <c r="AI35" s="3">
        <f t="shared" ref="AI35:AN35" si="140">AI14/AI$21</f>
        <v>1708.0892296802817</v>
      </c>
      <c r="AJ35" s="3">
        <f t="shared" si="140"/>
        <v>1613.595522203939</v>
      </c>
      <c r="AK35" s="3">
        <f t="shared" si="140"/>
        <v>1513.5097620986276</v>
      </c>
      <c r="AL35" s="3">
        <f t="shared" si="140"/>
        <v>1466.0551737033318</v>
      </c>
      <c r="AM35" s="3">
        <f t="shared" si="140"/>
        <v>1637.8178077326643</v>
      </c>
      <c r="AN35" s="3">
        <f t="shared" si="140"/>
        <v>1567.9570285971515</v>
      </c>
      <c r="AO35" s="105">
        <f t="shared" ref="AO35" si="141">AO14/AO$21</f>
        <v>1610.9672060360938</v>
      </c>
      <c r="AP35" s="78" t="s">
        <v>288</v>
      </c>
      <c r="AQ35" s="3">
        <f t="shared" ref="AQ35:AV35" si="142">AQ14/AQ$21</f>
        <v>802.54158006490263</v>
      </c>
      <c r="AR35" s="3">
        <f t="shared" si="142"/>
        <v>770.26337098989779</v>
      </c>
      <c r="AS35" s="3">
        <f t="shared" si="142"/>
        <v>789.30591713253364</v>
      </c>
      <c r="AT35" s="3">
        <f t="shared" si="142"/>
        <v>820.71822002971032</v>
      </c>
      <c r="AU35" s="3">
        <f t="shared" si="142"/>
        <v>878.4488017602157</v>
      </c>
      <c r="AV35" s="3">
        <f t="shared" si="142"/>
        <v>863.53709478364124</v>
      </c>
      <c r="AW35" s="105">
        <f t="shared" ref="AW35" si="143">AW14/AW$21</f>
        <v>869.00366090990906</v>
      </c>
      <c r="AX35" s="44"/>
      <c r="AY35" s="44"/>
    </row>
    <row r="36" spans="1:52" x14ac:dyDescent="0.35">
      <c r="B36" s="77" t="s">
        <v>297</v>
      </c>
      <c r="C36" s="3">
        <f t="shared" ref="C36:H36" si="144">C15/C$21</f>
        <v>401.00079872710461</v>
      </c>
      <c r="D36" s="3">
        <f t="shared" si="144"/>
        <v>434.74239050561499</v>
      </c>
      <c r="E36" s="3">
        <f t="shared" si="144"/>
        <v>578.83779169748198</v>
      </c>
      <c r="F36" s="3">
        <f t="shared" si="144"/>
        <v>680.20119342034104</v>
      </c>
      <c r="G36" s="3">
        <f t="shared" ref="G36" si="145">G15/G$21</f>
        <v>545.29669032300774</v>
      </c>
      <c r="H36" s="3">
        <f t="shared" si="144"/>
        <v>271.44625500516059</v>
      </c>
      <c r="I36" s="105">
        <f t="shared" ref="I36" si="146">I15/I$21</f>
        <v>635.41757811444859</v>
      </c>
      <c r="J36" s="77" t="s">
        <v>297</v>
      </c>
      <c r="K36" s="3">
        <f t="shared" ref="K36:P36" si="147">K15/K$21</f>
        <v>542.47958171603125</v>
      </c>
      <c r="L36" s="3">
        <f t="shared" si="147"/>
        <v>514.61885936993372</v>
      </c>
      <c r="M36" s="3">
        <f t="shared" si="147"/>
        <v>855.58674965798832</v>
      </c>
      <c r="N36" s="3">
        <f t="shared" si="147"/>
        <v>1520.2241489068019</v>
      </c>
      <c r="O36" s="3">
        <f t="shared" si="147"/>
        <v>1343.3845852623167</v>
      </c>
      <c r="P36" s="3">
        <f t="shared" si="147"/>
        <v>902.33051253244639</v>
      </c>
      <c r="Q36" s="105">
        <f t="shared" ref="Q36" si="148">Q15/Q$21</f>
        <v>1538.4891126353139</v>
      </c>
      <c r="R36" s="77" t="s">
        <v>297</v>
      </c>
      <c r="S36" s="3">
        <f t="shared" ref="S36:X36" si="149">S15/S$21</f>
        <v>2430.5435333936066</v>
      </c>
      <c r="T36" s="3">
        <f t="shared" si="149"/>
        <v>2538.0354826802045</v>
      </c>
      <c r="U36" s="3">
        <f t="shared" si="149"/>
        <v>4844.8366817750839</v>
      </c>
      <c r="V36" s="3">
        <f t="shared" si="149"/>
        <v>8196.6059285840529</v>
      </c>
      <c r="W36" s="3">
        <f t="shared" si="149"/>
        <v>7264.8220490698532</v>
      </c>
      <c r="X36" s="3">
        <f t="shared" si="149"/>
        <v>5145.3627665173226</v>
      </c>
      <c r="Y36" s="105">
        <f t="shared" ref="Y36" si="150">Y15/Y$21</f>
        <v>8173.7616507451912</v>
      </c>
      <c r="Z36" s="77" t="s">
        <v>297</v>
      </c>
      <c r="AA36" s="3">
        <f t="shared" ref="AA36:AF36" si="151">AA15/AA$21</f>
        <v>102771.53451239502</v>
      </c>
      <c r="AB36" s="3">
        <f t="shared" si="151"/>
        <v>107719.05693550657</v>
      </c>
      <c r="AC36" s="3">
        <f t="shared" si="151"/>
        <v>141291.98621848546</v>
      </c>
      <c r="AD36" s="3">
        <f t="shared" si="151"/>
        <v>169346.59835128649</v>
      </c>
      <c r="AE36" s="3">
        <f t="shared" si="151"/>
        <v>173445.98873910573</v>
      </c>
      <c r="AF36" s="3">
        <f t="shared" si="151"/>
        <v>120028.68524924622</v>
      </c>
      <c r="AG36" s="105">
        <f t="shared" ref="AG36" si="152">AG15/AG$21</f>
        <v>183048.44923629661</v>
      </c>
      <c r="AH36" s="77" t="s">
        <v>297</v>
      </c>
      <c r="AI36" s="3">
        <f t="shared" ref="AI36:AN36" si="153">AI15/AI$21</f>
        <v>2026.5973702336878</v>
      </c>
      <c r="AJ36" s="3">
        <f t="shared" si="153"/>
        <v>2238.0752235854425</v>
      </c>
      <c r="AK36" s="3">
        <f t="shared" si="153"/>
        <v>3729.2758481415754</v>
      </c>
      <c r="AL36" s="3">
        <f t="shared" si="153"/>
        <v>6766.9863070690517</v>
      </c>
      <c r="AM36" s="3">
        <f t="shared" si="153"/>
        <v>4989.1318795399793</v>
      </c>
      <c r="AN36" s="3">
        <f t="shared" si="153"/>
        <v>3536.8903744897998</v>
      </c>
      <c r="AO36" s="105">
        <f t="shared" ref="AO36" si="154">AO15/AO$21</f>
        <v>5956.9883686927778</v>
      </c>
      <c r="AP36" s="77" t="s">
        <v>297</v>
      </c>
      <c r="AQ36" s="3">
        <f t="shared" ref="AQ36:AV36" si="155">AQ15/AQ$21</f>
        <v>2327.2816921095382</v>
      </c>
      <c r="AR36" s="3">
        <f t="shared" si="155"/>
        <v>2433.9902435514455</v>
      </c>
      <c r="AS36" s="3">
        <f t="shared" si="155"/>
        <v>4002.0178336273225</v>
      </c>
      <c r="AT36" s="3">
        <f t="shared" si="155"/>
        <v>6384.9456397186414</v>
      </c>
      <c r="AU36" s="3">
        <f t="shared" si="155"/>
        <v>5771.6916837300587</v>
      </c>
      <c r="AV36" s="3">
        <f t="shared" si="155"/>
        <v>4025.8883525919387</v>
      </c>
      <c r="AW36" s="105">
        <f t="shared" ref="AW36" si="156">AW15/AW$21</f>
        <v>6431.1201135999527</v>
      </c>
      <c r="AX36" s="4"/>
      <c r="AY36" s="4"/>
    </row>
    <row r="37" spans="1:52" x14ac:dyDescent="0.35">
      <c r="B37" s="78" t="s">
        <v>289</v>
      </c>
      <c r="C37" s="3">
        <f t="shared" ref="C37:H37" si="157">C16/C$21</f>
        <v>356.47271461183908</v>
      </c>
      <c r="D37" s="3">
        <f t="shared" si="157"/>
        <v>409.31458663413787</v>
      </c>
      <c r="E37" s="3">
        <f t="shared" si="157"/>
        <v>541.0172091186538</v>
      </c>
      <c r="F37" s="3">
        <f t="shared" si="157"/>
        <v>558.53026147743367</v>
      </c>
      <c r="G37" s="3">
        <f t="shared" ref="G37" si="158">G16/G$21</f>
        <v>328.34234053638409</v>
      </c>
      <c r="H37" s="3">
        <f t="shared" si="157"/>
        <v>107.73918255956035</v>
      </c>
      <c r="I37" s="105">
        <f t="shared" ref="I37" si="159">I16/I$21</f>
        <v>419.66354204775507</v>
      </c>
      <c r="J37" s="78" t="s">
        <v>289</v>
      </c>
      <c r="K37" s="3">
        <f t="shared" ref="K37:P37" si="160">K16/K$21</f>
        <v>353.73765353220034</v>
      </c>
      <c r="L37" s="3">
        <f t="shared" si="160"/>
        <v>345.00973622562907</v>
      </c>
      <c r="M37" s="3">
        <f t="shared" si="160"/>
        <v>495.28784363920158</v>
      </c>
      <c r="N37" s="3">
        <f t="shared" si="160"/>
        <v>662.9602779668927</v>
      </c>
      <c r="O37" s="3">
        <f t="shared" si="160"/>
        <v>589.08283802830897</v>
      </c>
      <c r="P37" s="3">
        <f t="shared" si="160"/>
        <v>352.69048966787551</v>
      </c>
      <c r="Q37" s="105">
        <f t="shared" ref="Q37" si="161">Q16/Q$21</f>
        <v>679.48223357887832</v>
      </c>
      <c r="R37" s="78" t="s">
        <v>289</v>
      </c>
      <c r="S37" s="3">
        <f t="shared" ref="S37:X37" si="162">S16/S$21</f>
        <v>1741.5923844670601</v>
      </c>
      <c r="T37" s="3">
        <f t="shared" si="162"/>
        <v>1957.117213305967</v>
      </c>
      <c r="U37" s="3">
        <f t="shared" si="162"/>
        <v>3296.431120889768</v>
      </c>
      <c r="V37" s="3">
        <f t="shared" si="162"/>
        <v>4475.3551028530501</v>
      </c>
      <c r="W37" s="3">
        <f t="shared" si="162"/>
        <v>4117.221900755354</v>
      </c>
      <c r="X37" s="3">
        <f t="shared" si="162"/>
        <v>3212.3483905123553</v>
      </c>
      <c r="Y37" s="105">
        <f t="shared" ref="Y37" si="163">Y16/Y$21</f>
        <v>4479.209753852545</v>
      </c>
      <c r="Z37" s="78" t="s">
        <v>289</v>
      </c>
      <c r="AA37" s="3">
        <f t="shared" ref="AA37:AF37" si="164">AA16/AA$21</f>
        <v>101337.51029155139</v>
      </c>
      <c r="AB37" s="3">
        <f t="shared" si="164"/>
        <v>105349.43703978813</v>
      </c>
      <c r="AC37" s="3">
        <f t="shared" si="164"/>
        <v>137042.0717427973</v>
      </c>
      <c r="AD37" s="3">
        <f t="shared" si="164"/>
        <v>162525.52945071287</v>
      </c>
      <c r="AE37" s="3">
        <f t="shared" si="164"/>
        <v>163358.77798168352</v>
      </c>
      <c r="AF37" s="3">
        <f t="shared" si="164"/>
        <v>113264.866784357</v>
      </c>
      <c r="AG37" s="105">
        <f t="shared" ref="AG37" si="165">AG16/AG$21</f>
        <v>173201.7654126274</v>
      </c>
      <c r="AH37" s="78" t="s">
        <v>289</v>
      </c>
      <c r="AI37" s="3">
        <f t="shared" ref="AI37:AN37" si="166">AI16/AI$21</f>
        <v>854.73879025382928</v>
      </c>
      <c r="AJ37" s="3">
        <f t="shared" si="166"/>
        <v>845.32243530376059</v>
      </c>
      <c r="AK37" s="3">
        <f t="shared" si="166"/>
        <v>1127.4522462666782</v>
      </c>
      <c r="AL37" s="3">
        <f t="shared" si="166"/>
        <v>1805.0242420056486</v>
      </c>
      <c r="AM37" s="3">
        <f t="shared" si="166"/>
        <v>1369.9128730710361</v>
      </c>
      <c r="AN37" s="3">
        <f t="shared" si="166"/>
        <v>1061.7205436573809</v>
      </c>
      <c r="AO37" s="105">
        <f t="shared" ref="AO37" si="167">AO16/AO$21</f>
        <v>1736.0901632535695</v>
      </c>
      <c r="AP37" s="78" t="s">
        <v>289</v>
      </c>
      <c r="AQ37" s="3">
        <f t="shared" ref="AQ37:AV37" si="168">AQ16/AQ$21</f>
        <v>1766.1956820922633</v>
      </c>
      <c r="AR37" s="3">
        <f t="shared" si="168"/>
        <v>1888.8662355756724</v>
      </c>
      <c r="AS37" s="3">
        <f t="shared" si="168"/>
        <v>2811.72493048775</v>
      </c>
      <c r="AT37" s="3">
        <f t="shared" si="168"/>
        <v>3809.1361336483405</v>
      </c>
      <c r="AU37" s="3">
        <f t="shared" si="168"/>
        <v>3654.0530249688059</v>
      </c>
      <c r="AV37" s="3">
        <f t="shared" si="168"/>
        <v>2656.6665781487659</v>
      </c>
      <c r="AW37" s="105">
        <f t="shared" ref="AW37" si="169">AW16/AW$21</f>
        <v>3976.232750090765</v>
      </c>
    </row>
    <row r="38" spans="1:52" x14ac:dyDescent="0.35">
      <c r="B38" s="78" t="s">
        <v>290</v>
      </c>
      <c r="C38" s="3">
        <f t="shared" ref="C38:H38" si="170">C17/C$21</f>
        <v>1.9707512377861716</v>
      </c>
      <c r="D38" s="3">
        <f t="shared" si="170"/>
        <v>1.8637753526090695</v>
      </c>
      <c r="E38" s="3">
        <f t="shared" si="170"/>
        <v>3.0139557117065237</v>
      </c>
      <c r="F38" s="3">
        <f t="shared" si="170"/>
        <v>15.543634844232169</v>
      </c>
      <c r="G38" s="3">
        <f t="shared" ref="G38" si="171">G17/G$21</f>
        <v>64.024697718702299</v>
      </c>
      <c r="H38" s="3">
        <f t="shared" si="170"/>
        <v>29.086778568037328</v>
      </c>
      <c r="I38" s="105">
        <f t="shared" ref="I38" si="172">I17/I$21</f>
        <v>52.453430198996394</v>
      </c>
      <c r="J38" s="78" t="s">
        <v>290</v>
      </c>
      <c r="K38" s="3">
        <f t="shared" ref="K38:P38" si="173">K17/K$21</f>
        <v>32.28800977624595</v>
      </c>
      <c r="L38" s="3">
        <f t="shared" si="173"/>
        <v>57.995871613841715</v>
      </c>
      <c r="M38" s="3">
        <f t="shared" si="173"/>
        <v>113.19174777226927</v>
      </c>
      <c r="N38" s="3">
        <f t="shared" si="173"/>
        <v>150.18489922967044</v>
      </c>
      <c r="O38" s="3">
        <f t="shared" si="173"/>
        <v>180.01603517932017</v>
      </c>
      <c r="P38" s="3">
        <f t="shared" si="173"/>
        <v>150.07811296237685</v>
      </c>
      <c r="Q38" s="105">
        <f t="shared" ref="Q38" si="174">Q17/Q$21</f>
        <v>178.2886479323991</v>
      </c>
      <c r="R38" s="78" t="s">
        <v>290</v>
      </c>
      <c r="S38" s="3">
        <f t="shared" ref="S38:X38" si="175">S17/S$21</f>
        <v>306.76472918300391</v>
      </c>
      <c r="T38" s="3">
        <f t="shared" si="175"/>
        <v>316.97425171518921</v>
      </c>
      <c r="U38" s="3">
        <f t="shared" si="175"/>
        <v>755.52180629734698</v>
      </c>
      <c r="V38" s="3">
        <f t="shared" si="175"/>
        <v>877.92351713028336</v>
      </c>
      <c r="W38" s="3">
        <f t="shared" si="175"/>
        <v>878.40200218466737</v>
      </c>
      <c r="X38" s="3">
        <f t="shared" si="175"/>
        <v>782.43414644319512</v>
      </c>
      <c r="Y38" s="105">
        <f t="shared" ref="Y38" si="176">Y17/Y$21</f>
        <v>855.56407154037129</v>
      </c>
      <c r="Z38" s="78" t="s">
        <v>290</v>
      </c>
      <c r="AA38" s="3">
        <f t="shared" ref="AA38:AF38" si="177">AA17/AA$21</f>
        <v>1408.250188675735</v>
      </c>
      <c r="AB38" s="3">
        <f t="shared" si="177"/>
        <v>2358.3188897319283</v>
      </c>
      <c r="AC38" s="3">
        <f t="shared" si="177"/>
        <v>4233.7888922055818</v>
      </c>
      <c r="AD38" s="3">
        <f t="shared" si="177"/>
        <v>6762.1153107621312</v>
      </c>
      <c r="AE38" s="3">
        <f t="shared" si="177"/>
        <v>9944.1493284449534</v>
      </c>
      <c r="AF38" s="3">
        <f t="shared" si="177"/>
        <v>6649.5767037146597</v>
      </c>
      <c r="AG38" s="105">
        <f t="shared" ref="AG38" si="178">AG17/AG$21</f>
        <v>9715.5307166132861</v>
      </c>
      <c r="AH38" s="78" t="s">
        <v>290</v>
      </c>
      <c r="AI38" s="3">
        <f t="shared" ref="AI38:AN38" si="179">AI17/AI$21</f>
        <v>322.55572287780552</v>
      </c>
      <c r="AJ38" s="3">
        <f t="shared" si="179"/>
        <v>477.00774578537875</v>
      </c>
      <c r="AK38" s="3">
        <f t="shared" si="179"/>
        <v>992.11447370885526</v>
      </c>
      <c r="AL38" s="3">
        <f t="shared" si="179"/>
        <v>892.41923695085393</v>
      </c>
      <c r="AM38" s="3">
        <f t="shared" si="179"/>
        <v>334.42023083037293</v>
      </c>
      <c r="AN38" s="3">
        <f t="shared" si="179"/>
        <v>293.61980880644523</v>
      </c>
      <c r="AO38" s="105">
        <f t="shared" ref="AO38" si="180">AO17/AO$21</f>
        <v>328.36665130754994</v>
      </c>
      <c r="AP38" s="78" t="s">
        <v>290</v>
      </c>
      <c r="AQ38" s="3">
        <f t="shared" ref="AQ38:AV38" si="181">AQ17/AQ$21</f>
        <v>200.78541104236439</v>
      </c>
      <c r="AR38" s="3">
        <f t="shared" si="181"/>
        <v>244.29593444531457</v>
      </c>
      <c r="AS38" s="3">
        <f t="shared" si="181"/>
        <v>528.53706636367519</v>
      </c>
      <c r="AT38" s="3">
        <f t="shared" si="181"/>
        <v>591.90941300086399</v>
      </c>
      <c r="AU38" s="3">
        <f t="shared" si="181"/>
        <v>549.33811575937523</v>
      </c>
      <c r="AV38" s="3">
        <f t="shared" si="181"/>
        <v>457.21045384311105</v>
      </c>
      <c r="AW38" s="105">
        <f t="shared" ref="AW38" si="182">AW17/AW$21</f>
        <v>536.50889332031102</v>
      </c>
    </row>
    <row r="39" spans="1:52" x14ac:dyDescent="0.35">
      <c r="B39" s="78" t="s">
        <v>388</v>
      </c>
      <c r="C39" s="3">
        <f t="shared" ref="C39:H39" si="183">C18/C$21</f>
        <v>0.62118189367345999</v>
      </c>
      <c r="D39" s="3">
        <f t="shared" si="183"/>
        <v>0.38345416303760793</v>
      </c>
      <c r="E39" s="3">
        <f t="shared" si="183"/>
        <v>0.37964496841357953</v>
      </c>
      <c r="F39" s="3">
        <f t="shared" si="183"/>
        <v>0.63325863654572612</v>
      </c>
      <c r="G39" s="3">
        <f t="shared" ref="G39" si="184">G18/G$21</f>
        <v>7.212441555877291</v>
      </c>
      <c r="H39" s="3">
        <f t="shared" si="183"/>
        <v>16.287238904134441</v>
      </c>
      <c r="I39" s="105">
        <f t="shared" ref="I39" si="185">I18/I$21</f>
        <v>5.9013240364552582</v>
      </c>
      <c r="J39" s="78" t="s">
        <v>388</v>
      </c>
      <c r="K39" s="3">
        <f t="shared" ref="K39:P39" si="186">K18/K$21</f>
        <v>81.813553963295078</v>
      </c>
      <c r="L39" s="3">
        <f t="shared" si="186"/>
        <v>59.181958849691583</v>
      </c>
      <c r="M39" s="3">
        <f t="shared" si="186"/>
        <v>154.95906698956415</v>
      </c>
      <c r="N39" s="3">
        <f t="shared" si="186"/>
        <v>362.03261731248108</v>
      </c>
      <c r="O39" s="3">
        <f t="shared" si="186"/>
        <v>319.79477209230191</v>
      </c>
      <c r="P39" s="3">
        <f t="shared" si="186"/>
        <v>257.63483538820986</v>
      </c>
      <c r="Q39" s="105">
        <f t="shared" ref="Q39" si="187">Q18/Q$21</f>
        <v>357.3819632496332</v>
      </c>
      <c r="R39" s="78" t="s">
        <v>388</v>
      </c>
      <c r="S39" s="3">
        <f t="shared" ref="S39:X39" si="188">S18/S$21</f>
        <v>148.73823379055275</v>
      </c>
      <c r="T39" s="3">
        <f t="shared" si="188"/>
        <v>78.241028074027611</v>
      </c>
      <c r="U39" s="3">
        <f t="shared" si="188"/>
        <v>537.40028118593284</v>
      </c>
      <c r="V39" s="3">
        <f t="shared" si="188"/>
        <v>1559.185386791738</v>
      </c>
      <c r="W39" s="3">
        <f t="shared" si="188"/>
        <v>1181.2377930244545</v>
      </c>
      <c r="X39" s="3">
        <f t="shared" si="188"/>
        <v>613.30207589615941</v>
      </c>
      <c r="Y39" s="105">
        <f t="shared" ref="Y39" si="189">Y18/Y$21</f>
        <v>1425.4341846735044</v>
      </c>
      <c r="Z39" s="78" t="s">
        <v>388</v>
      </c>
      <c r="AA39" s="3">
        <f t="shared" ref="AA39:AF39" si="190">AA18/AA$21</f>
        <v>0.22975145905895167</v>
      </c>
      <c r="AB39" s="3">
        <f t="shared" si="190"/>
        <v>2.9428663309246428E-2</v>
      </c>
      <c r="AC39" s="3">
        <f t="shared" si="190"/>
        <v>0</v>
      </c>
      <c r="AD39" s="3">
        <f t="shared" si="190"/>
        <v>0</v>
      </c>
      <c r="AE39" s="3">
        <f t="shared" si="190"/>
        <v>0</v>
      </c>
      <c r="AF39" s="3">
        <f t="shared" si="190"/>
        <v>0</v>
      </c>
      <c r="AG39" s="105">
        <f t="shared" ref="AG39" si="191">AG18/AG$21</f>
        <v>0</v>
      </c>
      <c r="AH39" s="78" t="s">
        <v>388</v>
      </c>
      <c r="AI39" s="3">
        <f t="shared" ref="AI39:AN39" si="192">AI18/AI$21</f>
        <v>489.07388604789173</v>
      </c>
      <c r="AJ39" s="3">
        <f t="shared" si="192"/>
        <v>605.66750264809627</v>
      </c>
      <c r="AK39" s="3">
        <f t="shared" si="192"/>
        <v>1135.5378709525614</v>
      </c>
      <c r="AL39" s="3">
        <f t="shared" si="192"/>
        <v>2231.7992415423014</v>
      </c>
      <c r="AM39" s="3">
        <f t="shared" si="192"/>
        <v>1713.7632469180826</v>
      </c>
      <c r="AN39" s="3">
        <f t="shared" si="192"/>
        <v>1066.0233611155036</v>
      </c>
      <c r="AO39" s="105">
        <f t="shared" ref="AO39" si="193">AO18/AO$21</f>
        <v>2037.6195355461002</v>
      </c>
      <c r="AP39" s="78" t="s">
        <v>388</v>
      </c>
      <c r="AQ39" s="3">
        <f t="shared" ref="AQ39:AV39" si="194">AQ18/AQ$21</f>
        <v>174.78476849049767</v>
      </c>
      <c r="AR39" s="3">
        <f t="shared" si="194"/>
        <v>155.0951000678885</v>
      </c>
      <c r="AS39" s="3">
        <f t="shared" si="194"/>
        <v>449.40946636649738</v>
      </c>
      <c r="AT39" s="3">
        <f t="shared" si="194"/>
        <v>1073.4734705727328</v>
      </c>
      <c r="AU39" s="3">
        <f t="shared" si="194"/>
        <v>818.74182181804701</v>
      </c>
      <c r="AV39" s="3">
        <f t="shared" si="194"/>
        <v>484.11270422990219</v>
      </c>
      <c r="AW39" s="105">
        <f t="shared" ref="AW39" si="195">AW18/AW$21</f>
        <v>975.63482405682112</v>
      </c>
    </row>
    <row r="40" spans="1:52" x14ac:dyDescent="0.35">
      <c r="B40" s="78" t="s">
        <v>292</v>
      </c>
      <c r="C40" s="3">
        <f t="shared" ref="C40:H40" si="196">C19/C$21</f>
        <v>41.936150983805973</v>
      </c>
      <c r="D40" s="3">
        <f t="shared" si="196"/>
        <v>23.180574355830437</v>
      </c>
      <c r="E40" s="3">
        <f t="shared" si="196"/>
        <v>34.426981898708121</v>
      </c>
      <c r="F40" s="3">
        <f t="shared" si="196"/>
        <v>105.49403846212947</v>
      </c>
      <c r="G40" s="3">
        <f t="shared" ref="G40" si="197">G19/G$21</f>
        <v>145.71721051204406</v>
      </c>
      <c r="H40" s="3">
        <f t="shared" si="196"/>
        <v>118.33305497342849</v>
      </c>
      <c r="I40" s="105">
        <f t="shared" ref="I40" si="198">I19/I$21</f>
        <v>157.39928183124195</v>
      </c>
      <c r="J40" s="78" t="s">
        <v>292</v>
      </c>
      <c r="K40" s="3">
        <f t="shared" ref="K40:P40" si="199">K19/K$21</f>
        <v>74.640364444289716</v>
      </c>
      <c r="L40" s="3">
        <f t="shared" si="199"/>
        <v>52.43129268077147</v>
      </c>
      <c r="M40" s="3">
        <f t="shared" si="199"/>
        <v>92.148091256953279</v>
      </c>
      <c r="N40" s="3">
        <f t="shared" si="199"/>
        <v>345.04635439775751</v>
      </c>
      <c r="O40" s="3">
        <f t="shared" si="199"/>
        <v>254.49093996238577</v>
      </c>
      <c r="P40" s="3">
        <f t="shared" si="199"/>
        <v>141.92707451398402</v>
      </c>
      <c r="Q40" s="105">
        <f t="shared" ref="Q40" si="200">Q19/Q$21</f>
        <v>323.33626787440335</v>
      </c>
      <c r="R40" s="78" t="s">
        <v>292</v>
      </c>
      <c r="S40" s="3">
        <f t="shared" ref="S40:X40" si="201">S19/S$21</f>
        <v>233.44818595298884</v>
      </c>
      <c r="T40" s="3">
        <f t="shared" si="201"/>
        <v>185.70298958502184</v>
      </c>
      <c r="U40" s="3">
        <f t="shared" si="201"/>
        <v>255.48347340203671</v>
      </c>
      <c r="V40" s="3">
        <f t="shared" si="201"/>
        <v>1284.1419218089814</v>
      </c>
      <c r="W40" s="3">
        <f t="shared" si="201"/>
        <v>1087.9603531053776</v>
      </c>
      <c r="X40" s="3">
        <f t="shared" si="201"/>
        <v>537.27815366561185</v>
      </c>
      <c r="Y40" s="105">
        <f t="shared" ref="Y40" si="202">Y19/Y$21</f>
        <v>1413.5536406787753</v>
      </c>
      <c r="Z40" s="78" t="s">
        <v>292</v>
      </c>
      <c r="AA40" s="3">
        <f t="shared" ref="AA40:AF40" si="203">AA19/AA$21</f>
        <v>25.544280708862143</v>
      </c>
      <c r="AB40" s="3">
        <f t="shared" si="203"/>
        <v>11.271577323167271</v>
      </c>
      <c r="AC40" s="3">
        <f t="shared" si="203"/>
        <v>16.125583482595335</v>
      </c>
      <c r="AD40" s="3">
        <f t="shared" si="203"/>
        <v>58.953589811503825</v>
      </c>
      <c r="AE40" s="3">
        <f t="shared" si="203"/>
        <v>143.06142897722194</v>
      </c>
      <c r="AF40" s="3">
        <f t="shared" si="203"/>
        <v>114.2417611745428</v>
      </c>
      <c r="AG40" s="105">
        <f t="shared" ref="AG40" si="204">AG19/AG$21</f>
        <v>131.15310705589732</v>
      </c>
      <c r="AH40" s="78" t="s">
        <v>292</v>
      </c>
      <c r="AI40" s="3">
        <f t="shared" ref="AI40:AN40" si="205">AI19/AI$21</f>
        <v>360.22897105416115</v>
      </c>
      <c r="AJ40" s="3">
        <f t="shared" si="205"/>
        <v>310.0775398482071</v>
      </c>
      <c r="AK40" s="3">
        <f t="shared" si="205"/>
        <v>474.17125721348071</v>
      </c>
      <c r="AL40" s="3">
        <f t="shared" si="205"/>
        <v>1837.7435865702471</v>
      </c>
      <c r="AM40" s="3">
        <f t="shared" si="205"/>
        <v>1571.0355287204886</v>
      </c>
      <c r="AN40" s="3">
        <f t="shared" si="205"/>
        <v>1115.5266609104697</v>
      </c>
      <c r="AO40" s="105">
        <f t="shared" ref="AO40" si="206">AO19/AO$21</f>
        <v>1854.9120185855593</v>
      </c>
      <c r="AP40" s="78" t="s">
        <v>292</v>
      </c>
      <c r="AQ40" s="3">
        <f t="shared" ref="AQ40:AV40" si="207">AQ19/AQ$21</f>
        <v>185.51583048441262</v>
      </c>
      <c r="AR40" s="3">
        <f t="shared" si="207"/>
        <v>145.73297346257041</v>
      </c>
      <c r="AS40" s="3">
        <f t="shared" si="207"/>
        <v>212.34637040939953</v>
      </c>
      <c r="AT40" s="3">
        <f t="shared" si="207"/>
        <v>910.42662249670445</v>
      </c>
      <c r="AU40" s="3">
        <f t="shared" si="207"/>
        <v>749.55872118383047</v>
      </c>
      <c r="AV40" s="3">
        <f t="shared" si="207"/>
        <v>427.89861637015838</v>
      </c>
      <c r="AW40" s="105">
        <f t="shared" ref="AW40" si="208">AW19/AW$21</f>
        <v>942.74364613205626</v>
      </c>
    </row>
    <row r="41" spans="1:52" x14ac:dyDescent="0.35">
      <c r="B41" s="76" t="s">
        <v>293</v>
      </c>
      <c r="C41" s="3">
        <f t="shared" ref="C41:H41" si="209">C20/C$21</f>
        <v>-647.15920155894582</v>
      </c>
      <c r="D41" s="3">
        <f t="shared" si="209"/>
        <v>-312.95793080306714</v>
      </c>
      <c r="E41" s="3">
        <f t="shared" si="209"/>
        <v>-271.41933339529953</v>
      </c>
      <c r="F41" s="3">
        <f t="shared" si="209"/>
        <v>-180.26575873396234</v>
      </c>
      <c r="G41" s="3">
        <f t="shared" ref="G41" si="210">G20/G$21</f>
        <v>-300.08056535903063</v>
      </c>
      <c r="H41" s="3">
        <f t="shared" si="209"/>
        <v>-377.48853083906613</v>
      </c>
      <c r="I41" s="105">
        <f t="shared" ref="I41" si="211">I20/I$21</f>
        <v>-253.52199057404928</v>
      </c>
      <c r="J41" s="76" t="s">
        <v>293</v>
      </c>
      <c r="K41" s="3">
        <f t="shared" ref="K41:P41" si="212">K20/K$21</f>
        <v>-504.42808488704731</v>
      </c>
      <c r="L41" s="3">
        <f t="shared" si="212"/>
        <v>-498.70160178440017</v>
      </c>
      <c r="M41" s="3">
        <f t="shared" si="212"/>
        <v>-379.44684416806962</v>
      </c>
      <c r="N41" s="3">
        <f t="shared" si="212"/>
        <v>-467.2858800415022</v>
      </c>
      <c r="O41" s="3">
        <f t="shared" si="212"/>
        <v>-645.17717696520322</v>
      </c>
      <c r="P41" s="3">
        <f t="shared" si="212"/>
        <v>-760.99393692409353</v>
      </c>
      <c r="Q41" s="105">
        <f t="shared" ref="Q41" si="213">Q20/Q$21</f>
        <v>-601.93696335660434</v>
      </c>
      <c r="R41" s="76" t="s">
        <v>293</v>
      </c>
      <c r="S41" s="3">
        <f t="shared" ref="S41:X41" si="214">S20/S$21</f>
        <v>-598.8005254438765</v>
      </c>
      <c r="T41" s="3">
        <f t="shared" si="214"/>
        <v>-616.08526376407838</v>
      </c>
      <c r="U41" s="3">
        <f t="shared" si="214"/>
        <v>-372.24562325647821</v>
      </c>
      <c r="V41" s="3">
        <f t="shared" si="214"/>
        <v>21.423631260336776</v>
      </c>
      <c r="W41" s="3">
        <f t="shared" si="214"/>
        <v>115.5023325247053</v>
      </c>
      <c r="X41" s="3">
        <f t="shared" si="214"/>
        <v>96.512432563184646</v>
      </c>
      <c r="Y41" s="105">
        <f t="shared" ref="Y41" si="215">Y20/Y$21</f>
        <v>-42.819383863909231</v>
      </c>
      <c r="Z41" s="76" t="s">
        <v>293</v>
      </c>
      <c r="AA41" s="3">
        <f t="shared" ref="AA41:AF41" si="216">AA20/AA$21</f>
        <v>26668.681697294865</v>
      </c>
      <c r="AB41" s="3">
        <f t="shared" si="216"/>
        <v>34685.406891642189</v>
      </c>
      <c r="AC41" s="3">
        <f t="shared" si="216"/>
        <v>37174.857577350129</v>
      </c>
      <c r="AD41" s="3">
        <f t="shared" si="216"/>
        <v>33737.723665918937</v>
      </c>
      <c r="AE41" s="3">
        <f t="shared" si="216"/>
        <v>53659.836841416371</v>
      </c>
      <c r="AF41" s="3">
        <f t="shared" si="216"/>
        <v>49811.245970332959</v>
      </c>
      <c r="AG41" s="105">
        <f t="shared" ref="AG41" si="217">AG20/AG$21</f>
        <v>44765.903965425576</v>
      </c>
      <c r="AH41" s="76" t="s">
        <v>293</v>
      </c>
      <c r="AI41" s="3">
        <f t="shared" ref="AI41:AN41" si="218">AI20/AI$21</f>
        <v>-1152.1011384732076</v>
      </c>
      <c r="AJ41" s="3">
        <f t="shared" si="218"/>
        <v>-2562.0690664695517</v>
      </c>
      <c r="AK41" s="3">
        <f t="shared" si="218"/>
        <v>-2978.0517640824733</v>
      </c>
      <c r="AL41" s="3">
        <f t="shared" si="218"/>
        <v>-3412.76012806685</v>
      </c>
      <c r="AM41" s="3">
        <f t="shared" si="218"/>
        <v>-5721.4930979508081</v>
      </c>
      <c r="AN41" s="3">
        <f t="shared" si="218"/>
        <v>-5192.0897821274211</v>
      </c>
      <c r="AO41" s="105">
        <f t="shared" ref="AO41" si="219">AO20/AO$21</f>
        <v>-6121.2342433964986</v>
      </c>
      <c r="AP41" s="76" t="s">
        <v>293</v>
      </c>
      <c r="AQ41" s="3">
        <f t="shared" ref="AQ41:AV41" si="220">AQ20/AQ$21</f>
        <v>-455.56920368002744</v>
      </c>
      <c r="AR41" s="3">
        <f t="shared" si="220"/>
        <v>-604.78315456314601</v>
      </c>
      <c r="AS41" s="3">
        <f t="shared" si="220"/>
        <v>-480.58598099548982</v>
      </c>
      <c r="AT41" s="3">
        <f t="shared" si="220"/>
        <v>-404.31507082982591</v>
      </c>
      <c r="AU41" s="3">
        <f t="shared" si="220"/>
        <v>-558.5892805221871</v>
      </c>
      <c r="AV41" s="3">
        <f t="shared" si="220"/>
        <v>-553.79103461331783</v>
      </c>
      <c r="AW41" s="105">
        <f t="shared" ref="AW41" si="221">AW20/AW$21</f>
        <v>-758.57915353499175</v>
      </c>
    </row>
    <row r="42" spans="1:52" x14ac:dyDescent="0.35">
      <c r="I42" s="106"/>
      <c r="Q42" s="107"/>
      <c r="Y42" s="106"/>
      <c r="AG42" s="106"/>
      <c r="AO42" s="106"/>
      <c r="AQ42" s="44">
        <f>(AV24-AQ24)/AQ24</f>
        <v>0.44068970379861849</v>
      </c>
      <c r="AW42" s="106"/>
    </row>
    <row r="43" spans="1:52" x14ac:dyDescent="0.35">
      <c r="B43" s="1" t="s">
        <v>299</v>
      </c>
      <c r="C43" s="1">
        <f>C$2</f>
        <v>1995</v>
      </c>
      <c r="D43" s="1">
        <f t="shared" ref="D43:H43" si="222">D$2</f>
        <v>2000</v>
      </c>
      <c r="E43" s="1">
        <f t="shared" si="222"/>
        <v>2005</v>
      </c>
      <c r="F43" s="1">
        <f t="shared" si="222"/>
        <v>2010</v>
      </c>
      <c r="G43" s="1">
        <f t="shared" si="222"/>
        <v>2015</v>
      </c>
      <c r="H43" s="1">
        <f t="shared" si="222"/>
        <v>2018</v>
      </c>
      <c r="I43" s="106"/>
      <c r="J43" s="1" t="s">
        <v>299</v>
      </c>
      <c r="K43" s="1">
        <f>K$2</f>
        <v>1995</v>
      </c>
      <c r="L43" s="1">
        <f t="shared" ref="L43:P43" si="223">L$2</f>
        <v>2000</v>
      </c>
      <c r="M43" s="1">
        <f t="shared" si="223"/>
        <v>2005</v>
      </c>
      <c r="N43" s="1">
        <f t="shared" si="223"/>
        <v>2010</v>
      </c>
      <c r="O43" s="1">
        <f t="shared" si="223"/>
        <v>2015</v>
      </c>
      <c r="P43" s="1">
        <f t="shared" si="223"/>
        <v>2018</v>
      </c>
      <c r="Q43" s="107"/>
      <c r="R43" s="1" t="s">
        <v>299</v>
      </c>
      <c r="S43" s="1">
        <f>S$2</f>
        <v>1995</v>
      </c>
      <c r="T43" s="1">
        <f t="shared" ref="T43:X43" si="224">T$2</f>
        <v>2000</v>
      </c>
      <c r="U43" s="1">
        <f t="shared" si="224"/>
        <v>2005</v>
      </c>
      <c r="V43" s="1">
        <f t="shared" si="224"/>
        <v>2010</v>
      </c>
      <c r="W43" s="1">
        <f t="shared" si="224"/>
        <v>2015</v>
      </c>
      <c r="X43" s="1">
        <f t="shared" si="224"/>
        <v>2018</v>
      </c>
      <c r="Y43" s="107"/>
      <c r="Z43" s="1" t="s">
        <v>299</v>
      </c>
      <c r="AA43" s="1">
        <f>AA$2</f>
        <v>1995</v>
      </c>
      <c r="AB43" s="1">
        <f t="shared" ref="AB43:AF43" si="225">AB$2</f>
        <v>2000</v>
      </c>
      <c r="AC43" s="1">
        <f t="shared" si="225"/>
        <v>2005</v>
      </c>
      <c r="AD43" s="1">
        <f t="shared" si="225"/>
        <v>2010</v>
      </c>
      <c r="AE43" s="1">
        <f t="shared" si="225"/>
        <v>2015</v>
      </c>
      <c r="AF43" s="1">
        <f t="shared" si="225"/>
        <v>2018</v>
      </c>
      <c r="AG43" s="106"/>
      <c r="AH43" s="1" t="s">
        <v>299</v>
      </c>
      <c r="AI43" s="1">
        <f>AI$2</f>
        <v>1995</v>
      </c>
      <c r="AJ43" s="1">
        <f t="shared" ref="AJ43:AN43" si="226">AJ$2</f>
        <v>2000</v>
      </c>
      <c r="AK43" s="1">
        <f t="shared" si="226"/>
        <v>2005</v>
      </c>
      <c r="AL43" s="1">
        <f t="shared" si="226"/>
        <v>2010</v>
      </c>
      <c r="AM43" s="1">
        <f t="shared" si="226"/>
        <v>2015</v>
      </c>
      <c r="AN43" s="1">
        <f t="shared" si="226"/>
        <v>2018</v>
      </c>
      <c r="AO43" s="106"/>
      <c r="AP43" s="1" t="s">
        <v>299</v>
      </c>
      <c r="AQ43" s="1">
        <f>AQ$2</f>
        <v>1995</v>
      </c>
      <c r="AR43" s="1">
        <f t="shared" ref="AR43:AV43" si="227">AR$2</f>
        <v>2000</v>
      </c>
      <c r="AS43" s="1">
        <f t="shared" si="227"/>
        <v>2005</v>
      </c>
      <c r="AT43" s="1">
        <f t="shared" si="227"/>
        <v>2010</v>
      </c>
      <c r="AU43" s="1">
        <f t="shared" si="227"/>
        <v>2015</v>
      </c>
      <c r="AV43" s="1">
        <f t="shared" si="227"/>
        <v>2018</v>
      </c>
      <c r="AW43" s="106"/>
      <c r="AY43" s="87"/>
      <c r="AZ43" s="88"/>
    </row>
    <row r="44" spans="1:52" x14ac:dyDescent="0.35">
      <c r="B44" s="2" t="s">
        <v>295</v>
      </c>
      <c r="C44" s="4">
        <f t="shared" ref="C44:H48" si="228">C24/C$24</f>
        <v>1</v>
      </c>
      <c r="D44" s="4">
        <f t="shared" si="228"/>
        <v>1</v>
      </c>
      <c r="E44" s="4">
        <f t="shared" si="228"/>
        <v>1</v>
      </c>
      <c r="F44" s="4">
        <f t="shared" si="228"/>
        <v>1</v>
      </c>
      <c r="G44" s="4">
        <f t="shared" ref="G44" si="229">G24/G$24</f>
        <v>1</v>
      </c>
      <c r="H44" s="4">
        <f>H24/H$24</f>
        <v>1</v>
      </c>
      <c r="I44" s="106"/>
      <c r="J44" s="2" t="s">
        <v>295</v>
      </c>
      <c r="K44" s="4">
        <f t="shared" ref="K44:P47" si="230">K24/K$24</f>
        <v>1</v>
      </c>
      <c r="L44" s="4">
        <f t="shared" si="230"/>
        <v>1</v>
      </c>
      <c r="M44" s="4">
        <f t="shared" si="230"/>
        <v>1</v>
      </c>
      <c r="N44" s="4">
        <f t="shared" si="230"/>
        <v>1</v>
      </c>
      <c r="O44" s="4">
        <f t="shared" si="230"/>
        <v>1</v>
      </c>
      <c r="P44" s="4">
        <f t="shared" si="230"/>
        <v>1</v>
      </c>
      <c r="Q44" s="107"/>
      <c r="R44" s="2" t="s">
        <v>295</v>
      </c>
      <c r="S44" s="4">
        <f t="shared" ref="S44:X47" si="231">S24/S$24</f>
        <v>1</v>
      </c>
      <c r="T44" s="4">
        <f t="shared" si="231"/>
        <v>1</v>
      </c>
      <c r="U44" s="4">
        <f t="shared" si="231"/>
        <v>1</v>
      </c>
      <c r="V44" s="4">
        <f t="shared" si="231"/>
        <v>1</v>
      </c>
      <c r="W44" s="4">
        <f t="shared" si="231"/>
        <v>1</v>
      </c>
      <c r="X44" s="4">
        <f t="shared" si="231"/>
        <v>1</v>
      </c>
      <c r="Y44" s="107"/>
      <c r="Z44" s="2" t="s">
        <v>295</v>
      </c>
      <c r="AA44" s="4">
        <f t="shared" ref="AA44:AF48" si="232">AA24/AA$24</f>
        <v>1</v>
      </c>
      <c r="AB44" s="4">
        <f t="shared" si="232"/>
        <v>1</v>
      </c>
      <c r="AC44" s="4">
        <f t="shared" si="232"/>
        <v>1</v>
      </c>
      <c r="AD44" s="4">
        <f t="shared" si="232"/>
        <v>1</v>
      </c>
      <c r="AE44" s="4">
        <f t="shared" si="232"/>
        <v>1</v>
      </c>
      <c r="AF44" s="4">
        <f t="shared" si="232"/>
        <v>1</v>
      </c>
      <c r="AG44" s="106"/>
      <c r="AH44" s="2" t="s">
        <v>295</v>
      </c>
      <c r="AI44" s="4">
        <f t="shared" ref="AI44:AN48" si="233">AI24/AI$24</f>
        <v>1</v>
      </c>
      <c r="AJ44" s="4">
        <f t="shared" si="233"/>
        <v>1</v>
      </c>
      <c r="AK44" s="4">
        <f t="shared" si="233"/>
        <v>1</v>
      </c>
      <c r="AL44" s="4">
        <f t="shared" si="233"/>
        <v>1</v>
      </c>
      <c r="AM44" s="4">
        <f t="shared" si="233"/>
        <v>1</v>
      </c>
      <c r="AN44" s="4">
        <f t="shared" si="233"/>
        <v>1</v>
      </c>
      <c r="AO44" s="106"/>
      <c r="AP44" s="2" t="s">
        <v>295</v>
      </c>
      <c r="AQ44" s="4">
        <f t="shared" ref="AQ44:AV48" si="234">AQ24/AQ$24</f>
        <v>1</v>
      </c>
      <c r="AR44" s="4">
        <f t="shared" si="234"/>
        <v>1</v>
      </c>
      <c r="AS44" s="4">
        <f t="shared" si="234"/>
        <v>1</v>
      </c>
      <c r="AT44" s="4">
        <f t="shared" si="234"/>
        <v>1</v>
      </c>
      <c r="AU44" s="4">
        <f t="shared" si="234"/>
        <v>1</v>
      </c>
      <c r="AV44" s="4">
        <f t="shared" si="234"/>
        <v>1</v>
      </c>
      <c r="AW44" s="106"/>
      <c r="AY44" s="87"/>
      <c r="AZ44" s="88"/>
    </row>
    <row r="45" spans="1:52" x14ac:dyDescent="0.35">
      <c r="B45" s="79" t="s">
        <v>324</v>
      </c>
      <c r="C45" s="4">
        <f t="shared" si="228"/>
        <v>0.25534327323090417</v>
      </c>
      <c r="D45" s="4">
        <f t="shared" si="228"/>
        <v>0.25553110905513815</v>
      </c>
      <c r="E45" s="4">
        <f t="shared" si="228"/>
        <v>0.25611135607345575</v>
      </c>
      <c r="F45" s="4">
        <f t="shared" si="228"/>
        <v>0.25826628633840171</v>
      </c>
      <c r="G45" s="4">
        <f t="shared" ref="G45" si="235">G25/G$24</f>
        <v>0.26532745145299597</v>
      </c>
      <c r="H45" s="4">
        <f>H25/H$24</f>
        <v>0.27711145150542144</v>
      </c>
      <c r="I45" s="106"/>
      <c r="J45" s="79" t="s">
        <v>324</v>
      </c>
      <c r="K45" s="4">
        <f t="shared" si="230"/>
        <v>0.25798256252445578</v>
      </c>
      <c r="L45" s="4">
        <f t="shared" si="230"/>
        <v>0.26709933828568677</v>
      </c>
      <c r="M45" s="4">
        <f t="shared" si="230"/>
        <v>0.25403190193524666</v>
      </c>
      <c r="N45" s="4">
        <f t="shared" si="230"/>
        <v>0.24472320829091213</v>
      </c>
      <c r="O45" s="4">
        <f t="shared" si="230"/>
        <v>0.26059510900559713</v>
      </c>
      <c r="P45" s="4">
        <f t="shared" si="230"/>
        <v>0.27181338843342334</v>
      </c>
      <c r="Q45" s="107"/>
      <c r="R45" s="79" t="s">
        <v>324</v>
      </c>
      <c r="S45" s="4">
        <f t="shared" si="231"/>
        <v>0.29091524015554193</v>
      </c>
      <c r="T45" s="4">
        <f t="shared" si="231"/>
        <v>0.27215962556821011</v>
      </c>
      <c r="U45" s="4">
        <f t="shared" si="231"/>
        <v>0.24764663541056806</v>
      </c>
      <c r="V45" s="4">
        <f t="shared" si="231"/>
        <v>0.23644282288912316</v>
      </c>
      <c r="W45" s="4">
        <f t="shared" si="231"/>
        <v>0.24416620301569958</v>
      </c>
      <c r="X45" s="4">
        <f t="shared" si="231"/>
        <v>0.25836494905524354</v>
      </c>
      <c r="Y45" s="107"/>
      <c r="Z45" s="79" t="s">
        <v>324</v>
      </c>
      <c r="AA45" s="4">
        <f t="shared" si="232"/>
        <v>0.18154726444749045</v>
      </c>
      <c r="AB45" s="4">
        <f t="shared" si="232"/>
        <v>0.18439633540798142</v>
      </c>
      <c r="AC45" s="4">
        <f t="shared" si="232"/>
        <v>0.17627025450657469</v>
      </c>
      <c r="AD45" s="4">
        <f t="shared" si="232"/>
        <v>0.17711867174778237</v>
      </c>
      <c r="AE45" s="4">
        <f t="shared" si="232"/>
        <v>0.18709537794385825</v>
      </c>
      <c r="AF45" s="4">
        <f t="shared" si="232"/>
        <v>0.23238123993644214</v>
      </c>
      <c r="AG45" s="106"/>
      <c r="AH45" s="79" t="s">
        <v>324</v>
      </c>
      <c r="AI45" s="4">
        <f t="shared" si="233"/>
        <v>0.34208245143361887</v>
      </c>
      <c r="AJ45" s="4">
        <f t="shared" si="233"/>
        <v>0.33896816648001932</v>
      </c>
      <c r="AK45" s="4">
        <f t="shared" si="233"/>
        <v>0.35145621592641907</v>
      </c>
      <c r="AL45" s="4">
        <f t="shared" si="233"/>
        <v>0.35871370873967151</v>
      </c>
      <c r="AM45" s="4">
        <f t="shared" si="233"/>
        <v>0.35260153931518745</v>
      </c>
      <c r="AN45" s="4">
        <f t="shared" si="233"/>
        <v>0.34958507571507225</v>
      </c>
      <c r="AO45" s="106"/>
      <c r="AP45" s="79" t="s">
        <v>324</v>
      </c>
      <c r="AQ45" s="4">
        <f t="shared" si="234"/>
        <v>0.32474801924632951</v>
      </c>
      <c r="AR45" s="4">
        <f t="shared" si="234"/>
        <v>0.3190572935428162</v>
      </c>
      <c r="AS45" s="4">
        <f t="shared" si="234"/>
        <v>0.31877318543504551</v>
      </c>
      <c r="AT45" s="4">
        <f t="shared" si="234"/>
        <v>0.31371520762942479</v>
      </c>
      <c r="AU45" s="4">
        <f t="shared" si="234"/>
        <v>0.30833986837981714</v>
      </c>
      <c r="AV45" s="4">
        <f t="shared" si="234"/>
        <v>0.3118623652078697</v>
      </c>
      <c r="AW45" s="106"/>
      <c r="AY45" s="87"/>
      <c r="AZ45" s="88"/>
    </row>
    <row r="46" spans="1:52" x14ac:dyDescent="0.35">
      <c r="B46" s="79" t="s">
        <v>298</v>
      </c>
      <c r="C46" s="4">
        <f t="shared" si="228"/>
        <v>0.38169684576023288</v>
      </c>
      <c r="D46" s="4">
        <f t="shared" si="228"/>
        <v>0.38894051716219719</v>
      </c>
      <c r="E46" s="4">
        <f t="shared" si="228"/>
        <v>0.41209218404448011</v>
      </c>
      <c r="F46" s="4">
        <f t="shared" si="228"/>
        <v>0.4171344029642361</v>
      </c>
      <c r="G46" s="4">
        <f t="shared" ref="G46" si="236">G26/G$24</f>
        <v>0.45670684399241018</v>
      </c>
      <c r="H46" s="4">
        <f>H26/H$24</f>
        <v>0.49957936818771409</v>
      </c>
      <c r="I46" s="106"/>
      <c r="J46" s="79" t="s">
        <v>298</v>
      </c>
      <c r="K46" s="4">
        <f t="shared" si="230"/>
        <v>0.56188873277933604</v>
      </c>
      <c r="L46" s="4">
        <f t="shared" si="230"/>
        <v>0.5752564223646367</v>
      </c>
      <c r="M46" s="4">
        <f t="shared" si="230"/>
        <v>0.58613582271449194</v>
      </c>
      <c r="N46" s="4">
        <f t="shared" si="230"/>
        <v>0.59332411789020301</v>
      </c>
      <c r="O46" s="4">
        <f t="shared" si="230"/>
        <v>0.6009435112794157</v>
      </c>
      <c r="P46" s="4">
        <f t="shared" si="230"/>
        <v>0.62149191735529774</v>
      </c>
      <c r="Q46" s="107"/>
      <c r="R46" s="79" t="s">
        <v>298</v>
      </c>
      <c r="S46" s="4">
        <f t="shared" si="231"/>
        <v>0.56807891982965242</v>
      </c>
      <c r="T46" s="4">
        <f t="shared" si="231"/>
        <v>0.6043544729024013</v>
      </c>
      <c r="U46" s="4">
        <f t="shared" si="231"/>
        <v>0.62041949454053713</v>
      </c>
      <c r="V46" s="4">
        <f t="shared" si="231"/>
        <v>0.62418098508788722</v>
      </c>
      <c r="W46" s="4">
        <f t="shared" si="231"/>
        <v>0.65013000781075725</v>
      </c>
      <c r="X46" s="4">
        <f t="shared" si="231"/>
        <v>0.66200884397511217</v>
      </c>
      <c r="Y46" s="107"/>
      <c r="Z46" s="79" t="s">
        <v>298</v>
      </c>
      <c r="AA46" s="4">
        <f t="shared" si="232"/>
        <v>0.39315308880630773</v>
      </c>
      <c r="AB46" s="4">
        <f t="shared" si="232"/>
        <v>0.37664584347861213</v>
      </c>
      <c r="AC46" s="4">
        <f t="shared" si="232"/>
        <v>0.3262659110822354</v>
      </c>
      <c r="AD46" s="4">
        <f t="shared" si="232"/>
        <v>0.31856374655976266</v>
      </c>
      <c r="AE46" s="4">
        <f t="shared" si="232"/>
        <v>0.30086785809316008</v>
      </c>
      <c r="AF46" s="4">
        <f t="shared" si="232"/>
        <v>0.33576092401209945</v>
      </c>
      <c r="AG46" s="107"/>
      <c r="AH46" s="79" t="s">
        <v>298</v>
      </c>
      <c r="AI46" s="4">
        <f t="shared" si="233"/>
        <v>0.6389224033555706</v>
      </c>
      <c r="AJ46" s="4">
        <f t="shared" si="233"/>
        <v>0.64534856768919846</v>
      </c>
      <c r="AK46" s="4">
        <f t="shared" si="233"/>
        <v>0.63165469549375963</v>
      </c>
      <c r="AL46" s="4">
        <f t="shared" si="233"/>
        <v>0.61980545800159392</v>
      </c>
      <c r="AM46" s="4">
        <f t="shared" si="233"/>
        <v>0.63238252018094532</v>
      </c>
      <c r="AN46" s="4">
        <f t="shared" si="233"/>
        <v>0.63775226317951006</v>
      </c>
      <c r="AO46" s="106"/>
      <c r="AP46" s="79" t="s">
        <v>298</v>
      </c>
      <c r="AQ46" s="4">
        <f t="shared" si="234"/>
        <v>0.61570443948898146</v>
      </c>
      <c r="AR46" s="4">
        <f t="shared" si="234"/>
        <v>0.62711327135093309</v>
      </c>
      <c r="AS46" s="4">
        <f t="shared" si="234"/>
        <v>0.61836844753417175</v>
      </c>
      <c r="AT46" s="4">
        <f t="shared" si="234"/>
        <v>0.60978283938503341</v>
      </c>
      <c r="AU46" s="4">
        <f t="shared" si="234"/>
        <v>0.6246848937878432</v>
      </c>
      <c r="AV46" s="4">
        <f t="shared" si="234"/>
        <v>0.63556946221838695</v>
      </c>
      <c r="AW46" s="107"/>
      <c r="AY46" s="44"/>
      <c r="AZ46" s="88"/>
    </row>
    <row r="47" spans="1:52" x14ac:dyDescent="0.35">
      <c r="B47" s="79" t="s">
        <v>296</v>
      </c>
      <c r="C47" s="4">
        <f t="shared" si="228"/>
        <v>0.43196154067586667</v>
      </c>
      <c r="D47" s="4">
        <f t="shared" si="228"/>
        <v>0.38983980181136646</v>
      </c>
      <c r="E47" s="4">
        <f t="shared" si="228"/>
        <v>0.36113827785589925</v>
      </c>
      <c r="F47" s="4">
        <f t="shared" si="228"/>
        <v>0.34222471590324854</v>
      </c>
      <c r="G47" s="4">
        <f t="shared" ref="G47" si="237">G27/G$24</f>
        <v>0.30450777622140346</v>
      </c>
      <c r="H47" s="4">
        <f>H27/H$24</f>
        <v>0.25624178619132404</v>
      </c>
      <c r="I47" s="106"/>
      <c r="J47" s="79" t="s">
        <v>296</v>
      </c>
      <c r="K47" s="4">
        <f t="shared" si="230"/>
        <v>0.2132004637935099</v>
      </c>
      <c r="L47" s="4">
        <f t="shared" si="230"/>
        <v>0.18978512774757261</v>
      </c>
      <c r="M47" s="4">
        <f t="shared" si="230"/>
        <v>0.18124406648751834</v>
      </c>
      <c r="N47" s="4">
        <f t="shared" si="230"/>
        <v>0.18312964204286691</v>
      </c>
      <c r="O47" s="4">
        <f t="shared" si="230"/>
        <v>0.1643766970909373</v>
      </c>
      <c r="P47" s="4">
        <f t="shared" si="230"/>
        <v>0.13476768660198993</v>
      </c>
      <c r="Q47" s="107"/>
      <c r="R47" s="79" t="s">
        <v>296</v>
      </c>
      <c r="S47" s="4">
        <f t="shared" si="231"/>
        <v>0.15280624860181088</v>
      </c>
      <c r="T47" s="4">
        <f t="shared" si="231"/>
        <v>0.13395076624908572</v>
      </c>
      <c r="U47" s="4">
        <f t="shared" si="231"/>
        <v>0.13694277334706323</v>
      </c>
      <c r="V47" s="4">
        <f t="shared" si="231"/>
        <v>0.13916219863958892</v>
      </c>
      <c r="W47" s="4">
        <f t="shared" si="231"/>
        <v>0.10480238724725735</v>
      </c>
      <c r="X47" s="4">
        <f t="shared" si="231"/>
        <v>7.8945014652320816E-2</v>
      </c>
      <c r="Y47" s="107"/>
      <c r="Z47" s="79" t="s">
        <v>296</v>
      </c>
      <c r="AA47" s="4">
        <f t="shared" si="232"/>
        <v>0.34066092029328121</v>
      </c>
      <c r="AB47" s="4">
        <f t="shared" si="232"/>
        <v>0.33517958069853454</v>
      </c>
      <c r="AC47" s="4">
        <f t="shared" si="232"/>
        <v>0.39634383750030461</v>
      </c>
      <c r="AD47" s="4">
        <f t="shared" si="232"/>
        <v>0.42204702400687011</v>
      </c>
      <c r="AE47" s="4">
        <f t="shared" si="232"/>
        <v>0.39286110187042012</v>
      </c>
      <c r="AF47" s="4">
        <f t="shared" si="232"/>
        <v>0.30760664218906469</v>
      </c>
      <c r="AG47" s="107"/>
      <c r="AH47" s="79" t="s">
        <v>296</v>
      </c>
      <c r="AI47" s="4">
        <f t="shared" si="233"/>
        <v>2.145480786821909E-2</v>
      </c>
      <c r="AJ47" s="4">
        <f t="shared" si="233"/>
        <v>2.0585174110394681E-2</v>
      </c>
      <c r="AK47" s="4">
        <f t="shared" si="233"/>
        <v>2.2349990321609461E-2</v>
      </c>
      <c r="AL47" s="4">
        <f t="shared" si="233"/>
        <v>2.7527263651356017E-2</v>
      </c>
      <c r="AM47" s="4">
        <f t="shared" si="233"/>
        <v>2.4585300957665739E-2</v>
      </c>
      <c r="AN47" s="4">
        <f t="shared" si="233"/>
        <v>2.1019769155574269E-2</v>
      </c>
      <c r="AO47" s="106"/>
      <c r="AP47" s="79" t="s">
        <v>296</v>
      </c>
      <c r="AQ47" s="4">
        <f t="shared" si="234"/>
        <v>6.3645353943688157E-2</v>
      </c>
      <c r="AR47" s="4">
        <f t="shared" si="234"/>
        <v>5.8851251045102498E-2</v>
      </c>
      <c r="AS47" s="4">
        <f t="shared" si="234"/>
        <v>6.660936672268794E-2</v>
      </c>
      <c r="AT47" s="4">
        <f t="shared" si="234"/>
        <v>7.9387251065513656E-2</v>
      </c>
      <c r="AU47" s="4">
        <f t="shared" si="234"/>
        <v>7.0611145433236641E-2</v>
      </c>
      <c r="AV47" s="4">
        <f t="shared" si="234"/>
        <v>5.6025760331471365E-2</v>
      </c>
      <c r="AW47" s="107"/>
      <c r="AY47" s="87"/>
      <c r="AZ47" s="88"/>
    </row>
    <row r="48" spans="1:52" s="44" customFormat="1" x14ac:dyDescent="0.35">
      <c r="A48" s="83"/>
      <c r="B48" s="79" t="s">
        <v>448</v>
      </c>
      <c r="C48" s="4">
        <f t="shared" si="228"/>
        <v>0.38920587781375993</v>
      </c>
      <c r="D48" s="4">
        <f t="shared" si="228"/>
        <v>0.34217642352731964</v>
      </c>
      <c r="E48" s="4">
        <f t="shared" si="228"/>
        <v>0.29856295240688929</v>
      </c>
      <c r="F48" s="4">
        <f t="shared" si="228"/>
        <v>0.27571834364619452</v>
      </c>
      <c r="G48" s="4">
        <f t="shared" si="228"/>
        <v>0.25627638270576286</v>
      </c>
      <c r="H48" s="4">
        <f t="shared" si="228"/>
        <v>0.23256045072127107</v>
      </c>
      <c r="I48" s="106"/>
      <c r="J48" s="79" t="s">
        <v>448</v>
      </c>
      <c r="K48" s="4">
        <f>K28/K$24</f>
        <v>0.17763393889286924</v>
      </c>
      <c r="L48" s="4">
        <f t="shared" ref="L48:P48" si="238">L28/L$24</f>
        <v>0.1566183858175712</v>
      </c>
      <c r="M48" s="4">
        <f t="shared" si="238"/>
        <v>0.1329641952353359</v>
      </c>
      <c r="N48" s="4">
        <f t="shared" si="238"/>
        <v>0.11423447557245986</v>
      </c>
      <c r="O48" s="4">
        <f t="shared" si="238"/>
        <v>0.1104159571143748</v>
      </c>
      <c r="P48" s="4">
        <f t="shared" si="238"/>
        <v>0.10148080167013782</v>
      </c>
      <c r="Q48" s="108"/>
      <c r="R48" s="79" t="s">
        <v>448</v>
      </c>
      <c r="S48" s="4">
        <f>S28/S$24</f>
        <v>0.10490814971272291</v>
      </c>
      <c r="T48" s="4">
        <f t="shared" ref="T48:X48" si="239">T28/T$24</f>
        <v>9.0839528986623425E-2</v>
      </c>
      <c r="U48" s="4">
        <f t="shared" si="239"/>
        <v>7.175109097848742E-2</v>
      </c>
      <c r="V48" s="4">
        <f t="shared" si="239"/>
        <v>5.7289083211851055E-2</v>
      </c>
      <c r="W48" s="4">
        <f t="shared" si="239"/>
        <v>4.8106349634702575E-2</v>
      </c>
      <c r="X48" s="4">
        <f t="shared" si="239"/>
        <v>4.2628640758185843E-2</v>
      </c>
      <c r="Y48" s="107"/>
      <c r="Z48" s="79" t="s">
        <v>448</v>
      </c>
      <c r="AA48" s="4">
        <f t="shared" si="232"/>
        <v>1.4493624306399777E-2</v>
      </c>
      <c r="AB48" s="4">
        <f t="shared" si="232"/>
        <v>1.2885705846804275E-2</v>
      </c>
      <c r="AC48" s="4">
        <f t="shared" si="232"/>
        <v>1.2012971397643802E-2</v>
      </c>
      <c r="AD48" s="4">
        <f t="shared" si="232"/>
        <v>9.0897294816593942E-3</v>
      </c>
      <c r="AE48" s="4">
        <f t="shared" si="232"/>
        <v>7.6467262402704576E-3</v>
      </c>
      <c r="AF48" s="4">
        <f t="shared" si="232"/>
        <v>8.2022175570292798E-3</v>
      </c>
      <c r="AG48" s="107"/>
      <c r="AH48" s="79" t="s">
        <v>448</v>
      </c>
      <c r="AI48" s="4">
        <f t="shared" si="233"/>
        <v>1.7128151373658234E-2</v>
      </c>
      <c r="AJ48" s="4">
        <f t="shared" si="233"/>
        <v>1.6303150798663239E-2</v>
      </c>
      <c r="AK48" s="4">
        <f t="shared" si="233"/>
        <v>1.551155681271468E-2</v>
      </c>
      <c r="AL48" s="4">
        <f t="shared" si="233"/>
        <v>1.5538108205880051E-2</v>
      </c>
      <c r="AM48" s="4">
        <f t="shared" si="233"/>
        <v>1.6240835537624294E-2</v>
      </c>
      <c r="AN48" s="4">
        <f t="shared" si="233"/>
        <v>1.5326844675932851E-2</v>
      </c>
      <c r="AO48" s="106"/>
      <c r="AP48" s="79" t="s">
        <v>448</v>
      </c>
      <c r="AQ48" s="4">
        <f t="shared" si="234"/>
        <v>4.2711620169560177E-2</v>
      </c>
      <c r="AR48" s="4">
        <f t="shared" si="234"/>
        <v>3.8640617022225911E-2</v>
      </c>
      <c r="AS48" s="4">
        <f t="shared" si="234"/>
        <v>3.5373400101606417E-2</v>
      </c>
      <c r="AT48" s="4">
        <f t="shared" si="234"/>
        <v>3.3822609220249836E-2</v>
      </c>
      <c r="AU48" s="4">
        <f t="shared" si="234"/>
        <v>3.3042687901632367E-2</v>
      </c>
      <c r="AV48" s="4">
        <f t="shared" si="234"/>
        <v>3.089017414124004E-2</v>
      </c>
      <c r="AW48" s="107"/>
      <c r="AY48" s="87"/>
      <c r="AZ48" s="88"/>
    </row>
    <row r="49" spans="1:52" s="44" customFormat="1" x14ac:dyDescent="0.35">
      <c r="A49" s="98"/>
      <c r="B49" s="79" t="s">
        <v>447</v>
      </c>
      <c r="C49" s="4">
        <f>C36/C$24</f>
        <v>4.2755662862106601E-2</v>
      </c>
      <c r="D49" s="4">
        <f t="shared" ref="D49:H49" si="240">D36/D$24</f>
        <v>4.7663378284046945E-2</v>
      </c>
      <c r="E49" s="4">
        <f t="shared" si="240"/>
        <v>6.2575325449009914E-2</v>
      </c>
      <c r="F49" s="4">
        <f t="shared" si="240"/>
        <v>6.6506372257053942E-2</v>
      </c>
      <c r="G49" s="4">
        <f t="shared" si="240"/>
        <v>4.8231393515640597E-2</v>
      </c>
      <c r="H49" s="4">
        <f t="shared" si="240"/>
        <v>2.3681335470052942E-2</v>
      </c>
      <c r="I49" s="106"/>
      <c r="J49" s="79" t="s">
        <v>447</v>
      </c>
      <c r="K49" s="4">
        <f>K36/K$24</f>
        <v>3.5566524900640696E-2</v>
      </c>
      <c r="L49" s="4">
        <f t="shared" ref="L49:P49" si="241">L36/L$24</f>
        <v>3.3166741930001374E-2</v>
      </c>
      <c r="M49" s="4">
        <f t="shared" si="241"/>
        <v>4.8279871252182457E-2</v>
      </c>
      <c r="N49" s="4">
        <f t="shared" si="241"/>
        <v>6.8895166470407054E-2</v>
      </c>
      <c r="O49" s="4">
        <f t="shared" si="241"/>
        <v>5.3960739976562519E-2</v>
      </c>
      <c r="P49" s="4">
        <f t="shared" si="241"/>
        <v>3.3286884931852126E-2</v>
      </c>
      <c r="Q49" s="107"/>
      <c r="R49" s="79" t="s">
        <v>447</v>
      </c>
      <c r="S49" s="4">
        <f>S36/S$24</f>
        <v>4.7898098889087998E-2</v>
      </c>
      <c r="T49" s="4">
        <f t="shared" ref="T49:X49" si="242">T36/T$24</f>
        <v>4.311123726246234E-2</v>
      </c>
      <c r="U49" s="4">
        <f t="shared" si="242"/>
        <v>6.5191682368575712E-2</v>
      </c>
      <c r="V49" s="4">
        <f t="shared" si="242"/>
        <v>8.1873115427737828E-2</v>
      </c>
      <c r="W49" s="4">
        <f t="shared" si="242"/>
        <v>5.6696037612554782E-2</v>
      </c>
      <c r="X49" s="4">
        <f t="shared" si="242"/>
        <v>3.6316373894134966E-2</v>
      </c>
      <c r="Y49" s="107"/>
      <c r="Z49" s="79" t="s">
        <v>447</v>
      </c>
      <c r="AA49" s="4">
        <f>AA36/AA$24</f>
        <v>0.32616729598688138</v>
      </c>
      <c r="AB49" s="4">
        <f t="shared" ref="AB49:AF49" si="243">AB36/AB$24</f>
        <v>0.32229387485173033</v>
      </c>
      <c r="AC49" s="4">
        <f t="shared" si="243"/>
        <v>0.38433086610266087</v>
      </c>
      <c r="AD49" s="4">
        <f t="shared" si="243"/>
        <v>0.41295729452521085</v>
      </c>
      <c r="AE49" s="4">
        <f t="shared" si="243"/>
        <v>0.38521437563014971</v>
      </c>
      <c r="AF49" s="4">
        <f t="shared" si="243"/>
        <v>0.29940442463203543</v>
      </c>
      <c r="AG49" s="107"/>
      <c r="AH49" s="79" t="s">
        <v>447</v>
      </c>
      <c r="AI49" s="4">
        <f>AI36/AI$24</f>
        <v>4.3266564945608496E-3</v>
      </c>
      <c r="AJ49" s="4">
        <f t="shared" ref="AJ49:AN49" si="244">AJ36/AJ$24</f>
        <v>4.2820233117314439E-3</v>
      </c>
      <c r="AK49" s="4">
        <f t="shared" si="244"/>
        <v>6.8384335088947758E-3</v>
      </c>
      <c r="AL49" s="4">
        <f t="shared" si="244"/>
        <v>1.1989155445475961E-2</v>
      </c>
      <c r="AM49" s="4">
        <f t="shared" si="244"/>
        <v>8.3444654200414484E-3</v>
      </c>
      <c r="AN49" s="4">
        <f t="shared" si="244"/>
        <v>5.6929244796414232E-3</v>
      </c>
      <c r="AO49" s="106"/>
      <c r="AP49" s="79" t="s">
        <v>447</v>
      </c>
      <c r="AQ49" s="4">
        <f>AQ36/AQ$24</f>
        <v>2.0933733774127963E-2</v>
      </c>
      <c r="AR49" s="4">
        <f t="shared" ref="AR49:AV49" si="245">AR36/AR$24</f>
        <v>2.0210634022876602E-2</v>
      </c>
      <c r="AS49" s="4">
        <f t="shared" si="245"/>
        <v>3.1235966621081517E-2</v>
      </c>
      <c r="AT49" s="4">
        <f t="shared" si="245"/>
        <v>4.5564641845263799E-2</v>
      </c>
      <c r="AU49" s="4">
        <f t="shared" si="245"/>
        <v>3.7568457531604274E-2</v>
      </c>
      <c r="AV49" s="4">
        <f t="shared" si="245"/>
        <v>2.5135586190231318E-2</v>
      </c>
      <c r="AW49" s="107"/>
      <c r="AY49" s="87"/>
      <c r="AZ49" s="88"/>
    </row>
    <row r="50" spans="1:52" x14ac:dyDescent="0.35">
      <c r="B50" s="79" t="s">
        <v>293</v>
      </c>
      <c r="C50" s="4">
        <f t="shared" ref="C50:H50" si="246">C41/C$24</f>
        <v>-6.9001659667003848E-2</v>
      </c>
      <c r="D50" s="4">
        <f t="shared" si="246"/>
        <v>-3.4311428028701789E-2</v>
      </c>
      <c r="E50" s="4">
        <f t="shared" si="246"/>
        <v>-2.9341817973835099E-2</v>
      </c>
      <c r="F50" s="4">
        <f t="shared" si="246"/>
        <v>-1.762540520588662E-2</v>
      </c>
      <c r="G50" s="4">
        <f t="shared" ref="G50" si="247">G41/G$24</f>
        <v>-2.6542071666809532E-2</v>
      </c>
      <c r="H50" s="4">
        <f t="shared" si="246"/>
        <v>-3.2932605884459148E-2</v>
      </c>
      <c r="I50" s="106"/>
      <c r="J50" s="79" t="s">
        <v>293</v>
      </c>
      <c r="K50" s="4">
        <f t="shared" ref="K50:P50" si="248">K41/K$24</f>
        <v>-3.3071759097301867E-2</v>
      </c>
      <c r="L50" s="4">
        <f t="shared" si="248"/>
        <v>-3.2140888397895882E-2</v>
      </c>
      <c r="M50" s="4">
        <f t="shared" si="248"/>
        <v>-2.1411791137256889E-2</v>
      </c>
      <c r="N50" s="4">
        <f t="shared" si="248"/>
        <v>-2.1176968223982351E-2</v>
      </c>
      <c r="O50" s="4">
        <f t="shared" si="248"/>
        <v>-2.591531737595007E-2</v>
      </c>
      <c r="P50" s="4">
        <f t="shared" si="248"/>
        <v>-2.8072992390710681E-2</v>
      </c>
      <c r="Q50" s="107"/>
      <c r="R50" s="79" t="s">
        <v>293</v>
      </c>
      <c r="S50" s="4">
        <f t="shared" ref="S50:X50" si="249">S41/S$24</f>
        <v>-1.1800408587005519E-2</v>
      </c>
      <c r="T50" s="4">
        <f t="shared" si="249"/>
        <v>-1.0464864719697259E-2</v>
      </c>
      <c r="U50" s="4">
        <f t="shared" si="249"/>
        <v>-5.0089032981680626E-3</v>
      </c>
      <c r="V50" s="4">
        <f t="shared" si="249"/>
        <v>2.1399338340056669E-4</v>
      </c>
      <c r="W50" s="4">
        <f t="shared" si="249"/>
        <v>9.014019262862656E-4</v>
      </c>
      <c r="X50" s="4">
        <f t="shared" si="249"/>
        <v>6.8119231732410455E-4</v>
      </c>
      <c r="Y50" s="107"/>
      <c r="Z50" s="79" t="s">
        <v>293</v>
      </c>
      <c r="AA50" s="4">
        <f t="shared" ref="AA50:AF50" si="250">AA41/AA$24</f>
        <v>8.4638726452920685E-2</v>
      </c>
      <c r="AB50" s="4">
        <f t="shared" si="250"/>
        <v>0.10377824041487188</v>
      </c>
      <c r="AC50" s="4">
        <f t="shared" si="250"/>
        <v>0.1011199969108849</v>
      </c>
      <c r="AD50" s="4">
        <f t="shared" si="250"/>
        <v>8.2270557685584722E-2</v>
      </c>
      <c r="AE50" s="4">
        <f t="shared" si="250"/>
        <v>0.11917566209256163</v>
      </c>
      <c r="AF50" s="4">
        <f t="shared" si="250"/>
        <v>0.12425119386239374</v>
      </c>
      <c r="AG50" s="107"/>
      <c r="AH50" s="79" t="s">
        <v>293</v>
      </c>
      <c r="AI50" s="4">
        <f t="shared" ref="AI50:AN50" si="251">AI41/AI$24</f>
        <v>-2.459662657408491E-3</v>
      </c>
      <c r="AJ50" s="4">
        <f t="shared" si="251"/>
        <v>-4.9019082796123038E-3</v>
      </c>
      <c r="AK50" s="4">
        <f t="shared" si="251"/>
        <v>-5.4609017417881437E-3</v>
      </c>
      <c r="AL50" s="4">
        <f t="shared" si="251"/>
        <v>-6.046430392621511E-3</v>
      </c>
      <c r="AM50" s="4">
        <f t="shared" si="251"/>
        <v>-9.5693604537987163E-3</v>
      </c>
      <c r="AN50" s="4">
        <f t="shared" si="251"/>
        <v>-8.3571080501563741E-3</v>
      </c>
      <c r="AO50" s="106"/>
      <c r="AP50" s="79" t="s">
        <v>293</v>
      </c>
      <c r="AQ50" s="4">
        <f t="shared" ref="AQ50:AV50" si="252">AQ41/AQ$24</f>
        <v>-4.0978126789991973E-3</v>
      </c>
      <c r="AR50" s="4">
        <f t="shared" si="252"/>
        <v>-5.0218159388518546E-3</v>
      </c>
      <c r="AS50" s="4">
        <f t="shared" si="252"/>
        <v>-3.7509996919051084E-3</v>
      </c>
      <c r="AT50" s="4">
        <f t="shared" si="252"/>
        <v>-2.8852980799716388E-3</v>
      </c>
      <c r="AU50" s="4">
        <f t="shared" si="252"/>
        <v>-3.6359076008968352E-3</v>
      </c>
      <c r="AV50" s="4">
        <f t="shared" si="252"/>
        <v>-3.4575877577277003E-3</v>
      </c>
      <c r="AW50" s="107"/>
    </row>
    <row r="51" spans="1:52" x14ac:dyDescent="0.35">
      <c r="I51" s="106"/>
      <c r="J51" s="44"/>
      <c r="Q51" s="107"/>
      <c r="R51" s="44"/>
      <c r="Y51" s="107"/>
      <c r="Z51" s="44"/>
      <c r="AG51" s="107"/>
      <c r="AH51" s="44"/>
      <c r="AO51" s="106"/>
      <c r="AP51" s="44"/>
      <c r="AW51" s="107"/>
    </row>
    <row r="52" spans="1:52" x14ac:dyDescent="0.35">
      <c r="B52" s="1" t="s">
        <v>300</v>
      </c>
      <c r="C52" s="1">
        <f>C$2</f>
        <v>1995</v>
      </c>
      <c r="D52" s="1">
        <f t="shared" ref="D52:H52" si="253">D$2</f>
        <v>2000</v>
      </c>
      <c r="E52" s="1">
        <f t="shared" si="253"/>
        <v>2005</v>
      </c>
      <c r="F52" s="1">
        <f t="shared" si="253"/>
        <v>2010</v>
      </c>
      <c r="G52" s="1">
        <f t="shared" si="253"/>
        <v>2015</v>
      </c>
      <c r="H52" s="1">
        <f t="shared" si="253"/>
        <v>2018</v>
      </c>
      <c r="I52" s="107"/>
      <c r="J52" s="1" t="s">
        <v>300</v>
      </c>
      <c r="K52" s="1">
        <f>K$2</f>
        <v>1995</v>
      </c>
      <c r="L52" s="1">
        <f t="shared" ref="L52:P52" si="254">L$2</f>
        <v>2000</v>
      </c>
      <c r="M52" s="1">
        <f t="shared" si="254"/>
        <v>2005</v>
      </c>
      <c r="N52" s="1">
        <f t="shared" si="254"/>
        <v>2010</v>
      </c>
      <c r="O52" s="1">
        <f t="shared" si="254"/>
        <v>2015</v>
      </c>
      <c r="P52" s="1">
        <f t="shared" si="254"/>
        <v>2018</v>
      </c>
      <c r="Q52" s="107"/>
      <c r="R52" s="1" t="s">
        <v>300</v>
      </c>
      <c r="S52" s="1">
        <f>S$2</f>
        <v>1995</v>
      </c>
      <c r="T52" s="1">
        <f t="shared" ref="T52:X52" si="255">T$2</f>
        <v>2000</v>
      </c>
      <c r="U52" s="1">
        <f t="shared" si="255"/>
        <v>2005</v>
      </c>
      <c r="V52" s="1">
        <f t="shared" si="255"/>
        <v>2010</v>
      </c>
      <c r="W52" s="1">
        <f t="shared" si="255"/>
        <v>2015</v>
      </c>
      <c r="X52" s="1">
        <f t="shared" si="255"/>
        <v>2018</v>
      </c>
      <c r="Y52" s="107"/>
      <c r="Z52" s="1" t="s">
        <v>300</v>
      </c>
      <c r="AA52" s="1">
        <f>AA$2</f>
        <v>1995</v>
      </c>
      <c r="AB52" s="1">
        <f t="shared" ref="AB52:AF52" si="256">AB$2</f>
        <v>2000</v>
      </c>
      <c r="AC52" s="1">
        <f t="shared" si="256"/>
        <v>2005</v>
      </c>
      <c r="AD52" s="1">
        <f t="shared" si="256"/>
        <v>2010</v>
      </c>
      <c r="AE52" s="1">
        <f t="shared" si="256"/>
        <v>2015</v>
      </c>
      <c r="AF52" s="1">
        <f t="shared" si="256"/>
        <v>2018</v>
      </c>
      <c r="AG52" s="107"/>
      <c r="AH52" s="1" t="s">
        <v>300</v>
      </c>
      <c r="AI52" s="1">
        <f>AI$2</f>
        <v>1995</v>
      </c>
      <c r="AJ52" s="1">
        <f t="shared" ref="AJ52:AN52" si="257">AJ$2</f>
        <v>2000</v>
      </c>
      <c r="AK52" s="1">
        <f t="shared" si="257"/>
        <v>2005</v>
      </c>
      <c r="AL52" s="1">
        <f t="shared" si="257"/>
        <v>2010</v>
      </c>
      <c r="AM52" s="1">
        <f t="shared" si="257"/>
        <v>2015</v>
      </c>
      <c r="AN52" s="1">
        <f t="shared" si="257"/>
        <v>2018</v>
      </c>
      <c r="AO52" s="106"/>
      <c r="AP52" s="1" t="s">
        <v>300</v>
      </c>
      <c r="AQ52" s="1">
        <f>AQ$2</f>
        <v>1995</v>
      </c>
      <c r="AR52" s="1">
        <f t="shared" ref="AR52:AV52" si="258">AR$2</f>
        <v>2000</v>
      </c>
      <c r="AS52" s="1">
        <f t="shared" si="258"/>
        <v>2005</v>
      </c>
      <c r="AT52" s="1">
        <f t="shared" si="258"/>
        <v>2010</v>
      </c>
      <c r="AU52" s="1">
        <f t="shared" si="258"/>
        <v>2015</v>
      </c>
      <c r="AV52" s="1">
        <f t="shared" si="258"/>
        <v>2018</v>
      </c>
      <c r="AW52" s="107"/>
    </row>
    <row r="53" spans="1:52" x14ac:dyDescent="0.35">
      <c r="B53" s="2" t="s">
        <v>296</v>
      </c>
      <c r="C53" s="4">
        <f t="shared" ref="C53:H53" si="259">C27/C$27</f>
        <v>1</v>
      </c>
      <c r="D53" s="4">
        <f t="shared" si="259"/>
        <v>1</v>
      </c>
      <c r="E53" s="4">
        <f t="shared" si="259"/>
        <v>1</v>
      </c>
      <c r="F53" s="4">
        <f t="shared" si="259"/>
        <v>1</v>
      </c>
      <c r="G53" s="4">
        <f t="shared" si="259"/>
        <v>1</v>
      </c>
      <c r="H53" s="4">
        <f t="shared" si="259"/>
        <v>1</v>
      </c>
      <c r="I53" s="107"/>
      <c r="J53" s="2" t="s">
        <v>296</v>
      </c>
      <c r="K53" s="4">
        <f t="shared" ref="K53:P53" si="260">K27/K$27</f>
        <v>1</v>
      </c>
      <c r="L53" s="4">
        <f t="shared" si="260"/>
        <v>1</v>
      </c>
      <c r="M53" s="4">
        <f t="shared" si="260"/>
        <v>1</v>
      </c>
      <c r="N53" s="4">
        <f t="shared" si="260"/>
        <v>1</v>
      </c>
      <c r="O53" s="4">
        <f t="shared" si="260"/>
        <v>1</v>
      </c>
      <c r="P53" s="4">
        <f t="shared" si="260"/>
        <v>1</v>
      </c>
      <c r="Q53" s="107"/>
      <c r="R53" s="2" t="s">
        <v>296</v>
      </c>
      <c r="S53" s="4">
        <f t="shared" ref="S53:X53" si="261">S27/S$27</f>
        <v>1</v>
      </c>
      <c r="T53" s="4">
        <f t="shared" si="261"/>
        <v>1</v>
      </c>
      <c r="U53" s="4">
        <f t="shared" si="261"/>
        <v>1</v>
      </c>
      <c r="V53" s="4">
        <f t="shared" si="261"/>
        <v>1</v>
      </c>
      <c r="W53" s="4">
        <f t="shared" si="261"/>
        <v>1</v>
      </c>
      <c r="X53" s="4">
        <f t="shared" si="261"/>
        <v>1</v>
      </c>
      <c r="Y53" s="107"/>
      <c r="Z53" s="2" t="s">
        <v>296</v>
      </c>
      <c r="AA53" s="4">
        <f t="shared" ref="AA53:AF53" si="262">AA27/AA$27</f>
        <v>1</v>
      </c>
      <c r="AB53" s="4">
        <f t="shared" si="262"/>
        <v>1</v>
      </c>
      <c r="AC53" s="4">
        <f t="shared" si="262"/>
        <v>1</v>
      </c>
      <c r="AD53" s="4">
        <f t="shared" si="262"/>
        <v>1</v>
      </c>
      <c r="AE53" s="4">
        <f t="shared" si="262"/>
        <v>1</v>
      </c>
      <c r="AF53" s="4">
        <f t="shared" si="262"/>
        <v>1</v>
      </c>
      <c r="AG53" s="107"/>
      <c r="AH53" s="2" t="s">
        <v>296</v>
      </c>
      <c r="AI53" s="4">
        <f t="shared" ref="AI53:AN53" si="263">AI27/AI$27</f>
        <v>1</v>
      </c>
      <c r="AJ53" s="4">
        <f t="shared" si="263"/>
        <v>1</v>
      </c>
      <c r="AK53" s="4">
        <f t="shared" si="263"/>
        <v>1</v>
      </c>
      <c r="AL53" s="4">
        <f t="shared" si="263"/>
        <v>1</v>
      </c>
      <c r="AM53" s="4">
        <f t="shared" si="263"/>
        <v>1</v>
      </c>
      <c r="AN53" s="4">
        <f t="shared" si="263"/>
        <v>1</v>
      </c>
      <c r="AO53" s="106"/>
      <c r="AP53" s="2" t="s">
        <v>296</v>
      </c>
      <c r="AQ53" s="4">
        <f t="shared" ref="AQ53:AV53" si="264">AQ27/AQ$27</f>
        <v>1</v>
      </c>
      <c r="AR53" s="4">
        <f t="shared" si="264"/>
        <v>1</v>
      </c>
      <c r="AS53" s="4">
        <f t="shared" si="264"/>
        <v>1</v>
      </c>
      <c r="AT53" s="4">
        <f t="shared" si="264"/>
        <v>1</v>
      </c>
      <c r="AU53" s="4">
        <f t="shared" si="264"/>
        <v>1</v>
      </c>
      <c r="AV53" s="4">
        <f t="shared" si="264"/>
        <v>1</v>
      </c>
      <c r="AW53" s="107"/>
    </row>
    <row r="54" spans="1:52" x14ac:dyDescent="0.35">
      <c r="B54" s="79" t="s">
        <v>389</v>
      </c>
      <c r="C54" s="4">
        <f t="shared" ref="C54:F56" si="265">C29/C$27</f>
        <v>0.19355174882579809</v>
      </c>
      <c r="D54" s="4">
        <f t="shared" si="265"/>
        <v>0.20925176932261225</v>
      </c>
      <c r="E54" s="4">
        <f t="shared" si="265"/>
        <v>0.17299375733971536</v>
      </c>
      <c r="F54" s="4">
        <f t="shared" si="265"/>
        <v>0.17621484597340015</v>
      </c>
      <c r="G54" s="4">
        <f t="shared" ref="G54" si="266">G29/G$27</f>
        <v>0.18743345312447798</v>
      </c>
      <c r="H54" s="4">
        <f>H29/H$27</f>
        <v>0.22008450535241258</v>
      </c>
      <c r="I54" s="107"/>
      <c r="J54" s="79" t="s">
        <v>389</v>
      </c>
      <c r="K54" s="4">
        <f t="shared" ref="K54:P57" si="267">K29/K$27</f>
        <v>8.2423814199933748E-2</v>
      </c>
      <c r="L54" s="4">
        <f t="shared" si="267"/>
        <v>8.4284595083961245E-2</v>
      </c>
      <c r="M54" s="4">
        <f t="shared" si="267"/>
        <v>6.4633650704343057E-2</v>
      </c>
      <c r="N54" s="4">
        <f t="shared" si="267"/>
        <v>5.1263594697083151E-2</v>
      </c>
      <c r="O54" s="4">
        <f t="shared" si="267"/>
        <v>5.4323882995963864E-2</v>
      </c>
      <c r="P54" s="4">
        <f t="shared" si="267"/>
        <v>6.0848930380669145E-2</v>
      </c>
      <c r="Q54" s="107"/>
      <c r="R54" s="79" t="s">
        <v>389</v>
      </c>
      <c r="S54" s="4">
        <f t="shared" ref="S54:X57" si="268">S29/S$27</f>
        <v>6.8919254116243667E-2</v>
      </c>
      <c r="T54" s="4">
        <f t="shared" si="268"/>
        <v>5.1329436009180739E-2</v>
      </c>
      <c r="U54" s="4">
        <f t="shared" si="268"/>
        <v>3.5551643799165748E-2</v>
      </c>
      <c r="V54" s="4">
        <f t="shared" si="268"/>
        <v>3.0099090842841403E-2</v>
      </c>
      <c r="W54" s="4">
        <f t="shared" si="268"/>
        <v>3.1166152131428201E-2</v>
      </c>
      <c r="X54" s="4">
        <f t="shared" si="268"/>
        <v>3.9844492506589169E-2</v>
      </c>
      <c r="Y54" s="107"/>
      <c r="Z54" s="79" t="s">
        <v>389</v>
      </c>
      <c r="AA54" s="4">
        <f t="shared" ref="AA54:AF57" si="269">AA29/AA$27</f>
        <v>1.4614527742086664E-3</v>
      </c>
      <c r="AB54" s="4">
        <f t="shared" si="269"/>
        <v>1.1795018020733482E-3</v>
      </c>
      <c r="AC54" s="4">
        <f t="shared" si="269"/>
        <v>9.5985073513331408E-4</v>
      </c>
      <c r="AD54" s="4">
        <f t="shared" si="269"/>
        <v>1.137049831745014E-3</v>
      </c>
      <c r="AE54" s="4">
        <f t="shared" si="269"/>
        <v>1.118479810885941E-3</v>
      </c>
      <c r="AF54" s="4">
        <f t="shared" si="269"/>
        <v>1.55575172943825E-3</v>
      </c>
      <c r="AG54" s="107"/>
      <c r="AH54" s="79" t="s">
        <v>389</v>
      </c>
      <c r="AI54" s="4">
        <f t="shared" ref="AI54:AN57" si="270">AI29/AI$27</f>
        <v>6.4131117090164835E-2</v>
      </c>
      <c r="AJ54" s="4">
        <f t="shared" si="270"/>
        <v>5.5710765161288041E-2</v>
      </c>
      <c r="AK54" s="4">
        <f t="shared" si="270"/>
        <v>4.1450667876178418E-2</v>
      </c>
      <c r="AL54" s="4">
        <f t="shared" si="270"/>
        <v>3.1989492887646985E-2</v>
      </c>
      <c r="AM54" s="4">
        <f t="shared" si="270"/>
        <v>3.2861469088296548E-2</v>
      </c>
      <c r="AN54" s="4">
        <f t="shared" si="270"/>
        <v>3.8482661753562658E-2</v>
      </c>
      <c r="AO54" s="106"/>
      <c r="AP54" s="79" t="s">
        <v>389</v>
      </c>
      <c r="AQ54" s="4">
        <f t="shared" ref="AQ54:AV57" si="271">AQ29/AQ$27</f>
        <v>6.6236985675923579E-2</v>
      </c>
      <c r="AR54" s="4">
        <f t="shared" si="271"/>
        <v>5.6205442790792925E-2</v>
      </c>
      <c r="AS54" s="4">
        <f t="shared" si="271"/>
        <v>3.974751002740174E-2</v>
      </c>
      <c r="AT54" s="4">
        <f t="shared" si="271"/>
        <v>3.2496588568647684E-2</v>
      </c>
      <c r="AU54" s="4">
        <f t="shared" si="271"/>
        <v>3.3789956518819282E-2</v>
      </c>
      <c r="AV54" s="4">
        <f t="shared" si="271"/>
        <v>4.2271660432705006E-2</v>
      </c>
      <c r="AW54" s="107"/>
    </row>
    <row r="55" spans="1:52" x14ac:dyDescent="0.35">
      <c r="B55" s="79" t="s">
        <v>450</v>
      </c>
      <c r="C55" s="4">
        <f t="shared" si="265"/>
        <v>0.12706913084907975</v>
      </c>
      <c r="D55" s="4">
        <f t="shared" si="265"/>
        <v>0.12131075471928476</v>
      </c>
      <c r="E55" s="4">
        <f t="shared" si="265"/>
        <v>0.11508152294046829</v>
      </c>
      <c r="F55" s="4">
        <f t="shared" si="265"/>
        <v>9.7653786282894409E-2</v>
      </c>
      <c r="G55" s="4">
        <f>G30/G$27</f>
        <v>8.8423625200687306E-2</v>
      </c>
      <c r="H55" s="4">
        <f>H30/H$27</f>
        <v>9.7762663630919525E-2</v>
      </c>
      <c r="I55" s="107"/>
      <c r="J55" s="79" t="s">
        <v>450</v>
      </c>
      <c r="K55" s="4">
        <f t="shared" si="267"/>
        <v>6.5633862992835398E-2</v>
      </c>
      <c r="L55" s="4">
        <f t="shared" si="267"/>
        <v>6.6065816986763698E-2</v>
      </c>
      <c r="M55" s="4">
        <f t="shared" si="267"/>
        <v>5.7733068263616995E-2</v>
      </c>
      <c r="N55" s="4">
        <f t="shared" si="267"/>
        <v>4.318664228363292E-2</v>
      </c>
      <c r="O55" s="4">
        <f t="shared" si="267"/>
        <v>4.1560840757816395E-2</v>
      </c>
      <c r="P55" s="4">
        <f t="shared" si="267"/>
        <v>4.7477976605651617E-2</v>
      </c>
      <c r="R55" s="79" t="s">
        <v>450</v>
      </c>
      <c r="S55" s="4">
        <f t="shared" si="268"/>
        <v>0.10271270989717374</v>
      </c>
      <c r="T55" s="4">
        <f t="shared" si="268"/>
        <v>0.10831751411876109</v>
      </c>
      <c r="U55" s="4">
        <f t="shared" si="268"/>
        <v>8.9787794119521924E-2</v>
      </c>
      <c r="V55" s="4">
        <f t="shared" si="268"/>
        <v>6.4304422203229725E-2</v>
      </c>
      <c r="W55" s="4">
        <f t="shared" si="268"/>
        <v>6.9360726661965535E-2</v>
      </c>
      <c r="X55" s="4">
        <f t="shared" si="268"/>
        <v>8.4938131448309584E-2</v>
      </c>
      <c r="Y55" s="107"/>
      <c r="Z55" s="79" t="s">
        <v>450</v>
      </c>
      <c r="AA55" s="4">
        <f t="shared" si="269"/>
        <v>4.5626345974433763E-3</v>
      </c>
      <c r="AB55" s="4">
        <f t="shared" si="269"/>
        <v>5.0780112705835368E-3</v>
      </c>
      <c r="AC55" s="4">
        <f t="shared" si="269"/>
        <v>4.3346736751950611E-3</v>
      </c>
      <c r="AD55" s="4">
        <f t="shared" si="269"/>
        <v>3.582903548536201E-3</v>
      </c>
      <c r="AE55" s="4">
        <f t="shared" si="269"/>
        <v>4.0647187645742608E-3</v>
      </c>
      <c r="AF55" s="4">
        <f t="shared" si="269"/>
        <v>5.7370647747549512E-3</v>
      </c>
      <c r="AH55" s="79" t="s">
        <v>450</v>
      </c>
      <c r="AI55" s="4">
        <f t="shared" si="270"/>
        <v>0.26690631502508771</v>
      </c>
      <c r="AJ55" s="4">
        <f t="shared" si="270"/>
        <v>0.3162315767755402</v>
      </c>
      <c r="AK55" s="4">
        <f t="shared" si="270"/>
        <v>0.27979556074998047</v>
      </c>
      <c r="AL55" s="4">
        <f t="shared" si="270"/>
        <v>0.22353549572596487</v>
      </c>
      <c r="AM55" s="4">
        <f t="shared" si="270"/>
        <v>0.26167868183318177</v>
      </c>
      <c r="AN55" s="4">
        <f t="shared" si="270"/>
        <v>0.30355590871330468</v>
      </c>
      <c r="AO55" s="107"/>
      <c r="AP55" s="79" t="s">
        <v>450</v>
      </c>
      <c r="AQ55" s="4">
        <f t="shared" si="271"/>
        <v>0.12703530502490917</v>
      </c>
      <c r="AR55" s="4">
        <f t="shared" si="271"/>
        <v>0.14280027374345561</v>
      </c>
      <c r="AS55" s="4">
        <f t="shared" si="271"/>
        <v>0.11812169209653116</v>
      </c>
      <c r="AT55" s="4">
        <f t="shared" si="271"/>
        <v>8.8357034604001849E-2</v>
      </c>
      <c r="AU55" s="4">
        <f t="shared" si="271"/>
        <v>9.465830875743976E-2</v>
      </c>
      <c r="AV55" s="4">
        <f t="shared" si="271"/>
        <v>0.11554607121474286</v>
      </c>
      <c r="AW55" s="107"/>
    </row>
    <row r="56" spans="1:52" s="44" customFormat="1" x14ac:dyDescent="0.35">
      <c r="A56" s="83"/>
      <c r="B56" s="79" t="s">
        <v>444</v>
      </c>
      <c r="C56" s="4">
        <f>C31/C$27</f>
        <v>6.3342290068653276E-4</v>
      </c>
      <c r="D56" s="4">
        <f t="shared" si="265"/>
        <v>7.6106153148970256E-4</v>
      </c>
      <c r="E56" s="4">
        <f t="shared" si="265"/>
        <v>8.2774156129903557E-4</v>
      </c>
      <c r="F56" s="4">
        <f t="shared" si="265"/>
        <v>7.8886473710181536E-4</v>
      </c>
      <c r="G56" s="4">
        <f>G31/G$27</f>
        <v>1.7485734924732725E-3</v>
      </c>
      <c r="H56" s="4">
        <f>H31/H$27</f>
        <v>2.5614941140096868E-3</v>
      </c>
      <c r="I56" s="107"/>
      <c r="J56" s="79" t="s">
        <v>444</v>
      </c>
      <c r="K56" s="4">
        <f t="shared" si="267"/>
        <v>9.1021972767982157E-3</v>
      </c>
      <c r="L56" s="4">
        <f t="shared" si="267"/>
        <v>1.3414142364267303E-2</v>
      </c>
      <c r="M56" s="4">
        <f t="shared" si="267"/>
        <v>1.4887339113381123E-2</v>
      </c>
      <c r="N56" s="4">
        <f t="shared" si="267"/>
        <v>1.3568750857268745E-2</v>
      </c>
      <c r="O56" s="4">
        <f t="shared" si="267"/>
        <v>1.5552333789206115E-2</v>
      </c>
      <c r="P56" s="4">
        <f t="shared" si="267"/>
        <v>1.87191808482738E-2</v>
      </c>
      <c r="R56" s="79" t="s">
        <v>444</v>
      </c>
      <c r="S56" s="4">
        <f t="shared" si="268"/>
        <v>4.1343618139151241E-3</v>
      </c>
      <c r="T56" s="4">
        <f t="shared" si="268"/>
        <v>4.6780348240654376E-3</v>
      </c>
      <c r="U56" s="4">
        <f t="shared" si="268"/>
        <v>4.0917718624413502E-3</v>
      </c>
      <c r="V56" s="4">
        <f t="shared" si="268"/>
        <v>3.3126255347019893E-3</v>
      </c>
      <c r="W56" s="4">
        <f t="shared" si="268"/>
        <v>5.8402836370614287E-3</v>
      </c>
      <c r="X56" s="4">
        <f t="shared" si="268"/>
        <v>8.6479297747078278E-3</v>
      </c>
      <c r="Z56" s="79" t="s">
        <v>444</v>
      </c>
      <c r="AA56" s="4">
        <f t="shared" si="269"/>
        <v>2.2841711320085007E-3</v>
      </c>
      <c r="AB56" s="4">
        <f t="shared" si="269"/>
        <v>1.9287670591808799E-3</v>
      </c>
      <c r="AC56" s="4">
        <f t="shared" si="269"/>
        <v>1.2707187428618388E-3</v>
      </c>
      <c r="AD56" s="4">
        <f t="shared" si="269"/>
        <v>8.4959608798564621E-4</v>
      </c>
      <c r="AE56" s="4">
        <f t="shared" si="269"/>
        <v>7.4084165092675087E-4</v>
      </c>
      <c r="AF56" s="4">
        <f t="shared" si="269"/>
        <v>1.0163458689184395E-3</v>
      </c>
      <c r="AH56" s="79" t="s">
        <v>444</v>
      </c>
      <c r="AI56" s="4">
        <f t="shared" si="270"/>
        <v>7.7731814193161596E-3</v>
      </c>
      <c r="AJ56" s="4">
        <f t="shared" si="270"/>
        <v>7.0640676968724307E-3</v>
      </c>
      <c r="AK56" s="4">
        <f t="shared" si="270"/>
        <v>6.0628258050326395E-3</v>
      </c>
      <c r="AL56" s="4">
        <f t="shared" si="270"/>
        <v>4.6233642605751314E-3</v>
      </c>
      <c r="AM56" s="4">
        <f t="shared" si="270"/>
        <v>5.310236609061548E-3</v>
      </c>
      <c r="AN56" s="4">
        <f t="shared" si="270"/>
        <v>6.2534914765763798E-3</v>
      </c>
      <c r="AP56" s="79" t="s">
        <v>444</v>
      </c>
      <c r="AQ56" s="4">
        <f t="shared" si="271"/>
        <v>5.5432588961216245E-3</v>
      </c>
      <c r="AR56" s="4">
        <f t="shared" si="271"/>
        <v>6.1780658929813156E-3</v>
      </c>
      <c r="AS56" s="4">
        <f t="shared" si="271"/>
        <v>5.6110010770383462E-3</v>
      </c>
      <c r="AT56" s="4">
        <f t="shared" si="271"/>
        <v>4.6231257372391877E-3</v>
      </c>
      <c r="AU56" s="4">
        <f t="shared" si="271"/>
        <v>6.212975026364604E-3</v>
      </c>
      <c r="AV56" s="4">
        <f t="shared" si="271"/>
        <v>8.4833839448263341E-3</v>
      </c>
      <c r="AW56" s="107"/>
    </row>
    <row r="57" spans="1:52" s="44" customFormat="1" x14ac:dyDescent="0.35">
      <c r="A57" s="83"/>
      <c r="B57" s="79" t="s">
        <v>445</v>
      </c>
      <c r="C57" s="4">
        <f>C32/C$27</f>
        <v>5.9200137899287726E-3</v>
      </c>
      <c r="D57" s="4">
        <f t="shared" ref="D57:H57" si="272">D32/D$27</f>
        <v>4.698855354625167E-3</v>
      </c>
      <c r="E57" s="4">
        <f t="shared" si="272"/>
        <v>5.6587913261598186E-3</v>
      </c>
      <c r="F57" s="4">
        <f t="shared" si="272"/>
        <v>1.7614181086695075E-3</v>
      </c>
      <c r="G57" s="4">
        <f t="shared" si="272"/>
        <v>1.6967341647926429E-3</v>
      </c>
      <c r="H57" s="4">
        <f t="shared" si="272"/>
        <v>1.9018150324800072E-3</v>
      </c>
      <c r="I57" s="107"/>
      <c r="J57" s="79" t="s">
        <v>445</v>
      </c>
      <c r="K57" s="4">
        <f t="shared" si="267"/>
        <v>0</v>
      </c>
      <c r="L57" s="4">
        <f t="shared" si="267"/>
        <v>0</v>
      </c>
      <c r="M57" s="4">
        <f t="shared" si="267"/>
        <v>6.5326098379256464E-3</v>
      </c>
      <c r="N57" s="4">
        <f t="shared" si="267"/>
        <v>6.3389712206906373E-3</v>
      </c>
      <c r="O57" s="4">
        <f t="shared" si="267"/>
        <v>6.7195382122419147E-3</v>
      </c>
      <c r="P57" s="4">
        <f t="shared" si="267"/>
        <v>7.678469312217372E-3</v>
      </c>
      <c r="R57" s="79" t="s">
        <v>445</v>
      </c>
      <c r="S57" s="4">
        <f t="shared" si="268"/>
        <v>6.3856173497387883E-2</v>
      </c>
      <c r="T57" s="4">
        <f t="shared" si="268"/>
        <v>5.3774084811180511E-2</v>
      </c>
      <c r="U57" s="4">
        <f t="shared" si="268"/>
        <v>2.1961467507284577E-2</v>
      </c>
      <c r="V57" s="4">
        <f t="shared" si="268"/>
        <v>1.7256439784266346E-3</v>
      </c>
      <c r="W57" s="4">
        <f t="shared" si="268"/>
        <v>1.6522412598336024E-3</v>
      </c>
      <c r="X57" s="4">
        <f t="shared" si="268"/>
        <v>1.8678436486464908E-3</v>
      </c>
      <c r="Z57" s="79" t="s">
        <v>445</v>
      </c>
      <c r="AA57" s="4">
        <f t="shared" si="269"/>
        <v>9.258744409655729E-4</v>
      </c>
      <c r="AB57" s="4">
        <f t="shared" si="269"/>
        <v>3.5955939749849686E-4</v>
      </c>
      <c r="AC57" s="4">
        <f t="shared" si="269"/>
        <v>1.6336421106927215E-3</v>
      </c>
      <c r="AD57" s="4">
        <f t="shared" si="269"/>
        <v>4.2189968482408058E-4</v>
      </c>
      <c r="AE57" s="4">
        <f t="shared" si="269"/>
        <v>1.8305827232727075E-4</v>
      </c>
      <c r="AF57" s="4">
        <f t="shared" si="269"/>
        <v>3.2379688105086258E-4</v>
      </c>
      <c r="AH57" s="79" t="s">
        <v>445</v>
      </c>
      <c r="AI57" s="4">
        <f t="shared" si="270"/>
        <v>1.5745403513663731E-2</v>
      </c>
      <c r="AJ57" s="4">
        <f t="shared" si="270"/>
        <v>5.3536588144851146E-3</v>
      </c>
      <c r="AK57" s="4">
        <f t="shared" si="270"/>
        <v>3.3315212361310007E-2</v>
      </c>
      <c r="AL57" s="4">
        <f t="shared" si="270"/>
        <v>8.2995570626117742E-3</v>
      </c>
      <c r="AM57" s="4">
        <f t="shared" si="270"/>
        <v>4.8743268183132366E-3</v>
      </c>
      <c r="AN57" s="4">
        <f t="shared" si="270"/>
        <v>4.7086611167570574E-3</v>
      </c>
      <c r="AP57" s="79" t="s">
        <v>445</v>
      </c>
      <c r="AQ57" s="4">
        <f t="shared" si="271"/>
        <v>3.190594712548727E-2</v>
      </c>
      <c r="AR57" s="4">
        <f t="shared" si="271"/>
        <v>2.4811394005574392E-2</v>
      </c>
      <c r="AS57" s="4">
        <f t="shared" si="271"/>
        <v>1.9070559611167125E-2</v>
      </c>
      <c r="AT57" s="4">
        <f t="shared" si="271"/>
        <v>3.6416990337281414E-3</v>
      </c>
      <c r="AU57" s="4">
        <f t="shared" si="271"/>
        <v>2.8291768509441113E-3</v>
      </c>
      <c r="AV57" s="4">
        <f t="shared" si="271"/>
        <v>3.2066110642323675E-3</v>
      </c>
    </row>
    <row r="58" spans="1:52" x14ac:dyDescent="0.35">
      <c r="B58" s="79" t="s">
        <v>286</v>
      </c>
      <c r="C58" s="4">
        <f t="shared" ref="C58:H60" si="273">C33/C$27</f>
        <v>8.3846430024092852E-2</v>
      </c>
      <c r="D58" s="4">
        <f t="shared" si="273"/>
        <v>7.8380595311651605E-2</v>
      </c>
      <c r="E58" s="4">
        <f t="shared" si="273"/>
        <v>8.4927586492467247E-2</v>
      </c>
      <c r="F58" s="4">
        <f t="shared" si="273"/>
        <v>8.3187536249468674E-2</v>
      </c>
      <c r="G58" s="4">
        <f t="shared" ref="G58" si="274">G33/G$27</f>
        <v>9.8459449092594381E-2</v>
      </c>
      <c r="H58" s="4">
        <f t="shared" si="273"/>
        <v>0.10776428379780771</v>
      </c>
      <c r="I58" s="107"/>
      <c r="J58" s="79" t="s">
        <v>286</v>
      </c>
      <c r="K58" s="4">
        <f t="shared" ref="K58:P60" si="275">K33/K$27</f>
        <v>4.2564608482063955E-2</v>
      </c>
      <c r="L58" s="4">
        <f t="shared" si="275"/>
        <v>4.75851822149439E-2</v>
      </c>
      <c r="M58" s="4">
        <f t="shared" si="275"/>
        <v>4.6079991740559836E-2</v>
      </c>
      <c r="N58" s="4">
        <f t="shared" si="275"/>
        <v>3.9908484797746571E-2</v>
      </c>
      <c r="O58" s="4">
        <f t="shared" si="275"/>
        <v>4.6566097167989776E-2</v>
      </c>
      <c r="P58" s="4">
        <f t="shared" si="275"/>
        <v>5.0656645057593486E-2</v>
      </c>
      <c r="R58" s="79" t="s">
        <v>286</v>
      </c>
      <c r="S58" s="4">
        <f t="shared" ref="S58:X60" si="276">S33/S$27</f>
        <v>5.1272566673736565E-2</v>
      </c>
      <c r="T58" s="4">
        <f t="shared" si="276"/>
        <v>5.8838820357866778E-2</v>
      </c>
      <c r="U58" s="4">
        <f t="shared" si="276"/>
        <v>5.507050174652045E-2</v>
      </c>
      <c r="V58" s="4">
        <f t="shared" si="276"/>
        <v>4.8076953591072169E-2</v>
      </c>
      <c r="W58" s="4">
        <f t="shared" si="276"/>
        <v>5.0140477180353756E-2</v>
      </c>
      <c r="X58" s="4">
        <f t="shared" si="276"/>
        <v>5.9992564598908706E-2</v>
      </c>
      <c r="Z58" s="79" t="s">
        <v>286</v>
      </c>
      <c r="AA58" s="4">
        <f t="shared" ref="AA58:AF60" si="277">AA33/AA$27</f>
        <v>5.4750019761267274E-3</v>
      </c>
      <c r="AB58" s="4">
        <f t="shared" si="277"/>
        <v>7.0255645079702628E-3</v>
      </c>
      <c r="AC58" s="4">
        <f t="shared" si="277"/>
        <v>5.7728579086104032E-3</v>
      </c>
      <c r="AD58" s="4">
        <f t="shared" si="277"/>
        <v>4.1217435217008195E-3</v>
      </c>
      <c r="AE58" s="4">
        <f t="shared" si="277"/>
        <v>2.9497863519501967E-3</v>
      </c>
      <c r="AF58" s="4">
        <f t="shared" si="277"/>
        <v>3.3145512948587136E-3</v>
      </c>
      <c r="AH58" s="79" t="s">
        <v>286</v>
      </c>
      <c r="AI58" s="4">
        <f t="shared" ref="AI58:AN60" si="278">AI33/AI$27</f>
        <v>6.9646391509216615E-2</v>
      </c>
      <c r="AJ58" s="4">
        <f t="shared" si="278"/>
        <v>7.5393717400315002E-2</v>
      </c>
      <c r="AK58" s="4">
        <f t="shared" si="278"/>
        <v>6.3411864660483916E-2</v>
      </c>
      <c r="AL58" s="4">
        <f t="shared" si="278"/>
        <v>6.3321183526983557E-2</v>
      </c>
      <c r="AM58" s="4">
        <f t="shared" si="278"/>
        <v>8.2355645887365936E-2</v>
      </c>
      <c r="AN58" s="4">
        <f t="shared" si="278"/>
        <v>8.9741583423821256E-2</v>
      </c>
      <c r="AP58" s="79" t="s">
        <v>286</v>
      </c>
      <c r="AQ58" s="4">
        <f t="shared" ref="AQ58:AV60" si="279">AQ33/AQ$27</f>
        <v>5.0166029264076407E-2</v>
      </c>
      <c r="AR58" s="4">
        <f t="shared" si="279"/>
        <v>5.5501194268952947E-2</v>
      </c>
      <c r="AS58" s="4">
        <f t="shared" si="279"/>
        <v>4.9456351043743615E-2</v>
      </c>
      <c r="AT58" s="4">
        <f t="shared" si="279"/>
        <v>4.4526060579683426E-2</v>
      </c>
      <c r="AU58" s="4">
        <f t="shared" si="279"/>
        <v>4.9548450172557205E-2</v>
      </c>
      <c r="AV58" s="4">
        <f t="shared" si="279"/>
        <v>5.806248744069744E-2</v>
      </c>
    </row>
    <row r="59" spans="1:52" x14ac:dyDescent="0.35">
      <c r="B59" s="79" t="s">
        <v>287</v>
      </c>
      <c r="C59" s="4">
        <f t="shared" si="273"/>
        <v>0.35526996615271467</v>
      </c>
      <c r="D59" s="4">
        <f t="shared" si="273"/>
        <v>0.33106915756952177</v>
      </c>
      <c r="E59" s="4">
        <f t="shared" si="273"/>
        <v>0.30764099307837678</v>
      </c>
      <c r="F59" s="4">
        <f t="shared" si="273"/>
        <v>0.30662005972608841</v>
      </c>
      <c r="G59" s="4">
        <f t="shared" ref="G59" si="280">G34/G$27</f>
        <v>0.31265737680502037</v>
      </c>
      <c r="H59" s="4">
        <f t="shared" si="273"/>
        <v>0.32752971055145852</v>
      </c>
      <c r="I59" s="107"/>
      <c r="J59" s="79" t="s">
        <v>287</v>
      </c>
      <c r="K59" s="4">
        <f t="shared" si="275"/>
        <v>0.49095034523311165</v>
      </c>
      <c r="L59" s="4">
        <f t="shared" si="275"/>
        <v>0.4614008184477621</v>
      </c>
      <c r="M59" s="4">
        <f t="shared" si="275"/>
        <v>0.39974769921288805</v>
      </c>
      <c r="N59" s="4">
        <f t="shared" si="275"/>
        <v>0.3450075897440657</v>
      </c>
      <c r="O59" s="4">
        <f t="shared" si="275"/>
        <v>0.37409137245675578</v>
      </c>
      <c r="P59" s="4">
        <f t="shared" si="275"/>
        <v>0.40904815945551848</v>
      </c>
      <c r="R59" s="79" t="s">
        <v>287</v>
      </c>
      <c r="S59" s="4">
        <f t="shared" si="276"/>
        <v>0.30048972113092731</v>
      </c>
      <c r="T59" s="4">
        <f t="shared" si="276"/>
        <v>0.30615810806500798</v>
      </c>
      <c r="U59" s="4">
        <f t="shared" si="276"/>
        <v>0.23370204096666558</v>
      </c>
      <c r="V59" s="4">
        <f t="shared" si="276"/>
        <v>0.19689812192073702</v>
      </c>
      <c r="W59" s="4">
        <f t="shared" si="276"/>
        <v>0.22668468998894831</v>
      </c>
      <c r="X59" s="4">
        <f t="shared" si="276"/>
        <v>0.25709267598282237</v>
      </c>
      <c r="Z59" s="79" t="s">
        <v>287</v>
      </c>
      <c r="AA59" s="4">
        <f t="shared" si="277"/>
        <v>1.5813354531124302E-2</v>
      </c>
      <c r="AB59" s="4">
        <f t="shared" si="277"/>
        <v>1.2350180933224441E-2</v>
      </c>
      <c r="AC59" s="4">
        <f t="shared" si="277"/>
        <v>8.2992538198468826E-3</v>
      </c>
      <c r="AD59" s="4">
        <f t="shared" si="277"/>
        <v>5.6943072336957321E-3</v>
      </c>
      <c r="AE59" s="4">
        <f t="shared" si="277"/>
        <v>4.9854289597264347E-3</v>
      </c>
      <c r="AF59" s="4">
        <f t="shared" si="277"/>
        <v>7.4116549289961527E-3</v>
      </c>
      <c r="AH59" s="79" t="s">
        <v>287</v>
      </c>
      <c r="AI59" s="4">
        <f t="shared" si="278"/>
        <v>0.2041644164907486</v>
      </c>
      <c r="AJ59" s="4">
        <f t="shared" si="278"/>
        <v>0.1822578108836424</v>
      </c>
      <c r="AK59" s="4">
        <f t="shared" si="278"/>
        <v>0.1458168873284526</v>
      </c>
      <c r="AL59" s="4">
        <f t="shared" si="278"/>
        <v>0.13833501237763229</v>
      </c>
      <c r="AM59" s="4">
        <f t="shared" si="278"/>
        <v>0.16209081105418813</v>
      </c>
      <c r="AN59" s="4">
        <f t="shared" si="278"/>
        <v>0.1663550154411734</v>
      </c>
      <c r="AP59" s="79" t="s">
        <v>287</v>
      </c>
      <c r="AQ59" s="4">
        <f t="shared" si="279"/>
        <v>0.27677793382071503</v>
      </c>
      <c r="AR59" s="4">
        <f t="shared" si="279"/>
        <v>0.26240593898907427</v>
      </c>
      <c r="AS59" s="4">
        <f t="shared" si="279"/>
        <v>0.20656220413536652</v>
      </c>
      <c r="AT59" s="4">
        <f t="shared" si="279"/>
        <v>0.17862552219943237</v>
      </c>
      <c r="AU59" s="4">
        <f t="shared" si="279"/>
        <v>0.19993667163779616</v>
      </c>
      <c r="AV59" s="4">
        <f t="shared" si="279"/>
        <v>0.22755418544618106</v>
      </c>
    </row>
    <row r="60" spans="1:52" x14ac:dyDescent="0.35">
      <c r="B60" s="79" t="s">
        <v>288</v>
      </c>
      <c r="C60" s="4">
        <f t="shared" si="273"/>
        <v>0.13472903381009613</v>
      </c>
      <c r="D60" s="4">
        <f t="shared" si="273"/>
        <v>0.13226379399251709</v>
      </c>
      <c r="E60" s="4">
        <f t="shared" si="273"/>
        <v>0.139597126093016</v>
      </c>
      <c r="F60" s="4">
        <f t="shared" si="273"/>
        <v>0.139438102942084</v>
      </c>
      <c r="G60" s="4">
        <f t="shared" ref="G60" si="281">G35/G$27</f>
        <v>0.15118945206234177</v>
      </c>
      <c r="H60" s="4">
        <f t="shared" si="273"/>
        <v>0.14997759747896625</v>
      </c>
      <c r="J60" s="79" t="s">
        <v>288</v>
      </c>
      <c r="K60" s="4">
        <f t="shared" si="275"/>
        <v>0.14250318527826841</v>
      </c>
      <c r="L60" s="4">
        <f t="shared" si="275"/>
        <v>0.15249000867231721</v>
      </c>
      <c r="M60" s="4">
        <f t="shared" si="275"/>
        <v>0.14400521727210017</v>
      </c>
      <c r="N60" s="4">
        <f t="shared" si="275"/>
        <v>0.12451616386912746</v>
      </c>
      <c r="O60" s="4">
        <f t="shared" si="275"/>
        <v>0.1329110578793766</v>
      </c>
      <c r="P60" s="4">
        <f t="shared" si="275"/>
        <v>0.15857608221804029</v>
      </c>
      <c r="R60" s="79" t="s">
        <v>288</v>
      </c>
      <c r="S60" s="4">
        <f t="shared" si="276"/>
        <v>9.5158797787074603E-2</v>
      </c>
      <c r="T60" s="4">
        <f t="shared" si="276"/>
        <v>9.5060099985891114E-2</v>
      </c>
      <c r="U60" s="4">
        <f t="shared" si="276"/>
        <v>8.3784231472147391E-2</v>
      </c>
      <c r="V60" s="4">
        <f t="shared" si="276"/>
        <v>6.725444183581393E-2</v>
      </c>
      <c r="W60" s="4">
        <f t="shared" si="276"/>
        <v>7.4175026863947724E-2</v>
      </c>
      <c r="X60" s="4">
        <f t="shared" si="276"/>
        <v>8.759524412554405E-2</v>
      </c>
      <c r="Z60" s="79" t="s">
        <v>288</v>
      </c>
      <c r="AA60" s="4">
        <f t="shared" si="277"/>
        <v>1.2023113647891251E-2</v>
      </c>
      <c r="AB60" s="4">
        <f t="shared" si="277"/>
        <v>1.0522600143459817E-2</v>
      </c>
      <c r="AC60" s="4">
        <f t="shared" si="277"/>
        <v>8.0384723648932351E-3</v>
      </c>
      <c r="AD60" s="4">
        <f t="shared" si="277"/>
        <v>5.7297434900382338E-3</v>
      </c>
      <c r="AE60" s="4">
        <f t="shared" si="277"/>
        <v>5.4218841055245414E-3</v>
      </c>
      <c r="AF60" s="4">
        <f t="shared" si="277"/>
        <v>7.3054653591410144E-3</v>
      </c>
      <c r="AH60" s="79" t="s">
        <v>288</v>
      </c>
      <c r="AI60" s="4">
        <f t="shared" si="278"/>
        <v>0.16996944898714761</v>
      </c>
      <c r="AJ60" s="4">
        <f t="shared" si="278"/>
        <v>0.14997348492090939</v>
      </c>
      <c r="AK60" s="4">
        <f t="shared" si="278"/>
        <v>0.12417666935301608</v>
      </c>
      <c r="AL60" s="4">
        <f t="shared" si="278"/>
        <v>9.4358399501524928E-2</v>
      </c>
      <c r="AM60" s="4">
        <f t="shared" si="278"/>
        <v>0.11142011313559748</v>
      </c>
      <c r="AN60" s="4">
        <f t="shared" si="278"/>
        <v>0.12006599868474062</v>
      </c>
      <c r="AP60" s="79" t="s">
        <v>288</v>
      </c>
      <c r="AQ60" s="4">
        <f t="shared" si="279"/>
        <v>0.11342233408500253</v>
      </c>
      <c r="AR60" s="4">
        <f t="shared" si="279"/>
        <v>0.10867875419534583</v>
      </c>
      <c r="AS60" s="4">
        <f t="shared" si="279"/>
        <v>9.2488126960526024E-2</v>
      </c>
      <c r="AT60" s="4">
        <f t="shared" si="279"/>
        <v>7.3775823823081191E-2</v>
      </c>
      <c r="AU60" s="4">
        <f t="shared" si="279"/>
        <v>8.0977327384557415E-2</v>
      </c>
      <c r="AV60" s="4">
        <f t="shared" si="279"/>
        <v>9.623222566760907E-2</v>
      </c>
    </row>
    <row r="61" spans="1:52" x14ac:dyDescent="0.35">
      <c r="B61" s="79" t="s">
        <v>289</v>
      </c>
      <c r="C61" s="4">
        <f t="shared" ref="C61:H64" si="282">C37/C$27</f>
        <v>8.7989250452194828E-2</v>
      </c>
      <c r="D61" s="4">
        <f t="shared" si="282"/>
        <v>0.11511286846211317</v>
      </c>
      <c r="E61" s="4">
        <f t="shared" si="282"/>
        <v>0.16195106042391602</v>
      </c>
      <c r="F61" s="4">
        <f t="shared" si="282"/>
        <v>0.15957365996389206</v>
      </c>
      <c r="G61" s="4">
        <f t="shared" ref="G61" si="283">G37/G$27</f>
        <v>9.5373001385787345E-2</v>
      </c>
      <c r="H61" s="4">
        <f t="shared" si="282"/>
        <v>3.6681413182055304E-2</v>
      </c>
      <c r="J61" s="79" t="s">
        <v>289</v>
      </c>
      <c r="K61" s="4">
        <f t="shared" ref="K61:P64" si="284">K37/K$27</f>
        <v>0.10878053306357442</v>
      </c>
      <c r="L61" s="4">
        <f t="shared" si="284"/>
        <v>0.11716186824257925</v>
      </c>
      <c r="M61" s="4">
        <f t="shared" si="284"/>
        <v>0.15420410118748415</v>
      </c>
      <c r="N61" s="4">
        <f t="shared" si="284"/>
        <v>0.1640627505087108</v>
      </c>
      <c r="O61" s="4">
        <f t="shared" si="284"/>
        <v>0.1439506587802736</v>
      </c>
      <c r="P61" s="4">
        <f t="shared" si="284"/>
        <v>9.6541821133249009E-2</v>
      </c>
      <c r="R61" s="79" t="s">
        <v>289</v>
      </c>
      <c r="S61" s="4">
        <f t="shared" ref="S61:X64" si="285">S37/S$27</f>
        <v>0.22460544231010682</v>
      </c>
      <c r="T61" s="4">
        <f t="shared" si="285"/>
        <v>0.24817865808560557</v>
      </c>
      <c r="U61" s="4">
        <f t="shared" si="285"/>
        <v>0.32390521009340284</v>
      </c>
      <c r="V61" s="4">
        <f t="shared" si="285"/>
        <v>0.32122806354943834</v>
      </c>
      <c r="W61" s="4">
        <f t="shared" si="285"/>
        <v>0.30659200529450881</v>
      </c>
      <c r="X61" s="4">
        <f t="shared" si="285"/>
        <v>0.28719998273988995</v>
      </c>
      <c r="Z61" s="79" t="s">
        <v>289</v>
      </c>
      <c r="AA61" s="4">
        <f t="shared" ref="AA61:AF64" si="286">AA37/AA$27</f>
        <v>0.94409454193628151</v>
      </c>
      <c r="AB61" s="4">
        <f t="shared" si="286"/>
        <v>0.94040336652061174</v>
      </c>
      <c r="AC61" s="4">
        <f t="shared" si="286"/>
        <v>0.94052325843283546</v>
      </c>
      <c r="AD61" s="4">
        <f t="shared" si="286"/>
        <v>0.93905150214226663</v>
      </c>
      <c r="AE61" s="4">
        <f t="shared" si="286"/>
        <v>0.92351014607022408</v>
      </c>
      <c r="AF61" s="4">
        <f t="shared" si="286"/>
        <v>0.91848628263987864</v>
      </c>
      <c r="AH61" s="79" t="s">
        <v>289</v>
      </c>
      <c r="AI61" s="4">
        <f t="shared" ref="AI61:AN64" si="287">AI37/AI$27</f>
        <v>8.5053800868809259E-2</v>
      </c>
      <c r="AJ61" s="4">
        <f t="shared" si="287"/>
        <v>7.8567366951525289E-2</v>
      </c>
      <c r="AK61" s="4">
        <f t="shared" si="287"/>
        <v>9.2502386374994042E-2</v>
      </c>
      <c r="AL61" s="4">
        <f t="shared" si="287"/>
        <v>0.11617516283979343</v>
      </c>
      <c r="AM61" s="4">
        <f t="shared" si="287"/>
        <v>9.3194643862609949E-2</v>
      </c>
      <c r="AN61" s="4">
        <f t="shared" si="287"/>
        <v>8.1301040190101523E-2</v>
      </c>
      <c r="AP61" s="79" t="s">
        <v>289</v>
      </c>
      <c r="AQ61" s="4">
        <f t="shared" ref="AQ61:AV64" si="288">AQ37/AQ$27</f>
        <v>0.24961452676079035</v>
      </c>
      <c r="AR61" s="4">
        <f t="shared" si="288"/>
        <v>0.26650576550226351</v>
      </c>
      <c r="AS61" s="4">
        <f t="shared" si="288"/>
        <v>0.32946816526317968</v>
      </c>
      <c r="AT61" s="4">
        <f t="shared" si="288"/>
        <v>0.34241003727686159</v>
      </c>
      <c r="AU61" s="4">
        <f t="shared" si="288"/>
        <v>0.33683858124744753</v>
      </c>
      <c r="AV61" s="4">
        <f t="shared" si="288"/>
        <v>0.29605785231039966</v>
      </c>
    </row>
    <row r="62" spans="1:52" x14ac:dyDescent="0.35">
      <c r="B62" s="79" t="s">
        <v>290</v>
      </c>
      <c r="C62" s="4">
        <f t="shared" si="282"/>
        <v>4.8644655574651752E-4</v>
      </c>
      <c r="D62" s="4">
        <f t="shared" si="282"/>
        <v>5.2415558598107106E-4</v>
      </c>
      <c r="E62" s="4">
        <f t="shared" si="282"/>
        <v>9.0221404301861843E-4</v>
      </c>
      <c r="F62" s="4">
        <f t="shared" si="282"/>
        <v>4.4408600076123583E-3</v>
      </c>
      <c r="G62" s="4">
        <f t="shared" ref="G62" si="289">G38/G$27</f>
        <v>1.8597137287488425E-2</v>
      </c>
      <c r="H62" s="4">
        <f t="shared" si="282"/>
        <v>9.9030280111815448E-3</v>
      </c>
      <c r="J62" s="79" t="s">
        <v>290</v>
      </c>
      <c r="K62" s="4">
        <f t="shared" si="284"/>
        <v>9.929129341901443E-3</v>
      </c>
      <c r="L62" s="4">
        <f t="shared" si="284"/>
        <v>1.9694820044703729E-2</v>
      </c>
      <c r="M62" s="4">
        <f t="shared" si="284"/>
        <v>3.5241389327896021E-2</v>
      </c>
      <c r="N62" s="4">
        <f t="shared" si="284"/>
        <v>3.7166250334116954E-2</v>
      </c>
      <c r="O62" s="4">
        <f t="shared" si="284"/>
        <v>4.3989444577624499E-2</v>
      </c>
      <c r="P62" s="4">
        <f t="shared" si="284"/>
        <v>4.1080819477931685E-2</v>
      </c>
      <c r="R62" s="79" t="s">
        <v>290</v>
      </c>
      <c r="S62" s="4">
        <f t="shared" si="285"/>
        <v>3.9562085995439707E-2</v>
      </c>
      <c r="T62" s="4">
        <f t="shared" si="285"/>
        <v>4.0194958126949079E-2</v>
      </c>
      <c r="U62" s="4">
        <f t="shared" si="285"/>
        <v>7.4237088664796863E-2</v>
      </c>
      <c r="V62" s="4">
        <f t="shared" si="285"/>
        <v>6.3014814438409297E-2</v>
      </c>
      <c r="W62" s="4">
        <f t="shared" si="285"/>
        <v>6.5410861448857133E-2</v>
      </c>
      <c r="X62" s="4">
        <f t="shared" si="285"/>
        <v>6.9953518745750093E-2</v>
      </c>
      <c r="Z62" s="79" t="s">
        <v>290</v>
      </c>
      <c r="AA62" s="4">
        <f t="shared" si="286"/>
        <v>1.3119735357464605E-2</v>
      </c>
      <c r="AB62" s="4">
        <f t="shared" si="286"/>
        <v>2.1051569762024016E-2</v>
      </c>
      <c r="AC62" s="4">
        <f t="shared" si="286"/>
        <v>2.9056601916288706E-2</v>
      </c>
      <c r="AD62" s="4">
        <f t="shared" si="286"/>
        <v>3.9070628237246129E-2</v>
      </c>
      <c r="AE62" s="4">
        <f t="shared" si="286"/>
        <v>5.6216892121254816E-2</v>
      </c>
      <c r="AF62" s="4">
        <f t="shared" si="286"/>
        <v>5.3922678418469018E-2</v>
      </c>
      <c r="AH62" s="79" t="s">
        <v>290</v>
      </c>
      <c r="AI62" s="4">
        <f t="shared" si="287"/>
        <v>3.2097045946161543E-2</v>
      </c>
      <c r="AJ62" s="4">
        <f t="shared" si="287"/>
        <v>4.4334849090303108E-2</v>
      </c>
      <c r="AK62" s="4">
        <f t="shared" si="287"/>
        <v>8.1398530784010853E-2</v>
      </c>
      <c r="AL62" s="4">
        <f t="shared" si="287"/>
        <v>5.7437982139746359E-2</v>
      </c>
      <c r="AM62" s="4">
        <f t="shared" si="287"/>
        <v>2.2750479191294023E-2</v>
      </c>
      <c r="AN62" s="4">
        <f t="shared" si="287"/>
        <v>2.2483878661846951E-2</v>
      </c>
      <c r="AP62" s="79" t="s">
        <v>290</v>
      </c>
      <c r="AQ62" s="4">
        <f t="shared" si="288"/>
        <v>2.8376785124080275E-2</v>
      </c>
      <c r="AR62" s="4">
        <f t="shared" si="288"/>
        <v>3.4468441328560681E-2</v>
      </c>
      <c r="AS62" s="4">
        <f t="shared" si="288"/>
        <v>6.19321383967016E-2</v>
      </c>
      <c r="AT62" s="4">
        <f t="shared" si="288"/>
        <v>5.3207792281246447E-2</v>
      </c>
      <c r="AU62" s="4">
        <f t="shared" si="288"/>
        <v>5.0639186205874417E-2</v>
      </c>
      <c r="AV62" s="4">
        <f t="shared" si="288"/>
        <v>5.095134863065031E-2</v>
      </c>
    </row>
    <row r="63" spans="1:52" x14ac:dyDescent="0.35">
      <c r="B63" s="79" t="s">
        <v>388</v>
      </c>
      <c r="C63" s="4">
        <f t="shared" si="282"/>
        <v>1.533282267573235E-4</v>
      </c>
      <c r="D63" s="4">
        <f t="shared" si="282"/>
        <v>1.0784005767781848E-4</v>
      </c>
      <c r="E63" s="4">
        <f t="shared" si="282"/>
        <v>1.1364500829713698E-4</v>
      </c>
      <c r="F63" s="4">
        <f t="shared" si="282"/>
        <v>1.8092376601053404E-4</v>
      </c>
      <c r="G63" s="4">
        <f t="shared" ref="G63" si="290">G39/G$27</f>
        <v>2.0949847570066009E-3</v>
      </c>
      <c r="H63" s="4">
        <f t="shared" si="282"/>
        <v>5.5452336433602055E-3</v>
      </c>
      <c r="J63" s="79" t="s">
        <v>388</v>
      </c>
      <c r="K63" s="4">
        <f t="shared" si="284"/>
        <v>2.5159102863621555E-2</v>
      </c>
      <c r="L63" s="4">
        <f t="shared" si="284"/>
        <v>2.0097603450097156E-2</v>
      </c>
      <c r="M63" s="4">
        <f t="shared" si="284"/>
        <v>4.8245326334687352E-2</v>
      </c>
      <c r="N63" s="4">
        <f t="shared" si="284"/>
        <v>8.959219570786911E-2</v>
      </c>
      <c r="O63" s="4">
        <f t="shared" si="284"/>
        <v>7.8146340625462385E-2</v>
      </c>
      <c r="P63" s="4">
        <f t="shared" si="284"/>
        <v>7.0522276399243938E-2</v>
      </c>
      <c r="R63" s="79" t="s">
        <v>388</v>
      </c>
      <c r="S63" s="4">
        <f t="shared" si="285"/>
        <v>1.9182110054514329E-2</v>
      </c>
      <c r="T63" s="4">
        <f t="shared" si="285"/>
        <v>9.9216098160262202E-3</v>
      </c>
      <c r="U63" s="4">
        <f t="shared" si="285"/>
        <v>5.2804607346019564E-2</v>
      </c>
      <c r="V63" s="4">
        <f t="shared" si="285"/>
        <v>0.11191382382023636</v>
      </c>
      <c r="W63" s="4">
        <f t="shared" si="285"/>
        <v>8.7961754897540309E-2</v>
      </c>
      <c r="X63" s="4">
        <f t="shared" si="285"/>
        <v>5.4832267300752538E-2</v>
      </c>
      <c r="Z63" s="79" t="s">
        <v>388</v>
      </c>
      <c r="AA63" s="4">
        <f t="shared" si="286"/>
        <v>2.1404423483012796E-6</v>
      </c>
      <c r="AB63" s="4">
        <f t="shared" si="286"/>
        <v>2.6269541466808964E-7</v>
      </c>
      <c r="AC63" s="4">
        <f t="shared" si="286"/>
        <v>0</v>
      </c>
      <c r="AD63" s="4">
        <f t="shared" si="286"/>
        <v>0</v>
      </c>
      <c r="AE63" s="4">
        <f t="shared" si="286"/>
        <v>0</v>
      </c>
      <c r="AF63" s="4">
        <f t="shared" si="286"/>
        <v>0</v>
      </c>
      <c r="AH63" s="79" t="s">
        <v>388</v>
      </c>
      <c r="AI63" s="4">
        <f t="shared" si="287"/>
        <v>4.8667023643210322E-2</v>
      </c>
      <c r="AJ63" s="4">
        <f t="shared" si="287"/>
        <v>5.6292958691043504E-2</v>
      </c>
      <c r="AK63" s="4">
        <f t="shared" si="287"/>
        <v>9.3165775517419724E-2</v>
      </c>
      <c r="AL63" s="4">
        <f t="shared" si="287"/>
        <v>0.14364330089207353</v>
      </c>
      <c r="AM63" s="4">
        <f t="shared" si="287"/>
        <v>0.11658665204256309</v>
      </c>
      <c r="AN63" s="4">
        <f t="shared" si="287"/>
        <v>8.1630527584108659E-2</v>
      </c>
      <c r="AP63" s="79" t="s">
        <v>388</v>
      </c>
      <c r="AQ63" s="4">
        <f t="shared" si="288"/>
        <v>2.4702142414970967E-2</v>
      </c>
      <c r="AR63" s="4">
        <f t="shared" si="288"/>
        <v>2.1882829811209707E-2</v>
      </c>
      <c r="AS63" s="4">
        <f t="shared" si="288"/>
        <v>5.2660240953936246E-2</v>
      </c>
      <c r="AT63" s="4">
        <f t="shared" si="288"/>
        <v>9.649644385969465E-2</v>
      </c>
      <c r="AU63" s="4">
        <f t="shared" si="288"/>
        <v>7.5473407688575009E-2</v>
      </c>
      <c r="AV63" s="4">
        <f t="shared" si="288"/>
        <v>5.3949324566862807E-2</v>
      </c>
    </row>
    <row r="64" spans="1:52" x14ac:dyDescent="0.35">
      <c r="B64" s="79" t="s">
        <v>292</v>
      </c>
      <c r="C64" s="4">
        <f t="shared" si="282"/>
        <v>1.0351228412904204E-2</v>
      </c>
      <c r="D64" s="4">
        <f t="shared" si="282"/>
        <v>6.5191480925258409E-3</v>
      </c>
      <c r="E64" s="4">
        <f t="shared" si="282"/>
        <v>1.0305561693265746E-2</v>
      </c>
      <c r="F64" s="4">
        <f t="shared" si="282"/>
        <v>3.0139942242778092E-2</v>
      </c>
      <c r="G64" s="4">
        <f t="shared" ref="G64" si="291">G40/G$27</f>
        <v>4.2326212627330176E-2</v>
      </c>
      <c r="H64" s="4">
        <f t="shared" si="282"/>
        <v>4.0288255205348456E-2</v>
      </c>
      <c r="J64" s="79" t="s">
        <v>292</v>
      </c>
      <c r="K64" s="4">
        <f t="shared" si="284"/>
        <v>2.2953221267891406E-2</v>
      </c>
      <c r="L64" s="4">
        <f t="shared" si="284"/>
        <v>1.7805144492604404E-2</v>
      </c>
      <c r="M64" s="4">
        <f t="shared" si="284"/>
        <v>2.8689607005117433E-2</v>
      </c>
      <c r="N64" s="4">
        <f t="shared" si="284"/>
        <v>8.5388605979688101E-2</v>
      </c>
      <c r="O64" s="4">
        <f t="shared" si="284"/>
        <v>6.2188432757289053E-2</v>
      </c>
      <c r="P64" s="4">
        <f t="shared" si="284"/>
        <v>3.8849639111611052E-2</v>
      </c>
      <c r="R64" s="79" t="s">
        <v>292</v>
      </c>
      <c r="S64" s="4">
        <f t="shared" si="285"/>
        <v>3.0106776723480118E-2</v>
      </c>
      <c r="T64" s="4">
        <f t="shared" si="285"/>
        <v>2.3548675799465665E-2</v>
      </c>
      <c r="U64" s="4">
        <f t="shared" si="285"/>
        <v>2.5103642422033251E-2</v>
      </c>
      <c r="V64" s="4">
        <f t="shared" si="285"/>
        <v>9.2171998285092954E-2</v>
      </c>
      <c r="W64" s="4">
        <f t="shared" si="285"/>
        <v>8.1015780635555257E-2</v>
      </c>
      <c r="X64" s="4">
        <f t="shared" si="285"/>
        <v>4.8035349128079011E-2</v>
      </c>
      <c r="Z64" s="79" t="s">
        <v>292</v>
      </c>
      <c r="AA64" s="4">
        <f t="shared" si="286"/>
        <v>2.3797916413716741E-4</v>
      </c>
      <c r="AB64" s="4">
        <f t="shared" si="286"/>
        <v>1.0061590795877313E-4</v>
      </c>
      <c r="AC64" s="4">
        <f t="shared" si="286"/>
        <v>1.1067029364271414E-4</v>
      </c>
      <c r="AD64" s="4">
        <f t="shared" si="286"/>
        <v>3.4062622196200982E-4</v>
      </c>
      <c r="AE64" s="4">
        <f t="shared" si="286"/>
        <v>8.0876389260565432E-4</v>
      </c>
      <c r="AF64" s="4">
        <f t="shared" si="286"/>
        <v>9.2640810449379728E-4</v>
      </c>
      <c r="AH64" s="79" t="s">
        <v>292</v>
      </c>
      <c r="AI64" s="4">
        <f t="shared" si="287"/>
        <v>3.5845855506473442E-2</v>
      </c>
      <c r="AJ64" s="4">
        <f t="shared" si="287"/>
        <v>2.8819743614075483E-2</v>
      </c>
      <c r="AK64" s="4">
        <f t="shared" si="287"/>
        <v>3.8903619189121136E-2</v>
      </c>
      <c r="AL64" s="4">
        <f t="shared" si="287"/>
        <v>0.11828104878544692</v>
      </c>
      <c r="AM64" s="4">
        <f t="shared" si="287"/>
        <v>0.10687694047752841</v>
      </c>
      <c r="AN64" s="4">
        <f t="shared" si="287"/>
        <v>8.5421232954006776E-2</v>
      </c>
      <c r="AP64" s="79" t="s">
        <v>292</v>
      </c>
      <c r="AQ64" s="4">
        <f t="shared" si="288"/>
        <v>2.6218751807922623E-2</v>
      </c>
      <c r="AR64" s="4">
        <f t="shared" si="288"/>
        <v>2.0561899471788939E-2</v>
      </c>
      <c r="AS64" s="4">
        <f t="shared" si="288"/>
        <v>2.4882010434407683E-2</v>
      </c>
      <c r="AT64" s="4">
        <f t="shared" si="288"/>
        <v>8.1839872036383238E-2</v>
      </c>
      <c r="AU64" s="4">
        <f t="shared" si="288"/>
        <v>6.9095958509624508E-2</v>
      </c>
      <c r="AV64" s="4">
        <f t="shared" si="288"/>
        <v>4.7684849281092893E-2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1:BI64"/>
  <sheetViews>
    <sheetView zoomScale="80" zoomScaleNormal="80" workbookViewId="0">
      <pane ySplit="1" topLeftCell="A2" activePane="bottomLeft" state="frozen"/>
      <selection activeCell="BC1" sqref="BC1:BC56"/>
      <selection pane="bottomLeft" activeCell="AG22" sqref="AG22"/>
    </sheetView>
  </sheetViews>
  <sheetFormatPr defaultRowHeight="14.5" x14ac:dyDescent="0.35"/>
  <cols>
    <col min="1" max="1" width="4.81640625" style="83" bestFit="1" customWidth="1"/>
    <col min="2" max="2" width="36.453125" bestFit="1" customWidth="1"/>
    <col min="3" max="6" width="11.7265625" customWidth="1"/>
    <col min="7" max="7" width="11.7265625" style="44" customWidth="1"/>
    <col min="8" max="8" width="11.7265625" customWidth="1"/>
    <col min="9" max="9" width="9.54296875" customWidth="1"/>
    <col min="10" max="10" width="36.453125" bestFit="1" customWidth="1"/>
    <col min="11" max="14" width="11.7265625" customWidth="1"/>
    <col min="15" max="15" width="11.7265625" style="44" customWidth="1"/>
    <col min="16" max="16" width="11.7265625" customWidth="1"/>
    <col min="17" max="17" width="9" customWidth="1"/>
    <col min="18" max="18" width="36.453125" bestFit="1" customWidth="1"/>
    <col min="19" max="22" width="11.7265625" customWidth="1"/>
    <col min="23" max="23" width="11.7265625" style="44" customWidth="1"/>
    <col min="24" max="24" width="11.7265625" customWidth="1"/>
    <col min="25" max="25" width="18.453125" customWidth="1"/>
    <col min="26" max="26" width="36.453125" bestFit="1" customWidth="1"/>
    <col min="27" max="30" width="11.7265625" customWidth="1"/>
    <col min="31" max="31" width="11.7265625" style="44" customWidth="1"/>
    <col min="32" max="32" width="11.7265625" customWidth="1"/>
    <col min="33" max="33" width="18.54296875" style="44" customWidth="1"/>
    <col min="34" max="34" width="36.453125" bestFit="1" customWidth="1"/>
    <col min="35" max="38" width="11.7265625" customWidth="1"/>
    <col min="39" max="39" width="11.7265625" style="44" customWidth="1"/>
    <col min="40" max="40" width="11.7265625" customWidth="1"/>
    <col min="41" max="41" width="10.81640625" customWidth="1"/>
    <col min="42" max="42" width="36.453125" bestFit="1" customWidth="1"/>
    <col min="43" max="46" width="11.7265625" customWidth="1"/>
    <col min="47" max="47" width="11.7265625" style="44" customWidth="1"/>
    <col min="48" max="48" width="11.7265625" customWidth="1"/>
    <col min="49" max="49" width="13.453125" customWidth="1"/>
    <col min="50" max="50" width="36.453125" bestFit="1" customWidth="1"/>
    <col min="51" max="54" width="11.7265625" customWidth="1"/>
    <col min="55" max="55" width="11.7265625" style="44" customWidth="1"/>
    <col min="56" max="56" width="11.7265625" customWidth="1"/>
    <col min="57" max="57" width="12.81640625" customWidth="1"/>
    <col min="60" max="60" width="25.7265625" customWidth="1"/>
    <col min="61" max="61" width="15" customWidth="1"/>
  </cols>
  <sheetData>
    <row r="1" spans="1:57" s="11" customFormat="1" ht="21" x14ac:dyDescent="0.5">
      <c r="A1" s="83"/>
      <c r="B1" s="12" t="s">
        <v>9</v>
      </c>
      <c r="C1" s="22" t="str">
        <f>CONCATENATE(B1,C2)</f>
        <v>East Asia &amp; Pacific1995</v>
      </c>
      <c r="D1" s="22" t="str">
        <f>CONCATENATE(B1,D2)</f>
        <v>East Asia &amp; Pacific2000</v>
      </c>
      <c r="E1" s="22" t="str">
        <f>CONCATENATE(B1,E2)</f>
        <v>East Asia &amp; Pacific2005</v>
      </c>
      <c r="F1" s="22" t="str">
        <f>CONCATENATE(B1,F2)</f>
        <v>East Asia &amp; Pacific2010</v>
      </c>
      <c r="G1" s="22" t="str">
        <f>CONCATENATE(B1,G2)</f>
        <v>East Asia &amp; Pacific2015</v>
      </c>
      <c r="H1" s="22" t="str">
        <f>CONCATENATE(B1,H2)</f>
        <v>East Asia &amp; Pacific2018</v>
      </c>
      <c r="I1" s="22" t="str">
        <f>CONCATENATE(B1,I2)</f>
        <v>East Asia &amp; Pacific2014</v>
      </c>
      <c r="J1" s="12" t="s">
        <v>7</v>
      </c>
      <c r="K1" s="22" t="str">
        <f>CONCATENATE(J1,K2)</f>
        <v>Europe &amp; Central Asia1995</v>
      </c>
      <c r="L1" s="22" t="str">
        <f>CONCATENATE(J1,L2)</f>
        <v>Europe &amp; Central Asia2000</v>
      </c>
      <c r="M1" s="22" t="str">
        <f>CONCATENATE(J1,M2)</f>
        <v>Europe &amp; Central Asia2005</v>
      </c>
      <c r="N1" s="22" t="str">
        <f>CONCATENATE(J1,N2)</f>
        <v>Europe &amp; Central Asia2010</v>
      </c>
      <c r="O1" s="22" t="str">
        <f>CONCATENATE(J1,O2)</f>
        <v>Europe &amp; Central Asia2015</v>
      </c>
      <c r="P1" s="22" t="str">
        <f>CONCATENATE(J1,P2)</f>
        <v>Europe &amp; Central Asia2018</v>
      </c>
      <c r="Q1" s="22" t="str">
        <f>CONCATENATE(J1,Q2)</f>
        <v>Europe &amp; Central Asia2014</v>
      </c>
      <c r="R1" s="12" t="s">
        <v>11</v>
      </c>
      <c r="S1" s="22" t="str">
        <f>CONCATENATE(R1,S2)</f>
        <v>Latin America &amp; Caribbean1995</v>
      </c>
      <c r="T1" s="22" t="str">
        <f>CONCATENATE(R1,T2)</f>
        <v>Latin America &amp; Caribbean2000</v>
      </c>
      <c r="U1" s="22" t="str">
        <f>CONCATENATE(R1,U2)</f>
        <v>Latin America &amp; Caribbean2005</v>
      </c>
      <c r="V1" s="22" t="str">
        <f>CONCATENATE(R1,V2)</f>
        <v>Latin America &amp; Caribbean2010</v>
      </c>
      <c r="W1" s="22" t="str">
        <f>CONCATENATE(R1,W2)</f>
        <v>Latin America &amp; Caribbean2015</v>
      </c>
      <c r="X1" s="22" t="str">
        <f>CONCATENATE(R1,X2)</f>
        <v>Latin America &amp; Caribbean2018</v>
      </c>
      <c r="Y1" s="22" t="str">
        <f>CONCATENATE(R1,Y2)</f>
        <v>Latin America &amp; Caribbean2014</v>
      </c>
      <c r="Z1" s="12" t="s">
        <v>8</v>
      </c>
      <c r="AA1" s="22" t="str">
        <f>CONCATENATE(Z1,AA2)</f>
        <v>Middle East &amp; North Africa1995</v>
      </c>
      <c r="AB1" s="22" t="str">
        <f>CONCATENATE(Z1,AB2)</f>
        <v>Middle East &amp; North Africa2000</v>
      </c>
      <c r="AC1" s="22" t="str">
        <f>CONCATENATE(Z1,AC2)</f>
        <v>Middle East &amp; North Africa2005</v>
      </c>
      <c r="AD1" s="22" t="str">
        <f>CONCATENATE(Z1,AD2)</f>
        <v>Middle East &amp; North Africa2010</v>
      </c>
      <c r="AE1" s="22" t="str">
        <f>CONCATENATE(Z1,AE2)</f>
        <v>Middle East &amp; North Africa2015</v>
      </c>
      <c r="AF1" s="22" t="str">
        <f>CONCATENATE(Z1,AF2)</f>
        <v>Middle East &amp; North Africa2018</v>
      </c>
      <c r="AG1" s="22" t="str">
        <f>CONCATENATE(Z1,AG2)</f>
        <v>Middle East &amp; North Africa2014</v>
      </c>
      <c r="AH1" s="12" t="s">
        <v>31</v>
      </c>
      <c r="AI1" s="22" t="str">
        <f>CONCATENATE(AH1,AI2)</f>
        <v>North America1995</v>
      </c>
      <c r="AJ1" s="22" t="str">
        <f>CONCATENATE(AH1,AJ2)</f>
        <v>North America2000</v>
      </c>
      <c r="AK1" s="22" t="str">
        <f>CONCATENATE(AH1,AK2)</f>
        <v>North America2005</v>
      </c>
      <c r="AL1" s="22" t="str">
        <f>CONCATENATE(AH1,AL2)</f>
        <v>North America2010</v>
      </c>
      <c r="AM1" s="22" t="str">
        <f>CONCATENATE(AH1,AM2)</f>
        <v>North America2015</v>
      </c>
      <c r="AN1" s="22" t="str">
        <f>CONCATENATE(AH1,AN2)</f>
        <v>North America2018</v>
      </c>
      <c r="AO1" s="22" t="str">
        <f>CONCATENATE(AH1,AO2)</f>
        <v>North America2014</v>
      </c>
      <c r="AP1" s="12" t="s">
        <v>3</v>
      </c>
      <c r="AQ1" s="22" t="str">
        <f>CONCATENATE(AP1,AQ2)</f>
        <v>South Asia1995</v>
      </c>
      <c r="AR1" s="22" t="str">
        <f>CONCATENATE(AP1,AR2)</f>
        <v>South Asia2000</v>
      </c>
      <c r="AS1" s="22" t="str">
        <f>CONCATENATE(AP1,AS2)</f>
        <v>South Asia2005</v>
      </c>
      <c r="AT1" s="22" t="str">
        <f>CONCATENATE(AP1,AT2)</f>
        <v>South Asia2010</v>
      </c>
      <c r="AU1" s="22" t="str">
        <f>CONCATENATE(AP1,AU2)</f>
        <v>South Asia2015</v>
      </c>
      <c r="AV1" s="22" t="str">
        <f>CONCATENATE(AP1,AV2)</f>
        <v>South Asia2018</v>
      </c>
      <c r="AW1" s="22" t="str">
        <f>CONCATENATE(AP1,AW2)</f>
        <v>South Asia2014</v>
      </c>
      <c r="AX1" s="12" t="s">
        <v>10</v>
      </c>
      <c r="AY1" s="22" t="str">
        <f>CONCATENATE(AX1,AY2)</f>
        <v>Sub-Saharan Africa1995</v>
      </c>
      <c r="AZ1" s="22" t="str">
        <f>CONCATENATE(AX1,AZ2)</f>
        <v>Sub-Saharan Africa2000</v>
      </c>
      <c r="BA1" s="22" t="str">
        <f>CONCATENATE(AX1,BA2)</f>
        <v>Sub-Saharan Africa2005</v>
      </c>
      <c r="BB1" s="22" t="str">
        <f>CONCATENATE(AX1,BB2)</f>
        <v>Sub-Saharan Africa2010</v>
      </c>
      <c r="BC1" s="22" t="str">
        <f>CONCATENATE(AX1,BC2)</f>
        <v>Sub-Saharan Africa2015</v>
      </c>
      <c r="BD1" s="22" t="str">
        <f>CONCATENATE(AX1,BD2)</f>
        <v>Sub-Saharan Africa2018</v>
      </c>
      <c r="BE1" s="22" t="str">
        <f>CONCATENATE(AX1,BE2)</f>
        <v>Sub-Saharan Africa2014</v>
      </c>
    </row>
    <row r="2" spans="1:57" x14ac:dyDescent="0.35">
      <c r="B2" s="1" t="s">
        <v>395</v>
      </c>
      <c r="C2" s="1">
        <v>1995</v>
      </c>
      <c r="D2" s="1">
        <v>2000</v>
      </c>
      <c r="E2" s="1">
        <v>2005</v>
      </c>
      <c r="F2" s="1">
        <v>2010</v>
      </c>
      <c r="G2" s="1">
        <v>2015</v>
      </c>
      <c r="H2" s="1">
        <v>2018</v>
      </c>
      <c r="I2" s="104">
        <v>2014</v>
      </c>
      <c r="J2" s="1" t="s">
        <v>395</v>
      </c>
      <c r="K2" s="1">
        <v>1995</v>
      </c>
      <c r="L2" s="1">
        <v>2000</v>
      </c>
      <c r="M2" s="1">
        <v>2005</v>
      </c>
      <c r="N2" s="1">
        <v>2010</v>
      </c>
      <c r="O2" s="1">
        <v>2015</v>
      </c>
      <c r="P2" s="1">
        <v>2018</v>
      </c>
      <c r="Q2" s="104">
        <v>2014</v>
      </c>
      <c r="R2" s="1" t="s">
        <v>395</v>
      </c>
      <c r="S2" s="1">
        <v>1995</v>
      </c>
      <c r="T2" s="1">
        <v>2000</v>
      </c>
      <c r="U2" s="1">
        <v>2005</v>
      </c>
      <c r="V2" s="1">
        <v>2010</v>
      </c>
      <c r="W2" s="1">
        <v>2015</v>
      </c>
      <c r="X2" s="1">
        <v>2018</v>
      </c>
      <c r="Y2" s="104">
        <v>2014</v>
      </c>
      <c r="Z2" s="1" t="s">
        <v>395</v>
      </c>
      <c r="AA2" s="1">
        <v>1995</v>
      </c>
      <c r="AB2" s="1">
        <v>2000</v>
      </c>
      <c r="AC2" s="1">
        <v>2005</v>
      </c>
      <c r="AD2" s="1">
        <v>2010</v>
      </c>
      <c r="AE2" s="1">
        <v>2015</v>
      </c>
      <c r="AF2" s="1">
        <v>2018</v>
      </c>
      <c r="AG2" s="104">
        <v>2014</v>
      </c>
      <c r="AH2" s="1" t="s">
        <v>395</v>
      </c>
      <c r="AI2" s="1">
        <v>1995</v>
      </c>
      <c r="AJ2" s="1">
        <v>2000</v>
      </c>
      <c r="AK2" s="1">
        <v>2005</v>
      </c>
      <c r="AL2" s="1">
        <v>2010</v>
      </c>
      <c r="AM2" s="1">
        <v>2015</v>
      </c>
      <c r="AN2" s="1">
        <v>2018</v>
      </c>
      <c r="AO2" s="104">
        <v>2014</v>
      </c>
      <c r="AP2" s="1" t="s">
        <v>395</v>
      </c>
      <c r="AQ2" s="1">
        <v>1995</v>
      </c>
      <c r="AR2" s="1">
        <v>2000</v>
      </c>
      <c r="AS2" s="1">
        <v>2005</v>
      </c>
      <c r="AT2" s="1">
        <v>2010</v>
      </c>
      <c r="AU2" s="1">
        <v>2015</v>
      </c>
      <c r="AV2" s="1">
        <v>2018</v>
      </c>
      <c r="AW2" s="104">
        <v>2014</v>
      </c>
      <c r="AX2" s="1" t="s">
        <v>395</v>
      </c>
      <c r="AY2" s="1">
        <v>1995</v>
      </c>
      <c r="AZ2" s="1">
        <v>2000</v>
      </c>
      <c r="BA2" s="1">
        <v>2005</v>
      </c>
      <c r="BB2" s="1">
        <v>2010</v>
      </c>
      <c r="BC2" s="1">
        <v>2015</v>
      </c>
      <c r="BD2" s="1">
        <v>2018</v>
      </c>
      <c r="BE2" s="104">
        <v>2014</v>
      </c>
    </row>
    <row r="3" spans="1:57" x14ac:dyDescent="0.35">
      <c r="A3" s="83">
        <v>5</v>
      </c>
      <c r="B3" s="75" t="s">
        <v>295</v>
      </c>
      <c r="C3" s="3">
        <f>VLOOKUP(C$1,reg_bal!$A:$AE,$A3,FALSE)/1000000</f>
        <v>135412940.12551317</v>
      </c>
      <c r="D3" s="3">
        <f>VLOOKUP(D$1,reg_bal!$A:$AE,$A3,FALSE)/1000000</f>
        <v>163931224.55399999</v>
      </c>
      <c r="E3" s="3">
        <f>VLOOKUP(E$1,reg_bal!$A:$AE,$A3,FALSE)/1000000</f>
        <v>200174311.6763823</v>
      </c>
      <c r="F3" s="3">
        <f>VLOOKUP(F$1,reg_bal!$A:$AE,$A3,FALSE)/1000000</f>
        <v>264247893.04915196</v>
      </c>
      <c r="G3" s="3">
        <f>VLOOKUP(G$1,reg_bal!$A:$AE,$A3,FALSE)/1000000</f>
        <v>342699750.47769749</v>
      </c>
      <c r="H3" s="3">
        <f>VLOOKUP(H$1,reg_bal!$A:$AE,$A3,FALSE)/1000000</f>
        <v>388891534.89613795</v>
      </c>
      <c r="I3" s="105">
        <f>VLOOKUP(I$1,reg_bal!$A:$AE,$A3,FALSE)/1000000</f>
        <v>326921620.54288363</v>
      </c>
      <c r="J3" s="75" t="s">
        <v>295</v>
      </c>
      <c r="K3" s="3">
        <f>VLOOKUP(K$1,reg_bal!$A:$AE,$A3,FALSE)/1000000</f>
        <v>195096833.51208016</v>
      </c>
      <c r="L3" s="3">
        <f>VLOOKUP(L$1,reg_bal!$A:$AE,$A3,FALSE)/1000000</f>
        <v>212742462.2574155</v>
      </c>
      <c r="M3" s="3">
        <f>VLOOKUP(M$1,reg_bal!$A:$AE,$A3,FALSE)/1000000</f>
        <v>230655212.39795294</v>
      </c>
      <c r="N3" s="3">
        <f>VLOOKUP(N$1,reg_bal!$A:$AE,$A3,FALSE)/1000000</f>
        <v>251024523.05827379</v>
      </c>
      <c r="O3" s="3">
        <f>VLOOKUP(O$1,reg_bal!$A:$AE,$A3,FALSE)/1000000</f>
        <v>267608555.85356915</v>
      </c>
      <c r="P3" s="3">
        <f>VLOOKUP(P$1,reg_bal!$A:$AE,$A3,FALSE)/1000000</f>
        <v>282007850.220792</v>
      </c>
      <c r="Q3" s="105">
        <f>VLOOKUP(Q$1,reg_bal!$A:$AE,$A3,FALSE)/1000000</f>
        <v>263796980.26370689</v>
      </c>
      <c r="R3" s="75" t="s">
        <v>295</v>
      </c>
      <c r="S3" s="3">
        <f>VLOOKUP(S$1,reg_bal!$A:$AE,$A3,FALSE)/1000000</f>
        <v>35200974.701582827</v>
      </c>
      <c r="T3" s="3">
        <f>VLOOKUP(T$1,reg_bal!$A:$AE,$A3,FALSE)/1000000</f>
        <v>39626572.892422743</v>
      </c>
      <c r="U3" s="3">
        <f>VLOOKUP(U$1,reg_bal!$A:$AE,$A3,FALSE)/1000000</f>
        <v>44910976.867112875</v>
      </c>
      <c r="V3" s="3">
        <f>VLOOKUP(V$1,reg_bal!$A:$AE,$A3,FALSE)/1000000</f>
        <v>54269467.976695456</v>
      </c>
      <c r="W3" s="3">
        <f>VLOOKUP(W$1,reg_bal!$A:$AE,$A3,FALSE)/1000000</f>
        <v>64348543.584268898</v>
      </c>
      <c r="X3" s="3">
        <f>VLOOKUP(X$1,reg_bal!$A:$AE,$A3,FALSE)/1000000</f>
        <v>66916018.651782908</v>
      </c>
      <c r="Y3" s="105">
        <f>VLOOKUP(Y$1,reg_bal!$A:$AE,$A3,FALSE)/1000000</f>
        <v>61962818.736387156</v>
      </c>
      <c r="Z3" s="75" t="s">
        <v>295</v>
      </c>
      <c r="AA3" s="3">
        <f>VLOOKUP(AA$1,reg_bal!$A:$AE,$A3,FALSE)/1000000</f>
        <v>17212008.818168804</v>
      </c>
      <c r="AB3" s="3">
        <f>VLOOKUP(AB$1,reg_bal!$A:$AE,$A3,FALSE)/1000000</f>
        <v>19452844.908536434</v>
      </c>
      <c r="AC3" s="3">
        <f>VLOOKUP(AC$1,reg_bal!$A:$AE,$A3,FALSE)/1000000</f>
        <v>25059549.921209145</v>
      </c>
      <c r="AD3" s="3">
        <f>VLOOKUP(AD$1,reg_bal!$A:$AE,$A3,FALSE)/1000000</f>
        <v>34375188.526881985</v>
      </c>
      <c r="AE3" s="3">
        <f>VLOOKUP(AE$1,reg_bal!$A:$AE,$A3,FALSE)/1000000</f>
        <v>41310832.432365611</v>
      </c>
      <c r="AF3" s="3">
        <f>VLOOKUP(AF$1,reg_bal!$A:$AE,$A3,FALSE)/1000000</f>
        <v>38517178.192838766</v>
      </c>
      <c r="AG3" s="134">
        <f>AF3/AA3</f>
        <v>2.2378084161902394</v>
      </c>
      <c r="AH3" s="75" t="s">
        <v>295</v>
      </c>
      <c r="AI3" s="3">
        <f>VLOOKUP(AI$1,reg_bal!$A:$AE,$A3,FALSE)/1000000</f>
        <v>199449026.33257654</v>
      </c>
      <c r="AJ3" s="3">
        <f>VLOOKUP(AJ$1,reg_bal!$A:$AE,$A3,FALSE)/1000000</f>
        <v>239780162.28393173</v>
      </c>
      <c r="AK3" s="3">
        <f>VLOOKUP(AK$1,reg_bal!$A:$AE,$A3,FALSE)/1000000</f>
        <v>260977075.68897903</v>
      </c>
      <c r="AL3" s="3">
        <f>VLOOKUP(AL$1,reg_bal!$A:$AE,$A3,FALSE)/1000000</f>
        <v>274601682.24291366</v>
      </c>
      <c r="AM3" s="3">
        <f>VLOOKUP(AM$1,reg_bal!$A:$AE,$A3,FALSE)/1000000</f>
        <v>299875263.45832545</v>
      </c>
      <c r="AN3" s="3">
        <f>VLOOKUP(AN$1,reg_bal!$A:$AE,$A3,FALSE)/1000000</f>
        <v>315477573.38128573</v>
      </c>
      <c r="AO3" s="105">
        <f>VLOOKUP(AO$1,reg_bal!$A:$AE,$A3,FALSE)/1000000</f>
        <v>292621856.15149325</v>
      </c>
      <c r="AP3" s="75" t="s">
        <v>295</v>
      </c>
      <c r="AQ3" s="3">
        <f>VLOOKUP(AQ$1,reg_bal!$A:$AE,$A3,FALSE)/1000000</f>
        <v>11991535.653201489</v>
      </c>
      <c r="AR3" s="3">
        <f>VLOOKUP(AR$1,reg_bal!$A:$AE,$A3,FALSE)/1000000</f>
        <v>15015553.675498018</v>
      </c>
      <c r="AS3" s="3">
        <f>VLOOKUP(AS$1,reg_bal!$A:$AE,$A3,FALSE)/1000000</f>
        <v>19320110.396142021</v>
      </c>
      <c r="AT3" s="3">
        <f>VLOOKUP(AT$1,reg_bal!$A:$AE,$A3,FALSE)/1000000</f>
        <v>26012605.499655753</v>
      </c>
      <c r="AU3" s="3">
        <f>VLOOKUP(AU$1,reg_bal!$A:$AE,$A3,FALSE)/1000000</f>
        <v>33927351.740448408</v>
      </c>
      <c r="AV3" s="3">
        <f>VLOOKUP(AV$1,reg_bal!$A:$AE,$A3,FALSE)/1000000</f>
        <v>40290333.583671138</v>
      </c>
      <c r="AW3" s="105">
        <f>VLOOKUP(AW$1,reg_bal!$A:$AE,$A3,FALSE)/1000000</f>
        <v>32489672.196236972</v>
      </c>
      <c r="AX3" s="75" t="s">
        <v>295</v>
      </c>
      <c r="AY3" s="3">
        <f>VLOOKUP(AY$1,reg_bal!$A:$AE,$A3,FALSE)/1000000</f>
        <v>9126768.1688021347</v>
      </c>
      <c r="AZ3" s="3">
        <f>VLOOKUP(AZ$1,reg_bal!$A:$AE,$A3,FALSE)/1000000</f>
        <v>9345418.2406207137</v>
      </c>
      <c r="BA3" s="3">
        <f>VLOOKUP(BA$1,reg_bal!$A:$AE,$A3,FALSE)/1000000</f>
        <v>10971326.910855271</v>
      </c>
      <c r="BB3" s="3">
        <f>VLOOKUP(BB$1,reg_bal!$A:$AE,$A3,FALSE)/1000000</f>
        <v>15292753.579711819</v>
      </c>
      <c r="BC3" s="3">
        <f>VLOOKUP(BC$1,reg_bal!$A:$AE,$A3,FALSE)/1000000</f>
        <v>18841306.396870829</v>
      </c>
      <c r="BD3" s="3">
        <f>VLOOKUP(BD$1,reg_bal!$A:$AE,$A3,FALSE)/1000000</f>
        <v>19904321.681017909</v>
      </c>
      <c r="BE3" s="105">
        <f>VLOOKUP(BE$1,reg_bal!$A:$AE,$A3,FALSE)/1000000</f>
        <v>18305651.309560176</v>
      </c>
    </row>
    <row r="4" spans="1:57" x14ac:dyDescent="0.35">
      <c r="A4" s="83">
        <v>6</v>
      </c>
      <c r="B4" s="76" t="s">
        <v>324</v>
      </c>
      <c r="C4" s="3">
        <f>VLOOKUP(C$1,reg_bal!$A:$AE,$A4,FALSE)/1000000</f>
        <v>37381315.242630586</v>
      </c>
      <c r="D4" s="3">
        <f>VLOOKUP(D$1,reg_bal!$A:$AE,$A4,FALSE)/1000000</f>
        <v>46178651.252682716</v>
      </c>
      <c r="E4" s="3">
        <f>VLOOKUP(E$1,reg_bal!$A:$AE,$A4,FALSE)/1000000</f>
        <v>55786085.701169334</v>
      </c>
      <c r="F4" s="3">
        <f>VLOOKUP(F$1,reg_bal!$A:$AE,$A4,FALSE)/1000000</f>
        <v>70128409.369545311</v>
      </c>
      <c r="G4" s="3">
        <f>VLOOKUP(G$1,reg_bal!$A:$AE,$A4,FALSE)/1000000</f>
        <v>91084379.045215204</v>
      </c>
      <c r="H4" s="3">
        <f>VLOOKUP(H$1,reg_bal!$A:$AE,$A4,FALSE)/1000000</f>
        <v>107290419.99526405</v>
      </c>
      <c r="I4" s="105">
        <f>VLOOKUP(I$1,reg_bal!$A:$AE,$A4,FALSE)/1000000</f>
        <v>86427160.85661757</v>
      </c>
      <c r="J4" s="76" t="s">
        <v>324</v>
      </c>
      <c r="K4" s="3">
        <f>VLOOKUP(K$1,reg_bal!$A:$AE,$A4,FALSE)/1000000</f>
        <v>81212351.879727051</v>
      </c>
      <c r="L4" s="3">
        <f>VLOOKUP(L$1,reg_bal!$A:$AE,$A4,FALSE)/1000000</f>
        <v>87628900.646138534</v>
      </c>
      <c r="M4" s="3">
        <f>VLOOKUP(M$1,reg_bal!$A:$AE,$A4,FALSE)/1000000</f>
        <v>94477410.295372203</v>
      </c>
      <c r="N4" s="3">
        <f>VLOOKUP(N$1,reg_bal!$A:$AE,$A4,FALSE)/1000000</f>
        <v>102404140.20596363</v>
      </c>
      <c r="O4" s="3">
        <f>VLOOKUP(O$1,reg_bal!$A:$AE,$A4,FALSE)/1000000</f>
        <v>108394791.11028597</v>
      </c>
      <c r="P4" s="3">
        <f>VLOOKUP(P$1,reg_bal!$A:$AE,$A4,FALSE)/1000000</f>
        <v>113043077.41956297</v>
      </c>
      <c r="Q4" s="105">
        <f>VLOOKUP(Q$1,reg_bal!$A:$AE,$A4,FALSE)/1000000</f>
        <v>107124914.93946102</v>
      </c>
      <c r="R4" s="76" t="s">
        <v>324</v>
      </c>
      <c r="S4" s="3">
        <f>VLOOKUP(S$1,reg_bal!$A:$AE,$A4,FALSE)/1000000</f>
        <v>10087116.881012538</v>
      </c>
      <c r="T4" s="3">
        <f>VLOOKUP(T$1,reg_bal!$A:$AE,$A4,FALSE)/1000000</f>
        <v>11669602.972466705</v>
      </c>
      <c r="U4" s="3">
        <f>VLOOKUP(U$1,reg_bal!$A:$AE,$A4,FALSE)/1000000</f>
        <v>12964387.354530778</v>
      </c>
      <c r="V4" s="3">
        <f>VLOOKUP(V$1,reg_bal!$A:$AE,$A4,FALSE)/1000000</f>
        <v>15316995.04508397</v>
      </c>
      <c r="W4" s="3">
        <f>VLOOKUP(W$1,reg_bal!$A:$AE,$A4,FALSE)/1000000</f>
        <v>18228602.160904899</v>
      </c>
      <c r="X4" s="3">
        <f>VLOOKUP(X$1,reg_bal!$A:$AE,$A4,FALSE)/1000000</f>
        <v>19585503.327743575</v>
      </c>
      <c r="Y4" s="105">
        <f>VLOOKUP(Y$1,reg_bal!$A:$AE,$A4,FALSE)/1000000</f>
        <v>17723988.519764844</v>
      </c>
      <c r="Z4" s="76" t="s">
        <v>324</v>
      </c>
      <c r="AA4" s="3">
        <f>VLOOKUP(AA$1,reg_bal!$A:$AE,$A4,FALSE)/1000000</f>
        <v>3620822.5968739917</v>
      </c>
      <c r="AB4" s="3">
        <f>VLOOKUP(AB$1,reg_bal!$A:$AE,$A4,FALSE)/1000000</f>
        <v>4124824.5665869121</v>
      </c>
      <c r="AC4" s="3">
        <f>VLOOKUP(AC$1,reg_bal!$A:$AE,$A4,FALSE)/1000000</f>
        <v>4989025.863678636</v>
      </c>
      <c r="AD4" s="3">
        <f>VLOOKUP(AD$1,reg_bal!$A:$AE,$A4,FALSE)/1000000</f>
        <v>6724392.6062935293</v>
      </c>
      <c r="AE4" s="3">
        <f>VLOOKUP(AE$1,reg_bal!$A:$AE,$A4,FALSE)/1000000</f>
        <v>8507076.3441083468</v>
      </c>
      <c r="AF4" s="3">
        <f>VLOOKUP(AF$1,reg_bal!$A:$AE,$A4,FALSE)/1000000</f>
        <v>9610073.8980758358</v>
      </c>
      <c r="AG4" s="105">
        <f>VLOOKUP(AG$1,reg_bal!$A:$AE,$A4,FALSE)/1000000</f>
        <v>8145888.9961397229</v>
      </c>
      <c r="AH4" s="76" t="s">
        <v>324</v>
      </c>
      <c r="AI4" s="3">
        <f>VLOOKUP(AI$1,reg_bal!$A:$AE,$A4,FALSE)/1000000</f>
        <v>59119258.584826455</v>
      </c>
      <c r="AJ4" s="3">
        <f>VLOOKUP(AJ$1,reg_bal!$A:$AE,$A4,FALSE)/1000000</f>
        <v>68334593.622167885</v>
      </c>
      <c r="AK4" s="3">
        <f>VLOOKUP(AK$1,reg_bal!$A:$AE,$A4,FALSE)/1000000</f>
        <v>77670527.697482064</v>
      </c>
      <c r="AL4" s="3">
        <f>VLOOKUP(AL$1,reg_bal!$A:$AE,$A4,FALSE)/1000000</f>
        <v>84924679.395270139</v>
      </c>
      <c r="AM4" s="3">
        <f>VLOOKUP(AM$1,reg_bal!$A:$AE,$A4,FALSE)/1000000</f>
        <v>90990623.324969158</v>
      </c>
      <c r="AN4" s="3">
        <f>VLOOKUP(AN$1,reg_bal!$A:$AE,$A4,FALSE)/1000000</f>
        <v>94983929.791286394</v>
      </c>
      <c r="AO4" s="105">
        <f>VLOOKUP(AO$1,reg_bal!$A:$AE,$A4,FALSE)/1000000</f>
        <v>89646735.627121732</v>
      </c>
      <c r="AP4" s="76" t="s">
        <v>324</v>
      </c>
      <c r="AQ4" s="3">
        <f>VLOOKUP(AQ$1,reg_bal!$A:$AE,$A4,FALSE)/1000000</f>
        <v>2429122.9679105608</v>
      </c>
      <c r="AR4" s="3">
        <f>VLOOKUP(AR$1,reg_bal!$A:$AE,$A4,FALSE)/1000000</f>
        <v>3098955.9780117553</v>
      </c>
      <c r="AS4" s="3">
        <f>VLOOKUP(AS$1,reg_bal!$A:$AE,$A4,FALSE)/1000000</f>
        <v>4137775.92911461</v>
      </c>
      <c r="AT4" s="3">
        <f>VLOOKUP(AT$1,reg_bal!$A:$AE,$A4,FALSE)/1000000</f>
        <v>6054906.2209714195</v>
      </c>
      <c r="AU4" s="3">
        <f>VLOOKUP(AU$1,reg_bal!$A:$AE,$A4,FALSE)/1000000</f>
        <v>8400730.8557425961</v>
      </c>
      <c r="AV4" s="3">
        <f>VLOOKUP(AV$1,reg_bal!$A:$AE,$A4,FALSE)/1000000</f>
        <v>10263217.786890682</v>
      </c>
      <c r="AW4" s="105">
        <f>VLOOKUP(AW$1,reg_bal!$A:$AE,$A4,FALSE)/1000000</f>
        <v>7918925.3201572979</v>
      </c>
      <c r="AX4" s="76" t="s">
        <v>324</v>
      </c>
      <c r="AY4" s="3">
        <f>VLOOKUP(AY$1,reg_bal!$A:$AE,$A4,FALSE)/1000000</f>
        <v>2132222.3363609449</v>
      </c>
      <c r="AZ4" s="3">
        <f>VLOOKUP(AZ$1,reg_bal!$A:$AE,$A4,FALSE)/1000000</f>
        <v>2270832.5636472572</v>
      </c>
      <c r="BA4" s="3">
        <f>VLOOKUP(BA$1,reg_bal!$A:$AE,$A4,FALSE)/1000000</f>
        <v>2465006.3428307623</v>
      </c>
      <c r="BB4" s="3">
        <f>VLOOKUP(BB$1,reg_bal!$A:$AE,$A4,FALSE)/1000000</f>
        <v>3009290.0420039739</v>
      </c>
      <c r="BC4" s="3">
        <f>VLOOKUP(BC$1,reg_bal!$A:$AE,$A4,FALSE)/1000000</f>
        <v>3889358.4678720469</v>
      </c>
      <c r="BD4" s="3">
        <f>VLOOKUP(BD$1,reg_bal!$A:$AE,$A4,FALSE)/1000000</f>
        <v>4490722.7480835123</v>
      </c>
      <c r="BE4" s="105">
        <f>VLOOKUP(BE$1,reg_bal!$A:$AE,$A4,FALSE)/1000000</f>
        <v>3683822.292694286</v>
      </c>
    </row>
    <row r="5" spans="1:57" x14ac:dyDescent="0.35">
      <c r="A5" s="83">
        <v>23</v>
      </c>
      <c r="B5" s="76" t="s">
        <v>298</v>
      </c>
      <c r="C5" s="3">
        <f>VLOOKUP(C$1,reg_bal!$A:$AE,$A5,FALSE)/1000000</f>
        <v>90450284.214276314</v>
      </c>
      <c r="D5" s="3">
        <f>VLOOKUP(D$1,reg_bal!$A:$AE,$A5,FALSE)/1000000</f>
        <v>108308714.06456278</v>
      </c>
      <c r="E5" s="3">
        <f>VLOOKUP(E$1,reg_bal!$A:$AE,$A5,FALSE)/1000000</f>
        <v>131450219.63740775</v>
      </c>
      <c r="F5" s="3">
        <f>VLOOKUP(F$1,reg_bal!$A:$AE,$A5,FALSE)/1000000</f>
        <v>171711627.70141083</v>
      </c>
      <c r="G5" s="3">
        <f>VLOOKUP(G$1,reg_bal!$A:$AE,$A5,FALSE)/1000000</f>
        <v>228140638.31122544</v>
      </c>
      <c r="H5" s="3">
        <f>VLOOKUP(H$1,reg_bal!$A:$AE,$A5,FALSE)/1000000</f>
        <v>260638936.32203814</v>
      </c>
      <c r="I5" s="105">
        <f>VLOOKUP(I$1,reg_bal!$A:$AE,$A5,FALSE)/1000000</f>
        <v>216112067.70417634</v>
      </c>
      <c r="J5" s="76" t="s">
        <v>298</v>
      </c>
      <c r="K5" s="3">
        <f>VLOOKUP(K$1,reg_bal!$A:$AE,$A5,FALSE)/1000000</f>
        <v>105884998.59164985</v>
      </c>
      <c r="L5" s="3">
        <f>VLOOKUP(L$1,reg_bal!$A:$AE,$A5,FALSE)/1000000</f>
        <v>117585360.81659047</v>
      </c>
      <c r="M5" s="3">
        <f>VLOOKUP(M$1,reg_bal!$A:$AE,$A5,FALSE)/1000000</f>
        <v>126922545.56374116</v>
      </c>
      <c r="N5" s="3">
        <f>VLOOKUP(N$1,reg_bal!$A:$AE,$A5,FALSE)/1000000</f>
        <v>138233299.72988877</v>
      </c>
      <c r="O5" s="3">
        <f>VLOOKUP(O$1,reg_bal!$A:$AE,$A5,FALSE)/1000000</f>
        <v>148148089.37816295</v>
      </c>
      <c r="P5" s="3">
        <f>VLOOKUP(P$1,reg_bal!$A:$AE,$A5,FALSE)/1000000</f>
        <v>157364769.54785353</v>
      </c>
      <c r="Q5" s="105">
        <f>VLOOKUP(Q$1,reg_bal!$A:$AE,$A5,FALSE)/1000000</f>
        <v>145670830.94661513</v>
      </c>
      <c r="R5" s="76" t="s">
        <v>298</v>
      </c>
      <c r="S5" s="3">
        <f>VLOOKUP(S$1,reg_bal!$A:$AE,$A5,FALSE)/1000000</f>
        <v>20896821.384447042</v>
      </c>
      <c r="T5" s="3">
        <f>VLOOKUP(T$1,reg_bal!$A:$AE,$A5,FALSE)/1000000</f>
        <v>24165852.332813304</v>
      </c>
      <c r="U5" s="3">
        <f>VLOOKUP(U$1,reg_bal!$A:$AE,$A5,FALSE)/1000000</f>
        <v>26759267.932624552</v>
      </c>
      <c r="V5" s="3">
        <f>VLOOKUP(V$1,reg_bal!$A:$AE,$A5,FALSE)/1000000</f>
        <v>32218472.389834769</v>
      </c>
      <c r="W5" s="3">
        <f>VLOOKUP(W$1,reg_bal!$A:$AE,$A5,FALSE)/1000000</f>
        <v>39184920.264170147</v>
      </c>
      <c r="X5" s="3">
        <f>VLOOKUP(X$1,reg_bal!$A:$AE,$A5,FALSE)/1000000</f>
        <v>41629456.627247162</v>
      </c>
      <c r="Y5" s="105">
        <f>VLOOKUP(Y$1,reg_bal!$A:$AE,$A5,FALSE)/1000000</f>
        <v>37008037.100333989</v>
      </c>
      <c r="Z5" s="76" t="s">
        <v>298</v>
      </c>
      <c r="AA5" s="3">
        <f>VLOOKUP(AA$1,reg_bal!$A:$AE,$A5,FALSE)/1000000</f>
        <v>6231187.425394685</v>
      </c>
      <c r="AB5" s="3">
        <f>VLOOKUP(AB$1,reg_bal!$A:$AE,$A5,FALSE)/1000000</f>
        <v>6763293.9107641829</v>
      </c>
      <c r="AC5" s="3">
        <f>VLOOKUP(AC$1,reg_bal!$A:$AE,$A5,FALSE)/1000000</f>
        <v>7426326.3166997824</v>
      </c>
      <c r="AD5" s="3">
        <f>VLOOKUP(AD$1,reg_bal!$A:$AE,$A5,FALSE)/1000000</f>
        <v>9547072.6327951979</v>
      </c>
      <c r="AE5" s="3">
        <f>VLOOKUP(AE$1,reg_bal!$A:$AE,$A5,FALSE)/1000000</f>
        <v>11222045.90954072</v>
      </c>
      <c r="AF5" s="3">
        <f>VLOOKUP(AF$1,reg_bal!$A:$AE,$A5,FALSE)/1000000</f>
        <v>11596710.667478081</v>
      </c>
      <c r="AG5" s="105">
        <f>VLOOKUP(AG$1,reg_bal!$A:$AE,$A5,FALSE)/1000000</f>
        <v>10829072.178699315</v>
      </c>
      <c r="AH5" s="76" t="s">
        <v>298</v>
      </c>
      <c r="AI5" s="3">
        <f>VLOOKUP(AI$1,reg_bal!$A:$AE,$A5,FALSE)/1000000</f>
        <v>136381698.01538196</v>
      </c>
      <c r="AJ5" s="3">
        <f>VLOOKUP(AJ$1,reg_bal!$A:$AE,$A5,FALSE)/1000000</f>
        <v>167958402.83749276</v>
      </c>
      <c r="AK5" s="3">
        <f>VLOOKUP(AK$1,reg_bal!$A:$AE,$A5,FALSE)/1000000</f>
        <v>179253632.99689263</v>
      </c>
      <c r="AL5" s="3">
        <f>VLOOKUP(AL$1,reg_bal!$A:$AE,$A5,FALSE)/1000000</f>
        <v>184572927.57769454</v>
      </c>
      <c r="AM5" s="3">
        <f>VLOOKUP(AM$1,reg_bal!$A:$AE,$A5,FALSE)/1000000</f>
        <v>208578376.81085423</v>
      </c>
      <c r="AN5" s="3">
        <f>VLOOKUP(AN$1,reg_bal!$A:$AE,$A5,FALSE)/1000000</f>
        <v>222776579.57928097</v>
      </c>
      <c r="AO5" s="105">
        <f>VLOOKUP(AO$1,reg_bal!$A:$AE,$A5,FALSE)/1000000</f>
        <v>201944860.83709395</v>
      </c>
      <c r="AP5" s="76" t="s">
        <v>298</v>
      </c>
      <c r="AQ5" s="3">
        <f>VLOOKUP(AQ$1,reg_bal!$A:$AE,$A5,FALSE)/1000000</f>
        <v>7568289.5061646448</v>
      </c>
      <c r="AR5" s="3">
        <f>VLOOKUP(AR$1,reg_bal!$A:$AE,$A5,FALSE)/1000000</f>
        <v>9781326.7293453142</v>
      </c>
      <c r="AS5" s="3">
        <f>VLOOKUP(AS$1,reg_bal!$A:$AE,$A5,FALSE)/1000000</f>
        <v>12672213.517823685</v>
      </c>
      <c r="AT5" s="3">
        <f>VLOOKUP(AT$1,reg_bal!$A:$AE,$A5,FALSE)/1000000</f>
        <v>16297882.736365128</v>
      </c>
      <c r="AU5" s="3">
        <f>VLOOKUP(AU$1,reg_bal!$A:$AE,$A5,FALSE)/1000000</f>
        <v>21450808.779232681</v>
      </c>
      <c r="AV5" s="3">
        <f>VLOOKUP(AV$1,reg_bal!$A:$AE,$A5,FALSE)/1000000</f>
        <v>26235992.973574109</v>
      </c>
      <c r="AW5" s="105">
        <f>VLOOKUP(AW$1,reg_bal!$A:$AE,$A5,FALSE)/1000000</f>
        <v>20389212.90179285</v>
      </c>
      <c r="AX5" s="76" t="s">
        <v>298</v>
      </c>
      <c r="AY5" s="3">
        <f>VLOOKUP(AY$1,reg_bal!$A:$AE,$A5,FALSE)/1000000</f>
        <v>4158246.8082309277</v>
      </c>
      <c r="AZ5" s="3">
        <f>VLOOKUP(AZ$1,reg_bal!$A:$AE,$A5,FALSE)/1000000</f>
        <v>4350015.0097622629</v>
      </c>
      <c r="BA5" s="3">
        <f>VLOOKUP(BA$1,reg_bal!$A:$AE,$A5,FALSE)/1000000</f>
        <v>5306002.2086946117</v>
      </c>
      <c r="BB5" s="3">
        <f>VLOOKUP(BB$1,reg_bal!$A:$AE,$A5,FALSE)/1000000</f>
        <v>8311677.161071239</v>
      </c>
      <c r="BC5" s="3">
        <f>VLOOKUP(BC$1,reg_bal!$A:$AE,$A5,FALSE)/1000000</f>
        <v>10820646.856744463</v>
      </c>
      <c r="BD5" s="3">
        <f>VLOOKUP(BD$1,reg_bal!$A:$AE,$A5,FALSE)/1000000</f>
        <v>11936632.233348085</v>
      </c>
      <c r="BE5" s="105">
        <f>VLOOKUP(BE$1,reg_bal!$A:$AE,$A5,FALSE)/1000000</f>
        <v>10363770.257888075</v>
      </c>
    </row>
    <row r="6" spans="1:57" x14ac:dyDescent="0.35">
      <c r="A6" s="83">
        <v>7</v>
      </c>
      <c r="B6" s="76" t="s">
        <v>296</v>
      </c>
      <c r="C6" s="3">
        <f>VLOOKUP(C$1,reg_bal!$A:$AE,$A6,FALSE)/1000000</f>
        <v>8066333.008540241</v>
      </c>
      <c r="D6" s="3">
        <f>VLOOKUP(D$1,reg_bal!$A:$AE,$A6,FALSE)/1000000</f>
        <v>9203388.4793560673</v>
      </c>
      <c r="E6" s="3">
        <f>VLOOKUP(E$1,reg_bal!$A:$AE,$A6,FALSE)/1000000</f>
        <v>11439938.559830785</v>
      </c>
      <c r="F6" s="3">
        <f>VLOOKUP(F$1,reg_bal!$A:$AE,$A6,FALSE)/1000000</f>
        <v>18974036.975214802</v>
      </c>
      <c r="G6" s="3">
        <f>VLOOKUP(G$1,reg_bal!$A:$AE,$A6,FALSE)/1000000</f>
        <v>19276418.380414445</v>
      </c>
      <c r="H6" s="3">
        <f>VLOOKUP(H$1,reg_bal!$A:$AE,$A6,FALSE)/1000000</f>
        <v>15972885.258835718</v>
      </c>
      <c r="I6" s="105">
        <f>VLOOKUP(I$1,reg_bal!$A:$AE,$A6,FALSE)/1000000</f>
        <v>20626364.619637974</v>
      </c>
      <c r="J6" s="76" t="s">
        <v>296</v>
      </c>
      <c r="K6" s="3">
        <f>VLOOKUP(K$1,reg_bal!$A:$AE,$A6,FALSE)/1000000</f>
        <v>8414951.3966691066</v>
      </c>
      <c r="L6" s="3">
        <f>VLOOKUP(L$1,reg_bal!$A:$AE,$A6,FALSE)/1000000</f>
        <v>8240557.9820741648</v>
      </c>
      <c r="M6" s="3">
        <f>VLOOKUP(M$1,reg_bal!$A:$AE,$A6,FALSE)/1000000</f>
        <v>10686191.149149554</v>
      </c>
      <c r="N6" s="3">
        <f>VLOOKUP(N$1,reg_bal!$A:$AE,$A6,FALSE)/1000000</f>
        <v>12542894.604431028</v>
      </c>
      <c r="O6" s="3">
        <f>VLOOKUP(O$1,reg_bal!$A:$AE,$A6,FALSE)/1000000</f>
        <v>12170181.390681146</v>
      </c>
      <c r="P6" s="3">
        <f>VLOOKUP(P$1,reg_bal!$A:$AE,$A6,FALSE)/1000000</f>
        <v>11053586.463375514</v>
      </c>
      <c r="Q6" s="105">
        <f>VLOOKUP(Q$1,reg_bal!$A:$AE,$A6,FALSE)/1000000</f>
        <v>12538147.83260086</v>
      </c>
      <c r="R6" s="76" t="s">
        <v>296</v>
      </c>
      <c r="S6" s="3">
        <f>VLOOKUP(S$1,reg_bal!$A:$AE,$A6,FALSE)/1000000</f>
        <v>5027443.1600243906</v>
      </c>
      <c r="T6" s="3">
        <f>VLOOKUP(T$1,reg_bal!$A:$AE,$A6,FALSE)/1000000</f>
        <v>4994226.6893087048</v>
      </c>
      <c r="U6" s="3">
        <f>VLOOKUP(U$1,reg_bal!$A:$AE,$A6,FALSE)/1000000</f>
        <v>6255532.5340789957</v>
      </c>
      <c r="V6" s="3">
        <f>VLOOKUP(V$1,reg_bal!$A:$AE,$A6,FALSE)/1000000</f>
        <v>8076460.7974503534</v>
      </c>
      <c r="W6" s="3">
        <f>VLOOKUP(W$1,reg_bal!$A:$AE,$A6,FALSE)/1000000</f>
        <v>8220275.3821276678</v>
      </c>
      <c r="X6" s="3">
        <f>VLOOKUP(X$1,reg_bal!$A:$AE,$A6,FALSE)/1000000</f>
        <v>7315775.9467921667</v>
      </c>
      <c r="Y6" s="105">
        <f>VLOOKUP(Y$1,reg_bal!$A:$AE,$A6,FALSE)/1000000</f>
        <v>8570389.9157316629</v>
      </c>
      <c r="Z6" s="76" t="s">
        <v>296</v>
      </c>
      <c r="AA6" s="3">
        <f>VLOOKUP(AA$1,reg_bal!$A:$AE,$A6,FALSE)/1000000</f>
        <v>6460956.0283758575</v>
      </c>
      <c r="AB6" s="3">
        <f>VLOOKUP(AB$1,reg_bal!$A:$AE,$A6,FALSE)/1000000</f>
        <v>7472037.0355380559</v>
      </c>
      <c r="AC6" s="3">
        <f>VLOOKUP(AC$1,reg_bal!$A:$AE,$A6,FALSE)/1000000</f>
        <v>11416084.79060122</v>
      </c>
      <c r="AD6" s="3">
        <f>VLOOKUP(AD$1,reg_bal!$A:$AE,$A6,FALSE)/1000000</f>
        <v>16500766.026350467</v>
      </c>
      <c r="AE6" s="3">
        <f>VLOOKUP(AE$1,reg_bal!$A:$AE,$A6,FALSE)/1000000</f>
        <v>18437858.918684352</v>
      </c>
      <c r="AF6" s="3">
        <f>VLOOKUP(AF$1,reg_bal!$A:$AE,$A6,FALSE)/1000000</f>
        <v>14489927.137284843</v>
      </c>
      <c r="AG6" s="105">
        <f>VLOOKUP(AG$1,reg_bal!$A:$AE,$A6,FALSE)/1000000</f>
        <v>19012685.775443833</v>
      </c>
      <c r="AH6" s="76" t="s">
        <v>296</v>
      </c>
      <c r="AI6" s="3">
        <f>VLOOKUP(AI$1,reg_bal!$A:$AE,$A6,FALSE)/1000000</f>
        <v>4910401.5971974451</v>
      </c>
      <c r="AJ6" s="3">
        <f>VLOOKUP(AJ$1,reg_bal!$A:$AE,$A6,FALSE)/1000000</f>
        <v>5825152.981366206</v>
      </c>
      <c r="AK6" s="3">
        <f>VLOOKUP(AK$1,reg_bal!$A:$AE,$A6,FALSE)/1000000</f>
        <v>6740298.0062515605</v>
      </c>
      <c r="AL6" s="3">
        <f>VLOOKUP(AL$1,reg_bal!$A:$AE,$A6,FALSE)/1000000</f>
        <v>8681254.4314492121</v>
      </c>
      <c r="AM6" s="3">
        <f>VLOOKUP(AM$1,reg_bal!$A:$AE,$A6,FALSE)/1000000</f>
        <v>8131063.134787865</v>
      </c>
      <c r="AN6" s="3">
        <f>VLOOKUP(AN$1,reg_bal!$A:$AE,$A6,FALSE)/1000000</f>
        <v>7041635.2007183945</v>
      </c>
      <c r="AO6" s="105">
        <f>VLOOKUP(AO$1,reg_bal!$A:$AE,$A6,FALSE)/1000000</f>
        <v>8743929.715884272</v>
      </c>
      <c r="AP6" s="76" t="s">
        <v>296</v>
      </c>
      <c r="AQ6" s="3">
        <f>VLOOKUP(AQ$1,reg_bal!$A:$AE,$A6,FALSE)/1000000</f>
        <v>2245379.0251897876</v>
      </c>
      <c r="AR6" s="3">
        <f>VLOOKUP(AR$1,reg_bal!$A:$AE,$A6,FALSE)/1000000</f>
        <v>2386371.0944718607</v>
      </c>
      <c r="AS6" s="3">
        <f>VLOOKUP(AS$1,reg_bal!$A:$AE,$A6,FALSE)/1000000</f>
        <v>2794453.4253038038</v>
      </c>
      <c r="AT6" s="3">
        <f>VLOOKUP(AT$1,reg_bal!$A:$AE,$A6,FALSE)/1000000</f>
        <v>4183551.6457747309</v>
      </c>
      <c r="AU6" s="3">
        <f>VLOOKUP(AU$1,reg_bal!$A:$AE,$A6,FALSE)/1000000</f>
        <v>4830878.8296577511</v>
      </c>
      <c r="AV6" s="3">
        <f>VLOOKUP(AV$1,reg_bal!$A:$AE,$A6,FALSE)/1000000</f>
        <v>4788888.7632063553</v>
      </c>
      <c r="AW6" s="105">
        <f>VLOOKUP(AW$1,reg_bal!$A:$AE,$A6,FALSE)/1000000</f>
        <v>4905186.9942431832</v>
      </c>
      <c r="AX6" s="76" t="s">
        <v>296</v>
      </c>
      <c r="AY6" s="3">
        <f>VLOOKUP(AY$1,reg_bal!$A:$AE,$A6,FALSE)/1000000</f>
        <v>3283875.9924779031</v>
      </c>
      <c r="AZ6" s="3">
        <f>VLOOKUP(AZ$1,reg_bal!$A:$AE,$A6,FALSE)/1000000</f>
        <v>3067917.2912558937</v>
      </c>
      <c r="BA6" s="3">
        <f>VLOOKUP(BA$1,reg_bal!$A:$AE,$A6,FALSE)/1000000</f>
        <v>3426686.9743565712</v>
      </c>
      <c r="BB6" s="3">
        <f>VLOOKUP(BB$1,reg_bal!$A:$AE,$A6,FALSE)/1000000</f>
        <v>4063343.3882646766</v>
      </c>
      <c r="BC6" s="3">
        <f>VLOOKUP(BC$1,reg_bal!$A:$AE,$A6,FALSE)/1000000</f>
        <v>4389213.3413487598</v>
      </c>
      <c r="BD6" s="3">
        <f>VLOOKUP(BD$1,reg_bal!$A:$AE,$A6,FALSE)/1000000</f>
        <v>3879246.6495863055</v>
      </c>
      <c r="BE6" s="105">
        <f>VLOOKUP(BE$1,reg_bal!$A:$AE,$A6,FALSE)/1000000</f>
        <v>4497351.5585675268</v>
      </c>
    </row>
    <row r="7" spans="1:57" s="44" customFormat="1" x14ac:dyDescent="0.35">
      <c r="A7" s="83">
        <v>8</v>
      </c>
      <c r="B7" s="77" t="s">
        <v>387</v>
      </c>
      <c r="C7" s="3">
        <f>VLOOKUP(C$1,reg_bal!$A:$AE,$A7,FALSE)/1000000</f>
        <v>6922747.8030799534</v>
      </c>
      <c r="D7" s="3">
        <f>VLOOKUP(D$1,reg_bal!$A:$AE,$A7,FALSE)/1000000</f>
        <v>7948115.0029210635</v>
      </c>
      <c r="E7" s="3">
        <f>VLOOKUP(E$1,reg_bal!$A:$AE,$A7,FALSE)/1000000</f>
        <v>8331349.3450080501</v>
      </c>
      <c r="F7" s="3">
        <f>VLOOKUP(F$1,reg_bal!$A:$AE,$A7,FALSE)/1000000</f>
        <v>9944268.3721193094</v>
      </c>
      <c r="G7" s="3">
        <f>VLOOKUP(G$1,reg_bal!$A:$AE,$A7,FALSE)/1000000</f>
        <v>11377522.306625171</v>
      </c>
      <c r="H7" s="3">
        <f>VLOOKUP(H$1,reg_bal!$A:$AE,$A7,FALSE)/1000000</f>
        <v>11243790.826556589</v>
      </c>
      <c r="I7" s="105">
        <f>VLOOKUP(I$1,reg_bal!$A:$AE,$A7,FALSE)/1000000</f>
        <v>11172717.085110039</v>
      </c>
      <c r="J7" s="77" t="s">
        <v>387</v>
      </c>
      <c r="K7" s="3">
        <f>VLOOKUP(K$1,reg_bal!$A:$AE,$A7,FALSE)/1000000</f>
        <v>6168979.7376887482</v>
      </c>
      <c r="L7" s="3">
        <f>VLOOKUP(L$1,reg_bal!$A:$AE,$A7,FALSE)/1000000</f>
        <v>5758476.0683540115</v>
      </c>
      <c r="M7" s="3">
        <f>VLOOKUP(M$1,reg_bal!$A:$AE,$A7,FALSE)/1000000</f>
        <v>5716113.1506045731</v>
      </c>
      <c r="N7" s="3">
        <f>VLOOKUP(N$1,reg_bal!$A:$AE,$A7,FALSE)/1000000</f>
        <v>5762540.0800195858</v>
      </c>
      <c r="O7" s="3">
        <f>VLOOKUP(O$1,reg_bal!$A:$AE,$A7,FALSE)/1000000</f>
        <v>6125821.3871769765</v>
      </c>
      <c r="P7" s="3">
        <f>VLOOKUP(P$1,reg_bal!$A:$AE,$A7,FALSE)/1000000</f>
        <v>6240593.6742819082</v>
      </c>
      <c r="Q7" s="105">
        <f>VLOOKUP(Q$1,reg_bal!$A:$AE,$A7,FALSE)/1000000</f>
        <v>6000452.8699687505</v>
      </c>
      <c r="R7" s="77" t="s">
        <v>387</v>
      </c>
      <c r="S7" s="3">
        <f>VLOOKUP(S$1,reg_bal!$A:$AE,$A7,FALSE)/1000000</f>
        <v>3599362.0437923027</v>
      </c>
      <c r="T7" s="3">
        <f>VLOOKUP(T$1,reg_bal!$A:$AE,$A7,FALSE)/1000000</f>
        <v>3623445.4445943888</v>
      </c>
      <c r="U7" s="3">
        <f>VLOOKUP(U$1,reg_bal!$A:$AE,$A7,FALSE)/1000000</f>
        <v>4018482.7379073752</v>
      </c>
      <c r="V7" s="3">
        <f>VLOOKUP(V$1,reg_bal!$A:$AE,$A7,FALSE)/1000000</f>
        <v>4239126.3576433295</v>
      </c>
      <c r="W7" s="3">
        <f>VLOOKUP(W$1,reg_bal!$A:$AE,$A7,FALSE)/1000000</f>
        <v>4904885.182780711</v>
      </c>
      <c r="X7" s="3">
        <f>VLOOKUP(X$1,reg_bal!$A:$AE,$A7,FALSE)/1000000</f>
        <v>5177475.5512818005</v>
      </c>
      <c r="Y7" s="105">
        <f>VLOOKUP(Y$1,reg_bal!$A:$AE,$A7,FALSE)/1000000</f>
        <v>4764026.6538136732</v>
      </c>
      <c r="Z7" s="77" t="s">
        <v>387</v>
      </c>
      <c r="AA7" s="3">
        <f>VLOOKUP(AA$1,reg_bal!$A:$AE,$A7,FALSE)/1000000</f>
        <v>816235.37662217324</v>
      </c>
      <c r="AB7" s="3">
        <f>VLOOKUP(AB$1,reg_bal!$A:$AE,$A7,FALSE)/1000000</f>
        <v>803895.91929414379</v>
      </c>
      <c r="AC7" s="3">
        <f>VLOOKUP(AC$1,reg_bal!$A:$AE,$A7,FALSE)/1000000</f>
        <v>828690.59773458517</v>
      </c>
      <c r="AD7" s="3">
        <f>VLOOKUP(AD$1,reg_bal!$A:$AE,$A7,FALSE)/1000000</f>
        <v>894661.63421953563</v>
      </c>
      <c r="AE7" s="3">
        <f>VLOOKUP(AE$1,reg_bal!$A:$AE,$A7,FALSE)/1000000</f>
        <v>958898.2657836813</v>
      </c>
      <c r="AF7" s="3">
        <f>VLOOKUP(AF$1,reg_bal!$A:$AE,$A7,FALSE)/1000000</f>
        <v>981635.5981596075</v>
      </c>
      <c r="AG7" s="105">
        <f>VLOOKUP(AG$1,reg_bal!$A:$AE,$A7,FALSE)/1000000</f>
        <v>934686.17459938698</v>
      </c>
      <c r="AH7" s="77" t="s">
        <v>387</v>
      </c>
      <c r="AI7" s="3">
        <f>VLOOKUP(AI$1,reg_bal!$A:$AE,$A7,FALSE)/1000000</f>
        <v>3580299.8840623358</v>
      </c>
      <c r="AJ7" s="3">
        <f>VLOOKUP(AJ$1,reg_bal!$A:$AE,$A7,FALSE)/1000000</f>
        <v>4274542.1100720325</v>
      </c>
      <c r="AK7" s="3">
        <f>VLOOKUP(AK$1,reg_bal!$A:$AE,$A7,FALSE)/1000000</f>
        <v>4278563.6107468689</v>
      </c>
      <c r="AL7" s="3">
        <f>VLOOKUP(AL$1,reg_bal!$A:$AE,$A7,FALSE)/1000000</f>
        <v>4703977.2906882009</v>
      </c>
      <c r="AM7" s="3">
        <f>VLOOKUP(AM$1,reg_bal!$A:$AE,$A7,FALSE)/1000000</f>
        <v>5444083.3695993787</v>
      </c>
      <c r="AN7" s="3">
        <f>VLOOKUP(AN$1,reg_bal!$A:$AE,$A7,FALSE)/1000000</f>
        <v>5216199.1669215783</v>
      </c>
      <c r="AO7" s="105">
        <f>VLOOKUP(AO$1,reg_bal!$A:$AE,$A7,FALSE)/1000000</f>
        <v>5461114.5055243447</v>
      </c>
      <c r="AP7" s="77" t="s">
        <v>387</v>
      </c>
      <c r="AQ7" s="3">
        <f>VLOOKUP(AQ$1,reg_bal!$A:$AE,$A7,FALSE)/1000000</f>
        <v>2018666.5524366787</v>
      </c>
      <c r="AR7" s="3">
        <f>VLOOKUP(AR$1,reg_bal!$A:$AE,$A7,FALSE)/1000000</f>
        <v>2127055.4148384635</v>
      </c>
      <c r="AS7" s="3">
        <f>VLOOKUP(AS$1,reg_bal!$A:$AE,$A7,FALSE)/1000000</f>
        <v>2263362.9079391947</v>
      </c>
      <c r="AT7" s="3">
        <f>VLOOKUP(AT$1,reg_bal!$A:$AE,$A7,FALSE)/1000000</f>
        <v>2951290.4997869693</v>
      </c>
      <c r="AU7" s="3">
        <f>VLOOKUP(AU$1,reg_bal!$A:$AE,$A7,FALSE)/1000000</f>
        <v>3627064.1414813632</v>
      </c>
      <c r="AV7" s="3">
        <f>VLOOKUP(AV$1,reg_bal!$A:$AE,$A7,FALSE)/1000000</f>
        <v>3900210.1907483172</v>
      </c>
      <c r="AW7" s="105">
        <f>VLOOKUP(AW$1,reg_bal!$A:$AE,$A7,FALSE)/1000000</f>
        <v>3528696.2068022825</v>
      </c>
      <c r="AX7" s="77" t="s">
        <v>387</v>
      </c>
      <c r="AY7" s="3">
        <f>VLOOKUP(AY$1,reg_bal!$A:$AE,$A7,FALSE)/1000000</f>
        <v>2669747.9876794619</v>
      </c>
      <c r="AZ7" s="3">
        <f>VLOOKUP(AZ$1,reg_bal!$A:$AE,$A7,FALSE)/1000000</f>
        <v>2508815.2779391306</v>
      </c>
      <c r="BA7" s="3">
        <f>VLOOKUP(BA$1,reg_bal!$A:$AE,$A7,FALSE)/1000000</f>
        <v>2581595.867335591</v>
      </c>
      <c r="BB7" s="3">
        <f>VLOOKUP(BB$1,reg_bal!$A:$AE,$A7,FALSE)/1000000</f>
        <v>2614987.3224511091</v>
      </c>
      <c r="BC7" s="3">
        <f>VLOOKUP(BC$1,reg_bal!$A:$AE,$A7,FALSE)/1000000</f>
        <v>2871525.0637220726</v>
      </c>
      <c r="BD7" s="3">
        <f>VLOOKUP(BD$1,reg_bal!$A:$AE,$A7,FALSE)/1000000</f>
        <v>2825724.2032629261</v>
      </c>
      <c r="BE7" s="105">
        <f>VLOOKUP(BE$1,reg_bal!$A:$AE,$A7,FALSE)/1000000</f>
        <v>2811265.546633794</v>
      </c>
    </row>
    <row r="8" spans="1:57" x14ac:dyDescent="0.35">
      <c r="A8" s="83">
        <v>9</v>
      </c>
      <c r="B8" s="78" t="s">
        <v>389</v>
      </c>
      <c r="C8" s="3">
        <f>VLOOKUP(C$1,reg_bal!$A:$AE,$A8,FALSE)/1000000</f>
        <v>843068.28803057992</v>
      </c>
      <c r="D8" s="3">
        <f>VLOOKUP(D$1,reg_bal!$A:$AE,$A8,FALSE)/1000000</f>
        <v>691316.13741469942</v>
      </c>
      <c r="E8" s="3">
        <f>VLOOKUP(E$1,reg_bal!$A:$AE,$A8,FALSE)/1000000</f>
        <v>563050.85152486013</v>
      </c>
      <c r="F8" s="3">
        <f>VLOOKUP(F$1,reg_bal!$A:$AE,$A8,FALSE)/1000000</f>
        <v>814701.48223841563</v>
      </c>
      <c r="G8" s="3">
        <f>VLOOKUP(G$1,reg_bal!$A:$AE,$A8,FALSE)/1000000</f>
        <v>808028.20413512352</v>
      </c>
      <c r="H8" s="3">
        <f>VLOOKUP(H$1,reg_bal!$A:$AE,$A8,FALSE)/1000000</f>
        <v>835964.51278833929</v>
      </c>
      <c r="I8" s="105">
        <f>VLOOKUP(I$1,reg_bal!$A:$AE,$A8,FALSE)/1000000</f>
        <v>818088.02991229587</v>
      </c>
      <c r="J8" s="78" t="s">
        <v>389</v>
      </c>
      <c r="K8" s="3">
        <f>VLOOKUP(K$1,reg_bal!$A:$AE,$A8,FALSE)/1000000</f>
        <v>396768.40825452033</v>
      </c>
      <c r="L8" s="3">
        <f>VLOOKUP(L$1,reg_bal!$A:$AE,$A8,FALSE)/1000000</f>
        <v>379494.71981969342</v>
      </c>
      <c r="M8" s="3">
        <f>VLOOKUP(M$1,reg_bal!$A:$AE,$A8,FALSE)/1000000</f>
        <v>365372.77669474494</v>
      </c>
      <c r="N8" s="3">
        <f>VLOOKUP(N$1,reg_bal!$A:$AE,$A8,FALSE)/1000000</f>
        <v>338699.33811102889</v>
      </c>
      <c r="O8" s="3">
        <f>VLOOKUP(O$1,reg_bal!$A:$AE,$A8,FALSE)/1000000</f>
        <v>348480.58990967582</v>
      </c>
      <c r="P8" s="3">
        <f>VLOOKUP(P$1,reg_bal!$A:$AE,$A8,FALSE)/1000000</f>
        <v>387926.32482529641</v>
      </c>
      <c r="Q8" s="105">
        <f>VLOOKUP(Q$1,reg_bal!$A:$AE,$A8,FALSE)/1000000</f>
        <v>342312.53613497654</v>
      </c>
      <c r="R8" s="78" t="s">
        <v>389</v>
      </c>
      <c r="S8" s="3">
        <f>VLOOKUP(S$1,reg_bal!$A:$AE,$A8,FALSE)/1000000</f>
        <v>315743.94131583697</v>
      </c>
      <c r="T8" s="3">
        <f>VLOOKUP(T$1,reg_bal!$A:$AE,$A8,FALSE)/1000000</f>
        <v>252920.5215260199</v>
      </c>
      <c r="U8" s="3">
        <f>VLOOKUP(U$1,reg_bal!$A:$AE,$A8,FALSE)/1000000</f>
        <v>291098.27810887556</v>
      </c>
      <c r="V8" s="3">
        <f>VLOOKUP(V$1,reg_bal!$A:$AE,$A8,FALSE)/1000000</f>
        <v>323098.99824923225</v>
      </c>
      <c r="W8" s="3">
        <f>VLOOKUP(W$1,reg_bal!$A:$AE,$A8,FALSE)/1000000</f>
        <v>419992.48317376728</v>
      </c>
      <c r="X8" s="3">
        <f>VLOOKUP(X$1,reg_bal!$A:$AE,$A8,FALSE)/1000000</f>
        <v>486972.62911840942</v>
      </c>
      <c r="Y8" s="105">
        <f>VLOOKUP(Y$1,reg_bal!$A:$AE,$A8,FALSE)/1000000</f>
        <v>405401.81851593801</v>
      </c>
      <c r="Z8" s="78" t="s">
        <v>389</v>
      </c>
      <c r="AA8" s="3">
        <f>VLOOKUP(AA$1,reg_bal!$A:$AE,$A8,FALSE)/1000000</f>
        <v>6522.1415483165747</v>
      </c>
      <c r="AB8" s="3">
        <f>VLOOKUP(AB$1,reg_bal!$A:$AE,$A8,FALSE)/1000000</f>
        <v>6951.3081625224186</v>
      </c>
      <c r="AC8" s="3">
        <f>VLOOKUP(AC$1,reg_bal!$A:$AE,$A8,FALSE)/1000000</f>
        <v>5227.1919327879805</v>
      </c>
      <c r="AD8" s="3">
        <f>VLOOKUP(AD$1,reg_bal!$A:$AE,$A8,FALSE)/1000000</f>
        <v>4347.5428979012258</v>
      </c>
      <c r="AE8" s="3">
        <f>VLOOKUP(AE$1,reg_bal!$A:$AE,$A8,FALSE)/1000000</f>
        <v>7772.7430302222674</v>
      </c>
      <c r="AF8" s="3">
        <f>VLOOKUP(AF$1,reg_bal!$A:$AE,$A8,FALSE)/1000000</f>
        <v>8268.6427019079765</v>
      </c>
      <c r="AG8" s="105">
        <f>VLOOKUP(AG$1,reg_bal!$A:$AE,$A8,FALSE)/1000000</f>
        <v>6848.8377972769549</v>
      </c>
      <c r="AH8" s="78" t="s">
        <v>389</v>
      </c>
      <c r="AI8" s="3">
        <f>VLOOKUP(AI$1,reg_bal!$A:$AE,$A8,FALSE)/1000000</f>
        <v>362239.5938238072</v>
      </c>
      <c r="AJ8" s="3">
        <f>VLOOKUP(AJ$1,reg_bal!$A:$AE,$A8,FALSE)/1000000</f>
        <v>334655.04958541901</v>
      </c>
      <c r="AK8" s="3">
        <f>VLOOKUP(AK$1,reg_bal!$A:$AE,$A8,FALSE)/1000000</f>
        <v>263162.36128172296</v>
      </c>
      <c r="AL8" s="3">
        <f>VLOOKUP(AL$1,reg_bal!$A:$AE,$A8,FALSE)/1000000</f>
        <v>239598.17078817543</v>
      </c>
      <c r="AM8" s="3">
        <f>VLOOKUP(AM$1,reg_bal!$A:$AE,$A8,FALSE)/1000000</f>
        <v>222112.76784298391</v>
      </c>
      <c r="AN8" s="3">
        <f>VLOOKUP(AN$1,reg_bal!$A:$AE,$A8,FALSE)/1000000</f>
        <v>221547.17723554382</v>
      </c>
      <c r="AO8" s="105">
        <f>VLOOKUP(AO$1,reg_bal!$A:$AE,$A8,FALSE)/1000000</f>
        <v>225054.20317709938</v>
      </c>
      <c r="AP8" s="78" t="s">
        <v>389</v>
      </c>
      <c r="AQ8" s="3">
        <f>VLOOKUP(AQ$1,reg_bal!$A:$AE,$A8,FALSE)/1000000</f>
        <v>37884.878343811361</v>
      </c>
      <c r="AR8" s="3">
        <f>VLOOKUP(AR$1,reg_bal!$A:$AE,$A8,FALSE)/1000000</f>
        <v>36325.967118123772</v>
      </c>
      <c r="AS8" s="3">
        <f>VLOOKUP(AS$1,reg_bal!$A:$AE,$A8,FALSE)/1000000</f>
        <v>35734.194979707456</v>
      </c>
      <c r="AT8" s="3">
        <f>VLOOKUP(AT$1,reg_bal!$A:$AE,$A8,FALSE)/1000000</f>
        <v>54199.703102880107</v>
      </c>
      <c r="AU8" s="3">
        <f>VLOOKUP(AU$1,reg_bal!$A:$AE,$A8,FALSE)/1000000</f>
        <v>68410.705271671279</v>
      </c>
      <c r="AV8" s="3">
        <f>VLOOKUP(AV$1,reg_bal!$A:$AE,$A8,FALSE)/1000000</f>
        <v>68101.140113174304</v>
      </c>
      <c r="AW8" s="105">
        <f>VLOOKUP(AW$1,reg_bal!$A:$AE,$A8,FALSE)/1000000</f>
        <v>67696.908158534803</v>
      </c>
      <c r="AX8" s="78" t="s">
        <v>389</v>
      </c>
      <c r="AY8" s="3">
        <f>VLOOKUP(AY$1,reg_bal!$A:$AE,$A8,FALSE)/1000000</f>
        <v>581891.66589354479</v>
      </c>
      <c r="AZ8" s="3">
        <f>VLOOKUP(AZ$1,reg_bal!$A:$AE,$A8,FALSE)/1000000</f>
        <v>613418.90032920719</v>
      </c>
      <c r="BA8" s="3">
        <f>VLOOKUP(BA$1,reg_bal!$A:$AE,$A8,FALSE)/1000000</f>
        <v>573400.59777425649</v>
      </c>
      <c r="BB8" s="3">
        <f>VLOOKUP(BB$1,reg_bal!$A:$AE,$A8,FALSE)/1000000</f>
        <v>598330.65976228111</v>
      </c>
      <c r="BC8" s="3">
        <f>VLOOKUP(BC$1,reg_bal!$A:$AE,$A8,FALSE)/1000000</f>
        <v>674853.72779794352</v>
      </c>
      <c r="BD8" s="3">
        <f>VLOOKUP(BD$1,reg_bal!$A:$AE,$A8,FALSE)/1000000</f>
        <v>719514.77366926533</v>
      </c>
      <c r="BE8" s="105">
        <f>VLOOKUP(BE$1,reg_bal!$A:$AE,$A8,FALSE)/1000000</f>
        <v>629603.4402396431</v>
      </c>
    </row>
    <row r="9" spans="1:57" x14ac:dyDescent="0.35">
      <c r="A9" s="83">
        <v>10</v>
      </c>
      <c r="B9" s="78" t="s">
        <v>390</v>
      </c>
      <c r="C9" s="3">
        <f>VLOOKUP(C$1,reg_bal!$A:$AE,$A9,FALSE)/1000000</f>
        <v>829703.57446204417</v>
      </c>
      <c r="D9" s="3">
        <f>VLOOKUP(D$1,reg_bal!$A:$AE,$A9,FALSE)/1000000</f>
        <v>988893.82329384563</v>
      </c>
      <c r="E9" s="3">
        <f>VLOOKUP(E$1,reg_bal!$A:$AE,$A9,FALSE)/1000000</f>
        <v>1103518.0969184106</v>
      </c>
      <c r="F9" s="3">
        <f>VLOOKUP(F$1,reg_bal!$A:$AE,$A9,FALSE)/1000000</f>
        <v>1050340.2229488182</v>
      </c>
      <c r="G9" s="3">
        <f>VLOOKUP(G$1,reg_bal!$A:$AE,$A9,FALSE)/1000000</f>
        <v>1161121.0537466563</v>
      </c>
      <c r="H9" s="3">
        <f>VLOOKUP(H$1,reg_bal!$A:$AE,$A9,FALSE)/1000000</f>
        <v>1300896.3398975197</v>
      </c>
      <c r="I9" s="105">
        <f>VLOOKUP(I$1,reg_bal!$A:$AE,$A9,FALSE)/1000000</f>
        <v>1126352.0794346922</v>
      </c>
      <c r="J9" s="78" t="s">
        <v>390</v>
      </c>
      <c r="K9" s="3">
        <f>VLOOKUP(K$1,reg_bal!$A:$AE,$A9,FALSE)/1000000</f>
        <v>1233612.9137669448</v>
      </c>
      <c r="L9" s="3">
        <f>VLOOKUP(L$1,reg_bal!$A:$AE,$A9,FALSE)/1000000</f>
        <v>1433790.5580243899</v>
      </c>
      <c r="M9" s="3">
        <f>VLOOKUP(M$1,reg_bal!$A:$AE,$A9,FALSE)/1000000</f>
        <v>1579508.9985914712</v>
      </c>
      <c r="N9" s="3">
        <f>VLOOKUP(N$1,reg_bal!$A:$AE,$A9,FALSE)/1000000</f>
        <v>1669295.790860642</v>
      </c>
      <c r="O9" s="3">
        <f>VLOOKUP(O$1,reg_bal!$A:$AE,$A9,FALSE)/1000000</f>
        <v>1835669.3747855325</v>
      </c>
      <c r="P9" s="3">
        <f>VLOOKUP(P$1,reg_bal!$A:$AE,$A9,FALSE)/1000000</f>
        <v>1936062.5616647208</v>
      </c>
      <c r="Q9" s="105">
        <f>VLOOKUP(Q$1,reg_bal!$A:$AE,$A9,FALSE)/1000000</f>
        <v>1792347.6978545752</v>
      </c>
      <c r="R9" s="78" t="s">
        <v>390</v>
      </c>
      <c r="S9" s="3">
        <f>VLOOKUP(S$1,reg_bal!$A:$AE,$A9,FALSE)/1000000</f>
        <v>888783.59326190304</v>
      </c>
      <c r="T9" s="3">
        <f>VLOOKUP(T$1,reg_bal!$A:$AE,$A9,FALSE)/1000000</f>
        <v>979230.94641670748</v>
      </c>
      <c r="U9" s="3">
        <f>VLOOKUP(U$1,reg_bal!$A:$AE,$A9,FALSE)/1000000</f>
        <v>1050726.3233817101</v>
      </c>
      <c r="V9" s="3">
        <f>VLOOKUP(V$1,reg_bal!$A:$AE,$A9,FALSE)/1000000</f>
        <v>1117599.8326023072</v>
      </c>
      <c r="W9" s="3">
        <f>VLOOKUP(W$1,reg_bal!$A:$AE,$A9,FALSE)/1000000</f>
        <v>1205027.4141573713</v>
      </c>
      <c r="X9" s="3">
        <f>VLOOKUP(X$1,reg_bal!$A:$AE,$A9,FALSE)/1000000</f>
        <v>1214784.7020569541</v>
      </c>
      <c r="Y9" s="105">
        <f>VLOOKUP(Y$1,reg_bal!$A:$AE,$A9,FALSE)/1000000</f>
        <v>1163282.6620937851</v>
      </c>
      <c r="Z9" s="78" t="s">
        <v>390</v>
      </c>
      <c r="AA9" s="3">
        <f>VLOOKUP(AA$1,reg_bal!$A:$AE,$A9,FALSE)/1000000</f>
        <v>30700.756526451289</v>
      </c>
      <c r="AB9" s="3">
        <f>VLOOKUP(AB$1,reg_bal!$A:$AE,$A9,FALSE)/1000000</f>
        <v>33732.69202961625</v>
      </c>
      <c r="AC9" s="3">
        <f>VLOOKUP(AC$1,reg_bal!$A:$AE,$A9,FALSE)/1000000</f>
        <v>43446.463906024896</v>
      </c>
      <c r="AD9" s="3">
        <f>VLOOKUP(AD$1,reg_bal!$A:$AE,$A9,FALSE)/1000000</f>
        <v>48339.216706944222</v>
      </c>
      <c r="AE9" s="3">
        <f>VLOOKUP(AE$1,reg_bal!$A:$AE,$A9,FALSE)/1000000</f>
        <v>61008.027577072156</v>
      </c>
      <c r="AF9" s="3">
        <f>VLOOKUP(AF$1,reg_bal!$A:$AE,$A9,FALSE)/1000000</f>
        <v>58743.685833707212</v>
      </c>
      <c r="AG9" s="105">
        <f>VLOOKUP(AG$1,reg_bal!$A:$AE,$A9,FALSE)/1000000</f>
        <v>57331.860891142816</v>
      </c>
      <c r="AH9" s="78" t="s">
        <v>390</v>
      </c>
      <c r="AI9" s="3">
        <f>VLOOKUP(AI$1,reg_bal!$A:$AE,$A9,FALSE)/1000000</f>
        <v>1478729.3060314015</v>
      </c>
      <c r="AJ9" s="3">
        <f>VLOOKUP(AJ$1,reg_bal!$A:$AE,$A9,FALSE)/1000000</f>
        <v>2035950.3209737735</v>
      </c>
      <c r="AK9" s="3">
        <f>VLOOKUP(AK$1,reg_bal!$A:$AE,$A9,FALSE)/1000000</f>
        <v>2032227.8000803604</v>
      </c>
      <c r="AL9" s="3">
        <f>VLOOKUP(AL$1,reg_bal!$A:$AE,$A9,FALSE)/1000000</f>
        <v>2127084.8143612309</v>
      </c>
      <c r="AM9" s="3">
        <f>VLOOKUP(AM$1,reg_bal!$A:$AE,$A9,FALSE)/1000000</f>
        <v>2420151.0598726324</v>
      </c>
      <c r="AN9" s="3">
        <f>VLOOKUP(AN$1,reg_bal!$A:$AE,$A9,FALSE)/1000000</f>
        <v>2464538.1030256427</v>
      </c>
      <c r="AO9" s="105">
        <f>VLOOKUP(AO$1,reg_bal!$A:$AE,$A9,FALSE)/1000000</f>
        <v>2406768.3724224167</v>
      </c>
      <c r="AP9" s="78" t="s">
        <v>390</v>
      </c>
      <c r="AQ9" s="3">
        <f>VLOOKUP(AQ$1,reg_bal!$A:$AE,$A9,FALSE)/1000000</f>
        <v>79358.640066877066</v>
      </c>
      <c r="AR9" s="3">
        <f>VLOOKUP(AR$1,reg_bal!$A:$AE,$A9,FALSE)/1000000</f>
        <v>78241.410172887525</v>
      </c>
      <c r="AS9" s="3">
        <f>VLOOKUP(AS$1,reg_bal!$A:$AE,$A9,FALSE)/1000000</f>
        <v>77456.468413843264</v>
      </c>
      <c r="AT9" s="3">
        <f>VLOOKUP(AT$1,reg_bal!$A:$AE,$A9,FALSE)/1000000</f>
        <v>99669.675851779451</v>
      </c>
      <c r="AU9" s="3">
        <f>VLOOKUP(AU$1,reg_bal!$A:$AE,$A9,FALSE)/1000000</f>
        <v>110227.58118733217</v>
      </c>
      <c r="AV9" s="3">
        <f>VLOOKUP(AV$1,reg_bal!$A:$AE,$A9,FALSE)/1000000</f>
        <v>125847.93021199721</v>
      </c>
      <c r="AW9" s="105">
        <f>VLOOKUP(AW$1,reg_bal!$A:$AE,$A9,FALSE)/1000000</f>
        <v>108215.59125158125</v>
      </c>
      <c r="AX9" s="78" t="s">
        <v>390</v>
      </c>
      <c r="AY9" s="3">
        <f>VLOOKUP(AY$1,reg_bal!$A:$AE,$A9,FALSE)/1000000</f>
        <v>338453.46507347573</v>
      </c>
      <c r="AZ9" s="3">
        <f>VLOOKUP(AZ$1,reg_bal!$A:$AE,$A9,FALSE)/1000000</f>
        <v>332053.76630770159</v>
      </c>
      <c r="BA9" s="3">
        <f>VLOOKUP(BA$1,reg_bal!$A:$AE,$A9,FALSE)/1000000</f>
        <v>345120.10646515142</v>
      </c>
      <c r="BB9" s="3">
        <f>VLOOKUP(BB$1,reg_bal!$A:$AE,$A9,FALSE)/1000000</f>
        <v>339705.0299078704</v>
      </c>
      <c r="BC9" s="3">
        <f>VLOOKUP(BC$1,reg_bal!$A:$AE,$A9,FALSE)/1000000</f>
        <v>349322.36295513716</v>
      </c>
      <c r="BD9" s="3">
        <f>VLOOKUP(BD$1,reg_bal!$A:$AE,$A9,FALSE)/1000000</f>
        <v>356694.89912363619</v>
      </c>
      <c r="BE9" s="105">
        <f>VLOOKUP(BE$1,reg_bal!$A:$AE,$A9,FALSE)/1000000</f>
        <v>349544.81641392375</v>
      </c>
    </row>
    <row r="10" spans="1:57" s="44" customFormat="1" x14ac:dyDescent="0.35">
      <c r="A10" s="83">
        <v>11</v>
      </c>
      <c r="B10" s="78" t="s">
        <v>444</v>
      </c>
      <c r="C10" s="3">
        <f>VLOOKUP(C$1,reg_bal!$A:$AE,$A10,FALSE)/1000000</f>
        <v>114531.48707803305</v>
      </c>
      <c r="D10" s="3">
        <f>VLOOKUP(D$1,reg_bal!$A:$AE,$A10,FALSE)/1000000</f>
        <v>150759.7478022447</v>
      </c>
      <c r="E10" s="3">
        <f>VLOOKUP(E$1,reg_bal!$A:$AE,$A10,FALSE)/1000000</f>
        <v>186988.00850195129</v>
      </c>
      <c r="F10" s="3">
        <f>VLOOKUP(F$1,reg_bal!$A:$AE,$A10,FALSE)/1000000</f>
        <v>223216.26920165797</v>
      </c>
      <c r="G10" s="3">
        <f>VLOOKUP(G$1,reg_bal!$A:$AE,$A10,FALSE)/1000000</f>
        <v>336806.49963970616</v>
      </c>
      <c r="H10" s="3">
        <f>VLOOKUP(H$1,reg_bal!$A:$AE,$A10,FALSE)/1000000</f>
        <v>404960.63788293122</v>
      </c>
      <c r="I10" s="105">
        <f>VLOOKUP(I$1,reg_bal!$A:$AE,$A10,FALSE)/1000000</f>
        <v>314088.45351778955</v>
      </c>
      <c r="J10" s="78" t="s">
        <v>444</v>
      </c>
      <c r="K10" s="3">
        <f>VLOOKUP(K$1,reg_bal!$A:$AE,$A10,FALSE)/1000000</f>
        <v>0</v>
      </c>
      <c r="L10" s="3">
        <f>VLOOKUP(L$1,reg_bal!$A:$AE,$A10,FALSE)/1000000</f>
        <v>0</v>
      </c>
      <c r="M10" s="3">
        <f>VLOOKUP(M$1,reg_bal!$A:$AE,$A10,FALSE)/1000000</f>
        <v>0</v>
      </c>
      <c r="N10" s="3">
        <f>VLOOKUP(N$1,reg_bal!$A:$AE,$A10,FALSE)/1000000</f>
        <v>0</v>
      </c>
      <c r="O10" s="3">
        <f>VLOOKUP(O$1,reg_bal!$A:$AE,$A10,FALSE)/1000000</f>
        <v>0</v>
      </c>
      <c r="P10" s="3">
        <f>VLOOKUP(P$1,reg_bal!$A:$AE,$A10,FALSE)/1000000</f>
        <v>0</v>
      </c>
      <c r="Q10" s="105">
        <f>VLOOKUP(Q$1,reg_bal!$A:$AE,$A10,FALSE)/1000000</f>
        <v>0</v>
      </c>
      <c r="R10" s="78" t="s">
        <v>444</v>
      </c>
      <c r="S10" s="3">
        <f>VLOOKUP(S$1,reg_bal!$A:$AE,$A10,FALSE)/1000000</f>
        <v>42259.31134596558</v>
      </c>
      <c r="T10" s="3">
        <f>VLOOKUP(T$1,reg_bal!$A:$AE,$A10,FALSE)/1000000</f>
        <v>44617.372434748773</v>
      </c>
      <c r="U10" s="3">
        <f>VLOOKUP(U$1,reg_bal!$A:$AE,$A10,FALSE)/1000000</f>
        <v>46975.433646056954</v>
      </c>
      <c r="V10" s="3">
        <f>VLOOKUP(V$1,reg_bal!$A:$AE,$A10,FALSE)/1000000</f>
        <v>49333.494734840133</v>
      </c>
      <c r="W10" s="3">
        <f>VLOOKUP(W$1,reg_bal!$A:$AE,$A10,FALSE)/1000000</f>
        <v>56017.322679064695</v>
      </c>
      <c r="X10" s="3">
        <f>VLOOKUP(X$1,reg_bal!$A:$AE,$A10,FALSE)/1000000</f>
        <v>60027.619430896419</v>
      </c>
      <c r="Y10" s="105">
        <f>VLOOKUP(Y$1,reg_bal!$A:$AE,$A10,FALSE)/1000000</f>
        <v>54680.55709512077</v>
      </c>
      <c r="Z10" s="78" t="s">
        <v>444</v>
      </c>
      <c r="AA10" s="3">
        <f>VLOOKUP(AA$1,reg_bal!$A:$AE,$A10,FALSE)/1000000</f>
        <v>9920.9592880274649</v>
      </c>
      <c r="AB10" s="3">
        <f>VLOOKUP(AB$1,reg_bal!$A:$AE,$A10,FALSE)/1000000</f>
        <v>9661.6159732308879</v>
      </c>
      <c r="AC10" s="3">
        <f>VLOOKUP(AC$1,reg_bal!$A:$AE,$A10,FALSE)/1000000</f>
        <v>9402.272731949306</v>
      </c>
      <c r="AD10" s="3">
        <f>VLOOKUP(AD$1,reg_bal!$A:$AE,$A10,FALSE)/1000000</f>
        <v>9142.9294171527326</v>
      </c>
      <c r="AE10" s="3">
        <f>VLOOKUP(AE$1,reg_bal!$A:$AE,$A10,FALSE)/1000000</f>
        <v>10430.822427136713</v>
      </c>
      <c r="AF10" s="3">
        <f>VLOOKUP(AF$1,reg_bal!$A:$AE,$A10,FALSE)/1000000</f>
        <v>11203.558262533101</v>
      </c>
      <c r="AG10" s="105">
        <f>VLOOKUP(AG$1,reg_bal!$A:$AE,$A10,FALSE)/1000000</f>
        <v>10173.243839842919</v>
      </c>
      <c r="AH10" s="78" t="s">
        <v>444</v>
      </c>
      <c r="AI10" s="3">
        <f>VLOOKUP(AI$1,reg_bal!$A:$AE,$A10,FALSE)/1000000</f>
        <v>30253.809960276383</v>
      </c>
      <c r="AJ10" s="3">
        <f>VLOOKUP(AJ$1,reg_bal!$A:$AE,$A10,FALSE)/1000000</f>
        <v>29649.803834584862</v>
      </c>
      <c r="AK10" s="3">
        <f>VLOOKUP(AK$1,reg_bal!$A:$AE,$A10,FALSE)/1000000</f>
        <v>29045.79770889334</v>
      </c>
      <c r="AL10" s="3">
        <f>VLOOKUP(AL$1,reg_bal!$A:$AE,$A10,FALSE)/1000000</f>
        <v>28441.791583201823</v>
      </c>
      <c r="AM10" s="3">
        <f>VLOOKUP(AM$1,reg_bal!$A:$AE,$A10,FALSE)/1000000</f>
        <v>26652.887644451326</v>
      </c>
      <c r="AN10" s="3">
        <f>VLOOKUP(AN$1,reg_bal!$A:$AE,$A10,FALSE)/1000000</f>
        <v>25579.545286102024</v>
      </c>
      <c r="AO10" s="105">
        <f>VLOOKUP(AO$1,reg_bal!$A:$AE,$A10,FALSE)/1000000</f>
        <v>27010.668422399427</v>
      </c>
      <c r="AP10" s="78" t="s">
        <v>444</v>
      </c>
      <c r="AQ10" s="3">
        <f>VLOOKUP(AQ$1,reg_bal!$A:$AE,$A10,FALSE)/1000000</f>
        <v>12229.083550744277</v>
      </c>
      <c r="AR10" s="3">
        <f>VLOOKUP(AR$1,reg_bal!$A:$AE,$A10,FALSE)/1000000</f>
        <v>15795.013242606381</v>
      </c>
      <c r="AS10" s="3">
        <f>VLOOKUP(AS$1,reg_bal!$A:$AE,$A10,FALSE)/1000000</f>
        <v>19360.942983478486</v>
      </c>
      <c r="AT10" s="3">
        <f>VLOOKUP(AT$1,reg_bal!$A:$AE,$A10,FALSE)/1000000</f>
        <v>22926.872675340583</v>
      </c>
      <c r="AU10" s="3">
        <f>VLOOKUP(AU$1,reg_bal!$A:$AE,$A10,FALSE)/1000000</f>
        <v>32430.205591474081</v>
      </c>
      <c r="AV10" s="3">
        <f>VLOOKUP(AV$1,reg_bal!$A:$AE,$A10,FALSE)/1000000</f>
        <v>38132.205341154186</v>
      </c>
      <c r="AW10" s="105">
        <f>VLOOKUP(AW$1,reg_bal!$A:$AE,$A10,FALSE)/1000000</f>
        <v>30529.539008247386</v>
      </c>
      <c r="AX10" s="78" t="s">
        <v>444</v>
      </c>
      <c r="AY10" s="3">
        <f>VLOOKUP(AY$1,reg_bal!$A:$AE,$A10,FALSE)/1000000</f>
        <v>3718.2655817428749</v>
      </c>
      <c r="AZ10" s="3">
        <f>VLOOKUP(AZ$1,reg_bal!$A:$AE,$A10,FALSE)/1000000</f>
        <v>3988.8281182503147</v>
      </c>
      <c r="BA10" s="3">
        <f>VLOOKUP(BA$1,reg_bal!$A:$AE,$A10,FALSE)/1000000</f>
        <v>4259.3907527777501</v>
      </c>
      <c r="BB10" s="3">
        <f>VLOOKUP(BB$1,reg_bal!$A:$AE,$A10,FALSE)/1000000</f>
        <v>4529.9532892851885</v>
      </c>
      <c r="BC10" s="3">
        <f>VLOOKUP(BC$1,reg_bal!$A:$AE,$A10,FALSE)/1000000</f>
        <v>6467.8183139595722</v>
      </c>
      <c r="BD10" s="3">
        <f>VLOOKUP(BD$1,reg_bal!$A:$AE,$A10,FALSE)/1000000</f>
        <v>7630.5373385662006</v>
      </c>
      <c r="BE10" s="105">
        <f>VLOOKUP(BE$1,reg_bal!$A:$AE,$A10,FALSE)/1000000</f>
        <v>6080.2453384306937</v>
      </c>
    </row>
    <row r="11" spans="1:57" s="44" customFormat="1" x14ac:dyDescent="0.35">
      <c r="A11" s="83">
        <v>12</v>
      </c>
      <c r="B11" s="78" t="s">
        <v>445</v>
      </c>
      <c r="C11" s="3">
        <f>VLOOKUP(C$1,reg_bal!$A:$AE,$A11,FALSE)/1000000</f>
        <v>573432.66779580561</v>
      </c>
      <c r="D11" s="3">
        <f>VLOOKUP(D$1,reg_bal!$A:$AE,$A11,FALSE)/1000000</f>
        <v>518822.63266534038</v>
      </c>
      <c r="E11" s="3">
        <f>VLOOKUP(E$1,reg_bal!$A:$AE,$A11,FALSE)/1000000</f>
        <v>406356.16541323654</v>
      </c>
      <c r="F11" s="3">
        <f>VLOOKUP(F$1,reg_bal!$A:$AE,$A11,FALSE)/1000000</f>
        <v>108811.72523268667</v>
      </c>
      <c r="G11" s="3">
        <f>VLOOKUP(G$1,reg_bal!$A:$AE,$A11,FALSE)/1000000</f>
        <v>95413.153589967755</v>
      </c>
      <c r="H11" s="3">
        <f>VLOOKUP(H$1,reg_bal!$A:$AE,$A11,FALSE)/1000000</f>
        <v>95321.648015076644</v>
      </c>
      <c r="I11" s="105">
        <f>VLOOKUP(I$1,reg_bal!$A:$AE,$A11,FALSE)/1000000</f>
        <v>90468.919879303037</v>
      </c>
      <c r="J11" s="78" t="s">
        <v>445</v>
      </c>
      <c r="K11" s="3">
        <f>VLOOKUP(K$1,reg_bal!$A:$AE,$A11,FALSE)/1000000</f>
        <v>177670.60974065878</v>
      </c>
      <c r="L11" s="3">
        <f>VLOOKUP(L$1,reg_bal!$A:$AE,$A11,FALSE)/1000000</f>
        <v>62718.139166024856</v>
      </c>
      <c r="M11" s="3">
        <f>VLOOKUP(M$1,reg_bal!$A:$AE,$A11,FALSE)/1000000</f>
        <v>188631.19946494623</v>
      </c>
      <c r="N11" s="3">
        <f>VLOOKUP(N$1,reg_bal!$A:$AE,$A11,FALSE)/1000000</f>
        <v>51821.824846416377</v>
      </c>
      <c r="O11" s="3">
        <f>VLOOKUP(O$1,reg_bal!$A:$AE,$A11,FALSE)/1000000</f>
        <v>42561.254191508058</v>
      </c>
      <c r="P11" s="3">
        <f>VLOOKUP(P$1,reg_bal!$A:$AE,$A11,FALSE)/1000000</f>
        <v>31439.345266839973</v>
      </c>
      <c r="Q11" s="105">
        <f>VLOOKUP(Q$1,reg_bal!$A:$AE,$A11,FALSE)/1000000</f>
        <v>64754.047512273028</v>
      </c>
      <c r="R11" s="78" t="s">
        <v>445</v>
      </c>
      <c r="S11" s="3">
        <f>VLOOKUP(S$1,reg_bal!$A:$AE,$A11,FALSE)/1000000</f>
        <v>388535.12526288646</v>
      </c>
      <c r="T11" s="3">
        <f>VLOOKUP(T$1,reg_bal!$A:$AE,$A11,FALSE)/1000000</f>
        <v>371046.87279414228</v>
      </c>
      <c r="U11" s="3">
        <f>VLOOKUP(U$1,reg_bal!$A:$AE,$A11,FALSE)/1000000</f>
        <v>210451.48721646378</v>
      </c>
      <c r="V11" s="3">
        <f>VLOOKUP(V$1,reg_bal!$A:$AE,$A11,FALSE)/1000000</f>
        <v>24063.50431969999</v>
      </c>
      <c r="W11" s="3">
        <f>VLOOKUP(W$1,reg_bal!$A:$AE,$A11,FALSE)/1000000</f>
        <v>15429.090510670259</v>
      </c>
      <c r="X11" s="3">
        <f>VLOOKUP(X$1,reg_bal!$A:$AE,$A11,FALSE)/1000000</f>
        <v>18679.022147290365</v>
      </c>
      <c r="Y11" s="105">
        <f>VLOOKUP(Y$1,reg_bal!$A:$AE,$A11,FALSE)/1000000</f>
        <v>14739.44223583349</v>
      </c>
      <c r="Z11" s="78" t="s">
        <v>445</v>
      </c>
      <c r="AA11" s="3">
        <f>VLOOKUP(AA$1,reg_bal!$A:$AE,$A11,FALSE)/1000000</f>
        <v>11997.118423270731</v>
      </c>
      <c r="AB11" s="3">
        <f>VLOOKUP(AB$1,reg_bal!$A:$AE,$A11,FALSE)/1000000</f>
        <v>15017.27280691436</v>
      </c>
      <c r="AC11" s="3">
        <f>VLOOKUP(AC$1,reg_bal!$A:$AE,$A11,FALSE)/1000000</f>
        <v>17046.409460500818</v>
      </c>
      <c r="AD11" s="3">
        <f>VLOOKUP(AD$1,reg_bal!$A:$AE,$A11,FALSE)/1000000</f>
        <v>8893.8946964272382</v>
      </c>
      <c r="AE11" s="3">
        <f>VLOOKUP(AE$1,reg_bal!$A:$AE,$A11,FALSE)/1000000</f>
        <v>8651.944389632341</v>
      </c>
      <c r="AF11" s="3">
        <f>VLOOKUP(AF$1,reg_bal!$A:$AE,$A11,FALSE)/1000000</f>
        <v>9030.0756659301915</v>
      </c>
      <c r="AG11" s="105">
        <f>VLOOKUP(AG$1,reg_bal!$A:$AE,$A11,FALSE)/1000000</f>
        <v>10821.433758394993</v>
      </c>
      <c r="AH11" s="78" t="s">
        <v>445</v>
      </c>
      <c r="AI11" s="3">
        <f>VLOOKUP(AI$1,reg_bal!$A:$AE,$A11,FALSE)/1000000</f>
        <v>35609.42893791914</v>
      </c>
      <c r="AJ11" s="3">
        <f>VLOOKUP(AJ$1,reg_bal!$A:$AE,$A11,FALSE)/1000000</f>
        <v>19973.980748889117</v>
      </c>
      <c r="AK11" s="3">
        <f>VLOOKUP(AK$1,reg_bal!$A:$AE,$A11,FALSE)/1000000</f>
        <v>144138.07131910542</v>
      </c>
      <c r="AL11" s="3">
        <f>VLOOKUP(AL$1,reg_bal!$A:$AE,$A11,FALSE)/1000000</f>
        <v>45652.962600238257</v>
      </c>
      <c r="AM11" s="3">
        <f>VLOOKUP(AM$1,reg_bal!$A:$AE,$A11,FALSE)/1000000</f>
        <v>23270.402055098883</v>
      </c>
      <c r="AN11" s="3">
        <f>VLOOKUP(AN$1,reg_bal!$A:$AE,$A11,FALSE)/1000000</f>
        <v>22358.200523777108</v>
      </c>
      <c r="AO11" s="105">
        <f>VLOOKUP(AO$1,reg_bal!$A:$AE,$A11,FALSE)/1000000</f>
        <v>72227.208536510778</v>
      </c>
      <c r="AP11" s="78" t="s">
        <v>445</v>
      </c>
      <c r="AQ11" s="3">
        <f>VLOOKUP(AQ$1,reg_bal!$A:$AE,$A11,FALSE)/1000000</f>
        <v>6256.8955370102485</v>
      </c>
      <c r="AR11" s="3">
        <f>VLOOKUP(AR$1,reg_bal!$A:$AE,$A11,FALSE)/1000000</f>
        <v>6057.5754383634276</v>
      </c>
      <c r="AS11" s="3">
        <f>VLOOKUP(AS$1,reg_bal!$A:$AE,$A11,FALSE)/1000000</f>
        <v>11898.952996465263</v>
      </c>
      <c r="AT11" s="3">
        <f>VLOOKUP(AT$1,reg_bal!$A:$AE,$A11,FALSE)/1000000</f>
        <v>14881.202099367511</v>
      </c>
      <c r="AU11" s="3">
        <f>VLOOKUP(AU$1,reg_bal!$A:$AE,$A11,FALSE)/1000000</f>
        <v>15339.67480286964</v>
      </c>
      <c r="AV11" s="3">
        <f>VLOOKUP(AV$1,reg_bal!$A:$AE,$A11,FALSE)/1000000</f>
        <v>15490.860630473782</v>
      </c>
      <c r="AW11" s="105">
        <f>VLOOKUP(AW$1,reg_bal!$A:$AE,$A11,FALSE)/1000000</f>
        <v>14923.84559964447</v>
      </c>
      <c r="AX11" s="78" t="s">
        <v>445</v>
      </c>
      <c r="AY11" s="3">
        <f>VLOOKUP(AY$1,reg_bal!$A:$AE,$A11,FALSE)/1000000</f>
        <v>31984.532118896703</v>
      </c>
      <c r="AZ11" s="3">
        <f>VLOOKUP(AZ$1,reg_bal!$A:$AE,$A11,FALSE)/1000000</f>
        <v>28336.200023330923</v>
      </c>
      <c r="BA11" s="3">
        <f>VLOOKUP(BA$1,reg_bal!$A:$AE,$A11,FALSE)/1000000</f>
        <v>27624.905091269688</v>
      </c>
      <c r="BB11" s="3">
        <f>VLOOKUP(BB$1,reg_bal!$A:$AE,$A11,FALSE)/1000000</f>
        <v>11800.154212064468</v>
      </c>
      <c r="BC11" s="3">
        <f>VLOOKUP(BC$1,reg_bal!$A:$AE,$A11,FALSE)/1000000</f>
        <v>12812.535955047189</v>
      </c>
      <c r="BD11" s="3">
        <f>VLOOKUP(BD$1,reg_bal!$A:$AE,$A11,FALSE)/1000000</f>
        <v>14641.764040821981</v>
      </c>
      <c r="BE11" s="105">
        <f>VLOOKUP(BE$1,reg_bal!$A:$AE,$A11,FALSE)/1000000</f>
        <v>10426.596397402109</v>
      </c>
    </row>
    <row r="12" spans="1:57" x14ac:dyDescent="0.35">
      <c r="A12" s="83">
        <v>13</v>
      </c>
      <c r="B12" s="78" t="s">
        <v>286</v>
      </c>
      <c r="C12" s="3">
        <f>VLOOKUP(C$1,reg_bal!$A:$AE,$A12,FALSE)/1000000</f>
        <v>315771.95975588856</v>
      </c>
      <c r="D12" s="3">
        <f>VLOOKUP(D$1,reg_bal!$A:$AE,$A12,FALSE)/1000000</f>
        <v>408207.32372007647</v>
      </c>
      <c r="E12" s="3">
        <f>VLOOKUP(E$1,reg_bal!$A:$AE,$A12,FALSE)/1000000</f>
        <v>559232.06479252316</v>
      </c>
      <c r="F12" s="3">
        <f>VLOOKUP(F$1,reg_bal!$A:$AE,$A12,FALSE)/1000000</f>
        <v>726183.19414610823</v>
      </c>
      <c r="G12" s="3">
        <f>VLOOKUP(G$1,reg_bal!$A:$AE,$A12,FALSE)/1000000</f>
        <v>734785.19995353429</v>
      </c>
      <c r="H12" s="3">
        <f>VLOOKUP(H$1,reg_bal!$A:$AE,$A12,FALSE)/1000000</f>
        <v>669407.80693523656</v>
      </c>
      <c r="I12" s="105">
        <f>VLOOKUP(I$1,reg_bal!$A:$AE,$A12,FALSE)/1000000</f>
        <v>720152.94365059468</v>
      </c>
      <c r="J12" s="78" t="s">
        <v>286</v>
      </c>
      <c r="K12" s="3">
        <f>VLOOKUP(K$1,reg_bal!$A:$AE,$A12,FALSE)/1000000</f>
        <v>660156.42284371017</v>
      </c>
      <c r="L12" s="3">
        <f>VLOOKUP(L$1,reg_bal!$A:$AE,$A12,FALSE)/1000000</f>
        <v>798799.69588394149</v>
      </c>
      <c r="M12" s="3">
        <f>VLOOKUP(M$1,reg_bal!$A:$AE,$A12,FALSE)/1000000</f>
        <v>792759.53823335737</v>
      </c>
      <c r="N12" s="3">
        <f>VLOOKUP(N$1,reg_bal!$A:$AE,$A12,FALSE)/1000000</f>
        <v>965439.98677223059</v>
      </c>
      <c r="O12" s="3">
        <f>VLOOKUP(O$1,reg_bal!$A:$AE,$A12,FALSE)/1000000</f>
        <v>1005781.2572314155</v>
      </c>
      <c r="P12" s="3">
        <f>VLOOKUP(P$1,reg_bal!$A:$AE,$A12,FALSE)/1000000</f>
        <v>990305.77041488129</v>
      </c>
      <c r="Q12" s="105">
        <f>VLOOKUP(Q$1,reg_bal!$A:$AE,$A12,FALSE)/1000000</f>
        <v>975995.32017476158</v>
      </c>
      <c r="R12" s="78" t="s">
        <v>286</v>
      </c>
      <c r="S12" s="3">
        <f>VLOOKUP(S$1,reg_bal!$A:$AE,$A12,FALSE)/1000000</f>
        <v>324969.50068735529</v>
      </c>
      <c r="T12" s="3">
        <f>VLOOKUP(T$1,reg_bal!$A:$AE,$A12,FALSE)/1000000</f>
        <v>370944.82319745584</v>
      </c>
      <c r="U12" s="3">
        <f>VLOOKUP(U$1,reg_bal!$A:$AE,$A12,FALSE)/1000000</f>
        <v>502741.62318340701</v>
      </c>
      <c r="V12" s="3">
        <f>VLOOKUP(V$1,reg_bal!$A:$AE,$A12,FALSE)/1000000</f>
        <v>669233.75070705288</v>
      </c>
      <c r="W12" s="3">
        <f>VLOOKUP(W$1,reg_bal!$A:$AE,$A12,FALSE)/1000000</f>
        <v>837324.14020152309</v>
      </c>
      <c r="X12" s="3">
        <f>VLOOKUP(X$1,reg_bal!$A:$AE,$A12,FALSE)/1000000</f>
        <v>945818.77161314467</v>
      </c>
      <c r="Y12" s="105">
        <f>VLOOKUP(Y$1,reg_bal!$A:$AE,$A12,FALSE)/1000000</f>
        <v>816964.39991546946</v>
      </c>
      <c r="Z12" s="78" t="s">
        <v>286</v>
      </c>
      <c r="AA12" s="3">
        <f>VLOOKUP(AA$1,reg_bal!$A:$AE,$A12,FALSE)/1000000</f>
        <v>52075.862879016116</v>
      </c>
      <c r="AB12" s="3">
        <f>VLOOKUP(AB$1,reg_bal!$A:$AE,$A12,FALSE)/1000000</f>
        <v>67245.536036566336</v>
      </c>
      <c r="AC12" s="3">
        <f>VLOOKUP(AC$1,reg_bal!$A:$AE,$A12,FALSE)/1000000</f>
        <v>97656.706877802004</v>
      </c>
      <c r="AD12" s="3">
        <f>VLOOKUP(AD$1,reg_bal!$A:$AE,$A12,FALSE)/1000000</f>
        <v>107659.02711640498</v>
      </c>
      <c r="AE12" s="3">
        <f>VLOOKUP(AE$1,reg_bal!$A:$AE,$A12,FALSE)/1000000</f>
        <v>138326.53309012883</v>
      </c>
      <c r="AF12" s="3">
        <f>VLOOKUP(AF$1,reg_bal!$A:$AE,$A12,FALSE)/1000000</f>
        <v>141771.71450523884</v>
      </c>
      <c r="AG12" s="105">
        <f>VLOOKUP(AG$1,reg_bal!$A:$AE,$A12,FALSE)/1000000</f>
        <v>134481.1274558492</v>
      </c>
      <c r="AH12" s="78" t="s">
        <v>286</v>
      </c>
      <c r="AI12" s="3">
        <f>VLOOKUP(AI$1,reg_bal!$A:$AE,$A12,FALSE)/1000000</f>
        <v>334172.87835258921</v>
      </c>
      <c r="AJ12" s="3">
        <f>VLOOKUP(AJ$1,reg_bal!$A:$AE,$A12,FALSE)/1000000</f>
        <v>400448.42646844941</v>
      </c>
      <c r="AK12" s="3">
        <f>VLOOKUP(AK$1,reg_bal!$A:$AE,$A12,FALSE)/1000000</f>
        <v>388986.43923759542</v>
      </c>
      <c r="AL12" s="3">
        <f>VLOOKUP(AL$1,reg_bal!$A:$AE,$A12,FALSE)/1000000</f>
        <v>464739.0079390608</v>
      </c>
      <c r="AM12" s="3">
        <f>VLOOKUP(AM$1,reg_bal!$A:$AE,$A12,FALSE)/1000000</f>
        <v>607870.59643200831</v>
      </c>
      <c r="AN12" s="3">
        <f>VLOOKUP(AN$1,reg_bal!$A:$AE,$A12,FALSE)/1000000</f>
        <v>577370.58247975807</v>
      </c>
      <c r="AO12" s="105">
        <f>VLOOKUP(AO$1,reg_bal!$A:$AE,$A12,FALSE)/1000000</f>
        <v>592465.5764350557</v>
      </c>
      <c r="AP12" s="78" t="s">
        <v>286</v>
      </c>
      <c r="AQ12" s="3">
        <f>VLOOKUP(AQ$1,reg_bal!$A:$AE,$A12,FALSE)/1000000</f>
        <v>75335.67872042922</v>
      </c>
      <c r="AR12" s="3">
        <f>VLOOKUP(AR$1,reg_bal!$A:$AE,$A12,FALSE)/1000000</f>
        <v>87648.271349164075</v>
      </c>
      <c r="AS12" s="3">
        <f>VLOOKUP(AS$1,reg_bal!$A:$AE,$A12,FALSE)/1000000</f>
        <v>83850.393471116695</v>
      </c>
      <c r="AT12" s="3">
        <f>VLOOKUP(AT$1,reg_bal!$A:$AE,$A12,FALSE)/1000000</f>
        <v>91902.69798342073</v>
      </c>
      <c r="AU12" s="3">
        <f>VLOOKUP(AU$1,reg_bal!$A:$AE,$A12,FALSE)/1000000</f>
        <v>117357.27829542651</v>
      </c>
      <c r="AV12" s="3">
        <f>VLOOKUP(AV$1,reg_bal!$A:$AE,$A12,FALSE)/1000000</f>
        <v>140396.93099448719</v>
      </c>
      <c r="AW12" s="105">
        <f>VLOOKUP(AW$1,reg_bal!$A:$AE,$A12,FALSE)/1000000</f>
        <v>118979.08112187487</v>
      </c>
      <c r="AX12" s="78" t="s">
        <v>286</v>
      </c>
      <c r="AY12" s="3">
        <f>VLOOKUP(AY$1,reg_bal!$A:$AE,$A12,FALSE)/1000000</f>
        <v>164361.78167322199</v>
      </c>
      <c r="AZ12" s="3">
        <f>VLOOKUP(AZ$1,reg_bal!$A:$AE,$A12,FALSE)/1000000</f>
        <v>152780.77607846615</v>
      </c>
      <c r="BA12" s="3">
        <f>VLOOKUP(BA$1,reg_bal!$A:$AE,$A12,FALSE)/1000000</f>
        <v>184050.03008566317</v>
      </c>
      <c r="BB12" s="3">
        <f>VLOOKUP(BB$1,reg_bal!$A:$AE,$A12,FALSE)/1000000</f>
        <v>226238.03917622939</v>
      </c>
      <c r="BC12" s="3">
        <f>VLOOKUP(BC$1,reg_bal!$A:$AE,$A12,FALSE)/1000000</f>
        <v>297277.36985301942</v>
      </c>
      <c r="BD12" s="3">
        <f>VLOOKUP(BD$1,reg_bal!$A:$AE,$A12,FALSE)/1000000</f>
        <v>282394.31839253078</v>
      </c>
      <c r="BE12" s="105">
        <f>VLOOKUP(BE$1,reg_bal!$A:$AE,$A12,FALSE)/1000000</f>
        <v>287516.05755495309</v>
      </c>
    </row>
    <row r="13" spans="1:57" x14ac:dyDescent="0.35">
      <c r="A13" s="83">
        <v>15</v>
      </c>
      <c r="B13" s="78" t="s">
        <v>287</v>
      </c>
      <c r="C13" s="3">
        <f>VLOOKUP(C$1,reg_bal!$A:$AE,$A13,FALSE)/1000000</f>
        <v>3694161.2620788589</v>
      </c>
      <c r="D13" s="3">
        <f>VLOOKUP(D$1,reg_bal!$A:$AE,$A13,FALSE)/1000000</f>
        <v>4510776.3696813751</v>
      </c>
      <c r="E13" s="3">
        <f>VLOOKUP(E$1,reg_bal!$A:$AE,$A13,FALSE)/1000000</f>
        <v>4563788.4439776633</v>
      </c>
      <c r="F13" s="3">
        <f>VLOOKUP(F$1,reg_bal!$A:$AE,$A13,FALSE)/1000000</f>
        <v>5798146.551898648</v>
      </c>
      <c r="G13" s="3">
        <f>VLOOKUP(G$1,reg_bal!$A:$AE,$A13,FALSE)/1000000</f>
        <v>6916656.6318093995</v>
      </c>
      <c r="H13" s="3">
        <f>VLOOKUP(H$1,reg_bal!$A:$AE,$A13,FALSE)/1000000</f>
        <v>6727436.7691210136</v>
      </c>
      <c r="I13" s="105">
        <f>VLOOKUP(I$1,reg_bal!$A:$AE,$A13,FALSE)/1000000</f>
        <v>6786048.1831043009</v>
      </c>
      <c r="J13" s="78" t="s">
        <v>287</v>
      </c>
      <c r="K13" s="3">
        <f>VLOOKUP(K$1,reg_bal!$A:$AE,$A13,FALSE)/1000000</f>
        <v>2253861.7712173001</v>
      </c>
      <c r="L13" s="3">
        <f>VLOOKUP(L$1,reg_bal!$A:$AE,$A13,FALSE)/1000000</f>
        <v>1740894.3665852237</v>
      </c>
      <c r="M13" s="3">
        <f>VLOOKUP(M$1,reg_bal!$A:$AE,$A13,FALSE)/1000000</f>
        <v>1567123.6416383469</v>
      </c>
      <c r="N13" s="3">
        <f>VLOOKUP(N$1,reg_bal!$A:$AE,$A13,FALSE)/1000000</f>
        <v>1605744.6788808513</v>
      </c>
      <c r="O13" s="3">
        <f>VLOOKUP(O$1,reg_bal!$A:$AE,$A13,FALSE)/1000000</f>
        <v>1680997.370397697</v>
      </c>
      <c r="P13" s="3">
        <f>VLOOKUP(P$1,reg_bal!$A:$AE,$A13,FALSE)/1000000</f>
        <v>1674379.1808697309</v>
      </c>
      <c r="Q13" s="105">
        <f>VLOOKUP(Q$1,reg_bal!$A:$AE,$A13,FALSE)/1000000</f>
        <v>1627037.1047732264</v>
      </c>
      <c r="R13" s="78" t="s">
        <v>287</v>
      </c>
      <c r="S13" s="3">
        <f>VLOOKUP(S$1,reg_bal!$A:$AE,$A13,FALSE)/1000000</f>
        <v>939075.65732577536</v>
      </c>
      <c r="T13" s="3">
        <f>VLOOKUP(T$1,reg_bal!$A:$AE,$A13,FALSE)/1000000</f>
        <v>954348.17701722775</v>
      </c>
      <c r="U13" s="3">
        <f>VLOOKUP(U$1,reg_bal!$A:$AE,$A13,FALSE)/1000000</f>
        <v>1127514.1421337347</v>
      </c>
      <c r="V13" s="3">
        <f>VLOOKUP(V$1,reg_bal!$A:$AE,$A13,FALSE)/1000000</f>
        <v>1194706.4484191672</v>
      </c>
      <c r="W13" s="3">
        <f>VLOOKUP(W$1,reg_bal!$A:$AE,$A13,FALSE)/1000000</f>
        <v>1394553.7215585671</v>
      </c>
      <c r="X13" s="3">
        <f>VLOOKUP(X$1,reg_bal!$A:$AE,$A13,FALSE)/1000000</f>
        <v>1353959.9216516195</v>
      </c>
      <c r="Y13" s="105">
        <f>VLOOKUP(Y$1,reg_bal!$A:$AE,$A13,FALSE)/1000000</f>
        <v>1371036.2032425669</v>
      </c>
      <c r="Z13" s="78" t="s">
        <v>287</v>
      </c>
      <c r="AA13" s="3">
        <f>VLOOKUP(AA$1,reg_bal!$A:$AE,$A13,FALSE)/1000000</f>
        <v>442498.5250861941</v>
      </c>
      <c r="AB13" s="3">
        <f>VLOOKUP(AB$1,reg_bal!$A:$AE,$A13,FALSE)/1000000</f>
        <v>399640.56730438839</v>
      </c>
      <c r="AC13" s="3">
        <f>VLOOKUP(AC$1,reg_bal!$A:$AE,$A13,FALSE)/1000000</f>
        <v>381315.44861171598</v>
      </c>
      <c r="AD13" s="3">
        <f>VLOOKUP(AD$1,reg_bal!$A:$AE,$A13,FALSE)/1000000</f>
        <v>427277.09302295494</v>
      </c>
      <c r="AE13" s="3">
        <f>VLOOKUP(AE$1,reg_bal!$A:$AE,$A13,FALSE)/1000000</f>
        <v>441105.90122019802</v>
      </c>
      <c r="AF13" s="3">
        <f>VLOOKUP(AF$1,reg_bal!$A:$AE,$A13,FALSE)/1000000</f>
        <v>461214.15815171658</v>
      </c>
      <c r="AG13" s="105">
        <f>VLOOKUP(AG$1,reg_bal!$A:$AE,$A13,FALSE)/1000000</f>
        <v>430261.22784111608</v>
      </c>
      <c r="AH13" s="78" t="s">
        <v>287</v>
      </c>
      <c r="AI13" s="3">
        <f>VLOOKUP(AI$1,reg_bal!$A:$AE,$A13,FALSE)/1000000</f>
        <v>792128.98294006474</v>
      </c>
      <c r="AJ13" s="3">
        <f>VLOOKUP(AJ$1,reg_bal!$A:$AE,$A13,FALSE)/1000000</f>
        <v>823480.73945719108</v>
      </c>
      <c r="AK13" s="3">
        <f>VLOOKUP(AK$1,reg_bal!$A:$AE,$A13,FALSE)/1000000</f>
        <v>786696.09196788061</v>
      </c>
      <c r="AL13" s="3">
        <f>VLOOKUP(AL$1,reg_bal!$A:$AE,$A13,FALSE)/1000000</f>
        <v>1145219.9968277616</v>
      </c>
      <c r="AM13" s="3">
        <f>VLOOKUP(AM$1,reg_bal!$A:$AE,$A13,FALSE)/1000000</f>
        <v>1324662.6045560909</v>
      </c>
      <c r="AN13" s="3">
        <f>VLOOKUP(AN$1,reg_bal!$A:$AE,$A13,FALSE)/1000000</f>
        <v>1146045.1300486869</v>
      </c>
      <c r="AO13" s="105">
        <f>VLOOKUP(AO$1,reg_bal!$A:$AE,$A13,FALSE)/1000000</f>
        <v>1345651.997478195</v>
      </c>
      <c r="AP13" s="78" t="s">
        <v>287</v>
      </c>
      <c r="AQ13" s="3">
        <f>VLOOKUP(AQ$1,reg_bal!$A:$AE,$A13,FALSE)/1000000</f>
        <v>1294357.7644928277</v>
      </c>
      <c r="AR13" s="3">
        <f>VLOOKUP(AR$1,reg_bal!$A:$AE,$A13,FALSE)/1000000</f>
        <v>1313224.0049278378</v>
      </c>
      <c r="AS13" s="3">
        <f>VLOOKUP(AS$1,reg_bal!$A:$AE,$A13,FALSE)/1000000</f>
        <v>1373924.1967034161</v>
      </c>
      <c r="AT13" s="3">
        <f>VLOOKUP(AT$1,reg_bal!$A:$AE,$A13,FALSE)/1000000</f>
        <v>1838948.3887311048</v>
      </c>
      <c r="AU13" s="3">
        <f>VLOOKUP(AU$1,reg_bal!$A:$AE,$A13,FALSE)/1000000</f>
        <v>2264836.6648084973</v>
      </c>
      <c r="AV13" s="3">
        <f>VLOOKUP(AV$1,reg_bal!$A:$AE,$A13,FALSE)/1000000</f>
        <v>2330986.027840829</v>
      </c>
      <c r="AW13" s="105">
        <f>VLOOKUP(AW$1,reg_bal!$A:$AE,$A13,FALSE)/1000000</f>
        <v>2202379.8526924602</v>
      </c>
      <c r="AX13" s="78" t="s">
        <v>287</v>
      </c>
      <c r="AY13" s="3">
        <f>VLOOKUP(AY$1,reg_bal!$A:$AE,$A13,FALSE)/1000000</f>
        <v>1214773.8591775298</v>
      </c>
      <c r="AZ13" s="3">
        <f>VLOOKUP(AZ$1,reg_bal!$A:$AE,$A13,FALSE)/1000000</f>
        <v>1066044.9675218486</v>
      </c>
      <c r="BA13" s="3">
        <f>VLOOKUP(BA$1,reg_bal!$A:$AE,$A13,FALSE)/1000000</f>
        <v>1097691.6677518766</v>
      </c>
      <c r="BB13" s="3">
        <f>VLOOKUP(BB$1,reg_bal!$A:$AE,$A13,FALSE)/1000000</f>
        <v>1033604.7175157965</v>
      </c>
      <c r="BC13" s="3">
        <f>VLOOKUP(BC$1,reg_bal!$A:$AE,$A13,FALSE)/1000000</f>
        <v>1063586.4832970239</v>
      </c>
      <c r="BD13" s="3">
        <f>VLOOKUP(BD$1,reg_bal!$A:$AE,$A13,FALSE)/1000000</f>
        <v>992768.6294307122</v>
      </c>
      <c r="BE13" s="105">
        <f>VLOOKUP(BE$1,reg_bal!$A:$AE,$A13,FALSE)/1000000</f>
        <v>1068851.0616299561</v>
      </c>
    </row>
    <row r="14" spans="1:57" x14ac:dyDescent="0.35">
      <c r="A14" s="83">
        <v>16</v>
      </c>
      <c r="B14" s="78" t="s">
        <v>288</v>
      </c>
      <c r="C14" s="3">
        <f>VLOOKUP(C$1,reg_bal!$A:$AE,$A14,FALSE)/1000000</f>
        <v>552078.56387874181</v>
      </c>
      <c r="D14" s="3">
        <f>VLOOKUP(D$1,reg_bal!$A:$AE,$A14,FALSE)/1000000</f>
        <v>679338.96834348212</v>
      </c>
      <c r="E14" s="3">
        <f>VLOOKUP(E$1,reg_bal!$A:$AE,$A14,FALSE)/1000000</f>
        <v>948415.71387940552</v>
      </c>
      <c r="F14" s="3">
        <f>VLOOKUP(F$1,reg_bal!$A:$AE,$A14,FALSE)/1000000</f>
        <v>1222868.9264529741</v>
      </c>
      <c r="G14" s="3">
        <f>VLOOKUP(G$1,reg_bal!$A:$AE,$A14,FALSE)/1000000</f>
        <v>1324711.5637507821</v>
      </c>
      <c r="H14" s="3">
        <f>VLOOKUP(H$1,reg_bal!$A:$AE,$A14,FALSE)/1000000</f>
        <v>1209803.1119164727</v>
      </c>
      <c r="I14" s="105">
        <f>VLOOKUP(I$1,reg_bal!$A:$AE,$A14,FALSE)/1000000</f>
        <v>1317518.4756110623</v>
      </c>
      <c r="J14" s="78" t="s">
        <v>288</v>
      </c>
      <c r="K14" s="3">
        <f>VLOOKUP(K$1,reg_bal!$A:$AE,$A14,FALSE)/1000000</f>
        <v>1446909.6118656159</v>
      </c>
      <c r="L14" s="3">
        <f>VLOOKUP(L$1,reg_bal!$A:$AE,$A14,FALSE)/1000000</f>
        <v>1342778.5888747382</v>
      </c>
      <c r="M14" s="3">
        <f>VLOOKUP(M$1,reg_bal!$A:$AE,$A14,FALSE)/1000000</f>
        <v>1222716.9959817065</v>
      </c>
      <c r="N14" s="3">
        <f>VLOOKUP(N$1,reg_bal!$A:$AE,$A14,FALSE)/1000000</f>
        <v>1131538.4605484183</v>
      </c>
      <c r="O14" s="3">
        <f>VLOOKUP(O$1,reg_bal!$A:$AE,$A14,FALSE)/1000000</f>
        <v>1212331.5406611492</v>
      </c>
      <c r="P14" s="3">
        <f>VLOOKUP(P$1,reg_bal!$A:$AE,$A14,FALSE)/1000000</f>
        <v>1220480.4912404392</v>
      </c>
      <c r="Q14" s="105">
        <f>VLOOKUP(Q$1,reg_bal!$A:$AE,$A14,FALSE)/1000000</f>
        <v>1198006.1635189375</v>
      </c>
      <c r="R14" s="78" t="s">
        <v>288</v>
      </c>
      <c r="S14" s="3">
        <f>VLOOKUP(S$1,reg_bal!$A:$AE,$A14,FALSE)/1000000</f>
        <v>699994.9145925804</v>
      </c>
      <c r="T14" s="3">
        <f>VLOOKUP(T$1,reg_bal!$A:$AE,$A14,FALSE)/1000000</f>
        <v>650336.73120808764</v>
      </c>
      <c r="U14" s="3">
        <f>VLOOKUP(U$1,reg_bal!$A:$AE,$A14,FALSE)/1000000</f>
        <v>788975.45023712725</v>
      </c>
      <c r="V14" s="3">
        <f>VLOOKUP(V$1,reg_bal!$A:$AE,$A14,FALSE)/1000000</f>
        <v>861090.32861103048</v>
      </c>
      <c r="W14" s="3">
        <f>VLOOKUP(W$1,reg_bal!$A:$AE,$A14,FALSE)/1000000</f>
        <v>976541.01049974933</v>
      </c>
      <c r="X14" s="3">
        <f>VLOOKUP(X$1,reg_bal!$A:$AE,$A14,FALSE)/1000000</f>
        <v>1097232.8852634872</v>
      </c>
      <c r="Y14" s="105">
        <f>VLOOKUP(Y$1,reg_bal!$A:$AE,$A14,FALSE)/1000000</f>
        <v>937921.57071495953</v>
      </c>
      <c r="Z14" s="78" t="s">
        <v>288</v>
      </c>
      <c r="AA14" s="3">
        <f>VLOOKUP(AA$1,reg_bal!$A:$AE,$A14,FALSE)/1000000</f>
        <v>262520.01287089702</v>
      </c>
      <c r="AB14" s="3">
        <f>VLOOKUP(AB$1,reg_bal!$A:$AE,$A14,FALSE)/1000000</f>
        <v>271646.92698090529</v>
      </c>
      <c r="AC14" s="3">
        <f>VLOOKUP(AC$1,reg_bal!$A:$AE,$A14,FALSE)/1000000</f>
        <v>274596.10421380412</v>
      </c>
      <c r="AD14" s="3">
        <f>VLOOKUP(AD$1,reg_bal!$A:$AE,$A14,FALSE)/1000000</f>
        <v>289001.93036175024</v>
      </c>
      <c r="AE14" s="3">
        <f>VLOOKUP(AE$1,reg_bal!$A:$AE,$A14,FALSE)/1000000</f>
        <v>291602.29404929088</v>
      </c>
      <c r="AF14" s="3">
        <f>VLOOKUP(AF$1,reg_bal!$A:$AE,$A14,FALSE)/1000000</f>
        <v>291403.76303857373</v>
      </c>
      <c r="AG14" s="105">
        <f>VLOOKUP(AG$1,reg_bal!$A:$AE,$A14,FALSE)/1000000</f>
        <v>284768.44301576406</v>
      </c>
      <c r="AH14" s="78" t="s">
        <v>288</v>
      </c>
      <c r="AI14" s="3">
        <f>VLOOKUP(AI$1,reg_bal!$A:$AE,$A14,FALSE)/1000000</f>
        <v>547165.88401627808</v>
      </c>
      <c r="AJ14" s="3">
        <f>VLOOKUP(AJ$1,reg_bal!$A:$AE,$A14,FALSE)/1000000</f>
        <v>630383.78900372493</v>
      </c>
      <c r="AK14" s="3">
        <f>VLOOKUP(AK$1,reg_bal!$A:$AE,$A14,FALSE)/1000000</f>
        <v>634307.04915131081</v>
      </c>
      <c r="AL14" s="3">
        <f>VLOOKUP(AL$1,reg_bal!$A:$AE,$A14,FALSE)/1000000</f>
        <v>653240.54658853216</v>
      </c>
      <c r="AM14" s="3">
        <f>VLOOKUP(AM$1,reg_bal!$A:$AE,$A14,FALSE)/1000000</f>
        <v>819363.05119611463</v>
      </c>
      <c r="AN14" s="3">
        <f>VLOOKUP(AN$1,reg_bal!$A:$AE,$A14,FALSE)/1000000</f>
        <v>758760.42832206748</v>
      </c>
      <c r="AO14" s="105">
        <f>VLOOKUP(AO$1,reg_bal!$A:$AE,$A14,FALSE)/1000000</f>
        <v>791936.47905266692</v>
      </c>
      <c r="AP14" s="78" t="s">
        <v>288</v>
      </c>
      <c r="AQ14" s="3">
        <f>VLOOKUP(AQ$1,reg_bal!$A:$AE,$A14,FALSE)/1000000</f>
        <v>513243.61172497889</v>
      </c>
      <c r="AR14" s="3">
        <f>VLOOKUP(AR$1,reg_bal!$A:$AE,$A14,FALSE)/1000000</f>
        <v>589763.17258948064</v>
      </c>
      <c r="AS14" s="3">
        <f>VLOOKUP(AS$1,reg_bal!$A:$AE,$A14,FALSE)/1000000</f>
        <v>661137.7583911675</v>
      </c>
      <c r="AT14" s="3">
        <f>VLOOKUP(AT$1,reg_bal!$A:$AE,$A14,FALSE)/1000000</f>
        <v>828761.9593430768</v>
      </c>
      <c r="AU14" s="3">
        <f>VLOOKUP(AU$1,reg_bal!$A:$AE,$A14,FALSE)/1000000</f>
        <v>1018462.0315240929</v>
      </c>
      <c r="AV14" s="3">
        <f>VLOOKUP(AV$1,reg_bal!$A:$AE,$A14,FALSE)/1000000</f>
        <v>1181255.0956162012</v>
      </c>
      <c r="AW14" s="105">
        <f>VLOOKUP(AW$1,reg_bal!$A:$AE,$A14,FALSE)/1000000</f>
        <v>985971.38896994013</v>
      </c>
      <c r="AX14" s="78" t="s">
        <v>288</v>
      </c>
      <c r="AY14" s="3">
        <f>VLOOKUP(AY$1,reg_bal!$A:$AE,$A14,FALSE)/1000000</f>
        <v>334564.4181610503</v>
      </c>
      <c r="AZ14" s="3">
        <f>VLOOKUP(AZ$1,reg_bal!$A:$AE,$A14,FALSE)/1000000</f>
        <v>312191.83956032532</v>
      </c>
      <c r="BA14" s="3">
        <f>VLOOKUP(BA$1,reg_bal!$A:$AE,$A14,FALSE)/1000000</f>
        <v>349449.16941459518</v>
      </c>
      <c r="BB14" s="3">
        <f>VLOOKUP(BB$1,reg_bal!$A:$AE,$A14,FALSE)/1000000</f>
        <v>400778.76858758321</v>
      </c>
      <c r="BC14" s="3">
        <f>VLOOKUP(BC$1,reg_bal!$A:$AE,$A14,FALSE)/1000000</f>
        <v>467204.76554994215</v>
      </c>
      <c r="BD14" s="3">
        <f>VLOOKUP(BD$1,reg_bal!$A:$AE,$A14,FALSE)/1000000</f>
        <v>452079.28126739425</v>
      </c>
      <c r="BE14" s="105">
        <f>VLOOKUP(BE$1,reg_bal!$A:$AE,$A14,FALSE)/1000000</f>
        <v>459243.32905948436</v>
      </c>
    </row>
    <row r="15" spans="1:57" x14ac:dyDescent="0.35">
      <c r="A15" s="83">
        <v>17</v>
      </c>
      <c r="B15" s="77" t="s">
        <v>297</v>
      </c>
      <c r="C15" s="3">
        <f>VLOOKUP(C$1,reg_bal!$A:$AE,$A15,FALSE)/1000000</f>
        <v>1143585.2054602876</v>
      </c>
      <c r="D15" s="3">
        <f>VLOOKUP(D$1,reg_bal!$A:$AE,$A15,FALSE)/1000000</f>
        <v>1255273.4764350024</v>
      </c>
      <c r="E15" s="3">
        <f>VLOOKUP(E$1,reg_bal!$A:$AE,$A15,FALSE)/1000000</f>
        <v>3108589.2148227314</v>
      </c>
      <c r="F15" s="3">
        <f>VLOOKUP(F$1,reg_bal!$A:$AE,$A15,FALSE)/1000000</f>
        <v>9029768.6030954942</v>
      </c>
      <c r="G15" s="3">
        <f>VLOOKUP(G$1,reg_bal!$A:$AE,$A15,FALSE)/1000000</f>
        <v>7898896.0737892706</v>
      </c>
      <c r="H15" s="3">
        <f>VLOOKUP(H$1,reg_bal!$A:$AE,$A15,FALSE)/1000000</f>
        <v>4729094.4322791276</v>
      </c>
      <c r="I15" s="105">
        <f>VLOOKUP(I$1,reg_bal!$A:$AE,$A15,FALSE)/1000000</f>
        <v>9453647.5345279314</v>
      </c>
      <c r="J15" s="77" t="s">
        <v>297</v>
      </c>
      <c r="K15" s="3">
        <f>VLOOKUP(K$1,reg_bal!$A:$AE,$A15,FALSE)/1000000</f>
        <v>2245971.6589803607</v>
      </c>
      <c r="L15" s="3">
        <f>VLOOKUP(L$1,reg_bal!$A:$AE,$A15,FALSE)/1000000</f>
        <v>2482081.9137201528</v>
      </c>
      <c r="M15" s="3">
        <f>VLOOKUP(M$1,reg_bal!$A:$AE,$A15,FALSE)/1000000</f>
        <v>4970077.9985449798</v>
      </c>
      <c r="N15" s="3">
        <f>VLOOKUP(N$1,reg_bal!$A:$AE,$A15,FALSE)/1000000</f>
        <v>6780354.5244114418</v>
      </c>
      <c r="O15" s="3">
        <f>VLOOKUP(O$1,reg_bal!$A:$AE,$A15,FALSE)/1000000</f>
        <v>6044360.0035041692</v>
      </c>
      <c r="P15" s="3">
        <f>VLOOKUP(P$1,reg_bal!$A:$AE,$A15,FALSE)/1000000</f>
        <v>4812992.789093609</v>
      </c>
      <c r="Q15" s="105">
        <f>VLOOKUP(Q$1,reg_bal!$A:$AE,$A15,FALSE)/1000000</f>
        <v>6537694.9626321094</v>
      </c>
      <c r="R15" s="77" t="s">
        <v>297</v>
      </c>
      <c r="S15" s="3">
        <f>VLOOKUP(S$1,reg_bal!$A:$AE,$A15,FALSE)/1000000</f>
        <v>1428081.1162320876</v>
      </c>
      <c r="T15" s="3">
        <f>VLOOKUP(T$1,reg_bal!$A:$AE,$A15,FALSE)/1000000</f>
        <v>1370781.2447143155</v>
      </c>
      <c r="U15" s="3">
        <f>VLOOKUP(U$1,reg_bal!$A:$AE,$A15,FALSE)/1000000</f>
        <v>2237049.7961716219</v>
      </c>
      <c r="V15" s="3">
        <f>VLOOKUP(V$1,reg_bal!$A:$AE,$A15,FALSE)/1000000</f>
        <v>3837334.4398070253</v>
      </c>
      <c r="W15" s="3">
        <f>VLOOKUP(W$1,reg_bal!$A:$AE,$A15,FALSE)/1000000</f>
        <v>3315390.1993469549</v>
      </c>
      <c r="X15" s="3">
        <f>VLOOKUP(X$1,reg_bal!$A:$AE,$A15,FALSE)/1000000</f>
        <v>2138300.3955103657</v>
      </c>
      <c r="Y15" s="105">
        <f>VLOOKUP(Y$1,reg_bal!$A:$AE,$A15,FALSE)/1000000</f>
        <v>3806363.2619179892</v>
      </c>
      <c r="Z15" s="77" t="s">
        <v>297</v>
      </c>
      <c r="AA15" s="3">
        <f>VLOOKUP(AA$1,reg_bal!$A:$AE,$A15,FALSE)/1000000</f>
        <v>5644720.6517536854</v>
      </c>
      <c r="AB15" s="3">
        <f>VLOOKUP(AB$1,reg_bal!$A:$AE,$A15,FALSE)/1000000</f>
        <v>6668141.11624391</v>
      </c>
      <c r="AC15" s="3">
        <f>VLOOKUP(AC$1,reg_bal!$A:$AE,$A15,FALSE)/1000000</f>
        <v>10587394.192866633</v>
      </c>
      <c r="AD15" s="3">
        <f>VLOOKUP(AD$1,reg_bal!$A:$AE,$A15,FALSE)/1000000</f>
        <v>15606104.392130936</v>
      </c>
      <c r="AE15" s="3">
        <f>VLOOKUP(AE$1,reg_bal!$A:$AE,$A15,FALSE)/1000000</f>
        <v>17478960.652900677</v>
      </c>
      <c r="AF15" s="3">
        <f>VLOOKUP(AF$1,reg_bal!$A:$AE,$A15,FALSE)/1000000</f>
        <v>13508291.539125238</v>
      </c>
      <c r="AG15" s="105">
        <f>VLOOKUP(AG$1,reg_bal!$A:$AE,$A15,FALSE)/1000000</f>
        <v>18077999.600844447</v>
      </c>
      <c r="AH15" s="77" t="s">
        <v>297</v>
      </c>
      <c r="AI15" s="3">
        <f>VLOOKUP(AI$1,reg_bal!$A:$AE,$A15,FALSE)/1000000</f>
        <v>1330101.7131351088</v>
      </c>
      <c r="AJ15" s="3">
        <f>VLOOKUP(AJ$1,reg_bal!$A:$AE,$A15,FALSE)/1000000</f>
        <v>1550610.8712941736</v>
      </c>
      <c r="AK15" s="3">
        <f>VLOOKUP(AK$1,reg_bal!$A:$AE,$A15,FALSE)/1000000</f>
        <v>2461734.3955046921</v>
      </c>
      <c r="AL15" s="3">
        <f>VLOOKUP(AL$1,reg_bal!$A:$AE,$A15,FALSE)/1000000</f>
        <v>3977277.1407610108</v>
      </c>
      <c r="AM15" s="3">
        <f>VLOOKUP(AM$1,reg_bal!$A:$AE,$A15,FALSE)/1000000</f>
        <v>2686979.7651884863</v>
      </c>
      <c r="AN15" s="3">
        <f>VLOOKUP(AN$1,reg_bal!$A:$AE,$A15,FALSE)/1000000</f>
        <v>1825436.0337968171</v>
      </c>
      <c r="AO15" s="105">
        <f>VLOOKUP(AO$1,reg_bal!$A:$AE,$A15,FALSE)/1000000</f>
        <v>3282815.2103599268</v>
      </c>
      <c r="AP15" s="77" t="s">
        <v>297</v>
      </c>
      <c r="AQ15" s="3">
        <f>VLOOKUP(AQ$1,reg_bal!$A:$AE,$A15,FALSE)/1000000</f>
        <v>226712.47275310845</v>
      </c>
      <c r="AR15" s="3">
        <f>VLOOKUP(AR$1,reg_bal!$A:$AE,$A15,FALSE)/1000000</f>
        <v>259315.67963339781</v>
      </c>
      <c r="AS15" s="3">
        <f>VLOOKUP(AS$1,reg_bal!$A:$AE,$A15,FALSE)/1000000</f>
        <v>531090.51736460929</v>
      </c>
      <c r="AT15" s="3">
        <f>VLOOKUP(AT$1,reg_bal!$A:$AE,$A15,FALSE)/1000000</f>
        <v>1232261.145987761</v>
      </c>
      <c r="AU15" s="3">
        <f>VLOOKUP(AU$1,reg_bal!$A:$AE,$A15,FALSE)/1000000</f>
        <v>1203814.6881763877</v>
      </c>
      <c r="AV15" s="3">
        <f>VLOOKUP(AV$1,reg_bal!$A:$AE,$A15,FALSE)/1000000</f>
        <v>888678.57245803857</v>
      </c>
      <c r="AW15" s="105">
        <f>VLOOKUP(AW$1,reg_bal!$A:$AE,$A15,FALSE)/1000000</f>
        <v>1376490.7874409016</v>
      </c>
      <c r="AX15" s="77" t="s">
        <v>297</v>
      </c>
      <c r="AY15" s="3">
        <f>VLOOKUP(AY$1,reg_bal!$A:$AE,$A15,FALSE)/1000000</f>
        <v>614128.00479844201</v>
      </c>
      <c r="AZ15" s="3">
        <f>VLOOKUP(AZ$1,reg_bal!$A:$AE,$A15,FALSE)/1000000</f>
        <v>559102.0133167631</v>
      </c>
      <c r="BA15" s="3">
        <f>VLOOKUP(BA$1,reg_bal!$A:$AE,$A15,FALSE)/1000000</f>
        <v>845091.10702098091</v>
      </c>
      <c r="BB15" s="3">
        <f>VLOOKUP(BB$1,reg_bal!$A:$AE,$A15,FALSE)/1000000</f>
        <v>1448356.065813567</v>
      </c>
      <c r="BC15" s="3">
        <f>VLOOKUP(BC$1,reg_bal!$A:$AE,$A15,FALSE)/1000000</f>
        <v>1517688.2776266865</v>
      </c>
      <c r="BD15" s="3">
        <f>VLOOKUP(BD$1,reg_bal!$A:$AE,$A15,FALSE)/1000000</f>
        <v>1053522.4463233794</v>
      </c>
      <c r="BE15" s="105">
        <f>VLOOKUP(BE$1,reg_bal!$A:$AE,$A15,FALSE)/1000000</f>
        <v>1686086.0119337323</v>
      </c>
    </row>
    <row r="16" spans="1:57" x14ac:dyDescent="0.35">
      <c r="A16" s="83">
        <v>19</v>
      </c>
      <c r="B16" s="78" t="s">
        <v>289</v>
      </c>
      <c r="C16" s="3">
        <f>VLOOKUP(C$1,reg_bal!$A:$AE,$A16,FALSE)/1000000</f>
        <v>589592.7883522039</v>
      </c>
      <c r="D16" s="3">
        <f>VLOOKUP(D$1,reg_bal!$A:$AE,$A16,FALSE)/1000000</f>
        <v>638103.45882167097</v>
      </c>
      <c r="E16" s="3">
        <f>VLOOKUP(E$1,reg_bal!$A:$AE,$A16,FALSE)/1000000</f>
        <v>1111917.3898399649</v>
      </c>
      <c r="F16" s="3">
        <f>VLOOKUP(F$1,reg_bal!$A:$AE,$A16,FALSE)/1000000</f>
        <v>1930707.01342318</v>
      </c>
      <c r="G16" s="3">
        <f>VLOOKUP(G$1,reg_bal!$A:$AE,$A16,FALSE)/1000000</f>
        <v>1689912.7340885606</v>
      </c>
      <c r="H16" s="3">
        <f>VLOOKUP(H$1,reg_bal!$A:$AE,$A16,FALSE)/1000000</f>
        <v>1035984.1490521954</v>
      </c>
      <c r="I16" s="105">
        <f>VLOOKUP(I$1,reg_bal!$A:$AE,$A16,FALSE)/1000000</f>
        <v>1911667.7816978383</v>
      </c>
      <c r="J16" s="78" t="s">
        <v>289</v>
      </c>
      <c r="K16" s="3">
        <f>VLOOKUP(K$1,reg_bal!$A:$AE,$A16,FALSE)/1000000</f>
        <v>1137971.8248149746</v>
      </c>
      <c r="L16" s="3">
        <f>VLOOKUP(L$1,reg_bal!$A:$AE,$A16,FALSE)/1000000</f>
        <v>1591317.6695062327</v>
      </c>
      <c r="M16" s="3">
        <f>VLOOKUP(M$1,reg_bal!$A:$AE,$A16,FALSE)/1000000</f>
        <v>2785842.5452402029</v>
      </c>
      <c r="N16" s="3">
        <f>VLOOKUP(N$1,reg_bal!$A:$AE,$A16,FALSE)/1000000</f>
        <v>3649043.0716976486</v>
      </c>
      <c r="O16" s="3">
        <f>VLOOKUP(O$1,reg_bal!$A:$AE,$A16,FALSE)/1000000</f>
        <v>3434553.6684931265</v>
      </c>
      <c r="P16" s="3">
        <f>VLOOKUP(P$1,reg_bal!$A:$AE,$A16,FALSE)/1000000</f>
        <v>2768490.5326488395</v>
      </c>
      <c r="Q16" s="105">
        <f>VLOOKUP(Q$1,reg_bal!$A:$AE,$A16,FALSE)/1000000</f>
        <v>3738574.4249667241</v>
      </c>
      <c r="R16" s="78" t="s">
        <v>289</v>
      </c>
      <c r="S16" s="3">
        <f>VLOOKUP(S$1,reg_bal!$A:$AE,$A16,FALSE)/1000000</f>
        <v>1154165.5578149273</v>
      </c>
      <c r="T16" s="3">
        <f>VLOOKUP(T$1,reg_bal!$A:$AE,$A16,FALSE)/1000000</f>
        <v>1142814.6134640852</v>
      </c>
      <c r="U16" s="3">
        <f>VLOOKUP(U$1,reg_bal!$A:$AE,$A16,FALSE)/1000000</f>
        <v>1737759.6351506528</v>
      </c>
      <c r="V16" s="3">
        <f>VLOOKUP(V$1,reg_bal!$A:$AE,$A16,FALSE)/1000000</f>
        <v>2199772.6057051057</v>
      </c>
      <c r="W16" s="3">
        <f>VLOOKUP(W$1,reg_bal!$A:$AE,$A16,FALSE)/1000000</f>
        <v>1898903.5468780103</v>
      </c>
      <c r="X16" s="3">
        <f>VLOOKUP(X$1,reg_bal!$A:$AE,$A16,FALSE)/1000000</f>
        <v>1186791.537474067</v>
      </c>
      <c r="Y16" s="105">
        <f>VLOOKUP(Y$1,reg_bal!$A:$AE,$A16,FALSE)/1000000</f>
        <v>2161466.0893811705</v>
      </c>
      <c r="Z16" s="78" t="s">
        <v>289</v>
      </c>
      <c r="AA16" s="3">
        <f>VLOOKUP(AA$1,reg_bal!$A:$AE,$A16,FALSE)/1000000</f>
        <v>5557146.0845524417</v>
      </c>
      <c r="AB16" s="3">
        <f>VLOOKUP(AB$1,reg_bal!$A:$AE,$A16,FALSE)/1000000</f>
        <v>6507232.9164692992</v>
      </c>
      <c r="AC16" s="3">
        <f>VLOOKUP(AC$1,reg_bal!$A:$AE,$A16,FALSE)/1000000</f>
        <v>10226487.44868852</v>
      </c>
      <c r="AD16" s="3">
        <f>VLOOKUP(AD$1,reg_bal!$A:$AE,$A16,FALSE)/1000000</f>
        <v>14732725.67669172</v>
      </c>
      <c r="AE16" s="3">
        <f>VLOOKUP(AE$1,reg_bal!$A:$AE,$A16,FALSE)/1000000</f>
        <v>16178211.42520633</v>
      </c>
      <c r="AF16" s="3">
        <f>VLOOKUP(AF$1,reg_bal!$A:$AE,$A16,FALSE)/1000000</f>
        <v>12560030.876134172</v>
      </c>
      <c r="AG16" s="105">
        <f>VLOOKUP(AG$1,reg_bal!$A:$AE,$A16,FALSE)/1000000</f>
        <v>16823185.402126644</v>
      </c>
      <c r="AH16" s="78" t="s">
        <v>289</v>
      </c>
      <c r="AI16" s="3">
        <f>VLOOKUP(AI$1,reg_bal!$A:$AE,$A16,FALSE)/1000000</f>
        <v>640975.39295056986</v>
      </c>
      <c r="AJ16" s="3">
        <f>VLOOKUP(AJ$1,reg_bal!$A:$AE,$A16,FALSE)/1000000</f>
        <v>569329.35538548441</v>
      </c>
      <c r="AK16" s="3">
        <f>VLOOKUP(AK$1,reg_bal!$A:$AE,$A16,FALSE)/1000000</f>
        <v>738184.75868375238</v>
      </c>
      <c r="AL16" s="3">
        <f>VLOOKUP(AL$1,reg_bal!$A:$AE,$A16,FALSE)/1000000</f>
        <v>1344766.7889308208</v>
      </c>
      <c r="AM16" s="3">
        <f>VLOOKUP(AM$1,reg_bal!$A:$AE,$A16,FALSE)/1000000</f>
        <v>993368.15878188354</v>
      </c>
      <c r="AN16" s="3">
        <f>VLOOKUP(AN$1,reg_bal!$A:$AE,$A16,FALSE)/1000000</f>
        <v>788694.2150934604</v>
      </c>
      <c r="AO16" s="105">
        <f>VLOOKUP(AO$1,reg_bal!$A:$AE,$A16,FALSE)/1000000</f>
        <v>1314055.0655644394</v>
      </c>
      <c r="AP16" s="78" t="s">
        <v>289</v>
      </c>
      <c r="AQ16" s="3">
        <f>VLOOKUP(AQ$1,reg_bal!$A:$AE,$A16,FALSE)/1000000</f>
        <v>82956.026464646769</v>
      </c>
      <c r="AR16" s="3">
        <f>VLOOKUP(AR$1,reg_bal!$A:$AE,$A16,FALSE)/1000000</f>
        <v>100185.14731186818</v>
      </c>
      <c r="AS16" s="3">
        <f>VLOOKUP(AS$1,reg_bal!$A:$AE,$A16,FALSE)/1000000</f>
        <v>166620.51162831733</v>
      </c>
      <c r="AT16" s="3">
        <f>VLOOKUP(AT$1,reg_bal!$A:$AE,$A16,FALSE)/1000000</f>
        <v>240380.80220557854</v>
      </c>
      <c r="AU16" s="3">
        <f>VLOOKUP(AU$1,reg_bal!$A:$AE,$A16,FALSE)/1000000</f>
        <v>253592.49733011611</v>
      </c>
      <c r="AV16" s="3">
        <f>VLOOKUP(AV$1,reg_bal!$A:$AE,$A16,FALSE)/1000000</f>
        <v>141663.36261068494</v>
      </c>
      <c r="AW16" s="105">
        <f>VLOOKUP(AW$1,reg_bal!$A:$AE,$A16,FALSE)/1000000</f>
        <v>295439.56692897232</v>
      </c>
      <c r="AX16" s="78" t="s">
        <v>289</v>
      </c>
      <c r="AY16" s="3">
        <f>VLOOKUP(AY$1,reg_bal!$A:$AE,$A16,FALSE)/1000000</f>
        <v>424721.6043828557</v>
      </c>
      <c r="AZ16" s="3">
        <f>VLOOKUP(AZ$1,reg_bal!$A:$AE,$A16,FALSE)/1000000</f>
        <v>428296.45704397431</v>
      </c>
      <c r="BA16" s="3">
        <f>VLOOKUP(BA$1,reg_bal!$A:$AE,$A16,FALSE)/1000000</f>
        <v>615659.73832440691</v>
      </c>
      <c r="BB16" s="3">
        <f>VLOOKUP(BB$1,reg_bal!$A:$AE,$A16,FALSE)/1000000</f>
        <v>906175.20079054893</v>
      </c>
      <c r="BC16" s="3">
        <f>VLOOKUP(BC$1,reg_bal!$A:$AE,$A16,FALSE)/1000000</f>
        <v>967912.6939714594</v>
      </c>
      <c r="BD16" s="3">
        <f>VLOOKUP(BD$1,reg_bal!$A:$AE,$A16,FALSE)/1000000</f>
        <v>626495.07190740725</v>
      </c>
      <c r="BE16" s="105">
        <f>VLOOKUP(BE$1,reg_bal!$A:$AE,$A16,FALSE)/1000000</f>
        <v>1096630.418827994</v>
      </c>
    </row>
    <row r="17" spans="1:57" x14ac:dyDescent="0.35">
      <c r="A17" s="83">
        <v>20</v>
      </c>
      <c r="B17" s="78" t="s">
        <v>290</v>
      </c>
      <c r="C17" s="3">
        <f>VLOOKUP(C$1,reg_bal!$A:$AE,$A17,FALSE)/1000000</f>
        <v>85446.91049145798</v>
      </c>
      <c r="D17" s="3">
        <f>VLOOKUP(D$1,reg_bal!$A:$AE,$A17,FALSE)/1000000</f>
        <v>179240.55275351185</v>
      </c>
      <c r="E17" s="3">
        <f>VLOOKUP(E$1,reg_bal!$A:$AE,$A17,FALSE)/1000000</f>
        <v>306131.28800793755</v>
      </c>
      <c r="F17" s="3">
        <f>VLOOKUP(F$1,reg_bal!$A:$AE,$A17,FALSE)/1000000</f>
        <v>461934.66050498321</v>
      </c>
      <c r="G17" s="3">
        <f>VLOOKUP(G$1,reg_bal!$A:$AE,$A17,FALSE)/1000000</f>
        <v>621468.89262295305</v>
      </c>
      <c r="H17" s="3">
        <f>VLOOKUP(H$1,reg_bal!$A:$AE,$A17,FALSE)/1000000</f>
        <v>789817.44982150185</v>
      </c>
      <c r="I17" s="105">
        <f>VLOOKUP(I$1,reg_bal!$A:$AE,$A17,FALSE)/1000000</f>
        <v>518072.39210457442</v>
      </c>
      <c r="J17" s="78" t="s">
        <v>290</v>
      </c>
      <c r="K17" s="3">
        <f>VLOOKUP(K$1,reg_bal!$A:$AE,$A17,FALSE)/1000000</f>
        <v>652519.18654248037</v>
      </c>
      <c r="L17" s="3">
        <f>VLOOKUP(L$1,reg_bal!$A:$AE,$A17,FALSE)/1000000</f>
        <v>649003.78463101073</v>
      </c>
      <c r="M17" s="3">
        <f>VLOOKUP(M$1,reg_bal!$A:$AE,$A17,FALSE)/1000000</f>
        <v>1705132.4255556541</v>
      </c>
      <c r="N17" s="3">
        <f>VLOOKUP(N$1,reg_bal!$A:$AE,$A17,FALSE)/1000000</f>
        <v>1913895.5412241747</v>
      </c>
      <c r="O17" s="3">
        <f>VLOOKUP(O$1,reg_bal!$A:$AE,$A17,FALSE)/1000000</f>
        <v>1756608.157981833</v>
      </c>
      <c r="P17" s="3">
        <f>VLOOKUP(P$1,reg_bal!$A:$AE,$A17,FALSE)/1000000</f>
        <v>1412215.0673076913</v>
      </c>
      <c r="Q17" s="105">
        <f>VLOOKUP(Q$1,reg_bal!$A:$AE,$A17,FALSE)/1000000</f>
        <v>1779755.4665351184</v>
      </c>
      <c r="R17" s="78" t="s">
        <v>290</v>
      </c>
      <c r="S17" s="3">
        <f>VLOOKUP(S$1,reg_bal!$A:$AE,$A17,FALSE)/1000000</f>
        <v>41805.817201273487</v>
      </c>
      <c r="T17" s="3">
        <f>VLOOKUP(T$1,reg_bal!$A:$AE,$A17,FALSE)/1000000</f>
        <v>48005.804746546033</v>
      </c>
      <c r="U17" s="3">
        <f>VLOOKUP(U$1,reg_bal!$A:$AE,$A17,FALSE)/1000000</f>
        <v>72303.778381799624</v>
      </c>
      <c r="V17" s="3">
        <f>VLOOKUP(V$1,reg_bal!$A:$AE,$A17,FALSE)/1000000</f>
        <v>88747.37886630639</v>
      </c>
      <c r="W17" s="3">
        <f>VLOOKUP(W$1,reg_bal!$A:$AE,$A17,FALSE)/1000000</f>
        <v>109586.23573170749</v>
      </c>
      <c r="X17" s="3">
        <f>VLOOKUP(X$1,reg_bal!$A:$AE,$A17,FALSE)/1000000</f>
        <v>78029.15938353572</v>
      </c>
      <c r="Y17" s="105">
        <f>VLOOKUP(Y$1,reg_bal!$A:$AE,$A17,FALSE)/1000000</f>
        <v>109993.34143419898</v>
      </c>
      <c r="Z17" s="78" t="s">
        <v>290</v>
      </c>
      <c r="AA17" s="3">
        <f>VLOOKUP(AA$1,reg_bal!$A:$AE,$A17,FALSE)/1000000</f>
        <v>77500.171273754939</v>
      </c>
      <c r="AB17" s="3">
        <f>VLOOKUP(AB$1,reg_bal!$A:$AE,$A17,FALSE)/1000000</f>
        <v>152405.53548692455</v>
      </c>
      <c r="AC17" s="3">
        <f>VLOOKUP(AC$1,reg_bal!$A:$AE,$A17,FALSE)/1000000</f>
        <v>343837.22081271862</v>
      </c>
      <c r="AD17" s="3">
        <f>VLOOKUP(AD$1,reg_bal!$A:$AE,$A17,FALSE)/1000000</f>
        <v>699918.85863741476</v>
      </c>
      <c r="AE17" s="3">
        <f>VLOOKUP(AE$1,reg_bal!$A:$AE,$A17,FALSE)/1000000</f>
        <v>1112866.7222436157</v>
      </c>
      <c r="AF17" s="3">
        <f>VLOOKUP(AF$1,reg_bal!$A:$AE,$A17,FALSE)/1000000</f>
        <v>823923.32628801255</v>
      </c>
      <c r="AG17" s="105">
        <f>VLOOKUP(AG$1,reg_bal!$A:$AE,$A17,FALSE)/1000000</f>
        <v>1057679.3158634545</v>
      </c>
      <c r="AH17" s="78" t="s">
        <v>290</v>
      </c>
      <c r="AI17" s="3">
        <f>VLOOKUP(AI$1,reg_bal!$A:$AE,$A17,FALSE)/1000000</f>
        <v>223607.56698929664</v>
      </c>
      <c r="AJ17" s="3">
        <f>VLOOKUP(AJ$1,reg_bal!$A:$AE,$A17,FALSE)/1000000</f>
        <v>366214.18286189443</v>
      </c>
      <c r="AK17" s="3">
        <f>VLOOKUP(AK$1,reg_bal!$A:$AE,$A17,FALSE)/1000000</f>
        <v>760083.5647591789</v>
      </c>
      <c r="AL17" s="3">
        <f>VLOOKUP(AL$1,reg_bal!$A:$AE,$A17,FALSE)/1000000</f>
        <v>597868.66837497847</v>
      </c>
      <c r="AM17" s="3">
        <f>VLOOKUP(AM$1,reg_bal!$A:$AE,$A17,FALSE)/1000000</f>
        <v>2942.3125786695105</v>
      </c>
      <c r="AN17" s="3">
        <f>VLOOKUP(AN$1,reg_bal!$A:$AE,$A17,FALSE)/1000000</f>
        <v>17204.339628127629</v>
      </c>
      <c r="AO17" s="105">
        <f>VLOOKUP(AO$1,reg_bal!$A:$AE,$A17,FALSE)/1000000</f>
        <v>3379.6891634124268</v>
      </c>
      <c r="AP17" s="78" t="s">
        <v>290</v>
      </c>
      <c r="AQ17" s="3">
        <f>VLOOKUP(AQ$1,reg_bal!$A:$AE,$A17,FALSE)/1000000</f>
        <v>5932.2258004934811</v>
      </c>
      <c r="AR17" s="3">
        <f>VLOOKUP(AR$1,reg_bal!$A:$AE,$A17,FALSE)/1000000</f>
        <v>18750.389990615011</v>
      </c>
      <c r="AS17" s="3">
        <f>VLOOKUP(AS$1,reg_bal!$A:$AE,$A17,FALSE)/1000000</f>
        <v>50584.42363584735</v>
      </c>
      <c r="AT17" s="3">
        <f>VLOOKUP(AT$1,reg_bal!$A:$AE,$A17,FALSE)/1000000</f>
        <v>59745.991780642398</v>
      </c>
      <c r="AU17" s="3">
        <f>VLOOKUP(AU$1,reg_bal!$A:$AE,$A17,FALSE)/1000000</f>
        <v>76144.221946744714</v>
      </c>
      <c r="AV17" s="3">
        <f>VLOOKUP(AV$1,reg_bal!$A:$AE,$A17,FALSE)/1000000</f>
        <v>48942.766815438001</v>
      </c>
      <c r="AW17" s="105">
        <f>VLOOKUP(AW$1,reg_bal!$A:$AE,$A17,FALSE)/1000000</f>
        <v>82348.698603208933</v>
      </c>
      <c r="AX17" s="78" t="s">
        <v>290</v>
      </c>
      <c r="AY17" s="3">
        <f>VLOOKUP(AY$1,reg_bal!$A:$AE,$A17,FALSE)/1000000</f>
        <v>3121.7155548277306</v>
      </c>
      <c r="AZ17" s="3">
        <f>VLOOKUP(AZ$1,reg_bal!$A:$AE,$A17,FALSE)/1000000</f>
        <v>6122.8374407220217</v>
      </c>
      <c r="BA17" s="3">
        <f>VLOOKUP(BA$1,reg_bal!$A:$AE,$A17,FALSE)/1000000</f>
        <v>29416.473187711137</v>
      </c>
      <c r="BB17" s="3">
        <f>VLOOKUP(BB$1,reg_bal!$A:$AE,$A17,FALSE)/1000000</f>
        <v>63244.689599036639</v>
      </c>
      <c r="BC17" s="3">
        <f>VLOOKUP(BC$1,reg_bal!$A:$AE,$A17,FALSE)/1000000</f>
        <v>141408.28942178993</v>
      </c>
      <c r="BD17" s="3">
        <f>VLOOKUP(BD$1,reg_bal!$A:$AE,$A17,FALSE)/1000000</f>
        <v>118367.053140292</v>
      </c>
      <c r="BE17" s="105">
        <f>VLOOKUP(BE$1,reg_bal!$A:$AE,$A17,FALSE)/1000000</f>
        <v>137865.93391738195</v>
      </c>
    </row>
    <row r="18" spans="1:57" x14ac:dyDescent="0.35">
      <c r="A18" s="83">
        <v>21</v>
      </c>
      <c r="B18" s="78" t="s">
        <v>388</v>
      </c>
      <c r="C18" s="3">
        <f>VLOOKUP(C$1,reg_bal!$A:$AE,$A18,FALSE)/1000000</f>
        <v>159766.09260333524</v>
      </c>
      <c r="D18" s="3">
        <f>VLOOKUP(D$1,reg_bal!$A:$AE,$A18,FALSE)/1000000</f>
        <v>83949.654351579797</v>
      </c>
      <c r="E18" s="3">
        <f>VLOOKUP(E$1,reg_bal!$A:$AE,$A18,FALSE)/1000000</f>
        <v>1161319.2832578241</v>
      </c>
      <c r="F18" s="3">
        <f>VLOOKUP(F$1,reg_bal!$A:$AE,$A18,FALSE)/1000000</f>
        <v>3856685.2914709277</v>
      </c>
      <c r="G18" s="3">
        <f>VLOOKUP(G$1,reg_bal!$A:$AE,$A18,FALSE)/1000000</f>
        <v>3152874.2022484434</v>
      </c>
      <c r="H18" s="3">
        <f>VLOOKUP(H$1,reg_bal!$A:$AE,$A18,FALSE)/1000000</f>
        <v>1607601.3058786623</v>
      </c>
      <c r="I18" s="105">
        <f>VLOOKUP(I$1,reg_bal!$A:$AE,$A18,FALSE)/1000000</f>
        <v>3785442.4819971891</v>
      </c>
      <c r="J18" s="78" t="s">
        <v>388</v>
      </c>
      <c r="K18" s="3">
        <f>VLOOKUP(K$1,reg_bal!$A:$AE,$A18,FALSE)/1000000</f>
        <v>231411.83059675468</v>
      </c>
      <c r="L18" s="3">
        <f>VLOOKUP(L$1,reg_bal!$A:$AE,$A18,FALSE)/1000000</f>
        <v>99857.447213183419</v>
      </c>
      <c r="M18" s="3">
        <f>VLOOKUP(M$1,reg_bal!$A:$AE,$A18,FALSE)/1000000</f>
        <v>322232.57631189452</v>
      </c>
      <c r="N18" s="3">
        <f>VLOOKUP(N$1,reg_bal!$A:$AE,$A18,FALSE)/1000000</f>
        <v>617507.00217341399</v>
      </c>
      <c r="O18" s="3">
        <f>VLOOKUP(O$1,reg_bal!$A:$AE,$A18,FALSE)/1000000</f>
        <v>330832.32201303676</v>
      </c>
      <c r="P18" s="3">
        <f>VLOOKUP(P$1,reg_bal!$A:$AE,$A18,FALSE)/1000000</f>
        <v>253722.07407080519</v>
      </c>
      <c r="Q18" s="105">
        <f>VLOOKUP(Q$1,reg_bal!$A:$AE,$A18,FALSE)/1000000</f>
        <v>419332.45674436627</v>
      </c>
      <c r="R18" s="78" t="s">
        <v>388</v>
      </c>
      <c r="S18" s="3">
        <f>VLOOKUP(S$1,reg_bal!$A:$AE,$A18,FALSE)/1000000</f>
        <v>4151.0966561090199</v>
      </c>
      <c r="T18" s="3">
        <f>VLOOKUP(T$1,reg_bal!$A:$AE,$A18,FALSE)/1000000</f>
        <v>1184.7443640229101</v>
      </c>
      <c r="U18" s="3">
        <f>VLOOKUP(U$1,reg_bal!$A:$AE,$A18,FALSE)/1000000</f>
        <v>20992.420893130478</v>
      </c>
      <c r="V18" s="3">
        <f>VLOOKUP(V$1,reg_bal!$A:$AE,$A18,FALSE)/1000000</f>
        <v>71775.991103340377</v>
      </c>
      <c r="W18" s="3">
        <f>VLOOKUP(W$1,reg_bal!$A:$AE,$A18,FALSE)/1000000</f>
        <v>61127.170773302467</v>
      </c>
      <c r="X18" s="3">
        <f>VLOOKUP(X$1,reg_bal!$A:$AE,$A18,FALSE)/1000000</f>
        <v>50864.843072865275</v>
      </c>
      <c r="Y18" s="105">
        <f>VLOOKUP(Y$1,reg_bal!$A:$AE,$A18,FALSE)/1000000</f>
        <v>67137.565219215379</v>
      </c>
      <c r="Z18" s="78" t="s">
        <v>388</v>
      </c>
      <c r="AA18" s="3">
        <f>VLOOKUP(AA$1,reg_bal!$A:$AE,$A18,FALSE)/1000000</f>
        <v>682.89271926980155</v>
      </c>
      <c r="AB18" s="3">
        <f>VLOOKUP(AB$1,reg_bal!$A:$AE,$A18,FALSE)/1000000</f>
        <v>396.68806533782492</v>
      </c>
      <c r="AC18" s="3">
        <f>VLOOKUP(AC$1,reg_bal!$A:$AE,$A18,FALSE)/1000000</f>
        <v>895.74560889955353</v>
      </c>
      <c r="AD18" s="3">
        <f>VLOOKUP(AD$1,reg_bal!$A:$AE,$A18,FALSE)/1000000</f>
        <v>2237.395719212428</v>
      </c>
      <c r="AE18" s="3">
        <f>VLOOKUP(AE$1,reg_bal!$A:$AE,$A18,FALSE)/1000000</f>
        <v>1020.1733526623838</v>
      </c>
      <c r="AF18" s="3">
        <f>VLOOKUP(AF$1,reg_bal!$A:$AE,$A18,FALSE)/1000000</f>
        <v>544.25390571160631</v>
      </c>
      <c r="AG18" s="105">
        <f>VLOOKUP(AG$1,reg_bal!$A:$AE,$A18,FALSE)/1000000</f>
        <v>1319.7775275903196</v>
      </c>
      <c r="AH18" s="78" t="s">
        <v>388</v>
      </c>
      <c r="AI18" s="3">
        <f>VLOOKUP(AI$1,reg_bal!$A:$AE,$A18,FALSE)/1000000</f>
        <v>365224.27737371082</v>
      </c>
      <c r="AJ18" s="3">
        <f>VLOOKUP(AJ$1,reg_bal!$A:$AE,$A18,FALSE)/1000000</f>
        <v>544497.51198330207</v>
      </c>
      <c r="AK18" s="3">
        <f>VLOOKUP(AK$1,reg_bal!$A:$AE,$A18,FALSE)/1000000</f>
        <v>903528.46940077294</v>
      </c>
      <c r="AL18" s="3">
        <f>VLOOKUP(AL$1,reg_bal!$A:$AE,$A18,FALSE)/1000000</f>
        <v>1699435.2905139455</v>
      </c>
      <c r="AM18" s="3">
        <f>VLOOKUP(AM$1,reg_bal!$A:$AE,$A18,FALSE)/1000000</f>
        <v>1402654.6092592492</v>
      </c>
      <c r="AN18" s="3">
        <f>VLOOKUP(AN$1,reg_bal!$A:$AE,$A18,FALSE)/1000000</f>
        <v>873539.15605286788</v>
      </c>
      <c r="AO18" s="105">
        <f>VLOOKUP(AO$1,reg_bal!$A:$AE,$A18,FALSE)/1000000</f>
        <v>1631400.5352887986</v>
      </c>
      <c r="AP18" s="78" t="s">
        <v>388</v>
      </c>
      <c r="AQ18" s="3">
        <f>VLOOKUP(AQ$1,reg_bal!$A:$AE,$A18,FALSE)/1000000</f>
        <v>104599.81019865601</v>
      </c>
      <c r="AR18" s="3">
        <f>VLOOKUP(AR$1,reg_bal!$A:$AE,$A18,FALSE)/1000000</f>
        <v>101446.81672004906</v>
      </c>
      <c r="AS18" s="3">
        <f>VLOOKUP(AS$1,reg_bal!$A:$AE,$A18,FALSE)/1000000</f>
        <v>231852.55500093641</v>
      </c>
      <c r="AT18" s="3">
        <f>VLOOKUP(AT$1,reg_bal!$A:$AE,$A18,FALSE)/1000000</f>
        <v>549838.68583002628</v>
      </c>
      <c r="AU18" s="3">
        <f>VLOOKUP(AU$1,reg_bal!$A:$AE,$A18,FALSE)/1000000</f>
        <v>568864.31871000095</v>
      </c>
      <c r="AV18" s="3">
        <f>VLOOKUP(AV$1,reg_bal!$A:$AE,$A18,FALSE)/1000000</f>
        <v>544974.97780158219</v>
      </c>
      <c r="AW18" s="105">
        <f>VLOOKUP(AW$1,reg_bal!$A:$AE,$A18,FALSE)/1000000</f>
        <v>606173.71435641591</v>
      </c>
      <c r="AX18" s="78" t="s">
        <v>388</v>
      </c>
      <c r="AY18" s="3">
        <f>VLOOKUP(AY$1,reg_bal!$A:$AE,$A18,FALSE)/1000000</f>
        <v>82956.991746978369</v>
      </c>
      <c r="AZ18" s="3">
        <f>VLOOKUP(AZ$1,reg_bal!$A:$AE,$A18,FALSE)/1000000</f>
        <v>70013.272227970883</v>
      </c>
      <c r="BA18" s="3">
        <f>VLOOKUP(BA$1,reg_bal!$A:$AE,$A18,FALSE)/1000000</f>
        <v>137490.36730783453</v>
      </c>
      <c r="BB18" s="3">
        <f>VLOOKUP(BB$1,reg_bal!$A:$AE,$A18,FALSE)/1000000</f>
        <v>248913.37496918699</v>
      </c>
      <c r="BC18" s="3">
        <f>VLOOKUP(BC$1,reg_bal!$A:$AE,$A18,FALSE)/1000000</f>
        <v>177540.30515062233</v>
      </c>
      <c r="BD18" s="3">
        <f>VLOOKUP(BD$1,reg_bal!$A:$AE,$A18,FALSE)/1000000</f>
        <v>150747.75084700342</v>
      </c>
      <c r="BE18" s="105">
        <f>VLOOKUP(BE$1,reg_bal!$A:$AE,$A18,FALSE)/1000000</f>
        <v>197767.0594309365</v>
      </c>
    </row>
    <row r="19" spans="1:57" x14ac:dyDescent="0.35">
      <c r="A19" s="83">
        <v>22</v>
      </c>
      <c r="B19" s="78" t="s">
        <v>292</v>
      </c>
      <c r="C19" s="3">
        <f>VLOOKUP(C$1,reg_bal!$A:$AE,$A19,FALSE)/1000000</f>
        <v>308779.4140132902</v>
      </c>
      <c r="D19" s="3">
        <f>VLOOKUP(D$1,reg_bal!$A:$AE,$A19,FALSE)/1000000</f>
        <v>353979.81050823984</v>
      </c>
      <c r="E19" s="3">
        <f>VLOOKUP(E$1,reg_bal!$A:$AE,$A19,FALSE)/1000000</f>
        <v>529221.25371700549</v>
      </c>
      <c r="F19" s="3">
        <f>VLOOKUP(F$1,reg_bal!$A:$AE,$A19,FALSE)/1000000</f>
        <v>2780441.6376964035</v>
      </c>
      <c r="G19" s="3">
        <f>VLOOKUP(G$1,reg_bal!$A:$AE,$A19,FALSE)/1000000</f>
        <v>2434640.2448293143</v>
      </c>
      <c r="H19" s="3">
        <f>VLOOKUP(H$1,reg_bal!$A:$AE,$A19,FALSE)/1000000</f>
        <v>1295691.5275267686</v>
      </c>
      <c r="I19" s="105">
        <f>VLOOKUP(I$1,reg_bal!$A:$AE,$A19,FALSE)/1000000</f>
        <v>3238464.8787283315</v>
      </c>
      <c r="J19" s="78" t="s">
        <v>292</v>
      </c>
      <c r="K19" s="3">
        <f>VLOOKUP(K$1,reg_bal!$A:$AE,$A19,FALSE)/1000000</f>
        <v>224068.81702615073</v>
      </c>
      <c r="L19" s="3">
        <f>VLOOKUP(L$1,reg_bal!$A:$AE,$A19,FALSE)/1000000</f>
        <v>141903.01236972451</v>
      </c>
      <c r="M19" s="3">
        <f>VLOOKUP(M$1,reg_bal!$A:$AE,$A19,FALSE)/1000000</f>
        <v>156870.4514372283</v>
      </c>
      <c r="N19" s="3">
        <f>VLOOKUP(N$1,reg_bal!$A:$AE,$A19,FALSE)/1000000</f>
        <v>599908.90931620297</v>
      </c>
      <c r="O19" s="3">
        <f>VLOOKUP(O$1,reg_bal!$A:$AE,$A19,FALSE)/1000000</f>
        <v>522365.85501617257</v>
      </c>
      <c r="P19" s="3">
        <f>VLOOKUP(P$1,reg_bal!$A:$AE,$A19,FALSE)/1000000</f>
        <v>378565.11506627355</v>
      </c>
      <c r="Q19" s="105">
        <f>VLOOKUP(Q$1,reg_bal!$A:$AE,$A19,FALSE)/1000000</f>
        <v>600032.61438590102</v>
      </c>
      <c r="R19" s="78" t="s">
        <v>292</v>
      </c>
      <c r="S19" s="3">
        <f>VLOOKUP(S$1,reg_bal!$A:$AE,$A19,FALSE)/1000000</f>
        <v>227958.64455977839</v>
      </c>
      <c r="T19" s="3">
        <f>VLOOKUP(T$1,reg_bal!$A:$AE,$A19,FALSE)/1000000</f>
        <v>178776.0821396609</v>
      </c>
      <c r="U19" s="3">
        <f>VLOOKUP(U$1,reg_bal!$A:$AE,$A19,FALSE)/1000000</f>
        <v>405993.96174603916</v>
      </c>
      <c r="V19" s="3">
        <f>VLOOKUP(V$1,reg_bal!$A:$AE,$A19,FALSE)/1000000</f>
        <v>1477038.4641322729</v>
      </c>
      <c r="W19" s="3">
        <f>VLOOKUP(W$1,reg_bal!$A:$AE,$A19,FALSE)/1000000</f>
        <v>1245773.2459639346</v>
      </c>
      <c r="X19" s="3">
        <f>VLOOKUP(X$1,reg_bal!$A:$AE,$A19,FALSE)/1000000</f>
        <v>822614.85557989823</v>
      </c>
      <c r="Y19" s="105">
        <f>VLOOKUP(Y$1,reg_bal!$A:$AE,$A19,FALSE)/1000000</f>
        <v>1467766.2658834045</v>
      </c>
      <c r="Z19" s="78" t="s">
        <v>292</v>
      </c>
      <c r="AA19" s="3">
        <f>VLOOKUP(AA$1,reg_bal!$A:$AE,$A19,FALSE)/1000000</f>
        <v>9391.50320821885</v>
      </c>
      <c r="AB19" s="3">
        <f>VLOOKUP(AB$1,reg_bal!$A:$AE,$A19,FALSE)/1000000</f>
        <v>8105.9762223489506</v>
      </c>
      <c r="AC19" s="3">
        <f>VLOOKUP(AC$1,reg_bal!$A:$AE,$A19,FALSE)/1000000</f>
        <v>16173.777756495547</v>
      </c>
      <c r="AD19" s="3">
        <f>VLOOKUP(AD$1,reg_bal!$A:$AE,$A19,FALSE)/1000000</f>
        <v>171222.46108258923</v>
      </c>
      <c r="AE19" s="3">
        <f>VLOOKUP(AE$1,reg_bal!$A:$AE,$A19,FALSE)/1000000</f>
        <v>186862.33209806573</v>
      </c>
      <c r="AF19" s="3">
        <f>VLOOKUP(AF$1,reg_bal!$A:$AE,$A19,FALSE)/1000000</f>
        <v>123793.08279734236</v>
      </c>
      <c r="AG19" s="105">
        <f>VLOOKUP(AG$1,reg_bal!$A:$AE,$A19,FALSE)/1000000</f>
        <v>195815.1053267573</v>
      </c>
      <c r="AH19" s="78" t="s">
        <v>292</v>
      </c>
      <c r="AI19" s="3">
        <f>VLOOKUP(AI$1,reg_bal!$A:$AE,$A19,FALSE)/1000000</f>
        <v>100294.47582153183</v>
      </c>
      <c r="AJ19" s="3">
        <f>VLOOKUP(AJ$1,reg_bal!$A:$AE,$A19,FALSE)/1000000</f>
        <v>70569.821063492884</v>
      </c>
      <c r="AK19" s="3">
        <f>VLOOKUP(AK$1,reg_bal!$A:$AE,$A19,FALSE)/1000000</f>
        <v>59937.602660987526</v>
      </c>
      <c r="AL19" s="3">
        <f>VLOOKUP(AL$1,reg_bal!$A:$AE,$A19,FALSE)/1000000</f>
        <v>335206.3929412656</v>
      </c>
      <c r="AM19" s="3">
        <f>VLOOKUP(AM$1,reg_bal!$A:$AE,$A19,FALSE)/1000000</f>
        <v>288014.68456868373</v>
      </c>
      <c r="AN19" s="3">
        <f>VLOOKUP(AN$1,reg_bal!$A:$AE,$A19,FALSE)/1000000</f>
        <v>145998.32302236115</v>
      </c>
      <c r="AO19" s="105">
        <f>VLOOKUP(AO$1,reg_bal!$A:$AE,$A19,FALSE)/1000000</f>
        <v>333979.92034327664</v>
      </c>
      <c r="AP19" s="78" t="s">
        <v>292</v>
      </c>
      <c r="AQ19" s="3">
        <f>VLOOKUP(AQ$1,reg_bal!$A:$AE,$A19,FALSE)/1000000</f>
        <v>33224.410289312189</v>
      </c>
      <c r="AR19" s="3">
        <f>VLOOKUP(AR$1,reg_bal!$A:$AE,$A19,FALSE)/1000000</f>
        <v>38933.325610865591</v>
      </c>
      <c r="AS19" s="3">
        <f>VLOOKUP(AS$1,reg_bal!$A:$AE,$A19,FALSE)/1000000</f>
        <v>82033.027099508268</v>
      </c>
      <c r="AT19" s="3">
        <f>VLOOKUP(AT$1,reg_bal!$A:$AE,$A19,FALSE)/1000000</f>
        <v>382295.66617151373</v>
      </c>
      <c r="AU19" s="3">
        <f>VLOOKUP(AU$1,reg_bal!$A:$AE,$A19,FALSE)/1000000</f>
        <v>305213.65018952586</v>
      </c>
      <c r="AV19" s="3">
        <f>VLOOKUP(AV$1,reg_bal!$A:$AE,$A19,FALSE)/1000000</f>
        <v>153097.46523033359</v>
      </c>
      <c r="AW19" s="105">
        <f>VLOOKUP(AW$1,reg_bal!$A:$AE,$A19,FALSE)/1000000</f>
        <v>392528.80755230441</v>
      </c>
      <c r="AX19" s="78" t="s">
        <v>292</v>
      </c>
      <c r="AY19" s="3">
        <f>VLOOKUP(AY$1,reg_bal!$A:$AE,$A19,FALSE)/1000000</f>
        <v>103327.6931137801</v>
      </c>
      <c r="AZ19" s="3">
        <f>VLOOKUP(AZ$1,reg_bal!$A:$AE,$A19,FALSE)/1000000</f>
        <v>54669.446604095836</v>
      </c>
      <c r="BA19" s="3">
        <f>VLOOKUP(BA$1,reg_bal!$A:$AE,$A19,FALSE)/1000000</f>
        <v>62524.528201028254</v>
      </c>
      <c r="BB19" s="3">
        <f>VLOOKUP(BB$1,reg_bal!$A:$AE,$A19,FALSE)/1000000</f>
        <v>230022.80045479481</v>
      </c>
      <c r="BC19" s="3">
        <f>VLOOKUP(BC$1,reg_bal!$A:$AE,$A19,FALSE)/1000000</f>
        <v>230826.98908281568</v>
      </c>
      <c r="BD19" s="3">
        <f>VLOOKUP(BD$1,reg_bal!$A:$AE,$A19,FALSE)/1000000</f>
        <v>157912.57042867661</v>
      </c>
      <c r="BE19" s="105">
        <f>VLOOKUP(BE$1,reg_bal!$A:$AE,$A19,FALSE)/1000000</f>
        <v>253822.59975742054</v>
      </c>
    </row>
    <row r="20" spans="1:57" x14ac:dyDescent="0.35">
      <c r="A20" s="83">
        <v>30</v>
      </c>
      <c r="B20" s="76" t="s">
        <v>293</v>
      </c>
      <c r="C20" s="3">
        <f>VLOOKUP(C$1,reg_bal!$A:$AE,$A20,FALSE)/1000000</f>
        <v>-484992.33993399772</v>
      </c>
      <c r="D20" s="3">
        <f>VLOOKUP(D$1,reg_bal!$A:$AE,$A20,FALSE)/1000000</f>
        <v>240470.75739838806</v>
      </c>
      <c r="E20" s="3">
        <f>VLOOKUP(E$1,reg_bal!$A:$AE,$A20,FALSE)/1000000</f>
        <v>1498067.7779744654</v>
      </c>
      <c r="F20" s="3">
        <f>VLOOKUP(F$1,reg_bal!$A:$AE,$A20,FALSE)/1000000</f>
        <v>3433819.0029810737</v>
      </c>
      <c r="G20" s="3">
        <f>VLOOKUP(G$1,reg_bal!$A:$AE,$A20,FALSE)/1000000</f>
        <v>4198314.7408424104</v>
      </c>
      <c r="H20" s="3">
        <f>VLOOKUP(H$1,reg_bal!$A:$AE,$A20,FALSE)/1000000</f>
        <v>4989293.32</v>
      </c>
      <c r="I20" s="105">
        <f>VLOOKUP(I$1,reg_bal!$A:$AE,$A20,FALSE)/1000000</f>
        <v>3756027.3624518258</v>
      </c>
      <c r="J20" s="76" t="s">
        <v>293</v>
      </c>
      <c r="K20" s="3">
        <f>VLOOKUP(K$1,reg_bal!$A:$AE,$A20,FALSE)/1000000</f>
        <v>-415468.35596583295</v>
      </c>
      <c r="L20" s="3">
        <f>VLOOKUP(L$1,reg_bal!$A:$AE,$A20,FALSE)/1000000</f>
        <v>-712357.18738773279</v>
      </c>
      <c r="M20" s="3">
        <f>VLOOKUP(M$1,reg_bal!$A:$AE,$A20,FALSE)/1000000</f>
        <v>-1430934.6103099445</v>
      </c>
      <c r="N20" s="3">
        <f>VLOOKUP(N$1,reg_bal!$A:$AE,$A20,FALSE)/1000000</f>
        <v>-2155811.4820096502</v>
      </c>
      <c r="O20" s="3">
        <f>VLOOKUP(O$1,reg_bal!$A:$AE,$A20,FALSE)/1000000</f>
        <v>-1104506.0255608596</v>
      </c>
      <c r="P20" s="3">
        <f>VLOOKUP(P$1,reg_bal!$A:$AE,$A20,FALSE)/1000000</f>
        <v>546416.79</v>
      </c>
      <c r="Q20" s="105">
        <f>VLOOKUP(Q$1,reg_bal!$A:$AE,$A20,FALSE)/1000000</f>
        <v>-1536913.4549699924</v>
      </c>
      <c r="R20" s="76" t="s">
        <v>293</v>
      </c>
      <c r="S20" s="3">
        <f>VLOOKUP(S$1,reg_bal!$A:$AE,$A20,FALSE)/1000000</f>
        <v>-810406.72390114039</v>
      </c>
      <c r="T20" s="3">
        <f>VLOOKUP(T$1,reg_bal!$A:$AE,$A20,FALSE)/1000000</f>
        <v>-1203109.1021659598</v>
      </c>
      <c r="U20" s="3">
        <f>VLOOKUP(U$1,reg_bal!$A:$AE,$A20,FALSE)/1000000</f>
        <v>-1068210.9541214514</v>
      </c>
      <c r="V20" s="3">
        <f>VLOOKUP(V$1,reg_bal!$A:$AE,$A20,FALSE)/1000000</f>
        <v>-1342460.2556736656</v>
      </c>
      <c r="W20" s="3">
        <f>VLOOKUP(W$1,reg_bal!$A:$AE,$A20,FALSE)/1000000</f>
        <v>-1285254.2229337767</v>
      </c>
      <c r="X20" s="3">
        <f>VLOOKUP(X$1,reg_bal!$A:$AE,$A20,FALSE)/1000000</f>
        <v>-1614717.25</v>
      </c>
      <c r="Y20" s="105">
        <f>VLOOKUP(Y$1,reg_bal!$A:$AE,$A20,FALSE)/1000000</f>
        <v>-1339596.7994433434</v>
      </c>
      <c r="Z20" s="76" t="s">
        <v>293</v>
      </c>
      <c r="AA20" s="3">
        <f>VLOOKUP(AA$1,reg_bal!$A:$AE,$A20,FALSE)/1000000</f>
        <v>899042.76752426603</v>
      </c>
      <c r="AB20" s="3">
        <f>VLOOKUP(AB$1,reg_bal!$A:$AE,$A20,FALSE)/1000000</f>
        <v>1092689.3956472834</v>
      </c>
      <c r="AC20" s="3">
        <f>VLOOKUP(AC$1,reg_bal!$A:$AE,$A20,FALSE)/1000000</f>
        <v>1228112.9502294962</v>
      </c>
      <c r="AD20" s="3">
        <f>VLOOKUP(AD$1,reg_bal!$A:$AE,$A20,FALSE)/1000000</f>
        <v>1602957.2614427896</v>
      </c>
      <c r="AE20" s="3">
        <f>VLOOKUP(AE$1,reg_bal!$A:$AE,$A20,FALSE)/1000000</f>
        <v>3143851.2600321798</v>
      </c>
      <c r="AF20" s="3">
        <f>VLOOKUP(AF$1,reg_bal!$A:$AE,$A20,FALSE)/1000000</f>
        <v>2820466.49</v>
      </c>
      <c r="AG20" s="105">
        <f>VLOOKUP(AG$1,reg_bal!$A:$AE,$A20,FALSE)/1000000</f>
        <v>2581024.0877182689</v>
      </c>
      <c r="AH20" s="76" t="s">
        <v>293</v>
      </c>
      <c r="AI20" s="3">
        <f>VLOOKUP(AI$1,reg_bal!$A:$AE,$A20,FALSE)/1000000</f>
        <v>-962331.864829286</v>
      </c>
      <c r="AJ20" s="3">
        <f>VLOOKUP(AJ$1,reg_bal!$A:$AE,$A20,FALSE)/1000000</f>
        <v>-2337987.1570951766</v>
      </c>
      <c r="AK20" s="3">
        <f>VLOOKUP(AK$1,reg_bal!$A:$AE,$A20,FALSE)/1000000</f>
        <v>-2687383.0116472701</v>
      </c>
      <c r="AL20" s="3">
        <f>VLOOKUP(AL$1,reg_bal!$A:$AE,$A20,FALSE)/1000000</f>
        <v>-3577179.1615002621</v>
      </c>
      <c r="AM20" s="3">
        <f>VLOOKUP(AM$1,reg_bal!$A:$AE,$A20,FALSE)/1000000</f>
        <v>-7824799.8122857856</v>
      </c>
      <c r="AN20" s="3">
        <f>VLOOKUP(AN$1,reg_bal!$A:$AE,$A20,FALSE)/1000000</f>
        <v>-9324571.1899999995</v>
      </c>
      <c r="AO20" s="105">
        <f>VLOOKUP(AO$1,reg_bal!$A:$AE,$A20,FALSE)/1000000</f>
        <v>-7713670.0286066933</v>
      </c>
      <c r="AP20" s="76" t="s">
        <v>293</v>
      </c>
      <c r="AQ20" s="3">
        <f>VLOOKUP(AQ$1,reg_bal!$A:$AE,$A20,FALSE)/1000000</f>
        <v>-251255.84606350618</v>
      </c>
      <c r="AR20" s="3">
        <f>VLOOKUP(AR$1,reg_bal!$A:$AE,$A20,FALSE)/1000000</f>
        <v>-251100.12633091948</v>
      </c>
      <c r="AS20" s="3">
        <f>VLOOKUP(AS$1,reg_bal!$A:$AE,$A20,FALSE)/1000000</f>
        <v>-284332.47610007686</v>
      </c>
      <c r="AT20" s="3">
        <f>VLOOKUP(AT$1,reg_bal!$A:$AE,$A20,FALSE)/1000000</f>
        <v>-523735.10345553001</v>
      </c>
      <c r="AU20" s="3">
        <f>VLOOKUP(AU$1,reg_bal!$A:$AE,$A20,FALSE)/1000000</f>
        <v>-755066.72418461763</v>
      </c>
      <c r="AV20" s="3">
        <f>VLOOKUP(AV$1,reg_bal!$A:$AE,$A20,FALSE)/1000000</f>
        <v>-997765.94</v>
      </c>
      <c r="AW20" s="105">
        <f>VLOOKUP(AW$1,reg_bal!$A:$AE,$A20,FALSE)/1000000</f>
        <v>-723653.01995636174</v>
      </c>
      <c r="AX20" s="76" t="s">
        <v>293</v>
      </c>
      <c r="AY20" s="3">
        <f>VLOOKUP(AY$1,reg_bal!$A:$AE,$A20,FALSE)/1000000</f>
        <v>-447576.96826764231</v>
      </c>
      <c r="AZ20" s="3">
        <f>VLOOKUP(AZ$1,reg_bal!$A:$AE,$A20,FALSE)/1000000</f>
        <v>-343346.62404470396</v>
      </c>
      <c r="BA20" s="3">
        <f>VLOOKUP(BA$1,reg_bal!$A:$AE,$A20,FALSE)/1000000</f>
        <v>-226368.61502667476</v>
      </c>
      <c r="BB20" s="3">
        <f>VLOOKUP(BB$1,reg_bal!$A:$AE,$A20,FALSE)/1000000</f>
        <v>-91557.011628075124</v>
      </c>
      <c r="BC20" s="3">
        <f>VLOOKUP(BC$1,reg_bal!$A:$AE,$A20,FALSE)/1000000</f>
        <v>-257912.26909444472</v>
      </c>
      <c r="BD20" s="3">
        <f>VLOOKUP(BD$1,reg_bal!$A:$AE,$A20,FALSE)/1000000</f>
        <v>-402279.95</v>
      </c>
      <c r="BE20" s="105">
        <f>VLOOKUP(BE$1,reg_bal!$A:$AE,$A20,FALSE)/1000000</f>
        <v>-239292.79958971424</v>
      </c>
    </row>
    <row r="21" spans="1:57" x14ac:dyDescent="0.35">
      <c r="A21" s="83">
        <v>31</v>
      </c>
      <c r="B21" s="75" t="s">
        <v>410</v>
      </c>
      <c r="C21" s="3">
        <f>VLOOKUP(C$1,reg_bal!$A:$AE,$A21,FALSE)/1000000</f>
        <v>1841.9141689999999</v>
      </c>
      <c r="D21" s="3">
        <f>VLOOKUP(D$1,reg_bal!$A:$AE,$A21,FALSE)/1000000</f>
        <v>1941.3764900000001</v>
      </c>
      <c r="E21" s="3">
        <f>VLOOKUP(E$1,reg_bal!$A:$AE,$A21,FALSE)/1000000</f>
        <v>2020.4095789999999</v>
      </c>
      <c r="F21" s="3">
        <f>VLOOKUP(F$1,reg_bal!$A:$AE,$A21,FALSE)/1000000</f>
        <v>2092.728944</v>
      </c>
      <c r="G21" s="3">
        <f>VLOOKUP(G$1,reg_bal!$A:$AE,$A21,FALSE)/1000000</f>
        <v>2164.8578929999999</v>
      </c>
      <c r="H21" s="3">
        <f>VLOOKUP(H$1,reg_bal!$A:$AE,$A21,FALSE)/1000000</f>
        <v>2208.040645</v>
      </c>
      <c r="I21" s="105">
        <f>VLOOKUP(I$1,reg_bal!$A:$AE,$A21,FALSE)/1000000</f>
        <v>2150.2882719999998</v>
      </c>
      <c r="J21" s="75" t="s">
        <v>410</v>
      </c>
      <c r="K21" s="3">
        <f>VLOOKUP(K$1,reg_bal!$A:$AE,$A21,FALSE)/1000000</f>
        <v>821.08709299999998</v>
      </c>
      <c r="L21" s="3">
        <f>VLOOKUP(L$1,reg_bal!$A:$AE,$A21,FALSE)/1000000</f>
        <v>825.34598300000005</v>
      </c>
      <c r="M21" s="3">
        <f>VLOOKUP(M$1,reg_bal!$A:$AE,$A21,FALSE)/1000000</f>
        <v>833.95455400000003</v>
      </c>
      <c r="N21" s="3">
        <f>VLOOKUP(N$1,reg_bal!$A:$AE,$A21,FALSE)/1000000</f>
        <v>847.99508500000002</v>
      </c>
      <c r="O21" s="3">
        <f>VLOOKUP(O$1,reg_bal!$A:$AE,$A21,FALSE)/1000000</f>
        <v>864.16880200000003</v>
      </c>
      <c r="P21" s="3">
        <f>VLOOKUP(P$1,reg_bal!$A:$AE,$A21,FALSE)/1000000</f>
        <v>873.7951405</v>
      </c>
      <c r="Q21" s="105">
        <f>VLOOKUP(Q$1,reg_bal!$A:$AE,$A21,FALSE)/1000000</f>
        <v>860.35940000000005</v>
      </c>
      <c r="R21" s="75" t="s">
        <v>410</v>
      </c>
      <c r="S21" s="3">
        <f>VLOOKUP(S$1,reg_bal!$A:$AE,$A21,FALSE)/1000000</f>
        <v>465.94611800000001</v>
      </c>
      <c r="T21" s="3">
        <f>VLOOKUP(T$1,reg_bal!$A:$AE,$A21,FALSE)/1000000</f>
        <v>504.36417499999999</v>
      </c>
      <c r="U21" s="3">
        <f>VLOOKUP(U$1,reg_bal!$A:$AE,$A21,FALSE)/1000000</f>
        <v>539.73061099999995</v>
      </c>
      <c r="V21" s="3">
        <f>VLOOKUP(V$1,reg_bal!$A:$AE,$A21,FALSE)/1000000</f>
        <v>573.20414600000004</v>
      </c>
      <c r="W21" s="3">
        <f>VLOOKUP(W$1,reg_bal!$A:$AE,$A21,FALSE)/1000000</f>
        <v>605.65814999999998</v>
      </c>
      <c r="X21" s="3">
        <f>VLOOKUP(X$1,reg_bal!$A:$AE,$A21,FALSE)/1000000</f>
        <v>624.04495099999997</v>
      </c>
      <c r="Y21" s="105">
        <f>VLOOKUP(Y$1,reg_bal!$A:$AE,$A21,FALSE)/1000000</f>
        <v>599.32849899999997</v>
      </c>
      <c r="Z21" s="75" t="s">
        <v>410</v>
      </c>
      <c r="AA21" s="3">
        <f>VLOOKUP(AA$1,reg_bal!$A:$AE,$A21,FALSE)/1000000</f>
        <v>232.499889</v>
      </c>
      <c r="AB21" s="3">
        <f>VLOOKUP(AB$1,reg_bal!$A:$AE,$A21,FALSE)/1000000</f>
        <v>256.22682700000001</v>
      </c>
      <c r="AC21" s="3">
        <f>VLOOKUP(AC$1,reg_bal!$A:$AE,$A21,FALSE)/1000000</f>
        <v>282.79025999999999</v>
      </c>
      <c r="AD21" s="3">
        <f>VLOOKUP(AD$1,reg_bal!$A:$AE,$A21,FALSE)/1000000</f>
        <v>314.75663900000001</v>
      </c>
      <c r="AE21" s="3">
        <f>VLOOKUP(AE$1,reg_bal!$A:$AE,$A21,FALSE)/1000000</f>
        <v>353.29792200000003</v>
      </c>
      <c r="AF21" s="3">
        <f>VLOOKUP(AF$1,reg_bal!$A:$AE,$A21,FALSE)/1000000</f>
        <v>374.216883</v>
      </c>
      <c r="AG21" s="135"/>
      <c r="AH21" s="75" t="s">
        <v>410</v>
      </c>
      <c r="AI21" s="3">
        <f>VLOOKUP(AI$1,reg_bal!$A:$AE,$A21,FALSE)/1000000</f>
        <v>295.58031099999999</v>
      </c>
      <c r="AJ21" s="3">
        <f>VLOOKUP(AJ$1,reg_bal!$A:$AE,$A21,FALSE)/1000000</f>
        <v>312.848141</v>
      </c>
      <c r="AK21" s="3">
        <f>VLOOKUP(AK$1,reg_bal!$A:$AE,$A21,FALSE)/1000000</f>
        <v>327.76035200000001</v>
      </c>
      <c r="AL21" s="3">
        <f>VLOOKUP(AL$1,reg_bal!$A:$AE,$A21,FALSE)/1000000</f>
        <v>343.32655499999998</v>
      </c>
      <c r="AM21" s="3">
        <f>VLOOKUP(AM$1,reg_bal!$A:$AE,$A21,FALSE)/1000000</f>
        <v>356.33807100000001</v>
      </c>
      <c r="AN21" s="3">
        <f>VLOOKUP(AN$1,reg_bal!$A:$AE,$A21,FALSE)/1000000</f>
        <v>363.74526600000002</v>
      </c>
      <c r="AO21" s="105">
        <f>VLOOKUP(AO$1,reg_bal!$A:$AE,$A21,FALSE)/1000000</f>
        <v>353.73844300000002</v>
      </c>
      <c r="AP21" s="75" t="s">
        <v>410</v>
      </c>
      <c r="AQ21" s="3">
        <f>VLOOKUP(AQ$1,reg_bal!$A:$AE,$A21,FALSE)/1000000</f>
        <v>1242.942479</v>
      </c>
      <c r="AR21" s="3">
        <f>VLOOKUP(AR$1,reg_bal!$A:$AE,$A21,FALSE)/1000000</f>
        <v>1369.57509</v>
      </c>
      <c r="AS21" s="3">
        <f>VLOOKUP(AS$1,reg_bal!$A:$AE,$A21,FALSE)/1000000</f>
        <v>1492.558536</v>
      </c>
      <c r="AT21" s="3">
        <f>VLOOKUP(AT$1,reg_bal!$A:$AE,$A21,FALSE)/1000000</f>
        <v>1608.921924</v>
      </c>
      <c r="AU21" s="3">
        <f>VLOOKUP(AU$1,reg_bal!$A:$AE,$A21,FALSE)/1000000</f>
        <v>1714.2755890000001</v>
      </c>
      <c r="AV21" s="3">
        <f>VLOOKUP(AV$1,reg_bal!$A:$AE,$A21,FALSE)/1000000</f>
        <v>1776.4619640000001</v>
      </c>
      <c r="AW21" s="105">
        <f>VLOOKUP(AW$1,reg_bal!$A:$AE,$A21,FALSE)/1000000</f>
        <v>1693.551117</v>
      </c>
      <c r="AX21" s="75" t="s">
        <v>410</v>
      </c>
      <c r="AY21" s="3">
        <f>VLOOKUP(AY$1,reg_bal!$A:$AE,$A21,FALSE)/1000000</f>
        <v>528.38047800000004</v>
      </c>
      <c r="AZ21" s="3">
        <f>VLOOKUP(AZ$1,reg_bal!$A:$AE,$A21,FALSE)/1000000</f>
        <v>601.83396600000003</v>
      </c>
      <c r="BA21" s="3">
        <f>VLOOKUP(BA$1,reg_bal!$A:$AE,$A21,FALSE)/1000000</f>
        <v>684.93428200000005</v>
      </c>
      <c r="BB21" s="3">
        <f>VLOOKUP(BB$1,reg_bal!$A:$AE,$A21,FALSE)/1000000</f>
        <v>783.17213200000003</v>
      </c>
      <c r="BC21" s="3">
        <f>VLOOKUP(BC$1,reg_bal!$A:$AE,$A21,FALSE)/1000000</f>
        <v>897.09210599999994</v>
      </c>
      <c r="BD21" s="3">
        <f>VLOOKUP(BD$1,reg_bal!$A:$AE,$A21,FALSE)/1000000</f>
        <v>972.223525</v>
      </c>
      <c r="BE21" s="105">
        <f>VLOOKUP(BE$1,reg_bal!$A:$AE,$A21,FALSE)/1000000</f>
        <v>873.13037499999996</v>
      </c>
    </row>
    <row r="22" spans="1:57" x14ac:dyDescent="0.35">
      <c r="C22" s="3"/>
      <c r="D22" s="3"/>
      <c r="H22" s="44"/>
      <c r="I22" s="106"/>
      <c r="P22" s="44"/>
      <c r="Q22" s="106"/>
      <c r="X22" s="44"/>
      <c r="Y22" s="106"/>
      <c r="AF22" s="44"/>
      <c r="AG22" s="106"/>
      <c r="AN22" s="44"/>
      <c r="AO22" s="106"/>
      <c r="AV22" s="44"/>
      <c r="AW22" s="106"/>
      <c r="BE22" s="106"/>
    </row>
    <row r="23" spans="1:57" x14ac:dyDescent="0.35">
      <c r="B23" s="1" t="s">
        <v>397</v>
      </c>
      <c r="C23" s="1">
        <f>C$2</f>
        <v>1995</v>
      </c>
      <c r="D23" s="1">
        <f t="shared" ref="D23:H23" si="0">D$2</f>
        <v>2000</v>
      </c>
      <c r="E23" s="1">
        <f t="shared" si="0"/>
        <v>2005</v>
      </c>
      <c r="F23" s="1">
        <f t="shared" si="0"/>
        <v>2010</v>
      </c>
      <c r="G23" s="1">
        <f t="shared" si="0"/>
        <v>2015</v>
      </c>
      <c r="H23" s="1">
        <f t="shared" si="0"/>
        <v>2018</v>
      </c>
      <c r="I23" s="106">
        <v>2014</v>
      </c>
      <c r="J23" s="1" t="s">
        <v>397</v>
      </c>
      <c r="K23" s="1">
        <f>K$2</f>
        <v>1995</v>
      </c>
      <c r="L23" s="1">
        <f t="shared" ref="L23:P23" si="1">L$2</f>
        <v>2000</v>
      </c>
      <c r="M23" s="1">
        <f t="shared" si="1"/>
        <v>2005</v>
      </c>
      <c r="N23" s="1">
        <f t="shared" si="1"/>
        <v>2010</v>
      </c>
      <c r="O23" s="1">
        <f t="shared" si="1"/>
        <v>2015</v>
      </c>
      <c r="P23" s="1">
        <f t="shared" si="1"/>
        <v>2018</v>
      </c>
      <c r="Q23" s="106">
        <v>2014</v>
      </c>
      <c r="R23" s="1" t="s">
        <v>397</v>
      </c>
      <c r="S23" s="1">
        <f>S$2</f>
        <v>1995</v>
      </c>
      <c r="T23" s="1">
        <f t="shared" ref="T23:X23" si="2">T$2</f>
        <v>2000</v>
      </c>
      <c r="U23" s="1">
        <f t="shared" si="2"/>
        <v>2005</v>
      </c>
      <c r="V23" s="1">
        <f t="shared" si="2"/>
        <v>2010</v>
      </c>
      <c r="W23" s="1">
        <f t="shared" si="2"/>
        <v>2015</v>
      </c>
      <c r="X23" s="1">
        <f t="shared" si="2"/>
        <v>2018</v>
      </c>
      <c r="Y23" s="106">
        <v>2014</v>
      </c>
      <c r="Z23" s="1" t="s">
        <v>397</v>
      </c>
      <c r="AA23" s="1">
        <f>AA$2</f>
        <v>1995</v>
      </c>
      <c r="AB23" s="1">
        <f t="shared" ref="AB23:AF23" si="3">AB$2</f>
        <v>2000</v>
      </c>
      <c r="AC23" s="1">
        <f t="shared" si="3"/>
        <v>2005</v>
      </c>
      <c r="AD23" s="1">
        <f t="shared" si="3"/>
        <v>2010</v>
      </c>
      <c r="AE23" s="1">
        <f t="shared" si="3"/>
        <v>2015</v>
      </c>
      <c r="AF23" s="1">
        <f t="shared" si="3"/>
        <v>2018</v>
      </c>
      <c r="AG23" s="106">
        <v>2014</v>
      </c>
      <c r="AH23" s="1" t="s">
        <v>397</v>
      </c>
      <c r="AI23" s="1">
        <f>AI$2</f>
        <v>1995</v>
      </c>
      <c r="AJ23" s="1">
        <f t="shared" ref="AJ23:AN23" si="4">AJ$2</f>
        <v>2000</v>
      </c>
      <c r="AK23" s="1">
        <f t="shared" si="4"/>
        <v>2005</v>
      </c>
      <c r="AL23" s="1">
        <f t="shared" si="4"/>
        <v>2010</v>
      </c>
      <c r="AM23" s="1">
        <f t="shared" si="4"/>
        <v>2015</v>
      </c>
      <c r="AN23" s="1">
        <f t="shared" si="4"/>
        <v>2018</v>
      </c>
      <c r="AO23" s="106">
        <v>2014</v>
      </c>
      <c r="AP23" s="1" t="s">
        <v>397</v>
      </c>
      <c r="AQ23" s="1">
        <f>AQ$2</f>
        <v>1995</v>
      </c>
      <c r="AR23" s="1">
        <f t="shared" ref="AR23:AV23" si="5">AR$2</f>
        <v>2000</v>
      </c>
      <c r="AS23" s="1">
        <f t="shared" si="5"/>
        <v>2005</v>
      </c>
      <c r="AT23" s="1">
        <f t="shared" si="5"/>
        <v>2010</v>
      </c>
      <c r="AU23" s="1">
        <f t="shared" si="5"/>
        <v>2015</v>
      </c>
      <c r="AV23" s="1">
        <f t="shared" si="5"/>
        <v>2018</v>
      </c>
      <c r="AW23" s="106"/>
      <c r="AX23" s="1" t="s">
        <v>397</v>
      </c>
      <c r="AY23" s="1">
        <f>AY$2</f>
        <v>1995</v>
      </c>
      <c r="AZ23" s="1">
        <f t="shared" ref="AZ23:BD23" si="6">AZ$2</f>
        <v>2000</v>
      </c>
      <c r="BA23" s="1">
        <f t="shared" si="6"/>
        <v>2005</v>
      </c>
      <c r="BB23" s="1">
        <f t="shared" si="6"/>
        <v>2010</v>
      </c>
      <c r="BC23" s="1">
        <f t="shared" si="6"/>
        <v>2015</v>
      </c>
      <c r="BD23" s="1">
        <f t="shared" si="6"/>
        <v>2018</v>
      </c>
      <c r="BE23" s="106">
        <v>2014</v>
      </c>
    </row>
    <row r="24" spans="1:57" x14ac:dyDescent="0.35">
      <c r="B24" s="75" t="s">
        <v>295</v>
      </c>
      <c r="C24" s="3">
        <f>C3/C$21</f>
        <v>73517.508255572349</v>
      </c>
      <c r="D24" s="3">
        <f t="shared" ref="D24:H24" si="7">D3/D$21</f>
        <v>84440.71791247456</v>
      </c>
      <c r="E24" s="3">
        <f t="shared" si="7"/>
        <v>99076.105041760107</v>
      </c>
      <c r="F24" s="3">
        <f t="shared" si="7"/>
        <v>126269.52659433948</v>
      </c>
      <c r="G24" s="3">
        <f t="shared" ref="G24" si="8">G3/G$21</f>
        <v>158301.26845083293</v>
      </c>
      <c r="H24" s="3">
        <f t="shared" si="7"/>
        <v>176125.17042055534</v>
      </c>
      <c r="I24" s="105">
        <f>I3/I$21</f>
        <v>152036.18268299036</v>
      </c>
      <c r="J24" s="75" t="s">
        <v>295</v>
      </c>
      <c r="K24" s="3">
        <f t="shared" ref="K24:Q24" si="9">K3/K$21</f>
        <v>237607.96531249356</v>
      </c>
      <c r="L24" s="3">
        <f t="shared" si="9"/>
        <v>257761.55289946505</v>
      </c>
      <c r="M24" s="3">
        <f t="shared" si="9"/>
        <v>276580.07416786999</v>
      </c>
      <c r="N24" s="3">
        <f t="shared" si="9"/>
        <v>296021.20047461573</v>
      </c>
      <c r="O24" s="3">
        <f t="shared" si="9"/>
        <v>309671.62345392001</v>
      </c>
      <c r="P24" s="3">
        <f t="shared" si="9"/>
        <v>322739.09197918227</v>
      </c>
      <c r="Q24" s="105">
        <f t="shared" si="9"/>
        <v>306612.53920594911</v>
      </c>
      <c r="R24" s="75" t="s">
        <v>295</v>
      </c>
      <c r="S24" s="3">
        <f t="shared" ref="S24:X24" si="10">S3/S$21</f>
        <v>75547.307600023458</v>
      </c>
      <c r="T24" s="3">
        <f t="shared" si="10"/>
        <v>78567.382174641461</v>
      </c>
      <c r="U24" s="3">
        <f t="shared" si="10"/>
        <v>83209.986522541105</v>
      </c>
      <c r="V24" s="3">
        <f t="shared" si="10"/>
        <v>94677.382142828137</v>
      </c>
      <c r="W24" s="3">
        <f t="shared" si="10"/>
        <v>106245.64960327686</v>
      </c>
      <c r="X24" s="3">
        <f t="shared" si="10"/>
        <v>107229.48490257541</v>
      </c>
      <c r="Y24" s="105">
        <f t="shared" ref="Y24" si="11">Y3/Y$21</f>
        <v>103387.07209781319</v>
      </c>
      <c r="Z24" s="75" t="s">
        <v>295</v>
      </c>
      <c r="AA24" s="3">
        <f t="shared" ref="AA24:AF24" si="12">AA3/AA$21</f>
        <v>74030.180797930632</v>
      </c>
      <c r="AB24" s="3">
        <f t="shared" si="12"/>
        <v>75920.406681445704</v>
      </c>
      <c r="AC24" s="3">
        <f t="shared" si="12"/>
        <v>88615.321903976277</v>
      </c>
      <c r="AD24" s="3">
        <f t="shared" si="12"/>
        <v>109211.95700937061</v>
      </c>
      <c r="AE24" s="3">
        <f t="shared" si="12"/>
        <v>116929.16900984662</v>
      </c>
      <c r="AF24" s="3">
        <f t="shared" si="12"/>
        <v>102927.41974668943</v>
      </c>
      <c r="AG24" s="105" t="e">
        <f t="shared" ref="AG24" si="13">AG3/AG$21</f>
        <v>#DIV/0!</v>
      </c>
      <c r="AH24" s="75" t="s">
        <v>295</v>
      </c>
      <c r="AI24" s="3">
        <f t="shared" ref="AI24:AN24" si="14">AI3/AI$21</f>
        <v>674771.01454357884</v>
      </c>
      <c r="AJ24" s="3">
        <f t="shared" si="14"/>
        <v>766442.66294020182</v>
      </c>
      <c r="AK24" s="3">
        <f t="shared" si="14"/>
        <v>796243.57887246541</v>
      </c>
      <c r="AL24" s="3">
        <f t="shared" si="14"/>
        <v>799826.51572906633</v>
      </c>
      <c r="AM24" s="3">
        <f t="shared" si="14"/>
        <v>841547.08088523452</v>
      </c>
      <c r="AN24" s="3">
        <f t="shared" si="14"/>
        <v>867303.58541981876</v>
      </c>
      <c r="AO24" s="105">
        <f t="shared" ref="AO24" si="15">AO3/AO$21</f>
        <v>827226.61882551806</v>
      </c>
      <c r="AP24" s="75" t="s">
        <v>295</v>
      </c>
      <c r="AQ24" s="3">
        <f t="shared" ref="AQ24:AV24" si="16">AQ3/AQ$21</f>
        <v>9647.6995965647493</v>
      </c>
      <c r="AR24" s="3">
        <f t="shared" si="16"/>
        <v>10963.658572015951</v>
      </c>
      <c r="AS24" s="3">
        <f t="shared" si="16"/>
        <v>12944.289909003623</v>
      </c>
      <c r="AT24" s="3">
        <f t="shared" si="16"/>
        <v>16167.723934661079</v>
      </c>
      <c r="AU24" s="3">
        <f t="shared" si="16"/>
        <v>19791.072076246201</v>
      </c>
      <c r="AV24" s="3">
        <f t="shared" si="16"/>
        <v>22680.099208513726</v>
      </c>
      <c r="AX24" s="75" t="s">
        <v>295</v>
      </c>
      <c r="AY24" s="3">
        <f t="shared" ref="AY24:BD24" si="17">AY3/AY$21</f>
        <v>17273.098740037352</v>
      </c>
      <c r="AZ24" s="3">
        <f t="shared" si="17"/>
        <v>15528.233314469848</v>
      </c>
      <c r="BA24" s="3">
        <f t="shared" si="17"/>
        <v>16018.072389104434</v>
      </c>
      <c r="BB24" s="3">
        <f t="shared" si="17"/>
        <v>19526.682519535589</v>
      </c>
      <c r="BC24" s="3">
        <f t="shared" si="17"/>
        <v>21002.644289092463</v>
      </c>
      <c r="BD24" s="3">
        <f t="shared" si="17"/>
        <v>20472.989152384387</v>
      </c>
      <c r="BE24" s="105">
        <f t="shared" ref="BE24" si="18">BE3/BE$21</f>
        <v>20965.541726297379</v>
      </c>
    </row>
    <row r="25" spans="1:57" x14ac:dyDescent="0.35">
      <c r="B25" s="76" t="s">
        <v>324</v>
      </c>
      <c r="C25" s="3">
        <f t="shared" ref="C25:I25" si="19">C4/C$21</f>
        <v>20294.819309048155</v>
      </c>
      <c r="D25" s="3">
        <f t="shared" si="19"/>
        <v>23786.551187030556</v>
      </c>
      <c r="E25" s="3">
        <f t="shared" si="19"/>
        <v>27611.275595308063</v>
      </c>
      <c r="F25" s="3">
        <f t="shared" si="19"/>
        <v>33510.50768930604</v>
      </c>
      <c r="G25" s="3">
        <f t="shared" ref="G25" si="20">G4/G$21</f>
        <v>42074.068390231841</v>
      </c>
      <c r="H25" s="3">
        <f t="shared" si="19"/>
        <v>48590.781260398428</v>
      </c>
      <c r="I25" s="105">
        <f t="shared" si="19"/>
        <v>40193.290351823853</v>
      </c>
      <c r="J25" s="76" t="s">
        <v>324</v>
      </c>
      <c r="K25" s="3">
        <f t="shared" ref="K25:Q25" si="21">K4/K$21</f>
        <v>98908.328449059001</v>
      </c>
      <c r="L25" s="3">
        <f t="shared" si="21"/>
        <v>106172.32342686344</v>
      </c>
      <c r="M25" s="3">
        <f t="shared" si="21"/>
        <v>113288.43981032113</v>
      </c>
      <c r="N25" s="3">
        <f t="shared" si="21"/>
        <v>120760.29922504046</v>
      </c>
      <c r="O25" s="3">
        <f t="shared" ref="O25:O31" si="22">O4/O$21</f>
        <v>125432.42808513928</v>
      </c>
      <c r="P25" s="3">
        <f t="shared" si="21"/>
        <v>129370.22899312286</v>
      </c>
      <c r="Q25" s="105">
        <f t="shared" si="21"/>
        <v>124511.82022241056</v>
      </c>
      <c r="R25" s="76" t="s">
        <v>324</v>
      </c>
      <c r="S25" s="3">
        <f t="shared" ref="S25:X25" si="23">S4/S$21</f>
        <v>21648.676727493497</v>
      </c>
      <c r="T25" s="3">
        <f t="shared" si="23"/>
        <v>23137.255877594213</v>
      </c>
      <c r="U25" s="3">
        <f t="shared" si="23"/>
        <v>24020.107606108668</v>
      </c>
      <c r="V25" s="3">
        <f t="shared" si="23"/>
        <v>26721.710148069949</v>
      </c>
      <c r="W25" s="3">
        <f t="shared" ref="W25:W31" si="24">W4/W$21</f>
        <v>30097.179672897822</v>
      </c>
      <c r="X25" s="3">
        <f t="shared" si="23"/>
        <v>31384.763703894747</v>
      </c>
      <c r="Y25" s="105">
        <f t="shared" ref="Y25" si="25">Y4/Y$21</f>
        <v>29573.078118824524</v>
      </c>
      <c r="Z25" s="76" t="s">
        <v>324</v>
      </c>
      <c r="AA25" s="3">
        <f t="shared" ref="AA25:AF25" si="26">AA4/AA$21</f>
        <v>15573.437959249915</v>
      </c>
      <c r="AB25" s="3">
        <f t="shared" si="26"/>
        <v>16098.332149220705</v>
      </c>
      <c r="AC25" s="3">
        <f t="shared" si="26"/>
        <v>17642.14178974423</v>
      </c>
      <c r="AD25" s="3">
        <f t="shared" si="26"/>
        <v>21363.783231569992</v>
      </c>
      <c r="AE25" s="3">
        <f t="shared" ref="AE25:AE31" si="27">AE4/AE$21</f>
        <v>24079.044382571676</v>
      </c>
      <c r="AF25" s="3">
        <f t="shared" si="26"/>
        <v>25680.492609083689</v>
      </c>
      <c r="AG25" s="105" t="e">
        <f t="shared" ref="AG25" si="28">AG4/AG$21</f>
        <v>#DIV/0!</v>
      </c>
      <c r="AH25" s="76" t="s">
        <v>324</v>
      </c>
      <c r="AI25" s="3">
        <f t="shared" ref="AI25:AN25" si="29">AI4/AI$21</f>
        <v>200010.81393011476</v>
      </c>
      <c r="AJ25" s="3">
        <f t="shared" si="29"/>
        <v>218427.36032805094</v>
      </c>
      <c r="AK25" s="3">
        <f t="shared" si="29"/>
        <v>236973.53027458934</v>
      </c>
      <c r="AL25" s="3">
        <f t="shared" si="29"/>
        <v>247358.31865749546</v>
      </c>
      <c r="AM25" s="3">
        <f t="shared" ref="AM25:AM31" si="30">AM4/AM$21</f>
        <v>255349.14938956706</v>
      </c>
      <c r="AN25" s="3">
        <f t="shared" si="29"/>
        <v>261127.60403948842</v>
      </c>
      <c r="AO25" s="105">
        <f t="shared" ref="AO25" si="31">AO4/AO$21</f>
        <v>253426.61336676299</v>
      </c>
      <c r="AP25" s="76" t="s">
        <v>324</v>
      </c>
      <c r="AQ25" s="3">
        <f t="shared" ref="AQ25:AV25" si="32">AQ4/AQ$21</f>
        <v>1954.3325688449343</v>
      </c>
      <c r="AR25" s="3">
        <f t="shared" si="32"/>
        <v>2262.7134507913365</v>
      </c>
      <c r="AS25" s="3">
        <f t="shared" si="32"/>
        <v>2772.2704532605412</v>
      </c>
      <c r="AT25" s="3">
        <f t="shared" si="32"/>
        <v>3763.3312907552991</v>
      </c>
      <c r="AU25" s="3">
        <f t="shared" ref="AU25:AU31" si="33">AU4/AU$21</f>
        <v>4900.4552766472343</v>
      </c>
      <c r="AV25" s="3">
        <f t="shared" si="32"/>
        <v>5777.336072978077</v>
      </c>
      <c r="AX25" s="76" t="s">
        <v>324</v>
      </c>
      <c r="AY25" s="3">
        <f t="shared" ref="AY25:BD25" si="34">AY4/AY$21</f>
        <v>4035.3919668488297</v>
      </c>
      <c r="AZ25" s="3">
        <f t="shared" si="34"/>
        <v>3773.1877759243271</v>
      </c>
      <c r="BA25" s="3">
        <f t="shared" si="34"/>
        <v>3598.8946788193643</v>
      </c>
      <c r="BB25" s="3">
        <f t="shared" si="34"/>
        <v>3842.4375932773532</v>
      </c>
      <c r="BC25" s="3">
        <f t="shared" ref="BC25:BC31" si="35">BC4/BC$21</f>
        <v>4335.5174366811862</v>
      </c>
      <c r="BD25" s="3">
        <f t="shared" si="34"/>
        <v>4619.0229228237531</v>
      </c>
      <c r="BE25" s="105">
        <f t="shared" ref="BE25" si="36">BE4/BE$21</f>
        <v>4219.0976263931789</v>
      </c>
    </row>
    <row r="26" spans="1:57" x14ac:dyDescent="0.35">
      <c r="B26" s="76" t="s">
        <v>298</v>
      </c>
      <c r="C26" s="3">
        <f t="shared" ref="C26:I26" si="37">C5/C$21</f>
        <v>49106.677030115359</v>
      </c>
      <c r="D26" s="3">
        <f t="shared" si="37"/>
        <v>55789.649572073875</v>
      </c>
      <c r="E26" s="3">
        <f t="shared" si="37"/>
        <v>65061.174231053155</v>
      </c>
      <c r="F26" s="3">
        <f t="shared" si="37"/>
        <v>82051.53763162691</v>
      </c>
      <c r="G26" s="3">
        <f t="shared" ref="G26" si="38">G5/G$21</f>
        <v>105383.65545789913</v>
      </c>
      <c r="H26" s="3">
        <f t="shared" si="37"/>
        <v>118040.82361991037</v>
      </c>
      <c r="I26" s="105">
        <f t="shared" si="37"/>
        <v>100503.76524779575</v>
      </c>
      <c r="J26" s="76" t="s">
        <v>298</v>
      </c>
      <c r="K26" s="3">
        <f t="shared" ref="K26:Q26" si="39">K5/K$21</f>
        <v>128957.08566648953</v>
      </c>
      <c r="L26" s="3">
        <f t="shared" si="39"/>
        <v>142467.96281625624</v>
      </c>
      <c r="M26" s="3">
        <f t="shared" si="39"/>
        <v>152193.59970512392</v>
      </c>
      <c r="N26" s="3">
        <f t="shared" si="39"/>
        <v>163011.91147810576</v>
      </c>
      <c r="O26" s="3">
        <f t="shared" si="22"/>
        <v>171434.20247906953</v>
      </c>
      <c r="P26" s="3">
        <f t="shared" si="39"/>
        <v>180093.43638350611</v>
      </c>
      <c r="Q26" s="105">
        <f t="shared" si="39"/>
        <v>169313.92967475584</v>
      </c>
      <c r="R26" s="76" t="s">
        <v>298</v>
      </c>
      <c r="S26" s="3">
        <f t="shared" ref="S26:X26" si="40">S5/S$21</f>
        <v>44848.149983829338</v>
      </c>
      <c r="T26" s="3">
        <f t="shared" si="40"/>
        <v>47913.498877697457</v>
      </c>
      <c r="U26" s="3">
        <f t="shared" si="40"/>
        <v>49578.933244207925</v>
      </c>
      <c r="V26" s="3">
        <f t="shared" si="40"/>
        <v>56207.675074692794</v>
      </c>
      <c r="W26" s="3">
        <f t="shared" si="24"/>
        <v>64698.081358552095</v>
      </c>
      <c r="X26" s="3">
        <f t="shared" si="40"/>
        <v>66709.067288403021</v>
      </c>
      <c r="Y26" s="105">
        <f t="shared" ref="Y26" si="41">Y5/Y$21</f>
        <v>61749.169549058919</v>
      </c>
      <c r="Z26" s="76" t="s">
        <v>298</v>
      </c>
      <c r="AA26" s="3">
        <f t="shared" ref="AA26:AF26" si="42">AA5/AA$21</f>
        <v>26800.818925959509</v>
      </c>
      <c r="AB26" s="3">
        <f t="shared" si="42"/>
        <v>26395.729088758464</v>
      </c>
      <c r="AC26" s="3">
        <f t="shared" si="42"/>
        <v>26260.898507253336</v>
      </c>
      <c r="AD26" s="3">
        <f t="shared" si="42"/>
        <v>30331.600512468292</v>
      </c>
      <c r="AE26" s="3">
        <f t="shared" si="27"/>
        <v>31763.690672204746</v>
      </c>
      <c r="AF26" s="3">
        <f t="shared" si="42"/>
        <v>30989.277059095384</v>
      </c>
      <c r="AG26" s="105" t="e">
        <f t="shared" ref="AG26" si="43">AG5/AG$21</f>
        <v>#DIV/0!</v>
      </c>
      <c r="AH26" s="76" t="s">
        <v>298</v>
      </c>
      <c r="AI26" s="3">
        <f t="shared" ref="AI26:AN26" si="44">AI5/AI$21</f>
        <v>461403.18871029932</v>
      </c>
      <c r="AJ26" s="3">
        <f t="shared" si="44"/>
        <v>536868.78976050159</v>
      </c>
      <c r="AK26" s="3">
        <f t="shared" si="44"/>
        <v>546904.56579962617</v>
      </c>
      <c r="AL26" s="3">
        <f t="shared" si="44"/>
        <v>537601.66491547541</v>
      </c>
      <c r="AM26" s="3">
        <f t="shared" si="30"/>
        <v>585338.45745282213</v>
      </c>
      <c r="AN26" s="3">
        <f t="shared" si="44"/>
        <v>612452.17574675172</v>
      </c>
      <c r="AO26" s="105">
        <f t="shared" ref="AO26" si="45">AO5/AO$21</f>
        <v>570887.5154321125</v>
      </c>
      <c r="AP26" s="76" t="s">
        <v>298</v>
      </c>
      <c r="AQ26" s="3">
        <f t="shared" ref="AQ26:AV26" si="46">AQ5/AQ$21</f>
        <v>6089.01025915025</v>
      </c>
      <c r="AR26" s="3">
        <f t="shared" si="46"/>
        <v>7141.8696212891209</v>
      </c>
      <c r="AS26" s="3">
        <f t="shared" si="46"/>
        <v>8490.2623328829268</v>
      </c>
      <c r="AT26" s="3">
        <f t="shared" si="46"/>
        <v>10129.691499166325</v>
      </c>
      <c r="AU26" s="3">
        <f t="shared" si="33"/>
        <v>12513.045695147375</v>
      </c>
      <c r="AV26" s="3">
        <f t="shared" si="46"/>
        <v>14768.677013775967</v>
      </c>
      <c r="AX26" s="76" t="s">
        <v>298</v>
      </c>
      <c r="AY26" s="3">
        <f t="shared" ref="AY26:BD26" si="47">AY5/AY$21</f>
        <v>7869.7964466259618</v>
      </c>
      <c r="AZ26" s="3">
        <f t="shared" si="47"/>
        <v>7227.9320468965734</v>
      </c>
      <c r="BA26" s="3">
        <f t="shared" si="47"/>
        <v>7746.7318371058136</v>
      </c>
      <c r="BB26" s="3">
        <f t="shared" si="47"/>
        <v>10612.835699152838</v>
      </c>
      <c r="BC26" s="3">
        <f t="shared" si="35"/>
        <v>12061.912912144679</v>
      </c>
      <c r="BD26" s="3">
        <f t="shared" si="47"/>
        <v>12277.662416518962</v>
      </c>
      <c r="BE26" s="105">
        <f t="shared" ref="BE26" si="48">BE5/BE$21</f>
        <v>11869.670961668326</v>
      </c>
    </row>
    <row r="27" spans="1:57" x14ac:dyDescent="0.35">
      <c r="B27" s="76" t="s">
        <v>296</v>
      </c>
      <c r="C27" s="3">
        <f t="shared" ref="C27:I27" si="49">C6/C$21</f>
        <v>4379.3207872001776</v>
      </c>
      <c r="D27" s="3">
        <f t="shared" si="49"/>
        <v>4740.6510415483945</v>
      </c>
      <c r="E27" s="3">
        <f t="shared" si="49"/>
        <v>5662.1878448492471</v>
      </c>
      <c r="F27" s="3">
        <f t="shared" si="49"/>
        <v>9066.6481340618393</v>
      </c>
      <c r="G27" s="3">
        <f t="shared" ref="G27" si="50">G6/G$21</f>
        <v>8904.2419101707037</v>
      </c>
      <c r="H27" s="3">
        <f t="shared" si="49"/>
        <v>7233.9634213733952</v>
      </c>
      <c r="I27" s="105">
        <f t="shared" si="49"/>
        <v>9592.3718174090354</v>
      </c>
      <c r="J27" s="76" t="s">
        <v>296</v>
      </c>
      <c r="K27" s="3">
        <f t="shared" ref="K27:Q27" si="51">K6/K$21</f>
        <v>10248.549110574202</v>
      </c>
      <c r="L27" s="3">
        <f t="shared" si="51"/>
        <v>9984.36795211756</v>
      </c>
      <c r="M27" s="3">
        <f t="shared" si="51"/>
        <v>12813.877084661322</v>
      </c>
      <c r="N27" s="3">
        <f t="shared" si="51"/>
        <v>14791.235027536777</v>
      </c>
      <c r="O27" s="3">
        <f t="shared" si="22"/>
        <v>14083.106636706778</v>
      </c>
      <c r="P27" s="3">
        <f t="shared" si="51"/>
        <v>12650.089192588632</v>
      </c>
      <c r="Q27" s="105">
        <f t="shared" si="51"/>
        <v>14573.151444153291</v>
      </c>
      <c r="R27" s="76" t="s">
        <v>296</v>
      </c>
      <c r="S27" s="3">
        <f t="shared" ref="S27:X27" si="52">S6/S$21</f>
        <v>10789.752217711128</v>
      </c>
      <c r="T27" s="3">
        <f t="shared" si="52"/>
        <v>9902.0250383737202</v>
      </c>
      <c r="U27" s="3">
        <f t="shared" si="52"/>
        <v>11590.101444290689</v>
      </c>
      <c r="V27" s="3">
        <f t="shared" si="52"/>
        <v>14090.025087589567</v>
      </c>
      <c r="W27" s="3">
        <f t="shared" si="24"/>
        <v>13572.46721129348</v>
      </c>
      <c r="X27" s="3">
        <f t="shared" si="52"/>
        <v>11723.155415437641</v>
      </c>
      <c r="Y27" s="105">
        <f t="shared" ref="Y27" si="53">Y6/Y$21</f>
        <v>14299.987285823468</v>
      </c>
      <c r="Z27" s="76" t="s">
        <v>296</v>
      </c>
      <c r="AA27" s="3">
        <f t="shared" ref="AA27:AF27" si="54">AA6/AA$21</f>
        <v>27789.071453603392</v>
      </c>
      <c r="AB27" s="3">
        <f t="shared" si="54"/>
        <v>29161.8060568578</v>
      </c>
      <c r="AC27" s="3">
        <f t="shared" si="54"/>
        <v>40369.441262231667</v>
      </c>
      <c r="AD27" s="3">
        <f t="shared" si="54"/>
        <v>52423.885573230007</v>
      </c>
      <c r="AE27" s="3">
        <f t="shared" si="27"/>
        <v>52187.849886884847</v>
      </c>
      <c r="AF27" s="3">
        <f t="shared" si="54"/>
        <v>38720.666531993011</v>
      </c>
      <c r="AG27" s="105" t="e">
        <f t="shared" ref="AG27" si="55">AG6/AG$21</f>
        <v>#DIV/0!</v>
      </c>
      <c r="AH27" s="76" t="s">
        <v>296</v>
      </c>
      <c r="AI27" s="3">
        <f t="shared" ref="AI27:AN27" si="56">AI6/AI$21</f>
        <v>16612.749274756145</v>
      </c>
      <c r="AJ27" s="3">
        <f t="shared" si="56"/>
        <v>18619.746189785434</v>
      </c>
      <c r="AK27" s="3">
        <f t="shared" si="56"/>
        <v>20564.714325946174</v>
      </c>
      <c r="AL27" s="3">
        <f t="shared" si="56"/>
        <v>25285.706290470927</v>
      </c>
      <c r="AM27" s="3">
        <f t="shared" si="30"/>
        <v>22818.395777833866</v>
      </c>
      <c r="AN27" s="3">
        <f t="shared" si="56"/>
        <v>19358.699229692225</v>
      </c>
      <c r="AO27" s="105">
        <f t="shared" ref="AO27" si="57">AO6/AO$21</f>
        <v>24718.630075171874</v>
      </c>
      <c r="AP27" s="76" t="s">
        <v>296</v>
      </c>
      <c r="AQ27" s="3">
        <f t="shared" ref="AQ27:AV27" si="58">AQ6/AQ$21</f>
        <v>1806.5027651129039</v>
      </c>
      <c r="AR27" s="3">
        <f t="shared" si="58"/>
        <v>1742.4171276887496</v>
      </c>
      <c r="AS27" s="3">
        <f t="shared" si="58"/>
        <v>1872.2571731041332</v>
      </c>
      <c r="AT27" s="3">
        <f t="shared" si="58"/>
        <v>2600.2204229860013</v>
      </c>
      <c r="AU27" s="3">
        <f t="shared" si="33"/>
        <v>2818.0292950888838</v>
      </c>
      <c r="AV27" s="3">
        <f t="shared" si="58"/>
        <v>2695.7451722880542</v>
      </c>
      <c r="AX27" s="76" t="s">
        <v>296</v>
      </c>
      <c r="AY27" s="3">
        <f t="shared" ref="AY27:BD27" si="59">AY6/AY$21</f>
        <v>6214.9835756761304</v>
      </c>
      <c r="AZ27" s="3">
        <f t="shared" si="59"/>
        <v>5097.6140672922629</v>
      </c>
      <c r="BA27" s="3">
        <f t="shared" si="59"/>
        <v>5002.9427120375485</v>
      </c>
      <c r="BB27" s="3">
        <f t="shared" si="59"/>
        <v>5188.3145763729453</v>
      </c>
      <c r="BC27" s="3">
        <f t="shared" si="35"/>
        <v>4892.7120325688829</v>
      </c>
      <c r="BD27" s="3">
        <f t="shared" si="59"/>
        <v>3990.0769214428396</v>
      </c>
      <c r="BE27" s="105">
        <f t="shared" ref="BE27" si="60">BE6/BE$21</f>
        <v>5150.8362179789319</v>
      </c>
    </row>
    <row r="28" spans="1:57" s="44" customFormat="1" x14ac:dyDescent="0.35">
      <c r="A28" s="83"/>
      <c r="B28" s="77" t="s">
        <v>387</v>
      </c>
      <c r="C28" s="3">
        <f t="shared" ref="C28:I28" si="61">C7/C$21</f>
        <v>3758.4529830933475</v>
      </c>
      <c r="D28" s="3">
        <f t="shared" si="61"/>
        <v>4094.0616330019857</v>
      </c>
      <c r="E28" s="3">
        <f t="shared" si="61"/>
        <v>4123.5942610862321</v>
      </c>
      <c r="F28" s="3">
        <f t="shared" si="61"/>
        <v>4751.8186244951703</v>
      </c>
      <c r="G28" s="3">
        <f t="shared" ref="G28" si="62">G7/G$21</f>
        <v>5255.5515738072381</v>
      </c>
      <c r="H28" s="3">
        <f t="shared" si="61"/>
        <v>5092.202832415066</v>
      </c>
      <c r="I28" s="105">
        <f t="shared" si="61"/>
        <v>5195.9159293177972</v>
      </c>
      <c r="J28" s="77" t="s">
        <v>387</v>
      </c>
      <c r="K28" s="3">
        <f t="shared" ref="K28:Q28" si="63">K7/K$21</f>
        <v>7513.1856173127644</v>
      </c>
      <c r="L28" s="3">
        <f t="shared" si="63"/>
        <v>6977.0450053235563</v>
      </c>
      <c r="M28" s="3">
        <f t="shared" si="63"/>
        <v>6854.2261963648598</v>
      </c>
      <c r="N28" s="3">
        <f t="shared" si="63"/>
        <v>6795.4875941522532</v>
      </c>
      <c r="O28" s="3">
        <f t="shared" si="22"/>
        <v>7088.6861143327606</v>
      </c>
      <c r="P28" s="3">
        <f t="shared" si="63"/>
        <v>7141.9413830923086</v>
      </c>
      <c r="Q28" s="105">
        <f t="shared" si="63"/>
        <v>6974.3561469413253</v>
      </c>
      <c r="R28" s="77" t="s">
        <v>387</v>
      </c>
      <c r="S28" s="3">
        <f t="shared" ref="S28:X28" si="64">S7/S$21</f>
        <v>7724.8460814353275</v>
      </c>
      <c r="T28" s="3">
        <f t="shared" si="64"/>
        <v>7184.1848097049897</v>
      </c>
      <c r="U28" s="3">
        <f t="shared" si="64"/>
        <v>7445.3489500290279</v>
      </c>
      <c r="V28" s="3">
        <f t="shared" si="64"/>
        <v>7395.4914444099804</v>
      </c>
      <c r="W28" s="3">
        <f t="shared" si="24"/>
        <v>8098.4383398138225</v>
      </c>
      <c r="X28" s="3">
        <f t="shared" si="64"/>
        <v>8296.6387965885497</v>
      </c>
      <c r="Y28" s="105">
        <f t="shared" ref="Y28" si="65">Y7/Y$21</f>
        <v>7948.940625654569</v>
      </c>
      <c r="Z28" s="77" t="s">
        <v>387</v>
      </c>
      <c r="AA28" s="3">
        <f t="shared" ref="AA28:AF28" si="66">AA7/AA$21</f>
        <v>3510.6914679953816</v>
      </c>
      <c r="AB28" s="3">
        <f t="shared" si="66"/>
        <v>3137.4385293938944</v>
      </c>
      <c r="AC28" s="3">
        <f t="shared" si="66"/>
        <v>2930.4071425040779</v>
      </c>
      <c r="AD28" s="3">
        <f t="shared" si="66"/>
        <v>2842.3916237698027</v>
      </c>
      <c r="AE28" s="3">
        <f t="shared" si="27"/>
        <v>2714.1350290299224</v>
      </c>
      <c r="AF28" s="3">
        <f t="shared" si="66"/>
        <v>2623.1729319374604</v>
      </c>
      <c r="AG28" s="105" t="e">
        <f t="shared" ref="AG28" si="67">AG7/AG$21</f>
        <v>#DIV/0!</v>
      </c>
      <c r="AH28" s="77" t="s">
        <v>387</v>
      </c>
      <c r="AI28" s="3">
        <f t="shared" ref="AI28:AN28" si="68">AI7/AI$21</f>
        <v>12112.782045426347</v>
      </c>
      <c r="AJ28" s="3">
        <f t="shared" si="68"/>
        <v>13663.31312185113</v>
      </c>
      <c r="AK28" s="3">
        <f t="shared" si="68"/>
        <v>13053.938905785861</v>
      </c>
      <c r="AL28" s="3">
        <f t="shared" si="68"/>
        <v>13701.175228604734</v>
      </c>
      <c r="AM28" s="3">
        <f t="shared" si="30"/>
        <v>15277.860584252247</v>
      </c>
      <c r="AN28" s="3">
        <f t="shared" si="68"/>
        <v>14340.253068534996</v>
      </c>
      <c r="AO28" s="105">
        <f t="shared" ref="AO28" si="69">AO7/AO$21</f>
        <v>15438.283889106009</v>
      </c>
      <c r="AP28" s="77" t="s">
        <v>387</v>
      </c>
      <c r="AQ28" s="3">
        <f t="shared" ref="AQ28:AV28" si="70">AQ7/AQ$21</f>
        <v>1624.1029545154668</v>
      </c>
      <c r="AR28" s="3">
        <f t="shared" si="70"/>
        <v>1553.0768852100423</v>
      </c>
      <c r="AS28" s="3">
        <f t="shared" si="70"/>
        <v>1516.4315859965673</v>
      </c>
      <c r="AT28" s="3">
        <f t="shared" si="70"/>
        <v>1834.3279781095016</v>
      </c>
      <c r="AU28" s="3">
        <f t="shared" si="33"/>
        <v>2115.7999126599957</v>
      </c>
      <c r="AV28" s="3">
        <f t="shared" si="70"/>
        <v>2195.4932161712845</v>
      </c>
      <c r="AX28" s="77" t="s">
        <v>387</v>
      </c>
      <c r="AY28" s="3">
        <f t="shared" ref="AY28:BD28" si="71">AY7/AY$21</f>
        <v>5052.6998987261259</v>
      </c>
      <c r="AZ28" s="3">
        <f t="shared" si="71"/>
        <v>4168.6169602782611</v>
      </c>
      <c r="BA28" s="3">
        <f t="shared" si="71"/>
        <v>3769.1146949125709</v>
      </c>
      <c r="BB28" s="3">
        <f t="shared" si="71"/>
        <v>3338.9688110749948</v>
      </c>
      <c r="BC28" s="3">
        <f t="shared" si="35"/>
        <v>3200.9255733235409</v>
      </c>
      <c r="BD28" s="3">
        <f t="shared" si="71"/>
        <v>2906.4552858489265</v>
      </c>
      <c r="BE28" s="105">
        <f t="shared" ref="BE28" si="72">BE7/BE$21</f>
        <v>3219.7546061019743</v>
      </c>
    </row>
    <row r="29" spans="1:57" x14ac:dyDescent="0.35">
      <c r="B29" s="78" t="s">
        <v>389</v>
      </c>
      <c r="C29" s="3">
        <f t="shared" ref="C29:I29" si="73">C8/C$21</f>
        <v>457.71312378160002</v>
      </c>
      <c r="D29" s="3">
        <f t="shared" si="73"/>
        <v>356.0958634122016</v>
      </c>
      <c r="E29" s="3">
        <f t="shared" si="73"/>
        <v>278.68153931617258</v>
      </c>
      <c r="F29" s="3">
        <f t="shared" si="73"/>
        <v>389.30100554790988</v>
      </c>
      <c r="G29" s="3">
        <f t="shared" ref="G29" si="74">G8/G$21</f>
        <v>373.24768833458188</v>
      </c>
      <c r="H29" s="3">
        <f t="shared" si="73"/>
        <v>378.60014700424108</v>
      </c>
      <c r="I29" s="105">
        <f t="shared" si="73"/>
        <v>380.45504901135223</v>
      </c>
      <c r="J29" s="78" t="s">
        <v>389</v>
      </c>
      <c r="K29" s="3">
        <f t="shared" ref="K29:Q29" si="75">K8/K$21</f>
        <v>483.22329219041853</v>
      </c>
      <c r="L29" s="3">
        <f t="shared" si="75"/>
        <v>459.80077159919176</v>
      </c>
      <c r="M29" s="3">
        <f t="shared" si="75"/>
        <v>438.12072845248224</v>
      </c>
      <c r="N29" s="3">
        <f t="shared" si="75"/>
        <v>399.41191181671633</v>
      </c>
      <c r="O29" s="3">
        <f t="shared" si="22"/>
        <v>403.25523104185822</v>
      </c>
      <c r="P29" s="3">
        <f t="shared" si="75"/>
        <v>443.95569035016439</v>
      </c>
      <c r="Q29" s="105">
        <f t="shared" si="75"/>
        <v>397.87155941456155</v>
      </c>
      <c r="R29" s="78" t="s">
        <v>389</v>
      </c>
      <c r="S29" s="3">
        <f t="shared" ref="S29:X29" si="76">S8/S$21</f>
        <v>677.64045909668243</v>
      </c>
      <c r="T29" s="3">
        <f t="shared" si="76"/>
        <v>501.4640889710692</v>
      </c>
      <c r="U29" s="3">
        <f t="shared" si="76"/>
        <v>539.33994510619959</v>
      </c>
      <c r="V29" s="3">
        <f t="shared" si="76"/>
        <v>563.67177471398156</v>
      </c>
      <c r="W29" s="3">
        <f t="shared" si="24"/>
        <v>693.44808316996523</v>
      </c>
      <c r="X29" s="3">
        <f t="shared" si="76"/>
        <v>780.34864049145949</v>
      </c>
      <c r="Y29" s="105">
        <f t="shared" ref="Y29" si="77">Y8/Y$21</f>
        <v>676.42673290585174</v>
      </c>
      <c r="Z29" s="78" t="s">
        <v>389</v>
      </c>
      <c r="AA29" s="3">
        <f t="shared" ref="AA29:AF29" si="78">AA8/AA$21</f>
        <v>28.052235105869556</v>
      </c>
      <c r="AB29" s="3">
        <f t="shared" si="78"/>
        <v>27.129509598627696</v>
      </c>
      <c r="AC29" s="3">
        <f t="shared" si="78"/>
        <v>18.484342186283151</v>
      </c>
      <c r="AD29" s="3">
        <f t="shared" si="78"/>
        <v>13.812394590670495</v>
      </c>
      <c r="AE29" s="3">
        <f t="shared" si="27"/>
        <v>22.000534240963542</v>
      </c>
      <c r="AF29" s="3">
        <f t="shared" si="78"/>
        <v>22.095856914900274</v>
      </c>
      <c r="AG29" s="105" t="e">
        <f t="shared" ref="AG29" si="79">AG8/AG$21</f>
        <v>#DIV/0!</v>
      </c>
      <c r="AH29" s="78" t="s">
        <v>389</v>
      </c>
      <c r="AI29" s="3">
        <f t="shared" ref="AI29:AN29" si="80">AI8/AI$21</f>
        <v>1225.5200375095594</v>
      </c>
      <c r="AJ29" s="3">
        <f t="shared" si="80"/>
        <v>1069.7044531436709</v>
      </c>
      <c r="AK29" s="3">
        <f t="shared" si="80"/>
        <v>802.91090632500584</v>
      </c>
      <c r="AL29" s="3">
        <f t="shared" si="80"/>
        <v>697.8725277692995</v>
      </c>
      <c r="AM29" s="3">
        <f t="shared" si="30"/>
        <v>623.32034076421746</v>
      </c>
      <c r="AN29" s="3">
        <f t="shared" si="80"/>
        <v>609.07233150229865</v>
      </c>
      <c r="AO29" s="105">
        <f t="shared" ref="AO29" si="81">AO8/AO$21</f>
        <v>636.21641252347388</v>
      </c>
      <c r="AP29" s="78" t="s">
        <v>389</v>
      </c>
      <c r="AQ29" s="3">
        <f t="shared" ref="AQ29:AV29" si="82">AQ8/AQ$21</f>
        <v>30.479993228883249</v>
      </c>
      <c r="AR29" s="3">
        <f t="shared" si="82"/>
        <v>26.523530825990541</v>
      </c>
      <c r="AS29" s="3">
        <f t="shared" si="82"/>
        <v>23.941570208344213</v>
      </c>
      <c r="AT29" s="3">
        <f t="shared" si="82"/>
        <v>33.686969078109293</v>
      </c>
      <c r="AU29" s="3">
        <f t="shared" si="33"/>
        <v>39.906480446109462</v>
      </c>
      <c r="AV29" s="3">
        <f t="shared" si="82"/>
        <v>38.335264977941456</v>
      </c>
      <c r="AX29" s="78" t="s">
        <v>389</v>
      </c>
      <c r="AY29" s="3">
        <f t="shared" ref="AY29:BD29" si="83">AY8/AY$21</f>
        <v>1101.2739685161962</v>
      </c>
      <c r="AZ29" s="3">
        <f t="shared" si="83"/>
        <v>1019.2493860162209</v>
      </c>
      <c r="BA29" s="3">
        <f t="shared" si="83"/>
        <v>837.16148080649941</v>
      </c>
      <c r="BB29" s="3">
        <f t="shared" si="83"/>
        <v>763.9835935355793</v>
      </c>
      <c r="BC29" s="3">
        <f t="shared" si="35"/>
        <v>752.26804838024464</v>
      </c>
      <c r="BD29" s="3">
        <f t="shared" si="83"/>
        <v>740.07134693563944</v>
      </c>
      <c r="BE29" s="105">
        <f t="shared" ref="BE29" si="84">BE8/BE$21</f>
        <v>721.08754690803551</v>
      </c>
    </row>
    <row r="30" spans="1:57" x14ac:dyDescent="0.35">
      <c r="B30" s="78" t="s">
        <v>450</v>
      </c>
      <c r="C30" s="3">
        <f t="shared" ref="C30:I32" si="85">C9/C$21</f>
        <v>450.4572408563975</v>
      </c>
      <c r="D30" s="3">
        <f t="shared" si="85"/>
        <v>509.37766496484437</v>
      </c>
      <c r="E30" s="3">
        <f t="shared" si="85"/>
        <v>546.18534201594707</v>
      </c>
      <c r="F30" s="3">
        <f t="shared" si="85"/>
        <v>501.89979259388417</v>
      </c>
      <c r="G30" s="3">
        <f t="shared" si="85"/>
        <v>536.34977958650529</v>
      </c>
      <c r="H30" s="3">
        <f t="shared" si="85"/>
        <v>589.16322162969948</v>
      </c>
      <c r="I30" s="105">
        <f t="shared" si="85"/>
        <v>523.8144550670238</v>
      </c>
      <c r="J30" s="78" t="s">
        <v>450</v>
      </c>
      <c r="K30" s="3">
        <f t="shared" ref="K30:Q32" si="86">K9/K$21</f>
        <v>1502.4142070723608</v>
      </c>
      <c r="L30" s="3">
        <f t="shared" si="86"/>
        <v>1737.1994140115537</v>
      </c>
      <c r="M30" s="3">
        <f t="shared" si="86"/>
        <v>1893.9988888069208</v>
      </c>
      <c r="N30" s="3">
        <f t="shared" si="86"/>
        <v>1968.5205968624712</v>
      </c>
      <c r="O30" s="3">
        <f t="shared" si="22"/>
        <v>2124.2023208164051</v>
      </c>
      <c r="P30" s="3">
        <f>P9/P$21</f>
        <v>2215.6938988661277</v>
      </c>
      <c r="Q30" s="105">
        <f t="shared" ref="Q30" si="87">Q9/Q$21</f>
        <v>2083.2546234219967</v>
      </c>
      <c r="R30" s="78" t="s">
        <v>450</v>
      </c>
      <c r="S30" s="3">
        <f t="shared" ref="S30:X32" si="88">S9/S$21</f>
        <v>1907.481485363299</v>
      </c>
      <c r="T30" s="3">
        <f t="shared" si="88"/>
        <v>1941.5156645824568</v>
      </c>
      <c r="U30" s="3">
        <f t="shared" si="88"/>
        <v>1946.7606653529424</v>
      </c>
      <c r="V30" s="3">
        <f t="shared" si="88"/>
        <v>1949.7413624818882</v>
      </c>
      <c r="W30" s="3">
        <f t="shared" si="24"/>
        <v>1989.6164431327661</v>
      </c>
      <c r="X30" s="3">
        <f>X9/X$21</f>
        <v>1946.6301267405884</v>
      </c>
      <c r="Y30" s="105">
        <f>Y9/Y$21</f>
        <v>1940.9767164998193</v>
      </c>
      <c r="Z30" s="78" t="s">
        <v>450</v>
      </c>
      <c r="AA30" s="3">
        <f t="shared" ref="AA30:AF32" si="89">AA9/AA$21</f>
        <v>132.04632767137059</v>
      </c>
      <c r="AB30" s="3">
        <f t="shared" si="89"/>
        <v>131.65167919601271</v>
      </c>
      <c r="AC30" s="3">
        <f t="shared" si="89"/>
        <v>153.63493744807511</v>
      </c>
      <c r="AD30" s="3">
        <f t="shared" si="89"/>
        <v>153.57648010386913</v>
      </c>
      <c r="AE30" s="3">
        <f t="shared" si="27"/>
        <v>172.68153526550364</v>
      </c>
      <c r="AF30" s="3">
        <f>AF9/AF$21</f>
        <v>156.97764719425342</v>
      </c>
      <c r="AG30" s="105" t="e">
        <f>AG9/AG$21</f>
        <v>#DIV/0!</v>
      </c>
      <c r="AH30" s="78" t="s">
        <v>450</v>
      </c>
      <c r="AI30" s="3">
        <f t="shared" ref="AI30:AN32" si="90">AI9/AI$21</f>
        <v>5002.8004268234281</v>
      </c>
      <c r="AJ30" s="3">
        <f t="shared" si="90"/>
        <v>6507.7910147267694</v>
      </c>
      <c r="AK30" s="3">
        <f t="shared" si="90"/>
        <v>6200.3466486402858</v>
      </c>
      <c r="AL30" s="3">
        <f t="shared" si="90"/>
        <v>6195.5149794959234</v>
      </c>
      <c r="AM30" s="3">
        <f t="shared" si="30"/>
        <v>6791.7274544392767</v>
      </c>
      <c r="AN30" s="3">
        <f>AN9/AN$21</f>
        <v>6775.4506611933266</v>
      </c>
      <c r="AO30" s="105">
        <f>AO9/AO$21</f>
        <v>6803.8077852409624</v>
      </c>
      <c r="AP30" s="78" t="s">
        <v>450</v>
      </c>
      <c r="AQ30" s="3">
        <f t="shared" ref="AQ30:AV32" si="91">AQ9/AQ$21</f>
        <v>63.847395521250874</v>
      </c>
      <c r="AR30" s="3">
        <f t="shared" si="91"/>
        <v>57.12823688468773</v>
      </c>
      <c r="AS30" s="3">
        <f t="shared" si="91"/>
        <v>51.89509593467848</v>
      </c>
      <c r="AT30" s="3">
        <f t="shared" si="91"/>
        <v>61.948112189301895</v>
      </c>
      <c r="AU30" s="3">
        <f t="shared" si="33"/>
        <v>64.299802140700123</v>
      </c>
      <c r="AV30" s="3">
        <f>AV9/AV$21</f>
        <v>70.841894035619902</v>
      </c>
      <c r="AX30" s="78" t="s">
        <v>450</v>
      </c>
      <c r="AY30" s="3">
        <f t="shared" ref="AY30:BD32" si="92">AY9/AY$21</f>
        <v>640.54876961876641</v>
      </c>
      <c r="AZ30" s="3">
        <f t="shared" si="92"/>
        <v>551.73650054124994</v>
      </c>
      <c r="BA30" s="3">
        <f t="shared" si="92"/>
        <v>503.8733138855377</v>
      </c>
      <c r="BB30" s="3">
        <f t="shared" si="92"/>
        <v>433.75525766010071</v>
      </c>
      <c r="BC30" s="3">
        <f t="shared" si="35"/>
        <v>389.39408854316366</v>
      </c>
      <c r="BD30" s="3">
        <f>BD9/BD$21</f>
        <v>366.88569032891502</v>
      </c>
      <c r="BE30" s="105">
        <f>BE9/BE$21</f>
        <v>400.33519211140003</v>
      </c>
    </row>
    <row r="31" spans="1:57" s="44" customFormat="1" x14ac:dyDescent="0.35">
      <c r="A31" s="83"/>
      <c r="B31" s="78" t="s">
        <v>444</v>
      </c>
      <c r="C31" s="3">
        <f t="shared" si="85"/>
        <v>62.180686269552801</v>
      </c>
      <c r="D31" s="3">
        <f t="shared" si="85"/>
        <v>77.656110794998185</v>
      </c>
      <c r="E31" s="3">
        <f t="shared" si="85"/>
        <v>92.549555518589884</v>
      </c>
      <c r="F31" s="3">
        <f t="shared" si="85"/>
        <v>106.66277151736951</v>
      </c>
      <c r="G31" s="3">
        <f t="shared" si="85"/>
        <v>155.57903395357238</v>
      </c>
      <c r="H31" s="3">
        <f t="shared" si="85"/>
        <v>183.40270990932379</v>
      </c>
      <c r="I31" s="105">
        <f t="shared" si="85"/>
        <v>146.06806799241548</v>
      </c>
      <c r="J31" s="78" t="s">
        <v>444</v>
      </c>
      <c r="K31" s="3">
        <f t="shared" si="86"/>
        <v>0</v>
      </c>
      <c r="L31" s="3">
        <f t="shared" si="86"/>
        <v>0</v>
      </c>
      <c r="M31" s="3">
        <f t="shared" si="86"/>
        <v>0</v>
      </c>
      <c r="N31" s="3">
        <f t="shared" si="86"/>
        <v>0</v>
      </c>
      <c r="O31" s="3">
        <f t="shared" si="22"/>
        <v>0</v>
      </c>
      <c r="P31" s="3">
        <f>P10/P$21</f>
        <v>0</v>
      </c>
      <c r="Q31" s="105">
        <f t="shared" ref="Q31" si="93">Q10/Q$21</f>
        <v>0</v>
      </c>
      <c r="R31" s="78" t="s">
        <v>444</v>
      </c>
      <c r="S31" s="3">
        <f t="shared" si="88"/>
        <v>90.695704317394004</v>
      </c>
      <c r="T31" s="3">
        <f t="shared" si="88"/>
        <v>88.462612228056784</v>
      </c>
      <c r="U31" s="3">
        <f t="shared" si="88"/>
        <v>87.034962791941695</v>
      </c>
      <c r="V31" s="3">
        <f t="shared" si="88"/>
        <v>86.066186155673989</v>
      </c>
      <c r="W31" s="3">
        <f t="shared" si="24"/>
        <v>92.490000636604492</v>
      </c>
      <c r="X31" s="3">
        <f>X10/X$21</f>
        <v>96.191178751955675</v>
      </c>
      <c r="Y31" s="105">
        <f>Y10/Y$21</f>
        <v>91.23637068211697</v>
      </c>
      <c r="Z31" s="78" t="s">
        <v>444</v>
      </c>
      <c r="AA31" s="3">
        <f t="shared" si="89"/>
        <v>42.670813008549288</v>
      </c>
      <c r="AB31" s="3">
        <f t="shared" si="89"/>
        <v>37.707277127663481</v>
      </c>
      <c r="AC31" s="3">
        <f t="shared" si="89"/>
        <v>33.24821983596361</v>
      </c>
      <c r="AD31" s="3">
        <f t="shared" si="89"/>
        <v>29.047614201881004</v>
      </c>
      <c r="AE31" s="3">
        <f t="shared" si="27"/>
        <v>29.524154481544649</v>
      </c>
      <c r="AF31" s="3">
        <f>AF10/AF$21</f>
        <v>29.938676664497525</v>
      </c>
      <c r="AG31" s="105" t="e">
        <f>AG10/AG$21</f>
        <v>#DIV/0!</v>
      </c>
      <c r="AH31" s="78" t="s">
        <v>444</v>
      </c>
      <c r="AI31" s="3">
        <f t="shared" si="90"/>
        <v>102.35394183706771</v>
      </c>
      <c r="AJ31" s="3">
        <f t="shared" si="90"/>
        <v>94.773789416843172</v>
      </c>
      <c r="AK31" s="3">
        <f t="shared" si="90"/>
        <v>88.619009381870995</v>
      </c>
      <c r="AL31" s="3">
        <f t="shared" si="90"/>
        <v>82.841805182246461</v>
      </c>
      <c r="AM31" s="3">
        <f t="shared" si="30"/>
        <v>74.796632225276113</v>
      </c>
      <c r="AN31" s="3">
        <f>AN10/AN$21</f>
        <v>70.322689192337208</v>
      </c>
      <c r="AO31" s="105">
        <f>AO10/AO$21</f>
        <v>76.357741028445204</v>
      </c>
      <c r="AP31" s="78" t="s">
        <v>444</v>
      </c>
      <c r="AQ31" s="3">
        <f t="shared" si="91"/>
        <v>9.8388169664802945</v>
      </c>
      <c r="AR31" s="3">
        <f t="shared" si="91"/>
        <v>11.532783677166895</v>
      </c>
      <c r="AS31" s="3">
        <f t="shared" si="91"/>
        <v>12.971647353520268</v>
      </c>
      <c r="AT31" s="3">
        <f t="shared" si="91"/>
        <v>14.249835454004655</v>
      </c>
      <c r="AU31" s="3">
        <f t="shared" si="33"/>
        <v>18.917731664365476</v>
      </c>
      <c r="AV31" s="3">
        <f>AV10/AV$21</f>
        <v>21.465252909380155</v>
      </c>
      <c r="AX31" s="78" t="s">
        <v>444</v>
      </c>
      <c r="AY31" s="3">
        <f t="shared" si="92"/>
        <v>7.0370987130657667</v>
      </c>
      <c r="AZ31" s="3">
        <f t="shared" si="92"/>
        <v>6.6277882997556077</v>
      </c>
      <c r="BA31" s="3">
        <f t="shared" si="92"/>
        <v>6.2186853026839</v>
      </c>
      <c r="BB31" s="3">
        <f t="shared" si="92"/>
        <v>5.7841093984242899</v>
      </c>
      <c r="BC31" s="3">
        <f t="shared" si="35"/>
        <v>7.2097594780970828</v>
      </c>
      <c r="BD31" s="3">
        <f>BD10/BD$21</f>
        <v>7.8485421740501504</v>
      </c>
      <c r="BE31" s="105">
        <f>BE10/BE$21</f>
        <v>6.9637313195417052</v>
      </c>
    </row>
    <row r="32" spans="1:57" s="44" customFormat="1" x14ac:dyDescent="0.35">
      <c r="A32" s="83"/>
      <c r="B32" s="78" t="s">
        <v>445</v>
      </c>
      <c r="C32" s="3">
        <f t="shared" si="85"/>
        <v>311.32431545772295</v>
      </c>
      <c r="D32" s="3">
        <f t="shared" si="85"/>
        <v>267.24472833465722</v>
      </c>
      <c r="E32" s="3">
        <f t="shared" si="85"/>
        <v>201.12563790870669</v>
      </c>
      <c r="F32" s="3">
        <f t="shared" si="85"/>
        <v>51.995135607340593</v>
      </c>
      <c r="G32" s="3">
        <f t="shared" si="85"/>
        <v>44.073633608230452</v>
      </c>
      <c r="H32" s="3">
        <f t="shared" si="85"/>
        <v>43.170241558246609</v>
      </c>
      <c r="I32" s="105">
        <f t="shared" si="85"/>
        <v>42.072926247771044</v>
      </c>
      <c r="J32" s="78" t="s">
        <v>445</v>
      </c>
      <c r="K32" s="3">
        <f t="shared" si="86"/>
        <v>216.3846092032758</v>
      </c>
      <c r="L32" s="3">
        <f t="shared" si="86"/>
        <v>75.99011863855506</v>
      </c>
      <c r="M32" s="3">
        <f t="shared" si="86"/>
        <v>226.18882355182416</v>
      </c>
      <c r="N32" s="3">
        <f t="shared" si="86"/>
        <v>61.110996706326873</v>
      </c>
      <c r="O32" s="3">
        <f t="shared" si="86"/>
        <v>49.251088552382221</v>
      </c>
      <c r="P32" s="3">
        <f t="shared" si="86"/>
        <v>35.980224436645251</v>
      </c>
      <c r="Q32" s="105">
        <f t="shared" si="86"/>
        <v>75.263950753921009</v>
      </c>
      <c r="R32" s="78" t="s">
        <v>445</v>
      </c>
      <c r="S32" s="3">
        <f t="shared" si="88"/>
        <v>833.86277995106389</v>
      </c>
      <c r="T32" s="3">
        <f t="shared" si="88"/>
        <v>735.67253818957761</v>
      </c>
      <c r="U32" s="3">
        <f t="shared" si="88"/>
        <v>389.91949488754085</v>
      </c>
      <c r="V32" s="3">
        <f t="shared" si="88"/>
        <v>41.980687836301847</v>
      </c>
      <c r="W32" s="3">
        <f t="shared" si="88"/>
        <v>25.474916024279143</v>
      </c>
      <c r="X32" s="3">
        <f t="shared" si="88"/>
        <v>29.932174144439742</v>
      </c>
      <c r="Y32" s="105">
        <f t="shared" ref="Y32" si="94">Y11/Y$21</f>
        <v>24.593261058712798</v>
      </c>
      <c r="Z32" s="78" t="s">
        <v>445</v>
      </c>
      <c r="AA32" s="3">
        <f t="shared" si="89"/>
        <v>51.600533982494639</v>
      </c>
      <c r="AB32" s="3">
        <f t="shared" si="89"/>
        <v>58.609291551326741</v>
      </c>
      <c r="AC32" s="3">
        <f t="shared" si="89"/>
        <v>60.27933727456108</v>
      </c>
      <c r="AD32" s="3">
        <f t="shared" si="89"/>
        <v>28.256416527650234</v>
      </c>
      <c r="AE32" s="3">
        <f t="shared" si="89"/>
        <v>24.489089380017187</v>
      </c>
      <c r="AF32" s="3">
        <f t="shared" si="89"/>
        <v>24.130593984799429</v>
      </c>
      <c r="AG32" s="105" t="e">
        <f t="shared" ref="AG32" si="95">AG11/AG$21</f>
        <v>#DIV/0!</v>
      </c>
      <c r="AH32" s="78" t="s">
        <v>445</v>
      </c>
      <c r="AI32" s="3">
        <f t="shared" si="90"/>
        <v>120.47293954541898</v>
      </c>
      <c r="AJ32" s="3">
        <f t="shared" si="90"/>
        <v>63.845611116765809</v>
      </c>
      <c r="AK32" s="3">
        <f t="shared" si="90"/>
        <v>439.76664791690672</v>
      </c>
      <c r="AL32" s="3">
        <f t="shared" si="90"/>
        <v>132.97241921831028</v>
      </c>
      <c r="AM32" s="3">
        <f t="shared" si="90"/>
        <v>65.3042825028339</v>
      </c>
      <c r="AN32" s="3">
        <f t="shared" si="90"/>
        <v>61.466643317846248</v>
      </c>
      <c r="AO32" s="105">
        <f t="shared" ref="AO32" si="96">AO11/AO$21</f>
        <v>204.18252515605371</v>
      </c>
      <c r="AP32" s="78" t="s">
        <v>445</v>
      </c>
      <c r="AQ32" s="3">
        <f t="shared" si="91"/>
        <v>5.033938128853868</v>
      </c>
      <c r="AR32" s="3">
        <f t="shared" si="91"/>
        <v>4.422959706695182</v>
      </c>
      <c r="AS32" s="3">
        <f t="shared" si="91"/>
        <v>7.9721851501744139</v>
      </c>
      <c r="AT32" s="3">
        <f t="shared" si="91"/>
        <v>9.2491760335832875</v>
      </c>
      <c r="AU32" s="3">
        <f t="shared" si="91"/>
        <v>8.9481964867841555</v>
      </c>
      <c r="AV32" s="3">
        <f t="shared" si="91"/>
        <v>8.7200632180120135</v>
      </c>
      <c r="AX32" s="78" t="s">
        <v>445</v>
      </c>
      <c r="AY32" s="3">
        <f t="shared" si="92"/>
        <v>60.533145054796478</v>
      </c>
      <c r="AZ32" s="3">
        <f t="shared" si="92"/>
        <v>47.083085409192279</v>
      </c>
      <c r="BA32" s="3">
        <f t="shared" si="92"/>
        <v>40.332198018480383</v>
      </c>
      <c r="BB32" s="3">
        <f t="shared" si="92"/>
        <v>15.067127301797898</v>
      </c>
      <c r="BC32" s="3">
        <f t="shared" si="92"/>
        <v>14.282297067774209</v>
      </c>
      <c r="BD32" s="3">
        <f t="shared" si="92"/>
        <v>15.06007997576687</v>
      </c>
      <c r="BE32" s="105">
        <f t="shared" ref="BE32" si="97">BE11/BE$21</f>
        <v>11.941626011352668</v>
      </c>
    </row>
    <row r="33" spans="1:61" x14ac:dyDescent="0.35">
      <c r="B33" s="78" t="s">
        <v>286</v>
      </c>
      <c r="C33" s="3">
        <f t="shared" ref="C33:I33" si="98">C12/C$21</f>
        <v>171.43684818241309</v>
      </c>
      <c r="D33" s="3">
        <f t="shared" si="98"/>
        <v>210.26695533954697</v>
      </c>
      <c r="E33" s="3">
        <f t="shared" si="98"/>
        <v>276.79143407611173</v>
      </c>
      <c r="F33" s="3">
        <f t="shared" si="98"/>
        <v>347.00298680731021</v>
      </c>
      <c r="G33" s="3">
        <f t="shared" ref="G33" si="99">G12/G$21</f>
        <v>339.41498069200719</v>
      </c>
      <c r="H33" s="3">
        <f t="shared" si="98"/>
        <v>303.16824486500184</v>
      </c>
      <c r="I33" s="105">
        <f t="shared" si="98"/>
        <v>334.90995278543505</v>
      </c>
      <c r="J33" s="78" t="s">
        <v>286</v>
      </c>
      <c r="K33" s="3">
        <f t="shared" ref="K33:Q33" si="100">K12/K$21</f>
        <v>804.00292304157574</v>
      </c>
      <c r="L33" s="3">
        <f t="shared" si="100"/>
        <v>967.83617093577277</v>
      </c>
      <c r="M33" s="3">
        <f t="shared" si="100"/>
        <v>950.60280495015718</v>
      </c>
      <c r="N33" s="3">
        <f t="shared" si="100"/>
        <v>1138.4971491576871</v>
      </c>
      <c r="O33" s="3">
        <f t="shared" ref="O33:O41" si="101">O12/O$21</f>
        <v>1163.8712886922935</v>
      </c>
      <c r="P33" s="3">
        <f t="shared" si="100"/>
        <v>1133.3386105216973</v>
      </c>
      <c r="Q33" s="105">
        <f t="shared" si="100"/>
        <v>1134.4042038417451</v>
      </c>
      <c r="R33" s="78" t="s">
        <v>286</v>
      </c>
      <c r="S33" s="3">
        <f t="shared" ref="S33:X33" si="102">S12/S$21</f>
        <v>697.44008616754968</v>
      </c>
      <c r="T33" s="3">
        <f t="shared" si="102"/>
        <v>735.47020503083081</v>
      </c>
      <c r="U33" s="3">
        <f t="shared" si="102"/>
        <v>931.46768579966101</v>
      </c>
      <c r="V33" s="3">
        <f t="shared" si="102"/>
        <v>1167.5312458522462</v>
      </c>
      <c r="W33" s="3">
        <f t="shared" ref="W33:W41" si="103">W12/W$21</f>
        <v>1382.5028858301059</v>
      </c>
      <c r="X33" s="3">
        <f t="shared" si="102"/>
        <v>1515.6260299799217</v>
      </c>
      <c r="Y33" s="105">
        <f t="shared" ref="Y33" si="104">Y12/Y$21</f>
        <v>1363.13290837763</v>
      </c>
      <c r="Z33" s="78" t="s">
        <v>286</v>
      </c>
      <c r="AA33" s="3">
        <f t="shared" ref="AA33:AF33" si="105">AA12/AA$21</f>
        <v>223.98231286474342</v>
      </c>
      <c r="AB33" s="3">
        <f t="shared" si="105"/>
        <v>262.44533729704398</v>
      </c>
      <c r="AC33" s="3">
        <f t="shared" si="105"/>
        <v>345.33263938369731</v>
      </c>
      <c r="AD33" s="3">
        <f t="shared" si="105"/>
        <v>342.03893985665849</v>
      </c>
      <c r="AE33" s="3">
        <f t="shared" ref="AE33:AE41" si="106">AE12/AE$21</f>
        <v>391.52942736563512</v>
      </c>
      <c r="AF33" s="3">
        <f t="shared" si="105"/>
        <v>378.84906038629703</v>
      </c>
      <c r="AG33" s="105" t="e">
        <f t="shared" ref="AG33" si="107">AG12/AG$21</f>
        <v>#DIV/0!</v>
      </c>
      <c r="AH33" s="78" t="s">
        <v>286</v>
      </c>
      <c r="AI33" s="3">
        <f t="shared" ref="AI33:AN33" si="108">AI12/AI$21</f>
        <v>1130.5654196723178</v>
      </c>
      <c r="AJ33" s="3">
        <f t="shared" si="108"/>
        <v>1280.0089691709225</v>
      </c>
      <c r="AK33" s="3">
        <f t="shared" si="108"/>
        <v>1186.8013835840504</v>
      </c>
      <c r="AL33" s="3">
        <f t="shared" si="108"/>
        <v>1353.635485431824</v>
      </c>
      <c r="AM33" s="3">
        <f t="shared" ref="AM33:AM41" si="109">AM12/AM$21</f>
        <v>1705.88170589274</v>
      </c>
      <c r="AN33" s="3">
        <f t="shared" si="108"/>
        <v>1587.293736710124</v>
      </c>
      <c r="AO33" s="105">
        <f t="shared" ref="AO33" si="110">AO12/AO$21</f>
        <v>1674.8690682597246</v>
      </c>
      <c r="AP33" s="78" t="s">
        <v>286</v>
      </c>
      <c r="AQ33" s="3">
        <f t="shared" ref="AQ33:AV33" si="111">AQ12/AQ$21</f>
        <v>60.61075230210168</v>
      </c>
      <c r="AR33" s="3">
        <f t="shared" si="111"/>
        <v>63.996689184208272</v>
      </c>
      <c r="AS33" s="3">
        <f t="shared" si="111"/>
        <v>56.178964810206075</v>
      </c>
      <c r="AT33" s="3">
        <f t="shared" si="111"/>
        <v>57.120669817798273</v>
      </c>
      <c r="AU33" s="3">
        <f t="shared" ref="AU33:AU41" si="112">AU12/AU$21</f>
        <v>68.45881668529465</v>
      </c>
      <c r="AV33" s="3">
        <f t="shared" si="111"/>
        <v>79.031768672581151</v>
      </c>
      <c r="AX33" s="78" t="s">
        <v>286</v>
      </c>
      <c r="AY33" s="3">
        <f t="shared" ref="AY33:BD33" si="113">AY12/AY$21</f>
        <v>311.06709751154352</v>
      </c>
      <c r="AZ33" s="3">
        <f t="shared" si="113"/>
        <v>253.8586798181247</v>
      </c>
      <c r="BA33" s="3">
        <f t="shared" si="113"/>
        <v>268.71195517946518</v>
      </c>
      <c r="BB33" s="3">
        <f t="shared" si="113"/>
        <v>288.87396516329233</v>
      </c>
      <c r="BC33" s="3">
        <f t="shared" ref="BC33:BC41" si="114">BC12/BC$21</f>
        <v>331.37887165068804</v>
      </c>
      <c r="BD33" s="3">
        <f t="shared" si="113"/>
        <v>290.46233826992693</v>
      </c>
      <c r="BE33" s="105">
        <f t="shared" ref="BE33" si="115">BE12/BE$21</f>
        <v>329.29338594474291</v>
      </c>
    </row>
    <row r="34" spans="1:61" x14ac:dyDescent="0.35">
      <c r="B34" s="78" t="s">
        <v>287</v>
      </c>
      <c r="C34" s="3">
        <f t="shared" ref="C34:I34" si="116">C13/C$21</f>
        <v>2005.6098835943419</v>
      </c>
      <c r="D34" s="3">
        <f t="shared" si="116"/>
        <v>2323.4938678387803</v>
      </c>
      <c r="E34" s="3">
        <f t="shared" si="116"/>
        <v>2258.8432025928655</v>
      </c>
      <c r="F34" s="3">
        <f t="shared" si="116"/>
        <v>2770.6151666331843</v>
      </c>
      <c r="G34" s="3">
        <f t="shared" ref="G34" si="117">G13/G$21</f>
        <v>3194.9702815017058</v>
      </c>
      <c r="H34" s="3">
        <f t="shared" si="116"/>
        <v>3046.7902773234564</v>
      </c>
      <c r="I34" s="105">
        <f t="shared" si="116"/>
        <v>3155.8783403457551</v>
      </c>
      <c r="J34" s="78" t="s">
        <v>287</v>
      </c>
      <c r="K34" s="3">
        <f t="shared" ref="K34:Q34" si="118">K13/K$21</f>
        <v>2744.9728420189649</v>
      </c>
      <c r="L34" s="3">
        <f t="shared" si="118"/>
        <v>2109.2904096502079</v>
      </c>
      <c r="M34" s="3">
        <f t="shared" si="118"/>
        <v>1879.1475316271813</v>
      </c>
      <c r="N34" s="3">
        <f t="shared" si="118"/>
        <v>1893.5778134620334</v>
      </c>
      <c r="O34" s="3">
        <f t="shared" si="101"/>
        <v>1945.2187657171369</v>
      </c>
      <c r="P34" s="3">
        <f t="shared" si="118"/>
        <v>1916.2148005442368</v>
      </c>
      <c r="Q34" s="105">
        <f t="shared" si="118"/>
        <v>1891.113300759225</v>
      </c>
      <c r="R34" s="78" t="s">
        <v>287</v>
      </c>
      <c r="S34" s="3">
        <f t="shared" ref="S34:X34" si="119">S13/S$21</f>
        <v>2015.4168498207669</v>
      </c>
      <c r="T34" s="3">
        <f t="shared" si="119"/>
        <v>1892.1807382874244</v>
      </c>
      <c r="U34" s="3">
        <f t="shared" si="119"/>
        <v>2089.0313040512997</v>
      </c>
      <c r="V34" s="3">
        <f t="shared" si="119"/>
        <v>2084.2599565202154</v>
      </c>
      <c r="W34" s="3">
        <f t="shared" si="103"/>
        <v>2302.5426497745752</v>
      </c>
      <c r="X34" s="3">
        <f t="shared" si="119"/>
        <v>2169.6512718866938</v>
      </c>
      <c r="Y34" s="105">
        <f t="shared" ref="Y34" si="120">Y13/Y$21</f>
        <v>2287.620571239625</v>
      </c>
      <c r="Z34" s="78" t="s">
        <v>287</v>
      </c>
      <c r="AA34" s="3">
        <f t="shared" ref="AA34:AF34" si="121">AA13/AA$21</f>
        <v>1903.2203713705605</v>
      </c>
      <c r="AB34" s="3">
        <f t="shared" si="121"/>
        <v>1559.7139924165253</v>
      </c>
      <c r="AC34" s="3">
        <f t="shared" si="121"/>
        <v>1348.4037555314528</v>
      </c>
      <c r="AD34" s="3">
        <f t="shared" si="121"/>
        <v>1357.4839735880994</v>
      </c>
      <c r="AE34" s="3">
        <f t="shared" si="106"/>
        <v>1248.5380574080987</v>
      </c>
      <c r="AF34" s="3">
        <f t="shared" si="121"/>
        <v>1232.4782207961382</v>
      </c>
      <c r="AG34" s="105" t="e">
        <f t="shared" ref="AG34" si="122">AG13/AG$21</f>
        <v>#DIV/0!</v>
      </c>
      <c r="AH34" s="78" t="s">
        <v>287</v>
      </c>
      <c r="AI34" s="3">
        <f t="shared" ref="AI34:AN34" si="123">AI13/AI$21</f>
        <v>2679.9111898223314</v>
      </c>
      <c r="AJ34" s="3">
        <f t="shared" si="123"/>
        <v>2632.2059540612422</v>
      </c>
      <c r="AK34" s="3">
        <f t="shared" si="123"/>
        <v>2400.217375797426</v>
      </c>
      <c r="AL34" s="3">
        <f t="shared" si="123"/>
        <v>3335.658078728462</v>
      </c>
      <c r="AM34" s="3">
        <f t="shared" si="109"/>
        <v>3717.4321588447137</v>
      </c>
      <c r="AN34" s="3">
        <f t="shared" si="123"/>
        <v>3150.6805371006171</v>
      </c>
      <c r="AO34" s="105">
        <f t="shared" ref="AO34" si="124">AO13/AO$21</f>
        <v>3804.087523159576</v>
      </c>
      <c r="AP34" s="78" t="s">
        <v>287</v>
      </c>
      <c r="AQ34" s="3">
        <f t="shared" ref="AQ34:AV34" si="125">AQ13/AQ$21</f>
        <v>1041.3657802846947</v>
      </c>
      <c r="AR34" s="3">
        <f t="shared" si="125"/>
        <v>958.85505987688316</v>
      </c>
      <c r="AS34" s="3">
        <f t="shared" si="125"/>
        <v>920.5161228620758</v>
      </c>
      <c r="AT34" s="3">
        <f t="shared" si="125"/>
        <v>1142.9693146074035</v>
      </c>
      <c r="AU34" s="3">
        <f t="shared" si="112"/>
        <v>1321.162524474644</v>
      </c>
      <c r="AV34" s="3">
        <f t="shared" si="125"/>
        <v>1312.1508228592891</v>
      </c>
      <c r="AX34" s="78" t="s">
        <v>287</v>
      </c>
      <c r="AY34" s="3">
        <f t="shared" ref="AY34:BD34" si="126">AY13/AY$21</f>
        <v>2299.0513649853842</v>
      </c>
      <c r="AZ34" s="3">
        <f t="shared" si="126"/>
        <v>1771.3273556279285</v>
      </c>
      <c r="BA34" s="3">
        <f t="shared" si="126"/>
        <v>1602.6233415366944</v>
      </c>
      <c r="BB34" s="3">
        <f t="shared" si="126"/>
        <v>1319.7669775050122</v>
      </c>
      <c r="BC34" s="3">
        <f t="shared" si="114"/>
        <v>1185.5934036019976</v>
      </c>
      <c r="BD34" s="3">
        <f t="shared" si="126"/>
        <v>1021.1320790974609</v>
      </c>
      <c r="BE34" s="105">
        <f t="shared" ref="BE34" si="127">BE13/BE$21</f>
        <v>1224.1597500601856</v>
      </c>
    </row>
    <row r="35" spans="1:61" x14ac:dyDescent="0.35">
      <c r="B35" s="78" t="s">
        <v>288</v>
      </c>
      <c r="C35" s="3">
        <f t="shared" ref="C35:I35" si="128">C14/C$21</f>
        <v>299.73088495131816</v>
      </c>
      <c r="D35" s="3">
        <f t="shared" si="128"/>
        <v>349.92644231695732</v>
      </c>
      <c r="E35" s="3">
        <f t="shared" si="128"/>
        <v>469.41754965783872</v>
      </c>
      <c r="F35" s="3">
        <f t="shared" si="128"/>
        <v>584.34176578817085</v>
      </c>
      <c r="G35" s="3">
        <f t="shared" ref="G35" si="129">G14/G$21</f>
        <v>611.91617613063443</v>
      </c>
      <c r="H35" s="3">
        <f t="shared" si="128"/>
        <v>547.90799012509694</v>
      </c>
      <c r="I35" s="105">
        <f t="shared" si="128"/>
        <v>612.71713786804412</v>
      </c>
      <c r="J35" s="78" t="s">
        <v>288</v>
      </c>
      <c r="K35" s="3">
        <f t="shared" ref="K35:Q35" si="130">K14/K$21</f>
        <v>1762.187743786171</v>
      </c>
      <c r="L35" s="3">
        <f t="shared" si="130"/>
        <v>1626.9281204882755</v>
      </c>
      <c r="M35" s="3">
        <f t="shared" si="130"/>
        <v>1466.1674189762941</v>
      </c>
      <c r="N35" s="3">
        <f t="shared" si="130"/>
        <v>1334.3691261470203</v>
      </c>
      <c r="O35" s="3">
        <f t="shared" si="101"/>
        <v>1402.8874195126859</v>
      </c>
      <c r="P35" s="3">
        <f t="shared" si="130"/>
        <v>1396.7581583734377</v>
      </c>
      <c r="Q35" s="105">
        <f t="shared" si="130"/>
        <v>1392.4485087498754</v>
      </c>
      <c r="R35" s="78" t="s">
        <v>288</v>
      </c>
      <c r="S35" s="3">
        <f t="shared" ref="S35:X35" si="131">S14/S$21</f>
        <v>1502.3087167185722</v>
      </c>
      <c r="T35" s="3">
        <f t="shared" si="131"/>
        <v>1289.4189624155754</v>
      </c>
      <c r="U35" s="3">
        <f t="shared" si="131"/>
        <v>1461.7948920394424</v>
      </c>
      <c r="V35" s="3">
        <f t="shared" si="131"/>
        <v>1502.2402308496744</v>
      </c>
      <c r="W35" s="3">
        <f t="shared" si="103"/>
        <v>1612.3633612455299</v>
      </c>
      <c r="X35" s="3">
        <f t="shared" si="131"/>
        <v>1758.2593745934935</v>
      </c>
      <c r="Y35" s="105">
        <f t="shared" ref="Y35" si="132">Y14/Y$21</f>
        <v>1564.954064890813</v>
      </c>
      <c r="Z35" s="78" t="s">
        <v>288</v>
      </c>
      <c r="AA35" s="3">
        <f t="shared" ref="AA35:AF35" si="133">AA14/AA$21</f>
        <v>1129.1188739917936</v>
      </c>
      <c r="AB35" s="3">
        <f t="shared" si="133"/>
        <v>1060.1814422066948</v>
      </c>
      <c r="AC35" s="3">
        <f t="shared" si="133"/>
        <v>971.02391084404439</v>
      </c>
      <c r="AD35" s="3">
        <f t="shared" si="133"/>
        <v>918.17580490097384</v>
      </c>
      <c r="AE35" s="3">
        <f t="shared" si="106"/>
        <v>825.37223088815915</v>
      </c>
      <c r="AF35" s="3">
        <f t="shared" si="133"/>
        <v>778.70287599657479</v>
      </c>
      <c r="AG35" s="105" t="e">
        <f t="shared" ref="AG35" si="134">AG14/AG$21</f>
        <v>#DIV/0!</v>
      </c>
      <c r="AH35" s="78" t="s">
        <v>288</v>
      </c>
      <c r="AI35" s="3">
        <f t="shared" ref="AI35:AN35" si="135">AI14/AI$21</f>
        <v>1851.1580902162259</v>
      </c>
      <c r="AJ35" s="3">
        <f t="shared" si="135"/>
        <v>2014.9833302149138</v>
      </c>
      <c r="AK35" s="3">
        <f t="shared" si="135"/>
        <v>1935.2769341403159</v>
      </c>
      <c r="AL35" s="3">
        <f t="shared" si="135"/>
        <v>1902.6799327786696</v>
      </c>
      <c r="AM35" s="3">
        <f t="shared" si="109"/>
        <v>2299.3980095831935</v>
      </c>
      <c r="AN35" s="3">
        <f t="shared" si="135"/>
        <v>2085.9664695184442</v>
      </c>
      <c r="AO35" s="105">
        <f t="shared" ref="AO35" si="136">AO14/AO$21</f>
        <v>2238.7628337377705</v>
      </c>
      <c r="AP35" s="78" t="s">
        <v>288</v>
      </c>
      <c r="AQ35" s="3">
        <f t="shared" ref="AQ35:AV35" si="137">AQ14/AQ$21</f>
        <v>412.92627808320231</v>
      </c>
      <c r="AR35" s="3">
        <f t="shared" si="137"/>
        <v>430.61762505441055</v>
      </c>
      <c r="AS35" s="3">
        <f t="shared" si="137"/>
        <v>442.95599967756812</v>
      </c>
      <c r="AT35" s="3">
        <f t="shared" si="137"/>
        <v>515.10390092930129</v>
      </c>
      <c r="AU35" s="3">
        <f t="shared" si="112"/>
        <v>594.10636076209846</v>
      </c>
      <c r="AV35" s="3">
        <f t="shared" si="137"/>
        <v>664.94814949846068</v>
      </c>
      <c r="AX35" s="78" t="s">
        <v>288</v>
      </c>
      <c r="AY35" s="3">
        <f t="shared" ref="AY35:BD35" si="138">AY14/AY$21</f>
        <v>633.18845432637329</v>
      </c>
      <c r="AZ35" s="3">
        <f t="shared" si="138"/>
        <v>518.73416456578877</v>
      </c>
      <c r="BA35" s="3">
        <f t="shared" si="138"/>
        <v>510.193720183209</v>
      </c>
      <c r="BB35" s="3">
        <f t="shared" si="138"/>
        <v>511.73778051078966</v>
      </c>
      <c r="BC35" s="3">
        <f t="shared" si="114"/>
        <v>520.79910460157612</v>
      </c>
      <c r="BD35" s="3">
        <f t="shared" si="138"/>
        <v>464.99520906716822</v>
      </c>
      <c r="BE35" s="105">
        <f t="shared" ref="BE35" si="139">BE14/BE$21</f>
        <v>525.97337374671497</v>
      </c>
    </row>
    <row r="36" spans="1:61" x14ac:dyDescent="0.35">
      <c r="B36" s="77" t="s">
        <v>297</v>
      </c>
      <c r="C36" s="3">
        <f t="shared" ref="C36:I36" si="140">C15/C$21</f>
        <v>620.86780410683059</v>
      </c>
      <c r="D36" s="3">
        <f t="shared" si="140"/>
        <v>646.58940854640844</v>
      </c>
      <c r="E36" s="3">
        <f t="shared" si="140"/>
        <v>1538.5935837630136</v>
      </c>
      <c r="F36" s="3">
        <f t="shared" si="140"/>
        <v>4314.8295095666699</v>
      </c>
      <c r="G36" s="3">
        <f t="shared" ref="G36" si="141">G15/G$21</f>
        <v>3648.6903363634647</v>
      </c>
      <c r="H36" s="3">
        <f t="shared" si="140"/>
        <v>2141.7605889583283</v>
      </c>
      <c r="I36" s="105">
        <f t="shared" si="140"/>
        <v>4396.4558880912373</v>
      </c>
      <c r="J36" s="77" t="s">
        <v>297</v>
      </c>
      <c r="K36" s="3">
        <f t="shared" ref="K36:Q36" si="142">K15/K$21</f>
        <v>2735.36349326144</v>
      </c>
      <c r="L36" s="3">
        <f t="shared" si="142"/>
        <v>3007.3229467940023</v>
      </c>
      <c r="M36" s="3">
        <f t="shared" si="142"/>
        <v>5959.6508882964617</v>
      </c>
      <c r="N36" s="3">
        <f t="shared" si="142"/>
        <v>7995.7474333845248</v>
      </c>
      <c r="O36" s="3">
        <f t="shared" si="101"/>
        <v>6994.4205223740173</v>
      </c>
      <c r="P36" s="3">
        <f t="shared" si="142"/>
        <v>5508.1478094963259</v>
      </c>
      <c r="Q36" s="105">
        <f t="shared" si="142"/>
        <v>7598.7952972119665</v>
      </c>
      <c r="R36" s="77" t="s">
        <v>297</v>
      </c>
      <c r="S36" s="3">
        <f t="shared" ref="S36:X36" si="143">S15/S$21</f>
        <v>3064.9061362757989</v>
      </c>
      <c r="T36" s="3">
        <f t="shared" si="143"/>
        <v>2717.8402286687306</v>
      </c>
      <c r="U36" s="3">
        <f t="shared" si="143"/>
        <v>4144.7524942616647</v>
      </c>
      <c r="V36" s="3">
        <f t="shared" si="143"/>
        <v>6694.5336431795886</v>
      </c>
      <c r="W36" s="3">
        <f t="shared" si="103"/>
        <v>5474.0288714796543</v>
      </c>
      <c r="X36" s="3">
        <f t="shared" si="143"/>
        <v>3426.5166188490898</v>
      </c>
      <c r="Y36" s="105">
        <f t="shared" ref="Y36" si="144">Y15/Y$21</f>
        <v>6351.0466601688995</v>
      </c>
      <c r="Z36" s="77" t="s">
        <v>297</v>
      </c>
      <c r="AA36" s="3">
        <f t="shared" ref="AA36:AF36" si="145">AA15/AA$21</f>
        <v>24278.379985608019</v>
      </c>
      <c r="AB36" s="3">
        <f t="shared" si="145"/>
        <v>26024.367527463895</v>
      </c>
      <c r="AC36" s="3">
        <f t="shared" si="145"/>
        <v>37439.034119727577</v>
      </c>
      <c r="AD36" s="3">
        <f t="shared" si="145"/>
        <v>49581.493949460222</v>
      </c>
      <c r="AE36" s="3">
        <f t="shared" si="106"/>
        <v>49473.714857854939</v>
      </c>
      <c r="AF36" s="3">
        <f t="shared" si="145"/>
        <v>36097.493600055554</v>
      </c>
      <c r="AG36" s="105" t="e">
        <f t="shared" ref="AG36" si="146">AG15/AG$21</f>
        <v>#DIV/0!</v>
      </c>
      <c r="AH36" s="77" t="s">
        <v>297</v>
      </c>
      <c r="AI36" s="3">
        <f t="shared" ref="AI36:AN36" si="147">AI15/AI$21</f>
        <v>4499.9672293297945</v>
      </c>
      <c r="AJ36" s="3">
        <f t="shared" si="147"/>
        <v>4956.4330679343038</v>
      </c>
      <c r="AK36" s="3">
        <f t="shared" si="147"/>
        <v>7510.7754201603129</v>
      </c>
      <c r="AL36" s="3">
        <f t="shared" si="147"/>
        <v>11584.53106186619</v>
      </c>
      <c r="AM36" s="3">
        <f t="shared" si="109"/>
        <v>7540.5351935816207</v>
      </c>
      <c r="AN36" s="3">
        <f t="shared" si="147"/>
        <v>5018.4461611572342</v>
      </c>
      <c r="AO36" s="105">
        <f t="shared" ref="AO36" si="148">AO15/AO$21</f>
        <v>9280.3461860658626</v>
      </c>
      <c r="AP36" s="77" t="s">
        <v>297</v>
      </c>
      <c r="AQ36" s="3">
        <f t="shared" ref="AQ36:AV36" si="149">AQ15/AQ$21</f>
        <v>182.3998105974367</v>
      </c>
      <c r="AR36" s="3">
        <f t="shared" si="149"/>
        <v>189.34024247870761</v>
      </c>
      <c r="AS36" s="3">
        <f t="shared" si="149"/>
        <v>355.82558710756609</v>
      </c>
      <c r="AT36" s="3">
        <f t="shared" si="149"/>
        <v>765.89244487649921</v>
      </c>
      <c r="AU36" s="3">
        <f t="shared" si="112"/>
        <v>702.22938242888767</v>
      </c>
      <c r="AV36" s="3">
        <f t="shared" si="149"/>
        <v>500.25195611676969</v>
      </c>
      <c r="AX36" s="77" t="s">
        <v>297</v>
      </c>
      <c r="AY36" s="3">
        <f t="shared" ref="AY36:BD36" si="150">AY15/AY$21</f>
        <v>1162.2836769500063</v>
      </c>
      <c r="AZ36" s="3">
        <f t="shared" si="150"/>
        <v>928.9971070140017</v>
      </c>
      <c r="BA36" s="3">
        <f t="shared" si="150"/>
        <v>1233.8280171249785</v>
      </c>
      <c r="BB36" s="3">
        <f t="shared" si="150"/>
        <v>1849.3457652979498</v>
      </c>
      <c r="BC36" s="3">
        <f t="shared" si="114"/>
        <v>1691.7864592453416</v>
      </c>
      <c r="BD36" s="3">
        <f t="shared" si="150"/>
        <v>1083.6216355939127</v>
      </c>
      <c r="BE36" s="105">
        <f t="shared" ref="BE36" si="151">BE15/BE$21</f>
        <v>1931.0816118769576</v>
      </c>
    </row>
    <row r="37" spans="1:61" x14ac:dyDescent="0.35">
      <c r="B37" s="78" t="s">
        <v>289</v>
      </c>
      <c r="C37" s="3">
        <f t="shared" ref="C37:I37" si="152">C16/C$21</f>
        <v>320.0978624711388</v>
      </c>
      <c r="D37" s="3">
        <f t="shared" si="152"/>
        <v>328.68609572050133</v>
      </c>
      <c r="E37" s="3">
        <f t="shared" si="152"/>
        <v>550.34256489236577</v>
      </c>
      <c r="F37" s="3">
        <f t="shared" si="152"/>
        <v>922.57863540266499</v>
      </c>
      <c r="G37" s="3">
        <f t="shared" ref="G37" si="153">G16/G$21</f>
        <v>780.61139234720224</v>
      </c>
      <c r="H37" s="3">
        <f t="shared" si="152"/>
        <v>469.18708285471592</v>
      </c>
      <c r="I37" s="105">
        <f t="shared" si="152"/>
        <v>889.02860448556567</v>
      </c>
      <c r="J37" s="78" t="s">
        <v>289</v>
      </c>
      <c r="K37" s="3">
        <f t="shared" ref="K37:Q37" si="154">K16/K$21</f>
        <v>1385.9331543712069</v>
      </c>
      <c r="L37" s="3">
        <f t="shared" si="154"/>
        <v>1928.0613249270914</v>
      </c>
      <c r="M37" s="3">
        <f t="shared" si="154"/>
        <v>3340.5208136080314</v>
      </c>
      <c r="N37" s="3">
        <f t="shared" si="154"/>
        <v>4303.1417708012405</v>
      </c>
      <c r="O37" s="3">
        <f t="shared" si="101"/>
        <v>3974.401367585041</v>
      </c>
      <c r="P37" s="3">
        <f t="shared" si="154"/>
        <v>3168.3519446728251</v>
      </c>
      <c r="Q37" s="105">
        <f t="shared" si="154"/>
        <v>4345.3636061472962</v>
      </c>
      <c r="R37" s="78" t="s">
        <v>289</v>
      </c>
      <c r="S37" s="3">
        <f t="shared" ref="S37:X37" si="155">S16/S$21</f>
        <v>2477.0365354024202</v>
      </c>
      <c r="T37" s="3">
        <f t="shared" si="155"/>
        <v>2265.8520769523038</v>
      </c>
      <c r="U37" s="3">
        <f t="shared" si="155"/>
        <v>3219.6795952169055</v>
      </c>
      <c r="V37" s="3">
        <f t="shared" si="155"/>
        <v>3837.6774157266923</v>
      </c>
      <c r="W37" s="3">
        <f t="shared" si="103"/>
        <v>3135.2728381150496</v>
      </c>
      <c r="X37" s="3">
        <f t="shared" si="155"/>
        <v>1901.7725174641578</v>
      </c>
      <c r="Y37" s="105">
        <f t="shared" ref="Y37" si="156">Y16/Y$21</f>
        <v>3606.4797402220156</v>
      </c>
      <c r="Z37" s="78" t="s">
        <v>289</v>
      </c>
      <c r="AA37" s="3">
        <f t="shared" ref="AA37:AF37" si="157">AA16/AA$21</f>
        <v>23901.715000614222</v>
      </c>
      <c r="AB37" s="3">
        <f t="shared" si="157"/>
        <v>25396.37629930647</v>
      </c>
      <c r="AC37" s="3">
        <f t="shared" si="157"/>
        <v>36162.799414267378</v>
      </c>
      <c r="AD37" s="3">
        <f t="shared" si="157"/>
        <v>46806.719386439123</v>
      </c>
      <c r="AE37" s="3">
        <f t="shared" si="106"/>
        <v>45791.980132864548</v>
      </c>
      <c r="AF37" s="3">
        <f t="shared" si="157"/>
        <v>33563.506743585836</v>
      </c>
      <c r="AG37" s="105" t="e">
        <f t="shared" ref="AG37" si="158">AG16/AG$21</f>
        <v>#DIV/0!</v>
      </c>
      <c r="AH37" s="78" t="s">
        <v>289</v>
      </c>
      <c r="AI37" s="3">
        <f t="shared" ref="AI37:AN37" si="159">AI16/AI$21</f>
        <v>2168.5321014178439</v>
      </c>
      <c r="AJ37" s="3">
        <f t="shared" si="159"/>
        <v>1819.8265572736275</v>
      </c>
      <c r="AK37" s="3">
        <f t="shared" si="159"/>
        <v>2252.208829345388</v>
      </c>
      <c r="AL37" s="3">
        <f t="shared" si="159"/>
        <v>3916.8738023507121</v>
      </c>
      <c r="AM37" s="3">
        <f t="shared" si="109"/>
        <v>2787.7126796869356</v>
      </c>
      <c r="AN37" s="3">
        <f t="shared" si="159"/>
        <v>2168.2597378283417</v>
      </c>
      <c r="AO37" s="105">
        <f t="shared" ref="AO37" si="160">AO16/AO$21</f>
        <v>3714.7646561118586</v>
      </c>
      <c r="AP37" s="78" t="s">
        <v>289</v>
      </c>
      <c r="AQ37" s="3">
        <f t="shared" ref="AQ37:AV37" si="161">AQ16/AQ$21</f>
        <v>66.741645624171127</v>
      </c>
      <c r="AR37" s="3">
        <f t="shared" si="161"/>
        <v>73.150532631159479</v>
      </c>
      <c r="AS37" s="3">
        <f t="shared" si="161"/>
        <v>111.63415545152014</v>
      </c>
      <c r="AT37" s="3">
        <f t="shared" si="161"/>
        <v>149.40488946036547</v>
      </c>
      <c r="AU37" s="3">
        <f t="shared" si="112"/>
        <v>147.92983051111747</v>
      </c>
      <c r="AV37" s="3">
        <f t="shared" si="161"/>
        <v>79.744664102858849</v>
      </c>
      <c r="AX37" s="78" t="s">
        <v>289</v>
      </c>
      <c r="AY37" s="3">
        <f t="shared" ref="AY37:BD37" si="162">AY16/AY$21</f>
        <v>803.81774510385242</v>
      </c>
      <c r="AZ37" s="3">
        <f t="shared" si="162"/>
        <v>711.65218522075622</v>
      </c>
      <c r="BA37" s="3">
        <f t="shared" si="162"/>
        <v>898.85957602631265</v>
      </c>
      <c r="BB37" s="3">
        <f t="shared" si="162"/>
        <v>1157.0575148996095</v>
      </c>
      <c r="BC37" s="3">
        <f t="shared" si="114"/>
        <v>1078.9446117046307</v>
      </c>
      <c r="BD37" s="3">
        <f t="shared" si="162"/>
        <v>644.39406761671114</v>
      </c>
      <c r="BE37" s="105">
        <f t="shared" ref="BE37" si="163">BE16/BE$21</f>
        <v>1255.9755681710124</v>
      </c>
    </row>
    <row r="38" spans="1:61" x14ac:dyDescent="0.35">
      <c r="B38" s="78" t="s">
        <v>290</v>
      </c>
      <c r="C38" s="3">
        <f t="shared" ref="C38:I38" si="164">C17/C$21</f>
        <v>46.390278075687021</v>
      </c>
      <c r="D38" s="3">
        <f t="shared" si="164"/>
        <v>92.326528974043484</v>
      </c>
      <c r="E38" s="3">
        <f t="shared" si="164"/>
        <v>151.51942021550749</v>
      </c>
      <c r="F38" s="3">
        <f t="shared" si="164"/>
        <v>220.73315410931843</v>
      </c>
      <c r="G38" s="3">
        <f t="shared" ref="G38" si="165">G17/G$21</f>
        <v>287.07144918493412</v>
      </c>
      <c r="H38" s="3">
        <f t="shared" si="164"/>
        <v>357.70059378662472</v>
      </c>
      <c r="I38" s="105">
        <f t="shared" si="164"/>
        <v>240.93159919563308</v>
      </c>
      <c r="J38" s="78" t="s">
        <v>290</v>
      </c>
      <c r="K38" s="3">
        <f t="shared" ref="K38:Q38" si="166">K17/K$21</f>
        <v>794.70155127926284</v>
      </c>
      <c r="L38" s="3">
        <f t="shared" si="166"/>
        <v>786.3414834491424</v>
      </c>
      <c r="M38" s="3">
        <f t="shared" si="166"/>
        <v>2044.6347074635125</v>
      </c>
      <c r="N38" s="3">
        <f t="shared" si="166"/>
        <v>2256.9653705294468</v>
      </c>
      <c r="O38" s="3">
        <f t="shared" si="101"/>
        <v>2032.7141571373609</v>
      </c>
      <c r="P38" s="3">
        <f t="shared" si="166"/>
        <v>1616.1855357762674</v>
      </c>
      <c r="Q38" s="105">
        <f t="shared" si="166"/>
        <v>2068.6186104726912</v>
      </c>
      <c r="R38" s="78" t="s">
        <v>290</v>
      </c>
      <c r="S38" s="3">
        <f t="shared" ref="S38:X38" si="167">S17/S$21</f>
        <v>89.722428380170527</v>
      </c>
      <c r="T38" s="3">
        <f t="shared" si="167"/>
        <v>95.180837827242655</v>
      </c>
      <c r="U38" s="3">
        <f t="shared" si="167"/>
        <v>133.96271567372639</v>
      </c>
      <c r="V38" s="3">
        <f t="shared" si="167"/>
        <v>154.8268265078222</v>
      </c>
      <c r="W38" s="3">
        <f t="shared" si="103"/>
        <v>180.9374409173021</v>
      </c>
      <c r="X38" s="3">
        <f t="shared" si="167"/>
        <v>125.03772245652817</v>
      </c>
      <c r="Y38" s="105">
        <f t="shared" ref="Y38" si="168">Y17/Y$21</f>
        <v>183.52763403997412</v>
      </c>
      <c r="Z38" s="78" t="s">
        <v>290</v>
      </c>
      <c r="AA38" s="3">
        <f t="shared" ref="AA38:AF38" si="169">AA17/AA$21</f>
        <v>333.33422913485754</v>
      </c>
      <c r="AB38" s="3">
        <f t="shared" si="169"/>
        <v>594.80709834854463</v>
      </c>
      <c r="AC38" s="3">
        <f t="shared" si="169"/>
        <v>1215.873633033608</v>
      </c>
      <c r="AD38" s="3">
        <f t="shared" si="169"/>
        <v>2223.6825912905201</v>
      </c>
      <c r="AE38" s="3">
        <f t="shared" si="106"/>
        <v>3149.9384880152666</v>
      </c>
      <c r="AF38" s="3">
        <f t="shared" si="169"/>
        <v>2201.7267625202589</v>
      </c>
      <c r="AG38" s="105" t="e">
        <f t="shared" ref="AG38" si="170">AG17/AG$21</f>
        <v>#DIV/0!</v>
      </c>
      <c r="AH38" s="78" t="s">
        <v>290</v>
      </c>
      <c r="AI38" s="3">
        <f t="shared" ref="AI38:AN38" si="171">AI17/AI$21</f>
        <v>756.50359197739886</v>
      </c>
      <c r="AJ38" s="3">
        <f t="shared" si="171"/>
        <v>1170.5812976587079</v>
      </c>
      <c r="AK38" s="3">
        <f t="shared" si="171"/>
        <v>2319.022298216164</v>
      </c>
      <c r="AL38" s="3">
        <f t="shared" si="171"/>
        <v>1741.399433478073</v>
      </c>
      <c r="AM38" s="3">
        <f t="shared" si="109"/>
        <v>8.257081738171923</v>
      </c>
      <c r="AN38" s="3">
        <f t="shared" si="171"/>
        <v>47.297769170493147</v>
      </c>
      <c r="AO38" s="105">
        <f t="shared" ref="AO38" si="172">AO17/AO$21</f>
        <v>9.5542037635203432</v>
      </c>
      <c r="AP38" s="78" t="s">
        <v>290</v>
      </c>
      <c r="AQ38" s="3">
        <f t="shared" ref="AQ38:AV38" si="173">AQ17/AQ$21</f>
        <v>4.7727275402689662</v>
      </c>
      <c r="AR38" s="3">
        <f t="shared" si="173"/>
        <v>13.690662255411647</v>
      </c>
      <c r="AS38" s="3">
        <f t="shared" si="173"/>
        <v>33.891081934656768</v>
      </c>
      <c r="AT38" s="3">
        <f t="shared" si="173"/>
        <v>37.134177171323323</v>
      </c>
      <c r="AU38" s="3">
        <f t="shared" si="112"/>
        <v>44.417725151859877</v>
      </c>
      <c r="AV38" s="3">
        <f t="shared" si="173"/>
        <v>27.550697851833092</v>
      </c>
      <c r="AX38" s="78" t="s">
        <v>290</v>
      </c>
      <c r="AY38" s="3">
        <f t="shared" ref="AY38:BD38" si="174">AY17/AY$21</f>
        <v>5.9080826881490696</v>
      </c>
      <c r="AZ38" s="3">
        <f t="shared" si="174"/>
        <v>10.173632241823356</v>
      </c>
      <c r="BA38" s="3">
        <f t="shared" si="174"/>
        <v>42.9478768412867</v>
      </c>
      <c r="BB38" s="3">
        <f t="shared" si="174"/>
        <v>80.754520002553718</v>
      </c>
      <c r="BC38" s="3">
        <f t="shared" si="114"/>
        <v>157.62962183705798</v>
      </c>
      <c r="BD38" s="3">
        <f t="shared" si="174"/>
        <v>121.74880580090057</v>
      </c>
      <c r="BE38" s="105">
        <f t="shared" ref="BE38" si="175">BE17/BE$21</f>
        <v>157.89845121054452</v>
      </c>
    </row>
    <row r="39" spans="1:61" x14ac:dyDescent="0.35">
      <c r="B39" s="78" t="s">
        <v>388</v>
      </c>
      <c r="C39" s="3">
        <f t="shared" ref="C39:I39" si="176">C18/C$21</f>
        <v>86.739162601737519</v>
      </c>
      <c r="D39" s="3">
        <f t="shared" si="176"/>
        <v>43.242335932264119</v>
      </c>
      <c r="E39" s="3">
        <f t="shared" si="176"/>
        <v>574.79398995555061</v>
      </c>
      <c r="F39" s="3">
        <f t="shared" si="176"/>
        <v>1842.8976683905069</v>
      </c>
      <c r="G39" s="3">
        <f t="shared" ref="G39" si="177">G18/G$21</f>
        <v>1456.3885289852803</v>
      </c>
      <c r="H39" s="3">
        <f t="shared" si="176"/>
        <v>728.06689927515458</v>
      </c>
      <c r="I39" s="105">
        <f t="shared" si="176"/>
        <v>1760.4348827500787</v>
      </c>
      <c r="J39" s="78" t="s">
        <v>388</v>
      </c>
      <c r="K39" s="3">
        <f t="shared" ref="K39:Q39" si="178">K18/K$21</f>
        <v>281.83591310788597</v>
      </c>
      <c r="L39" s="3">
        <f t="shared" si="178"/>
        <v>120.98859056685251</v>
      </c>
      <c r="M39" s="3">
        <f t="shared" si="178"/>
        <v>386.39105064698106</v>
      </c>
      <c r="N39" s="3">
        <f t="shared" si="178"/>
        <v>728.19644016381767</v>
      </c>
      <c r="O39" s="3">
        <f t="shared" si="101"/>
        <v>382.83298499942464</v>
      </c>
      <c r="P39" s="3">
        <f t="shared" si="178"/>
        <v>290.36791612919848</v>
      </c>
      <c r="Q39" s="105">
        <f t="shared" si="178"/>
        <v>487.39219533646781</v>
      </c>
      <c r="R39" s="78" t="s">
        <v>388</v>
      </c>
      <c r="S39" s="3">
        <f t="shared" ref="S39:X39" si="179">S18/S$21</f>
        <v>8.9089628515995489</v>
      </c>
      <c r="T39" s="3">
        <f t="shared" si="179"/>
        <v>2.3489859564726423</v>
      </c>
      <c r="U39" s="3">
        <f t="shared" si="179"/>
        <v>38.894256625979068</v>
      </c>
      <c r="V39" s="3">
        <f t="shared" si="179"/>
        <v>125.21889732343348</v>
      </c>
      <c r="W39" s="3">
        <f t="shared" si="103"/>
        <v>100.92685250467193</v>
      </c>
      <c r="X39" s="3">
        <f t="shared" si="179"/>
        <v>81.508299989218685</v>
      </c>
      <c r="Y39" s="105">
        <f t="shared" ref="Y39" si="180">Y18/Y$21</f>
        <v>112.02131273790033</v>
      </c>
      <c r="Z39" s="78" t="s">
        <v>388</v>
      </c>
      <c r="AA39" s="3">
        <f t="shared" ref="AA39:AF39" si="181">AA18/AA$21</f>
        <v>2.937174388370575</v>
      </c>
      <c r="AB39" s="3">
        <f t="shared" si="181"/>
        <v>1.5481909914835923</v>
      </c>
      <c r="AC39" s="3">
        <f t="shared" si="181"/>
        <v>3.1675263812111263</v>
      </c>
      <c r="AD39" s="3">
        <f t="shared" si="181"/>
        <v>7.1083352723576008</v>
      </c>
      <c r="AE39" s="3">
        <f t="shared" si="106"/>
        <v>2.8875724682648536</v>
      </c>
      <c r="AF39" s="3">
        <f t="shared" si="181"/>
        <v>1.4543809497542266</v>
      </c>
      <c r="AG39" s="105" t="e">
        <f t="shared" ref="AG39" si="182">AG18/AG$21</f>
        <v>#DIV/0!</v>
      </c>
      <c r="AH39" s="78" t="s">
        <v>388</v>
      </c>
      <c r="AI39" s="3">
        <f t="shared" ref="AI39:AN39" si="183">AI18/AI$21</f>
        <v>1235.617745099777</v>
      </c>
      <c r="AJ39" s="3">
        <f t="shared" si="183"/>
        <v>1740.4530844992366</v>
      </c>
      <c r="AK39" s="3">
        <f t="shared" si="183"/>
        <v>2756.6740879042409</v>
      </c>
      <c r="AL39" s="3">
        <f t="shared" si="183"/>
        <v>4949.9092504334412</v>
      </c>
      <c r="AM39" s="3">
        <f t="shared" si="109"/>
        <v>3936.3029757750728</v>
      </c>
      <c r="AN39" s="3">
        <f t="shared" si="183"/>
        <v>2401.5134702890341</v>
      </c>
      <c r="AO39" s="105">
        <f t="shared" ref="AO39" si="184">AO18/AO$21</f>
        <v>4611.8836320224282</v>
      </c>
      <c r="AP39" s="78" t="s">
        <v>388</v>
      </c>
      <c r="AQ39" s="3">
        <f t="shared" ref="AQ39:AV39" si="185">AQ18/AQ$21</f>
        <v>84.15498863858204</v>
      </c>
      <c r="AR39" s="3">
        <f t="shared" si="185"/>
        <v>74.071744923492332</v>
      </c>
      <c r="AS39" s="3">
        <f t="shared" si="185"/>
        <v>155.33900306670211</v>
      </c>
      <c r="AT39" s="3">
        <f t="shared" si="185"/>
        <v>341.7435474202826</v>
      </c>
      <c r="AU39" s="3">
        <f t="shared" si="112"/>
        <v>331.8394792297313</v>
      </c>
      <c r="AV39" s="3">
        <f t="shared" si="185"/>
        <v>306.77548343026734</v>
      </c>
      <c r="AX39" s="78" t="s">
        <v>388</v>
      </c>
      <c r="AY39" s="3">
        <f t="shared" ref="AY39:BD39" si="186">AY18/AY$21</f>
        <v>157.00237840160773</v>
      </c>
      <c r="AZ39" s="3">
        <f t="shared" si="186"/>
        <v>116.33320181860736</v>
      </c>
      <c r="BA39" s="3">
        <f t="shared" si="186"/>
        <v>200.73512294692605</v>
      </c>
      <c r="BB39" s="3">
        <f t="shared" si="186"/>
        <v>317.82716059307762</v>
      </c>
      <c r="BC39" s="3">
        <f t="shared" si="114"/>
        <v>197.90644011153782</v>
      </c>
      <c r="BD39" s="3">
        <f t="shared" si="186"/>
        <v>155.05462166943906</v>
      </c>
      <c r="BE39" s="105">
        <f t="shared" ref="BE39" si="187">BE18/BE$21</f>
        <v>226.50346969195351</v>
      </c>
    </row>
    <row r="40" spans="1:61" x14ac:dyDescent="0.35">
      <c r="B40" s="78" t="s">
        <v>292</v>
      </c>
      <c r="C40" s="3">
        <f t="shared" ref="C40:I40" si="188">C19/C$21</f>
        <v>167.64050095826707</v>
      </c>
      <c r="D40" s="3">
        <f t="shared" si="188"/>
        <v>182.33444791959948</v>
      </c>
      <c r="E40" s="3">
        <f t="shared" si="188"/>
        <v>261.93760869959004</v>
      </c>
      <c r="F40" s="3">
        <f t="shared" si="188"/>
        <v>1328.6200516641793</v>
      </c>
      <c r="G40" s="3">
        <f t="shared" ref="G40" si="189">G19/G$21</f>
        <v>1124.618965846048</v>
      </c>
      <c r="H40" s="3">
        <f t="shared" si="188"/>
        <v>586.80601304183358</v>
      </c>
      <c r="I40" s="105">
        <f t="shared" si="188"/>
        <v>1506.0608016599608</v>
      </c>
      <c r="J40" s="78" t="s">
        <v>292</v>
      </c>
      <c r="K40" s="3">
        <f t="shared" ref="K40:Q40" si="190">K19/K$21</f>
        <v>272.89287450308359</v>
      </c>
      <c r="L40" s="3">
        <f t="shared" si="190"/>
        <v>171.93154785091443</v>
      </c>
      <c r="M40" s="3">
        <f t="shared" si="190"/>
        <v>188.10431657793706</v>
      </c>
      <c r="N40" s="3">
        <f t="shared" si="190"/>
        <v>707.44385189001764</v>
      </c>
      <c r="O40" s="3">
        <f t="shared" si="101"/>
        <v>604.47201265219076</v>
      </c>
      <c r="P40" s="3">
        <f t="shared" si="190"/>
        <v>433.24241291803514</v>
      </c>
      <c r="Q40" s="105">
        <f t="shared" si="190"/>
        <v>697.42088525551185</v>
      </c>
      <c r="R40" s="78" t="s">
        <v>292</v>
      </c>
      <c r="S40" s="3">
        <f t="shared" ref="S40:X40" si="191">S19/S$21</f>
        <v>489.23820964161007</v>
      </c>
      <c r="T40" s="3">
        <f t="shared" si="191"/>
        <v>354.45832793271035</v>
      </c>
      <c r="U40" s="3">
        <f t="shared" si="191"/>
        <v>752.21592674505393</v>
      </c>
      <c r="V40" s="3">
        <f t="shared" si="191"/>
        <v>2576.8105036216411</v>
      </c>
      <c r="W40" s="3">
        <f t="shared" si="103"/>
        <v>2056.8917399426305</v>
      </c>
      <c r="X40" s="3">
        <f t="shared" si="191"/>
        <v>1318.1980789391857</v>
      </c>
      <c r="Y40" s="105">
        <f t="shared" ref="Y40" si="192">Y19/Y$21</f>
        <v>2449.0179731690091</v>
      </c>
      <c r="Z40" s="78" t="s">
        <v>292</v>
      </c>
      <c r="AA40" s="3">
        <f t="shared" ref="AA40:AF40" si="193">AA19/AA$21</f>
        <v>40.393581470565131</v>
      </c>
      <c r="AB40" s="3">
        <f t="shared" si="193"/>
        <v>31.635938817401623</v>
      </c>
      <c r="AC40" s="3">
        <f t="shared" si="193"/>
        <v>57.193546045382</v>
      </c>
      <c r="AD40" s="3">
        <f t="shared" si="193"/>
        <v>543.98363645822644</v>
      </c>
      <c r="AE40" s="3">
        <f t="shared" si="106"/>
        <v>528.90866450685132</v>
      </c>
      <c r="AF40" s="3">
        <f t="shared" si="193"/>
        <v>330.80571299970546</v>
      </c>
      <c r="AG40" s="105" t="e">
        <f t="shared" ref="AG40" si="194">AG19/AG$21</f>
        <v>#DIV/0!</v>
      </c>
      <c r="AH40" s="78" t="s">
        <v>292</v>
      </c>
      <c r="AI40" s="3">
        <f t="shared" ref="AI40:AN40" si="195">AI19/AI$21</f>
        <v>339.31379083477532</v>
      </c>
      <c r="AJ40" s="3">
        <f t="shared" si="195"/>
        <v>225.5721285027322</v>
      </c>
      <c r="AK40" s="3">
        <f t="shared" si="195"/>
        <v>182.87020469451878</v>
      </c>
      <c r="AL40" s="3">
        <f t="shared" si="195"/>
        <v>976.3485756039629</v>
      </c>
      <c r="AM40" s="3">
        <f t="shared" si="109"/>
        <v>808.26245638143928</v>
      </c>
      <c r="AN40" s="3">
        <f t="shared" si="195"/>
        <v>401.37518386936517</v>
      </c>
      <c r="AO40" s="105">
        <f t="shared" ref="AO40" si="196">AO19/AO$21</f>
        <v>944.14369416805687</v>
      </c>
      <c r="AP40" s="78" t="s">
        <v>292</v>
      </c>
      <c r="AQ40" s="3">
        <f t="shared" ref="AQ40:AV40" si="197">AQ19/AQ$21</f>
        <v>26.730448794414553</v>
      </c>
      <c r="AR40" s="3">
        <f t="shared" si="197"/>
        <v>28.427302668644177</v>
      </c>
      <c r="AS40" s="3">
        <f t="shared" si="197"/>
        <v>54.961346654687098</v>
      </c>
      <c r="AT40" s="3">
        <f t="shared" si="197"/>
        <v>237.60983082452776</v>
      </c>
      <c r="AU40" s="3">
        <f t="shared" si="112"/>
        <v>178.04234753617894</v>
      </c>
      <c r="AV40" s="3">
        <f t="shared" si="197"/>
        <v>86.18111073181052</v>
      </c>
      <c r="AX40" s="78" t="s">
        <v>292</v>
      </c>
      <c r="AY40" s="3">
        <f t="shared" ref="AY40:BD40" si="198">AY19/AY$21</f>
        <v>195.55547075639706</v>
      </c>
      <c r="AZ40" s="3">
        <f t="shared" si="198"/>
        <v>90.838087732814728</v>
      </c>
      <c r="BA40" s="3">
        <f t="shared" si="198"/>
        <v>91.285441310452981</v>
      </c>
      <c r="BB40" s="3">
        <f t="shared" si="198"/>
        <v>293.70656980270945</v>
      </c>
      <c r="BC40" s="3">
        <f t="shared" si="114"/>
        <v>257.30578559211585</v>
      </c>
      <c r="BD40" s="3">
        <f t="shared" si="198"/>
        <v>162.42414050686196</v>
      </c>
      <c r="BE40" s="105">
        <f t="shared" ref="BE40" si="199">BE19/BE$21</f>
        <v>290.70412280344794</v>
      </c>
    </row>
    <row r="41" spans="1:61" x14ac:dyDescent="0.35">
      <c r="B41" s="76" t="s">
        <v>293</v>
      </c>
      <c r="C41" s="3">
        <f t="shared" ref="C41:I41" si="200">C20/C$21</f>
        <v>-263.30887079136085</v>
      </c>
      <c r="D41" s="3">
        <f t="shared" si="200"/>
        <v>123.86611182171472</v>
      </c>
      <c r="E41" s="3">
        <f t="shared" si="200"/>
        <v>741.46737054965502</v>
      </c>
      <c r="F41" s="3">
        <f t="shared" si="200"/>
        <v>1640.8331393447168</v>
      </c>
      <c r="G41" s="3">
        <f t="shared" ref="G41" si="201">G20/G$21</f>
        <v>1939.3026925312417</v>
      </c>
      <c r="H41" s="3">
        <f t="shared" si="200"/>
        <v>2259.6021188731333</v>
      </c>
      <c r="I41" s="105">
        <f t="shared" si="200"/>
        <v>1746.7552659617659</v>
      </c>
      <c r="J41" s="76" t="s">
        <v>293</v>
      </c>
      <c r="K41" s="3">
        <f t="shared" ref="K41:Q41" si="202">K20/K$21</f>
        <v>-505.99791362916108</v>
      </c>
      <c r="L41" s="3">
        <f t="shared" si="202"/>
        <v>-863.10129577226371</v>
      </c>
      <c r="M41" s="3">
        <f t="shared" si="202"/>
        <v>-1715.8424322363546</v>
      </c>
      <c r="N41" s="3">
        <f t="shared" si="202"/>
        <v>-2542.2452560673159</v>
      </c>
      <c r="O41" s="3">
        <f t="shared" si="101"/>
        <v>-1278.1137469955315</v>
      </c>
      <c r="P41" s="3">
        <f t="shared" si="202"/>
        <v>625.33740996468725</v>
      </c>
      <c r="Q41" s="105">
        <f t="shared" si="202"/>
        <v>-1786.3621353703957</v>
      </c>
      <c r="R41" s="76" t="s">
        <v>293</v>
      </c>
      <c r="S41" s="3">
        <f t="shared" ref="S41:X41" si="203">S20/S$21</f>
        <v>-1739.2713290104939</v>
      </c>
      <c r="T41" s="3">
        <f t="shared" si="203"/>
        <v>-2385.3976190239123</v>
      </c>
      <c r="U41" s="3">
        <f t="shared" si="203"/>
        <v>-1979.1557720661715</v>
      </c>
      <c r="V41" s="3">
        <f t="shared" si="203"/>
        <v>-2342.02816752422</v>
      </c>
      <c r="W41" s="3">
        <f t="shared" si="103"/>
        <v>-2122.078639466466</v>
      </c>
      <c r="X41" s="3">
        <f t="shared" si="203"/>
        <v>-2587.5015051600026</v>
      </c>
      <c r="Y41" s="105">
        <f t="shared" ref="Y41" si="204">Y20/Y$21</f>
        <v>-2235.1628558937318</v>
      </c>
      <c r="Z41" s="76" t="s">
        <v>293</v>
      </c>
      <c r="AA41" s="3">
        <f t="shared" ref="AA41:AF41" si="205">AA20/AA$21</f>
        <v>3866.852459117802</v>
      </c>
      <c r="AB41" s="3">
        <f t="shared" si="205"/>
        <v>4264.5393866087388</v>
      </c>
      <c r="AC41" s="3">
        <f t="shared" si="205"/>
        <v>4342.8403447470091</v>
      </c>
      <c r="AD41" s="3">
        <f t="shared" si="205"/>
        <v>5092.6876921023086</v>
      </c>
      <c r="AE41" s="3">
        <f t="shared" si="106"/>
        <v>8898.5840681853188</v>
      </c>
      <c r="AF41" s="3">
        <f t="shared" si="205"/>
        <v>7536.9835465173292</v>
      </c>
      <c r="AG41" s="105" t="e">
        <f t="shared" ref="AG41" si="206">AG20/AG$21</f>
        <v>#DIV/0!</v>
      </c>
      <c r="AH41" s="76" t="s">
        <v>293</v>
      </c>
      <c r="AI41" s="3">
        <f t="shared" ref="AI41:AN41" si="207">AI20/AI$21</f>
        <v>-3255.7373715913236</v>
      </c>
      <c r="AJ41" s="3">
        <f t="shared" si="207"/>
        <v>-7473.2333381363342</v>
      </c>
      <c r="AK41" s="3">
        <f t="shared" si="207"/>
        <v>-8199.2315276964</v>
      </c>
      <c r="AL41" s="3">
        <f t="shared" si="207"/>
        <v>-10419.174134375544</v>
      </c>
      <c r="AM41" s="3">
        <f t="shared" si="109"/>
        <v>-21958.921734988529</v>
      </c>
      <c r="AN41" s="3">
        <f t="shared" si="207"/>
        <v>-25634.893596113492</v>
      </c>
      <c r="AO41" s="105">
        <f t="shared" ref="AO41" si="208">AO20/AO$21</f>
        <v>-21806.140048529283</v>
      </c>
      <c r="AP41" s="76" t="s">
        <v>293</v>
      </c>
      <c r="AQ41" s="3">
        <f t="shared" ref="AQ41:AV41" si="209">AQ20/AQ$21</f>
        <v>-202.14599654334137</v>
      </c>
      <c r="AR41" s="3">
        <f t="shared" si="209"/>
        <v>-183.34162775326138</v>
      </c>
      <c r="AS41" s="3">
        <f t="shared" si="209"/>
        <v>-190.50005024397709</v>
      </c>
      <c r="AT41" s="3">
        <f t="shared" si="209"/>
        <v>-325.51927824654967</v>
      </c>
      <c r="AU41" s="3">
        <f t="shared" si="112"/>
        <v>-440.45819063729175</v>
      </c>
      <c r="AV41" s="3">
        <f t="shared" si="209"/>
        <v>-561.65905052836797</v>
      </c>
      <c r="AX41" s="76" t="s">
        <v>293</v>
      </c>
      <c r="AY41" s="3">
        <f t="shared" ref="AY41:BD41" si="210">AY20/AY$21</f>
        <v>-847.07324911357205</v>
      </c>
      <c r="AZ41" s="3">
        <f t="shared" si="210"/>
        <v>-570.5005756433228</v>
      </c>
      <c r="BA41" s="3">
        <f t="shared" si="210"/>
        <v>-330.49683885829319</v>
      </c>
      <c r="BB41" s="3">
        <f t="shared" si="210"/>
        <v>-116.90534926755427</v>
      </c>
      <c r="BC41" s="3">
        <f t="shared" si="114"/>
        <v>-287.49809230229113</v>
      </c>
      <c r="BD41" s="3">
        <f t="shared" si="210"/>
        <v>-413.77310840117764</v>
      </c>
      <c r="BE41" s="105">
        <f t="shared" ref="BE41" si="211">BE20/BE$21</f>
        <v>-274.06307974306156</v>
      </c>
    </row>
    <row r="42" spans="1:61" x14ac:dyDescent="0.35">
      <c r="I42" s="106"/>
      <c r="Q42" s="106"/>
      <c r="Y42" s="106"/>
      <c r="AG42" s="106"/>
      <c r="AO42" s="106"/>
      <c r="BE42" s="106"/>
    </row>
    <row r="43" spans="1:61" x14ac:dyDescent="0.35">
      <c r="B43" s="1" t="s">
        <v>299</v>
      </c>
      <c r="C43" s="1">
        <f>C$2</f>
        <v>1995</v>
      </c>
      <c r="D43" s="1">
        <f t="shared" ref="D43:H43" si="212">D$2</f>
        <v>2000</v>
      </c>
      <c r="E43" s="1">
        <f t="shared" si="212"/>
        <v>2005</v>
      </c>
      <c r="F43" s="1">
        <f t="shared" si="212"/>
        <v>2010</v>
      </c>
      <c r="G43" s="1">
        <f t="shared" si="212"/>
        <v>2015</v>
      </c>
      <c r="H43" s="1">
        <f t="shared" si="212"/>
        <v>2018</v>
      </c>
      <c r="I43" s="106"/>
      <c r="J43" s="1" t="s">
        <v>299</v>
      </c>
      <c r="K43" s="1">
        <f>K$2</f>
        <v>1995</v>
      </c>
      <c r="L43" s="1">
        <f t="shared" ref="L43:P43" si="213">L$2</f>
        <v>2000</v>
      </c>
      <c r="M43" s="1">
        <f t="shared" si="213"/>
        <v>2005</v>
      </c>
      <c r="N43" s="1">
        <f t="shared" si="213"/>
        <v>2010</v>
      </c>
      <c r="O43" s="1">
        <f t="shared" si="213"/>
        <v>2015</v>
      </c>
      <c r="P43" s="1">
        <f t="shared" si="213"/>
        <v>2018</v>
      </c>
      <c r="Q43" s="106"/>
      <c r="R43" s="1" t="s">
        <v>299</v>
      </c>
      <c r="S43" s="1">
        <f>S$2</f>
        <v>1995</v>
      </c>
      <c r="T43" s="1">
        <f t="shared" ref="T43:X43" si="214">T$2</f>
        <v>2000</v>
      </c>
      <c r="U43" s="1">
        <f t="shared" si="214"/>
        <v>2005</v>
      </c>
      <c r="V43" s="1">
        <f t="shared" si="214"/>
        <v>2010</v>
      </c>
      <c r="W43" s="1">
        <f t="shared" si="214"/>
        <v>2015</v>
      </c>
      <c r="X43" s="1">
        <f t="shared" si="214"/>
        <v>2018</v>
      </c>
      <c r="Y43" s="106"/>
      <c r="Z43" s="1" t="s">
        <v>299</v>
      </c>
      <c r="AA43" s="1">
        <f>AA$2</f>
        <v>1995</v>
      </c>
      <c r="AB43" s="1">
        <f t="shared" ref="AB43:AF43" si="215">AB$2</f>
        <v>2000</v>
      </c>
      <c r="AC43" s="1">
        <f t="shared" si="215"/>
        <v>2005</v>
      </c>
      <c r="AD43" s="1">
        <f t="shared" si="215"/>
        <v>2010</v>
      </c>
      <c r="AE43" s="1">
        <f t="shared" si="215"/>
        <v>2015</v>
      </c>
      <c r="AF43" s="1">
        <f t="shared" si="215"/>
        <v>2018</v>
      </c>
      <c r="AH43" s="1" t="s">
        <v>299</v>
      </c>
      <c r="AI43" s="1">
        <f>AI$2</f>
        <v>1995</v>
      </c>
      <c r="AJ43" s="1">
        <f t="shared" ref="AJ43:AN43" si="216">AJ$2</f>
        <v>2000</v>
      </c>
      <c r="AK43" s="1">
        <f t="shared" si="216"/>
        <v>2005</v>
      </c>
      <c r="AL43" s="1">
        <f t="shared" si="216"/>
        <v>2010</v>
      </c>
      <c r="AM43" s="1">
        <f t="shared" si="216"/>
        <v>2015</v>
      </c>
      <c r="AN43" s="1">
        <f t="shared" si="216"/>
        <v>2018</v>
      </c>
      <c r="AO43" s="106"/>
      <c r="AP43" s="1" t="s">
        <v>299</v>
      </c>
      <c r="AQ43" s="1">
        <f>AQ$2</f>
        <v>1995</v>
      </c>
      <c r="AR43" s="1">
        <f t="shared" ref="AR43:AV43" si="217">AR$2</f>
        <v>2000</v>
      </c>
      <c r="AS43" s="1">
        <f t="shared" si="217"/>
        <v>2005</v>
      </c>
      <c r="AT43" s="1">
        <f t="shared" si="217"/>
        <v>2010</v>
      </c>
      <c r="AU43" s="1">
        <f t="shared" si="217"/>
        <v>2015</v>
      </c>
      <c r="AV43" s="1">
        <f t="shared" si="217"/>
        <v>2018</v>
      </c>
      <c r="AX43" s="1" t="s">
        <v>299</v>
      </c>
      <c r="AY43" s="1">
        <f>AY$2</f>
        <v>1995</v>
      </c>
      <c r="AZ43" s="1">
        <f t="shared" ref="AZ43:BD43" si="218">AZ$2</f>
        <v>2000</v>
      </c>
      <c r="BA43" s="1">
        <f t="shared" si="218"/>
        <v>2005</v>
      </c>
      <c r="BB43" s="1">
        <f t="shared" si="218"/>
        <v>2010</v>
      </c>
      <c r="BC43" s="1">
        <f t="shared" si="218"/>
        <v>2015</v>
      </c>
      <c r="BD43" s="1">
        <f t="shared" si="218"/>
        <v>2018</v>
      </c>
      <c r="BE43" s="106"/>
      <c r="BI43" s="88"/>
    </row>
    <row r="44" spans="1:61" x14ac:dyDescent="0.35">
      <c r="B44" s="2" t="s">
        <v>295</v>
      </c>
      <c r="C44" s="4">
        <f t="shared" ref="C44:F46" si="219">C24/C$24</f>
        <v>1</v>
      </c>
      <c r="D44" s="4">
        <f t="shared" si="219"/>
        <v>1</v>
      </c>
      <c r="E44" s="4">
        <f t="shared" si="219"/>
        <v>1</v>
      </c>
      <c r="F44" s="4">
        <f t="shared" si="219"/>
        <v>1</v>
      </c>
      <c r="G44" s="4">
        <f t="shared" ref="G44" si="220">G24/G$24</f>
        <v>1</v>
      </c>
      <c r="H44" s="4">
        <f>H24/H$24</f>
        <v>1</v>
      </c>
      <c r="I44" s="106"/>
      <c r="J44" s="2" t="s">
        <v>295</v>
      </c>
      <c r="K44" s="4">
        <f t="shared" ref="K44:P46" si="221">K24/K$24</f>
        <v>1</v>
      </c>
      <c r="L44" s="4">
        <f t="shared" si="221"/>
        <v>1</v>
      </c>
      <c r="M44" s="4">
        <f t="shared" si="221"/>
        <v>1</v>
      </c>
      <c r="N44" s="4">
        <f t="shared" si="221"/>
        <v>1</v>
      </c>
      <c r="O44" s="4">
        <f t="shared" si="221"/>
        <v>1</v>
      </c>
      <c r="P44" s="4">
        <f t="shared" si="221"/>
        <v>1</v>
      </c>
      <c r="Q44" s="106"/>
      <c r="R44" s="2" t="s">
        <v>295</v>
      </c>
      <c r="S44" s="4">
        <f t="shared" ref="S44:X46" si="222">S24/S$24</f>
        <v>1</v>
      </c>
      <c r="T44" s="4">
        <f t="shared" si="222"/>
        <v>1</v>
      </c>
      <c r="U44" s="4">
        <f t="shared" si="222"/>
        <v>1</v>
      </c>
      <c r="V44" s="4">
        <f t="shared" si="222"/>
        <v>1</v>
      </c>
      <c r="W44" s="4">
        <f t="shared" si="222"/>
        <v>1</v>
      </c>
      <c r="X44" s="4">
        <f t="shared" si="222"/>
        <v>1</v>
      </c>
      <c r="Y44" s="106"/>
      <c r="Z44" s="2" t="s">
        <v>295</v>
      </c>
      <c r="AA44" s="4">
        <f t="shared" ref="AA44:AF46" si="223">AA24/AA$24</f>
        <v>1</v>
      </c>
      <c r="AB44" s="4">
        <f t="shared" si="223"/>
        <v>1</v>
      </c>
      <c r="AC44" s="4">
        <f t="shared" si="223"/>
        <v>1</v>
      </c>
      <c r="AD44" s="4">
        <f t="shared" si="223"/>
        <v>1</v>
      </c>
      <c r="AE44" s="4">
        <f t="shared" si="223"/>
        <v>1</v>
      </c>
      <c r="AF44" s="4">
        <f t="shared" si="223"/>
        <v>1</v>
      </c>
      <c r="AH44" s="2" t="s">
        <v>295</v>
      </c>
      <c r="AI44" s="4">
        <f t="shared" ref="AI44:AN46" si="224">AI24/AI$24</f>
        <v>1</v>
      </c>
      <c r="AJ44" s="4">
        <f t="shared" si="224"/>
        <v>1</v>
      </c>
      <c r="AK44" s="4">
        <f t="shared" si="224"/>
        <v>1</v>
      </c>
      <c r="AL44" s="4">
        <f t="shared" si="224"/>
        <v>1</v>
      </c>
      <c r="AM44" s="4">
        <f t="shared" si="224"/>
        <v>1</v>
      </c>
      <c r="AN44" s="4">
        <f t="shared" si="224"/>
        <v>1</v>
      </c>
      <c r="AO44" s="106"/>
      <c r="AP44" s="2" t="s">
        <v>295</v>
      </c>
      <c r="AQ44" s="4">
        <f t="shared" ref="AQ44:AV46" si="225">AQ24/AQ$24</f>
        <v>1</v>
      </c>
      <c r="AR44" s="4">
        <f t="shared" si="225"/>
        <v>1</v>
      </c>
      <c r="AS44" s="4">
        <f t="shared" si="225"/>
        <v>1</v>
      </c>
      <c r="AT44" s="4">
        <f t="shared" si="225"/>
        <v>1</v>
      </c>
      <c r="AU44" s="4">
        <f t="shared" si="225"/>
        <v>1</v>
      </c>
      <c r="AV44" s="4">
        <f t="shared" si="225"/>
        <v>1</v>
      </c>
      <c r="AX44" s="2" t="s">
        <v>295</v>
      </c>
      <c r="AY44" s="4">
        <f t="shared" ref="AY44:BD46" si="226">AY24/AY$24</f>
        <v>1</v>
      </c>
      <c r="AZ44" s="4">
        <f t="shared" si="226"/>
        <v>1</v>
      </c>
      <c r="BA44" s="4">
        <f t="shared" si="226"/>
        <v>1</v>
      </c>
      <c r="BB44" s="4">
        <f t="shared" si="226"/>
        <v>1</v>
      </c>
      <c r="BC44" s="4">
        <f t="shared" si="226"/>
        <v>1</v>
      </c>
      <c r="BD44" s="4">
        <f t="shared" si="226"/>
        <v>1</v>
      </c>
      <c r="BE44" s="106"/>
    </row>
    <row r="45" spans="1:61" x14ac:dyDescent="0.35">
      <c r="B45" s="79" t="s">
        <v>324</v>
      </c>
      <c r="C45" s="4">
        <f t="shared" si="219"/>
        <v>0.27605423239449745</v>
      </c>
      <c r="D45" s="4">
        <f t="shared" si="219"/>
        <v>0.28169527421221191</v>
      </c>
      <c r="E45" s="4">
        <f t="shared" si="219"/>
        <v>0.27868753604786989</v>
      </c>
      <c r="F45" s="4">
        <f t="shared" si="219"/>
        <v>0.26538871723946322</v>
      </c>
      <c r="G45" s="4">
        <f t="shared" ref="G45" si="227">G25/G$24</f>
        <v>0.26578478367215169</v>
      </c>
      <c r="H45" s="4">
        <f>H25/H$24</f>
        <v>0.2758877742708345</v>
      </c>
      <c r="I45" s="106"/>
      <c r="J45" s="79" t="s">
        <v>324</v>
      </c>
      <c r="K45" s="4">
        <f t="shared" si="221"/>
        <v>0.41626688869196066</v>
      </c>
      <c r="L45" s="4">
        <f t="shared" si="221"/>
        <v>0.41190131822442083</v>
      </c>
      <c r="M45" s="4">
        <f t="shared" si="221"/>
        <v>0.40960448850541858</v>
      </c>
      <c r="N45" s="4">
        <f t="shared" si="221"/>
        <v>0.4079447655486278</v>
      </c>
      <c r="O45" s="4">
        <f t="shared" si="221"/>
        <v>0.40504979657525508</v>
      </c>
      <c r="P45" s="4">
        <f t="shared" si="221"/>
        <v>0.40085081791538185</v>
      </c>
      <c r="Q45" s="106"/>
      <c r="R45" s="79" t="s">
        <v>324</v>
      </c>
      <c r="S45" s="4">
        <f t="shared" si="222"/>
        <v>0.28655788558488315</v>
      </c>
      <c r="T45" s="4">
        <f t="shared" si="222"/>
        <v>0.29448933179629383</v>
      </c>
      <c r="U45" s="4">
        <f t="shared" si="222"/>
        <v>0.28866856743933927</v>
      </c>
      <c r="V45" s="4">
        <f t="shared" si="222"/>
        <v>0.28223963890085374</v>
      </c>
      <c r="W45" s="4">
        <f t="shared" si="222"/>
        <v>0.28327917223228644</v>
      </c>
      <c r="X45" s="4">
        <f t="shared" si="222"/>
        <v>0.29268781559857104</v>
      </c>
      <c r="Y45" s="106"/>
      <c r="Z45" s="79" t="s">
        <v>324</v>
      </c>
      <c r="AA45" s="4">
        <f t="shared" si="223"/>
        <v>0.21036606680400327</v>
      </c>
      <c r="AB45" s="4">
        <f t="shared" si="223"/>
        <v>0.21204222754980315</v>
      </c>
      <c r="AC45" s="4">
        <f t="shared" si="223"/>
        <v>0.19908681039223991</v>
      </c>
      <c r="AD45" s="4">
        <f t="shared" si="223"/>
        <v>0.19561762115238843</v>
      </c>
      <c r="AE45" s="4">
        <f t="shared" si="223"/>
        <v>0.20592846580945065</v>
      </c>
      <c r="AF45" s="4">
        <f t="shared" si="223"/>
        <v>0.24950098498811032</v>
      </c>
      <c r="AH45" s="79" t="s">
        <v>324</v>
      </c>
      <c r="AI45" s="4">
        <f t="shared" si="224"/>
        <v>0.29641287135815081</v>
      </c>
      <c r="AJ45" s="4">
        <f t="shared" si="224"/>
        <v>0.28498852019814136</v>
      </c>
      <c r="AK45" s="4">
        <f t="shared" si="224"/>
        <v>0.29761436897256971</v>
      </c>
      <c r="AL45" s="4">
        <f t="shared" si="224"/>
        <v>0.30926496408039283</v>
      </c>
      <c r="AM45" s="4">
        <f t="shared" si="224"/>
        <v>0.30342823971412497</v>
      </c>
      <c r="AN45" s="4">
        <f t="shared" si="224"/>
        <v>0.30107981614429674</v>
      </c>
      <c r="AO45" s="106"/>
      <c r="AP45" s="79" t="s">
        <v>324</v>
      </c>
      <c r="AQ45" s="4">
        <f t="shared" si="225"/>
        <v>0.20256979907840542</v>
      </c>
      <c r="AR45" s="4">
        <f t="shared" si="225"/>
        <v>0.20638306418687374</v>
      </c>
      <c r="AS45" s="4">
        <f t="shared" si="225"/>
        <v>0.21416937296284139</v>
      </c>
      <c r="AT45" s="4">
        <f t="shared" si="225"/>
        <v>0.23276815623300592</v>
      </c>
      <c r="AU45" s="4">
        <f t="shared" si="225"/>
        <v>0.24760938961608342</v>
      </c>
      <c r="AV45" s="4">
        <f t="shared" si="225"/>
        <v>0.25473151681846978</v>
      </c>
      <c r="AX45" s="79" t="s">
        <v>324</v>
      </c>
      <c r="AY45" s="4">
        <f t="shared" si="226"/>
        <v>0.23362293168018464</v>
      </c>
      <c r="AZ45" s="4">
        <f t="shared" si="226"/>
        <v>0.24298886418768034</v>
      </c>
      <c r="BA45" s="4">
        <f t="shared" si="226"/>
        <v>0.22467713913362938</v>
      </c>
      <c r="BB45" s="4">
        <f t="shared" si="226"/>
        <v>0.19677882248728953</v>
      </c>
      <c r="BC45" s="4">
        <f t="shared" si="226"/>
        <v>0.20642721825902649</v>
      </c>
      <c r="BD45" s="4">
        <f t="shared" si="226"/>
        <v>0.22561546281510136</v>
      </c>
      <c r="BE45" s="106"/>
    </row>
    <row r="46" spans="1:61" x14ac:dyDescent="0.35">
      <c r="B46" s="79" t="s">
        <v>298</v>
      </c>
      <c r="C46" s="4">
        <f t="shared" si="219"/>
        <v>0.66795894196255301</v>
      </c>
      <c r="D46" s="4">
        <f t="shared" si="219"/>
        <v>0.6606960593336213</v>
      </c>
      <c r="E46" s="4">
        <f t="shared" si="219"/>
        <v>0.65667876430578476</v>
      </c>
      <c r="F46" s="4">
        <f t="shared" si="219"/>
        <v>0.64981266537278037</v>
      </c>
      <c r="G46" s="4">
        <f t="shared" ref="G46" si="228">G26/G$24</f>
        <v>0.665715799305995</v>
      </c>
      <c r="H46" s="4">
        <f>H26/H$24</f>
        <v>0.67020984756494506</v>
      </c>
      <c r="I46" s="106"/>
      <c r="J46" s="79" t="s">
        <v>298</v>
      </c>
      <c r="K46" s="4">
        <f t="shared" si="221"/>
        <v>0.54273048252776268</v>
      </c>
      <c r="L46" s="4">
        <f t="shared" si="221"/>
        <v>0.55271223040708151</v>
      </c>
      <c r="M46" s="4">
        <f t="shared" si="221"/>
        <v>0.55026957441898061</v>
      </c>
      <c r="N46" s="4">
        <f t="shared" si="221"/>
        <v>0.55067647593059565</v>
      </c>
      <c r="O46" s="4">
        <f t="shared" si="221"/>
        <v>0.55359997331037147</v>
      </c>
      <c r="P46" s="4">
        <f t="shared" si="221"/>
        <v>0.55801556383855333</v>
      </c>
      <c r="Q46" s="106"/>
      <c r="R46" s="79" t="s">
        <v>298</v>
      </c>
      <c r="S46" s="4">
        <f t="shared" si="222"/>
        <v>0.59364326021084324</v>
      </c>
      <c r="T46" s="4">
        <f t="shared" si="222"/>
        <v>0.60983957402569655</v>
      </c>
      <c r="U46" s="4">
        <f t="shared" si="222"/>
        <v>0.59582912239478947</v>
      </c>
      <c r="V46" s="4">
        <f t="shared" si="222"/>
        <v>0.59367584741516388</v>
      </c>
      <c r="W46" s="4">
        <f t="shared" si="222"/>
        <v>0.60894805199211333</v>
      </c>
      <c r="X46" s="4">
        <f t="shared" si="222"/>
        <v>0.62211496538486888</v>
      </c>
      <c r="Y46" s="106"/>
      <c r="Z46" s="79" t="s">
        <v>298</v>
      </c>
      <c r="AA46" s="4">
        <f t="shared" si="223"/>
        <v>0.36202557709691119</v>
      </c>
      <c r="AB46" s="4">
        <f t="shared" si="223"/>
        <v>0.34767633950529608</v>
      </c>
      <c r="AC46" s="4">
        <f t="shared" si="223"/>
        <v>0.2963471546795225</v>
      </c>
      <c r="AD46" s="4">
        <f t="shared" si="223"/>
        <v>0.27773149884921278</v>
      </c>
      <c r="AE46" s="4">
        <f t="shared" si="223"/>
        <v>0.27164899007817223</v>
      </c>
      <c r="AF46" s="4">
        <f t="shared" si="223"/>
        <v>0.30107892663939173</v>
      </c>
      <c r="AH46" s="79" t="s">
        <v>298</v>
      </c>
      <c r="AI46" s="4">
        <f t="shared" si="224"/>
        <v>0.68379224768923508</v>
      </c>
      <c r="AJ46" s="4">
        <f t="shared" si="224"/>
        <v>0.70046830078715006</v>
      </c>
      <c r="AK46" s="4">
        <f t="shared" si="224"/>
        <v>0.68685585706584895</v>
      </c>
      <c r="AL46" s="4">
        <f t="shared" si="224"/>
        <v>0.67214783999182004</v>
      </c>
      <c r="AM46" s="4">
        <f t="shared" si="224"/>
        <v>0.69555045789844205</v>
      </c>
      <c r="AN46" s="4">
        <f t="shared" si="224"/>
        <v>0.7061566284777826</v>
      </c>
      <c r="AO46" s="106"/>
      <c r="AP46" s="79" t="s">
        <v>298</v>
      </c>
      <c r="AQ46" s="4">
        <f t="shared" si="225"/>
        <v>0.63113597165881496</v>
      </c>
      <c r="AR46" s="4">
        <f t="shared" si="225"/>
        <v>0.65141299087134052</v>
      </c>
      <c r="AS46" s="4">
        <f t="shared" si="225"/>
        <v>0.65590792485089344</v>
      </c>
      <c r="AT46" s="4">
        <f t="shared" si="225"/>
        <v>0.62653788128147381</v>
      </c>
      <c r="AU46" s="4">
        <f t="shared" si="225"/>
        <v>0.63225709284166998</v>
      </c>
      <c r="AV46" s="4">
        <f t="shared" si="225"/>
        <v>0.6511733867650833</v>
      </c>
      <c r="AX46" s="79" t="s">
        <v>298</v>
      </c>
      <c r="AY46" s="4">
        <f t="shared" si="226"/>
        <v>0.45560999592878748</v>
      </c>
      <c r="AZ46" s="4">
        <f t="shared" si="226"/>
        <v>0.46547034041285873</v>
      </c>
      <c r="BA46" s="4">
        <f t="shared" si="226"/>
        <v>0.48362447421421167</v>
      </c>
      <c r="BB46" s="4">
        <f t="shared" si="226"/>
        <v>0.54350428899200676</v>
      </c>
      <c r="BC46" s="4">
        <f t="shared" si="226"/>
        <v>0.57430448976412585</v>
      </c>
      <c r="BD46" s="4">
        <f t="shared" si="226"/>
        <v>0.59970052859081613</v>
      </c>
    </row>
    <row r="47" spans="1:61" x14ac:dyDescent="0.35">
      <c r="B47" s="79" t="s">
        <v>296</v>
      </c>
      <c r="C47" s="4">
        <f>C27/C$24</f>
        <v>5.9568406099621059E-2</v>
      </c>
      <c r="D47" s="4">
        <f>D27/D$24</f>
        <v>5.6141766185150474E-2</v>
      </c>
      <c r="E47" s="4">
        <f>E27/E$24</f>
        <v>5.7149883339304285E-2</v>
      </c>
      <c r="F47" s="4">
        <f>F27/F$24</f>
        <v>7.180392909201172E-2</v>
      </c>
      <c r="G47" s="4">
        <f t="shared" ref="G47" si="229">G27/G$24</f>
        <v>5.6248708537267898E-2</v>
      </c>
      <c r="H47" s="4">
        <f>H27/H$24</f>
        <v>4.1072854062255762E-2</v>
      </c>
      <c r="I47" s="106"/>
      <c r="J47" s="79" t="s">
        <v>296</v>
      </c>
      <c r="K47" s="4">
        <f t="shared" ref="K47:P47" si="230">K27/K$24</f>
        <v>4.3132178237777818E-2</v>
      </c>
      <c r="L47" s="4">
        <f t="shared" si="230"/>
        <v>3.873489990965321E-2</v>
      </c>
      <c r="M47" s="4">
        <f t="shared" si="230"/>
        <v>4.6329718882365881E-2</v>
      </c>
      <c r="N47" s="4">
        <f t="shared" si="230"/>
        <v>4.9966809822478066E-2</v>
      </c>
      <c r="O47" s="4">
        <f t="shared" si="230"/>
        <v>4.5477549669004087E-2</v>
      </c>
      <c r="P47" s="4">
        <f t="shared" si="230"/>
        <v>3.9196023992670227E-2</v>
      </c>
      <c r="Q47" s="106"/>
      <c r="R47" s="79" t="s">
        <v>296</v>
      </c>
      <c r="S47" s="4">
        <f t="shared" ref="S47:X47" si="231">S27/S$24</f>
        <v>0.14282113500108079</v>
      </c>
      <c r="T47" s="4">
        <f t="shared" si="231"/>
        <v>0.12603226382626903</v>
      </c>
      <c r="U47" s="4">
        <f t="shared" si="231"/>
        <v>0.13928738518844727</v>
      </c>
      <c r="V47" s="4">
        <f t="shared" si="231"/>
        <v>0.14882144783358794</v>
      </c>
      <c r="W47" s="4">
        <f t="shared" si="231"/>
        <v>0.12774609842354312</v>
      </c>
      <c r="X47" s="4">
        <f t="shared" si="231"/>
        <v>0.10932772293076713</v>
      </c>
      <c r="Y47" s="106"/>
      <c r="Z47" s="79" t="s">
        <v>296</v>
      </c>
      <c r="AA47" s="4">
        <f t="shared" ref="AA47:AF47" si="232">AA27/AA$24</f>
        <v>0.37537489648249217</v>
      </c>
      <c r="AB47" s="4">
        <f t="shared" si="232"/>
        <v>0.38411024560521351</v>
      </c>
      <c r="AC47" s="4">
        <f t="shared" si="232"/>
        <v>0.45555825330044014</v>
      </c>
      <c r="AD47" s="4">
        <f t="shared" si="232"/>
        <v>0.48001965177431927</v>
      </c>
      <c r="AE47" s="4">
        <f t="shared" si="232"/>
        <v>0.44632019819186519</v>
      </c>
      <c r="AF47" s="4">
        <f t="shared" si="232"/>
        <v>0.37619389106699558</v>
      </c>
      <c r="AH47" s="79" t="s">
        <v>296</v>
      </c>
      <c r="AI47" s="4">
        <f t="shared" ref="AI47:AN47" si="233">AI27/AI$24</f>
        <v>2.4619832382683417E-2</v>
      </c>
      <c r="AJ47" s="4">
        <f t="shared" si="233"/>
        <v>2.4293723575299141E-2</v>
      </c>
      <c r="AK47" s="4">
        <f t="shared" si="233"/>
        <v>2.5827165042972399E-2</v>
      </c>
      <c r="AL47" s="4">
        <f t="shared" si="233"/>
        <v>3.1613988525276929E-2</v>
      </c>
      <c r="AM47" s="4">
        <f t="shared" si="233"/>
        <v>2.7114817811299274E-2</v>
      </c>
      <c r="AN47" s="4">
        <f t="shared" si="233"/>
        <v>2.2320557132623448E-2</v>
      </c>
      <c r="AO47" s="106"/>
      <c r="AP47" s="79" t="s">
        <v>296</v>
      </c>
      <c r="AQ47" s="4">
        <f t="shared" ref="AQ47:AV47" si="234">AQ27/AQ$24</f>
        <v>0.18724699572488185</v>
      </c>
      <c r="AR47" s="4">
        <f t="shared" si="234"/>
        <v>0.15892661343323475</v>
      </c>
      <c r="AS47" s="4">
        <f t="shared" si="234"/>
        <v>0.14463961996106506</v>
      </c>
      <c r="AT47" s="4">
        <f t="shared" si="234"/>
        <v>0.16082785885597256</v>
      </c>
      <c r="AU47" s="4">
        <f t="shared" si="234"/>
        <v>0.14238891578143265</v>
      </c>
      <c r="AV47" s="4">
        <f t="shared" si="234"/>
        <v>0.11885949649091998</v>
      </c>
      <c r="AX47" s="79" t="s">
        <v>296</v>
      </c>
      <c r="AY47" s="4">
        <f t="shared" ref="AY47:BD47" si="235">AY27/AY$24</f>
        <v>0.35980710057949283</v>
      </c>
      <c r="AZ47" s="4">
        <f t="shared" si="235"/>
        <v>0.32828036287567214</v>
      </c>
      <c r="BA47" s="4">
        <f t="shared" si="235"/>
        <v>0.31233113389102751</v>
      </c>
      <c r="BB47" s="4">
        <f t="shared" si="235"/>
        <v>0.26570384248231949</v>
      </c>
      <c r="BC47" s="4">
        <f t="shared" si="235"/>
        <v>0.2329569536684421</v>
      </c>
      <c r="BD47" s="4">
        <f t="shared" si="235"/>
        <v>0.19489469230623488</v>
      </c>
    </row>
    <row r="48" spans="1:61" s="44" customFormat="1" x14ac:dyDescent="0.35">
      <c r="A48" s="83"/>
      <c r="B48" s="79" t="s">
        <v>448</v>
      </c>
      <c r="C48" s="4">
        <f>C28/C24</f>
        <v>5.1123236794528751E-2</v>
      </c>
      <c r="D48" s="4">
        <f t="shared" ref="D48:H48" si="236">D28/D24</f>
        <v>4.8484448429791993E-2</v>
      </c>
      <c r="E48" s="4">
        <f t="shared" si="236"/>
        <v>4.162047205376268E-2</v>
      </c>
      <c r="F48" s="4">
        <f t="shared" si="236"/>
        <v>3.7632346874643223E-2</v>
      </c>
      <c r="G48" s="4">
        <f t="shared" si="236"/>
        <v>3.3199680743174649E-2</v>
      </c>
      <c r="H48" s="4">
        <f t="shared" si="236"/>
        <v>2.8912408262009335E-2</v>
      </c>
      <c r="I48" s="106"/>
      <c r="J48" s="79" t="s">
        <v>448</v>
      </c>
      <c r="K48" s="4">
        <f>K28/K24</f>
        <v>3.1620091554724145E-2</v>
      </c>
      <c r="L48" s="4">
        <f t="shared" ref="L48:P48" si="237">L28/L24</f>
        <v>2.7067826550706803E-2</v>
      </c>
      <c r="M48" s="4">
        <f t="shared" si="237"/>
        <v>2.478206796706799E-2</v>
      </c>
      <c r="N48" s="4">
        <f t="shared" si="237"/>
        <v>2.295608416983964E-2</v>
      </c>
      <c r="O48" s="4">
        <f t="shared" si="237"/>
        <v>2.2890977336796816E-2</v>
      </c>
      <c r="P48" s="4">
        <f t="shared" si="237"/>
        <v>2.212914877864559E-2</v>
      </c>
      <c r="Q48" s="106"/>
      <c r="R48" s="79" t="s">
        <v>448</v>
      </c>
      <c r="S48" s="4">
        <f>S28/S24</f>
        <v>0.10225177212580014</v>
      </c>
      <c r="T48" s="4">
        <f t="shared" ref="T48:X48" si="238">T28/T24</f>
        <v>9.1439788508363581E-2</v>
      </c>
      <c r="U48" s="4">
        <f t="shared" si="238"/>
        <v>8.9476627279733129E-2</v>
      </c>
      <c r="V48" s="4">
        <f t="shared" si="238"/>
        <v>7.8112546809261274E-2</v>
      </c>
      <c r="W48" s="4">
        <f t="shared" si="238"/>
        <v>7.6223717112686828E-2</v>
      </c>
      <c r="X48" s="4">
        <f t="shared" si="238"/>
        <v>7.7372737583571882E-2</v>
      </c>
      <c r="Y48" s="106"/>
      <c r="Z48" s="79" t="s">
        <v>448</v>
      </c>
      <c r="AA48" s="4">
        <f>AA28/AA24</f>
        <v>4.7422435419656787E-2</v>
      </c>
      <c r="AB48" s="4">
        <f t="shared" ref="AB48:AF48" si="239">AB28/AB24</f>
        <v>4.1325365162468992E-2</v>
      </c>
      <c r="AC48" s="4">
        <f t="shared" si="239"/>
        <v>3.3068854003368314E-2</v>
      </c>
      <c r="AD48" s="4">
        <f t="shared" si="239"/>
        <v>2.6026377528661257E-2</v>
      </c>
      <c r="AE48" s="4">
        <f t="shared" si="239"/>
        <v>2.3211787546368046E-2</v>
      </c>
      <c r="AF48" s="4">
        <f t="shared" si="239"/>
        <v>2.5485657159124816E-2</v>
      </c>
      <c r="AH48" s="79" t="s">
        <v>448</v>
      </c>
      <c r="AI48" s="4">
        <f>AI28/AI24</f>
        <v>1.7950951929403106E-2</v>
      </c>
      <c r="AJ48" s="4">
        <f t="shared" ref="AJ48:AN48" si="240">AJ28/AJ24</f>
        <v>1.7826921415669088E-2</v>
      </c>
      <c r="AK48" s="4">
        <f t="shared" si="240"/>
        <v>1.6394403989129957E-2</v>
      </c>
      <c r="AL48" s="4">
        <f t="shared" si="240"/>
        <v>1.7130183807566937E-2</v>
      </c>
      <c r="AM48" s="4">
        <f t="shared" si="240"/>
        <v>1.8154492994237784E-2</v>
      </c>
      <c r="AN48" s="4">
        <f t="shared" si="240"/>
        <v>1.6534294691741173E-2</v>
      </c>
      <c r="AO48" s="106"/>
      <c r="AP48" s="79" t="s">
        <v>448</v>
      </c>
      <c r="AQ48" s="4">
        <f>AQ28/AQ24</f>
        <v>0.1683409540543489</v>
      </c>
      <c r="AR48" s="4">
        <f t="shared" ref="AR48:AV48" si="241">AR28/AR24</f>
        <v>0.14165680872023628</v>
      </c>
      <c r="AS48" s="4">
        <f t="shared" si="241"/>
        <v>0.11715061982208752</v>
      </c>
      <c r="AT48" s="4">
        <f t="shared" si="241"/>
        <v>0.11345616646613989</v>
      </c>
      <c r="AU48" s="4">
        <f t="shared" si="241"/>
        <v>0.10690678627760838</v>
      </c>
      <c r="AV48" s="4">
        <f t="shared" si="241"/>
        <v>9.6802628418271364E-2</v>
      </c>
      <c r="AX48" s="79" t="s">
        <v>448</v>
      </c>
      <c r="AY48" s="4">
        <f>AY28/AY24</f>
        <v>0.2925184400766761</v>
      </c>
      <c r="AZ48" s="4">
        <f t="shared" ref="AZ48:BD48" si="242">AZ28/AZ24</f>
        <v>0.26845403954574615</v>
      </c>
      <c r="BA48" s="4">
        <f t="shared" si="242"/>
        <v>0.23530388696934221</v>
      </c>
      <c r="BB48" s="4">
        <f t="shared" si="242"/>
        <v>0.17099519120744155</v>
      </c>
      <c r="BC48" s="4">
        <f t="shared" si="242"/>
        <v>0.15240583658248752</v>
      </c>
      <c r="BD48" s="4">
        <f t="shared" si="242"/>
        <v>0.14196536051553693</v>
      </c>
    </row>
    <row r="49" spans="1:56" s="44" customFormat="1" x14ac:dyDescent="0.35">
      <c r="A49" s="83"/>
      <c r="B49" s="79" t="s">
        <v>447</v>
      </c>
      <c r="C49" s="4">
        <f>C36/C24</f>
        <v>8.4451693050923166E-3</v>
      </c>
      <c r="D49" s="4">
        <f t="shared" ref="D49:H49" si="243">D36/D24</f>
        <v>7.6573177553584818E-3</v>
      </c>
      <c r="E49" s="4">
        <f t="shared" si="243"/>
        <v>1.5529411285541592E-2</v>
      </c>
      <c r="F49" s="4">
        <f t="shared" si="243"/>
        <v>3.4171582217368504E-2</v>
      </c>
      <c r="G49" s="4">
        <f t="shared" si="243"/>
        <v>2.3049027794093249E-2</v>
      </c>
      <c r="H49" s="4">
        <f t="shared" si="243"/>
        <v>1.2160445800246427E-2</v>
      </c>
      <c r="I49" s="106"/>
      <c r="J49" s="79" t="s">
        <v>447</v>
      </c>
      <c r="K49" s="4">
        <f>K36/K24</f>
        <v>1.1512086683053689E-2</v>
      </c>
      <c r="L49" s="4">
        <f t="shared" ref="L49:P49" si="244">L36/L24</f>
        <v>1.1667073358946402E-2</v>
      </c>
      <c r="M49" s="4">
        <f t="shared" si="244"/>
        <v>2.1547650915297888E-2</v>
      </c>
      <c r="N49" s="4">
        <f t="shared" si="244"/>
        <v>2.7010725652638425E-2</v>
      </c>
      <c r="O49" s="4">
        <f t="shared" si="244"/>
        <v>2.2586572332207268E-2</v>
      </c>
      <c r="P49" s="4">
        <f t="shared" si="244"/>
        <v>1.7066875214024644E-2</v>
      </c>
      <c r="Q49" s="106"/>
      <c r="R49" s="79" t="s">
        <v>447</v>
      </c>
      <c r="S49" s="4">
        <f>S36/S24</f>
        <v>4.0569362875280644E-2</v>
      </c>
      <c r="T49" s="4">
        <f t="shared" ref="T49:X49" si="245">T36/T24</f>
        <v>3.4592475317905463E-2</v>
      </c>
      <c r="U49" s="4">
        <f t="shared" si="245"/>
        <v>4.9810757908714177E-2</v>
      </c>
      <c r="V49" s="4">
        <f t="shared" si="245"/>
        <v>7.070890102432667E-2</v>
      </c>
      <c r="W49" s="4">
        <f t="shared" si="245"/>
        <v>5.1522381310856256E-2</v>
      </c>
      <c r="X49" s="4">
        <f t="shared" si="245"/>
        <v>3.1954985347195236E-2</v>
      </c>
      <c r="Z49" s="79" t="s">
        <v>447</v>
      </c>
      <c r="AA49" s="4">
        <f>AA36/AA24</f>
        <v>0.32795246106283549</v>
      </c>
      <c r="AB49" s="4">
        <f t="shared" ref="AB49:AF49" si="246">AB36/AB24</f>
        <v>0.34278488044274436</v>
      </c>
      <c r="AC49" s="4">
        <f t="shared" si="246"/>
        <v>0.42248939929707169</v>
      </c>
      <c r="AD49" s="4">
        <f t="shared" si="246"/>
        <v>0.45399327424565816</v>
      </c>
      <c r="AE49" s="4">
        <f t="shared" si="246"/>
        <v>0.42310841064549726</v>
      </c>
      <c r="AF49" s="4">
        <f t="shared" si="246"/>
        <v>0.35070823390787076</v>
      </c>
      <c r="AH49" s="79" t="s">
        <v>447</v>
      </c>
      <c r="AI49" s="4">
        <f>AI36/AI24</f>
        <v>6.6688804532803068E-3</v>
      </c>
      <c r="AJ49" s="4">
        <f t="shared" ref="AJ49:AN49" si="247">AJ36/AJ24</f>
        <v>6.4668021596300503E-3</v>
      </c>
      <c r="AK49" s="4">
        <f t="shared" si="247"/>
        <v>9.4327610538424405E-3</v>
      </c>
      <c r="AL49" s="4">
        <f t="shared" si="247"/>
        <v>1.4483804717709985E-2</v>
      </c>
      <c r="AM49" s="4">
        <f t="shared" si="247"/>
        <v>8.9603248170614901E-3</v>
      </c>
      <c r="AN49" s="4">
        <f t="shared" si="247"/>
        <v>5.7862624408822807E-3</v>
      </c>
      <c r="AO49" s="106"/>
      <c r="AP49" s="79" t="s">
        <v>447</v>
      </c>
      <c r="AQ49" s="4">
        <f>AQ36/AQ24</f>
        <v>1.8906041670532909E-2</v>
      </c>
      <c r="AR49" s="4">
        <f t="shared" ref="AR49:AV49" si="248">AR36/AR24</f>
        <v>1.7269804712998511E-2</v>
      </c>
      <c r="AS49" s="4">
        <f t="shared" si="248"/>
        <v>2.7489000138977534E-2</v>
      </c>
      <c r="AT49" s="4">
        <f t="shared" si="248"/>
        <v>4.7371692389832638E-2</v>
      </c>
      <c r="AU49" s="4">
        <f t="shared" si="248"/>
        <v>3.5482129503824254E-2</v>
      </c>
      <c r="AV49" s="4">
        <f t="shared" si="248"/>
        <v>2.2056868072648624E-2</v>
      </c>
      <c r="AX49" s="79" t="s">
        <v>447</v>
      </c>
      <c r="AY49" s="4">
        <f>AY36/AY24</f>
        <v>6.7288660502816816E-2</v>
      </c>
      <c r="AZ49" s="4">
        <f t="shared" ref="AZ49:BD49" si="249">AZ36/AZ24</f>
        <v>5.9826323329926004E-2</v>
      </c>
      <c r="BA49" s="4">
        <f t="shared" si="249"/>
        <v>7.7027246921685402E-2</v>
      </c>
      <c r="BB49" s="4">
        <f t="shared" si="249"/>
        <v>9.4708651274877875E-2</v>
      </c>
      <c r="BC49" s="4">
        <f t="shared" si="249"/>
        <v>8.0551117085954554E-2</v>
      </c>
      <c r="BD49" s="4">
        <f t="shared" si="249"/>
        <v>5.2929331790697927E-2</v>
      </c>
    </row>
    <row r="50" spans="1:56" x14ac:dyDescent="0.35">
      <c r="B50" s="79" t="s">
        <v>293</v>
      </c>
      <c r="C50" s="4">
        <f t="shared" ref="C50:H50" si="250">C41/C$24</f>
        <v>-3.5815804566717347E-3</v>
      </c>
      <c r="D50" s="4">
        <f t="shared" si="250"/>
        <v>1.4669002690160192E-3</v>
      </c>
      <c r="E50" s="4">
        <f t="shared" si="250"/>
        <v>7.4838163070412387E-3</v>
      </c>
      <c r="F50" s="4">
        <f t="shared" si="250"/>
        <v>1.2994688295744933E-2</v>
      </c>
      <c r="G50" s="4">
        <f t="shared" ref="G50" si="251">G41/G$24</f>
        <v>1.2250708484585348E-2</v>
      </c>
      <c r="H50" s="4">
        <f t="shared" si="250"/>
        <v>1.2829524101964578E-2</v>
      </c>
      <c r="I50" s="106"/>
      <c r="J50" s="79" t="s">
        <v>293</v>
      </c>
      <c r="K50" s="4">
        <f t="shared" ref="K50:P50" si="252">K41/K$24</f>
        <v>-2.1295494575011009E-3</v>
      </c>
      <c r="L50" s="4">
        <f t="shared" si="252"/>
        <v>-3.3484485411557859E-3</v>
      </c>
      <c r="M50" s="4">
        <f t="shared" si="252"/>
        <v>-6.2037818067650309E-3</v>
      </c>
      <c r="N50" s="4">
        <f t="shared" si="252"/>
        <v>-8.5880513017016751E-3</v>
      </c>
      <c r="O50" s="4">
        <f t="shared" si="252"/>
        <v>-4.1273195546304821E-3</v>
      </c>
      <c r="P50" s="4">
        <f t="shared" si="252"/>
        <v>1.9375942533947006E-3</v>
      </c>
      <c r="Q50" s="106"/>
      <c r="R50" s="79" t="s">
        <v>293</v>
      </c>
      <c r="S50" s="4">
        <f t="shared" ref="S50:X50" si="253">S41/S$24</f>
        <v>-2.3022280796807029E-2</v>
      </c>
      <c r="T50" s="4">
        <f t="shared" si="253"/>
        <v>-3.036116964825929E-2</v>
      </c>
      <c r="U50" s="4">
        <f t="shared" si="253"/>
        <v>-2.3785075022575923E-2</v>
      </c>
      <c r="V50" s="4">
        <f t="shared" si="253"/>
        <v>-2.4736934149605972E-2</v>
      </c>
      <c r="W50" s="4">
        <f t="shared" si="253"/>
        <v>-1.9973322647942247E-2</v>
      </c>
      <c r="X50" s="4">
        <f t="shared" si="253"/>
        <v>-2.4130503914207058E-2</v>
      </c>
      <c r="Z50" s="79" t="s">
        <v>293</v>
      </c>
      <c r="AA50" s="4">
        <f t="shared" ref="AA50:AF50" si="254">AA41/AA$24</f>
        <v>5.2233459616593189E-2</v>
      </c>
      <c r="AB50" s="4">
        <f t="shared" si="254"/>
        <v>5.6171187339687366E-2</v>
      </c>
      <c r="AC50" s="4">
        <f t="shared" si="254"/>
        <v>4.9007781627797037E-2</v>
      </c>
      <c r="AD50" s="4">
        <f t="shared" si="254"/>
        <v>4.6631228224079398E-2</v>
      </c>
      <c r="AE50" s="4">
        <f t="shared" si="254"/>
        <v>7.6102345920511655E-2</v>
      </c>
      <c r="AF50" s="4">
        <f t="shared" si="254"/>
        <v>7.3226197305502255E-2</v>
      </c>
      <c r="AH50" s="79" t="s">
        <v>293</v>
      </c>
      <c r="AI50" s="4">
        <f t="shared" ref="AI50:AN50" si="255">AI41/AI$24</f>
        <v>-4.8249514300692563E-3</v>
      </c>
      <c r="AJ50" s="4">
        <f t="shared" si="255"/>
        <v>-9.7505445605908271E-3</v>
      </c>
      <c r="AK50" s="4">
        <f t="shared" si="255"/>
        <v>-1.029739108139128E-2</v>
      </c>
      <c r="AL50" s="4">
        <f t="shared" si="255"/>
        <v>-1.3026792597489904E-2</v>
      </c>
      <c r="AM50" s="4">
        <f t="shared" si="255"/>
        <v>-2.6093515423866301E-2</v>
      </c>
      <c r="AN50" s="4">
        <f t="shared" si="255"/>
        <v>-2.9557001754702661E-2</v>
      </c>
      <c r="AP50" s="79" t="s">
        <v>293</v>
      </c>
      <c r="AQ50" s="4">
        <f t="shared" ref="AQ50:AV50" si="256">AQ41/AQ$24</f>
        <v>-2.0952766462102465E-2</v>
      </c>
      <c r="AR50" s="4">
        <f t="shared" si="256"/>
        <v>-1.6722668491449502E-2</v>
      </c>
      <c r="AS50" s="4">
        <f t="shared" si="256"/>
        <v>-1.4716917774799798E-2</v>
      </c>
      <c r="AT50" s="4">
        <f t="shared" si="256"/>
        <v>-2.0133896370452438E-2</v>
      </c>
      <c r="AU50" s="4">
        <f t="shared" si="256"/>
        <v>-2.2255398239185941E-2</v>
      </c>
      <c r="AV50" s="4">
        <f t="shared" si="256"/>
        <v>-2.4764400074472809E-2</v>
      </c>
      <c r="AX50" s="79" t="s">
        <v>293</v>
      </c>
      <c r="AY50" s="4">
        <f t="shared" ref="AY50:BD50" si="257">AY41/AY$24</f>
        <v>-4.9040028188465055E-2</v>
      </c>
      <c r="AZ50" s="4">
        <f t="shared" si="257"/>
        <v>-3.6739567476211661E-2</v>
      </c>
      <c r="BA50" s="4">
        <f t="shared" si="257"/>
        <v>-2.0632747238868682E-2</v>
      </c>
      <c r="BB50" s="4">
        <f t="shared" si="257"/>
        <v>-5.9869539616161423E-3</v>
      </c>
      <c r="BC50" s="4">
        <f t="shared" si="257"/>
        <v>-1.3688661691594745E-2</v>
      </c>
      <c r="BD50" s="4">
        <f t="shared" si="257"/>
        <v>-2.0210683712152875E-2</v>
      </c>
    </row>
    <row r="51" spans="1:56" x14ac:dyDescent="0.35">
      <c r="B51" s="44"/>
      <c r="I51" s="106"/>
      <c r="J51" s="44"/>
      <c r="Q51" s="106"/>
      <c r="R51" s="44"/>
      <c r="Z51" s="44"/>
      <c r="AH51" s="44"/>
      <c r="AP51" s="44"/>
      <c r="AX51" s="44"/>
    </row>
    <row r="52" spans="1:56" x14ac:dyDescent="0.35">
      <c r="B52" s="1" t="s">
        <v>300</v>
      </c>
      <c r="C52" s="1">
        <f>C$2</f>
        <v>1995</v>
      </c>
      <c r="D52" s="1">
        <f t="shared" ref="D52:H52" si="258">D$2</f>
        <v>2000</v>
      </c>
      <c r="E52" s="1">
        <f t="shared" si="258"/>
        <v>2005</v>
      </c>
      <c r="F52" s="1">
        <f t="shared" si="258"/>
        <v>2010</v>
      </c>
      <c r="G52" s="1">
        <f t="shared" si="258"/>
        <v>2015</v>
      </c>
      <c r="H52" s="1">
        <f t="shared" si="258"/>
        <v>2018</v>
      </c>
      <c r="I52" s="106"/>
      <c r="J52" s="1" t="s">
        <v>300</v>
      </c>
      <c r="K52" s="1">
        <f>K$2</f>
        <v>1995</v>
      </c>
      <c r="L52" s="1">
        <f t="shared" ref="L52:P52" si="259">L$2</f>
        <v>2000</v>
      </c>
      <c r="M52" s="1">
        <f t="shared" si="259"/>
        <v>2005</v>
      </c>
      <c r="N52" s="1">
        <f t="shared" si="259"/>
        <v>2010</v>
      </c>
      <c r="O52" s="1">
        <f t="shared" si="259"/>
        <v>2015</v>
      </c>
      <c r="P52" s="1">
        <f t="shared" si="259"/>
        <v>2018</v>
      </c>
      <c r="Q52" s="106"/>
      <c r="R52" s="1" t="s">
        <v>300</v>
      </c>
      <c r="S52" s="1">
        <f>S$2</f>
        <v>1995</v>
      </c>
      <c r="T52" s="1">
        <f t="shared" ref="T52:X52" si="260">T$2</f>
        <v>2000</v>
      </c>
      <c r="U52" s="1">
        <f t="shared" si="260"/>
        <v>2005</v>
      </c>
      <c r="V52" s="1">
        <f t="shared" si="260"/>
        <v>2010</v>
      </c>
      <c r="W52" s="1">
        <f t="shared" si="260"/>
        <v>2015</v>
      </c>
      <c r="X52" s="1">
        <f t="shared" si="260"/>
        <v>2018</v>
      </c>
      <c r="Z52" s="1" t="s">
        <v>300</v>
      </c>
      <c r="AA52" s="1">
        <f>AA$2</f>
        <v>1995</v>
      </c>
      <c r="AB52" s="1">
        <f t="shared" ref="AB52:AF52" si="261">AB$2</f>
        <v>2000</v>
      </c>
      <c r="AC52" s="1">
        <f t="shared" si="261"/>
        <v>2005</v>
      </c>
      <c r="AD52" s="1">
        <f t="shared" si="261"/>
        <v>2010</v>
      </c>
      <c r="AE52" s="1">
        <f t="shared" si="261"/>
        <v>2015</v>
      </c>
      <c r="AF52" s="1">
        <f t="shared" si="261"/>
        <v>2018</v>
      </c>
      <c r="AH52" s="1" t="s">
        <v>300</v>
      </c>
      <c r="AI52" s="1">
        <f>AI$2</f>
        <v>1995</v>
      </c>
      <c r="AJ52" s="1">
        <f t="shared" ref="AJ52:AN52" si="262">AJ$2</f>
        <v>2000</v>
      </c>
      <c r="AK52" s="1">
        <f t="shared" si="262"/>
        <v>2005</v>
      </c>
      <c r="AL52" s="1">
        <f t="shared" si="262"/>
        <v>2010</v>
      </c>
      <c r="AM52" s="1">
        <f t="shared" si="262"/>
        <v>2015</v>
      </c>
      <c r="AN52" s="1">
        <f t="shared" si="262"/>
        <v>2018</v>
      </c>
      <c r="AP52" s="1" t="s">
        <v>300</v>
      </c>
      <c r="AQ52" s="1">
        <f>AQ$2</f>
        <v>1995</v>
      </c>
      <c r="AR52" s="1">
        <f t="shared" ref="AR52:AV52" si="263">AR$2</f>
        <v>2000</v>
      </c>
      <c r="AS52" s="1">
        <f t="shared" si="263"/>
        <v>2005</v>
      </c>
      <c r="AT52" s="1">
        <f t="shared" si="263"/>
        <v>2010</v>
      </c>
      <c r="AU52" s="1">
        <f t="shared" si="263"/>
        <v>2015</v>
      </c>
      <c r="AV52" s="1">
        <f t="shared" si="263"/>
        <v>2018</v>
      </c>
      <c r="AX52" s="1" t="s">
        <v>300</v>
      </c>
      <c r="AY52" s="1">
        <f>AY$2</f>
        <v>1995</v>
      </c>
      <c r="AZ52" s="1">
        <f t="shared" ref="AZ52:BD52" si="264">AZ$2</f>
        <v>2000</v>
      </c>
      <c r="BA52" s="1">
        <f t="shared" si="264"/>
        <v>2005</v>
      </c>
      <c r="BB52" s="1">
        <f t="shared" si="264"/>
        <v>2010</v>
      </c>
      <c r="BC52" s="1">
        <f t="shared" si="264"/>
        <v>2015</v>
      </c>
      <c r="BD52" s="1">
        <f t="shared" si="264"/>
        <v>2018</v>
      </c>
    </row>
    <row r="53" spans="1:56" x14ac:dyDescent="0.35">
      <c r="B53" s="2" t="s">
        <v>296</v>
      </c>
      <c r="C53" s="4">
        <f t="shared" ref="C53:H53" si="265">C27/C$27</f>
        <v>1</v>
      </c>
      <c r="D53" s="4">
        <f t="shared" si="265"/>
        <v>1</v>
      </c>
      <c r="E53" s="4">
        <f t="shared" si="265"/>
        <v>1</v>
      </c>
      <c r="F53" s="4">
        <f t="shared" si="265"/>
        <v>1</v>
      </c>
      <c r="G53" s="4">
        <f t="shared" si="265"/>
        <v>1</v>
      </c>
      <c r="H53" s="4">
        <f t="shared" si="265"/>
        <v>1</v>
      </c>
      <c r="I53" s="106"/>
      <c r="J53" s="2" t="s">
        <v>296</v>
      </c>
      <c r="K53" s="4">
        <f t="shared" ref="K53:P53" si="266">K27/K$27</f>
        <v>1</v>
      </c>
      <c r="L53" s="4">
        <f t="shared" si="266"/>
        <v>1</v>
      </c>
      <c r="M53" s="4">
        <f t="shared" si="266"/>
        <v>1</v>
      </c>
      <c r="N53" s="4">
        <f t="shared" si="266"/>
        <v>1</v>
      </c>
      <c r="O53" s="4">
        <f t="shared" si="266"/>
        <v>1</v>
      </c>
      <c r="P53" s="4">
        <f t="shared" si="266"/>
        <v>1</v>
      </c>
      <c r="Q53" s="106"/>
      <c r="R53" s="2" t="s">
        <v>296</v>
      </c>
      <c r="S53" s="4">
        <f t="shared" ref="S53:X53" si="267">S27/S$27</f>
        <v>1</v>
      </c>
      <c r="T53" s="4">
        <f t="shared" si="267"/>
        <v>1</v>
      </c>
      <c r="U53" s="4">
        <f t="shared" si="267"/>
        <v>1</v>
      </c>
      <c r="V53" s="4">
        <f t="shared" si="267"/>
        <v>1</v>
      </c>
      <c r="W53" s="4">
        <f t="shared" si="267"/>
        <v>1</v>
      </c>
      <c r="X53" s="4">
        <f t="shared" si="267"/>
        <v>1</v>
      </c>
      <c r="Z53" s="2" t="s">
        <v>296</v>
      </c>
      <c r="AA53" s="4">
        <f t="shared" ref="AA53:AF53" si="268">AA27/AA$27</f>
        <v>1</v>
      </c>
      <c r="AB53" s="4">
        <f t="shared" si="268"/>
        <v>1</v>
      </c>
      <c r="AC53" s="4">
        <f t="shared" si="268"/>
        <v>1</v>
      </c>
      <c r="AD53" s="4">
        <f t="shared" si="268"/>
        <v>1</v>
      </c>
      <c r="AE53" s="4">
        <f t="shared" si="268"/>
        <v>1</v>
      </c>
      <c r="AF53" s="4">
        <f t="shared" si="268"/>
        <v>1</v>
      </c>
      <c r="AH53" s="2" t="s">
        <v>296</v>
      </c>
      <c r="AI53" s="4">
        <f t="shared" ref="AI53:AN53" si="269">AI27/AI$27</f>
        <v>1</v>
      </c>
      <c r="AJ53" s="4">
        <f t="shared" si="269"/>
        <v>1</v>
      </c>
      <c r="AK53" s="4">
        <f t="shared" si="269"/>
        <v>1</v>
      </c>
      <c r="AL53" s="4">
        <f t="shared" si="269"/>
        <v>1</v>
      </c>
      <c r="AM53" s="4">
        <f t="shared" si="269"/>
        <v>1</v>
      </c>
      <c r="AN53" s="4">
        <f t="shared" si="269"/>
        <v>1</v>
      </c>
      <c r="AP53" s="2" t="s">
        <v>296</v>
      </c>
      <c r="AQ53" s="4">
        <f t="shared" ref="AQ53:AV53" si="270">AQ27/AQ$27</f>
        <v>1</v>
      </c>
      <c r="AR53" s="4">
        <f t="shared" si="270"/>
        <v>1</v>
      </c>
      <c r="AS53" s="4">
        <f t="shared" si="270"/>
        <v>1</v>
      </c>
      <c r="AT53" s="4">
        <f t="shared" si="270"/>
        <v>1</v>
      </c>
      <c r="AU53" s="4">
        <f t="shared" si="270"/>
        <v>1</v>
      </c>
      <c r="AV53" s="4">
        <f t="shared" si="270"/>
        <v>1</v>
      </c>
      <c r="AX53" s="2" t="s">
        <v>296</v>
      </c>
      <c r="AY53" s="4">
        <f t="shared" ref="AY53:BD53" si="271">AY27/AY$27</f>
        <v>1</v>
      </c>
      <c r="AZ53" s="4">
        <f t="shared" si="271"/>
        <v>1</v>
      </c>
      <c r="BA53" s="4">
        <f t="shared" si="271"/>
        <v>1</v>
      </c>
      <c r="BB53" s="4">
        <f t="shared" si="271"/>
        <v>1</v>
      </c>
      <c r="BC53" s="4">
        <f t="shared" si="271"/>
        <v>1</v>
      </c>
      <c r="BD53" s="4">
        <f t="shared" si="271"/>
        <v>1</v>
      </c>
    </row>
    <row r="54" spans="1:56" x14ac:dyDescent="0.35">
      <c r="B54" s="79" t="s">
        <v>389</v>
      </c>
      <c r="C54" s="4">
        <f t="shared" ref="C54:F56" si="272">C29/C$27</f>
        <v>0.10451692077899341</v>
      </c>
      <c r="D54" s="4">
        <f t="shared" si="272"/>
        <v>7.5115392441096732E-2</v>
      </c>
      <c r="E54" s="4">
        <f t="shared" si="272"/>
        <v>4.9217996108992093E-2</v>
      </c>
      <c r="F54" s="4">
        <f t="shared" si="272"/>
        <v>4.2937698672277008E-2</v>
      </c>
      <c r="G54" s="4">
        <f t="shared" ref="G54" si="273">G29/G$27</f>
        <v>4.1917963606564496E-2</v>
      </c>
      <c r="H54" s="4">
        <f>H29/H$27</f>
        <v>5.2336475172881425E-2</v>
      </c>
      <c r="I54" s="106"/>
      <c r="J54" s="79" t="s">
        <v>389</v>
      </c>
      <c r="K54" s="4">
        <f t="shared" ref="K54:P56" si="274">K29/K$27</f>
        <v>4.7150409972845871E-2</v>
      </c>
      <c r="L54" s="4">
        <f t="shared" si="274"/>
        <v>4.6052065969951934E-2</v>
      </c>
      <c r="M54" s="4">
        <f t="shared" si="274"/>
        <v>3.4191113708818756E-2</v>
      </c>
      <c r="N54" s="4">
        <f t="shared" si="274"/>
        <v>2.7003283435976303E-2</v>
      </c>
      <c r="O54" s="4">
        <f t="shared" si="274"/>
        <v>2.8633968444916658E-2</v>
      </c>
      <c r="P54" s="4">
        <f t="shared" si="274"/>
        <v>3.509506404194105E-2</v>
      </c>
      <c r="Q54" s="106"/>
      <c r="R54" s="79" t="s">
        <v>389</v>
      </c>
      <c r="S54" s="4">
        <f t="shared" ref="S54:X56" si="275">S29/S$27</f>
        <v>6.2804079780845318E-2</v>
      </c>
      <c r="T54" s="4">
        <f t="shared" si="275"/>
        <v>5.0642579374191143E-2</v>
      </c>
      <c r="U54" s="4">
        <f t="shared" si="275"/>
        <v>4.6534531876067375E-2</v>
      </c>
      <c r="V54" s="4">
        <f t="shared" si="275"/>
        <v>4.0005022788104277E-2</v>
      </c>
      <c r="W54" s="4">
        <f t="shared" si="275"/>
        <v>5.1092264388965018E-2</v>
      </c>
      <c r="X54" s="4">
        <f t="shared" si="275"/>
        <v>6.6564727058370063E-2</v>
      </c>
      <c r="Z54" s="79" t="s">
        <v>389</v>
      </c>
      <c r="AA54" s="4">
        <f t="shared" ref="AA54:AF56" si="276">AA29/AA$27</f>
        <v>1.0094700412248585E-3</v>
      </c>
      <c r="AB54" s="4">
        <f t="shared" si="276"/>
        <v>9.3030965042879496E-4</v>
      </c>
      <c r="AC54" s="4">
        <f t="shared" si="276"/>
        <v>4.5787956455014151E-4</v>
      </c>
      <c r="AD54" s="4">
        <f t="shared" si="276"/>
        <v>2.6347521629956641E-4</v>
      </c>
      <c r="AE54" s="4">
        <f t="shared" si="276"/>
        <v>4.2156429683631061E-4</v>
      </c>
      <c r="AF54" s="4">
        <f t="shared" si="276"/>
        <v>5.7064763842955897E-4</v>
      </c>
      <c r="AH54" s="79" t="s">
        <v>389</v>
      </c>
      <c r="AI54" s="4">
        <f t="shared" ref="AI54:AN56" si="277">AI29/AI$27</f>
        <v>7.376985092839479E-2</v>
      </c>
      <c r="AJ54" s="4">
        <f t="shared" si="277"/>
        <v>5.7450001855046645E-2</v>
      </c>
      <c r="AK54" s="4">
        <f t="shared" si="277"/>
        <v>3.9043134448601892E-2</v>
      </c>
      <c r="AL54" s="4">
        <f t="shared" si="277"/>
        <v>2.7599487226200085E-2</v>
      </c>
      <c r="AM54" s="4">
        <f t="shared" si="277"/>
        <v>2.7316571543110853E-2</v>
      </c>
      <c r="AN54" s="4">
        <f t="shared" si="277"/>
        <v>3.1462461618707735E-2</v>
      </c>
      <c r="AP54" s="79" t="s">
        <v>389</v>
      </c>
      <c r="AQ54" s="4">
        <f t="shared" ref="AQ54:AV56" si="278">AQ29/AQ$27</f>
        <v>1.6872375629592956E-2</v>
      </c>
      <c r="AR54" s="4">
        <f t="shared" si="278"/>
        <v>1.5222262456277046E-2</v>
      </c>
      <c r="AS54" s="4">
        <f t="shared" si="278"/>
        <v>1.2787543587641849E-2</v>
      </c>
      <c r="AT54" s="4">
        <f t="shared" si="278"/>
        <v>1.295542823228208E-2</v>
      </c>
      <c r="AU54" s="4">
        <f t="shared" si="278"/>
        <v>1.416113044518608E-2</v>
      </c>
      <c r="AV54" s="4">
        <f t="shared" si="278"/>
        <v>1.4220656081303051E-2</v>
      </c>
      <c r="AX54" s="79" t="s">
        <v>389</v>
      </c>
      <c r="AY54" s="4">
        <f t="shared" ref="AY54:BD56" si="279">AY29/AY$27</f>
        <v>0.17719660158496689</v>
      </c>
      <c r="AZ54" s="4">
        <f t="shared" si="279"/>
        <v>0.19994636168242197</v>
      </c>
      <c r="BA54" s="4">
        <f t="shared" si="279"/>
        <v>0.16733381311607076</v>
      </c>
      <c r="BB54" s="4">
        <f t="shared" si="279"/>
        <v>0.14725082342051551</v>
      </c>
      <c r="BC54" s="4">
        <f t="shared" si="279"/>
        <v>0.15375277420226013</v>
      </c>
      <c r="BD54" s="4">
        <f t="shared" si="279"/>
        <v>0.18547796483783688</v>
      </c>
    </row>
    <row r="55" spans="1:56" x14ac:dyDescent="0.35">
      <c r="B55" s="79" t="s">
        <v>450</v>
      </c>
      <c r="C55" s="4">
        <f t="shared" si="272"/>
        <v>0.10286006957357134</v>
      </c>
      <c r="D55" s="4">
        <f t="shared" si="272"/>
        <v>0.10744888423562834</v>
      </c>
      <c r="E55" s="4">
        <f t="shared" si="272"/>
        <v>9.646189017074E-2</v>
      </c>
      <c r="F55" s="4">
        <f t="shared" si="272"/>
        <v>5.5356707922559922E-2</v>
      </c>
      <c r="G55" s="4">
        <f>G30/G$27</f>
        <v>6.0235310877377421E-2</v>
      </c>
      <c r="H55" s="4">
        <f>H30/H$27</f>
        <v>8.144404212619652E-2</v>
      </c>
      <c r="I55" s="106"/>
      <c r="J55" s="79" t="s">
        <v>450</v>
      </c>
      <c r="K55" s="4">
        <f t="shared" si="274"/>
        <v>0.14659774675053336</v>
      </c>
      <c r="L55" s="4">
        <f t="shared" si="274"/>
        <v>0.17399192641364097</v>
      </c>
      <c r="M55" s="4">
        <f t="shared" si="274"/>
        <v>0.14780841710071549</v>
      </c>
      <c r="N55" s="4">
        <f t="shared" si="274"/>
        <v>0.13308696624708383</v>
      </c>
      <c r="O55" s="4">
        <f t="shared" si="274"/>
        <v>0.15083336195721181</v>
      </c>
      <c r="P55" s="4">
        <f t="shared" si="274"/>
        <v>0.17515243293021576</v>
      </c>
      <c r="Q55" s="106"/>
      <c r="R55" s="79" t="s">
        <v>450</v>
      </c>
      <c r="S55" s="4">
        <f t="shared" si="275"/>
        <v>0.17678640314206776</v>
      </c>
      <c r="T55" s="4">
        <f t="shared" si="275"/>
        <v>0.19607258687575746</v>
      </c>
      <c r="U55" s="4">
        <f t="shared" si="275"/>
        <v>0.16796752597121756</v>
      </c>
      <c r="V55" s="4">
        <f t="shared" si="275"/>
        <v>0.13837742306074471</v>
      </c>
      <c r="W55" s="4">
        <f t="shared" si="275"/>
        <v>0.14659209797001618</v>
      </c>
      <c r="X55" s="4">
        <f t="shared" si="275"/>
        <v>0.16605001450182669</v>
      </c>
      <c r="Z55" s="79" t="s">
        <v>450</v>
      </c>
      <c r="AA55" s="4">
        <f t="shared" si="276"/>
        <v>4.7517358718457007E-3</v>
      </c>
      <c r="AB55" s="4">
        <f t="shared" si="276"/>
        <v>4.514524201255807E-3</v>
      </c>
      <c r="AC55" s="4">
        <f t="shared" si="276"/>
        <v>3.8057236524551789E-3</v>
      </c>
      <c r="AD55" s="4">
        <f t="shared" si="276"/>
        <v>2.9295134922675816E-3</v>
      </c>
      <c r="AE55" s="4">
        <f t="shared" si="276"/>
        <v>3.3088455577262566E-3</v>
      </c>
      <c r="AF55" s="4">
        <f t="shared" si="276"/>
        <v>4.0541049845965434E-3</v>
      </c>
      <c r="AH55" s="79" t="s">
        <v>450</v>
      </c>
      <c r="AI55" s="4">
        <f t="shared" si="277"/>
        <v>0.3011422338399713</v>
      </c>
      <c r="AJ55" s="4">
        <f t="shared" si="277"/>
        <v>0.34951018925794297</v>
      </c>
      <c r="AK55" s="4">
        <f t="shared" si="277"/>
        <v>0.30150414687829663</v>
      </c>
      <c r="AL55" s="4">
        <f t="shared" si="277"/>
        <v>0.24502044389524294</v>
      </c>
      <c r="AM55" s="4">
        <f t="shared" si="277"/>
        <v>0.29764263537916469</v>
      </c>
      <c r="AN55" s="4">
        <f t="shared" si="277"/>
        <v>0.34999514072728566</v>
      </c>
      <c r="AP55" s="79" t="s">
        <v>450</v>
      </c>
      <c r="AQ55" s="4">
        <f t="shared" si="278"/>
        <v>3.5343093160037593E-2</v>
      </c>
      <c r="AR55" s="4">
        <f t="shared" si="278"/>
        <v>3.2786774175289572E-2</v>
      </c>
      <c r="AS55" s="4">
        <f t="shared" si="278"/>
        <v>2.7717931425327819E-2</v>
      </c>
      <c r="AT55" s="4">
        <f t="shared" si="278"/>
        <v>2.3824177228083946E-2</v>
      </c>
      <c r="AU55" s="4">
        <f t="shared" si="278"/>
        <v>2.2817293721097399E-2</v>
      </c>
      <c r="AV55" s="4">
        <f t="shared" si="278"/>
        <v>2.6279150849963975E-2</v>
      </c>
      <c r="AX55" s="79" t="s">
        <v>450</v>
      </c>
      <c r="AY55" s="4">
        <f t="shared" si="279"/>
        <v>0.10306523932351355</v>
      </c>
      <c r="AZ55" s="4">
        <f t="shared" si="279"/>
        <v>0.10823426278606452</v>
      </c>
      <c r="BA55" s="4">
        <f t="shared" si="279"/>
        <v>0.10071538750047473</v>
      </c>
      <c r="BB55" s="4">
        <f t="shared" si="279"/>
        <v>8.360234355013435E-2</v>
      </c>
      <c r="BC55" s="4">
        <f t="shared" si="279"/>
        <v>7.9586553623249956E-2</v>
      </c>
      <c r="BD55" s="4">
        <f t="shared" si="279"/>
        <v>9.1949528180084963E-2</v>
      </c>
    </row>
    <row r="56" spans="1:56" s="44" customFormat="1" x14ac:dyDescent="0.35">
      <c r="A56" s="83"/>
      <c r="B56" s="79" t="s">
        <v>444</v>
      </c>
      <c r="C56" s="4">
        <f t="shared" si="272"/>
        <v>1.4198705527874028E-2</v>
      </c>
      <c r="D56" s="4">
        <f t="shared" si="272"/>
        <v>1.6380895812494585E-2</v>
      </c>
      <c r="E56" s="4">
        <f t="shared" si="272"/>
        <v>1.6345193422500091E-2</v>
      </c>
      <c r="F56" s="4">
        <f t="shared" si="272"/>
        <v>1.1764300316966731E-2</v>
      </c>
      <c r="G56" s="4">
        <f>G31/G$27</f>
        <v>1.7472462622097579E-2</v>
      </c>
      <c r="H56" s="4">
        <f>H31/H$27</f>
        <v>2.5353004877995928E-2</v>
      </c>
      <c r="I56" s="106"/>
      <c r="J56" s="79" t="s">
        <v>444</v>
      </c>
      <c r="K56" s="4">
        <f t="shared" si="274"/>
        <v>0</v>
      </c>
      <c r="L56" s="4">
        <f t="shared" si="274"/>
        <v>0</v>
      </c>
      <c r="M56" s="4">
        <f t="shared" si="274"/>
        <v>0</v>
      </c>
      <c r="N56" s="4">
        <f t="shared" si="274"/>
        <v>0</v>
      </c>
      <c r="O56" s="4">
        <f t="shared" si="274"/>
        <v>0</v>
      </c>
      <c r="P56" s="4">
        <f t="shared" si="274"/>
        <v>0</v>
      </c>
      <c r="R56" s="79" t="s">
        <v>444</v>
      </c>
      <c r="S56" s="4">
        <f t="shared" si="275"/>
        <v>8.4057263306305686E-3</v>
      </c>
      <c r="T56" s="4">
        <f t="shared" si="275"/>
        <v>8.9337899960093038E-3</v>
      </c>
      <c r="U56" s="4">
        <f t="shared" si="275"/>
        <v>7.509422002066714E-3</v>
      </c>
      <c r="V56" s="4">
        <f t="shared" si="275"/>
        <v>6.1083060974448308E-3</v>
      </c>
      <c r="W56" s="4">
        <f t="shared" si="275"/>
        <v>6.8145311531601803E-3</v>
      </c>
      <c r="X56" s="4">
        <f t="shared" si="275"/>
        <v>8.2052293382792046E-3</v>
      </c>
      <c r="Z56" s="79" t="s">
        <v>444</v>
      </c>
      <c r="AA56" s="4">
        <f t="shared" si="276"/>
        <v>1.535524966344861E-3</v>
      </c>
      <c r="AB56" s="4">
        <f t="shared" si="276"/>
        <v>1.2930364139362382E-3</v>
      </c>
      <c r="AC56" s="4">
        <f t="shared" si="276"/>
        <v>8.2359871220386602E-4</v>
      </c>
      <c r="AD56" s="4">
        <f t="shared" si="276"/>
        <v>5.5409121022334182E-4</v>
      </c>
      <c r="AE56" s="4">
        <f t="shared" si="276"/>
        <v>5.6572850856161181E-4</v>
      </c>
      <c r="AF56" s="4">
        <f t="shared" si="276"/>
        <v>7.7319631468018889E-4</v>
      </c>
      <c r="AH56" s="79" t="s">
        <v>444</v>
      </c>
      <c r="AI56" s="4">
        <f t="shared" si="277"/>
        <v>6.1611681573139343E-3</v>
      </c>
      <c r="AJ56" s="4">
        <f t="shared" si="277"/>
        <v>5.089961401774366E-3</v>
      </c>
      <c r="AK56" s="4">
        <f t="shared" si="277"/>
        <v>4.3092750026710461E-3</v>
      </c>
      <c r="AL56" s="4">
        <f t="shared" si="277"/>
        <v>3.2762306194099033E-3</v>
      </c>
      <c r="AM56" s="4">
        <f t="shared" si="277"/>
        <v>3.2779093216506786E-3</v>
      </c>
      <c r="AN56" s="4">
        <f t="shared" si="277"/>
        <v>3.6326143796106304E-3</v>
      </c>
      <c r="AP56" s="79" t="s">
        <v>444</v>
      </c>
      <c r="AQ56" s="4">
        <f t="shared" si="278"/>
        <v>5.4463337430127774E-3</v>
      </c>
      <c r="AR56" s="4">
        <f t="shared" si="278"/>
        <v>6.6188420062563876E-3</v>
      </c>
      <c r="AS56" s="4">
        <f t="shared" si="278"/>
        <v>6.9283469919967011E-3</v>
      </c>
      <c r="AT56" s="4">
        <f t="shared" si="278"/>
        <v>5.4802413395556087E-3</v>
      </c>
      <c r="AU56" s="4">
        <f t="shared" si="278"/>
        <v>6.7131068145154923E-3</v>
      </c>
      <c r="AV56" s="4">
        <f t="shared" si="278"/>
        <v>7.9626416955283653E-3</v>
      </c>
      <c r="AX56" s="79" t="s">
        <v>444</v>
      </c>
      <c r="AY56" s="4">
        <f t="shared" si="279"/>
        <v>1.1322795349946195E-3</v>
      </c>
      <c r="AZ56" s="4">
        <f t="shared" si="279"/>
        <v>1.3001745938911651E-3</v>
      </c>
      <c r="BA56" s="4">
        <f t="shared" si="279"/>
        <v>1.243005499087799E-3</v>
      </c>
      <c r="BB56" s="4">
        <f t="shared" si="279"/>
        <v>1.1148339818800759E-3</v>
      </c>
      <c r="BC56" s="4">
        <f t="shared" si="279"/>
        <v>1.4735711871257731E-3</v>
      </c>
      <c r="BD56" s="4">
        <f t="shared" si="279"/>
        <v>1.9670152552377519E-3</v>
      </c>
    </row>
    <row r="57" spans="1:56" s="44" customFormat="1" x14ac:dyDescent="0.35">
      <c r="A57" s="83"/>
      <c r="B57" s="79" t="s">
        <v>445</v>
      </c>
      <c r="C57" s="4">
        <f>C32/C$27</f>
        <v>7.1089634805392113E-2</v>
      </c>
      <c r="D57" s="4">
        <f t="shared" ref="D57:H57" si="280">D32/D$27</f>
        <v>5.6373001512334389E-2</v>
      </c>
      <c r="E57" s="4">
        <f t="shared" si="280"/>
        <v>3.5520834599591343E-2</v>
      </c>
      <c r="F57" s="4">
        <f t="shared" si="280"/>
        <v>5.7347693258331936E-3</v>
      </c>
      <c r="G57" s="4">
        <f t="shared" si="280"/>
        <v>4.9497345257307271E-3</v>
      </c>
      <c r="H57" s="4">
        <f t="shared" si="280"/>
        <v>5.9677163186499186E-3</v>
      </c>
      <c r="I57" s="106"/>
      <c r="J57" s="79" t="s">
        <v>445</v>
      </c>
      <c r="K57" s="4">
        <f>K32/K$27</f>
        <v>2.1113682226493451E-2</v>
      </c>
      <c r="L57" s="4">
        <f t="shared" ref="L57:P57" si="281">L32/L$27</f>
        <v>7.6109092736750053E-3</v>
      </c>
      <c r="M57" s="4">
        <f t="shared" si="281"/>
        <v>1.7651864619692693E-2</v>
      </c>
      <c r="N57" s="4">
        <f t="shared" si="281"/>
        <v>4.131568228924549E-3</v>
      </c>
      <c r="O57" s="4">
        <f t="shared" si="281"/>
        <v>3.4971750071118679E-3</v>
      </c>
      <c r="P57" s="4">
        <f t="shared" si="281"/>
        <v>2.84426646238393E-3</v>
      </c>
      <c r="R57" s="79" t="s">
        <v>445</v>
      </c>
      <c r="S57" s="4">
        <f>S32/S$27</f>
        <v>7.728284793994597E-2</v>
      </c>
      <c r="T57" s="4">
        <f t="shared" ref="T57:X57" si="282">T32/T$27</f>
        <v>7.4295160367560772E-2</v>
      </c>
      <c r="U57" s="4">
        <f t="shared" si="282"/>
        <v>3.3642457467843487E-2</v>
      </c>
      <c r="V57" s="4">
        <f t="shared" si="282"/>
        <v>2.9794615393040182E-3</v>
      </c>
      <c r="W57" s="4">
        <f t="shared" si="282"/>
        <v>1.8769554295243965E-3</v>
      </c>
      <c r="X57" s="4">
        <f t="shared" si="282"/>
        <v>2.5532523526066667E-3</v>
      </c>
      <c r="Y57" s="4"/>
      <c r="Z57" s="79" t="s">
        <v>445</v>
      </c>
      <c r="AA57" s="4">
        <f>AA32/AA$27</f>
        <v>1.8568642737360563E-3</v>
      </c>
      <c r="AB57" s="4">
        <f t="shared" ref="AB57:AF57" si="283">AB32/AB$27</f>
        <v>2.0097963561328865E-3</v>
      </c>
      <c r="AC57" s="4">
        <f t="shared" si="283"/>
        <v>1.4931922610223606E-3</v>
      </c>
      <c r="AD57" s="4">
        <f t="shared" si="283"/>
        <v>5.389988975193253E-4</v>
      </c>
      <c r="AE57" s="4">
        <f t="shared" si="283"/>
        <v>4.6924886603100805E-4</v>
      </c>
      <c r="AF57" s="4">
        <f t="shared" si="283"/>
        <v>6.2319676147262314E-4</v>
      </c>
      <c r="AH57" s="79" t="s">
        <v>445</v>
      </c>
      <c r="AI57" s="4">
        <f>AI32/AI$27</f>
        <v>7.2518363789721004E-3</v>
      </c>
      <c r="AJ57" s="4">
        <f t="shared" ref="AJ57:AN57" si="284">AJ32/AJ$27</f>
        <v>3.4289195172698293E-3</v>
      </c>
      <c r="AK57" s="4">
        <f t="shared" si="284"/>
        <v>2.1384525014386421E-2</v>
      </c>
      <c r="AL57" s="4">
        <f t="shared" si="284"/>
        <v>5.2587979030833615E-3</v>
      </c>
      <c r="AM57" s="4">
        <f t="shared" si="284"/>
        <v>2.8619138320964467E-3</v>
      </c>
      <c r="AN57" s="4">
        <f t="shared" si="284"/>
        <v>3.1751432567106151E-3</v>
      </c>
      <c r="AP57" s="79" t="s">
        <v>445</v>
      </c>
      <c r="AQ57" s="4">
        <f>AQ32/AQ$27</f>
        <v>2.7865654158239022E-3</v>
      </c>
      <c r="AR57" s="4">
        <f t="shared" ref="AR57:AV57" si="285">AR32/AR$27</f>
        <v>2.5384046313652064E-3</v>
      </c>
      <c r="AS57" s="4">
        <f t="shared" si="285"/>
        <v>4.2580609462731156E-3</v>
      </c>
      <c r="AT57" s="4">
        <f t="shared" si="285"/>
        <v>3.5570738356719236E-3</v>
      </c>
      <c r="AU57" s="4">
        <f t="shared" si="285"/>
        <v>3.1753383481068174E-3</v>
      </c>
      <c r="AV57" s="4">
        <f t="shared" si="285"/>
        <v>3.2347505645760758E-3</v>
      </c>
      <c r="AX57" s="79" t="s">
        <v>445</v>
      </c>
      <c r="AY57" s="4">
        <f>AY32/AY$27</f>
        <v>9.7398720877892343E-3</v>
      </c>
      <c r="AZ57" s="4">
        <f t="shared" ref="AZ57:BD57" si="286">AZ32/AZ$27</f>
        <v>9.2362985482346942E-3</v>
      </c>
      <c r="BA57" s="4">
        <f t="shared" si="286"/>
        <v>8.0616949543390413E-3</v>
      </c>
      <c r="BB57" s="4">
        <f t="shared" si="286"/>
        <v>2.904050454151731E-3</v>
      </c>
      <c r="BC57" s="4">
        <f t="shared" si="286"/>
        <v>2.9190961930116686E-3</v>
      </c>
      <c r="BD57" s="4">
        <f t="shared" si="286"/>
        <v>3.7743833696120927E-3</v>
      </c>
    </row>
    <row r="58" spans="1:56" x14ac:dyDescent="0.35">
      <c r="B58" s="79" t="s">
        <v>286</v>
      </c>
      <c r="C58" s="4">
        <f t="shared" ref="C58:H60" si="287">C33/C$27</f>
        <v>3.9146903484094268E-2</v>
      </c>
      <c r="D58" s="4">
        <f t="shared" si="287"/>
        <v>4.4354025111046656E-2</v>
      </c>
      <c r="E58" s="4">
        <f t="shared" si="287"/>
        <v>4.8884184287157142E-2</v>
      </c>
      <c r="F58" s="4">
        <f t="shared" si="287"/>
        <v>3.8272466481155211E-2</v>
      </c>
      <c r="G58" s="4">
        <f t="shared" ref="G58" si="288">G33/G$27</f>
        <v>3.811834675159901E-2</v>
      </c>
      <c r="H58" s="4">
        <f t="shared" si="287"/>
        <v>4.1909009930747511E-2</v>
      </c>
      <c r="J58" s="79" t="s">
        <v>286</v>
      </c>
      <c r="K58" s="4">
        <f t="shared" ref="K58:P60" si="289">K33/K$27</f>
        <v>7.8450414235906346E-2</v>
      </c>
      <c r="L58" s="4">
        <f t="shared" si="289"/>
        <v>9.6935146578858489E-2</v>
      </c>
      <c r="M58" s="4">
        <f t="shared" si="289"/>
        <v>7.4185416222546985E-2</v>
      </c>
      <c r="N58" s="4">
        <f t="shared" si="289"/>
        <v>7.6971067462463544E-2</v>
      </c>
      <c r="O58" s="4">
        <f t="shared" si="289"/>
        <v>8.2643078598775385E-2</v>
      </c>
      <c r="P58" s="4">
        <f t="shared" si="289"/>
        <v>8.959135333098614E-2</v>
      </c>
      <c r="R58" s="79" t="s">
        <v>286</v>
      </c>
      <c r="S58" s="4">
        <f t="shared" ref="S58:X60" si="290">S33/S$27</f>
        <v>6.4639119795792718E-2</v>
      </c>
      <c r="T58" s="4">
        <f t="shared" si="290"/>
        <v>7.4274726854419493E-2</v>
      </c>
      <c r="U58" s="4">
        <f t="shared" si="290"/>
        <v>8.0367517944245792E-2</v>
      </c>
      <c r="V58" s="4">
        <f t="shared" si="290"/>
        <v>8.2862254580412548E-2</v>
      </c>
      <c r="W58" s="4">
        <f t="shared" si="290"/>
        <v>0.10186083814442687</v>
      </c>
      <c r="X58" s="4">
        <f t="shared" si="290"/>
        <v>0.12928481934002761</v>
      </c>
      <c r="Z58" s="79" t="s">
        <v>286</v>
      </c>
      <c r="AA58" s="4">
        <f t="shared" ref="AA58:AF60" si="291">AA33/AA$27</f>
        <v>8.0600862550842724E-3</v>
      </c>
      <c r="AB58" s="4">
        <f t="shared" si="291"/>
        <v>8.9996256331087675E-3</v>
      </c>
      <c r="AC58" s="4">
        <f t="shared" si="291"/>
        <v>8.5543081248136889E-3</v>
      </c>
      <c r="AD58" s="4">
        <f t="shared" si="291"/>
        <v>6.5244866174383482E-3</v>
      </c>
      <c r="AE58" s="4">
        <f t="shared" si="291"/>
        <v>7.502309986218249E-3</v>
      </c>
      <c r="AF58" s="4">
        <f t="shared" si="291"/>
        <v>9.784156480707077E-3</v>
      </c>
      <c r="AH58" s="79" t="s">
        <v>286</v>
      </c>
      <c r="AI58" s="4">
        <f t="shared" ref="AI58:AN60" si="292">AI33/AI$27</f>
        <v>6.8054083100517582E-2</v>
      </c>
      <c r="AJ58" s="4">
        <f t="shared" si="292"/>
        <v>6.8744705546691057E-2</v>
      </c>
      <c r="AK58" s="4">
        <f t="shared" si="292"/>
        <v>5.7710569900145996E-2</v>
      </c>
      <c r="AL58" s="4">
        <f t="shared" si="292"/>
        <v>5.3533623695611376E-2</v>
      </c>
      <c r="AM58" s="4">
        <f t="shared" si="292"/>
        <v>7.4759055040576478E-2</v>
      </c>
      <c r="AN58" s="4">
        <f t="shared" si="292"/>
        <v>8.1993821892513571E-2</v>
      </c>
      <c r="AP58" s="79" t="s">
        <v>286</v>
      </c>
      <c r="AQ58" s="4">
        <f t="shared" ref="AQ58:AV60" si="293">AQ33/AQ$27</f>
        <v>3.3551430682871718E-2</v>
      </c>
      <c r="AR58" s="4">
        <f t="shared" si="293"/>
        <v>3.6728684634257158E-2</v>
      </c>
      <c r="AS58" s="4">
        <f t="shared" si="293"/>
        <v>3.0006008585382223E-2</v>
      </c>
      <c r="AT58" s="4">
        <f t="shared" si="293"/>
        <v>2.1967626018490737E-2</v>
      </c>
      <c r="AU58" s="4">
        <f t="shared" si="293"/>
        <v>2.4293152950752198E-2</v>
      </c>
      <c r="AV58" s="4">
        <f t="shared" si="293"/>
        <v>2.9317225339033717E-2</v>
      </c>
      <c r="AX58" s="79" t="s">
        <v>286</v>
      </c>
      <c r="AY58" s="4">
        <f t="shared" ref="AY58:BD60" si="294">AY33/AY$27</f>
        <v>5.0051153590973473E-2</v>
      </c>
      <c r="AZ58" s="4">
        <f t="shared" si="294"/>
        <v>4.9799509430687186E-2</v>
      </c>
      <c r="BA58" s="4">
        <f t="shared" si="294"/>
        <v>5.3710779964143716E-2</v>
      </c>
      <c r="BB58" s="4">
        <f t="shared" si="294"/>
        <v>5.5677804595502915E-2</v>
      </c>
      <c r="BC58" s="4">
        <f t="shared" si="294"/>
        <v>6.772907733887211E-2</v>
      </c>
      <c r="BD58" s="4">
        <f t="shared" si="294"/>
        <v>7.2796175108547467E-2</v>
      </c>
    </row>
    <row r="59" spans="1:56" x14ac:dyDescent="0.35">
      <c r="B59" s="79" t="s">
        <v>287</v>
      </c>
      <c r="C59" s="4">
        <f t="shared" si="287"/>
        <v>0.45797281840058685</v>
      </c>
      <c r="D59" s="4">
        <f t="shared" si="287"/>
        <v>0.49012126129407729</v>
      </c>
      <c r="E59" s="4">
        <f t="shared" si="287"/>
        <v>0.39893469882806515</v>
      </c>
      <c r="F59" s="4">
        <f t="shared" si="287"/>
        <v>0.30558317976678273</v>
      </c>
      <c r="G59" s="4">
        <f t="shared" ref="G59" si="295">G34/G$27</f>
        <v>0.35881440708077694</v>
      </c>
      <c r="H59" s="4">
        <f t="shared" si="287"/>
        <v>0.42117855729287218</v>
      </c>
      <c r="J59" s="79" t="s">
        <v>287</v>
      </c>
      <c r="K59" s="4">
        <f t="shared" si="289"/>
        <v>0.26784014131198036</v>
      </c>
      <c r="L59" s="4">
        <f t="shared" si="289"/>
        <v>0.21125928248696541</v>
      </c>
      <c r="M59" s="4">
        <f t="shared" si="289"/>
        <v>0.14664941135392889</v>
      </c>
      <c r="N59" s="4">
        <f t="shared" si="289"/>
        <v>0.12802026402371189</v>
      </c>
      <c r="O59" s="4">
        <f t="shared" si="289"/>
        <v>0.13812426589507176</v>
      </c>
      <c r="P59" s="4">
        <f t="shared" si="289"/>
        <v>0.15147836282979718</v>
      </c>
      <c r="R59" s="79" t="s">
        <v>287</v>
      </c>
      <c r="S59" s="4">
        <f t="shared" si="290"/>
        <v>0.18678991038482856</v>
      </c>
      <c r="T59" s="4">
        <f t="shared" si="290"/>
        <v>0.19109028011488352</v>
      </c>
      <c r="U59" s="4">
        <f t="shared" si="290"/>
        <v>0.18024271091090074</v>
      </c>
      <c r="V59" s="4">
        <f t="shared" si="290"/>
        <v>0.14792450287090139</v>
      </c>
      <c r="W59" s="4">
        <f t="shared" si="290"/>
        <v>0.16964805395578028</v>
      </c>
      <c r="X59" s="4">
        <f t="shared" si="290"/>
        <v>0.18507400055701623</v>
      </c>
      <c r="Z59" s="79" t="s">
        <v>287</v>
      </c>
      <c r="AA59" s="4">
        <f t="shared" si="291"/>
        <v>6.848808800784062E-2</v>
      </c>
      <c r="AB59" s="4">
        <f t="shared" si="291"/>
        <v>5.3484821529074571E-2</v>
      </c>
      <c r="AC59" s="4">
        <f t="shared" si="291"/>
        <v>3.3401595696420386E-2</v>
      </c>
      <c r="AD59" s="4">
        <f t="shared" si="291"/>
        <v>2.5894379227038671E-2</v>
      </c>
      <c r="AE59" s="4">
        <f t="shared" si="291"/>
        <v>2.3923922141154633E-2</v>
      </c>
      <c r="AF59" s="4">
        <f t="shared" si="291"/>
        <v>3.1829984635667392E-2</v>
      </c>
      <c r="AH59" s="79" t="s">
        <v>287</v>
      </c>
      <c r="AI59" s="4">
        <f t="shared" si="292"/>
        <v>0.16131653740748275</v>
      </c>
      <c r="AJ59" s="4">
        <f t="shared" si="292"/>
        <v>0.14136637133674992</v>
      </c>
      <c r="AK59" s="4">
        <f t="shared" si="292"/>
        <v>0.11671532790363685</v>
      </c>
      <c r="AL59" s="4">
        <f t="shared" si="292"/>
        <v>0.13191872279183775</v>
      </c>
      <c r="AM59" s="4">
        <f t="shared" si="292"/>
        <v>0.16291382597789295</v>
      </c>
      <c r="AN59" s="4">
        <f t="shared" si="292"/>
        <v>0.16275269839763445</v>
      </c>
      <c r="AP59" s="79" t="s">
        <v>287</v>
      </c>
      <c r="AQ59" s="4">
        <f t="shared" si="293"/>
        <v>0.57645401955396991</v>
      </c>
      <c r="AR59" s="4">
        <f t="shared" si="293"/>
        <v>0.55030167268199903</v>
      </c>
      <c r="AS59" s="4">
        <f t="shared" si="293"/>
        <v>0.49166115429318619</v>
      </c>
      <c r="AT59" s="4">
        <f t="shared" si="293"/>
        <v>0.43956631695664394</v>
      </c>
      <c r="AU59" s="4">
        <f t="shared" si="293"/>
        <v>0.46882497878112833</v>
      </c>
      <c r="AV59" s="4">
        <f t="shared" si="293"/>
        <v>0.48674883529350121</v>
      </c>
      <c r="AX59" s="79" t="s">
        <v>287</v>
      </c>
      <c r="AY59" s="4">
        <f t="shared" si="294"/>
        <v>0.36992074669083408</v>
      </c>
      <c r="AZ59" s="4">
        <f t="shared" si="294"/>
        <v>0.34748165165999267</v>
      </c>
      <c r="BA59" s="4">
        <f t="shared" si="294"/>
        <v>0.32033613690611179</v>
      </c>
      <c r="BB59" s="4">
        <f t="shared" si="294"/>
        <v>0.25437296796055819</v>
      </c>
      <c r="BC59" s="4">
        <f t="shared" si="294"/>
        <v>0.24231824716230241</v>
      </c>
      <c r="BD59" s="4">
        <f t="shared" si="294"/>
        <v>0.2559178931137529</v>
      </c>
    </row>
    <row r="60" spans="1:56" x14ac:dyDescent="0.35">
      <c r="B60" s="79" t="s">
        <v>288</v>
      </c>
      <c r="C60" s="4">
        <f t="shared" si="287"/>
        <v>6.8442322340799458E-2</v>
      </c>
      <c r="D60" s="4">
        <f t="shared" si="287"/>
        <v>7.381400555537708E-2</v>
      </c>
      <c r="E60" s="4">
        <f t="shared" si="287"/>
        <v>8.2903916740391492E-2</v>
      </c>
      <c r="F60" s="4">
        <f t="shared" si="287"/>
        <v>6.44495911992988E-2</v>
      </c>
      <c r="G60" s="4">
        <f t="shared" ref="G60" si="296">G35/G$27</f>
        <v>6.8721872373175827E-2</v>
      </c>
      <c r="H60" s="4">
        <f t="shared" si="287"/>
        <v>7.5741050681325472E-2</v>
      </c>
      <c r="J60" s="79" t="s">
        <v>288</v>
      </c>
      <c r="K60" s="4">
        <f t="shared" si="289"/>
        <v>0.17194509435174476</v>
      </c>
      <c r="L60" s="4">
        <f t="shared" si="289"/>
        <v>0.1629475324117261</v>
      </c>
      <c r="M60" s="4">
        <f t="shared" si="289"/>
        <v>0.11442028117558189</v>
      </c>
      <c r="N60" s="4">
        <f t="shared" si="289"/>
        <v>9.0213503041688625E-2</v>
      </c>
      <c r="O60" s="4">
        <f t="shared" si="289"/>
        <v>9.9614911375885171E-2</v>
      </c>
      <c r="P60" s="4">
        <f t="shared" si="289"/>
        <v>0.11041488618054671</v>
      </c>
      <c r="R60" s="79" t="s">
        <v>288</v>
      </c>
      <c r="S60" s="4">
        <f t="shared" si="290"/>
        <v>0.139234774479118</v>
      </c>
      <c r="T60" s="4">
        <f t="shared" si="290"/>
        <v>0.13021770369380381</v>
      </c>
      <c r="U60" s="4">
        <f t="shared" si="290"/>
        <v>0.1261244260083268</v>
      </c>
      <c r="V60" s="4">
        <f t="shared" si="290"/>
        <v>0.10661728574016813</v>
      </c>
      <c r="W60" s="4">
        <f t="shared" si="290"/>
        <v>0.1187966296874825</v>
      </c>
      <c r="X60" s="4">
        <f t="shared" si="290"/>
        <v>0.14998175084142695</v>
      </c>
      <c r="Z60" s="79" t="s">
        <v>288</v>
      </c>
      <c r="AA60" s="4">
        <f t="shared" si="291"/>
        <v>4.0631759714496736E-2</v>
      </c>
      <c r="AB60" s="4">
        <f t="shared" si="291"/>
        <v>3.6355136583091655E-2</v>
      </c>
      <c r="AC60" s="4">
        <f t="shared" si="291"/>
        <v>2.4053439445358454E-2</v>
      </c>
      <c r="AD60" s="4">
        <f t="shared" si="291"/>
        <v>1.7514455383479541E-2</v>
      </c>
      <c r="AE60" s="4">
        <f t="shared" si="291"/>
        <v>1.581540976831047E-2</v>
      </c>
      <c r="AF60" s="4">
        <f t="shared" si="291"/>
        <v>2.0110781805710146E-2</v>
      </c>
      <c r="AH60" s="79" t="s">
        <v>288</v>
      </c>
      <c r="AI60" s="4">
        <f t="shared" si="292"/>
        <v>0.11142996620247245</v>
      </c>
      <c r="AJ60" s="4">
        <f t="shared" si="292"/>
        <v>0.10821755085578498</v>
      </c>
      <c r="AK60" s="4">
        <f t="shared" si="292"/>
        <v>9.4106677266049238E-2</v>
      </c>
      <c r="AL60" s="4">
        <f t="shared" si="292"/>
        <v>7.5247252772832618E-2</v>
      </c>
      <c r="AM60" s="4">
        <f t="shared" si="292"/>
        <v>0.10076948581183184</v>
      </c>
      <c r="AN60" s="4">
        <f t="shared" si="292"/>
        <v>0.1077534417353313</v>
      </c>
      <c r="AP60" s="79" t="s">
        <v>288</v>
      </c>
      <c r="AQ60" s="4">
        <f t="shared" si="293"/>
        <v>0.22857771715472297</v>
      </c>
      <c r="AR60" s="4">
        <f t="shared" si="293"/>
        <v>0.24713808089433129</v>
      </c>
      <c r="AS60" s="4">
        <f t="shared" si="293"/>
        <v>0.23658929234767648</v>
      </c>
      <c r="AT60" s="4">
        <f t="shared" si="293"/>
        <v>0.1981000904291699</v>
      </c>
      <c r="AU60" s="4">
        <f t="shared" si="293"/>
        <v>0.21082334445474943</v>
      </c>
      <c r="AV60" s="4">
        <f t="shared" si="293"/>
        <v>0.24666580370208951</v>
      </c>
      <c r="AX60" s="79" t="s">
        <v>288</v>
      </c>
      <c r="AY60" s="4">
        <f t="shared" si="294"/>
        <v>0.10188095376543106</v>
      </c>
      <c r="AZ60" s="4">
        <f t="shared" si="294"/>
        <v>0.10176018775021323</v>
      </c>
      <c r="BA60" s="4">
        <f t="shared" si="294"/>
        <v>0.10197872523217888</v>
      </c>
      <c r="BB60" s="4">
        <f t="shared" si="294"/>
        <v>9.8632758861845277E-2</v>
      </c>
      <c r="BC60" s="4">
        <f t="shared" si="294"/>
        <v>0.1064438497779593</v>
      </c>
      <c r="BD60" s="4">
        <f t="shared" si="294"/>
        <v>0.11653790596573831</v>
      </c>
    </row>
    <row r="61" spans="1:56" x14ac:dyDescent="0.35">
      <c r="B61" s="79" t="s">
        <v>289</v>
      </c>
      <c r="C61" s="4">
        <f t="shared" ref="C61:H64" si="297">C37/C$27</f>
        <v>7.3093038401460947E-2</v>
      </c>
      <c r="D61" s="4">
        <f t="shared" si="297"/>
        <v>6.9333535170550256E-2</v>
      </c>
      <c r="E61" s="4">
        <f t="shared" si="297"/>
        <v>9.7196098040618503E-2</v>
      </c>
      <c r="F61" s="4">
        <f t="shared" si="297"/>
        <v>0.10175520454319778</v>
      </c>
      <c r="G61" s="4">
        <f t="shared" ref="G61" si="298">G37/G$27</f>
        <v>8.766736126694441E-2</v>
      </c>
      <c r="H61" s="4">
        <f t="shared" si="297"/>
        <v>6.4858923874077171E-2</v>
      </c>
      <c r="J61" s="79" t="s">
        <v>289</v>
      </c>
      <c r="K61" s="4">
        <f t="shared" ref="K61:P64" si="299">K37/K$27</f>
        <v>0.13523213280416785</v>
      </c>
      <c r="L61" s="4">
        <f t="shared" si="299"/>
        <v>0.19310799984271149</v>
      </c>
      <c r="M61" s="4">
        <f t="shared" si="299"/>
        <v>0.26069555619561519</v>
      </c>
      <c r="N61" s="4">
        <f t="shared" si="299"/>
        <v>0.29092511631314766</v>
      </c>
      <c r="O61" s="4">
        <f t="shared" si="299"/>
        <v>0.28221055695381875</v>
      </c>
      <c r="P61" s="4">
        <f t="shared" si="299"/>
        <v>0.25046083837330435</v>
      </c>
      <c r="R61" s="79" t="s">
        <v>289</v>
      </c>
      <c r="S61" s="4">
        <f t="shared" ref="S61:X64" si="300">S37/S$27</f>
        <v>0.22957306946645376</v>
      </c>
      <c r="T61" s="4">
        <f t="shared" si="300"/>
        <v>0.22882714072842222</v>
      </c>
      <c r="U61" s="4">
        <f t="shared" si="300"/>
        <v>0.27779563541291757</v>
      </c>
      <c r="V61" s="4">
        <f t="shared" si="300"/>
        <v>0.27236838769768423</v>
      </c>
      <c r="W61" s="4">
        <f t="shared" si="300"/>
        <v>0.23100242493171971</v>
      </c>
      <c r="X61" s="4">
        <f t="shared" si="300"/>
        <v>0.16222360363488894</v>
      </c>
      <c r="Z61" s="79" t="s">
        <v>289</v>
      </c>
      <c r="AA61" s="4">
        <f t="shared" ref="AA61:AF64" si="301">AA37/AA$27</f>
        <v>0.86011204226526616</v>
      </c>
      <c r="AB61" s="4">
        <f t="shared" si="301"/>
        <v>0.8708780330611301</v>
      </c>
      <c r="AC61" s="4">
        <f t="shared" si="301"/>
        <v>0.8957963817076684</v>
      </c>
      <c r="AD61" s="4">
        <f t="shared" si="301"/>
        <v>0.89285101389624466</v>
      </c>
      <c r="AE61" s="4">
        <f t="shared" si="301"/>
        <v>0.87744523355755988</v>
      </c>
      <c r="AF61" s="4">
        <f t="shared" si="301"/>
        <v>0.86681118249485545</v>
      </c>
      <c r="AH61" s="79" t="s">
        <v>289</v>
      </c>
      <c r="AI61" s="4">
        <f t="shared" ref="AI61:AN64" si="302">AI37/AI$27</f>
        <v>0.1305342099343563</v>
      </c>
      <c r="AJ61" s="4">
        <f t="shared" si="302"/>
        <v>9.7736378290267045E-2</v>
      </c>
      <c r="AK61" s="4">
        <f t="shared" si="302"/>
        <v>0.10951811893169904</v>
      </c>
      <c r="AL61" s="4">
        <f t="shared" si="302"/>
        <v>0.15490466263253283</v>
      </c>
      <c r="AM61" s="4">
        <f t="shared" si="302"/>
        <v>0.1221695296561979</v>
      </c>
      <c r="AN61" s="4">
        <f t="shared" si="302"/>
        <v>0.11200441269848758</v>
      </c>
      <c r="AP61" s="79" t="s">
        <v>289</v>
      </c>
      <c r="AQ61" s="4">
        <f t="shared" ref="AQ61:AV64" si="303">AQ37/AQ$27</f>
        <v>3.6945221957631419E-2</v>
      </c>
      <c r="AR61" s="4">
        <f t="shared" si="303"/>
        <v>4.1982216237848223E-2</v>
      </c>
      <c r="AS61" s="4">
        <f t="shared" si="303"/>
        <v>5.9625438777961705E-2</v>
      </c>
      <c r="AT61" s="4">
        <f t="shared" si="303"/>
        <v>5.7458547798341718E-2</v>
      </c>
      <c r="AU61" s="4">
        <f t="shared" si="303"/>
        <v>5.2494071218110457E-2</v>
      </c>
      <c r="AV61" s="4">
        <f t="shared" si="303"/>
        <v>2.9581677423602456E-2</v>
      </c>
      <c r="AX61" s="79" t="s">
        <v>289</v>
      </c>
      <c r="AY61" s="4">
        <f t="shared" ref="AY61:BD64" si="304">AY37/AY$27</f>
        <v>0.12933545765909846</v>
      </c>
      <c r="AZ61" s="4">
        <f t="shared" si="304"/>
        <v>0.13960495553928226</v>
      </c>
      <c r="BA61" s="4">
        <f t="shared" si="304"/>
        <v>0.17966617404264343</v>
      </c>
      <c r="BB61" s="4">
        <f t="shared" si="304"/>
        <v>0.22301221290026077</v>
      </c>
      <c r="BC61" s="4">
        <f t="shared" si="304"/>
        <v>0.22052076732137835</v>
      </c>
      <c r="BD61" s="4">
        <f t="shared" si="304"/>
        <v>0.16149915911488086</v>
      </c>
    </row>
    <row r="62" spans="1:56" x14ac:dyDescent="0.35">
      <c r="B62" s="79" t="s">
        <v>290</v>
      </c>
      <c r="C62" s="4">
        <f t="shared" si="297"/>
        <v>1.0593030364725947E-2</v>
      </c>
      <c r="D62" s="4">
        <f t="shared" si="297"/>
        <v>1.9475495699824329E-2</v>
      </c>
      <c r="E62" s="4">
        <f t="shared" si="297"/>
        <v>2.6759871690470491E-2</v>
      </c>
      <c r="F62" s="4">
        <f t="shared" si="297"/>
        <v>2.4345618231291218E-2</v>
      </c>
      <c r="G62" s="4">
        <f t="shared" ref="G62" si="305">G38/G$27</f>
        <v>3.2239852879225143E-2</v>
      </c>
      <c r="H62" s="4">
        <f t="shared" si="297"/>
        <v>4.9447387683737264E-2</v>
      </c>
      <c r="J62" s="79" t="s">
        <v>290</v>
      </c>
      <c r="K62" s="4">
        <f t="shared" si="299"/>
        <v>7.7542834864235494E-2</v>
      </c>
      <c r="L62" s="4">
        <f t="shared" si="299"/>
        <v>7.8757262074097459E-2</v>
      </c>
      <c r="M62" s="4">
        <f t="shared" si="299"/>
        <v>0.15956409554692971</v>
      </c>
      <c r="N62" s="4">
        <f t="shared" si="299"/>
        <v>0.15258802705302596</v>
      </c>
      <c r="O62" s="4">
        <f t="shared" si="299"/>
        <v>0.14433705641617545</v>
      </c>
      <c r="P62" s="4">
        <f t="shared" si="299"/>
        <v>0.12776080161736328</v>
      </c>
      <c r="R62" s="79" t="s">
        <v>290</v>
      </c>
      <c r="S62" s="4">
        <f t="shared" si="300"/>
        <v>8.315522596792654E-3</v>
      </c>
      <c r="T62" s="4">
        <f t="shared" si="300"/>
        <v>9.6122598618347752E-3</v>
      </c>
      <c r="U62" s="4">
        <f t="shared" si="300"/>
        <v>1.1558373006279142E-2</v>
      </c>
      <c r="V62" s="4">
        <f t="shared" si="300"/>
        <v>1.0988399633453669E-2</v>
      </c>
      <c r="W62" s="4">
        <f t="shared" si="300"/>
        <v>1.333121223286112E-2</v>
      </c>
      <c r="X62" s="4">
        <f t="shared" si="300"/>
        <v>1.0665876039813667E-2</v>
      </c>
      <c r="Z62" s="79" t="s">
        <v>290</v>
      </c>
      <c r="AA62" s="4">
        <f t="shared" si="301"/>
        <v>1.1995155350598599E-2</v>
      </c>
      <c r="AB62" s="4">
        <f t="shared" si="301"/>
        <v>2.0396785342746891E-2</v>
      </c>
      <c r="AC62" s="4">
        <f t="shared" si="301"/>
        <v>3.0118663895681404E-2</v>
      </c>
      <c r="AD62" s="4">
        <f t="shared" si="301"/>
        <v>4.2417355504568557E-2</v>
      </c>
      <c r="AE62" s="4">
        <f t="shared" si="301"/>
        <v>6.0357698101045298E-2</v>
      </c>
      <c r="AF62" s="4">
        <f t="shared" si="301"/>
        <v>5.6861799129957612E-2</v>
      </c>
      <c r="AH62" s="79" t="s">
        <v>290</v>
      </c>
      <c r="AI62" s="4">
        <f t="shared" si="302"/>
        <v>4.5537531414318141E-2</v>
      </c>
      <c r="AJ62" s="4">
        <f t="shared" si="302"/>
        <v>6.2867736526982007E-2</v>
      </c>
      <c r="AK62" s="4">
        <f t="shared" si="302"/>
        <v>0.11276705630139926</v>
      </c>
      <c r="AL62" s="4">
        <f t="shared" si="302"/>
        <v>6.8868925924933724E-2</v>
      </c>
      <c r="AM62" s="4">
        <f t="shared" si="302"/>
        <v>3.6186074685377211E-4</v>
      </c>
      <c r="AN62" s="4">
        <f t="shared" si="302"/>
        <v>2.4432307465135977E-3</v>
      </c>
      <c r="AP62" s="79" t="s">
        <v>290</v>
      </c>
      <c r="AQ62" s="4">
        <f t="shared" si="303"/>
        <v>2.6419707915424514E-3</v>
      </c>
      <c r="AR62" s="4">
        <f t="shared" si="303"/>
        <v>7.8572817253993558E-3</v>
      </c>
      <c r="AS62" s="4">
        <f t="shared" si="303"/>
        <v>1.810172364219954E-2</v>
      </c>
      <c r="AT62" s="4">
        <f t="shared" si="303"/>
        <v>1.4281165105487383E-2</v>
      </c>
      <c r="AU62" s="4">
        <f t="shared" si="303"/>
        <v>1.5761981335420748E-2</v>
      </c>
      <c r="AV62" s="4">
        <f t="shared" si="303"/>
        <v>1.0220067584670485E-2</v>
      </c>
      <c r="AX62" s="79" t="s">
        <v>290</v>
      </c>
      <c r="AY62" s="4">
        <f t="shared" si="304"/>
        <v>9.5061919572431489E-4</v>
      </c>
      <c r="AZ62" s="4">
        <f t="shared" si="304"/>
        <v>1.9957635292754436E-3</v>
      </c>
      <c r="BA62" s="4">
        <f t="shared" si="304"/>
        <v>8.5845230124162904E-3</v>
      </c>
      <c r="BB62" s="4">
        <f t="shared" si="304"/>
        <v>1.5564692312663837E-2</v>
      </c>
      <c r="BC62" s="4">
        <f t="shared" si="304"/>
        <v>3.2217228561129053E-2</v>
      </c>
      <c r="BD62" s="4">
        <f t="shared" si="304"/>
        <v>3.0512896918507365E-2</v>
      </c>
    </row>
    <row r="63" spans="1:56" x14ac:dyDescent="0.35">
      <c r="B63" s="79" t="s">
        <v>388</v>
      </c>
      <c r="C63" s="4">
        <f t="shared" si="297"/>
        <v>1.9806533208359074E-2</v>
      </c>
      <c r="D63" s="4">
        <f t="shared" si="297"/>
        <v>9.1216028248601658E-3</v>
      </c>
      <c r="E63" s="4">
        <f t="shared" si="297"/>
        <v>0.10151446855978587</v>
      </c>
      <c r="F63" s="4">
        <f t="shared" si="297"/>
        <v>0.20326118772240173</v>
      </c>
      <c r="G63" s="4">
        <f t="shared" ref="G63" si="306">G39/G$27</f>
        <v>0.1635612041628999</v>
      </c>
      <c r="H63" s="4">
        <f t="shared" si="297"/>
        <v>0.10064564290220428</v>
      </c>
      <c r="J63" s="79" t="s">
        <v>388</v>
      </c>
      <c r="K63" s="4">
        <f t="shared" si="299"/>
        <v>2.7500079286061532E-2</v>
      </c>
      <c r="L63" s="4">
        <f t="shared" si="299"/>
        <v>1.2117801662266697E-2</v>
      </c>
      <c r="M63" s="4">
        <f t="shared" si="299"/>
        <v>3.0154109337407739E-2</v>
      </c>
      <c r="N63" s="4">
        <f t="shared" si="299"/>
        <v>4.9231618509755104E-2</v>
      </c>
      <c r="O63" s="4">
        <f t="shared" si="299"/>
        <v>2.7183844791858161E-2</v>
      </c>
      <c r="P63" s="4">
        <f t="shared" si="299"/>
        <v>2.2953823621996099E-2</v>
      </c>
      <c r="R63" s="79" t="s">
        <v>388</v>
      </c>
      <c r="S63" s="4">
        <f t="shared" si="300"/>
        <v>8.2568743673053896E-4</v>
      </c>
      <c r="T63" s="4">
        <f t="shared" si="300"/>
        <v>2.3722278497272239E-4</v>
      </c>
      <c r="U63" s="4">
        <f t="shared" si="300"/>
        <v>3.3558167556107517E-3</v>
      </c>
      <c r="V63" s="4">
        <f t="shared" si="300"/>
        <v>8.8870599267935821E-3</v>
      </c>
      <c r="W63" s="4">
        <f t="shared" si="300"/>
        <v>7.4361463493307946E-3</v>
      </c>
      <c r="X63" s="4">
        <f t="shared" si="300"/>
        <v>6.9527611893538876E-3</v>
      </c>
      <c r="Z63" s="79" t="s">
        <v>388</v>
      </c>
      <c r="AA63" s="4">
        <f t="shared" si="301"/>
        <v>1.0569530519486693E-4</v>
      </c>
      <c r="AB63" s="4">
        <f t="shared" si="301"/>
        <v>5.3089681361470886E-5</v>
      </c>
      <c r="AC63" s="4">
        <f t="shared" si="301"/>
        <v>7.8463468459608355E-5</v>
      </c>
      <c r="AD63" s="4">
        <f t="shared" si="301"/>
        <v>1.3559344551880063E-4</v>
      </c>
      <c r="AE63" s="4">
        <f t="shared" si="301"/>
        <v>5.5330358972894183E-5</v>
      </c>
      <c r="AF63" s="4">
        <f t="shared" si="301"/>
        <v>3.7560844892805295E-5</v>
      </c>
      <c r="AH63" s="79" t="s">
        <v>388</v>
      </c>
      <c r="AI63" s="4">
        <f t="shared" si="302"/>
        <v>7.437767973645136E-2</v>
      </c>
      <c r="AJ63" s="4">
        <f t="shared" si="302"/>
        <v>9.3473512837356942E-2</v>
      </c>
      <c r="AK63" s="4">
        <f t="shared" si="302"/>
        <v>0.13404874214207727</v>
      </c>
      <c r="AL63" s="4">
        <f t="shared" si="302"/>
        <v>0.19575918479678159</v>
      </c>
      <c r="AM63" s="4">
        <f t="shared" si="302"/>
        <v>0.17250568419007162</v>
      </c>
      <c r="AN63" s="4">
        <f t="shared" si="302"/>
        <v>0.12405345223844436</v>
      </c>
      <c r="AP63" s="79" t="s">
        <v>388</v>
      </c>
      <c r="AQ63" s="4">
        <f t="shared" si="303"/>
        <v>4.6584478177271134E-2</v>
      </c>
      <c r="AR63" s="4">
        <f t="shared" si="303"/>
        <v>4.2510914147030739E-2</v>
      </c>
      <c r="AS63" s="4">
        <f t="shared" si="303"/>
        <v>8.2968838521876656E-2</v>
      </c>
      <c r="AT63" s="4">
        <f t="shared" si="303"/>
        <v>0.13142868366053229</v>
      </c>
      <c r="AU63" s="4">
        <f t="shared" si="303"/>
        <v>0.11775586570659291</v>
      </c>
      <c r="AV63" s="4">
        <f t="shared" si="303"/>
        <v>0.11379988234195261</v>
      </c>
      <c r="AX63" s="79" t="s">
        <v>388</v>
      </c>
      <c r="AY63" s="4">
        <f t="shared" si="304"/>
        <v>2.5261913646252458E-2</v>
      </c>
      <c r="AZ63" s="4">
        <f t="shared" si="304"/>
        <v>2.2821108126845884E-2</v>
      </c>
      <c r="BA63" s="4">
        <f t="shared" si="304"/>
        <v>4.0123410260912755E-2</v>
      </c>
      <c r="BB63" s="4">
        <f t="shared" si="304"/>
        <v>6.1258267191513414E-2</v>
      </c>
      <c r="BC63" s="4">
        <f t="shared" si="304"/>
        <v>4.0449231181837707E-2</v>
      </c>
      <c r="BD63" s="4">
        <f t="shared" si="304"/>
        <v>3.8860058270097267E-2</v>
      </c>
    </row>
    <row r="64" spans="1:56" x14ac:dyDescent="0.35">
      <c r="B64" s="79" t="s">
        <v>292</v>
      </c>
      <c r="C64" s="4">
        <f t="shared" si="297"/>
        <v>3.8280023114142393E-2</v>
      </c>
      <c r="D64" s="4">
        <f t="shared" si="297"/>
        <v>3.8461900342710166E-2</v>
      </c>
      <c r="E64" s="4">
        <f t="shared" si="297"/>
        <v>4.6260847551687682E-2</v>
      </c>
      <c r="F64" s="4">
        <f t="shared" si="297"/>
        <v>0.14653927581823564</v>
      </c>
      <c r="G64" s="4">
        <f t="shared" ref="G64" si="307">G40/G$27</f>
        <v>0.12630148385360837</v>
      </c>
      <c r="H64" s="4">
        <f t="shared" si="297"/>
        <v>8.1118189139312263E-2</v>
      </c>
      <c r="J64" s="79" t="s">
        <v>292</v>
      </c>
      <c r="K64" s="4">
        <f t="shared" si="299"/>
        <v>2.6627464196031358E-2</v>
      </c>
      <c r="L64" s="4">
        <f t="shared" si="299"/>
        <v>1.7220073286106197E-2</v>
      </c>
      <c r="M64" s="4">
        <f t="shared" si="299"/>
        <v>1.4679734738762617E-2</v>
      </c>
      <c r="N64" s="4">
        <f t="shared" si="299"/>
        <v>4.7828585684222616E-2</v>
      </c>
      <c r="O64" s="4">
        <f t="shared" si="299"/>
        <v>4.2921780559175095E-2</v>
      </c>
      <c r="P64" s="4">
        <f t="shared" si="299"/>
        <v>3.4248170611465803E-2</v>
      </c>
      <c r="R64" s="79" t="s">
        <v>292</v>
      </c>
      <c r="S64" s="4">
        <f t="shared" si="300"/>
        <v>4.5342858646794215E-2</v>
      </c>
      <c r="T64" s="4">
        <f t="shared" si="300"/>
        <v>3.5796549348144809E-2</v>
      </c>
      <c r="U64" s="4">
        <f t="shared" si="300"/>
        <v>6.4901582644524419E-2</v>
      </c>
      <c r="V64" s="4">
        <f t="shared" si="300"/>
        <v>0.18288189606498889</v>
      </c>
      <c r="W64" s="4">
        <f t="shared" si="300"/>
        <v>0.15154884575673291</v>
      </c>
      <c r="X64" s="4">
        <f t="shared" si="300"/>
        <v>0.11244396514639021</v>
      </c>
      <c r="Z64" s="79" t="s">
        <v>292</v>
      </c>
      <c r="AA64" s="4">
        <f t="shared" si="301"/>
        <v>1.4535779483674442E-3</v>
      </c>
      <c r="AB64" s="4">
        <f t="shared" si="301"/>
        <v>1.084841547732672E-3</v>
      </c>
      <c r="AC64" s="4">
        <f t="shared" si="301"/>
        <v>1.416753471366234E-3</v>
      </c>
      <c r="AD64" s="4">
        <f t="shared" si="301"/>
        <v>1.0376637109402074E-2</v>
      </c>
      <c r="AE64" s="4">
        <f t="shared" si="301"/>
        <v>1.0134708857583528E-2</v>
      </c>
      <c r="AF64" s="4">
        <f t="shared" si="301"/>
        <v>8.5433889090307039E-3</v>
      </c>
      <c r="AH64" s="79" t="s">
        <v>292</v>
      </c>
      <c r="AI64" s="4">
        <f t="shared" si="302"/>
        <v>2.0424902899749329E-2</v>
      </c>
      <c r="AJ64" s="4">
        <f t="shared" si="302"/>
        <v>1.2114672574134138E-2</v>
      </c>
      <c r="AK64" s="4">
        <f t="shared" si="302"/>
        <v>8.8924262110363639E-3</v>
      </c>
      <c r="AL64" s="4">
        <f t="shared" si="302"/>
        <v>3.8612667741533713E-2</v>
      </c>
      <c r="AM64" s="4">
        <f t="shared" si="302"/>
        <v>3.5421528500552947E-2</v>
      </c>
      <c r="AN64" s="4">
        <f t="shared" si="302"/>
        <v>2.0733582308760653E-2</v>
      </c>
      <c r="AP64" s="79" t="s">
        <v>292</v>
      </c>
      <c r="AQ64" s="4">
        <f t="shared" si="303"/>
        <v>1.4796793733522979E-2</v>
      </c>
      <c r="AR64" s="4">
        <f t="shared" si="303"/>
        <v>1.6314866409946234E-2</v>
      </c>
      <c r="AS64" s="4">
        <f t="shared" si="303"/>
        <v>2.9355660880477877E-2</v>
      </c>
      <c r="AT64" s="4">
        <f t="shared" si="303"/>
        <v>9.1380649395740463E-2</v>
      </c>
      <c r="AU64" s="4">
        <f t="shared" si="303"/>
        <v>6.3179736224340172E-2</v>
      </c>
      <c r="AV64" s="4">
        <f t="shared" si="303"/>
        <v>3.1969309123778572E-2</v>
      </c>
      <c r="AX64" s="79" t="s">
        <v>292</v>
      </c>
      <c r="AY64" s="4">
        <f t="shared" si="304"/>
        <v>3.1465162920422118E-2</v>
      </c>
      <c r="AZ64" s="4">
        <f t="shared" si="304"/>
        <v>1.781972635309088E-2</v>
      </c>
      <c r="BA64" s="4">
        <f t="shared" si="304"/>
        <v>1.8246349511620765E-2</v>
      </c>
      <c r="BB64" s="4">
        <f t="shared" si="304"/>
        <v>5.6609244770974211E-2</v>
      </c>
      <c r="BC64" s="4">
        <f t="shared" si="304"/>
        <v>5.2589603450873712E-2</v>
      </c>
      <c r="BD64" s="4">
        <f t="shared" si="304"/>
        <v>4.0707019865704311E-2</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AV64"/>
  <sheetViews>
    <sheetView zoomScale="80" zoomScaleNormal="80" workbookViewId="0">
      <pane ySplit="1" topLeftCell="A5" activePane="bottomLeft" state="frozen"/>
      <selection activeCell="BC1" sqref="BC1:BC56"/>
      <selection pane="bottomLeft" activeCell="B1" sqref="B1"/>
    </sheetView>
  </sheetViews>
  <sheetFormatPr defaultRowHeight="14.5" x14ac:dyDescent="0.35"/>
  <cols>
    <col min="1" max="1" width="4.81640625" style="83" bestFit="1" customWidth="1"/>
    <col min="2" max="2" width="54.453125" bestFit="1" customWidth="1"/>
    <col min="3" max="6" width="11.7265625" customWidth="1"/>
    <col min="7" max="7" width="11.7265625" style="44" customWidth="1"/>
    <col min="8" max="8" width="11.7265625" customWidth="1"/>
    <col min="9" max="9" width="3.54296875" customWidth="1"/>
    <col min="10" max="10" width="59" bestFit="1" customWidth="1"/>
    <col min="11" max="14" width="11.7265625" customWidth="1"/>
    <col min="15" max="15" width="11.7265625" style="44" customWidth="1"/>
    <col min="16" max="16" width="11.7265625" customWidth="1"/>
    <col min="17" max="17" width="3.54296875" customWidth="1"/>
    <col min="18" max="18" width="64.81640625" bestFit="1" customWidth="1"/>
    <col min="19" max="22" width="11.7265625" customWidth="1"/>
    <col min="23" max="23" width="11.7265625" style="44" customWidth="1"/>
    <col min="24" max="24" width="11.7265625" customWidth="1"/>
    <col min="25" max="25" width="3.54296875" customWidth="1"/>
    <col min="26" max="26" width="65" bestFit="1" customWidth="1"/>
    <col min="27" max="30" width="11.7265625" customWidth="1"/>
    <col min="31" max="31" width="11.7265625" style="44" customWidth="1"/>
    <col min="32" max="32" width="11.7265625" customWidth="1"/>
    <col min="33" max="33" width="3.54296875" style="44" customWidth="1"/>
    <col min="34" max="34" width="45" bestFit="1" customWidth="1"/>
    <col min="35" max="38" width="11.7265625" customWidth="1"/>
    <col min="39" max="39" width="11.7265625" style="44" customWidth="1"/>
    <col min="40" max="40" width="11.7265625" customWidth="1"/>
    <col min="41" max="41" width="3.54296875" customWidth="1"/>
    <col min="42" max="42" width="55.453125" bestFit="1" customWidth="1"/>
    <col min="43" max="46" width="11.7265625" customWidth="1"/>
    <col min="47" max="47" width="11.7265625" style="44" customWidth="1"/>
    <col min="48" max="48" width="11.7265625" customWidth="1"/>
  </cols>
  <sheetData>
    <row r="1" spans="1:48" s="17" customFormat="1" ht="21" x14ac:dyDescent="0.5">
      <c r="A1" s="83"/>
      <c r="B1" s="18" t="s">
        <v>318</v>
      </c>
      <c r="C1" s="22" t="str">
        <f>CONCATENATE(B1,C2)</f>
        <v>East Asia &amp; Pacific (low and middle income)1995</v>
      </c>
      <c r="D1" s="22" t="str">
        <f>CONCATENATE(B1,D2)</f>
        <v>East Asia &amp; Pacific (low and middle income)2000</v>
      </c>
      <c r="E1" s="22" t="str">
        <f>CONCATENATE(B1,E2)</f>
        <v>East Asia &amp; Pacific (low and middle income)2005</v>
      </c>
      <c r="F1" s="22" t="str">
        <f>CONCATENATE(B1,F2)</f>
        <v>East Asia &amp; Pacific (low and middle income)2010</v>
      </c>
      <c r="G1" s="22" t="str">
        <f>CONCATENATE(B1,G2)</f>
        <v>East Asia &amp; Pacific (low and middle income)2015</v>
      </c>
      <c r="H1" s="22" t="str">
        <f>CONCATENATE(B1,H2)</f>
        <v>East Asia &amp; Pacific (low and middle income)2018</v>
      </c>
      <c r="J1" s="18" t="s">
        <v>319</v>
      </c>
      <c r="K1" s="22" t="str">
        <f>CONCATENATE(J1,K2)</f>
        <v>Europe &amp; Central Asia (low and middle income)1995</v>
      </c>
      <c r="L1" s="22" t="str">
        <f>CONCATENATE(J1,L2)</f>
        <v>Europe &amp; Central Asia (low and middle income)2000</v>
      </c>
      <c r="M1" s="22" t="str">
        <f>CONCATENATE(J1,M2)</f>
        <v>Europe &amp; Central Asia (low and middle income)2005</v>
      </c>
      <c r="N1" s="22" t="str">
        <f>CONCATENATE(J1,N2)</f>
        <v>Europe &amp; Central Asia (low and middle income)2010</v>
      </c>
      <c r="O1" s="22" t="str">
        <f>CONCATENATE(J1,O2)</f>
        <v>Europe &amp; Central Asia (low and middle income)2015</v>
      </c>
      <c r="P1" s="22" t="str">
        <f>CONCATENATE(J1,P2)</f>
        <v>Europe &amp; Central Asia (low and middle income)2018</v>
      </c>
      <c r="R1" s="18" t="s">
        <v>320</v>
      </c>
      <c r="S1" s="22" t="str">
        <f>CONCATENATE(R1,S2)</f>
        <v>Latin America &amp; Caribbean (low and middle income)1995</v>
      </c>
      <c r="T1" s="22" t="str">
        <f>CONCATENATE(R1,T2)</f>
        <v>Latin America &amp; Caribbean (low and middle income)2000</v>
      </c>
      <c r="U1" s="22" t="str">
        <f>CONCATENATE(R1,U2)</f>
        <v>Latin America &amp; Caribbean (low and middle income)2005</v>
      </c>
      <c r="V1" s="22" t="str">
        <f>CONCATENATE(R1,V2)</f>
        <v>Latin America &amp; Caribbean (low and middle income)2010</v>
      </c>
      <c r="W1" s="22" t="str">
        <f>CONCATENATE(R1,W2)</f>
        <v>Latin America &amp; Caribbean (low and middle income)2015</v>
      </c>
      <c r="X1" s="22" t="str">
        <f>CONCATENATE(R1,X2)</f>
        <v>Latin America &amp; Caribbean (low and middle income)2018</v>
      </c>
      <c r="Z1" s="18" t="s">
        <v>321</v>
      </c>
      <c r="AA1" s="22" t="str">
        <f>CONCATENATE(Z1,AA2)</f>
        <v>Middle East &amp; North Africa (low and middle income)1995</v>
      </c>
      <c r="AB1" s="22" t="str">
        <f>CONCATENATE(Z1,AB2)</f>
        <v>Middle East &amp; North Africa (low and middle income)2000</v>
      </c>
      <c r="AC1" s="22" t="str">
        <f>CONCATENATE(Z1,AC2)</f>
        <v>Middle East &amp; North Africa (low and middle income)2005</v>
      </c>
      <c r="AD1" s="22" t="str">
        <f>CONCATENATE(Z1,AD2)</f>
        <v>Middle East &amp; North Africa (low and middle income)2010</v>
      </c>
      <c r="AE1" s="22" t="str">
        <f>CONCATENATE(Z1,AE2)</f>
        <v>Middle East &amp; North Africa (low and middle income)2015</v>
      </c>
      <c r="AF1" s="22" t="str">
        <f>CONCATENATE(Z1,AF2)</f>
        <v>Middle East &amp; North Africa (low and middle income)2018</v>
      </c>
      <c r="AH1" s="18" t="s">
        <v>322</v>
      </c>
      <c r="AI1" s="22" t="str">
        <f>CONCATENATE(AH1,AI2)</f>
        <v>South Asia (low and middle income)1995</v>
      </c>
      <c r="AJ1" s="22" t="str">
        <f>CONCATENATE(AH1,AJ2)</f>
        <v>South Asia (low and middle income)2000</v>
      </c>
      <c r="AK1" s="22" t="str">
        <f>CONCATENATE(AH1,AK2)</f>
        <v>South Asia (low and middle income)2005</v>
      </c>
      <c r="AL1" s="22" t="str">
        <f>CONCATENATE(AH1,AL2)</f>
        <v>South Asia (low and middle income)2010</v>
      </c>
      <c r="AM1" s="22" t="str">
        <f>CONCATENATE(AH1,AM2)</f>
        <v>South Asia (low and middle income)2015</v>
      </c>
      <c r="AN1" s="22" t="str">
        <f>CONCATENATE(AH1,AN2)</f>
        <v>South Asia (low and middle income)2018</v>
      </c>
      <c r="AP1" s="18" t="s">
        <v>323</v>
      </c>
      <c r="AQ1" s="22" t="str">
        <f>CONCATENATE(AP1,AQ2)</f>
        <v>Sub-Saharan Africa (low and middle income)1995</v>
      </c>
      <c r="AR1" s="22" t="str">
        <f>CONCATENATE(AP1,AR2)</f>
        <v>Sub-Saharan Africa (low and middle income)2000</v>
      </c>
      <c r="AS1" s="22" t="str">
        <f>CONCATENATE(AP1,AS2)</f>
        <v>Sub-Saharan Africa (low and middle income)2005</v>
      </c>
      <c r="AT1" s="22" t="str">
        <f>CONCATENATE(AP1,AT2)</f>
        <v>Sub-Saharan Africa (low and middle income)2010</v>
      </c>
      <c r="AU1" s="22" t="str">
        <f>CONCATENATE(AP1,AU2)</f>
        <v>Sub-Saharan Africa (low and middle income)2015</v>
      </c>
      <c r="AV1" s="22" t="str">
        <f>CONCATENATE(AP1,AV2)</f>
        <v>Sub-Saharan Africa (low and middle income)2018</v>
      </c>
    </row>
    <row r="2" spans="1:48" x14ac:dyDescent="0.35">
      <c r="A2" s="94"/>
      <c r="B2" s="1" t="s">
        <v>395</v>
      </c>
      <c r="C2" s="1">
        <v>1995</v>
      </c>
      <c r="D2" s="1">
        <v>2000</v>
      </c>
      <c r="E2" s="1">
        <v>2005</v>
      </c>
      <c r="F2" s="1">
        <v>2010</v>
      </c>
      <c r="G2" s="1">
        <v>2015</v>
      </c>
      <c r="H2" s="1">
        <v>2018</v>
      </c>
      <c r="J2" s="1" t="s">
        <v>395</v>
      </c>
      <c r="K2" s="1">
        <v>1995</v>
      </c>
      <c r="L2" s="1">
        <v>2000</v>
      </c>
      <c r="M2" s="1">
        <v>2005</v>
      </c>
      <c r="N2" s="1">
        <v>2010</v>
      </c>
      <c r="O2" s="1">
        <v>2015</v>
      </c>
      <c r="P2" s="1">
        <v>2018</v>
      </c>
      <c r="R2" s="1" t="s">
        <v>395</v>
      </c>
      <c r="S2" s="1">
        <v>1995</v>
      </c>
      <c r="T2" s="1">
        <v>2000</v>
      </c>
      <c r="U2" s="1">
        <v>2005</v>
      </c>
      <c r="V2" s="1">
        <v>2010</v>
      </c>
      <c r="W2" s="1">
        <v>2015</v>
      </c>
      <c r="X2" s="1">
        <v>2018</v>
      </c>
      <c r="Z2" s="1" t="s">
        <v>395</v>
      </c>
      <c r="AA2" s="1">
        <v>1995</v>
      </c>
      <c r="AB2" s="1">
        <v>2000</v>
      </c>
      <c r="AC2" s="1">
        <v>2005</v>
      </c>
      <c r="AD2" s="1">
        <v>2010</v>
      </c>
      <c r="AE2" s="1">
        <v>2015</v>
      </c>
      <c r="AF2" s="1">
        <v>2018</v>
      </c>
      <c r="AH2" s="1" t="s">
        <v>395</v>
      </c>
      <c r="AI2" s="1">
        <v>1995</v>
      </c>
      <c r="AJ2" s="1">
        <v>2000</v>
      </c>
      <c r="AK2" s="1">
        <v>2005</v>
      </c>
      <c r="AL2" s="1">
        <v>2010</v>
      </c>
      <c r="AM2" s="1">
        <v>2015</v>
      </c>
      <c r="AN2" s="1">
        <v>2018</v>
      </c>
      <c r="AP2" s="1" t="s">
        <v>395</v>
      </c>
      <c r="AQ2" s="1">
        <v>1995</v>
      </c>
      <c r="AR2" s="1">
        <v>2000</v>
      </c>
      <c r="AS2" s="1">
        <v>2005</v>
      </c>
      <c r="AT2" s="1">
        <v>2010</v>
      </c>
      <c r="AU2" s="1">
        <v>2015</v>
      </c>
      <c r="AV2" s="1">
        <v>2018</v>
      </c>
    </row>
    <row r="3" spans="1:48" x14ac:dyDescent="0.35">
      <c r="A3" s="83">
        <v>5</v>
      </c>
      <c r="B3" s="75" t="s">
        <v>295</v>
      </c>
      <c r="C3" s="3">
        <f>VLOOKUP(C$1,dev_reg_bal!$A:$AE,$A3,FALSE)/1000000</f>
        <v>54282599.154579006</v>
      </c>
      <c r="D3" s="3">
        <f>VLOOKUP(D$1,dev_reg_bal!$A:$AE,$A3,FALSE)/1000000</f>
        <v>74662186.938778669</v>
      </c>
      <c r="E3" s="3">
        <f>VLOOKUP(E$1,dev_reg_bal!$A:$AE,$A3,FALSE)/1000000</f>
        <v>107906324.46048564</v>
      </c>
      <c r="F3" s="3">
        <f>VLOOKUP(F$1,dev_reg_bal!$A:$AE,$A3,FALSE)/1000000</f>
        <v>164139164.03160134</v>
      </c>
      <c r="G3" s="3">
        <f>VLOOKUP(G$1,dev_reg_bal!$A:$AE,$A3,FALSE)/1000000</f>
        <v>233090902.33729419</v>
      </c>
      <c r="H3" s="3">
        <f>VLOOKUP(H$1,dev_reg_bal!$A:$AE,$A3,FALSE)/1000000</f>
        <v>274440169.50837868</v>
      </c>
      <c r="J3" s="75" t="s">
        <v>295</v>
      </c>
      <c r="K3" s="3">
        <f>VLOOKUP(K$1,dev_reg_bal!$A:$AE,$A3,FALSE)/1000000</f>
        <v>26673596.11870623</v>
      </c>
      <c r="L3" s="3">
        <f>VLOOKUP(L$1,dev_reg_bal!$A:$AE,$A3,FALSE)/1000000</f>
        <v>26147062.466529559</v>
      </c>
      <c r="M3" s="3">
        <f>VLOOKUP(M$1,dev_reg_bal!$A:$AE,$A3,FALSE)/1000000</f>
        <v>30016776.732637718</v>
      </c>
      <c r="N3" s="3">
        <f>VLOOKUP(N$1,dev_reg_bal!$A:$AE,$A3,FALSE)/1000000</f>
        <v>35651029.933359943</v>
      </c>
      <c r="O3" s="3">
        <f>VLOOKUP(O$1,dev_reg_bal!$A:$AE,$A3,FALSE)/1000000</f>
        <v>37868602.296341106</v>
      </c>
      <c r="P3" s="3">
        <f>VLOOKUP(P$1,dev_reg_bal!$A:$AE,$A3,FALSE)/1000000</f>
        <v>38867899.131641567</v>
      </c>
      <c r="R3" s="75" t="s">
        <v>295</v>
      </c>
      <c r="S3" s="3">
        <f>VLOOKUP(S$1,dev_reg_bal!$A:$AE,$A3,FALSE)/1000000</f>
        <v>33229963.58034277</v>
      </c>
      <c r="T3" s="3">
        <f>VLOOKUP(T$1,dev_reg_bal!$A:$AE,$A3,FALSE)/1000000</f>
        <v>37131360.023383729</v>
      </c>
      <c r="U3" s="3">
        <f>VLOOKUP(U$1,dev_reg_bal!$A:$AE,$A3,FALSE)/1000000</f>
        <v>41893465.524314493</v>
      </c>
      <c r="V3" s="3">
        <f>VLOOKUP(V$1,dev_reg_bal!$A:$AE,$A3,FALSE)/1000000</f>
        <v>50090867.274395563</v>
      </c>
      <c r="W3" s="3">
        <f>VLOOKUP(W$1,dev_reg_bal!$A:$AE,$A3,FALSE)/1000000</f>
        <v>59628561.525101706</v>
      </c>
      <c r="X3" s="3">
        <f>VLOOKUP(X$1,dev_reg_bal!$A:$AE,$A3,FALSE)/1000000</f>
        <v>61846881.290828489</v>
      </c>
      <c r="Z3" s="75" t="s">
        <v>295</v>
      </c>
      <c r="AA3" s="3">
        <f>VLOOKUP(AA$1,dev_reg_bal!$A:$AE,$A3,FALSE)/1000000</f>
        <v>6555733.4486685069</v>
      </c>
      <c r="AB3" s="3">
        <f>VLOOKUP(AB$1,dev_reg_bal!$A:$AE,$A3,FALSE)/1000000</f>
        <v>7455798.8766806722</v>
      </c>
      <c r="AC3" s="3">
        <f>VLOOKUP(AC$1,dev_reg_bal!$A:$AE,$A3,FALSE)/1000000</f>
        <v>9962700.5605642907</v>
      </c>
      <c r="AD3" s="3">
        <f>VLOOKUP(AD$1,dev_reg_bal!$A:$AE,$A3,FALSE)/1000000</f>
        <v>13502743.848253934</v>
      </c>
      <c r="AE3" s="3">
        <f>VLOOKUP(AE$1,dev_reg_bal!$A:$AE,$A3,FALSE)/1000000</f>
        <v>14937182.384195946</v>
      </c>
      <c r="AF3" s="3">
        <f>VLOOKUP(AF$1,dev_reg_bal!$A:$AE,$A3,FALSE)/1000000</f>
        <v>14790337.865829367</v>
      </c>
      <c r="AH3" s="75" t="s">
        <v>295</v>
      </c>
      <c r="AI3" s="3">
        <f>VLOOKUP(AI$1,dev_reg_bal!$A:$AE,$A3,FALSE)/1000000</f>
        <v>11991535.653201487</v>
      </c>
      <c r="AJ3" s="3">
        <f>VLOOKUP(AJ$1,dev_reg_bal!$A:$AE,$A3,FALSE)/1000000</f>
        <v>15015553.675498016</v>
      </c>
      <c r="AK3" s="3">
        <f>VLOOKUP(AK$1,dev_reg_bal!$A:$AE,$A3,FALSE)/1000000</f>
        <v>19320110.396142021</v>
      </c>
      <c r="AL3" s="3">
        <f>VLOOKUP(AL$1,dev_reg_bal!$A:$AE,$A3,FALSE)/1000000</f>
        <v>26012605.499655753</v>
      </c>
      <c r="AM3" s="3">
        <f>VLOOKUP(AM$1,dev_reg_bal!$A:$AE,$A3,FALSE)/1000000</f>
        <v>33927351.740448408</v>
      </c>
      <c r="AN3" s="3">
        <f>VLOOKUP(AN$1,dev_reg_bal!$A:$AE,$A3,FALSE)/1000000</f>
        <v>40290333.583671138</v>
      </c>
      <c r="AP3" s="75" t="s">
        <v>295</v>
      </c>
      <c r="AQ3" s="3">
        <f>VLOOKUP(AQ$1,dev_reg_bal!$A:$AE,$A3,FALSE)/1000000</f>
        <v>9126768.1688021328</v>
      </c>
      <c r="AR3" s="3">
        <f>VLOOKUP(AR$1,dev_reg_bal!$A:$AE,$A3,FALSE)/1000000</f>
        <v>9345418.2406207081</v>
      </c>
      <c r="AS3" s="3">
        <f>VLOOKUP(AS$1,dev_reg_bal!$A:$AE,$A3,FALSE)/1000000</f>
        <v>10971326.910855271</v>
      </c>
      <c r="AT3" s="3">
        <f>VLOOKUP(AT$1,dev_reg_bal!$A:$AE,$A3,FALSE)/1000000</f>
        <v>15292753.579711819</v>
      </c>
      <c r="AU3" s="3">
        <f>VLOOKUP(AU$1,dev_reg_bal!$A:$AE,$A3,FALSE)/1000000</f>
        <v>18841306.396870829</v>
      </c>
      <c r="AV3" s="3">
        <f>VLOOKUP(AV$1,dev_reg_bal!$A:$AE,$A3,FALSE)/1000000</f>
        <v>19904321.681017898</v>
      </c>
    </row>
    <row r="4" spans="1:48" x14ac:dyDescent="0.35">
      <c r="A4" s="83">
        <v>6</v>
      </c>
      <c r="B4" s="76" t="s">
        <v>324</v>
      </c>
      <c r="C4" s="3">
        <f>VLOOKUP(C$1,dev_reg_bal!$A:$AE,$A4,FALSE)/1000000</f>
        <v>8385746.6052987408</v>
      </c>
      <c r="D4" s="3">
        <f>VLOOKUP(D$1,dev_reg_bal!$A:$AE,$A4,FALSE)/1000000</f>
        <v>12311284.740964416</v>
      </c>
      <c r="E4" s="3">
        <f>VLOOKUP(E$1,dev_reg_bal!$A:$AE,$A4,FALSE)/1000000</f>
        <v>18298224.032167207</v>
      </c>
      <c r="F4" s="3">
        <f>VLOOKUP(F$1,dev_reg_bal!$A:$AE,$A4,FALSE)/1000000</f>
        <v>29729173.688693922</v>
      </c>
      <c r="G4" s="3">
        <f>VLOOKUP(G$1,dev_reg_bal!$A:$AE,$A4,FALSE)/1000000</f>
        <v>47939601.025283933</v>
      </c>
      <c r="H4" s="3">
        <f>VLOOKUP(H$1,dev_reg_bal!$A:$AE,$A4,FALSE)/1000000</f>
        <v>62155025.454364076</v>
      </c>
      <c r="J4" s="76" t="s">
        <v>324</v>
      </c>
      <c r="K4" s="3">
        <f>VLOOKUP(K$1,dev_reg_bal!$A:$AE,$A4,FALSE)/1000000</f>
        <v>15622947.250697259</v>
      </c>
      <c r="L4" s="3">
        <f>VLOOKUP(L$1,dev_reg_bal!$A:$AE,$A4,FALSE)/1000000</f>
        <v>14960828.753238121</v>
      </c>
      <c r="M4" s="3">
        <f>VLOOKUP(M$1,dev_reg_bal!$A:$AE,$A4,FALSE)/1000000</f>
        <v>14919984.228358064</v>
      </c>
      <c r="N4" s="3">
        <f>VLOOKUP(N$1,dev_reg_bal!$A:$AE,$A4,FALSE)/1000000</f>
        <v>15972297.275572281</v>
      </c>
      <c r="O4" s="3">
        <f>VLOOKUP(O$1,dev_reg_bal!$A:$AE,$A4,FALSE)/1000000</f>
        <v>17208219.896050401</v>
      </c>
      <c r="P4" s="3">
        <f>VLOOKUP(P$1,dev_reg_bal!$A:$AE,$A4,FALSE)/1000000</f>
        <v>18021803.859087542</v>
      </c>
      <c r="R4" s="76" t="s">
        <v>324</v>
      </c>
      <c r="S4" s="3">
        <f>VLOOKUP(S$1,dev_reg_bal!$A:$AE,$A4,FALSE)/1000000</f>
        <v>9600236.7469071504</v>
      </c>
      <c r="T4" s="3">
        <f>VLOOKUP(T$1,dev_reg_bal!$A:$AE,$A4,FALSE)/1000000</f>
        <v>11039432.324481256</v>
      </c>
      <c r="U4" s="3">
        <f>VLOOKUP(U$1,dev_reg_bal!$A:$AE,$A4,FALSE)/1000000</f>
        <v>12206967.321301633</v>
      </c>
      <c r="V4" s="3">
        <f>VLOOKUP(V$1,dev_reg_bal!$A:$AE,$A4,FALSE)/1000000</f>
        <v>14322151.940689864</v>
      </c>
      <c r="W4" s="3">
        <f>VLOOKUP(W$1,dev_reg_bal!$A:$AE,$A4,FALSE)/1000000</f>
        <v>16879958.18554014</v>
      </c>
      <c r="X4" s="3">
        <f>VLOOKUP(X$1,dev_reg_bal!$A:$AE,$A4,FALSE)/1000000</f>
        <v>18031646.223696806</v>
      </c>
      <c r="Z4" s="76" t="s">
        <v>324</v>
      </c>
      <c r="AA4" s="3">
        <f>VLOOKUP(AA$1,dev_reg_bal!$A:$AE,$A4,FALSE)/1000000</f>
        <v>2004805.5402546099</v>
      </c>
      <c r="AB4" s="3">
        <f>VLOOKUP(AB$1,dev_reg_bal!$A:$AE,$A4,FALSE)/1000000</f>
        <v>2295323.4716642145</v>
      </c>
      <c r="AC4" s="3">
        <f>VLOOKUP(AC$1,dev_reg_bal!$A:$AE,$A4,FALSE)/1000000</f>
        <v>2770600.141628053</v>
      </c>
      <c r="AD4" s="3">
        <f>VLOOKUP(AD$1,dev_reg_bal!$A:$AE,$A4,FALSE)/1000000</f>
        <v>3525487.8231786904</v>
      </c>
      <c r="AE4" s="3">
        <f>VLOOKUP(AE$1,dev_reg_bal!$A:$AE,$A4,FALSE)/1000000</f>
        <v>4184806.7841465641</v>
      </c>
      <c r="AF4" s="3">
        <f>VLOOKUP(AF$1,dev_reg_bal!$A:$AE,$A4,FALSE)/1000000</f>
        <v>4508157.1052997038</v>
      </c>
      <c r="AH4" s="76" t="s">
        <v>324</v>
      </c>
      <c r="AI4" s="3">
        <f>VLOOKUP(AI$1,dev_reg_bal!$A:$AE,$A4,FALSE)/1000000</f>
        <v>2429122.9679105608</v>
      </c>
      <c r="AJ4" s="3">
        <f>VLOOKUP(AJ$1,dev_reg_bal!$A:$AE,$A4,FALSE)/1000000</f>
        <v>3098955.9780117553</v>
      </c>
      <c r="AK4" s="3">
        <f>VLOOKUP(AK$1,dev_reg_bal!$A:$AE,$A4,FALSE)/1000000</f>
        <v>4137775.92911461</v>
      </c>
      <c r="AL4" s="3">
        <f>VLOOKUP(AL$1,dev_reg_bal!$A:$AE,$A4,FALSE)/1000000</f>
        <v>6054906.2209714185</v>
      </c>
      <c r="AM4" s="3">
        <f>VLOOKUP(AM$1,dev_reg_bal!$A:$AE,$A4,FALSE)/1000000</f>
        <v>8400730.8557425961</v>
      </c>
      <c r="AN4" s="3">
        <f>VLOOKUP(AN$1,dev_reg_bal!$A:$AE,$A4,FALSE)/1000000</f>
        <v>10263217.786890682</v>
      </c>
      <c r="AP4" s="76" t="s">
        <v>324</v>
      </c>
      <c r="AQ4" s="3">
        <f>VLOOKUP(AQ$1,dev_reg_bal!$A:$AE,$A4,FALSE)/1000000</f>
        <v>2132222.3363609454</v>
      </c>
      <c r="AR4" s="3">
        <f>VLOOKUP(AR$1,dev_reg_bal!$A:$AE,$A4,FALSE)/1000000</f>
        <v>2270832.5636472567</v>
      </c>
      <c r="AS4" s="3">
        <f>VLOOKUP(AS$1,dev_reg_bal!$A:$AE,$A4,FALSE)/1000000</f>
        <v>2465006.3428307632</v>
      </c>
      <c r="AT4" s="3">
        <f>VLOOKUP(AT$1,dev_reg_bal!$A:$AE,$A4,FALSE)/1000000</f>
        <v>3009290.0420039748</v>
      </c>
      <c r="AU4" s="3">
        <f>VLOOKUP(AU$1,dev_reg_bal!$A:$AE,$A4,FALSE)/1000000</f>
        <v>3889358.4678720473</v>
      </c>
      <c r="AV4" s="3">
        <f>VLOOKUP(AV$1,dev_reg_bal!$A:$AE,$A4,FALSE)/1000000</f>
        <v>4490722.7480835123</v>
      </c>
    </row>
    <row r="5" spans="1:48" x14ac:dyDescent="0.35">
      <c r="A5" s="83">
        <v>23</v>
      </c>
      <c r="B5" s="76" t="s">
        <v>298</v>
      </c>
      <c r="C5" s="3">
        <f>VLOOKUP(C$1,dev_reg_bal!$A:$AE,$A5,FALSE)/1000000</f>
        <v>39624439.734643653</v>
      </c>
      <c r="D5" s="3">
        <f>VLOOKUP(D$1,dev_reg_bal!$A:$AE,$A5,FALSE)/1000000</f>
        <v>54846494.994434513</v>
      </c>
      <c r="E5" s="3">
        <f>VLOOKUP(E$1,dev_reg_bal!$A:$AE,$A5,FALSE)/1000000</f>
        <v>79467988.269952908</v>
      </c>
      <c r="F5" s="3">
        <f>VLOOKUP(F$1,dev_reg_bal!$A:$AE,$A5,FALSE)/1000000</f>
        <v>116825045.38745315</v>
      </c>
      <c r="G5" s="3">
        <f>VLOOKUP(G$1,dev_reg_bal!$A:$AE,$A5,FALSE)/1000000</f>
        <v>167452345.84186643</v>
      </c>
      <c r="H5" s="3">
        <f>VLOOKUP(H$1,dev_reg_bal!$A:$AE,$A5,FALSE)/1000000</f>
        <v>197430680.04341218</v>
      </c>
      <c r="J5" s="76" t="s">
        <v>298</v>
      </c>
      <c r="K5" s="3">
        <f>VLOOKUP(K$1,dev_reg_bal!$A:$AE,$A5,FALSE)/1000000</f>
        <v>6235994.082250217</v>
      </c>
      <c r="L5" s="3">
        <f>VLOOKUP(L$1,dev_reg_bal!$A:$AE,$A5,FALSE)/1000000</f>
        <v>6421893.621665732</v>
      </c>
      <c r="M5" s="3">
        <f>VLOOKUP(M$1,dev_reg_bal!$A:$AE,$A5,FALSE)/1000000</f>
        <v>8553369.7154397108</v>
      </c>
      <c r="N5" s="3">
        <f>VLOOKUP(N$1,dev_reg_bal!$A:$AE,$A5,FALSE)/1000000</f>
        <v>11883652.619246669</v>
      </c>
      <c r="O5" s="3">
        <f>VLOOKUP(O$1,dev_reg_bal!$A:$AE,$A5,FALSE)/1000000</f>
        <v>13280945.576436451</v>
      </c>
      <c r="P5" s="3">
        <f>VLOOKUP(P$1,dev_reg_bal!$A:$AE,$A5,FALSE)/1000000</f>
        <v>14434985.456253417</v>
      </c>
      <c r="R5" s="76" t="s">
        <v>298</v>
      </c>
      <c r="S5" s="3">
        <f>VLOOKUP(S$1,dev_reg_bal!$A:$AE,$A5,FALSE)/1000000</f>
        <v>19630165.960741129</v>
      </c>
      <c r="T5" s="3">
        <f>VLOOKUP(T$1,dev_reg_bal!$A:$AE,$A5,FALSE)/1000000</f>
        <v>22469623.755761106</v>
      </c>
      <c r="U5" s="3">
        <f>VLOOKUP(U$1,dev_reg_bal!$A:$AE,$A5,FALSE)/1000000</f>
        <v>24861706.88384489</v>
      </c>
      <c r="V5" s="3">
        <f>VLOOKUP(V$1,dev_reg_bal!$A:$AE,$A5,FALSE)/1000000</f>
        <v>29788015.264412764</v>
      </c>
      <c r="W5" s="3">
        <f>VLOOKUP(W$1,dev_reg_bal!$A:$AE,$A5,FALSE)/1000000</f>
        <v>36385883.770397857</v>
      </c>
      <c r="X5" s="3">
        <f>VLOOKUP(X$1,dev_reg_bal!$A:$AE,$A5,FALSE)/1000000</f>
        <v>38461527.829859979</v>
      </c>
      <c r="Z5" s="76" t="s">
        <v>298</v>
      </c>
      <c r="AA5" s="3">
        <f>VLOOKUP(AA$1,dev_reg_bal!$A:$AE,$A5,FALSE)/1000000</f>
        <v>2636470.9525873507</v>
      </c>
      <c r="AB5" s="3">
        <f>VLOOKUP(AB$1,dev_reg_bal!$A:$AE,$A5,FALSE)/1000000</f>
        <v>3040160.0679006949</v>
      </c>
      <c r="AC5" s="3">
        <f>VLOOKUP(AC$1,dev_reg_bal!$A:$AE,$A5,FALSE)/1000000</f>
        <v>3447114.7112818034</v>
      </c>
      <c r="AD5" s="3">
        <f>VLOOKUP(AD$1,dev_reg_bal!$A:$AE,$A5,FALSE)/1000000</f>
        <v>4332348.9609214319</v>
      </c>
      <c r="AE5" s="3">
        <f>VLOOKUP(AE$1,dev_reg_bal!$A:$AE,$A5,FALSE)/1000000</f>
        <v>4998307.4346213965</v>
      </c>
      <c r="AF5" s="3">
        <f>VLOOKUP(AF$1,dev_reg_bal!$A:$AE,$A5,FALSE)/1000000</f>
        <v>5249336.6046882216</v>
      </c>
      <c r="AH5" s="76" t="s">
        <v>298</v>
      </c>
      <c r="AI5" s="3">
        <f>VLOOKUP(AI$1,dev_reg_bal!$A:$AE,$A5,FALSE)/1000000</f>
        <v>7568289.5061646448</v>
      </c>
      <c r="AJ5" s="3">
        <f>VLOOKUP(AJ$1,dev_reg_bal!$A:$AE,$A5,FALSE)/1000000</f>
        <v>9781326.7293453161</v>
      </c>
      <c r="AK5" s="3">
        <f>VLOOKUP(AK$1,dev_reg_bal!$A:$AE,$A5,FALSE)/1000000</f>
        <v>12672213.517823685</v>
      </c>
      <c r="AL5" s="3">
        <f>VLOOKUP(AL$1,dev_reg_bal!$A:$AE,$A5,FALSE)/1000000</f>
        <v>16297882.736365128</v>
      </c>
      <c r="AM5" s="3">
        <f>VLOOKUP(AM$1,dev_reg_bal!$A:$AE,$A5,FALSE)/1000000</f>
        <v>21450808.779232681</v>
      </c>
      <c r="AN5" s="3">
        <f>VLOOKUP(AN$1,dev_reg_bal!$A:$AE,$A5,FALSE)/1000000</f>
        <v>26235992.973574109</v>
      </c>
      <c r="AP5" s="76" t="s">
        <v>298</v>
      </c>
      <c r="AQ5" s="3">
        <f>VLOOKUP(AQ$1,dev_reg_bal!$A:$AE,$A5,FALSE)/1000000</f>
        <v>4158246.8082309272</v>
      </c>
      <c r="AR5" s="3">
        <f>VLOOKUP(AR$1,dev_reg_bal!$A:$AE,$A5,FALSE)/1000000</f>
        <v>4350015.0097622629</v>
      </c>
      <c r="AS5" s="3">
        <f>VLOOKUP(AS$1,dev_reg_bal!$A:$AE,$A5,FALSE)/1000000</f>
        <v>5306002.208694608</v>
      </c>
      <c r="AT5" s="3">
        <f>VLOOKUP(AT$1,dev_reg_bal!$A:$AE,$A5,FALSE)/1000000</f>
        <v>8311677.161071239</v>
      </c>
      <c r="AU5" s="3">
        <f>VLOOKUP(AU$1,dev_reg_bal!$A:$AE,$A5,FALSE)/1000000</f>
        <v>10820646.856744464</v>
      </c>
      <c r="AV5" s="3">
        <f>VLOOKUP(AV$1,dev_reg_bal!$A:$AE,$A5,FALSE)/1000000</f>
        <v>11936632.233348085</v>
      </c>
    </row>
    <row r="6" spans="1:48" x14ac:dyDescent="0.35">
      <c r="A6" s="83">
        <v>7</v>
      </c>
      <c r="B6" s="76" t="s">
        <v>296</v>
      </c>
      <c r="C6" s="3">
        <f>VLOOKUP(C$1,dev_reg_bal!$A:$AE,$A6,FALSE)/1000000</f>
        <v>7003632.8747495757</v>
      </c>
      <c r="D6" s="3">
        <f>VLOOKUP(D$1,dev_reg_bal!$A:$AE,$A6,FALSE)/1000000</f>
        <v>8037639.2713354146</v>
      </c>
      <c r="E6" s="3">
        <f>VLOOKUP(E$1,dev_reg_bal!$A:$AE,$A6,FALSE)/1000000</f>
        <v>9880811.3788746204</v>
      </c>
      <c r="F6" s="3">
        <f>VLOOKUP(F$1,dev_reg_bal!$A:$AE,$A6,FALSE)/1000000</f>
        <v>16259284.228960952</v>
      </c>
      <c r="G6" s="3">
        <f>VLOOKUP(G$1,dev_reg_bal!$A:$AE,$A6,FALSE)/1000000</f>
        <v>16687222.818580441</v>
      </c>
      <c r="H6" s="3">
        <f>VLOOKUP(H$1,dev_reg_bal!$A:$AE,$A6,FALSE)/1000000</f>
        <v>13434655.730602415</v>
      </c>
      <c r="J6" s="76" t="s">
        <v>296</v>
      </c>
      <c r="K6" s="3">
        <f>VLOOKUP(K$1,dev_reg_bal!$A:$AE,$A6,FALSE)/1000000</f>
        <v>4960044.245069949</v>
      </c>
      <c r="L6" s="3">
        <f>VLOOKUP(L$1,dev_reg_bal!$A:$AE,$A6,FALSE)/1000000</f>
        <v>4799921.6762571661</v>
      </c>
      <c r="M6" s="3">
        <f>VLOOKUP(M$1,dev_reg_bal!$A:$AE,$A6,FALSE)/1000000</f>
        <v>6925057.639681071</v>
      </c>
      <c r="N6" s="3">
        <f>VLOOKUP(N$1,dev_reg_bal!$A:$AE,$A6,FALSE)/1000000</f>
        <v>8357617.6128410306</v>
      </c>
      <c r="O6" s="3">
        <f>VLOOKUP(O$1,dev_reg_bal!$A:$AE,$A6,FALSE)/1000000</f>
        <v>7707551.740224978</v>
      </c>
      <c r="P6" s="3">
        <f>VLOOKUP(P$1,dev_reg_bal!$A:$AE,$A6,FALSE)/1000000</f>
        <v>6876008.5263006035</v>
      </c>
      <c r="R6" s="76" t="s">
        <v>296</v>
      </c>
      <c r="S6" s="3">
        <f>VLOOKUP(S$1,dev_reg_bal!$A:$AE,$A6,FALSE)/1000000</f>
        <v>4746819.2665428016</v>
      </c>
      <c r="T6" s="3">
        <f>VLOOKUP(T$1,dev_reg_bal!$A:$AE,$A6,FALSE)/1000000</f>
        <v>4726785.6724159494</v>
      </c>
      <c r="U6" s="3">
        <f>VLOOKUP(U$1,dev_reg_bal!$A:$AE,$A6,FALSE)/1000000</f>
        <v>5820760.9272151878</v>
      </c>
      <c r="V6" s="3">
        <f>VLOOKUP(V$1,dev_reg_bal!$A:$AE,$A6,FALSE)/1000000</f>
        <v>7266124.3902199017</v>
      </c>
      <c r="W6" s="3">
        <f>VLOOKUP(W$1,dev_reg_bal!$A:$AE,$A6,FALSE)/1000000</f>
        <v>7543466.5750684496</v>
      </c>
      <c r="X6" s="3">
        <f>VLOOKUP(X$1,dev_reg_bal!$A:$AE,$A6,FALSE)/1000000</f>
        <v>6814841.0772717055</v>
      </c>
      <c r="Z6" s="76" t="s">
        <v>296</v>
      </c>
      <c r="AA6" s="3">
        <f>VLOOKUP(AA$1,dev_reg_bal!$A:$AE,$A6,FALSE)/1000000</f>
        <v>2073180.4964076225</v>
      </c>
      <c r="AB6" s="3">
        <f>VLOOKUP(AB$1,dev_reg_bal!$A:$AE,$A6,FALSE)/1000000</f>
        <v>2434858.6828295523</v>
      </c>
      <c r="AC6" s="3">
        <f>VLOOKUP(AC$1,dev_reg_bal!$A:$AE,$A6,FALSE)/1000000</f>
        <v>3995748.773434021</v>
      </c>
      <c r="AD6" s="3">
        <f>VLOOKUP(AD$1,dev_reg_bal!$A:$AE,$A6,FALSE)/1000000</f>
        <v>5731519.0254643839</v>
      </c>
      <c r="AE6" s="3">
        <f>VLOOKUP(AE$1,dev_reg_bal!$A:$AE,$A6,FALSE)/1000000</f>
        <v>5885978.1222844794</v>
      </c>
      <c r="AF6" s="3">
        <f>VLOOKUP(AF$1,dev_reg_bal!$A:$AE,$A6,FALSE)/1000000</f>
        <v>5277855.9458414372</v>
      </c>
      <c r="AH6" s="76" t="s">
        <v>296</v>
      </c>
      <c r="AI6" s="3">
        <f>VLOOKUP(AI$1,dev_reg_bal!$A:$AE,$A6,FALSE)/1000000</f>
        <v>2245379.0251897876</v>
      </c>
      <c r="AJ6" s="3">
        <f>VLOOKUP(AJ$1,dev_reg_bal!$A:$AE,$A6,FALSE)/1000000</f>
        <v>2386371.0944718611</v>
      </c>
      <c r="AK6" s="3">
        <f>VLOOKUP(AK$1,dev_reg_bal!$A:$AE,$A6,FALSE)/1000000</f>
        <v>2794453.4253038038</v>
      </c>
      <c r="AL6" s="3">
        <f>VLOOKUP(AL$1,dev_reg_bal!$A:$AE,$A6,FALSE)/1000000</f>
        <v>4183551.6457747309</v>
      </c>
      <c r="AM6" s="3">
        <f>VLOOKUP(AM$1,dev_reg_bal!$A:$AE,$A6,FALSE)/1000000</f>
        <v>4830878.8296577502</v>
      </c>
      <c r="AN6" s="3">
        <f>VLOOKUP(AN$1,dev_reg_bal!$A:$AE,$A6,FALSE)/1000000</f>
        <v>4788888.7632063553</v>
      </c>
      <c r="AP6" s="76" t="s">
        <v>296</v>
      </c>
      <c r="AQ6" s="3">
        <f>VLOOKUP(AQ$1,dev_reg_bal!$A:$AE,$A6,FALSE)/1000000</f>
        <v>3283875.9924779041</v>
      </c>
      <c r="AR6" s="3">
        <f>VLOOKUP(AR$1,dev_reg_bal!$A:$AE,$A6,FALSE)/1000000</f>
        <v>3067917.2912558941</v>
      </c>
      <c r="AS6" s="3">
        <f>VLOOKUP(AS$1,dev_reg_bal!$A:$AE,$A6,FALSE)/1000000</f>
        <v>3426686.9743565707</v>
      </c>
      <c r="AT6" s="3">
        <f>VLOOKUP(AT$1,dev_reg_bal!$A:$AE,$A6,FALSE)/1000000</f>
        <v>4063343.3882646761</v>
      </c>
      <c r="AU6" s="3">
        <f>VLOOKUP(AU$1,dev_reg_bal!$A:$AE,$A6,FALSE)/1000000</f>
        <v>4389213.3413487589</v>
      </c>
      <c r="AV6" s="3">
        <f>VLOOKUP(AV$1,dev_reg_bal!$A:$AE,$A6,FALSE)/1000000</f>
        <v>3879246.6495863055</v>
      </c>
    </row>
    <row r="7" spans="1:48" s="44" customFormat="1" x14ac:dyDescent="0.35">
      <c r="A7" s="83">
        <v>8</v>
      </c>
      <c r="B7" s="77" t="s">
        <v>387</v>
      </c>
      <c r="C7" s="3">
        <f>VLOOKUP(C$1,dev_reg_bal!$A:$AE,$A7,FALSE)/1000000</f>
        <v>6064780.6895051384</v>
      </c>
      <c r="D7" s="3">
        <f>VLOOKUP(D$1,dev_reg_bal!$A:$AE,$A7,FALSE)/1000000</f>
        <v>7036493.7788436608</v>
      </c>
      <c r="E7" s="3">
        <f>VLOOKUP(E$1,dev_reg_bal!$A:$AE,$A7,FALSE)/1000000</f>
        <v>7267127.7015522141</v>
      </c>
      <c r="F7" s="3">
        <f>VLOOKUP(F$1,dev_reg_bal!$A:$AE,$A7,FALSE)/1000000</f>
        <v>8833342.1928389315</v>
      </c>
      <c r="G7" s="3">
        <f>VLOOKUP(G$1,dev_reg_bal!$A:$AE,$A7,FALSE)/1000000</f>
        <v>10202282.029156044</v>
      </c>
      <c r="H7" s="3">
        <f>VLOOKUP(H$1,dev_reg_bal!$A:$AE,$A7,FALSE)/1000000</f>
        <v>9927635.8158137575</v>
      </c>
      <c r="J7" s="77" t="s">
        <v>387</v>
      </c>
      <c r="K7" s="3">
        <f>VLOOKUP(K$1,dev_reg_bal!$A:$AE,$A7,FALSE)/1000000</f>
        <v>3034974.4936965434</v>
      </c>
      <c r="L7" s="3">
        <f>VLOOKUP(L$1,dev_reg_bal!$A:$AE,$A7,FALSE)/1000000</f>
        <v>2645313.5771875191</v>
      </c>
      <c r="M7" s="3">
        <f>VLOOKUP(M$1,dev_reg_bal!$A:$AE,$A7,FALSE)/1000000</f>
        <v>2603285.8348921426</v>
      </c>
      <c r="N7" s="3">
        <f>VLOOKUP(N$1,dev_reg_bal!$A:$AE,$A7,FALSE)/1000000</f>
        <v>2524782.6974235186</v>
      </c>
      <c r="O7" s="3">
        <f>VLOOKUP(O$1,dev_reg_bal!$A:$AE,$A7,FALSE)/1000000</f>
        <v>2518355.6621527099</v>
      </c>
      <c r="P7" s="3">
        <f>VLOOKUP(P$1,dev_reg_bal!$A:$AE,$A7,FALSE)/1000000</f>
        <v>2629866.3071603226</v>
      </c>
      <c r="R7" s="77" t="s">
        <v>387</v>
      </c>
      <c r="S7" s="3">
        <f>VLOOKUP(S$1,dev_reg_bal!$A:$AE,$A7,FALSE)/1000000</f>
        <v>3416276.8003534344</v>
      </c>
      <c r="T7" s="3">
        <f>VLOOKUP(T$1,dev_reg_bal!$A:$AE,$A7,FALSE)/1000000</f>
        <v>3446827.8252635607</v>
      </c>
      <c r="U7" s="3">
        <f>VLOOKUP(U$1,dev_reg_bal!$A:$AE,$A7,FALSE)/1000000</f>
        <v>3793179.7880690382</v>
      </c>
      <c r="V7" s="3">
        <f>VLOOKUP(V$1,dev_reg_bal!$A:$AE,$A7,FALSE)/1000000</f>
        <v>4012194.3189493227</v>
      </c>
      <c r="W7" s="3">
        <f>VLOOKUP(W$1,dev_reg_bal!$A:$AE,$A7,FALSE)/1000000</f>
        <v>4641795.1957876598</v>
      </c>
      <c r="X7" s="3">
        <f>VLOOKUP(X$1,dev_reg_bal!$A:$AE,$A7,FALSE)/1000000</f>
        <v>4905340.4456959413</v>
      </c>
      <c r="Z7" s="77" t="s">
        <v>387</v>
      </c>
      <c r="AA7" s="3">
        <f>VLOOKUP(AA$1,dev_reg_bal!$A:$AE,$A7,FALSE)/1000000</f>
        <v>699326.22506228462</v>
      </c>
      <c r="AB7" s="3">
        <f>VLOOKUP(AB$1,dev_reg_bal!$A:$AE,$A7,FALSE)/1000000</f>
        <v>689332.70850087784</v>
      </c>
      <c r="AC7" s="3">
        <f>VLOOKUP(AC$1,dev_reg_bal!$A:$AE,$A7,FALSE)/1000000</f>
        <v>703741.77123795694</v>
      </c>
      <c r="AD7" s="3">
        <f>VLOOKUP(AD$1,dev_reg_bal!$A:$AE,$A7,FALSE)/1000000</f>
        <v>783394.69326194143</v>
      </c>
      <c r="AE7" s="3">
        <f>VLOOKUP(AE$1,dev_reg_bal!$A:$AE,$A7,FALSE)/1000000</f>
        <v>840695.14458668604</v>
      </c>
      <c r="AF7" s="3">
        <f>VLOOKUP(AF$1,dev_reg_bal!$A:$AE,$A7,FALSE)/1000000</f>
        <v>856195.63944199146</v>
      </c>
      <c r="AH7" s="77" t="s">
        <v>387</v>
      </c>
      <c r="AI7" s="3">
        <f>VLOOKUP(AI$1,dev_reg_bal!$A:$AE,$A7,FALSE)/1000000</f>
        <v>2018666.5524366787</v>
      </c>
      <c r="AJ7" s="3">
        <f>VLOOKUP(AJ$1,dev_reg_bal!$A:$AE,$A7,FALSE)/1000000</f>
        <v>2127055.4148384635</v>
      </c>
      <c r="AK7" s="3">
        <f>VLOOKUP(AK$1,dev_reg_bal!$A:$AE,$A7,FALSE)/1000000</f>
        <v>2263362.9079391947</v>
      </c>
      <c r="AL7" s="3">
        <f>VLOOKUP(AL$1,dev_reg_bal!$A:$AE,$A7,FALSE)/1000000</f>
        <v>2951290.4997869697</v>
      </c>
      <c r="AM7" s="3">
        <f>VLOOKUP(AM$1,dev_reg_bal!$A:$AE,$A7,FALSE)/1000000</f>
        <v>3627064.1414813632</v>
      </c>
      <c r="AN7" s="3">
        <f>VLOOKUP(AN$1,dev_reg_bal!$A:$AE,$A7,FALSE)/1000000</f>
        <v>3900210.1907483172</v>
      </c>
      <c r="AP7" s="77" t="s">
        <v>387</v>
      </c>
      <c r="AQ7" s="3">
        <f>VLOOKUP(AQ$1,dev_reg_bal!$A:$AE,$A7,FALSE)/1000000</f>
        <v>2669747.9876794629</v>
      </c>
      <c r="AR7" s="3">
        <f>VLOOKUP(AR$1,dev_reg_bal!$A:$AE,$A7,FALSE)/1000000</f>
        <v>2508815.277939131</v>
      </c>
      <c r="AS7" s="3">
        <f>VLOOKUP(AS$1,dev_reg_bal!$A:$AE,$A7,FALSE)/1000000</f>
        <v>2581595.8673355905</v>
      </c>
      <c r="AT7" s="3">
        <f>VLOOKUP(AT$1,dev_reg_bal!$A:$AE,$A7,FALSE)/1000000</f>
        <v>2614987.3224511105</v>
      </c>
      <c r="AU7" s="3">
        <f>VLOOKUP(AU$1,dev_reg_bal!$A:$AE,$A7,FALSE)/1000000</f>
        <v>2871525.0637220731</v>
      </c>
      <c r="AV7" s="3">
        <f>VLOOKUP(AV$1,dev_reg_bal!$A:$AE,$A7,FALSE)/1000000</f>
        <v>2825724.2032629265</v>
      </c>
    </row>
    <row r="8" spans="1:48" x14ac:dyDescent="0.35">
      <c r="A8" s="83">
        <v>9</v>
      </c>
      <c r="B8" s="78" t="s">
        <v>389</v>
      </c>
      <c r="C8" s="3">
        <f>VLOOKUP(C$1,dev_reg_bal!$A:$AE,$A8,FALSE)/1000000</f>
        <v>789276.29785585159</v>
      </c>
      <c r="D8" s="3">
        <f>VLOOKUP(D$1,dev_reg_bal!$A:$AE,$A8,FALSE)/1000000</f>
        <v>641839.47752945672</v>
      </c>
      <c r="E8" s="3">
        <f>VLOOKUP(E$1,dev_reg_bal!$A:$AE,$A8,FALSE)/1000000</f>
        <v>513858.57769678219</v>
      </c>
      <c r="F8" s="3">
        <f>VLOOKUP(F$1,dev_reg_bal!$A:$AE,$A8,FALSE)/1000000</f>
        <v>754390.60814858542</v>
      </c>
      <c r="G8" s="3">
        <f>VLOOKUP(G$1,dev_reg_bal!$A:$AE,$A8,FALSE)/1000000</f>
        <v>755216.3665459709</v>
      </c>
      <c r="H8" s="3">
        <f>VLOOKUP(H$1,dev_reg_bal!$A:$AE,$A8,FALSE)/1000000</f>
        <v>766935.63495951355</v>
      </c>
      <c r="J8" s="78" t="s">
        <v>389</v>
      </c>
      <c r="K8" s="3">
        <f>VLOOKUP(K$1,dev_reg_bal!$A:$AE,$A8,FALSE)/1000000</f>
        <v>215126.72278849425</v>
      </c>
      <c r="L8" s="3">
        <f>VLOOKUP(L$1,dev_reg_bal!$A:$AE,$A8,FALSE)/1000000</f>
        <v>187988.05983964514</v>
      </c>
      <c r="M8" s="3">
        <f>VLOOKUP(M$1,dev_reg_bal!$A:$AE,$A8,FALSE)/1000000</f>
        <v>185810.27670332752</v>
      </c>
      <c r="N8" s="3">
        <f>VLOOKUP(N$1,dev_reg_bal!$A:$AE,$A8,FALSE)/1000000</f>
        <v>146187.49031049662</v>
      </c>
      <c r="O8" s="3">
        <f>VLOOKUP(O$1,dev_reg_bal!$A:$AE,$A8,FALSE)/1000000</f>
        <v>141102.3545768708</v>
      </c>
      <c r="P8" s="3">
        <f>VLOOKUP(P$1,dev_reg_bal!$A:$AE,$A8,FALSE)/1000000</f>
        <v>172017.70072183659</v>
      </c>
      <c r="R8" s="78" t="s">
        <v>389</v>
      </c>
      <c r="S8" s="3">
        <f>VLOOKUP(S$1,dev_reg_bal!$A:$AE,$A8,FALSE)/1000000</f>
        <v>289899.2230212405</v>
      </c>
      <c r="T8" s="3">
        <f>VLOOKUP(T$1,dev_reg_bal!$A:$AE,$A8,FALSE)/1000000</f>
        <v>232242.43842626517</v>
      </c>
      <c r="U8" s="3">
        <f>VLOOKUP(U$1,dev_reg_bal!$A:$AE,$A8,FALSE)/1000000</f>
        <v>263632.18191238656</v>
      </c>
      <c r="V8" s="3">
        <f>VLOOKUP(V$1,dev_reg_bal!$A:$AE,$A8,FALSE)/1000000</f>
        <v>284388.9487847467</v>
      </c>
      <c r="W8" s="3">
        <f>VLOOKUP(W$1,dev_reg_bal!$A:$AE,$A8,FALSE)/1000000</f>
        <v>372945.99772537721</v>
      </c>
      <c r="X8" s="3">
        <f>VLOOKUP(X$1,dev_reg_bal!$A:$AE,$A8,FALSE)/1000000</f>
        <v>436077.15637022967</v>
      </c>
      <c r="Z8" s="78" t="s">
        <v>389</v>
      </c>
      <c r="AA8" s="3">
        <f>VLOOKUP(AA$1,dev_reg_bal!$A:$AE,$A8,FALSE)/1000000</f>
        <v>6405.7946691721054</v>
      </c>
      <c r="AB8" s="3">
        <f>VLOOKUP(AB$1,dev_reg_bal!$A:$AE,$A8,FALSE)/1000000</f>
        <v>6819.5966863290778</v>
      </c>
      <c r="AC8" s="3">
        <f>VLOOKUP(AC$1,dev_reg_bal!$A:$AE,$A8,FALSE)/1000000</f>
        <v>5110.2653037435994</v>
      </c>
      <c r="AD8" s="3">
        <f>VLOOKUP(AD$1,dev_reg_bal!$A:$AE,$A8,FALSE)/1000000</f>
        <v>4188.9501135030177</v>
      </c>
      <c r="AE8" s="3">
        <f>VLOOKUP(AE$1,dev_reg_bal!$A:$AE,$A8,FALSE)/1000000</f>
        <v>7505.2375461497168</v>
      </c>
      <c r="AF8" s="3">
        <f>VLOOKUP(AF$1,dev_reg_bal!$A:$AE,$A8,FALSE)/1000000</f>
        <v>7960.8503468597301</v>
      </c>
      <c r="AH8" s="78" t="s">
        <v>389</v>
      </c>
      <c r="AI8" s="3">
        <f>VLOOKUP(AI$1,dev_reg_bal!$A:$AE,$A8,FALSE)/1000000</f>
        <v>37884.878343811361</v>
      </c>
      <c r="AJ8" s="3">
        <f>VLOOKUP(AJ$1,dev_reg_bal!$A:$AE,$A8,FALSE)/1000000</f>
        <v>36325.967118123772</v>
      </c>
      <c r="AK8" s="3">
        <f>VLOOKUP(AK$1,dev_reg_bal!$A:$AE,$A8,FALSE)/1000000</f>
        <v>35734.194979707456</v>
      </c>
      <c r="AL8" s="3">
        <f>VLOOKUP(AL$1,dev_reg_bal!$A:$AE,$A8,FALSE)/1000000</f>
        <v>54199.703102880114</v>
      </c>
      <c r="AM8" s="3">
        <f>VLOOKUP(AM$1,dev_reg_bal!$A:$AE,$A8,FALSE)/1000000</f>
        <v>68410.705271671279</v>
      </c>
      <c r="AN8" s="3">
        <f>VLOOKUP(AN$1,dev_reg_bal!$A:$AE,$A8,FALSE)/1000000</f>
        <v>68101.140113174304</v>
      </c>
      <c r="AP8" s="78" t="s">
        <v>389</v>
      </c>
      <c r="AQ8" s="3">
        <f>VLOOKUP(AQ$1,dev_reg_bal!$A:$AE,$A8,FALSE)/1000000</f>
        <v>581891.66589354479</v>
      </c>
      <c r="AR8" s="3">
        <f>VLOOKUP(AR$1,dev_reg_bal!$A:$AE,$A8,FALSE)/1000000</f>
        <v>613418.90032920719</v>
      </c>
      <c r="AS8" s="3">
        <f>VLOOKUP(AS$1,dev_reg_bal!$A:$AE,$A8,FALSE)/1000000</f>
        <v>573400.59777425637</v>
      </c>
      <c r="AT8" s="3">
        <f>VLOOKUP(AT$1,dev_reg_bal!$A:$AE,$A8,FALSE)/1000000</f>
        <v>598330.65976228076</v>
      </c>
      <c r="AU8" s="3">
        <f>VLOOKUP(AU$1,dev_reg_bal!$A:$AE,$A8,FALSE)/1000000</f>
        <v>674853.7277979434</v>
      </c>
      <c r="AV8" s="3">
        <f>VLOOKUP(AV$1,dev_reg_bal!$A:$AE,$A8,FALSE)/1000000</f>
        <v>719514.77366926521</v>
      </c>
    </row>
    <row r="9" spans="1:48" x14ac:dyDescent="0.35">
      <c r="A9" s="83">
        <v>10</v>
      </c>
      <c r="B9" s="78" t="s">
        <v>450</v>
      </c>
      <c r="C9" s="3">
        <f>VLOOKUP(C$1,dev_reg_bal!$A:$AE,$A9,FALSE)/1000000</f>
        <v>525825.12695770001</v>
      </c>
      <c r="D9" s="3">
        <f>VLOOKUP(D$1,dev_reg_bal!$A:$AE,$A9,FALSE)/1000000</f>
        <v>637053.0503776063</v>
      </c>
      <c r="E9" s="3">
        <f>VLOOKUP(E$1,dev_reg_bal!$A:$AE,$A9,FALSE)/1000000</f>
        <v>700881.32013903488</v>
      </c>
      <c r="F9" s="3">
        <f>VLOOKUP(F$1,dev_reg_bal!$A:$AE,$A9,FALSE)/1000000</f>
        <v>605625.99250335898</v>
      </c>
      <c r="G9" s="3">
        <f>VLOOKUP(G$1,dev_reg_bal!$A:$AE,$A9,FALSE)/1000000</f>
        <v>656087.89109761675</v>
      </c>
      <c r="H9" s="3">
        <f>VLOOKUP(H$1,dev_reg_bal!$A:$AE,$A9,FALSE)/1000000</f>
        <v>746521.20380944607</v>
      </c>
      <c r="J9" s="78" t="s">
        <v>450</v>
      </c>
      <c r="K9" s="3">
        <f>VLOOKUP(K$1,dev_reg_bal!$A:$AE,$A9,FALSE)/1000000</f>
        <v>469513.51095573563</v>
      </c>
      <c r="L9" s="3">
        <f>VLOOKUP(L$1,dev_reg_bal!$A:$AE,$A9,FALSE)/1000000</f>
        <v>494435.41243530816</v>
      </c>
      <c r="M9" s="3">
        <f>VLOOKUP(M$1,dev_reg_bal!$A:$AE,$A9,FALSE)/1000000</f>
        <v>581538.49780104484</v>
      </c>
      <c r="N9" s="3">
        <f>VLOOKUP(N$1,dev_reg_bal!$A:$AE,$A9,FALSE)/1000000</f>
        <v>639412.50015442714</v>
      </c>
      <c r="O9" s="3">
        <f>VLOOKUP(O$1,dev_reg_bal!$A:$AE,$A9,FALSE)/1000000</f>
        <v>682403.04282878793</v>
      </c>
      <c r="P9" s="3">
        <f>VLOOKUP(P$1,dev_reg_bal!$A:$AE,$A9,FALSE)/1000000</f>
        <v>696959.74513799441</v>
      </c>
      <c r="R9" s="78" t="s">
        <v>450</v>
      </c>
      <c r="S9" s="3">
        <f>VLOOKUP(S$1,dev_reg_bal!$A:$AE,$A9,FALSE)/1000000</f>
        <v>850433.51785651257</v>
      </c>
      <c r="T9" s="3">
        <f>VLOOKUP(T$1,dev_reg_bal!$A:$AE,$A9,FALSE)/1000000</f>
        <v>933065.53369655111</v>
      </c>
      <c r="U9" s="3">
        <f>VLOOKUP(U$1,dev_reg_bal!$A:$AE,$A9,FALSE)/1000000</f>
        <v>1000206.5158303961</v>
      </c>
      <c r="V9" s="3">
        <f>VLOOKUP(V$1,dev_reg_bal!$A:$AE,$A9,FALSE)/1000000</f>
        <v>1063435.4101086312</v>
      </c>
      <c r="W9" s="3">
        <f>VLOOKUP(W$1,dev_reg_bal!$A:$AE,$A9,FALSE)/1000000</f>
        <v>1145831.5467867199</v>
      </c>
      <c r="X9" s="3">
        <f>VLOOKUP(X$1,dev_reg_bal!$A:$AE,$A9,FALSE)/1000000</f>
        <v>1153540.0013707757</v>
      </c>
      <c r="Z9" s="78" t="s">
        <v>450</v>
      </c>
      <c r="AA9" s="3">
        <f>VLOOKUP(AA$1,dev_reg_bal!$A:$AE,$A9,FALSE)/1000000</f>
        <v>27063.213594764689</v>
      </c>
      <c r="AB9" s="3">
        <f>VLOOKUP(AB$1,dev_reg_bal!$A:$AE,$A9,FALSE)/1000000</f>
        <v>29730.130991149272</v>
      </c>
      <c r="AC9" s="3">
        <f>VLOOKUP(AC$1,dev_reg_bal!$A:$AE,$A9,FALSE)/1000000</f>
        <v>36337.501834255774</v>
      </c>
      <c r="AD9" s="3">
        <f>VLOOKUP(AD$1,dev_reg_bal!$A:$AE,$A9,FALSE)/1000000</f>
        <v>39385.249177788137</v>
      </c>
      <c r="AE9" s="3">
        <f>VLOOKUP(AE$1,dev_reg_bal!$A:$AE,$A9,FALSE)/1000000</f>
        <v>42897.9661153372</v>
      </c>
      <c r="AF9" s="3">
        <f>VLOOKUP(AF$1,dev_reg_bal!$A:$AE,$A9,FALSE)/1000000</f>
        <v>40039.857940852293</v>
      </c>
      <c r="AH9" s="78" t="s">
        <v>450</v>
      </c>
      <c r="AI9" s="3">
        <f>VLOOKUP(AI$1,dev_reg_bal!$A:$AE,$A9,FALSE)/1000000</f>
        <v>79358.640066877066</v>
      </c>
      <c r="AJ9" s="3">
        <f>VLOOKUP(AJ$1,dev_reg_bal!$A:$AE,$A9,FALSE)/1000000</f>
        <v>78241.41017288751</v>
      </c>
      <c r="AK9" s="3">
        <f>VLOOKUP(AK$1,dev_reg_bal!$A:$AE,$A9,FALSE)/1000000</f>
        <v>77456.468413843264</v>
      </c>
      <c r="AL9" s="3">
        <f>VLOOKUP(AL$1,dev_reg_bal!$A:$AE,$A9,FALSE)/1000000</f>
        <v>99669.675851779451</v>
      </c>
      <c r="AM9" s="3">
        <f>VLOOKUP(AM$1,dev_reg_bal!$A:$AE,$A9,FALSE)/1000000</f>
        <v>110227.58118733217</v>
      </c>
      <c r="AN9" s="3">
        <f>VLOOKUP(AN$1,dev_reg_bal!$A:$AE,$A9,FALSE)/1000000</f>
        <v>125847.93021199721</v>
      </c>
      <c r="AP9" s="78" t="s">
        <v>450</v>
      </c>
      <c r="AQ9" s="3">
        <f>VLOOKUP(AQ$1,dev_reg_bal!$A:$AE,$A9,FALSE)/1000000</f>
        <v>338453.46507347567</v>
      </c>
      <c r="AR9" s="3">
        <f>VLOOKUP(AR$1,dev_reg_bal!$A:$AE,$A9,FALSE)/1000000</f>
        <v>332053.76630770159</v>
      </c>
      <c r="AS9" s="3">
        <f>VLOOKUP(AS$1,dev_reg_bal!$A:$AE,$A9,FALSE)/1000000</f>
        <v>345120.10646515148</v>
      </c>
      <c r="AT9" s="3">
        <f>VLOOKUP(AT$1,dev_reg_bal!$A:$AE,$A9,FALSE)/1000000</f>
        <v>339705.0299078704</v>
      </c>
      <c r="AU9" s="3">
        <f>VLOOKUP(AU$1,dev_reg_bal!$A:$AE,$A9,FALSE)/1000000</f>
        <v>349322.36295513721</v>
      </c>
      <c r="AV9" s="3">
        <f>VLOOKUP(AV$1,dev_reg_bal!$A:$AE,$A9,FALSE)/1000000</f>
        <v>356694.89912363619</v>
      </c>
    </row>
    <row r="10" spans="1:48" s="44" customFormat="1" x14ac:dyDescent="0.35">
      <c r="A10" s="83">
        <v>11</v>
      </c>
      <c r="B10" s="78" t="s">
        <v>444</v>
      </c>
      <c r="C10" s="3">
        <f>VLOOKUP(C$1,dev_reg_bal!$A:$AE,$A10,FALSE)/1000000</f>
        <v>69968.980772423936</v>
      </c>
      <c r="D10" s="3">
        <f>VLOOKUP(D$1,dev_reg_bal!$A:$AE,$A10,FALSE)/1000000</f>
        <v>105520.12451039605</v>
      </c>
      <c r="E10" s="3">
        <f>VLOOKUP(E$1,dev_reg_bal!$A:$AE,$A10,FALSE)/1000000</f>
        <v>141071.26819935819</v>
      </c>
      <c r="F10" s="3">
        <f>VLOOKUP(F$1,dev_reg_bal!$A:$AE,$A10,FALSE)/1000000</f>
        <v>176622.41191282528</v>
      </c>
      <c r="G10" s="3">
        <f>VLOOKUP(G$1,dev_reg_bal!$A:$AE,$A10,FALSE)/1000000</f>
        <v>280126.03493028018</v>
      </c>
      <c r="H10" s="3">
        <f>VLOOKUP(H$1,dev_reg_bal!$A:$AE,$A10,FALSE)/1000000</f>
        <v>342228.20871134702</v>
      </c>
      <c r="J10" s="78" t="s">
        <v>444</v>
      </c>
      <c r="K10" s="3">
        <f>VLOOKUP(K$1,dev_reg_bal!$A:$AE,$A10,FALSE)/1000000</f>
        <v>0</v>
      </c>
      <c r="L10" s="3">
        <f>VLOOKUP(L$1,dev_reg_bal!$A:$AE,$A10,FALSE)/1000000</f>
        <v>0</v>
      </c>
      <c r="M10" s="3">
        <f>VLOOKUP(M$1,dev_reg_bal!$A:$AE,$A10,FALSE)/1000000</f>
        <v>0</v>
      </c>
      <c r="N10" s="3">
        <f>VLOOKUP(N$1,dev_reg_bal!$A:$AE,$A10,FALSE)/1000000</f>
        <v>0</v>
      </c>
      <c r="O10" s="3">
        <f>VLOOKUP(O$1,dev_reg_bal!$A:$AE,$A10,FALSE)/1000000</f>
        <v>0</v>
      </c>
      <c r="P10" s="3">
        <f>VLOOKUP(P$1,dev_reg_bal!$A:$AE,$A10,FALSE)/1000000</f>
        <v>0</v>
      </c>
      <c r="R10" s="78" t="s">
        <v>444</v>
      </c>
      <c r="S10" s="3">
        <f>VLOOKUP(S$1,dev_reg_bal!$A:$AE,$A10,FALSE)/1000000</f>
        <v>41975.800294473054</v>
      </c>
      <c r="T10" s="3">
        <f>VLOOKUP(T$1,dev_reg_bal!$A:$AE,$A10,FALSE)/1000000</f>
        <v>44385.728027003628</v>
      </c>
      <c r="U10" s="3">
        <f>VLOOKUP(U$1,dev_reg_bal!$A:$AE,$A10,FALSE)/1000000</f>
        <v>46795.655857554215</v>
      </c>
      <c r="V10" s="3">
        <f>VLOOKUP(V$1,dev_reg_bal!$A:$AE,$A10,FALSE)/1000000</f>
        <v>49205.583590084803</v>
      </c>
      <c r="W10" s="3">
        <f>VLOOKUP(W$1,dev_reg_bal!$A:$AE,$A10,FALSE)/1000000</f>
        <v>55763.333191944002</v>
      </c>
      <c r="X10" s="3">
        <f>VLOOKUP(X$1,dev_reg_bal!$A:$AE,$A10,FALSE)/1000000</f>
        <v>59697.98293835653</v>
      </c>
      <c r="Z10" s="78" t="s">
        <v>444</v>
      </c>
      <c r="AA10" s="3">
        <f>VLOOKUP(AA$1,dev_reg_bal!$A:$AE,$A10,FALSE)/1000000</f>
        <v>4.6794010934991528</v>
      </c>
      <c r="AB10" s="3">
        <f>VLOOKUP(AB$1,dev_reg_bal!$A:$AE,$A10,FALSE)/1000000</f>
        <v>10.683640452780333</v>
      </c>
      <c r="AC10" s="3">
        <f>VLOOKUP(AC$1,dev_reg_bal!$A:$AE,$A10,FALSE)/1000000</f>
        <v>16.687904317060507</v>
      </c>
      <c r="AD10" s="3">
        <f>VLOOKUP(AD$1,dev_reg_bal!$A:$AE,$A10,FALSE)/1000000</f>
        <v>22.692143676341686</v>
      </c>
      <c r="AE10" s="3">
        <f>VLOOKUP(AE$1,dev_reg_bal!$A:$AE,$A10,FALSE)/1000000</f>
        <v>1305.8828648977606</v>
      </c>
      <c r="AF10" s="3">
        <f>VLOOKUP(AF$1,dev_reg_bal!$A:$AE,$A10,FALSE)/1000000</f>
        <v>2075.7972927296119</v>
      </c>
      <c r="AH10" s="78" t="s">
        <v>444</v>
      </c>
      <c r="AI10" s="3">
        <f>VLOOKUP(AI$1,dev_reg_bal!$A:$AE,$A10,FALSE)/1000000</f>
        <v>12229.083550744277</v>
      </c>
      <c r="AJ10" s="3">
        <f>VLOOKUP(AJ$1,dev_reg_bal!$A:$AE,$A10,FALSE)/1000000</f>
        <v>15795.013242606381</v>
      </c>
      <c r="AK10" s="3">
        <f>VLOOKUP(AK$1,dev_reg_bal!$A:$AE,$A10,FALSE)/1000000</f>
        <v>19360.942983478482</v>
      </c>
      <c r="AL10" s="3">
        <f>VLOOKUP(AL$1,dev_reg_bal!$A:$AE,$A10,FALSE)/1000000</f>
        <v>22926.872675340583</v>
      </c>
      <c r="AM10" s="3">
        <f>VLOOKUP(AM$1,dev_reg_bal!$A:$AE,$A10,FALSE)/1000000</f>
        <v>32430.205591474081</v>
      </c>
      <c r="AN10" s="3">
        <f>VLOOKUP(AN$1,dev_reg_bal!$A:$AE,$A10,FALSE)/1000000</f>
        <v>38132.205341154193</v>
      </c>
      <c r="AP10" s="78" t="s">
        <v>444</v>
      </c>
      <c r="AQ10" s="3">
        <f>VLOOKUP(AQ$1,dev_reg_bal!$A:$AE,$A10,FALSE)/1000000</f>
        <v>3718.2655817428754</v>
      </c>
      <c r="AR10" s="3">
        <f>VLOOKUP(AR$1,dev_reg_bal!$A:$AE,$A10,FALSE)/1000000</f>
        <v>3988.8281182503142</v>
      </c>
      <c r="AS10" s="3">
        <f>VLOOKUP(AS$1,dev_reg_bal!$A:$AE,$A10,FALSE)/1000000</f>
        <v>4259.3907527777501</v>
      </c>
      <c r="AT10" s="3">
        <f>VLOOKUP(AT$1,dev_reg_bal!$A:$AE,$A10,FALSE)/1000000</f>
        <v>4529.9532892851894</v>
      </c>
      <c r="AU10" s="3">
        <f>VLOOKUP(AU$1,dev_reg_bal!$A:$AE,$A10,FALSE)/1000000</f>
        <v>6467.8183139595712</v>
      </c>
      <c r="AV10" s="3">
        <f>VLOOKUP(AV$1,dev_reg_bal!$A:$AE,$A10,FALSE)/1000000</f>
        <v>7630.5373385662015</v>
      </c>
    </row>
    <row r="11" spans="1:48" s="44" customFormat="1" x14ac:dyDescent="0.35">
      <c r="A11" s="83">
        <v>12</v>
      </c>
      <c r="B11" s="78" t="s">
        <v>445</v>
      </c>
      <c r="C11" s="3">
        <f>VLOOKUP(C$1,dev_reg_bal!$A:$AE,$A11,FALSE)/1000000</f>
        <v>525036.74514293671</v>
      </c>
      <c r="D11" s="3">
        <f>VLOOKUP(D$1,dev_reg_bal!$A:$AE,$A11,FALSE)/1000000</f>
        <v>498190.69164083141</v>
      </c>
      <c r="E11" s="3">
        <f>VLOOKUP(E$1,dev_reg_bal!$A:$AE,$A11,FALSE)/1000000</f>
        <v>310894.34004102187</v>
      </c>
      <c r="F11" s="3">
        <f>VLOOKUP(F$1,dev_reg_bal!$A:$AE,$A11,FALSE)/1000000</f>
        <v>73427.448610837702</v>
      </c>
      <c r="G11" s="3">
        <f>VLOOKUP(G$1,dev_reg_bal!$A:$AE,$A11,FALSE)/1000000</f>
        <v>79854.822695186551</v>
      </c>
      <c r="H11" s="3">
        <f>VLOOKUP(H$1,dev_reg_bal!$A:$AE,$A11,FALSE)/1000000</f>
        <v>81367.660095414642</v>
      </c>
      <c r="J11" s="78" t="s">
        <v>445</v>
      </c>
      <c r="K11" s="3">
        <f>VLOOKUP(K$1,dev_reg_bal!$A:$AE,$A11,FALSE)/1000000</f>
        <v>123490.60484215812</v>
      </c>
      <c r="L11" s="3">
        <f>VLOOKUP(L$1,dev_reg_bal!$A:$AE,$A11,FALSE)/1000000</f>
        <v>50823.282087803913</v>
      </c>
      <c r="M11" s="3">
        <f>VLOOKUP(M$1,dev_reg_bal!$A:$AE,$A11,FALSE)/1000000</f>
        <v>46852.578093461547</v>
      </c>
      <c r="N11" s="3">
        <f>VLOOKUP(N$1,dev_reg_bal!$A:$AE,$A11,FALSE)/1000000</f>
        <v>7293.6563186702651</v>
      </c>
      <c r="O11" s="3">
        <f>VLOOKUP(O$1,dev_reg_bal!$A:$AE,$A11,FALSE)/1000000</f>
        <v>6887.2170252681071</v>
      </c>
      <c r="P11" s="3">
        <f>VLOOKUP(P$1,dev_reg_bal!$A:$AE,$A11,FALSE)/1000000</f>
        <v>3893.5103685216523</v>
      </c>
      <c r="Q11" s="3"/>
      <c r="R11" s="78" t="s">
        <v>445</v>
      </c>
      <c r="S11" s="3">
        <f>VLOOKUP(S$1,dev_reg_bal!$A:$AE,$A11,FALSE)/1000000</f>
        <v>373092.73080304044</v>
      </c>
      <c r="T11" s="3">
        <f>VLOOKUP(T$1,dev_reg_bal!$A:$AE,$A11,FALSE)/1000000</f>
        <v>365817.94204201514</v>
      </c>
      <c r="U11" s="3">
        <f>VLOOKUP(U$1,dev_reg_bal!$A:$AE,$A11,FALSE)/1000000</f>
        <v>174083.21948464983</v>
      </c>
      <c r="V11" s="3">
        <f>VLOOKUP(V$1,dev_reg_bal!$A:$AE,$A11,FALSE)/1000000</f>
        <v>12993.761290473147</v>
      </c>
      <c r="W11" s="3">
        <f>VLOOKUP(W$1,dev_reg_bal!$A:$AE,$A11,FALSE)/1000000</f>
        <v>12670.068231915411</v>
      </c>
      <c r="X11" s="3">
        <f>VLOOKUP(X$1,dev_reg_bal!$A:$AE,$A11,FALSE)/1000000</f>
        <v>15254.717063583215</v>
      </c>
      <c r="Z11" s="78" t="s">
        <v>445</v>
      </c>
      <c r="AA11" s="3">
        <f>VLOOKUP(AA$1,dev_reg_bal!$A:$AE,$A11,FALSE)/1000000</f>
        <v>9973.8052956480678</v>
      </c>
      <c r="AB11" s="3">
        <f>VLOOKUP(AB$1,dev_reg_bal!$A:$AE,$A11,FALSE)/1000000</f>
        <v>14164.637961650542</v>
      </c>
      <c r="AC11" s="3">
        <f>VLOOKUP(AC$1,dev_reg_bal!$A:$AE,$A11,FALSE)/1000000</f>
        <v>10738.395677704191</v>
      </c>
      <c r="AD11" s="3">
        <f>VLOOKUP(AD$1,dev_reg_bal!$A:$AE,$A11,FALSE)/1000000</f>
        <v>6299.4777150654963</v>
      </c>
      <c r="AE11" s="3">
        <f>VLOOKUP(AE$1,dev_reg_bal!$A:$AE,$A11,FALSE)/1000000</f>
        <v>7137.565034656498</v>
      </c>
      <c r="AF11" s="3">
        <f>VLOOKUP(AF$1,dev_reg_bal!$A:$AE,$A11,FALSE)/1000000</f>
        <v>6826.274885361865</v>
      </c>
      <c r="AH11" s="78" t="s">
        <v>445</v>
      </c>
      <c r="AI11" s="3">
        <f>VLOOKUP(AI$1,dev_reg_bal!$A:$AE,$A11,FALSE)/1000000</f>
        <v>6256.8955370102485</v>
      </c>
      <c r="AJ11" s="3">
        <f>VLOOKUP(AJ$1,dev_reg_bal!$A:$AE,$A11,FALSE)/1000000</f>
        <v>6057.5754383634276</v>
      </c>
      <c r="AK11" s="3">
        <f>VLOOKUP(AK$1,dev_reg_bal!$A:$AE,$A11,FALSE)/1000000</f>
        <v>11898.952996465263</v>
      </c>
      <c r="AL11" s="3">
        <f>VLOOKUP(AL$1,dev_reg_bal!$A:$AE,$A11,FALSE)/1000000</f>
        <v>14881.202099367512</v>
      </c>
      <c r="AM11" s="3">
        <f>VLOOKUP(AM$1,dev_reg_bal!$A:$AE,$A11,FALSE)/1000000</f>
        <v>15339.67480286964</v>
      </c>
      <c r="AN11" s="3">
        <f>VLOOKUP(AN$1,dev_reg_bal!$A:$AE,$A11,FALSE)/1000000</f>
        <v>15490.860630473782</v>
      </c>
      <c r="AP11" s="78" t="s">
        <v>445</v>
      </c>
      <c r="AQ11" s="3">
        <f>VLOOKUP(AQ$1,dev_reg_bal!$A:$AE,$A11,FALSE)/1000000</f>
        <v>31984.532118896706</v>
      </c>
      <c r="AR11" s="3">
        <f>VLOOKUP(AR$1,dev_reg_bal!$A:$AE,$A11,FALSE)/1000000</f>
        <v>28336.200023330923</v>
      </c>
      <c r="AS11" s="3">
        <f>VLOOKUP(AS$1,dev_reg_bal!$A:$AE,$A11,FALSE)/1000000</f>
        <v>27624.90509126968</v>
      </c>
      <c r="AT11" s="3">
        <f>VLOOKUP(AT$1,dev_reg_bal!$A:$AE,$A11,FALSE)/1000000</f>
        <v>11800.154212064468</v>
      </c>
      <c r="AU11" s="3">
        <f>VLOOKUP(AU$1,dev_reg_bal!$A:$AE,$A11,FALSE)/1000000</f>
        <v>12812.535955047188</v>
      </c>
      <c r="AV11" s="3">
        <f>VLOOKUP(AV$1,dev_reg_bal!$A:$AE,$A11,FALSE)/1000000</f>
        <v>14641.764040821987</v>
      </c>
    </row>
    <row r="12" spans="1:48" x14ac:dyDescent="0.35">
      <c r="A12" s="83">
        <v>13</v>
      </c>
      <c r="B12" s="78" t="s">
        <v>286</v>
      </c>
      <c r="C12" s="3">
        <f>VLOOKUP(C$1,dev_reg_bal!$A:$AE,$A12,FALSE)/1000000</f>
        <v>277852.54540089797</v>
      </c>
      <c r="D12" s="3">
        <f>VLOOKUP(D$1,dev_reg_bal!$A:$AE,$A12,FALSE)/1000000</f>
        <v>365758.34889626573</v>
      </c>
      <c r="E12" s="3">
        <f>VLOOKUP(E$1,dev_reg_bal!$A:$AE,$A12,FALSE)/1000000</f>
        <v>508195.84831645369</v>
      </c>
      <c r="F12" s="3">
        <f>VLOOKUP(F$1,dev_reg_bal!$A:$AE,$A12,FALSE)/1000000</f>
        <v>665191.58358835476</v>
      </c>
      <c r="G12" s="3">
        <f>VLOOKUP(G$1,dev_reg_bal!$A:$AE,$A12,FALSE)/1000000</f>
        <v>663407.30621332885</v>
      </c>
      <c r="H12" s="3">
        <f>VLOOKUP(H$1,dev_reg_bal!$A:$AE,$A12,FALSE)/1000000</f>
        <v>563119.85559831141</v>
      </c>
      <c r="J12" s="78" t="s">
        <v>286</v>
      </c>
      <c r="K12" s="3">
        <f>VLOOKUP(K$1,dev_reg_bal!$A:$AE,$A12,FALSE)/1000000</f>
        <v>378226.11471692094</v>
      </c>
      <c r="L12" s="3">
        <f>VLOOKUP(L$1,dev_reg_bal!$A:$AE,$A12,FALSE)/1000000</f>
        <v>454699.02216471877</v>
      </c>
      <c r="M12" s="3">
        <f>VLOOKUP(M$1,dev_reg_bal!$A:$AE,$A12,FALSE)/1000000</f>
        <v>456567.37266691722</v>
      </c>
      <c r="N12" s="3">
        <f>VLOOKUP(N$1,dev_reg_bal!$A:$AE,$A12,FALSE)/1000000</f>
        <v>466986.21824447764</v>
      </c>
      <c r="O12" s="3">
        <f>VLOOKUP(O$1,dev_reg_bal!$A:$AE,$A12,FALSE)/1000000</f>
        <v>401141.38379044348</v>
      </c>
      <c r="P12" s="3">
        <f>VLOOKUP(P$1,dev_reg_bal!$A:$AE,$A12,FALSE)/1000000</f>
        <v>414523.56550860644</v>
      </c>
      <c r="R12" s="78" t="s">
        <v>286</v>
      </c>
      <c r="S12" s="3">
        <f>VLOOKUP(S$1,dev_reg_bal!$A:$AE,$A12,FALSE)/1000000</f>
        <v>302750.39058418677</v>
      </c>
      <c r="T12" s="3">
        <f>VLOOKUP(T$1,dev_reg_bal!$A:$AE,$A12,FALSE)/1000000</f>
        <v>348701.31303559779</v>
      </c>
      <c r="U12" s="3">
        <f>VLOOKUP(U$1,dev_reg_bal!$A:$AE,$A12,FALSE)/1000000</f>
        <v>483404.3501977133</v>
      </c>
      <c r="V12" s="3">
        <f>VLOOKUP(V$1,dev_reg_bal!$A:$AE,$A12,FALSE)/1000000</f>
        <v>647483.66079882393</v>
      </c>
      <c r="W12" s="3">
        <f>VLOOKUP(W$1,dev_reg_bal!$A:$AE,$A12,FALSE)/1000000</f>
        <v>813243.54351837432</v>
      </c>
      <c r="X12" s="3">
        <f>VLOOKUP(X$1,dev_reg_bal!$A:$AE,$A12,FALSE)/1000000</f>
        <v>922934.66830448795</v>
      </c>
      <c r="Z12" s="78" t="s">
        <v>286</v>
      </c>
      <c r="AA12" s="3">
        <f>VLOOKUP(AA$1,dev_reg_bal!$A:$AE,$A12,FALSE)/1000000</f>
        <v>33656.39763309469</v>
      </c>
      <c r="AB12" s="3">
        <f>VLOOKUP(AB$1,dev_reg_bal!$A:$AE,$A12,FALSE)/1000000</f>
        <v>41409.915136959753</v>
      </c>
      <c r="AC12" s="3">
        <f>VLOOKUP(AC$1,dev_reg_bal!$A:$AE,$A12,FALSE)/1000000</f>
        <v>65937.675596657282</v>
      </c>
      <c r="AD12" s="3">
        <f>VLOOKUP(AD$1,dev_reg_bal!$A:$AE,$A12,FALSE)/1000000</f>
        <v>81467.507199357584</v>
      </c>
      <c r="AE12" s="3">
        <f>VLOOKUP(AE$1,dev_reg_bal!$A:$AE,$A12,FALSE)/1000000</f>
        <v>117130.90613371645</v>
      </c>
      <c r="AF12" s="3">
        <f>VLOOKUP(AF$1,dev_reg_bal!$A:$AE,$A12,FALSE)/1000000</f>
        <v>126501.0377565807</v>
      </c>
      <c r="AH12" s="78" t="s">
        <v>286</v>
      </c>
      <c r="AI12" s="3">
        <f>VLOOKUP(AI$1,dev_reg_bal!$A:$AE,$A12,FALSE)/1000000</f>
        <v>75335.67872042922</v>
      </c>
      <c r="AJ12" s="3">
        <f>VLOOKUP(AJ$1,dev_reg_bal!$A:$AE,$A12,FALSE)/1000000</f>
        <v>87648.271349164061</v>
      </c>
      <c r="AK12" s="3">
        <f>VLOOKUP(AK$1,dev_reg_bal!$A:$AE,$A12,FALSE)/1000000</f>
        <v>83850.393471116695</v>
      </c>
      <c r="AL12" s="3">
        <f>VLOOKUP(AL$1,dev_reg_bal!$A:$AE,$A12,FALSE)/1000000</f>
        <v>91902.69798342073</v>
      </c>
      <c r="AM12" s="3">
        <f>VLOOKUP(AM$1,dev_reg_bal!$A:$AE,$A12,FALSE)/1000000</f>
        <v>117357.2782954265</v>
      </c>
      <c r="AN12" s="3">
        <f>VLOOKUP(AN$1,dev_reg_bal!$A:$AE,$A12,FALSE)/1000000</f>
        <v>140396.93099448719</v>
      </c>
      <c r="AP12" s="78" t="s">
        <v>286</v>
      </c>
      <c r="AQ12" s="3">
        <f>VLOOKUP(AQ$1,dev_reg_bal!$A:$AE,$A12,FALSE)/1000000</f>
        <v>164361.78167322202</v>
      </c>
      <c r="AR12" s="3">
        <f>VLOOKUP(AR$1,dev_reg_bal!$A:$AE,$A12,FALSE)/1000000</f>
        <v>152780.77607846615</v>
      </c>
      <c r="AS12" s="3">
        <f>VLOOKUP(AS$1,dev_reg_bal!$A:$AE,$A12,FALSE)/1000000</f>
        <v>184050.03008566319</v>
      </c>
      <c r="AT12" s="3">
        <f>VLOOKUP(AT$1,dev_reg_bal!$A:$AE,$A12,FALSE)/1000000</f>
        <v>226238.03917622933</v>
      </c>
      <c r="AU12" s="3">
        <f>VLOOKUP(AU$1,dev_reg_bal!$A:$AE,$A12,FALSE)/1000000</f>
        <v>297277.36985301937</v>
      </c>
      <c r="AV12" s="3">
        <f>VLOOKUP(AV$1,dev_reg_bal!$A:$AE,$A12,FALSE)/1000000</f>
        <v>282394.31839253078</v>
      </c>
    </row>
    <row r="13" spans="1:48" x14ac:dyDescent="0.35">
      <c r="A13" s="83">
        <v>15</v>
      </c>
      <c r="B13" s="78" t="s">
        <v>287</v>
      </c>
      <c r="C13" s="3">
        <f>VLOOKUP(C$1,dev_reg_bal!$A:$AE,$A13,FALSE)/1000000</f>
        <v>3507309.3867646982</v>
      </c>
      <c r="D13" s="3">
        <f>VLOOKUP(D$1,dev_reg_bal!$A:$AE,$A13,FALSE)/1000000</f>
        <v>4290319.8962166039</v>
      </c>
      <c r="E13" s="3">
        <f>VLOOKUP(E$1,dev_reg_bal!$A:$AE,$A13,FALSE)/1000000</f>
        <v>4341078.0533472635</v>
      </c>
      <c r="F13" s="3">
        <f>VLOOKUP(F$1,dev_reg_bal!$A:$AE,$A13,FALSE)/1000000</f>
        <v>5551544.0800234796</v>
      </c>
      <c r="G13" s="3">
        <f>VLOOKUP(G$1,dev_reg_bal!$A:$AE,$A13,FALSE)/1000000</f>
        <v>6648490.8108031815</v>
      </c>
      <c r="H13" s="3">
        <f>VLOOKUP(H$1,dev_reg_bal!$A:$AE,$A13,FALSE)/1000000</f>
        <v>6452758.4167560376</v>
      </c>
      <c r="J13" s="78" t="s">
        <v>287</v>
      </c>
      <c r="K13" s="3">
        <f>VLOOKUP(K$1,dev_reg_bal!$A:$AE,$A13,FALSE)/1000000</f>
        <v>1292068.5886853437</v>
      </c>
      <c r="L13" s="3">
        <f>VLOOKUP(L$1,dev_reg_bal!$A:$AE,$A13,FALSE)/1000000</f>
        <v>876760.01506067335</v>
      </c>
      <c r="M13" s="3">
        <f>VLOOKUP(M$1,dev_reg_bal!$A:$AE,$A13,FALSE)/1000000</f>
        <v>799002.57335855928</v>
      </c>
      <c r="N13" s="3">
        <f>VLOOKUP(N$1,dev_reg_bal!$A:$AE,$A13,FALSE)/1000000</f>
        <v>780547.64789299876</v>
      </c>
      <c r="O13" s="3">
        <f>VLOOKUP(O$1,dev_reg_bal!$A:$AE,$A13,FALSE)/1000000</f>
        <v>782058.41844486922</v>
      </c>
      <c r="P13" s="3">
        <f>VLOOKUP(P$1,dev_reg_bal!$A:$AE,$A13,FALSE)/1000000</f>
        <v>808444.98759211891</v>
      </c>
      <c r="R13" s="78" t="s">
        <v>287</v>
      </c>
      <c r="S13" s="3">
        <f>VLOOKUP(S$1,dev_reg_bal!$A:$AE,$A13,FALSE)/1000000</f>
        <v>892960.41998275393</v>
      </c>
      <c r="T13" s="3">
        <f>VLOOKUP(T$1,dev_reg_bal!$A:$AE,$A13,FALSE)/1000000</f>
        <v>907579.82189255056</v>
      </c>
      <c r="U13" s="3">
        <f>VLOOKUP(U$1,dev_reg_bal!$A:$AE,$A13,FALSE)/1000000</f>
        <v>1076281.4778277217</v>
      </c>
      <c r="V13" s="3">
        <f>VLOOKUP(V$1,dev_reg_bal!$A:$AE,$A13,FALSE)/1000000</f>
        <v>1140507.0005851607</v>
      </c>
      <c r="W13" s="3">
        <f>VLOOKUP(W$1,dev_reg_bal!$A:$AE,$A13,FALSE)/1000000</f>
        <v>1315740.8942081169</v>
      </c>
      <c r="X13" s="3">
        <f>VLOOKUP(X$1,dev_reg_bal!$A:$AE,$A13,FALSE)/1000000</f>
        <v>1267189.7894086184</v>
      </c>
      <c r="Z13" s="78" t="s">
        <v>287</v>
      </c>
      <c r="AA13" s="3">
        <f>VLOOKUP(AA$1,dev_reg_bal!$A:$AE,$A13,FALSE)/1000000</f>
        <v>394085.47448820289</v>
      </c>
      <c r="AB13" s="3">
        <f>VLOOKUP(AB$1,dev_reg_bal!$A:$AE,$A13,FALSE)/1000000</f>
        <v>359564.05414146191</v>
      </c>
      <c r="AC13" s="3">
        <f>VLOOKUP(AC$1,dev_reg_bal!$A:$AE,$A13,FALSE)/1000000</f>
        <v>345352.42646882695</v>
      </c>
      <c r="AD13" s="3">
        <f>VLOOKUP(AD$1,dev_reg_bal!$A:$AE,$A13,FALSE)/1000000</f>
        <v>392488.97283213394</v>
      </c>
      <c r="AE13" s="3">
        <f>VLOOKUP(AE$1,dev_reg_bal!$A:$AE,$A13,FALSE)/1000000</f>
        <v>406090.41999766079</v>
      </c>
      <c r="AF13" s="3">
        <f>VLOOKUP(AF$1,dev_reg_bal!$A:$AE,$A13,FALSE)/1000000</f>
        <v>417414.97938111267</v>
      </c>
      <c r="AH13" s="78" t="s">
        <v>287</v>
      </c>
      <c r="AI13" s="3">
        <f>VLOOKUP(AI$1,dev_reg_bal!$A:$AE,$A13,FALSE)/1000000</f>
        <v>1294357.7644928275</v>
      </c>
      <c r="AJ13" s="3">
        <f>VLOOKUP(AJ$1,dev_reg_bal!$A:$AE,$A13,FALSE)/1000000</f>
        <v>1313224.0049278373</v>
      </c>
      <c r="AK13" s="3">
        <f>VLOOKUP(AK$1,dev_reg_bal!$A:$AE,$A13,FALSE)/1000000</f>
        <v>1373924.1967034161</v>
      </c>
      <c r="AL13" s="3">
        <f>VLOOKUP(AL$1,dev_reg_bal!$A:$AE,$A13,FALSE)/1000000</f>
        <v>1838948.3887311046</v>
      </c>
      <c r="AM13" s="3">
        <f>VLOOKUP(AM$1,dev_reg_bal!$A:$AE,$A13,FALSE)/1000000</f>
        <v>2264836.6648084973</v>
      </c>
      <c r="AN13" s="3">
        <f>VLOOKUP(AN$1,dev_reg_bal!$A:$AE,$A13,FALSE)/1000000</f>
        <v>2330986.027840829</v>
      </c>
      <c r="AP13" s="78" t="s">
        <v>287</v>
      </c>
      <c r="AQ13" s="3">
        <f>VLOOKUP(AQ$1,dev_reg_bal!$A:$AE,$A13,FALSE)/1000000</f>
        <v>1214773.8591775298</v>
      </c>
      <c r="AR13" s="3">
        <f>VLOOKUP(AR$1,dev_reg_bal!$A:$AE,$A13,FALSE)/1000000</f>
        <v>1066044.9675218489</v>
      </c>
      <c r="AS13" s="3">
        <f>VLOOKUP(AS$1,dev_reg_bal!$A:$AE,$A13,FALSE)/1000000</f>
        <v>1097691.6677518764</v>
      </c>
      <c r="AT13" s="3">
        <f>VLOOKUP(AT$1,dev_reg_bal!$A:$AE,$A13,FALSE)/1000000</f>
        <v>1033604.7175157965</v>
      </c>
      <c r="AU13" s="3">
        <f>VLOOKUP(AU$1,dev_reg_bal!$A:$AE,$A13,FALSE)/1000000</f>
        <v>1063586.4832970242</v>
      </c>
      <c r="AV13" s="3">
        <f>VLOOKUP(AV$1,dev_reg_bal!$A:$AE,$A13,FALSE)/1000000</f>
        <v>992768.62943071208</v>
      </c>
    </row>
    <row r="14" spans="1:48" x14ac:dyDescent="0.35">
      <c r="A14" s="83">
        <v>16</v>
      </c>
      <c r="B14" s="78" t="s">
        <v>288</v>
      </c>
      <c r="C14" s="3">
        <f>VLOOKUP(C$1,dev_reg_bal!$A:$AE,$A14,FALSE)/1000000</f>
        <v>369511.60661062953</v>
      </c>
      <c r="D14" s="3">
        <f>VLOOKUP(D$1,dev_reg_bal!$A:$AE,$A14,FALSE)/1000000</f>
        <v>497812.1896725017</v>
      </c>
      <c r="E14" s="3">
        <f>VLOOKUP(E$1,dev_reg_bal!$A:$AE,$A14,FALSE)/1000000</f>
        <v>751148.29381230078</v>
      </c>
      <c r="F14" s="3">
        <f>VLOOKUP(F$1,dev_reg_bal!$A:$AE,$A14,FALSE)/1000000</f>
        <v>1006540.0680514905</v>
      </c>
      <c r="G14" s="3">
        <f>VLOOKUP(G$1,dev_reg_bal!$A:$AE,$A14,FALSE)/1000000</f>
        <v>1119098.7968704819</v>
      </c>
      <c r="H14" s="3">
        <f>VLOOKUP(H$1,dev_reg_bal!$A:$AE,$A14,FALSE)/1000000</f>
        <v>974704.83588368853</v>
      </c>
      <c r="J14" s="78" t="s">
        <v>288</v>
      </c>
      <c r="K14" s="3">
        <f>VLOOKUP(K$1,dev_reg_bal!$A:$AE,$A14,FALSE)/1000000</f>
        <v>556548.95170789026</v>
      </c>
      <c r="L14" s="3">
        <f>VLOOKUP(L$1,dev_reg_bal!$A:$AE,$A14,FALSE)/1000000</f>
        <v>580607.78559936944</v>
      </c>
      <c r="M14" s="3">
        <f>VLOOKUP(M$1,dev_reg_bal!$A:$AE,$A14,FALSE)/1000000</f>
        <v>533514.53626883251</v>
      </c>
      <c r="N14" s="3">
        <f>VLOOKUP(N$1,dev_reg_bal!$A:$AE,$A14,FALSE)/1000000</f>
        <v>484355.18450244825</v>
      </c>
      <c r="O14" s="3">
        <f>VLOOKUP(O$1,dev_reg_bal!$A:$AE,$A14,FALSE)/1000000</f>
        <v>504763.24548647093</v>
      </c>
      <c r="P14" s="3">
        <f>VLOOKUP(P$1,dev_reg_bal!$A:$AE,$A14,FALSE)/1000000</f>
        <v>534026.79783124453</v>
      </c>
      <c r="R14" s="78" t="s">
        <v>288</v>
      </c>
      <c r="S14" s="3">
        <f>VLOOKUP(S$1,dev_reg_bal!$A:$AE,$A14,FALSE)/1000000</f>
        <v>665164.71781122789</v>
      </c>
      <c r="T14" s="3">
        <f>VLOOKUP(T$1,dev_reg_bal!$A:$AE,$A14,FALSE)/1000000</f>
        <v>615035.04814357741</v>
      </c>
      <c r="U14" s="3">
        <f>VLOOKUP(U$1,dev_reg_bal!$A:$AE,$A14,FALSE)/1000000</f>
        <v>748776.38695861551</v>
      </c>
      <c r="V14" s="3">
        <f>VLOOKUP(V$1,dev_reg_bal!$A:$AE,$A14,FALSE)/1000000</f>
        <v>814179.95379140205</v>
      </c>
      <c r="W14" s="3">
        <f>VLOOKUP(W$1,dev_reg_bal!$A:$AE,$A14,FALSE)/1000000</f>
        <v>925599.81212521391</v>
      </c>
      <c r="X14" s="3">
        <f>VLOOKUP(X$1,dev_reg_bal!$A:$AE,$A14,FALSE)/1000000</f>
        <v>1050646.1302398904</v>
      </c>
      <c r="Z14" s="78" t="s">
        <v>288</v>
      </c>
      <c r="AA14" s="3">
        <f>VLOOKUP(AA$1,dev_reg_bal!$A:$AE,$A14,FALSE)/1000000</f>
        <v>228136.85998030863</v>
      </c>
      <c r="AB14" s="3">
        <f>VLOOKUP(AB$1,dev_reg_bal!$A:$AE,$A14,FALSE)/1000000</f>
        <v>237633.6899428746</v>
      </c>
      <c r="AC14" s="3">
        <f>VLOOKUP(AC$1,dev_reg_bal!$A:$AE,$A14,FALSE)/1000000</f>
        <v>240248.81845245205</v>
      </c>
      <c r="AD14" s="3">
        <f>VLOOKUP(AD$1,dev_reg_bal!$A:$AE,$A14,FALSE)/1000000</f>
        <v>259541.84408041686</v>
      </c>
      <c r="AE14" s="3">
        <f>VLOOKUP(AE$1,dev_reg_bal!$A:$AE,$A14,FALSE)/1000000</f>
        <v>258627.16689426752</v>
      </c>
      <c r="AF14" s="3">
        <f>VLOOKUP(AF$1,dev_reg_bal!$A:$AE,$A14,FALSE)/1000000</f>
        <v>255376.84183849467</v>
      </c>
      <c r="AH14" s="78" t="s">
        <v>288</v>
      </c>
      <c r="AI14" s="3">
        <f>VLOOKUP(AI$1,dev_reg_bal!$A:$AE,$A14,FALSE)/1000000</f>
        <v>513243.61172497895</v>
      </c>
      <c r="AJ14" s="3">
        <f>VLOOKUP(AJ$1,dev_reg_bal!$A:$AE,$A14,FALSE)/1000000</f>
        <v>589763.17258948076</v>
      </c>
      <c r="AK14" s="3">
        <f>VLOOKUP(AK$1,dev_reg_bal!$A:$AE,$A14,FALSE)/1000000</f>
        <v>661137.7583911675</v>
      </c>
      <c r="AL14" s="3">
        <f>VLOOKUP(AL$1,dev_reg_bal!$A:$AE,$A14,FALSE)/1000000</f>
        <v>828761.95934307668</v>
      </c>
      <c r="AM14" s="3">
        <f>VLOOKUP(AM$1,dev_reg_bal!$A:$AE,$A14,FALSE)/1000000</f>
        <v>1018462.0315240929</v>
      </c>
      <c r="AN14" s="3">
        <f>VLOOKUP(AN$1,dev_reg_bal!$A:$AE,$A14,FALSE)/1000000</f>
        <v>1181255.0956162012</v>
      </c>
      <c r="AP14" s="78" t="s">
        <v>288</v>
      </c>
      <c r="AQ14" s="3">
        <f>VLOOKUP(AQ$1,dev_reg_bal!$A:$AE,$A14,FALSE)/1000000</f>
        <v>334564.41816105036</v>
      </c>
      <c r="AR14" s="3">
        <f>VLOOKUP(AR$1,dev_reg_bal!$A:$AE,$A14,FALSE)/1000000</f>
        <v>312191.83956032537</v>
      </c>
      <c r="AS14" s="3">
        <f>VLOOKUP(AS$1,dev_reg_bal!$A:$AE,$A14,FALSE)/1000000</f>
        <v>349449.16941459524</v>
      </c>
      <c r="AT14" s="3">
        <f>VLOOKUP(AT$1,dev_reg_bal!$A:$AE,$A14,FALSE)/1000000</f>
        <v>400778.76858758333</v>
      </c>
      <c r="AU14" s="3">
        <f>VLOOKUP(AU$1,dev_reg_bal!$A:$AE,$A14,FALSE)/1000000</f>
        <v>467204.76554994204</v>
      </c>
      <c r="AV14" s="3">
        <f>VLOOKUP(AV$1,dev_reg_bal!$A:$AE,$A14,FALSE)/1000000</f>
        <v>452079.28126739414</v>
      </c>
    </row>
    <row r="15" spans="1:48" x14ac:dyDescent="0.35">
      <c r="A15" s="83">
        <v>17</v>
      </c>
      <c r="B15" s="77" t="s">
        <v>297</v>
      </c>
      <c r="C15" s="3">
        <f>VLOOKUP(C$1,dev_reg_bal!$A:$AE,$A15,FALSE)/1000000</f>
        <v>938852.18524443824</v>
      </c>
      <c r="D15" s="3">
        <f>VLOOKUP(D$1,dev_reg_bal!$A:$AE,$A15,FALSE)/1000000</f>
        <v>1001145.4924917546</v>
      </c>
      <c r="E15" s="3">
        <f>VLOOKUP(E$1,dev_reg_bal!$A:$AE,$A15,FALSE)/1000000</f>
        <v>2613683.6773224063</v>
      </c>
      <c r="F15" s="3">
        <f>VLOOKUP(F$1,dev_reg_bal!$A:$AE,$A15,FALSE)/1000000</f>
        <v>7425942.0361220203</v>
      </c>
      <c r="G15" s="3">
        <f>VLOOKUP(G$1,dev_reg_bal!$A:$AE,$A15,FALSE)/1000000</f>
        <v>6484940.7894243943</v>
      </c>
      <c r="H15" s="3">
        <f>VLOOKUP(H$1,dev_reg_bal!$A:$AE,$A15,FALSE)/1000000</f>
        <v>3507019.9147886587</v>
      </c>
      <c r="J15" s="77" t="s">
        <v>297</v>
      </c>
      <c r="K15" s="3">
        <f>VLOOKUP(K$1,dev_reg_bal!$A:$AE,$A15,FALSE)/1000000</f>
        <v>1925069.7513734063</v>
      </c>
      <c r="L15" s="3">
        <f>VLOOKUP(L$1,dev_reg_bal!$A:$AE,$A15,FALSE)/1000000</f>
        <v>2154608.0990696461</v>
      </c>
      <c r="M15" s="3">
        <f>VLOOKUP(M$1,dev_reg_bal!$A:$AE,$A15,FALSE)/1000000</f>
        <v>4321771.8047889275</v>
      </c>
      <c r="N15" s="3">
        <f>VLOOKUP(N$1,dev_reg_bal!$A:$AE,$A15,FALSE)/1000000</f>
        <v>5832834.9154175129</v>
      </c>
      <c r="O15" s="3">
        <f>VLOOKUP(O$1,dev_reg_bal!$A:$AE,$A15,FALSE)/1000000</f>
        <v>5189196.0780722676</v>
      </c>
      <c r="P15" s="3">
        <f>VLOOKUP(P$1,dev_reg_bal!$A:$AE,$A15,FALSE)/1000000</f>
        <v>4246142.2191402819</v>
      </c>
      <c r="R15" s="77" t="s">
        <v>297</v>
      </c>
      <c r="S15" s="3">
        <f>VLOOKUP(S$1,dev_reg_bal!$A:$AE,$A15,FALSE)/1000000</f>
        <v>1330542.4661893675</v>
      </c>
      <c r="T15" s="3">
        <f>VLOOKUP(T$1,dev_reg_bal!$A:$AE,$A15,FALSE)/1000000</f>
        <v>1279957.8471523873</v>
      </c>
      <c r="U15" s="3">
        <f>VLOOKUP(U$1,dev_reg_bal!$A:$AE,$A15,FALSE)/1000000</f>
        <v>2027581.1391461499</v>
      </c>
      <c r="V15" s="3">
        <f>VLOOKUP(V$1,dev_reg_bal!$A:$AE,$A15,FALSE)/1000000</f>
        <v>3253930.0712705795</v>
      </c>
      <c r="W15" s="3">
        <f>VLOOKUP(W$1,dev_reg_bal!$A:$AE,$A15,FALSE)/1000000</f>
        <v>2901671.3792807893</v>
      </c>
      <c r="X15" s="3">
        <f>VLOOKUP(X$1,dev_reg_bal!$A:$AE,$A15,FALSE)/1000000</f>
        <v>1909500.6315757637</v>
      </c>
      <c r="Z15" s="77" t="s">
        <v>297</v>
      </c>
      <c r="AA15" s="3">
        <f>VLOOKUP(AA$1,dev_reg_bal!$A:$AE,$A15,FALSE)/1000000</f>
        <v>1373854.2713453379</v>
      </c>
      <c r="AB15" s="3">
        <f>VLOOKUP(AB$1,dev_reg_bal!$A:$AE,$A15,FALSE)/1000000</f>
        <v>1745525.9743286746</v>
      </c>
      <c r="AC15" s="3">
        <f>VLOOKUP(AC$1,dev_reg_bal!$A:$AE,$A15,FALSE)/1000000</f>
        <v>3292007.0021960633</v>
      </c>
      <c r="AD15" s="3">
        <f>VLOOKUP(AD$1,dev_reg_bal!$A:$AE,$A15,FALSE)/1000000</f>
        <v>4948124.3322024429</v>
      </c>
      <c r="AE15" s="3">
        <f>VLOOKUP(AE$1,dev_reg_bal!$A:$AE,$A15,FALSE)/1000000</f>
        <v>5045282.9776977934</v>
      </c>
      <c r="AF15" s="3">
        <f>VLOOKUP(AF$1,dev_reg_bal!$A:$AE,$A15,FALSE)/1000000</f>
        <v>4421660.3063994469</v>
      </c>
      <c r="AH15" s="77" t="s">
        <v>297</v>
      </c>
      <c r="AI15" s="3">
        <f>VLOOKUP(AI$1,dev_reg_bal!$A:$AE,$A15,FALSE)/1000000</f>
        <v>226712.47275310845</v>
      </c>
      <c r="AJ15" s="3">
        <f>VLOOKUP(AJ$1,dev_reg_bal!$A:$AE,$A15,FALSE)/1000000</f>
        <v>259315.67963339781</v>
      </c>
      <c r="AK15" s="3">
        <f>VLOOKUP(AK$1,dev_reg_bal!$A:$AE,$A15,FALSE)/1000000</f>
        <v>531090.51736460929</v>
      </c>
      <c r="AL15" s="3">
        <f>VLOOKUP(AL$1,dev_reg_bal!$A:$AE,$A15,FALSE)/1000000</f>
        <v>1232261.145987761</v>
      </c>
      <c r="AM15" s="3">
        <f>VLOOKUP(AM$1,dev_reg_bal!$A:$AE,$A15,FALSE)/1000000</f>
        <v>1203814.6881763877</v>
      </c>
      <c r="AN15" s="3">
        <f>VLOOKUP(AN$1,dev_reg_bal!$A:$AE,$A15,FALSE)/1000000</f>
        <v>888678.57245803857</v>
      </c>
      <c r="AP15" s="77" t="s">
        <v>297</v>
      </c>
      <c r="AQ15" s="3">
        <f>VLOOKUP(AQ$1,dev_reg_bal!$A:$AE,$A15,FALSE)/1000000</f>
        <v>614128.00479844201</v>
      </c>
      <c r="AR15" s="3">
        <f>VLOOKUP(AR$1,dev_reg_bal!$A:$AE,$A15,FALSE)/1000000</f>
        <v>559102.0133167631</v>
      </c>
      <c r="AS15" s="3">
        <f>VLOOKUP(AS$1,dev_reg_bal!$A:$AE,$A15,FALSE)/1000000</f>
        <v>845091.10702098091</v>
      </c>
      <c r="AT15" s="3">
        <f>VLOOKUP(AT$1,dev_reg_bal!$A:$AE,$A15,FALSE)/1000000</f>
        <v>1448356.065813567</v>
      </c>
      <c r="AU15" s="3">
        <f>VLOOKUP(AU$1,dev_reg_bal!$A:$AE,$A15,FALSE)/1000000</f>
        <v>1517688.2776266867</v>
      </c>
      <c r="AV15" s="3">
        <f>VLOOKUP(AV$1,dev_reg_bal!$A:$AE,$A15,FALSE)/1000000</f>
        <v>1053522.4463233794</v>
      </c>
    </row>
    <row r="16" spans="1:48" x14ac:dyDescent="0.35">
      <c r="A16" s="83">
        <v>19</v>
      </c>
      <c r="B16" s="78" t="s">
        <v>289</v>
      </c>
      <c r="C16" s="3">
        <f>VLOOKUP(C$1,dev_reg_bal!$A:$AE,$A16,FALSE)/1000000</f>
        <v>561514.82691764401</v>
      </c>
      <c r="D16" s="3">
        <f>VLOOKUP(D$1,dev_reg_bal!$A:$AE,$A16,FALSE)/1000000</f>
        <v>589059.91903884523</v>
      </c>
      <c r="E16" s="3">
        <f>VLOOKUP(E$1,dev_reg_bal!$A:$AE,$A16,FALSE)/1000000</f>
        <v>1053717.4343479453</v>
      </c>
      <c r="F16" s="3">
        <f>VLOOKUP(F$1,dev_reg_bal!$A:$AE,$A16,FALSE)/1000000</f>
        <v>1802247.8072696808</v>
      </c>
      <c r="G16" s="3">
        <f>VLOOKUP(G$1,dev_reg_bal!$A:$AE,$A16,FALSE)/1000000</f>
        <v>1630865.6619841685</v>
      </c>
      <c r="H16" s="3">
        <f>VLOOKUP(H$1,dev_reg_bal!$A:$AE,$A16,FALSE)/1000000</f>
        <v>975635.0866840306</v>
      </c>
      <c r="J16" s="78" t="s">
        <v>289</v>
      </c>
      <c r="K16" s="3">
        <f>VLOOKUP(K$1,dev_reg_bal!$A:$AE,$A16,FALSE)/1000000</f>
        <v>988994.06934464059</v>
      </c>
      <c r="L16" s="3">
        <f>VLOOKUP(L$1,dev_reg_bal!$A:$AE,$A16,FALSE)/1000000</f>
        <v>1376723.7393438574</v>
      </c>
      <c r="M16" s="3">
        <f>VLOOKUP(M$1,dev_reg_bal!$A:$AE,$A16,FALSE)/1000000</f>
        <v>2438693.9333552183</v>
      </c>
      <c r="N16" s="3">
        <f>VLOOKUP(N$1,dev_reg_bal!$A:$AE,$A16,FALSE)/1000000</f>
        <v>3237345.7096408186</v>
      </c>
      <c r="O16" s="3">
        <f>VLOOKUP(O$1,dev_reg_bal!$A:$AE,$A16,FALSE)/1000000</f>
        <v>3025659.1991488519</v>
      </c>
      <c r="P16" s="3">
        <f>VLOOKUP(P$1,dev_reg_bal!$A:$AE,$A16,FALSE)/1000000</f>
        <v>2469891.2937004906</v>
      </c>
      <c r="R16" s="78" t="s">
        <v>289</v>
      </c>
      <c r="S16" s="3">
        <f>VLOOKUP(S$1,dev_reg_bal!$A:$AE,$A16,FALSE)/1000000</f>
        <v>1144227.2731028667</v>
      </c>
      <c r="T16" s="3">
        <f>VLOOKUP(T$1,dev_reg_bal!$A:$AE,$A16,FALSE)/1000000</f>
        <v>1130750.4710302486</v>
      </c>
      <c r="U16" s="3">
        <f>VLOOKUP(U$1,dev_reg_bal!$A:$AE,$A16,FALSE)/1000000</f>
        <v>1715887.5402080975</v>
      </c>
      <c r="V16" s="3">
        <f>VLOOKUP(V$1,dev_reg_bal!$A:$AE,$A16,FALSE)/1000000</f>
        <v>2168718.7505529821</v>
      </c>
      <c r="W16" s="3">
        <f>VLOOKUP(W$1,dev_reg_bal!$A:$AE,$A16,FALSE)/1000000</f>
        <v>1870821.6950100854</v>
      </c>
      <c r="X16" s="3">
        <f>VLOOKUP(X$1,dev_reg_bal!$A:$AE,$A16,FALSE)/1000000</f>
        <v>1178142.4104889433</v>
      </c>
      <c r="Z16" s="78" t="s">
        <v>289</v>
      </c>
      <c r="AA16" s="3">
        <f>VLOOKUP(AA$1,dev_reg_bal!$A:$AE,$A16,FALSE)/1000000</f>
        <v>1342814.1125657314</v>
      </c>
      <c r="AB16" s="3">
        <f>VLOOKUP(AB$1,dev_reg_bal!$A:$AE,$A16,FALSE)/1000000</f>
        <v>1687112.9526991975</v>
      </c>
      <c r="AC16" s="3">
        <f>VLOOKUP(AC$1,dev_reg_bal!$A:$AE,$A16,FALSE)/1000000</f>
        <v>3140557.532880805</v>
      </c>
      <c r="AD16" s="3">
        <f>VLOOKUP(AD$1,dev_reg_bal!$A:$AE,$A16,FALSE)/1000000</f>
        <v>4489760.8164640293</v>
      </c>
      <c r="AE16" s="3">
        <f>VLOOKUP(AE$1,dev_reg_bal!$A:$AE,$A16,FALSE)/1000000</f>
        <v>4451420.2785186311</v>
      </c>
      <c r="AF16" s="3">
        <f>VLOOKUP(AF$1,dev_reg_bal!$A:$AE,$A16,FALSE)/1000000</f>
        <v>3974782.9214236708</v>
      </c>
      <c r="AH16" s="78" t="s">
        <v>289</v>
      </c>
      <c r="AI16" s="3">
        <f>VLOOKUP(AI$1,dev_reg_bal!$A:$AE,$A16,FALSE)/1000000</f>
        <v>82956.026464646769</v>
      </c>
      <c r="AJ16" s="3">
        <f>VLOOKUP(AJ$1,dev_reg_bal!$A:$AE,$A16,FALSE)/1000000</f>
        <v>100185.14731186818</v>
      </c>
      <c r="AK16" s="3">
        <f>VLOOKUP(AK$1,dev_reg_bal!$A:$AE,$A16,FALSE)/1000000</f>
        <v>166620.51162831733</v>
      </c>
      <c r="AL16" s="3">
        <f>VLOOKUP(AL$1,dev_reg_bal!$A:$AE,$A16,FALSE)/1000000</f>
        <v>240380.80220557854</v>
      </c>
      <c r="AM16" s="3">
        <f>VLOOKUP(AM$1,dev_reg_bal!$A:$AE,$A16,FALSE)/1000000</f>
        <v>253592.49733011611</v>
      </c>
      <c r="AN16" s="3">
        <f>VLOOKUP(AN$1,dev_reg_bal!$A:$AE,$A16,FALSE)/1000000</f>
        <v>141663.36261068494</v>
      </c>
      <c r="AP16" s="78" t="s">
        <v>289</v>
      </c>
      <c r="AQ16" s="3">
        <f>VLOOKUP(AQ$1,dev_reg_bal!$A:$AE,$A16,FALSE)/1000000</f>
        <v>424721.6043828557</v>
      </c>
      <c r="AR16" s="3">
        <f>VLOOKUP(AR$1,dev_reg_bal!$A:$AE,$A16,FALSE)/1000000</f>
        <v>428296.45704397431</v>
      </c>
      <c r="AS16" s="3">
        <f>VLOOKUP(AS$1,dev_reg_bal!$A:$AE,$A16,FALSE)/1000000</f>
        <v>615659.73832440679</v>
      </c>
      <c r="AT16" s="3">
        <f>VLOOKUP(AT$1,dev_reg_bal!$A:$AE,$A16,FALSE)/1000000</f>
        <v>906175.20079054905</v>
      </c>
      <c r="AU16" s="3">
        <f>VLOOKUP(AU$1,dev_reg_bal!$A:$AE,$A16,FALSE)/1000000</f>
        <v>967912.6939714594</v>
      </c>
      <c r="AV16" s="3">
        <f>VLOOKUP(AV$1,dev_reg_bal!$A:$AE,$A16,FALSE)/1000000</f>
        <v>626495.07190740714</v>
      </c>
    </row>
    <row r="17" spans="1:48" x14ac:dyDescent="0.35">
      <c r="A17" s="83">
        <v>20</v>
      </c>
      <c r="B17" s="78" t="s">
        <v>290</v>
      </c>
      <c r="C17" s="3">
        <f>VLOOKUP(C$1,dev_reg_bal!$A:$AE,$A17,FALSE)/1000000</f>
        <v>70658.835180247115</v>
      </c>
      <c r="D17" s="3">
        <f>VLOOKUP(D$1,dev_reg_bal!$A:$AE,$A17,FALSE)/1000000</f>
        <v>148879.50805097661</v>
      </c>
      <c r="E17" s="3">
        <f>VLOOKUP(E$1,dev_reg_bal!$A:$AE,$A17,FALSE)/1000000</f>
        <v>252586.28593170873</v>
      </c>
      <c r="F17" s="3">
        <f>VLOOKUP(F$1,dev_reg_bal!$A:$AE,$A17,FALSE)/1000000</f>
        <v>383404.17494923453</v>
      </c>
      <c r="G17" s="3">
        <f>VLOOKUP(G$1,dev_reg_bal!$A:$AE,$A17,FALSE)/1000000</f>
        <v>523294.07963022246</v>
      </c>
      <c r="H17" s="3">
        <f>VLOOKUP(H$1,dev_reg_bal!$A:$AE,$A17,FALSE)/1000000</f>
        <v>652616.27005899313</v>
      </c>
      <c r="J17" s="78" t="s">
        <v>290</v>
      </c>
      <c r="K17" s="3">
        <f>VLOOKUP(K$1,dev_reg_bal!$A:$AE,$A17,FALSE)/1000000</f>
        <v>582286.0031998367</v>
      </c>
      <c r="L17" s="3">
        <f>VLOOKUP(L$1,dev_reg_bal!$A:$AE,$A17,FALSE)/1000000</f>
        <v>575949.01604629576</v>
      </c>
      <c r="M17" s="3">
        <f>VLOOKUP(M$1,dev_reg_bal!$A:$AE,$A17,FALSE)/1000000</f>
        <v>1513060.4007307333</v>
      </c>
      <c r="N17" s="3">
        <f>VLOOKUP(N$1,dev_reg_bal!$A:$AE,$A17,FALSE)/1000000</f>
        <v>1658051.7816802883</v>
      </c>
      <c r="O17" s="3">
        <f>VLOOKUP(O$1,dev_reg_bal!$A:$AE,$A17,FALSE)/1000000</f>
        <v>1499965.0245691738</v>
      </c>
      <c r="P17" s="3">
        <f>VLOOKUP(P$1,dev_reg_bal!$A:$AE,$A17,FALSE)/1000000</f>
        <v>1248555.3034054211</v>
      </c>
      <c r="R17" s="78" t="s">
        <v>290</v>
      </c>
      <c r="S17" s="3">
        <f>VLOOKUP(S$1,dev_reg_bal!$A:$AE,$A17,FALSE)/1000000</f>
        <v>38358.274186752846</v>
      </c>
      <c r="T17" s="3">
        <f>VLOOKUP(T$1,dev_reg_bal!$A:$AE,$A17,FALSE)/1000000</f>
        <v>41731.251424423077</v>
      </c>
      <c r="U17" s="3">
        <f>VLOOKUP(U$1,dev_reg_bal!$A:$AE,$A17,FALSE)/1000000</f>
        <v>61379.422216187893</v>
      </c>
      <c r="V17" s="3">
        <f>VLOOKUP(V$1,dev_reg_bal!$A:$AE,$A17,FALSE)/1000000</f>
        <v>74094.924296548445</v>
      </c>
      <c r="W17" s="3">
        <f>VLOOKUP(W$1,dev_reg_bal!$A:$AE,$A17,FALSE)/1000000</f>
        <v>92518.508907531068</v>
      </c>
      <c r="X17" s="3">
        <f>VLOOKUP(X$1,dev_reg_bal!$A:$AE,$A17,FALSE)/1000000</f>
        <v>67246.329319865778</v>
      </c>
      <c r="Z17" s="78" t="s">
        <v>290</v>
      </c>
      <c r="AA17" s="3">
        <f>VLOOKUP(AA$1,dev_reg_bal!$A:$AE,$A17,FALSE)/1000000</f>
        <v>22027.962053107804</v>
      </c>
      <c r="AB17" s="3">
        <f>VLOOKUP(AB$1,dev_reg_bal!$A:$AE,$A17,FALSE)/1000000</f>
        <v>50298.005971388797</v>
      </c>
      <c r="AC17" s="3">
        <f>VLOOKUP(AC$1,dev_reg_bal!$A:$AE,$A17,FALSE)/1000000</f>
        <v>134940.8685136633</v>
      </c>
      <c r="AD17" s="3">
        <f>VLOOKUP(AD$1,dev_reg_bal!$A:$AE,$A17,FALSE)/1000000</f>
        <v>287715.70241288166</v>
      </c>
      <c r="AE17" s="3">
        <f>VLOOKUP(AE$1,dev_reg_bal!$A:$AE,$A17,FALSE)/1000000</f>
        <v>415352.35069432773</v>
      </c>
      <c r="AF17" s="3">
        <f>VLOOKUP(AF$1,dev_reg_bal!$A:$AE,$A17,FALSE)/1000000</f>
        <v>330898.42615817417</v>
      </c>
      <c r="AH17" s="78" t="s">
        <v>290</v>
      </c>
      <c r="AI17" s="3">
        <f>VLOOKUP(AI$1,dev_reg_bal!$A:$AE,$A17,FALSE)/1000000</f>
        <v>5932.2258004934811</v>
      </c>
      <c r="AJ17" s="3">
        <f>VLOOKUP(AJ$1,dev_reg_bal!$A:$AE,$A17,FALSE)/1000000</f>
        <v>18750.389990615011</v>
      </c>
      <c r="AK17" s="3">
        <f>VLOOKUP(AK$1,dev_reg_bal!$A:$AE,$A17,FALSE)/1000000</f>
        <v>50584.42363584735</v>
      </c>
      <c r="AL17" s="3">
        <f>VLOOKUP(AL$1,dev_reg_bal!$A:$AE,$A17,FALSE)/1000000</f>
        <v>59745.991780642406</v>
      </c>
      <c r="AM17" s="3">
        <f>VLOOKUP(AM$1,dev_reg_bal!$A:$AE,$A17,FALSE)/1000000</f>
        <v>76144.221946744714</v>
      </c>
      <c r="AN17" s="3">
        <f>VLOOKUP(AN$1,dev_reg_bal!$A:$AE,$A17,FALSE)/1000000</f>
        <v>48942.766815438001</v>
      </c>
      <c r="AP17" s="78" t="s">
        <v>290</v>
      </c>
      <c r="AQ17" s="3">
        <f>VLOOKUP(AQ$1,dev_reg_bal!$A:$AE,$A17,FALSE)/1000000</f>
        <v>3121.7155548277306</v>
      </c>
      <c r="AR17" s="3">
        <f>VLOOKUP(AR$1,dev_reg_bal!$A:$AE,$A17,FALSE)/1000000</f>
        <v>6122.8374407220217</v>
      </c>
      <c r="AS17" s="3">
        <f>VLOOKUP(AS$1,dev_reg_bal!$A:$AE,$A17,FALSE)/1000000</f>
        <v>29416.473187711137</v>
      </c>
      <c r="AT17" s="3">
        <f>VLOOKUP(AT$1,dev_reg_bal!$A:$AE,$A17,FALSE)/1000000</f>
        <v>63244.689599036639</v>
      </c>
      <c r="AU17" s="3">
        <f>VLOOKUP(AU$1,dev_reg_bal!$A:$AE,$A17,FALSE)/1000000</f>
        <v>141408.28942178987</v>
      </c>
      <c r="AV17" s="3">
        <f>VLOOKUP(AV$1,dev_reg_bal!$A:$AE,$A17,FALSE)/1000000</f>
        <v>118367.053140292</v>
      </c>
    </row>
    <row r="18" spans="1:48" x14ac:dyDescent="0.35">
      <c r="A18" s="83">
        <v>21</v>
      </c>
      <c r="B18" s="78" t="s">
        <v>388</v>
      </c>
      <c r="C18" s="3">
        <f>VLOOKUP(C$1,dev_reg_bal!$A:$AE,$A18,FALSE)/1000000</f>
        <v>130173.67756508793</v>
      </c>
      <c r="D18" s="3">
        <f>VLOOKUP(D$1,dev_reg_bal!$A:$AE,$A18,FALSE)/1000000</f>
        <v>58446.215388503741</v>
      </c>
      <c r="E18" s="3">
        <f>VLOOKUP(E$1,dev_reg_bal!$A:$AE,$A18,FALSE)/1000000</f>
        <v>1004507.2325545228</v>
      </c>
      <c r="F18" s="3">
        <f>VLOOKUP(F$1,dev_reg_bal!$A:$AE,$A18,FALSE)/1000000</f>
        <v>3412680.5556668993</v>
      </c>
      <c r="G18" s="3">
        <f>VLOOKUP(G$1,dev_reg_bal!$A:$AE,$A18,FALSE)/1000000</f>
        <v>2829952.1542326235</v>
      </c>
      <c r="H18" s="3">
        <f>VLOOKUP(H$1,dev_reg_bal!$A:$AE,$A18,FALSE)/1000000</f>
        <v>1384908.975135857</v>
      </c>
      <c r="J18" s="78" t="s">
        <v>388</v>
      </c>
      <c r="K18" s="3">
        <f>VLOOKUP(K$1,dev_reg_bal!$A:$AE,$A18,FALSE)/1000000</f>
        <v>158045.82879964693</v>
      </c>
      <c r="L18" s="3">
        <f>VLOOKUP(L$1,dev_reg_bal!$A:$AE,$A18,FALSE)/1000000</f>
        <v>73301.502650269264</v>
      </c>
      <c r="M18" s="3">
        <f>VLOOKUP(M$1,dev_reg_bal!$A:$AE,$A18,FALSE)/1000000</f>
        <v>231331.30966670401</v>
      </c>
      <c r="N18" s="3">
        <f>VLOOKUP(N$1,dev_reg_bal!$A:$AE,$A18,FALSE)/1000000</f>
        <v>431504.24601041811</v>
      </c>
      <c r="O18" s="3">
        <f>VLOOKUP(O$1,dev_reg_bal!$A:$AE,$A18,FALSE)/1000000</f>
        <v>228788.82184292522</v>
      </c>
      <c r="P18" s="3">
        <f>VLOOKUP(P$1,dev_reg_bal!$A:$AE,$A18,FALSE)/1000000</f>
        <v>198895.46300112281</v>
      </c>
      <c r="R18" s="78" t="s">
        <v>388</v>
      </c>
      <c r="S18" s="3">
        <f>VLOOKUP(S$1,dev_reg_bal!$A:$AE,$A18,FALSE)/1000000</f>
        <v>4030.2410910080603</v>
      </c>
      <c r="T18" s="3">
        <f>VLOOKUP(T$1,dev_reg_bal!$A:$AE,$A18,FALSE)/1000000</f>
        <v>1183.6357845235843</v>
      </c>
      <c r="U18" s="3">
        <f>VLOOKUP(U$1,dev_reg_bal!$A:$AE,$A18,FALSE)/1000000</f>
        <v>20894.837798706714</v>
      </c>
      <c r="V18" s="3">
        <f>VLOOKUP(V$1,dev_reg_bal!$A:$AE,$A18,FALSE)/1000000</f>
        <v>71419.185249579838</v>
      </c>
      <c r="W18" s="3">
        <f>VLOOKUP(W$1,dev_reg_bal!$A:$AE,$A18,FALSE)/1000000</f>
        <v>60268.346175600673</v>
      </c>
      <c r="X18" s="3">
        <f>VLOOKUP(X$1,dev_reg_bal!$A:$AE,$A18,FALSE)/1000000</f>
        <v>49817.649740726163</v>
      </c>
      <c r="Z18" s="78" t="s">
        <v>388</v>
      </c>
      <c r="AA18" s="3">
        <f>VLOOKUP(AA$1,dev_reg_bal!$A:$AE,$A18,FALSE)/1000000</f>
        <v>682.89271926980155</v>
      </c>
      <c r="AB18" s="3">
        <f>VLOOKUP(AB$1,dev_reg_bal!$A:$AE,$A18,FALSE)/1000000</f>
        <v>396.68806533782487</v>
      </c>
      <c r="AC18" s="3">
        <f>VLOOKUP(AC$1,dev_reg_bal!$A:$AE,$A18,FALSE)/1000000</f>
        <v>895.74560889955353</v>
      </c>
      <c r="AD18" s="3">
        <f>VLOOKUP(AD$1,dev_reg_bal!$A:$AE,$A18,FALSE)/1000000</f>
        <v>2237.395719212428</v>
      </c>
      <c r="AE18" s="3">
        <f>VLOOKUP(AE$1,dev_reg_bal!$A:$AE,$A18,FALSE)/1000000</f>
        <v>1020.1733526623838</v>
      </c>
      <c r="AF18" s="3">
        <f>VLOOKUP(AF$1,dev_reg_bal!$A:$AE,$A18,FALSE)/1000000</f>
        <v>544.25390571160631</v>
      </c>
      <c r="AH18" s="78" t="s">
        <v>388</v>
      </c>
      <c r="AI18" s="3">
        <f>VLOOKUP(AI$1,dev_reg_bal!$A:$AE,$A18,FALSE)/1000000</f>
        <v>104599.81019865601</v>
      </c>
      <c r="AJ18" s="3">
        <f>VLOOKUP(AJ$1,dev_reg_bal!$A:$AE,$A18,FALSE)/1000000</f>
        <v>101446.81672004906</v>
      </c>
      <c r="AK18" s="3">
        <f>VLOOKUP(AK$1,dev_reg_bal!$A:$AE,$A18,FALSE)/1000000</f>
        <v>231852.55500093641</v>
      </c>
      <c r="AL18" s="3">
        <f>VLOOKUP(AL$1,dev_reg_bal!$A:$AE,$A18,FALSE)/1000000</f>
        <v>549838.68583002628</v>
      </c>
      <c r="AM18" s="3">
        <f>VLOOKUP(AM$1,dev_reg_bal!$A:$AE,$A18,FALSE)/1000000</f>
        <v>568864.31871000095</v>
      </c>
      <c r="AN18" s="3">
        <f>VLOOKUP(AN$1,dev_reg_bal!$A:$AE,$A18,FALSE)/1000000</f>
        <v>544974.97780158219</v>
      </c>
      <c r="AP18" s="78" t="s">
        <v>388</v>
      </c>
      <c r="AQ18" s="3">
        <f>VLOOKUP(AQ$1,dev_reg_bal!$A:$AE,$A18,FALSE)/1000000</f>
        <v>82956.991746978369</v>
      </c>
      <c r="AR18" s="3">
        <f>VLOOKUP(AR$1,dev_reg_bal!$A:$AE,$A18,FALSE)/1000000</f>
        <v>70013.272227970869</v>
      </c>
      <c r="AS18" s="3">
        <f>VLOOKUP(AS$1,dev_reg_bal!$A:$AE,$A18,FALSE)/1000000</f>
        <v>137490.36730783453</v>
      </c>
      <c r="AT18" s="3">
        <f>VLOOKUP(AT$1,dev_reg_bal!$A:$AE,$A18,FALSE)/1000000</f>
        <v>248913.37496918699</v>
      </c>
      <c r="AU18" s="3">
        <f>VLOOKUP(AU$1,dev_reg_bal!$A:$AE,$A18,FALSE)/1000000</f>
        <v>177540.3051506223</v>
      </c>
      <c r="AV18" s="3">
        <f>VLOOKUP(AV$1,dev_reg_bal!$A:$AE,$A18,FALSE)/1000000</f>
        <v>150747.75084700342</v>
      </c>
    </row>
    <row r="19" spans="1:48" x14ac:dyDescent="0.35">
      <c r="A19" s="83">
        <v>22</v>
      </c>
      <c r="B19" s="78" t="s">
        <v>292</v>
      </c>
      <c r="C19" s="3">
        <f>VLOOKUP(C$1,dev_reg_bal!$A:$AE,$A19,FALSE)/1000000</f>
        <v>176504.84558145909</v>
      </c>
      <c r="D19" s="3">
        <f>VLOOKUP(D$1,dev_reg_bal!$A:$AE,$A19,FALSE)/1000000</f>
        <v>204759.85001342927</v>
      </c>
      <c r="E19" s="3">
        <f>VLOOKUP(E$1,dev_reg_bal!$A:$AE,$A19,FALSE)/1000000</f>
        <v>302872.72448822914</v>
      </c>
      <c r="F19" s="3">
        <f>VLOOKUP(F$1,dev_reg_bal!$A:$AE,$A19,FALSE)/1000000</f>
        <v>1827609.4982362054</v>
      </c>
      <c r="G19" s="3">
        <f>VLOOKUP(G$1,dev_reg_bal!$A:$AE,$A19,FALSE)/1000000</f>
        <v>1500828.8935773794</v>
      </c>
      <c r="H19" s="3">
        <f>VLOOKUP(H$1,dev_reg_bal!$A:$AE,$A19,FALSE)/1000000</f>
        <v>493859.58290977776</v>
      </c>
      <c r="J19" s="78" t="s">
        <v>292</v>
      </c>
      <c r="K19" s="3">
        <f>VLOOKUP(K$1,dev_reg_bal!$A:$AE,$A19,FALSE)/1000000</f>
        <v>195743.85002928166</v>
      </c>
      <c r="L19" s="3">
        <f>VLOOKUP(L$1,dev_reg_bal!$A:$AE,$A19,FALSE)/1000000</f>
        <v>128633.841029224</v>
      </c>
      <c r="M19" s="3">
        <f>VLOOKUP(M$1,dev_reg_bal!$A:$AE,$A19,FALSE)/1000000</f>
        <v>138686.16103627163</v>
      </c>
      <c r="N19" s="3">
        <f>VLOOKUP(N$1,dev_reg_bal!$A:$AE,$A19,FALSE)/1000000</f>
        <v>505933.17808598751</v>
      </c>
      <c r="O19" s="3">
        <f>VLOOKUP(O$1,dev_reg_bal!$A:$AE,$A19,FALSE)/1000000</f>
        <v>434783.03251131688</v>
      </c>
      <c r="P19" s="3">
        <f>VLOOKUP(P$1,dev_reg_bal!$A:$AE,$A19,FALSE)/1000000</f>
        <v>328800.15903324756</v>
      </c>
      <c r="R19" s="78" t="s">
        <v>292</v>
      </c>
      <c r="S19" s="3">
        <f>VLOOKUP(S$1,dev_reg_bal!$A:$AE,$A19,FALSE)/1000000</f>
        <v>143926.67780873974</v>
      </c>
      <c r="T19" s="3">
        <f>VLOOKUP(T$1,dev_reg_bal!$A:$AE,$A19,FALSE)/1000000</f>
        <v>106292.48891319186</v>
      </c>
      <c r="U19" s="3">
        <f>VLOOKUP(U$1,dev_reg_bal!$A:$AE,$A19,FALSE)/1000000</f>
        <v>229419.33892315775</v>
      </c>
      <c r="V19" s="3">
        <f>VLOOKUP(V$1,dev_reg_bal!$A:$AE,$A19,FALSE)/1000000</f>
        <v>939697.21117146895</v>
      </c>
      <c r="W19" s="3">
        <f>VLOOKUP(W$1,dev_reg_bal!$A:$AE,$A19,FALSE)/1000000</f>
        <v>878062.82918757165</v>
      </c>
      <c r="X19" s="3">
        <f>VLOOKUP(X$1,dev_reg_bal!$A:$AE,$A19,FALSE)/1000000</f>
        <v>614294.24202622846</v>
      </c>
      <c r="Z19" s="78" t="s">
        <v>292</v>
      </c>
      <c r="AA19" s="3">
        <f>VLOOKUP(AA$1,dev_reg_bal!$A:$AE,$A19,FALSE)/1000000</f>
        <v>8329.3040072284675</v>
      </c>
      <c r="AB19" s="3">
        <f>VLOOKUP(AB$1,dev_reg_bal!$A:$AE,$A19,FALSE)/1000000</f>
        <v>7718.327592750491</v>
      </c>
      <c r="AC19" s="3">
        <f>VLOOKUP(AC$1,dev_reg_bal!$A:$AE,$A19,FALSE)/1000000</f>
        <v>15612.855192695717</v>
      </c>
      <c r="AD19" s="3">
        <f>VLOOKUP(AD$1,dev_reg_bal!$A:$AE,$A19,FALSE)/1000000</f>
        <v>168410.41760631956</v>
      </c>
      <c r="AE19" s="3">
        <f>VLOOKUP(AE$1,dev_reg_bal!$A:$AE,$A19,FALSE)/1000000</f>
        <v>177490.17513217218</v>
      </c>
      <c r="AF19" s="3">
        <f>VLOOKUP(AF$1,dev_reg_bal!$A:$AE,$A19,FALSE)/1000000</f>
        <v>115434.70491189031</v>
      </c>
      <c r="AH19" s="78" t="s">
        <v>292</v>
      </c>
      <c r="AI19" s="3">
        <f>VLOOKUP(AI$1,dev_reg_bal!$A:$AE,$A19,FALSE)/1000000</f>
        <v>33224.410289312189</v>
      </c>
      <c r="AJ19" s="3">
        <f>VLOOKUP(AJ$1,dev_reg_bal!$A:$AE,$A19,FALSE)/1000000</f>
        <v>38933.325610865591</v>
      </c>
      <c r="AK19" s="3">
        <f>VLOOKUP(AK$1,dev_reg_bal!$A:$AE,$A19,FALSE)/1000000</f>
        <v>82033.027099508268</v>
      </c>
      <c r="AL19" s="3">
        <f>VLOOKUP(AL$1,dev_reg_bal!$A:$AE,$A19,FALSE)/1000000</f>
        <v>382295.66617151373</v>
      </c>
      <c r="AM19" s="3">
        <f>VLOOKUP(AM$1,dev_reg_bal!$A:$AE,$A19,FALSE)/1000000</f>
        <v>305213.65018952586</v>
      </c>
      <c r="AN19" s="3">
        <f>VLOOKUP(AN$1,dev_reg_bal!$A:$AE,$A19,FALSE)/1000000</f>
        <v>153097.46523033359</v>
      </c>
      <c r="AP19" s="78" t="s">
        <v>292</v>
      </c>
      <c r="AQ19" s="3">
        <f>VLOOKUP(AQ$1,dev_reg_bal!$A:$AE,$A19,FALSE)/1000000</f>
        <v>103327.69311378009</v>
      </c>
      <c r="AR19" s="3">
        <f>VLOOKUP(AR$1,dev_reg_bal!$A:$AE,$A19,FALSE)/1000000</f>
        <v>54669.446604095814</v>
      </c>
      <c r="AS19" s="3">
        <f>VLOOKUP(AS$1,dev_reg_bal!$A:$AE,$A19,FALSE)/1000000</f>
        <v>62524.528201028254</v>
      </c>
      <c r="AT19" s="3">
        <f>VLOOKUP(AT$1,dev_reg_bal!$A:$AE,$A19,FALSE)/1000000</f>
        <v>230022.80045479481</v>
      </c>
      <c r="AU19" s="3">
        <f>VLOOKUP(AU$1,dev_reg_bal!$A:$AE,$A19,FALSE)/1000000</f>
        <v>230826.98908281568</v>
      </c>
      <c r="AV19" s="3">
        <f>VLOOKUP(AV$1,dev_reg_bal!$A:$AE,$A19,FALSE)/1000000</f>
        <v>157912.57042867661</v>
      </c>
    </row>
    <row r="20" spans="1:48" x14ac:dyDescent="0.35">
      <c r="A20" s="83">
        <v>30</v>
      </c>
      <c r="B20" s="76" t="s">
        <v>293</v>
      </c>
      <c r="C20" s="3">
        <f>VLOOKUP(C$1,dev_reg_bal!$A:$AE,$A20,FALSE)/1000000</f>
        <v>-731220.06011298462</v>
      </c>
      <c r="D20" s="3">
        <f>VLOOKUP(D$1,dev_reg_bal!$A:$AE,$A20,FALSE)/1000000</f>
        <v>-533232.0679556781</v>
      </c>
      <c r="E20" s="3">
        <f>VLOOKUP(E$1,dev_reg_bal!$A:$AE,$A20,FALSE)/1000000</f>
        <v>259300.77949090957</v>
      </c>
      <c r="F20" s="3">
        <f>VLOOKUP(F$1,dev_reg_bal!$A:$AE,$A20,FALSE)/1000000</f>
        <v>1325660.7264933034</v>
      </c>
      <c r="G20" s="3">
        <f>VLOOKUP(G$1,dev_reg_bal!$A:$AE,$A20,FALSE)/1000000</f>
        <v>1011732.6515632751</v>
      </c>
      <c r="H20" s="3">
        <f>VLOOKUP(H$1,dev_reg_bal!$A:$AE,$A20,FALSE)/1000000</f>
        <v>1419808.28</v>
      </c>
      <c r="J20" s="76" t="s">
        <v>293</v>
      </c>
      <c r="K20" s="3">
        <f>VLOOKUP(K$1,dev_reg_bal!$A:$AE,$A20,FALSE)/1000000</f>
        <v>-145389.4593111873</v>
      </c>
      <c r="L20" s="3">
        <f>VLOOKUP(L$1,dev_reg_bal!$A:$AE,$A20,FALSE)/1000000</f>
        <v>-35581.584631465856</v>
      </c>
      <c r="M20" s="3">
        <f>VLOOKUP(M$1,dev_reg_bal!$A:$AE,$A20,FALSE)/1000000</f>
        <v>-381634.85084112384</v>
      </c>
      <c r="N20" s="3">
        <f>VLOOKUP(N$1,dev_reg_bal!$A:$AE,$A20,FALSE)/1000000</f>
        <v>-562537.57430003956</v>
      </c>
      <c r="O20" s="3">
        <f>VLOOKUP(O$1,dev_reg_bal!$A:$AE,$A20,FALSE)/1000000</f>
        <v>-328114.9163707259</v>
      </c>
      <c r="P20" s="3">
        <f>VLOOKUP(P$1,dev_reg_bal!$A:$AE,$A20,FALSE)/1000000</f>
        <v>-464898.71</v>
      </c>
      <c r="R20" s="76" t="s">
        <v>293</v>
      </c>
      <c r="S20" s="3">
        <f>VLOOKUP(S$1,dev_reg_bal!$A:$AE,$A20,FALSE)/1000000</f>
        <v>-747258.39384830685</v>
      </c>
      <c r="T20" s="3">
        <f>VLOOKUP(T$1,dev_reg_bal!$A:$AE,$A20,FALSE)/1000000</f>
        <v>-1104481.7292745938</v>
      </c>
      <c r="U20" s="3">
        <f>VLOOKUP(U$1,dev_reg_bal!$A:$AE,$A20,FALSE)/1000000</f>
        <v>-995969.60804721306</v>
      </c>
      <c r="V20" s="3">
        <f>VLOOKUP(V$1,dev_reg_bal!$A:$AE,$A20,FALSE)/1000000</f>
        <v>-1285424.3209269617</v>
      </c>
      <c r="W20" s="3">
        <f>VLOOKUP(W$1,dev_reg_bal!$A:$AE,$A20,FALSE)/1000000</f>
        <v>-1180747.0059047241</v>
      </c>
      <c r="X20" s="3">
        <f>VLOOKUP(X$1,dev_reg_bal!$A:$AE,$A20,FALSE)/1000000</f>
        <v>-1461133.84</v>
      </c>
      <c r="Z20" s="76" t="s">
        <v>293</v>
      </c>
      <c r="AA20" s="3">
        <f>VLOOKUP(AA$1,dev_reg_bal!$A:$AE,$A20,FALSE)/1000000</f>
        <v>-158723.540581076</v>
      </c>
      <c r="AB20" s="3">
        <f>VLOOKUP(AB$1,dev_reg_bal!$A:$AE,$A20,FALSE)/1000000</f>
        <v>-314543.34571378806</v>
      </c>
      <c r="AC20" s="3">
        <f>VLOOKUP(AC$1,dev_reg_bal!$A:$AE,$A20,FALSE)/1000000</f>
        <v>-250763.06577958612</v>
      </c>
      <c r="AD20" s="3">
        <f>VLOOKUP(AD$1,dev_reg_bal!$A:$AE,$A20,FALSE)/1000000</f>
        <v>-86611.96131057413</v>
      </c>
      <c r="AE20" s="3">
        <f>VLOOKUP(AE$1,dev_reg_bal!$A:$AE,$A20,FALSE)/1000000</f>
        <v>-131909.95685649707</v>
      </c>
      <c r="AF20" s="3">
        <f>VLOOKUP(AF$1,dev_reg_bal!$A:$AE,$A20,FALSE)/1000000</f>
        <v>-245011.79</v>
      </c>
      <c r="AH20" s="76" t="s">
        <v>293</v>
      </c>
      <c r="AI20" s="3">
        <f>VLOOKUP(AI$1,dev_reg_bal!$A:$AE,$A20,FALSE)/1000000</f>
        <v>-251255.84606350618</v>
      </c>
      <c r="AJ20" s="3">
        <f>VLOOKUP(AJ$1,dev_reg_bal!$A:$AE,$A20,FALSE)/1000000</f>
        <v>-251100.12633091951</v>
      </c>
      <c r="AK20" s="3">
        <f>VLOOKUP(AK$1,dev_reg_bal!$A:$AE,$A20,FALSE)/1000000</f>
        <v>-284332.47610007686</v>
      </c>
      <c r="AL20" s="3">
        <f>VLOOKUP(AL$1,dev_reg_bal!$A:$AE,$A20,FALSE)/1000000</f>
        <v>-523735.10345553007</v>
      </c>
      <c r="AM20" s="3">
        <f>VLOOKUP(AM$1,dev_reg_bal!$A:$AE,$A20,FALSE)/1000000</f>
        <v>-755066.72418461763</v>
      </c>
      <c r="AN20" s="3">
        <f>VLOOKUP(AN$1,dev_reg_bal!$A:$AE,$A20,FALSE)/1000000</f>
        <v>-997765.94</v>
      </c>
      <c r="AP20" s="76" t="s">
        <v>293</v>
      </c>
      <c r="AQ20" s="3">
        <f>VLOOKUP(AQ$1,dev_reg_bal!$A:$AE,$A20,FALSE)/1000000</f>
        <v>-447576.96826764231</v>
      </c>
      <c r="AR20" s="3">
        <f>VLOOKUP(AR$1,dev_reg_bal!$A:$AE,$A20,FALSE)/1000000</f>
        <v>-343346.6240447039</v>
      </c>
      <c r="AS20" s="3">
        <f>VLOOKUP(AS$1,dev_reg_bal!$A:$AE,$A20,FALSE)/1000000</f>
        <v>-226368.61502667476</v>
      </c>
      <c r="AT20" s="3">
        <f>VLOOKUP(AT$1,dev_reg_bal!$A:$AE,$A20,FALSE)/1000000</f>
        <v>-91557.011628075124</v>
      </c>
      <c r="AU20" s="3">
        <f>VLOOKUP(AU$1,dev_reg_bal!$A:$AE,$A20,FALSE)/1000000</f>
        <v>-257912.26909444472</v>
      </c>
      <c r="AV20" s="3">
        <f>VLOOKUP(AV$1,dev_reg_bal!$A:$AE,$A20,FALSE)/1000000</f>
        <v>-402279.95</v>
      </c>
    </row>
    <row r="21" spans="1:48" x14ac:dyDescent="0.35">
      <c r="A21" s="83">
        <v>31</v>
      </c>
      <c r="B21" s="75" t="s">
        <v>410</v>
      </c>
      <c r="C21" s="3">
        <f>VLOOKUP(C$1,dev_reg_bal!$A:$AE,$A21,FALSE)/1000000</f>
        <v>1649.785672</v>
      </c>
      <c r="D21" s="3">
        <f>VLOOKUP(D$1,dev_reg_bal!$A:$AE,$A21,FALSE)/1000000</f>
        <v>1744.3444919999999</v>
      </c>
      <c r="E21" s="3">
        <f>VLOOKUP(E$1,dev_reg_bal!$A:$AE,$A21,FALSE)/1000000</f>
        <v>1819.7914559999999</v>
      </c>
      <c r="F21" s="3">
        <f>VLOOKUP(F$1,dev_reg_bal!$A:$AE,$A21,FALSE)/1000000</f>
        <v>1887.9963499999999</v>
      </c>
      <c r="G21" s="3">
        <f>VLOOKUP(G$1,dev_reg_bal!$A:$AE,$A21,FALSE)/1000000</f>
        <v>1957.3509489999999</v>
      </c>
      <c r="H21" s="3">
        <f>VLOOKUP(H$1,dev_reg_bal!$A:$AE,$A21,FALSE)/1000000</f>
        <v>1999.2835480000001</v>
      </c>
      <c r="J21" s="75" t="s">
        <v>410</v>
      </c>
      <c r="K21" s="3">
        <f>VLOOKUP(K$1,dev_reg_bal!$A:$AE,$A21,FALSE)/1000000</f>
        <v>357.52051999999998</v>
      </c>
      <c r="L21" s="3">
        <f>VLOOKUP(L$1,dev_reg_bal!$A:$AE,$A21,FALSE)/1000000</f>
        <v>357.11494299999998</v>
      </c>
      <c r="M21" s="3">
        <f>VLOOKUP(M$1,dev_reg_bal!$A:$AE,$A21,FALSE)/1000000</f>
        <v>356.02441199999998</v>
      </c>
      <c r="N21" s="3">
        <f>VLOOKUP(N$1,dev_reg_bal!$A:$AE,$A21,FALSE)/1000000</f>
        <v>359.83369599999997</v>
      </c>
      <c r="O21" s="3">
        <f>VLOOKUP(O$1,dev_reg_bal!$A:$AE,$A21,FALSE)/1000000</f>
        <v>369.30665099999999</v>
      </c>
      <c r="P21" s="3">
        <f>VLOOKUP(P$1,dev_reg_bal!$A:$AE,$A21,FALSE)/1000000</f>
        <v>374.54963450000002</v>
      </c>
      <c r="R21" s="75" t="s">
        <v>410</v>
      </c>
      <c r="S21" s="3">
        <f>VLOOKUP(S$1,dev_reg_bal!$A:$AE,$A21,FALSE)/1000000</f>
        <v>444.347103</v>
      </c>
      <c r="T21" s="3">
        <f>VLOOKUP(T$1,dev_reg_bal!$A:$AE,$A21,FALSE)/1000000</f>
        <v>481.404605</v>
      </c>
      <c r="U21" s="3">
        <f>VLOOKUP(U$1,dev_reg_bal!$A:$AE,$A21,FALSE)/1000000</f>
        <v>515.59936800000003</v>
      </c>
      <c r="V21" s="3">
        <f>VLOOKUP(V$1,dev_reg_bal!$A:$AE,$A21,FALSE)/1000000</f>
        <v>547.81150100000002</v>
      </c>
      <c r="W21" s="3">
        <f>VLOOKUP(W$1,dev_reg_bal!$A:$AE,$A21,FALSE)/1000000</f>
        <v>578.93797300000006</v>
      </c>
      <c r="X21" s="3">
        <f>VLOOKUP(X$1,dev_reg_bal!$A:$AE,$A21,FALSE)/1000000</f>
        <v>596.29976099999999</v>
      </c>
      <c r="Z21" s="75" t="s">
        <v>410</v>
      </c>
      <c r="AA21" s="3">
        <f>VLOOKUP(AA$1,dev_reg_bal!$A:$AE,$A21,FALSE)/1000000</f>
        <v>206.181276</v>
      </c>
      <c r="AB21" s="3">
        <f>VLOOKUP(AB$1,dev_reg_bal!$A:$AE,$A21,FALSE)/1000000</f>
        <v>226.46866</v>
      </c>
      <c r="AC21" s="3">
        <f>VLOOKUP(AC$1,dev_reg_bal!$A:$AE,$A21,FALSE)/1000000</f>
        <v>247.445989</v>
      </c>
      <c r="AD21" s="3">
        <f>VLOOKUP(AD$1,dev_reg_bal!$A:$AE,$A21,FALSE)/1000000</f>
        <v>269.24017700000002</v>
      </c>
      <c r="AE21" s="3">
        <f>VLOOKUP(AE$1,dev_reg_bal!$A:$AE,$A21,FALSE)/1000000</f>
        <v>299.83180199999998</v>
      </c>
      <c r="AF21" s="3">
        <f>VLOOKUP(AF$1,dev_reg_bal!$A:$AE,$A21,FALSE)/1000000</f>
        <v>317.08343600000001</v>
      </c>
      <c r="AH21" s="75" t="s">
        <v>410</v>
      </c>
      <c r="AI21" s="3">
        <f>VLOOKUP(AI$1,dev_reg_bal!$A:$AE,$A21,FALSE)/1000000</f>
        <v>1242.942479</v>
      </c>
      <c r="AJ21" s="3">
        <f>VLOOKUP(AJ$1,dev_reg_bal!$A:$AE,$A21,FALSE)/1000000</f>
        <v>1369.57509</v>
      </c>
      <c r="AK21" s="3">
        <f>VLOOKUP(AK$1,dev_reg_bal!$A:$AE,$A21,FALSE)/1000000</f>
        <v>1492.558536</v>
      </c>
      <c r="AL21" s="3">
        <f>VLOOKUP(AL$1,dev_reg_bal!$A:$AE,$A21,FALSE)/1000000</f>
        <v>1608.921924</v>
      </c>
      <c r="AM21" s="3">
        <f>VLOOKUP(AM$1,dev_reg_bal!$A:$AE,$A21,FALSE)/1000000</f>
        <v>1714.2755890000001</v>
      </c>
      <c r="AN21" s="3">
        <f>VLOOKUP(AN$1,dev_reg_bal!$A:$AE,$A21,FALSE)/1000000</f>
        <v>1776.4619640000001</v>
      </c>
      <c r="AP21" s="75" t="s">
        <v>410</v>
      </c>
      <c r="AQ21" s="3">
        <f>VLOOKUP(AQ$1,dev_reg_bal!$A:$AE,$A21,FALSE)/1000000</f>
        <v>528.38047800000004</v>
      </c>
      <c r="AR21" s="3">
        <f>VLOOKUP(AR$1,dev_reg_bal!$A:$AE,$A21,FALSE)/1000000</f>
        <v>601.83396600000003</v>
      </c>
      <c r="AS21" s="3">
        <f>VLOOKUP(AS$1,dev_reg_bal!$A:$AE,$A21,FALSE)/1000000</f>
        <v>684.93428200000005</v>
      </c>
      <c r="AT21" s="3">
        <f>VLOOKUP(AT$1,dev_reg_bal!$A:$AE,$A21,FALSE)/1000000</f>
        <v>783.17213200000003</v>
      </c>
      <c r="AU21" s="3">
        <f>VLOOKUP(AU$1,dev_reg_bal!$A:$AE,$A21,FALSE)/1000000</f>
        <v>897.09210599999994</v>
      </c>
      <c r="AV21" s="3">
        <f>VLOOKUP(AV$1,dev_reg_bal!$A:$AE,$A21,FALSE)/1000000</f>
        <v>972.223525</v>
      </c>
    </row>
    <row r="23" spans="1:48" x14ac:dyDescent="0.35">
      <c r="B23" s="1" t="s">
        <v>397</v>
      </c>
      <c r="C23" s="1">
        <f>C$2</f>
        <v>1995</v>
      </c>
      <c r="D23" s="1">
        <f t="shared" ref="D23:H23" si="0">D$2</f>
        <v>2000</v>
      </c>
      <c r="E23" s="1">
        <f t="shared" si="0"/>
        <v>2005</v>
      </c>
      <c r="F23" s="1">
        <f t="shared" si="0"/>
        <v>2010</v>
      </c>
      <c r="G23" s="1">
        <f t="shared" si="0"/>
        <v>2015</v>
      </c>
      <c r="H23" s="1">
        <f t="shared" si="0"/>
        <v>2018</v>
      </c>
      <c r="J23" s="1" t="s">
        <v>397</v>
      </c>
      <c r="K23" s="1">
        <f>K$2</f>
        <v>1995</v>
      </c>
      <c r="L23" s="1">
        <f t="shared" ref="L23:P23" si="1">L$2</f>
        <v>2000</v>
      </c>
      <c r="M23" s="1">
        <f t="shared" si="1"/>
        <v>2005</v>
      </c>
      <c r="N23" s="1">
        <f t="shared" si="1"/>
        <v>2010</v>
      </c>
      <c r="O23" s="1">
        <f t="shared" si="1"/>
        <v>2015</v>
      </c>
      <c r="P23" s="1">
        <f t="shared" si="1"/>
        <v>2018</v>
      </c>
      <c r="R23" s="1" t="s">
        <v>397</v>
      </c>
      <c r="S23" s="1">
        <f>S$2</f>
        <v>1995</v>
      </c>
      <c r="T23" s="1">
        <f t="shared" ref="T23:X23" si="2">T$2</f>
        <v>2000</v>
      </c>
      <c r="U23" s="1">
        <f t="shared" si="2"/>
        <v>2005</v>
      </c>
      <c r="V23" s="1">
        <f t="shared" si="2"/>
        <v>2010</v>
      </c>
      <c r="W23" s="1">
        <f t="shared" si="2"/>
        <v>2015</v>
      </c>
      <c r="X23" s="1">
        <f t="shared" si="2"/>
        <v>2018</v>
      </c>
      <c r="Z23" s="1" t="s">
        <v>397</v>
      </c>
      <c r="AA23" s="1">
        <f>AA$2</f>
        <v>1995</v>
      </c>
      <c r="AB23" s="1">
        <f t="shared" ref="AB23:AF23" si="3">AB$2</f>
        <v>2000</v>
      </c>
      <c r="AC23" s="1">
        <f t="shared" si="3"/>
        <v>2005</v>
      </c>
      <c r="AD23" s="1">
        <f t="shared" si="3"/>
        <v>2010</v>
      </c>
      <c r="AE23" s="1">
        <f t="shared" si="3"/>
        <v>2015</v>
      </c>
      <c r="AF23" s="1">
        <f t="shared" si="3"/>
        <v>2018</v>
      </c>
      <c r="AH23" s="1" t="s">
        <v>397</v>
      </c>
      <c r="AI23" s="1">
        <f>AI$2</f>
        <v>1995</v>
      </c>
      <c r="AJ23" s="1">
        <f t="shared" ref="AJ23:AN23" si="4">AJ$2</f>
        <v>2000</v>
      </c>
      <c r="AK23" s="1">
        <f t="shared" si="4"/>
        <v>2005</v>
      </c>
      <c r="AL23" s="1">
        <f t="shared" si="4"/>
        <v>2010</v>
      </c>
      <c r="AM23" s="1">
        <f t="shared" si="4"/>
        <v>2015</v>
      </c>
      <c r="AN23" s="1">
        <f t="shared" si="4"/>
        <v>2018</v>
      </c>
      <c r="AP23" s="1" t="s">
        <v>397</v>
      </c>
      <c r="AQ23" s="1">
        <f>AQ$2</f>
        <v>1995</v>
      </c>
      <c r="AR23" s="1">
        <f t="shared" ref="AR23:AV23" si="5">AR$2</f>
        <v>2000</v>
      </c>
      <c r="AS23" s="1">
        <f t="shared" si="5"/>
        <v>2005</v>
      </c>
      <c r="AT23" s="1">
        <f t="shared" si="5"/>
        <v>2010</v>
      </c>
      <c r="AU23" s="1">
        <f t="shared" si="5"/>
        <v>2015</v>
      </c>
      <c r="AV23" s="1">
        <f t="shared" si="5"/>
        <v>2018</v>
      </c>
    </row>
    <row r="24" spans="1:48" x14ac:dyDescent="0.35">
      <c r="B24" s="75" t="s">
        <v>295</v>
      </c>
      <c r="C24" s="3">
        <f>C3/C$21</f>
        <v>32902.818878753729</v>
      </c>
      <c r="D24" s="3">
        <f t="shared" ref="D24:H24" si="6">D3/D$21</f>
        <v>42802.432249591824</v>
      </c>
      <c r="E24" s="3">
        <f t="shared" si="6"/>
        <v>59295.983671485948</v>
      </c>
      <c r="F24" s="3">
        <f t="shared" si="6"/>
        <v>86938.284616705612</v>
      </c>
      <c r="G24" s="3">
        <f t="shared" ref="G24" si="7">G3/G$21</f>
        <v>119084.87972296387</v>
      </c>
      <c r="H24" s="3">
        <f t="shared" si="6"/>
        <v>137269.25817146705</v>
      </c>
      <c r="J24" s="75" t="s">
        <v>295</v>
      </c>
      <c r="K24" s="3">
        <f t="shared" ref="K24:P24" si="8">K3/K$21</f>
        <v>74607.175327184668</v>
      </c>
      <c r="L24" s="3">
        <f t="shared" si="8"/>
        <v>73217.497556604794</v>
      </c>
      <c r="M24" s="3">
        <f t="shared" si="8"/>
        <v>84311.007113292333</v>
      </c>
      <c r="N24" s="3">
        <f t="shared" si="8"/>
        <v>99076.407600693259</v>
      </c>
      <c r="O24" s="3">
        <f t="shared" si="8"/>
        <v>102539.72462667916</v>
      </c>
      <c r="P24" s="3">
        <f t="shared" si="8"/>
        <v>103772.35899196043</v>
      </c>
      <c r="R24" s="75" t="s">
        <v>295</v>
      </c>
      <c r="S24" s="3">
        <f t="shared" ref="S24:X24" si="9">S3/S$21</f>
        <v>74783.79707213433</v>
      </c>
      <c r="T24" s="3">
        <f t="shared" si="9"/>
        <v>77131.293796792263</v>
      </c>
      <c r="U24" s="3">
        <f t="shared" si="9"/>
        <v>81251.972217922681</v>
      </c>
      <c r="V24" s="3">
        <f t="shared" si="9"/>
        <v>91438.144659170925</v>
      </c>
      <c r="W24" s="3">
        <f t="shared" si="9"/>
        <v>102996.45956217438</v>
      </c>
      <c r="X24" s="3">
        <f t="shared" si="9"/>
        <v>103717.76971218422</v>
      </c>
      <c r="Z24" s="75" t="s">
        <v>295</v>
      </c>
      <c r="AA24" s="3">
        <f t="shared" ref="AA24:AF24" si="10">AA3/AA$21</f>
        <v>31795.968944670356</v>
      </c>
      <c r="AB24" s="3">
        <f t="shared" si="10"/>
        <v>32921.989632828983</v>
      </c>
      <c r="AC24" s="3">
        <f t="shared" si="10"/>
        <v>40262.121850616422</v>
      </c>
      <c r="AD24" s="3">
        <f t="shared" si="10"/>
        <v>50151.296135323566</v>
      </c>
      <c r="AE24" s="3">
        <f t="shared" si="10"/>
        <v>49818.53920951303</v>
      </c>
      <c r="AF24" s="3">
        <f t="shared" si="10"/>
        <v>46644.940058708606</v>
      </c>
      <c r="AH24" s="75" t="s">
        <v>295</v>
      </c>
      <c r="AI24" s="3">
        <f t="shared" ref="AI24:AN24" si="11">AI3/AI$21</f>
        <v>9647.6995965647475</v>
      </c>
      <c r="AJ24" s="3">
        <f t="shared" si="11"/>
        <v>10963.658572015949</v>
      </c>
      <c r="AK24" s="3">
        <f t="shared" si="11"/>
        <v>12944.289909003623</v>
      </c>
      <c r="AL24" s="3">
        <f t="shared" si="11"/>
        <v>16167.723934661079</v>
      </c>
      <c r="AM24" s="3">
        <f t="shared" si="11"/>
        <v>19791.072076246201</v>
      </c>
      <c r="AN24" s="3">
        <f t="shared" si="11"/>
        <v>22680.099208513726</v>
      </c>
      <c r="AP24" s="75" t="s">
        <v>295</v>
      </c>
      <c r="AQ24" s="3">
        <f t="shared" ref="AQ24:AV24" si="12">AQ3/AQ$21</f>
        <v>17273.098740037349</v>
      </c>
      <c r="AR24" s="3">
        <f t="shared" si="12"/>
        <v>15528.233314469837</v>
      </c>
      <c r="AS24" s="3">
        <f t="shared" si="12"/>
        <v>16018.072389104434</v>
      </c>
      <c r="AT24" s="3">
        <f t="shared" si="12"/>
        <v>19526.682519535589</v>
      </c>
      <c r="AU24" s="3">
        <f t="shared" si="12"/>
        <v>21002.644289092463</v>
      </c>
      <c r="AV24" s="3">
        <f t="shared" si="12"/>
        <v>20472.989152384373</v>
      </c>
    </row>
    <row r="25" spans="1:48" x14ac:dyDescent="0.35">
      <c r="B25" s="76" t="s">
        <v>324</v>
      </c>
      <c r="C25" s="3">
        <f t="shared" ref="C25:H25" si="13">C4/C$21</f>
        <v>5082.9309210407182</v>
      </c>
      <c r="D25" s="3">
        <f t="shared" si="13"/>
        <v>7057.8287703071537</v>
      </c>
      <c r="E25" s="3">
        <f t="shared" si="13"/>
        <v>10055.121410663007</v>
      </c>
      <c r="F25" s="3">
        <f t="shared" si="13"/>
        <v>15746.414810968212</v>
      </c>
      <c r="G25" s="3">
        <f t="shared" ref="G25" si="14">G4/G$21</f>
        <v>24492.08255156083</v>
      </c>
      <c r="H25" s="3">
        <f t="shared" si="13"/>
        <v>31088.649489734147</v>
      </c>
      <c r="J25" s="76" t="s">
        <v>324</v>
      </c>
      <c r="K25" s="3">
        <f t="shared" ref="K25:P25" si="15">K4/K$21</f>
        <v>43698.043543618864</v>
      </c>
      <c r="L25" s="3">
        <f t="shared" si="15"/>
        <v>41893.59489568635</v>
      </c>
      <c r="M25" s="3">
        <f t="shared" si="15"/>
        <v>41907.194353734551</v>
      </c>
      <c r="N25" s="3">
        <f t="shared" si="15"/>
        <v>44387.997714289333</v>
      </c>
      <c r="O25" s="3">
        <f t="shared" ref="O25:O31" si="16">O4/O$21</f>
        <v>46596.019458231749</v>
      </c>
      <c r="P25" s="3">
        <f t="shared" si="15"/>
        <v>48115.929636790344</v>
      </c>
      <c r="R25" s="76" t="s">
        <v>324</v>
      </c>
      <c r="S25" s="3">
        <f t="shared" ref="S25:X25" si="17">S4/S$21</f>
        <v>21605.264627790653</v>
      </c>
      <c r="T25" s="3">
        <f t="shared" si="17"/>
        <v>22931.713178109829</v>
      </c>
      <c r="U25" s="3">
        <f t="shared" si="17"/>
        <v>23675.295353158061</v>
      </c>
      <c r="V25" s="3">
        <f t="shared" si="17"/>
        <v>26144.30678170421</v>
      </c>
      <c r="W25" s="3">
        <f t="shared" ref="W25:W31" si="18">W4/W$21</f>
        <v>29156.7645806162</v>
      </c>
      <c r="X25" s="3">
        <f t="shared" si="17"/>
        <v>30239.231009345996</v>
      </c>
      <c r="Z25" s="76" t="s">
        <v>324</v>
      </c>
      <c r="AA25" s="3">
        <f t="shared" ref="AA25:AF25" si="19">AA4/AA$21</f>
        <v>9723.5092300748493</v>
      </c>
      <c r="AB25" s="3">
        <f t="shared" si="19"/>
        <v>10135.280844882531</v>
      </c>
      <c r="AC25" s="3">
        <f t="shared" si="19"/>
        <v>11196.787439654368</v>
      </c>
      <c r="AD25" s="3">
        <f t="shared" si="19"/>
        <v>13094.211504617642</v>
      </c>
      <c r="AE25" s="3">
        <f t="shared" ref="AE25:AE31" si="20">AE4/AE$21</f>
        <v>13957.181180355792</v>
      </c>
      <c r="AF25" s="3">
        <f t="shared" si="19"/>
        <v>14217.573652443023</v>
      </c>
      <c r="AH25" s="76" t="s">
        <v>324</v>
      </c>
      <c r="AI25" s="3">
        <f t="shared" ref="AI25:AN25" si="21">AI4/AI$21</f>
        <v>1954.3325688449343</v>
      </c>
      <c r="AJ25" s="3">
        <f t="shared" si="21"/>
        <v>2262.7134507913365</v>
      </c>
      <c r="AK25" s="3">
        <f t="shared" si="21"/>
        <v>2772.2704532605412</v>
      </c>
      <c r="AL25" s="3">
        <f t="shared" si="21"/>
        <v>3763.3312907552986</v>
      </c>
      <c r="AM25" s="3">
        <f t="shared" ref="AM25:AM31" si="22">AM4/AM$21</f>
        <v>4900.4552766472343</v>
      </c>
      <c r="AN25" s="3">
        <f t="shared" si="21"/>
        <v>5777.336072978077</v>
      </c>
      <c r="AP25" s="76" t="s">
        <v>324</v>
      </c>
      <c r="AQ25" s="3">
        <f t="shared" ref="AQ25:AV25" si="23">AQ4/AQ$21</f>
        <v>4035.3919668488306</v>
      </c>
      <c r="AR25" s="3">
        <f t="shared" si="23"/>
        <v>3773.1877759243262</v>
      </c>
      <c r="AS25" s="3">
        <f t="shared" si="23"/>
        <v>3598.8946788193657</v>
      </c>
      <c r="AT25" s="3">
        <f t="shared" si="23"/>
        <v>3842.4375932773546</v>
      </c>
      <c r="AU25" s="3">
        <f t="shared" ref="AU25:AU31" si="24">AU4/AU$21</f>
        <v>4335.5174366811871</v>
      </c>
      <c r="AV25" s="3">
        <f t="shared" si="23"/>
        <v>4619.0229228237531</v>
      </c>
    </row>
    <row r="26" spans="1:48" x14ac:dyDescent="0.35">
      <c r="B26" s="76" t="s">
        <v>298</v>
      </c>
      <c r="C26" s="3">
        <f t="shared" ref="C26:H26" si="25">C5/C$21</f>
        <v>24017.931787835078</v>
      </c>
      <c r="D26" s="3">
        <f t="shared" si="25"/>
        <v>31442.467497661302</v>
      </c>
      <c r="E26" s="3">
        <f t="shared" si="25"/>
        <v>43668.733583697467</v>
      </c>
      <c r="F26" s="3">
        <f t="shared" si="25"/>
        <v>61877.791971077255</v>
      </c>
      <c r="G26" s="3">
        <f t="shared" ref="G26" si="26">G5/G$21</f>
        <v>85550.496668682201</v>
      </c>
      <c r="H26" s="3">
        <f t="shared" si="25"/>
        <v>98750.715095371837</v>
      </c>
      <c r="J26" s="76" t="s">
        <v>298</v>
      </c>
      <c r="K26" s="3">
        <f t="shared" ref="K26:P26" si="27">K5/K$21</f>
        <v>17442.338924351021</v>
      </c>
      <c r="L26" s="3">
        <f t="shared" si="27"/>
        <v>17982.707661901823</v>
      </c>
      <c r="M26" s="3">
        <f t="shared" si="27"/>
        <v>24024.671980750889</v>
      </c>
      <c r="N26" s="3">
        <f t="shared" si="27"/>
        <v>33025.402432702329</v>
      </c>
      <c r="O26" s="3">
        <f t="shared" si="16"/>
        <v>35961.836973351586</v>
      </c>
      <c r="P26" s="3">
        <f t="shared" si="27"/>
        <v>38539.579608783242</v>
      </c>
      <c r="R26" s="76" t="s">
        <v>298</v>
      </c>
      <c r="S26" s="3">
        <f t="shared" ref="S26:X26" si="28">S5/S$21</f>
        <v>44177.549101160963</v>
      </c>
      <c r="T26" s="3">
        <f t="shared" si="28"/>
        <v>46675.132564968102</v>
      </c>
      <c r="U26" s="3">
        <f t="shared" si="28"/>
        <v>48219.040648329283</v>
      </c>
      <c r="V26" s="3">
        <f t="shared" si="28"/>
        <v>54376.396278713328</v>
      </c>
      <c r="W26" s="3">
        <f t="shared" si="18"/>
        <v>62849.364642380875</v>
      </c>
      <c r="X26" s="3">
        <f t="shared" si="28"/>
        <v>64500.324074186537</v>
      </c>
      <c r="Z26" s="76" t="s">
        <v>298</v>
      </c>
      <c r="AA26" s="3">
        <f t="shared" ref="AA26:AF26" si="29">AA5/AA$21</f>
        <v>12787.150238547125</v>
      </c>
      <c r="AB26" s="3">
        <f t="shared" si="29"/>
        <v>13424.197714159191</v>
      </c>
      <c r="AC26" s="3">
        <f t="shared" si="29"/>
        <v>13930.776268439749</v>
      </c>
      <c r="AD26" s="3">
        <f t="shared" si="29"/>
        <v>16091.01958405499</v>
      </c>
      <c r="AE26" s="3">
        <f t="shared" si="20"/>
        <v>16670.371192384046</v>
      </c>
      <c r="AF26" s="3">
        <f t="shared" si="29"/>
        <v>16555.064089466414</v>
      </c>
      <c r="AH26" s="76" t="s">
        <v>298</v>
      </c>
      <c r="AI26" s="3">
        <f t="shared" ref="AI26:AN26" si="30">AI5/AI$21</f>
        <v>6089.01025915025</v>
      </c>
      <c r="AJ26" s="3">
        <f t="shared" si="30"/>
        <v>7141.8696212891227</v>
      </c>
      <c r="AK26" s="3">
        <f t="shared" si="30"/>
        <v>8490.2623328829268</v>
      </c>
      <c r="AL26" s="3">
        <f t="shared" si="30"/>
        <v>10129.691499166325</v>
      </c>
      <c r="AM26" s="3">
        <f t="shared" si="22"/>
        <v>12513.045695147375</v>
      </c>
      <c r="AN26" s="3">
        <f t="shared" si="30"/>
        <v>14768.677013775967</v>
      </c>
      <c r="AP26" s="76" t="s">
        <v>298</v>
      </c>
      <c r="AQ26" s="3">
        <f t="shared" ref="AQ26:AV26" si="31">AQ5/AQ$21</f>
        <v>7869.7964466259609</v>
      </c>
      <c r="AR26" s="3">
        <f t="shared" si="31"/>
        <v>7227.9320468965734</v>
      </c>
      <c r="AS26" s="3">
        <f t="shared" si="31"/>
        <v>7746.7318371058082</v>
      </c>
      <c r="AT26" s="3">
        <f t="shared" si="31"/>
        <v>10612.835699152838</v>
      </c>
      <c r="AU26" s="3">
        <f t="shared" si="24"/>
        <v>12061.912912144682</v>
      </c>
      <c r="AV26" s="3">
        <f t="shared" si="31"/>
        <v>12277.662416518962</v>
      </c>
    </row>
    <row r="27" spans="1:48" x14ac:dyDescent="0.35">
      <c r="B27" s="76" t="s">
        <v>296</v>
      </c>
      <c r="C27" s="3">
        <f t="shared" ref="C27:H27" si="32">C6/C$21</f>
        <v>4245.1774152331081</v>
      </c>
      <c r="D27" s="3">
        <f t="shared" si="32"/>
        <v>4607.8279308921137</v>
      </c>
      <c r="E27" s="3">
        <f t="shared" si="32"/>
        <v>5429.6393942815721</v>
      </c>
      <c r="F27" s="3">
        <f t="shared" si="32"/>
        <v>8611.9256686915487</v>
      </c>
      <c r="G27" s="3">
        <f t="shared" ref="G27" si="33">G6/G$21</f>
        <v>8525.4117699770977</v>
      </c>
      <c r="H27" s="3">
        <f t="shared" si="32"/>
        <v>6719.7350491089092</v>
      </c>
      <c r="J27" s="76" t="s">
        <v>296</v>
      </c>
      <c r="K27" s="3">
        <f t="shared" ref="K27:P27" si="34">K6/K$21</f>
        <v>13873.453319742177</v>
      </c>
      <c r="L27" s="3">
        <f t="shared" si="34"/>
        <v>13440.831223512163</v>
      </c>
      <c r="M27" s="3">
        <f t="shared" si="34"/>
        <v>19451.075280986832</v>
      </c>
      <c r="N27" s="3">
        <f t="shared" si="34"/>
        <v>23226.334014147</v>
      </c>
      <c r="O27" s="3">
        <f t="shared" si="16"/>
        <v>20870.330169669698</v>
      </c>
      <c r="P27" s="3">
        <f t="shared" si="34"/>
        <v>18358.070314177821</v>
      </c>
      <c r="R27" s="76" t="s">
        <v>296</v>
      </c>
      <c r="S27" s="3">
        <f t="shared" ref="S27:X27" si="35">S6/S$21</f>
        <v>10682.683052268716</v>
      </c>
      <c r="T27" s="3">
        <f t="shared" si="35"/>
        <v>9818.7379666132383</v>
      </c>
      <c r="U27" s="3">
        <f t="shared" si="35"/>
        <v>11289.309662643318</v>
      </c>
      <c r="V27" s="3">
        <f t="shared" si="35"/>
        <v>13263.913548649467</v>
      </c>
      <c r="W27" s="3">
        <f t="shared" si="18"/>
        <v>13029.835538302907</v>
      </c>
      <c r="X27" s="3">
        <f t="shared" si="35"/>
        <v>11428.54906707183</v>
      </c>
      <c r="Z27" s="76" t="s">
        <v>296</v>
      </c>
      <c r="AA27" s="3">
        <f t="shared" ref="AA27:AF27" si="36">AA6/AA$21</f>
        <v>10055.13466900662</v>
      </c>
      <c r="AB27" s="3">
        <f t="shared" si="36"/>
        <v>10751.415594676775</v>
      </c>
      <c r="AC27" s="3">
        <f t="shared" si="36"/>
        <v>16147.963398323749</v>
      </c>
      <c r="AD27" s="3">
        <f t="shared" si="36"/>
        <v>21287.755376361914</v>
      </c>
      <c r="AE27" s="3">
        <f t="shared" si="20"/>
        <v>19630.933353375502</v>
      </c>
      <c r="AF27" s="3">
        <f t="shared" si="36"/>
        <v>16645.006791970794</v>
      </c>
      <c r="AH27" s="76" t="s">
        <v>296</v>
      </c>
      <c r="AI27" s="3">
        <f t="shared" ref="AI27:AN27" si="37">AI6/AI$21</f>
        <v>1806.5027651129039</v>
      </c>
      <c r="AJ27" s="3">
        <f t="shared" si="37"/>
        <v>1742.4171276887498</v>
      </c>
      <c r="AK27" s="3">
        <f t="shared" si="37"/>
        <v>1872.2571731041332</v>
      </c>
      <c r="AL27" s="3">
        <f t="shared" si="37"/>
        <v>2600.2204229860013</v>
      </c>
      <c r="AM27" s="3">
        <f t="shared" si="22"/>
        <v>2818.0292950888834</v>
      </c>
      <c r="AN27" s="3">
        <f t="shared" si="37"/>
        <v>2695.7451722880542</v>
      </c>
      <c r="AP27" s="76" t="s">
        <v>296</v>
      </c>
      <c r="AQ27" s="3">
        <f t="shared" ref="AQ27:AV27" si="38">AQ6/AQ$21</f>
        <v>6214.9835756761322</v>
      </c>
      <c r="AR27" s="3">
        <f t="shared" si="38"/>
        <v>5097.6140672922638</v>
      </c>
      <c r="AS27" s="3">
        <f t="shared" si="38"/>
        <v>5002.9427120375476</v>
      </c>
      <c r="AT27" s="3">
        <f t="shared" si="38"/>
        <v>5188.3145763729444</v>
      </c>
      <c r="AU27" s="3">
        <f t="shared" si="24"/>
        <v>4892.712032568882</v>
      </c>
      <c r="AV27" s="3">
        <f t="shared" si="38"/>
        <v>3990.0769214428396</v>
      </c>
    </row>
    <row r="28" spans="1:48" s="44" customFormat="1" x14ac:dyDescent="0.35">
      <c r="A28" s="83"/>
      <c r="B28" s="77" t="s">
        <v>387</v>
      </c>
      <c r="C28" s="3">
        <f t="shared" ref="C28:H28" si="39">C7/C$21</f>
        <v>3676.1021703824922</v>
      </c>
      <c r="D28" s="3">
        <f t="shared" si="39"/>
        <v>4033.889986246857</v>
      </c>
      <c r="E28" s="3">
        <f t="shared" si="39"/>
        <v>3993.3848890167633</v>
      </c>
      <c r="F28" s="3">
        <f t="shared" si="39"/>
        <v>4678.6860540482148</v>
      </c>
      <c r="G28" s="3">
        <f t="shared" ref="G28" si="40">G7/G$21</f>
        <v>5212.2906392276436</v>
      </c>
      <c r="H28" s="3">
        <f t="shared" si="39"/>
        <v>4965.5967137552598</v>
      </c>
      <c r="J28" s="77" t="s">
        <v>387</v>
      </c>
      <c r="K28" s="3">
        <f t="shared" ref="K28:P28" si="41">K7/K$21</f>
        <v>8488.9518892413325</v>
      </c>
      <c r="L28" s="3">
        <f t="shared" si="41"/>
        <v>7407.4569799996279</v>
      </c>
      <c r="M28" s="3">
        <f t="shared" si="41"/>
        <v>7312.0992469812509</v>
      </c>
      <c r="N28" s="3">
        <f t="shared" si="41"/>
        <v>7016.5265940617155</v>
      </c>
      <c r="O28" s="3">
        <f t="shared" si="16"/>
        <v>6819.1451611650236</v>
      </c>
      <c r="P28" s="3">
        <f t="shared" si="41"/>
        <v>7021.4093538524658</v>
      </c>
      <c r="R28" s="77" t="s">
        <v>387</v>
      </c>
      <c r="S28" s="3">
        <f t="shared" ref="S28:X28" si="42">S7/S$21</f>
        <v>7688.3066802698031</v>
      </c>
      <c r="T28" s="3">
        <f t="shared" si="42"/>
        <v>7159.9394552188814</v>
      </c>
      <c r="U28" s="3">
        <f t="shared" si="42"/>
        <v>7356.8356043233898</v>
      </c>
      <c r="V28" s="3">
        <f t="shared" si="42"/>
        <v>7324.0417764601161</v>
      </c>
      <c r="W28" s="3">
        <f t="shared" si="18"/>
        <v>8017.7763633888626</v>
      </c>
      <c r="X28" s="3">
        <f t="shared" si="42"/>
        <v>8226.2995334253392</v>
      </c>
      <c r="Z28" s="77" t="s">
        <v>387</v>
      </c>
      <c r="AA28" s="3">
        <f t="shared" ref="AA28:AF28" si="43">AA7/AA$21</f>
        <v>3391.8027797164505</v>
      </c>
      <c r="AB28" s="3">
        <f t="shared" si="43"/>
        <v>3043.8326808701822</v>
      </c>
      <c r="AC28" s="3">
        <f t="shared" si="43"/>
        <v>2844.0217361452442</v>
      </c>
      <c r="AD28" s="3">
        <f t="shared" si="43"/>
        <v>2909.6500455128635</v>
      </c>
      <c r="AE28" s="3">
        <f t="shared" si="20"/>
        <v>2803.8891771283356</v>
      </c>
      <c r="AF28" s="3">
        <f t="shared" si="43"/>
        <v>2700.2219045021052</v>
      </c>
      <c r="AH28" s="77" t="s">
        <v>387</v>
      </c>
      <c r="AI28" s="3">
        <f t="shared" ref="AI28:AN28" si="44">AI7/AI$21</f>
        <v>1624.1029545154668</v>
      </c>
      <c r="AJ28" s="3">
        <f t="shared" si="44"/>
        <v>1553.0768852100423</v>
      </c>
      <c r="AK28" s="3">
        <f t="shared" si="44"/>
        <v>1516.4315859965673</v>
      </c>
      <c r="AL28" s="3">
        <f t="shared" si="44"/>
        <v>1834.3279781095021</v>
      </c>
      <c r="AM28" s="3">
        <f t="shared" si="22"/>
        <v>2115.7999126599957</v>
      </c>
      <c r="AN28" s="3">
        <f t="shared" si="44"/>
        <v>2195.4932161712845</v>
      </c>
      <c r="AP28" s="77" t="s">
        <v>387</v>
      </c>
      <c r="AQ28" s="3">
        <f t="shared" ref="AQ28:AV28" si="45">AQ7/AQ$21</f>
        <v>5052.6998987261268</v>
      </c>
      <c r="AR28" s="3">
        <f t="shared" si="45"/>
        <v>4168.616960278262</v>
      </c>
      <c r="AS28" s="3">
        <f t="shared" si="45"/>
        <v>3769.11469491257</v>
      </c>
      <c r="AT28" s="3">
        <f t="shared" si="45"/>
        <v>3338.9688110749967</v>
      </c>
      <c r="AU28" s="3">
        <f t="shared" si="24"/>
        <v>3200.9255733235414</v>
      </c>
      <c r="AV28" s="3">
        <f t="shared" si="45"/>
        <v>2906.4552858489274</v>
      </c>
    </row>
    <row r="29" spans="1:48" x14ac:dyDescent="0.35">
      <c r="B29" s="78" t="s">
        <v>389</v>
      </c>
      <c r="C29" s="3">
        <f t="shared" ref="C29:H29" si="46">C8/C$21</f>
        <v>478.41141504097851</v>
      </c>
      <c r="D29" s="3">
        <f t="shared" si="46"/>
        <v>367.95454136100585</v>
      </c>
      <c r="E29" s="3">
        <f t="shared" si="46"/>
        <v>282.37223336913075</v>
      </c>
      <c r="F29" s="3">
        <f t="shared" si="46"/>
        <v>399.57206916665143</v>
      </c>
      <c r="G29" s="3">
        <f t="shared" ref="G29" si="47">G8/G$21</f>
        <v>385.83595186739859</v>
      </c>
      <c r="H29" s="3">
        <f t="shared" si="46"/>
        <v>383.60523484861562</v>
      </c>
      <c r="J29" s="78" t="s">
        <v>389</v>
      </c>
      <c r="K29" s="3">
        <f t="shared" ref="K29:P29" si="48">K8/K$21</f>
        <v>601.71853293482081</v>
      </c>
      <c r="L29" s="3">
        <f t="shared" si="48"/>
        <v>526.40771136716376</v>
      </c>
      <c r="M29" s="3">
        <f t="shared" si="48"/>
        <v>521.90319101861905</v>
      </c>
      <c r="N29" s="3">
        <f t="shared" si="48"/>
        <v>406.26403790293347</v>
      </c>
      <c r="O29" s="3">
        <f t="shared" si="16"/>
        <v>382.07368915452003</v>
      </c>
      <c r="P29" s="3">
        <f t="shared" si="48"/>
        <v>459.26543474396738</v>
      </c>
      <c r="R29" s="78" t="s">
        <v>389</v>
      </c>
      <c r="S29" s="3">
        <f t="shared" ref="S29:X29" si="49">S8/S$21</f>
        <v>652.4161428396676</v>
      </c>
      <c r="T29" s="3">
        <f t="shared" si="49"/>
        <v>482.42670721079867</v>
      </c>
      <c r="U29" s="3">
        <f t="shared" si="49"/>
        <v>511.31207343215078</v>
      </c>
      <c r="V29" s="3">
        <f t="shared" si="49"/>
        <v>519.13650638150204</v>
      </c>
      <c r="W29" s="3">
        <f t="shared" si="18"/>
        <v>644.18990482314962</v>
      </c>
      <c r="X29" s="3">
        <f t="shared" si="49"/>
        <v>731.30526773803228</v>
      </c>
      <c r="Z29" s="78" t="s">
        <v>389</v>
      </c>
      <c r="AA29" s="3">
        <f t="shared" ref="AA29:AF29" si="50">AA8/AA$21</f>
        <v>31.068750729683646</v>
      </c>
      <c r="AB29" s="3">
        <f t="shared" si="50"/>
        <v>30.112761237378621</v>
      </c>
      <c r="AC29" s="3">
        <f t="shared" si="50"/>
        <v>20.652043399028784</v>
      </c>
      <c r="AD29" s="3">
        <f t="shared" si="50"/>
        <v>15.558413904560082</v>
      </c>
      <c r="AE29" s="3">
        <f t="shared" si="20"/>
        <v>25.031492643831413</v>
      </c>
      <c r="AF29" s="3">
        <f t="shared" si="50"/>
        <v>25.106484423423904</v>
      </c>
      <c r="AH29" s="78" t="s">
        <v>389</v>
      </c>
      <c r="AI29" s="3">
        <f t="shared" ref="AI29:AN29" si="51">AI8/AI$21</f>
        <v>30.479993228883249</v>
      </c>
      <c r="AJ29" s="3">
        <f t="shared" si="51"/>
        <v>26.523530825990541</v>
      </c>
      <c r="AK29" s="3">
        <f t="shared" si="51"/>
        <v>23.941570208344213</v>
      </c>
      <c r="AL29" s="3">
        <f t="shared" si="51"/>
        <v>33.686969078109293</v>
      </c>
      <c r="AM29" s="3">
        <f t="shared" si="22"/>
        <v>39.906480446109462</v>
      </c>
      <c r="AN29" s="3">
        <f t="shared" si="51"/>
        <v>38.335264977941456</v>
      </c>
      <c r="AP29" s="78" t="s">
        <v>389</v>
      </c>
      <c r="AQ29" s="3">
        <f t="shared" ref="AQ29:AV29" si="52">AQ8/AQ$21</f>
        <v>1101.2739685161962</v>
      </c>
      <c r="AR29" s="3">
        <f t="shared" si="52"/>
        <v>1019.2493860162209</v>
      </c>
      <c r="AS29" s="3">
        <f t="shared" si="52"/>
        <v>837.16148080649918</v>
      </c>
      <c r="AT29" s="3">
        <f t="shared" si="52"/>
        <v>763.98359353557885</v>
      </c>
      <c r="AU29" s="3">
        <f t="shared" si="24"/>
        <v>752.26804838024452</v>
      </c>
      <c r="AV29" s="3">
        <f t="shared" si="52"/>
        <v>740.07134693563933</v>
      </c>
    </row>
    <row r="30" spans="1:48" x14ac:dyDescent="0.35">
      <c r="B30" s="78" t="s">
        <v>450</v>
      </c>
      <c r="C30" s="3">
        <f t="shared" ref="C30:H31" si="53">C9/C$21</f>
        <v>318.72329592986063</v>
      </c>
      <c r="D30" s="3">
        <f t="shared" si="53"/>
        <v>365.21057239512658</v>
      </c>
      <c r="E30" s="3">
        <f t="shared" si="53"/>
        <v>385.14375799939734</v>
      </c>
      <c r="F30" s="3">
        <f t="shared" si="53"/>
        <v>320.77709922657374</v>
      </c>
      <c r="G30" s="3">
        <f t="shared" si="53"/>
        <v>335.19175058147266</v>
      </c>
      <c r="H30" s="3">
        <f t="shared" si="53"/>
        <v>373.39436147325614</v>
      </c>
      <c r="J30" s="78" t="s">
        <v>450</v>
      </c>
      <c r="K30" s="3">
        <f t="shared" ref="K30:N31" si="54">K9/K$21</f>
        <v>1313.2491275066832</v>
      </c>
      <c r="L30" s="3">
        <f t="shared" si="54"/>
        <v>1384.5273689242072</v>
      </c>
      <c r="M30" s="3">
        <f t="shared" si="54"/>
        <v>1633.4230974055927</v>
      </c>
      <c r="N30" s="3">
        <f t="shared" si="54"/>
        <v>1776.9667134075937</v>
      </c>
      <c r="O30" s="3">
        <f t="shared" si="16"/>
        <v>1847.7951615033003</v>
      </c>
      <c r="P30" s="3">
        <f>P9/P$21</f>
        <v>1860.7940869262666</v>
      </c>
      <c r="R30" s="78" t="s">
        <v>450</v>
      </c>
      <c r="S30" s="3">
        <f t="shared" ref="S30:V31" si="55">S9/S$21</f>
        <v>1913.8945930216014</v>
      </c>
      <c r="T30" s="3">
        <f t="shared" si="55"/>
        <v>1938.2148072649848</v>
      </c>
      <c r="U30" s="3">
        <f t="shared" si="55"/>
        <v>1939.8908879779622</v>
      </c>
      <c r="V30" s="3">
        <f t="shared" si="55"/>
        <v>1941.2433075380636</v>
      </c>
      <c r="W30" s="3">
        <f t="shared" si="18"/>
        <v>1979.1957001008807</v>
      </c>
      <c r="X30" s="3">
        <f>X9/X$21</f>
        <v>1934.4968366854264</v>
      </c>
      <c r="Z30" s="78" t="s">
        <v>390</v>
      </c>
      <c r="AA30" s="3">
        <f t="shared" ref="AA30:AD31" si="56">AA9/AA$21</f>
        <v>131.25931762477157</v>
      </c>
      <c r="AB30" s="3">
        <f t="shared" si="56"/>
        <v>131.27702080786486</v>
      </c>
      <c r="AC30" s="3">
        <f t="shared" si="56"/>
        <v>146.85023580744232</v>
      </c>
      <c r="AD30" s="3">
        <f t="shared" si="56"/>
        <v>146.28295678838501</v>
      </c>
      <c r="AE30" s="3">
        <f t="shared" si="20"/>
        <v>143.07343593704979</v>
      </c>
      <c r="AF30" s="3">
        <f>AF9/AF$21</f>
        <v>126.2754637894497</v>
      </c>
      <c r="AH30" s="78" t="s">
        <v>450</v>
      </c>
      <c r="AI30" s="3">
        <f t="shared" ref="AI30:AL31" si="57">AI9/AI$21</f>
        <v>63.847395521250874</v>
      </c>
      <c r="AJ30" s="3">
        <f t="shared" si="57"/>
        <v>57.128236884687723</v>
      </c>
      <c r="AK30" s="3">
        <f t="shared" si="57"/>
        <v>51.89509593467848</v>
      </c>
      <c r="AL30" s="3">
        <f t="shared" si="57"/>
        <v>61.948112189301895</v>
      </c>
      <c r="AM30" s="3">
        <f t="shared" si="22"/>
        <v>64.299802140700123</v>
      </c>
      <c r="AN30" s="3">
        <f>AN9/AN$21</f>
        <v>70.841894035619902</v>
      </c>
      <c r="AP30" s="78" t="s">
        <v>450</v>
      </c>
      <c r="AQ30" s="3">
        <f t="shared" ref="AQ30:AT31" si="58">AQ9/AQ$21</f>
        <v>640.54876961876641</v>
      </c>
      <c r="AR30" s="3">
        <f t="shared" si="58"/>
        <v>551.73650054124994</v>
      </c>
      <c r="AS30" s="3">
        <f t="shared" si="58"/>
        <v>503.87331388553775</v>
      </c>
      <c r="AT30" s="3">
        <f t="shared" si="58"/>
        <v>433.75525766010071</v>
      </c>
      <c r="AU30" s="3">
        <f t="shared" si="24"/>
        <v>389.39408854316372</v>
      </c>
      <c r="AV30" s="3">
        <f>AV9/AV$21</f>
        <v>366.88569032891502</v>
      </c>
    </row>
    <row r="31" spans="1:48" s="44" customFormat="1" x14ac:dyDescent="0.35">
      <c r="A31" s="83"/>
      <c r="B31" s="78" t="s">
        <v>444</v>
      </c>
      <c r="C31" s="3">
        <f t="shared" si="53"/>
        <v>42.41095189510407</v>
      </c>
      <c r="D31" s="3">
        <f t="shared" si="53"/>
        <v>60.492709435743762</v>
      </c>
      <c r="E31" s="3">
        <f t="shared" si="53"/>
        <v>77.52056848834782</v>
      </c>
      <c r="F31" s="3">
        <f t="shared" si="53"/>
        <v>93.550187166847692</v>
      </c>
      <c r="G31" s="3">
        <f t="shared" si="53"/>
        <v>143.11487425052471</v>
      </c>
      <c r="H31" s="3">
        <f t="shared" si="53"/>
        <v>171.17542384305511</v>
      </c>
      <c r="J31" s="78" t="s">
        <v>444</v>
      </c>
      <c r="K31" s="3">
        <f t="shared" si="54"/>
        <v>0</v>
      </c>
      <c r="L31" s="3">
        <f t="shared" si="54"/>
        <v>0</v>
      </c>
      <c r="M31" s="3">
        <f t="shared" si="54"/>
        <v>0</v>
      </c>
      <c r="N31" s="3">
        <f t="shared" si="54"/>
        <v>0</v>
      </c>
      <c r="O31" s="3">
        <f t="shared" si="16"/>
        <v>0</v>
      </c>
      <c r="P31" s="3">
        <f>P10/P$21</f>
        <v>0</v>
      </c>
      <c r="R31" s="78" t="s">
        <v>444</v>
      </c>
      <c r="S31" s="3">
        <f t="shared" si="55"/>
        <v>94.466240493241287</v>
      </c>
      <c r="T31" s="3">
        <f t="shared" si="55"/>
        <v>92.200464154271287</v>
      </c>
      <c r="U31" s="3">
        <f t="shared" si="55"/>
        <v>90.759723075444526</v>
      </c>
      <c r="V31" s="3">
        <f t="shared" si="55"/>
        <v>89.822107605011382</v>
      </c>
      <c r="W31" s="3">
        <f t="shared" si="18"/>
        <v>96.320047729783298</v>
      </c>
      <c r="X31" s="3">
        <f>X10/X$21</f>
        <v>100.11404807247027</v>
      </c>
      <c r="Z31" s="78" t="s">
        <v>444</v>
      </c>
      <c r="AA31" s="3">
        <f t="shared" si="56"/>
        <v>2.2695567630007067E-2</v>
      </c>
      <c r="AB31" s="3">
        <f t="shared" si="56"/>
        <v>4.7174917945734002E-2</v>
      </c>
      <c r="AC31" s="3">
        <f t="shared" si="56"/>
        <v>6.744059333716057E-2</v>
      </c>
      <c r="AD31" s="3">
        <f t="shared" si="56"/>
        <v>8.4282159999997636E-2</v>
      </c>
      <c r="AE31" s="3">
        <f t="shared" si="20"/>
        <v>4.3553847730193764</v>
      </c>
      <c r="AF31" s="3">
        <f>AF10/AF$21</f>
        <v>6.5465333633183285</v>
      </c>
      <c r="AH31" s="78" t="s">
        <v>444</v>
      </c>
      <c r="AI31" s="3">
        <f t="shared" si="57"/>
        <v>9.8388169664802945</v>
      </c>
      <c r="AJ31" s="3">
        <f t="shared" si="57"/>
        <v>11.532783677166895</v>
      </c>
      <c r="AK31" s="3">
        <f t="shared" si="57"/>
        <v>12.971647353520266</v>
      </c>
      <c r="AL31" s="3">
        <f t="shared" si="57"/>
        <v>14.249835454004655</v>
      </c>
      <c r="AM31" s="3">
        <f t="shared" si="22"/>
        <v>18.917731664365476</v>
      </c>
      <c r="AN31" s="3">
        <f>AN10/AN$21</f>
        <v>21.465252909380158</v>
      </c>
      <c r="AP31" s="78" t="s">
        <v>444</v>
      </c>
      <c r="AQ31" s="3">
        <f t="shared" si="58"/>
        <v>7.0370987130657676</v>
      </c>
      <c r="AR31" s="3">
        <f t="shared" si="58"/>
        <v>6.6277882997556077</v>
      </c>
      <c r="AS31" s="3">
        <f t="shared" si="58"/>
        <v>6.2186853026839</v>
      </c>
      <c r="AT31" s="3">
        <f t="shared" si="58"/>
        <v>5.7841093984242908</v>
      </c>
      <c r="AU31" s="3">
        <f t="shared" si="24"/>
        <v>7.2097594780970811</v>
      </c>
      <c r="AV31" s="3">
        <f>AV10/AV$21</f>
        <v>7.8485421740501513</v>
      </c>
    </row>
    <row r="32" spans="1:48" s="44" customFormat="1" x14ac:dyDescent="0.35">
      <c r="A32" s="83"/>
      <c r="B32" s="78" t="s">
        <v>445</v>
      </c>
      <c r="C32" s="3">
        <f>C11/C$21</f>
        <v>318.24542669621189</v>
      </c>
      <c r="D32" s="3">
        <f t="shared" ref="D32:H32" si="59">D11/D$21</f>
        <v>285.60338506852202</v>
      </c>
      <c r="E32" s="3">
        <f t="shared" si="59"/>
        <v>170.84064166582277</v>
      </c>
      <c r="F32" s="3">
        <f t="shared" si="59"/>
        <v>38.891732291133778</v>
      </c>
      <c r="G32" s="3">
        <f t="shared" si="59"/>
        <v>40.797396468928554</v>
      </c>
      <c r="H32" s="3">
        <f t="shared" si="59"/>
        <v>40.698409276068645</v>
      </c>
      <c r="J32" s="78" t="s">
        <v>445</v>
      </c>
      <c r="K32" s="3">
        <f>K11/K$21</f>
        <v>345.40843933142111</v>
      </c>
      <c r="L32" s="3">
        <f t="shared" ref="L32:P32" si="60">L11/L$21</f>
        <v>142.31631323196666</v>
      </c>
      <c r="M32" s="3">
        <f t="shared" si="60"/>
        <v>131.59934126500727</v>
      </c>
      <c r="N32" s="3">
        <f t="shared" si="60"/>
        <v>20.269520058150047</v>
      </c>
      <c r="O32" s="3">
        <f t="shared" si="60"/>
        <v>18.649046819544303</v>
      </c>
      <c r="P32" s="3">
        <f t="shared" si="60"/>
        <v>10.395178662286618</v>
      </c>
      <c r="R32" s="78" t="s">
        <v>445</v>
      </c>
      <c r="S32" s="3">
        <f>S11/S$21</f>
        <v>839.64254134687235</v>
      </c>
      <c r="T32" s="3">
        <f t="shared" ref="T32:X32" si="61">T11/T$21</f>
        <v>759.89705591207451</v>
      </c>
      <c r="U32" s="3">
        <f t="shared" si="61"/>
        <v>337.6327247256242</v>
      </c>
      <c r="V32" s="3">
        <f t="shared" si="61"/>
        <v>23.719402142440867</v>
      </c>
      <c r="W32" s="3">
        <f t="shared" si="61"/>
        <v>21.885018469699535</v>
      </c>
      <c r="X32" s="3">
        <f t="shared" si="61"/>
        <v>25.582296122341084</v>
      </c>
      <c r="Z32" s="78" t="s">
        <v>445</v>
      </c>
      <c r="AA32" s="3">
        <f>AA11/AA$21</f>
        <v>48.373962413774507</v>
      </c>
      <c r="AB32" s="3">
        <f t="shared" ref="AB32:AF32" si="62">AB11/AB$21</f>
        <v>62.545687167710277</v>
      </c>
      <c r="AC32" s="3">
        <f t="shared" si="62"/>
        <v>43.396927632980109</v>
      </c>
      <c r="AD32" s="3">
        <f t="shared" si="62"/>
        <v>23.39724251134145</v>
      </c>
      <c r="AE32" s="3">
        <f t="shared" si="62"/>
        <v>23.805230089156783</v>
      </c>
      <c r="AF32" s="3">
        <f t="shared" si="62"/>
        <v>21.528323811155701</v>
      </c>
      <c r="AH32" s="78" t="s">
        <v>445</v>
      </c>
      <c r="AI32" s="3">
        <f>AI11/AI$21</f>
        <v>5.033938128853868</v>
      </c>
      <c r="AJ32" s="3">
        <f t="shared" ref="AJ32:AN32" si="63">AJ11/AJ$21</f>
        <v>4.422959706695182</v>
      </c>
      <c r="AK32" s="3">
        <f t="shared" si="63"/>
        <v>7.9721851501744139</v>
      </c>
      <c r="AL32" s="3">
        <f t="shared" si="63"/>
        <v>9.2491760335832875</v>
      </c>
      <c r="AM32" s="3">
        <f t="shared" si="63"/>
        <v>8.9481964867841555</v>
      </c>
      <c r="AN32" s="3">
        <f t="shared" si="63"/>
        <v>8.7200632180120135</v>
      </c>
      <c r="AP32" s="78" t="s">
        <v>445</v>
      </c>
      <c r="AQ32" s="3">
        <f>AQ11/AQ$21</f>
        <v>60.533145054796485</v>
      </c>
      <c r="AR32" s="3">
        <f t="shared" ref="AR32:AV32" si="64">AR11/AR$21</f>
        <v>47.083085409192279</v>
      </c>
      <c r="AS32" s="3">
        <f t="shared" si="64"/>
        <v>40.332198018480376</v>
      </c>
      <c r="AT32" s="3">
        <f t="shared" si="64"/>
        <v>15.067127301797898</v>
      </c>
      <c r="AU32" s="3">
        <f t="shared" si="64"/>
        <v>14.282297067774207</v>
      </c>
      <c r="AV32" s="3">
        <f t="shared" si="64"/>
        <v>15.060079975766875</v>
      </c>
    </row>
    <row r="33" spans="1:48" x14ac:dyDescent="0.35">
      <c r="B33" s="78" t="s">
        <v>286</v>
      </c>
      <c r="C33" s="3">
        <f t="shared" ref="C33:H33" si="65">C12/C$21</f>
        <v>168.41735876155553</v>
      </c>
      <c r="D33" s="3">
        <f t="shared" si="65"/>
        <v>209.6824053813481</v>
      </c>
      <c r="E33" s="3">
        <f t="shared" si="65"/>
        <v>279.26048704146336</v>
      </c>
      <c r="F33" s="3">
        <f t="shared" si="65"/>
        <v>352.32673176955814</v>
      </c>
      <c r="G33" s="3">
        <f t="shared" ref="G33" si="66">G12/G$21</f>
        <v>338.93120012650775</v>
      </c>
      <c r="H33" s="3">
        <f t="shared" si="65"/>
        <v>281.66082603022119</v>
      </c>
      <c r="J33" s="78" t="s">
        <v>286</v>
      </c>
      <c r="K33" s="3">
        <f t="shared" ref="K33:P33" si="67">K12/K$21</f>
        <v>1057.9144232530232</v>
      </c>
      <c r="L33" s="3">
        <f t="shared" si="67"/>
        <v>1273.2567793017802</v>
      </c>
      <c r="M33" s="3">
        <f t="shared" si="67"/>
        <v>1282.4046814714416</v>
      </c>
      <c r="N33" s="3">
        <f t="shared" si="67"/>
        <v>1297.7834578462537</v>
      </c>
      <c r="O33" s="3">
        <f t="shared" ref="O33:O41" si="68">O12/O$21</f>
        <v>1086.2013524647934</v>
      </c>
      <c r="P33" s="3">
        <f t="shared" si="67"/>
        <v>1106.725323766419</v>
      </c>
      <c r="R33" s="78" t="s">
        <v>286</v>
      </c>
      <c r="S33" s="3">
        <f t="shared" ref="S33:X33" si="69">S12/S$21</f>
        <v>681.33760418414784</v>
      </c>
      <c r="T33" s="3">
        <f t="shared" si="69"/>
        <v>724.34145709012853</v>
      </c>
      <c r="U33" s="3">
        <f t="shared" si="69"/>
        <v>937.55807357334322</v>
      </c>
      <c r="V33" s="3">
        <f t="shared" si="69"/>
        <v>1181.9460884207028</v>
      </c>
      <c r="W33" s="3">
        <f t="shared" ref="W33:W41" si="70">W12/W$21</f>
        <v>1404.7161897227534</v>
      </c>
      <c r="X33" s="3">
        <f t="shared" si="69"/>
        <v>1547.769643168594</v>
      </c>
      <c r="Z33" s="78" t="s">
        <v>286</v>
      </c>
      <c r="AA33" s="3">
        <f t="shared" ref="AA33:AF33" si="71">AA12/AA$21</f>
        <v>163.23692570946497</v>
      </c>
      <c r="AB33" s="3">
        <f t="shared" si="71"/>
        <v>182.85053277111169</v>
      </c>
      <c r="AC33" s="3">
        <f t="shared" si="71"/>
        <v>266.47300230296838</v>
      </c>
      <c r="AD33" s="3">
        <f t="shared" si="71"/>
        <v>302.58302496717488</v>
      </c>
      <c r="AE33" s="3">
        <f t="shared" ref="AE33:AE41" si="72">AE12/AE$21</f>
        <v>390.65537862363396</v>
      </c>
      <c r="AF33" s="3">
        <f t="shared" si="71"/>
        <v>398.95189528784056</v>
      </c>
      <c r="AH33" s="78" t="s">
        <v>286</v>
      </c>
      <c r="AI33" s="3">
        <f t="shared" ref="AI33:AN33" si="73">AI12/AI$21</f>
        <v>60.61075230210168</v>
      </c>
      <c r="AJ33" s="3">
        <f t="shared" si="73"/>
        <v>63.996689184208265</v>
      </c>
      <c r="AK33" s="3">
        <f t="shared" si="73"/>
        <v>56.178964810206075</v>
      </c>
      <c r="AL33" s="3">
        <f t="shared" si="73"/>
        <v>57.120669817798273</v>
      </c>
      <c r="AM33" s="3">
        <f t="shared" ref="AM33:AM41" si="74">AM12/AM$21</f>
        <v>68.458816685294636</v>
      </c>
      <c r="AN33" s="3">
        <f t="shared" si="73"/>
        <v>79.031768672581151</v>
      </c>
      <c r="AP33" s="78" t="s">
        <v>286</v>
      </c>
      <c r="AQ33" s="3">
        <f t="shared" ref="AQ33:AV33" si="75">AQ12/AQ$21</f>
        <v>311.06709751154358</v>
      </c>
      <c r="AR33" s="3">
        <f t="shared" si="75"/>
        <v>253.8586798181247</v>
      </c>
      <c r="AS33" s="3">
        <f t="shared" si="75"/>
        <v>268.71195517946518</v>
      </c>
      <c r="AT33" s="3">
        <f t="shared" si="75"/>
        <v>288.87396516329227</v>
      </c>
      <c r="AU33" s="3">
        <f t="shared" ref="AU33:AU41" si="76">AU12/AU$21</f>
        <v>331.37887165068798</v>
      </c>
      <c r="AV33" s="3">
        <f t="shared" si="75"/>
        <v>290.46233826992693</v>
      </c>
    </row>
    <row r="34" spans="1:48" x14ac:dyDescent="0.35">
      <c r="B34" s="78" t="s">
        <v>287</v>
      </c>
      <c r="C34" s="3">
        <f t="shared" ref="C34:H34" si="77">C13/C$21</f>
        <v>2125.9182003398428</v>
      </c>
      <c r="D34" s="3">
        <f t="shared" si="77"/>
        <v>2459.5599756201163</v>
      </c>
      <c r="E34" s="3">
        <f t="shared" si="77"/>
        <v>2385.4810610492632</v>
      </c>
      <c r="F34" s="3">
        <f t="shared" si="77"/>
        <v>2940.4421677104833</v>
      </c>
      <c r="G34" s="3">
        <f t="shared" ref="G34" si="78">G13/G$21</f>
        <v>3396.6779509826074</v>
      </c>
      <c r="H34" s="3">
        <f t="shared" si="77"/>
        <v>3227.535395472597</v>
      </c>
      <c r="J34" s="78" t="s">
        <v>287</v>
      </c>
      <c r="K34" s="3">
        <f t="shared" ref="K34:P34" si="79">K13/K$21</f>
        <v>3613.9704336001296</v>
      </c>
      <c r="L34" s="3">
        <f t="shared" si="79"/>
        <v>2455.1199333618292</v>
      </c>
      <c r="M34" s="3">
        <f t="shared" si="79"/>
        <v>2244.2353569804063</v>
      </c>
      <c r="N34" s="3">
        <f t="shared" si="79"/>
        <v>2169.1899801762834</v>
      </c>
      <c r="O34" s="3">
        <f t="shared" si="68"/>
        <v>2117.6396805398158</v>
      </c>
      <c r="P34" s="3">
        <f t="shared" si="79"/>
        <v>2158.4455386569571</v>
      </c>
      <c r="R34" s="78" t="s">
        <v>287</v>
      </c>
      <c r="S34" s="3">
        <f t="shared" ref="S34:X34" si="80">S13/S$21</f>
        <v>2009.6010842738722</v>
      </c>
      <c r="T34" s="3">
        <f t="shared" si="80"/>
        <v>1885.2744914904804</v>
      </c>
      <c r="U34" s="3">
        <f t="shared" si="80"/>
        <v>2087.437542839893</v>
      </c>
      <c r="V34" s="3">
        <f t="shared" si="80"/>
        <v>2081.9332900153199</v>
      </c>
      <c r="W34" s="3">
        <f t="shared" si="70"/>
        <v>2272.6802448111603</v>
      </c>
      <c r="X34" s="3">
        <f t="shared" si="80"/>
        <v>2125.0885415139692</v>
      </c>
      <c r="Z34" s="78" t="s">
        <v>287</v>
      </c>
      <c r="AA34" s="3">
        <f t="shared" ref="AA34:AF34" si="81">AA13/AA$21</f>
        <v>1911.3543292272714</v>
      </c>
      <c r="AB34" s="3">
        <f t="shared" si="81"/>
        <v>1587.6989519938959</v>
      </c>
      <c r="AC34" s="3">
        <f t="shared" si="81"/>
        <v>1395.6679106599984</v>
      </c>
      <c r="AD34" s="3">
        <f t="shared" si="81"/>
        <v>1457.765245905829</v>
      </c>
      <c r="AE34" s="3">
        <f t="shared" si="72"/>
        <v>1354.3940879148663</v>
      </c>
      <c r="AF34" s="3">
        <f t="shared" si="81"/>
        <v>1316.4200080798691</v>
      </c>
      <c r="AH34" s="78" t="s">
        <v>287</v>
      </c>
      <c r="AI34" s="3">
        <f t="shared" ref="AI34:AN34" si="82">AI13/AI$21</f>
        <v>1041.3657802846944</v>
      </c>
      <c r="AJ34" s="3">
        <f t="shared" si="82"/>
        <v>958.85505987688282</v>
      </c>
      <c r="AK34" s="3">
        <f t="shared" si="82"/>
        <v>920.5161228620758</v>
      </c>
      <c r="AL34" s="3">
        <f t="shared" si="82"/>
        <v>1142.9693146074032</v>
      </c>
      <c r="AM34" s="3">
        <f t="shared" si="74"/>
        <v>1321.162524474644</v>
      </c>
      <c r="AN34" s="3">
        <f t="shared" si="82"/>
        <v>1312.1508228592891</v>
      </c>
      <c r="AP34" s="78" t="s">
        <v>287</v>
      </c>
      <c r="AQ34" s="3">
        <f t="shared" ref="AQ34:AV34" si="83">AQ13/AQ$21</f>
        <v>2299.0513649853842</v>
      </c>
      <c r="AR34" s="3">
        <f t="shared" si="83"/>
        <v>1771.3273556279287</v>
      </c>
      <c r="AS34" s="3">
        <f t="shared" si="83"/>
        <v>1602.6233415366939</v>
      </c>
      <c r="AT34" s="3">
        <f t="shared" si="83"/>
        <v>1319.7669775050122</v>
      </c>
      <c r="AU34" s="3">
        <f t="shared" si="76"/>
        <v>1185.5934036019978</v>
      </c>
      <c r="AV34" s="3">
        <f t="shared" si="83"/>
        <v>1021.1320790974607</v>
      </c>
    </row>
    <row r="35" spans="1:48" x14ac:dyDescent="0.35">
      <c r="B35" s="78" t="s">
        <v>288</v>
      </c>
      <c r="C35" s="3">
        <f t="shared" ref="C35:H35" si="84">C14/C$21</f>
        <v>223.9755217189385</v>
      </c>
      <c r="D35" s="3">
        <f t="shared" si="84"/>
        <v>285.38639698499514</v>
      </c>
      <c r="E35" s="3">
        <f t="shared" si="84"/>
        <v>412.76613940333874</v>
      </c>
      <c r="F35" s="3">
        <f t="shared" si="84"/>
        <v>533.12606671696722</v>
      </c>
      <c r="G35" s="3">
        <f t="shared" ref="G35" si="85">G14/G$21</f>
        <v>571.74151495020533</v>
      </c>
      <c r="H35" s="3">
        <f t="shared" si="84"/>
        <v>487.52706281144691</v>
      </c>
      <c r="J35" s="78" t="s">
        <v>288</v>
      </c>
      <c r="K35" s="3">
        <f t="shared" ref="K35:P35" si="86">K14/K$21</f>
        <v>1556.6909326152531</v>
      </c>
      <c r="L35" s="3">
        <f t="shared" si="86"/>
        <v>1625.8288738126801</v>
      </c>
      <c r="M35" s="3">
        <f t="shared" si="86"/>
        <v>1498.5335788401851</v>
      </c>
      <c r="N35" s="3">
        <f t="shared" si="86"/>
        <v>1346.0528846705015</v>
      </c>
      <c r="O35" s="3">
        <f t="shared" si="68"/>
        <v>1366.7862306830509</v>
      </c>
      <c r="P35" s="3">
        <f t="shared" si="86"/>
        <v>1425.7837910965695</v>
      </c>
      <c r="R35" s="78" t="s">
        <v>288</v>
      </c>
      <c r="S35" s="3">
        <f t="shared" ref="S35:X35" si="87">S14/S$21</f>
        <v>1496.9484741104027</v>
      </c>
      <c r="T35" s="3">
        <f t="shared" si="87"/>
        <v>1277.5844720961434</v>
      </c>
      <c r="U35" s="3">
        <f t="shared" si="87"/>
        <v>1452.2445786989706</v>
      </c>
      <c r="V35" s="3">
        <f t="shared" si="87"/>
        <v>1486.2410743570754</v>
      </c>
      <c r="W35" s="3">
        <f t="shared" si="70"/>
        <v>1598.789257731439</v>
      </c>
      <c r="X35" s="3">
        <f t="shared" si="87"/>
        <v>1761.9429001245071</v>
      </c>
      <c r="Z35" s="78" t="s">
        <v>288</v>
      </c>
      <c r="AA35" s="3">
        <f t="shared" ref="AA35:AF35" si="88">AA14/AA$21</f>
        <v>1106.486798443854</v>
      </c>
      <c r="AB35" s="3">
        <f t="shared" si="88"/>
        <v>1049.3005519742758</v>
      </c>
      <c r="AC35" s="3">
        <f t="shared" si="88"/>
        <v>970.91417574948866</v>
      </c>
      <c r="AD35" s="3">
        <f t="shared" si="88"/>
        <v>963.97887927557281</v>
      </c>
      <c r="AE35" s="3">
        <f t="shared" si="72"/>
        <v>862.57416714677765</v>
      </c>
      <c r="AF35" s="3">
        <f t="shared" si="88"/>
        <v>805.39319574704837</v>
      </c>
      <c r="AH35" s="78" t="s">
        <v>288</v>
      </c>
      <c r="AI35" s="3">
        <f t="shared" ref="AI35:AN35" si="89">AI14/AI$21</f>
        <v>412.92627808320236</v>
      </c>
      <c r="AJ35" s="3">
        <f t="shared" si="89"/>
        <v>430.61762505441067</v>
      </c>
      <c r="AK35" s="3">
        <f t="shared" si="89"/>
        <v>442.95599967756812</v>
      </c>
      <c r="AL35" s="3">
        <f t="shared" si="89"/>
        <v>515.10390092930118</v>
      </c>
      <c r="AM35" s="3">
        <f t="shared" si="74"/>
        <v>594.10636076209846</v>
      </c>
      <c r="AN35" s="3">
        <f t="shared" si="89"/>
        <v>664.94814949846068</v>
      </c>
      <c r="AP35" s="78" t="s">
        <v>288</v>
      </c>
      <c r="AQ35" s="3">
        <f t="shared" ref="AQ35:AV35" si="90">AQ14/AQ$21</f>
        <v>633.1884543263734</v>
      </c>
      <c r="AR35" s="3">
        <f t="shared" si="90"/>
        <v>518.73416456578877</v>
      </c>
      <c r="AS35" s="3">
        <f t="shared" si="90"/>
        <v>510.19372018320905</v>
      </c>
      <c r="AT35" s="3">
        <f t="shared" si="90"/>
        <v>511.73778051078983</v>
      </c>
      <c r="AU35" s="3">
        <f t="shared" si="76"/>
        <v>520.799104601576</v>
      </c>
      <c r="AV35" s="3">
        <f t="shared" si="90"/>
        <v>464.9952090671681</v>
      </c>
    </row>
    <row r="36" spans="1:48" x14ac:dyDescent="0.35">
      <c r="B36" s="77" t="s">
        <v>297</v>
      </c>
      <c r="C36" s="3">
        <f t="shared" ref="C36:H36" si="91">C15/C$21</f>
        <v>569.07524485061617</v>
      </c>
      <c r="D36" s="3">
        <f t="shared" si="91"/>
        <v>573.93794464525683</v>
      </c>
      <c r="E36" s="3">
        <f t="shared" si="91"/>
        <v>1436.254505264809</v>
      </c>
      <c r="F36" s="3">
        <f t="shared" si="91"/>
        <v>3933.2396146433339</v>
      </c>
      <c r="G36" s="3">
        <f t="shared" ref="G36" si="92">G15/G$21</f>
        <v>3313.1211307494527</v>
      </c>
      <c r="H36" s="3">
        <f t="shared" si="91"/>
        <v>1754.1383353536496</v>
      </c>
      <c r="J36" s="77" t="s">
        <v>297</v>
      </c>
      <c r="K36" s="3">
        <f t="shared" ref="K36:P36" si="93">K15/K$21</f>
        <v>5384.5014305008463</v>
      </c>
      <c r="L36" s="3">
        <f t="shared" si="93"/>
        <v>6033.3742435125323</v>
      </c>
      <c r="M36" s="3">
        <f t="shared" si="93"/>
        <v>12138.976034005578</v>
      </c>
      <c r="N36" s="3">
        <f t="shared" si="93"/>
        <v>16209.807420085286</v>
      </c>
      <c r="O36" s="3">
        <f t="shared" si="68"/>
        <v>14051.185008504674</v>
      </c>
      <c r="P36" s="3">
        <f t="shared" si="93"/>
        <v>11336.660960325358</v>
      </c>
      <c r="R36" s="77" t="s">
        <v>297</v>
      </c>
      <c r="S36" s="3">
        <f t="shared" ref="S36:X36" si="94">S15/S$21</f>
        <v>2994.3763719989133</v>
      </c>
      <c r="T36" s="3">
        <f t="shared" si="94"/>
        <v>2658.7985113943546</v>
      </c>
      <c r="U36" s="3">
        <f t="shared" si="94"/>
        <v>3932.4740583199273</v>
      </c>
      <c r="V36" s="3">
        <f t="shared" si="94"/>
        <v>5939.8717721893527</v>
      </c>
      <c r="W36" s="3">
        <f t="shared" si="70"/>
        <v>5012.059174914044</v>
      </c>
      <c r="X36" s="3">
        <f t="shared" si="94"/>
        <v>3202.2495336464904</v>
      </c>
      <c r="Z36" s="77" t="s">
        <v>297</v>
      </c>
      <c r="AA36" s="3">
        <f t="shared" ref="AA36:AF36" si="95">AA15/AA$21</f>
        <v>6663.3318892901698</v>
      </c>
      <c r="AB36" s="3">
        <f t="shared" si="95"/>
        <v>7707.5829138065928</v>
      </c>
      <c r="AC36" s="3">
        <f t="shared" si="95"/>
        <v>13303.941662178502</v>
      </c>
      <c r="AD36" s="3">
        <f t="shared" si="95"/>
        <v>18378.105330849052</v>
      </c>
      <c r="AE36" s="3">
        <f t="shared" si="72"/>
        <v>16827.044176247167</v>
      </c>
      <c r="AF36" s="3">
        <f t="shared" si="95"/>
        <v>13944.784887468693</v>
      </c>
      <c r="AH36" s="77" t="s">
        <v>297</v>
      </c>
      <c r="AI36" s="3">
        <f t="shared" ref="AI36:AN36" si="96">AI15/AI$21</f>
        <v>182.3998105974367</v>
      </c>
      <c r="AJ36" s="3">
        <f t="shared" si="96"/>
        <v>189.34024247870761</v>
      </c>
      <c r="AK36" s="3">
        <f t="shared" si="96"/>
        <v>355.82558710756609</v>
      </c>
      <c r="AL36" s="3">
        <f t="shared" si="96"/>
        <v>765.89244487649921</v>
      </c>
      <c r="AM36" s="3">
        <f t="shared" si="74"/>
        <v>702.22938242888767</v>
      </c>
      <c r="AN36" s="3">
        <f t="shared" si="96"/>
        <v>500.25195611676969</v>
      </c>
      <c r="AP36" s="77" t="s">
        <v>297</v>
      </c>
      <c r="AQ36" s="3">
        <f t="shared" ref="AQ36:AV36" si="97">AQ15/AQ$21</f>
        <v>1162.2836769500063</v>
      </c>
      <c r="AR36" s="3">
        <f t="shared" si="97"/>
        <v>928.9971070140017</v>
      </c>
      <c r="AS36" s="3">
        <f t="shared" si="97"/>
        <v>1233.8280171249785</v>
      </c>
      <c r="AT36" s="3">
        <f t="shared" si="97"/>
        <v>1849.3457652979498</v>
      </c>
      <c r="AU36" s="3">
        <f t="shared" si="76"/>
        <v>1691.7864592453418</v>
      </c>
      <c r="AV36" s="3">
        <f t="shared" si="97"/>
        <v>1083.6216355939127</v>
      </c>
    </row>
    <row r="37" spans="1:48" x14ac:dyDescent="0.35">
      <c r="B37" s="78" t="s">
        <v>289</v>
      </c>
      <c r="C37" s="3">
        <f t="shared" ref="C37:H37" si="98">C16/C$21</f>
        <v>340.35622714369413</v>
      </c>
      <c r="D37" s="3">
        <f t="shared" si="98"/>
        <v>337.69700981682308</v>
      </c>
      <c r="E37" s="3">
        <f t="shared" si="98"/>
        <v>579.03197142384283</v>
      </c>
      <c r="F37" s="3">
        <f t="shared" si="98"/>
        <v>954.58225185111235</v>
      </c>
      <c r="G37" s="3">
        <f t="shared" ref="G37" si="99">G16/G$21</f>
        <v>833.20043491299759</v>
      </c>
      <c r="H37" s="3">
        <f t="shared" si="98"/>
        <v>487.99235489133855</v>
      </c>
      <c r="J37" s="78" t="s">
        <v>289</v>
      </c>
      <c r="K37" s="3">
        <f t="shared" ref="K37:P37" si="100">K16/K$21</f>
        <v>2766.2581978361427</v>
      </c>
      <c r="L37" s="3">
        <f t="shared" si="100"/>
        <v>3855.1277854084574</v>
      </c>
      <c r="M37" s="3">
        <f t="shared" si="100"/>
        <v>6849.7941465744725</v>
      </c>
      <c r="N37" s="3">
        <f t="shared" si="100"/>
        <v>8996.7830851528106</v>
      </c>
      <c r="O37" s="3">
        <f t="shared" si="68"/>
        <v>8192.8099343893264</v>
      </c>
      <c r="P37" s="3">
        <f t="shared" si="100"/>
        <v>6594.2963660814639</v>
      </c>
      <c r="R37" s="78" t="s">
        <v>289</v>
      </c>
      <c r="S37" s="3">
        <f t="shared" ref="S37:X37" si="101">S16/S$21</f>
        <v>2575.0753529788776</v>
      </c>
      <c r="T37" s="3">
        <f t="shared" si="101"/>
        <v>2348.8567813559835</v>
      </c>
      <c r="U37" s="3">
        <f t="shared" si="101"/>
        <v>3327.9473302381889</v>
      </c>
      <c r="V37" s="3">
        <f t="shared" si="101"/>
        <v>3958.8777281858893</v>
      </c>
      <c r="W37" s="3">
        <f t="shared" si="70"/>
        <v>3231.4717331731931</v>
      </c>
      <c r="X37" s="3">
        <f t="shared" si="101"/>
        <v>1975.7552954795556</v>
      </c>
      <c r="Z37" s="78" t="s">
        <v>289</v>
      </c>
      <c r="AA37" s="3">
        <f t="shared" ref="AA37:AF37" si="102">AA16/AA$21</f>
        <v>6512.7839860964459</v>
      </c>
      <c r="AB37" s="3">
        <f t="shared" si="102"/>
        <v>7449.6530897440616</v>
      </c>
      <c r="AC37" s="3">
        <f t="shared" si="102"/>
        <v>12691.891048922216</v>
      </c>
      <c r="AD37" s="3">
        <f t="shared" si="102"/>
        <v>16675.671760771533</v>
      </c>
      <c r="AE37" s="3">
        <f t="shared" si="72"/>
        <v>14846.391372849206</v>
      </c>
      <c r="AF37" s="3">
        <f t="shared" si="102"/>
        <v>12535.447993012383</v>
      </c>
      <c r="AH37" s="78" t="s">
        <v>289</v>
      </c>
      <c r="AI37" s="3">
        <f t="shared" ref="AI37:AN37" si="103">AI16/AI$21</f>
        <v>66.741645624171127</v>
      </c>
      <c r="AJ37" s="3">
        <f t="shared" si="103"/>
        <v>73.150532631159479</v>
      </c>
      <c r="AK37" s="3">
        <f t="shared" si="103"/>
        <v>111.63415545152014</v>
      </c>
      <c r="AL37" s="3">
        <f t="shared" si="103"/>
        <v>149.40488946036547</v>
      </c>
      <c r="AM37" s="3">
        <f t="shared" si="74"/>
        <v>147.92983051111747</v>
      </c>
      <c r="AN37" s="3">
        <f t="shared" si="103"/>
        <v>79.744664102858849</v>
      </c>
      <c r="AP37" s="78" t="s">
        <v>289</v>
      </c>
      <c r="AQ37" s="3">
        <f t="shared" ref="AQ37:AV37" si="104">AQ16/AQ$21</f>
        <v>803.81774510385242</v>
      </c>
      <c r="AR37" s="3">
        <f t="shared" si="104"/>
        <v>711.65218522075622</v>
      </c>
      <c r="AS37" s="3">
        <f t="shared" si="104"/>
        <v>898.85957602631242</v>
      </c>
      <c r="AT37" s="3">
        <f t="shared" si="104"/>
        <v>1157.0575148996095</v>
      </c>
      <c r="AU37" s="3">
        <f t="shared" si="76"/>
        <v>1078.9446117046307</v>
      </c>
      <c r="AV37" s="3">
        <f t="shared" si="104"/>
        <v>644.39406761671103</v>
      </c>
    </row>
    <row r="38" spans="1:48" x14ac:dyDescent="0.35">
      <c r="B38" s="78" t="s">
        <v>290</v>
      </c>
      <c r="C38" s="3">
        <f t="shared" ref="C38:H38" si="105">C17/C$21</f>
        <v>42.829099791240708</v>
      </c>
      <c r="D38" s="3">
        <f t="shared" si="105"/>
        <v>85.349831259693985</v>
      </c>
      <c r="E38" s="3">
        <f t="shared" si="105"/>
        <v>138.79957788509847</v>
      </c>
      <c r="F38" s="3">
        <f t="shared" si="105"/>
        <v>203.07463780278735</v>
      </c>
      <c r="G38" s="3">
        <f t="shared" ref="G38" si="106">G17/G$21</f>
        <v>267.34811143477901</v>
      </c>
      <c r="H38" s="3">
        <f t="shared" si="105"/>
        <v>326.42506897625566</v>
      </c>
      <c r="J38" s="78" t="s">
        <v>290</v>
      </c>
      <c r="K38" s="3">
        <f t="shared" ref="K38:P38" si="107">K17/K$21</f>
        <v>1628.6785530515472</v>
      </c>
      <c r="L38" s="3">
        <f t="shared" si="107"/>
        <v>1612.783299427198</v>
      </c>
      <c r="M38" s="3">
        <f t="shared" si="107"/>
        <v>4249.8782379303066</v>
      </c>
      <c r="N38" s="3">
        <f t="shared" si="107"/>
        <v>4607.8280053024509</v>
      </c>
      <c r="O38" s="3">
        <f t="shared" si="68"/>
        <v>4061.5705688148405</v>
      </c>
      <c r="P38" s="3">
        <f t="shared" si="107"/>
        <v>3333.4842392041396</v>
      </c>
      <c r="R38" s="78" t="s">
        <v>290</v>
      </c>
      <c r="S38" s="3">
        <f t="shared" ref="S38:X38" si="108">S17/S$21</f>
        <v>86.325023675810584</v>
      </c>
      <c r="T38" s="3">
        <f t="shared" si="108"/>
        <v>86.686440036075425</v>
      </c>
      <c r="U38" s="3">
        <f t="shared" si="108"/>
        <v>119.04479723138041</v>
      </c>
      <c r="V38" s="3">
        <f t="shared" si="108"/>
        <v>135.25624080781839</v>
      </c>
      <c r="W38" s="3">
        <f t="shared" si="70"/>
        <v>159.80729062926929</v>
      </c>
      <c r="X38" s="3">
        <f t="shared" si="108"/>
        <v>112.77269205523928</v>
      </c>
      <c r="Z38" s="78" t="s">
        <v>290</v>
      </c>
      <c r="AA38" s="3">
        <f t="shared" ref="AA38:AF38" si="109">AA17/AA$21</f>
        <v>106.8378394025838</v>
      </c>
      <c r="AB38" s="3">
        <f t="shared" si="109"/>
        <v>222.09698229939983</v>
      </c>
      <c r="AC38" s="3">
        <f t="shared" si="109"/>
        <v>545.33463669788284</v>
      </c>
      <c r="AD38" s="3">
        <f t="shared" si="109"/>
        <v>1068.6209822722024</v>
      </c>
      <c r="AE38" s="3">
        <f t="shared" si="72"/>
        <v>1385.2845092607213</v>
      </c>
      <c r="AF38" s="3">
        <f t="shared" si="109"/>
        <v>1043.5689430278981</v>
      </c>
      <c r="AH38" s="78" t="s">
        <v>290</v>
      </c>
      <c r="AI38" s="3">
        <f t="shared" ref="AI38:AN38" si="110">AI17/AI$21</f>
        <v>4.7727275402689662</v>
      </c>
      <c r="AJ38" s="3">
        <f t="shared" si="110"/>
        <v>13.690662255411647</v>
      </c>
      <c r="AK38" s="3">
        <f t="shared" si="110"/>
        <v>33.891081934656768</v>
      </c>
      <c r="AL38" s="3">
        <f t="shared" si="110"/>
        <v>37.13417717132333</v>
      </c>
      <c r="AM38" s="3">
        <f t="shared" si="74"/>
        <v>44.417725151859877</v>
      </c>
      <c r="AN38" s="3">
        <f t="shared" si="110"/>
        <v>27.550697851833092</v>
      </c>
      <c r="AP38" s="78" t="s">
        <v>290</v>
      </c>
      <c r="AQ38" s="3">
        <f t="shared" ref="AQ38:AV38" si="111">AQ17/AQ$21</f>
        <v>5.9080826881490696</v>
      </c>
      <c r="AR38" s="3">
        <f t="shared" si="111"/>
        <v>10.173632241823356</v>
      </c>
      <c r="AS38" s="3">
        <f t="shared" si="111"/>
        <v>42.9478768412867</v>
      </c>
      <c r="AT38" s="3">
        <f t="shared" si="111"/>
        <v>80.754520002553718</v>
      </c>
      <c r="AU38" s="3">
        <f t="shared" si="76"/>
        <v>157.62962183705793</v>
      </c>
      <c r="AV38" s="3">
        <f t="shared" si="111"/>
        <v>121.74880580090057</v>
      </c>
    </row>
    <row r="39" spans="1:48" x14ac:dyDescent="0.35">
      <c r="B39" s="78" t="s">
        <v>388</v>
      </c>
      <c r="C39" s="3">
        <f t="shared" ref="C39:H39" si="112">C18/C$21</f>
        <v>78.903387133482113</v>
      </c>
      <c r="D39" s="3">
        <f t="shared" si="112"/>
        <v>33.506119723800374</v>
      </c>
      <c r="E39" s="3">
        <f t="shared" si="112"/>
        <v>551.99030045040661</v>
      </c>
      <c r="F39" s="3">
        <f t="shared" si="112"/>
        <v>1807.5673481396823</v>
      </c>
      <c r="G39" s="3">
        <f t="shared" ref="G39" si="113">G18/G$21</f>
        <v>1445.8072302662079</v>
      </c>
      <c r="H39" s="3">
        <f t="shared" si="112"/>
        <v>692.70263166085783</v>
      </c>
      <c r="J39" s="78" t="s">
        <v>388</v>
      </c>
      <c r="K39" s="3">
        <f t="shared" ref="K39:P39" si="114">K18/K$21</f>
        <v>442.06086072946789</v>
      </c>
      <c r="L39" s="3">
        <f t="shared" si="114"/>
        <v>205.26025047982736</v>
      </c>
      <c r="M39" s="3">
        <f t="shared" si="114"/>
        <v>649.76249344020835</v>
      </c>
      <c r="N39" s="3">
        <f t="shared" si="114"/>
        <v>1199.1768720026103</v>
      </c>
      <c r="O39" s="3">
        <f t="shared" si="68"/>
        <v>619.50907524523632</v>
      </c>
      <c r="P39" s="3">
        <f t="shared" si="114"/>
        <v>531.0256496889541</v>
      </c>
      <c r="R39" s="78" t="s">
        <v>388</v>
      </c>
      <c r="S39" s="3">
        <f t="shared" ref="S39:X39" si="115">S18/S$21</f>
        <v>9.0700289566376675</v>
      </c>
      <c r="T39" s="3">
        <f t="shared" si="115"/>
        <v>2.4587130497507066</v>
      </c>
      <c r="U39" s="3">
        <f t="shared" si="115"/>
        <v>40.525336328004798</v>
      </c>
      <c r="V39" s="3">
        <f t="shared" si="115"/>
        <v>130.37182519755063</v>
      </c>
      <c r="W39" s="3">
        <f t="shared" si="70"/>
        <v>104.10156007438239</v>
      </c>
      <c r="X39" s="3">
        <f t="shared" si="115"/>
        <v>83.54464146888391</v>
      </c>
      <c r="Z39" s="78" t="s">
        <v>388</v>
      </c>
      <c r="AA39" s="3">
        <f t="shared" ref="AA39:AF39" si="116">AA18/AA$21</f>
        <v>3.3120986178677136</v>
      </c>
      <c r="AB39" s="3">
        <f t="shared" si="116"/>
        <v>1.7516245529859402</v>
      </c>
      <c r="AC39" s="3">
        <f t="shared" si="116"/>
        <v>3.6199641486189278</v>
      </c>
      <c r="AD39" s="3">
        <f t="shared" si="116"/>
        <v>8.3100365782794299</v>
      </c>
      <c r="AE39" s="3">
        <f t="shared" si="72"/>
        <v>3.4024854797170043</v>
      </c>
      <c r="AF39" s="3">
        <f t="shared" si="116"/>
        <v>1.7164375174476358</v>
      </c>
      <c r="AH39" s="78" t="s">
        <v>388</v>
      </c>
      <c r="AI39" s="3">
        <f t="shared" ref="AI39:AN39" si="117">AI18/AI$21</f>
        <v>84.15498863858204</v>
      </c>
      <c r="AJ39" s="3">
        <f t="shared" si="117"/>
        <v>74.071744923492332</v>
      </c>
      <c r="AK39" s="3">
        <f t="shared" si="117"/>
        <v>155.33900306670211</v>
      </c>
      <c r="AL39" s="3">
        <f t="shared" si="117"/>
        <v>341.7435474202826</v>
      </c>
      <c r="AM39" s="3">
        <f t="shared" si="74"/>
        <v>331.8394792297313</v>
      </c>
      <c r="AN39" s="3">
        <f t="shared" si="117"/>
        <v>306.77548343026734</v>
      </c>
      <c r="AP39" s="78" t="s">
        <v>388</v>
      </c>
      <c r="AQ39" s="3">
        <f t="shared" ref="AQ39:AV39" si="118">AQ18/AQ$21</f>
        <v>157.00237840160773</v>
      </c>
      <c r="AR39" s="3">
        <f t="shared" si="118"/>
        <v>116.33320181860734</v>
      </c>
      <c r="AS39" s="3">
        <f t="shared" si="118"/>
        <v>200.73512294692605</v>
      </c>
      <c r="AT39" s="3">
        <f t="shared" si="118"/>
        <v>317.82716059307762</v>
      </c>
      <c r="AU39" s="3">
        <f t="shared" si="76"/>
        <v>197.90644011153779</v>
      </c>
      <c r="AV39" s="3">
        <f t="shared" si="118"/>
        <v>155.05462166943906</v>
      </c>
    </row>
    <row r="40" spans="1:48" x14ac:dyDescent="0.35">
      <c r="B40" s="78" t="s">
        <v>292</v>
      </c>
      <c r="C40" s="3">
        <f t="shared" ref="C40:H40" si="119">C19/C$21</f>
        <v>106.98653078219914</v>
      </c>
      <c r="D40" s="3">
        <f t="shared" si="119"/>
        <v>117.38498384493954</v>
      </c>
      <c r="E40" s="3">
        <f t="shared" si="119"/>
        <v>166.43265550546093</v>
      </c>
      <c r="F40" s="3">
        <f t="shared" si="119"/>
        <v>968.01537684975165</v>
      </c>
      <c r="G40" s="3">
        <f t="shared" ref="G40" si="120">G19/G$21</f>
        <v>766.7653541354681</v>
      </c>
      <c r="H40" s="3">
        <f t="shared" si="119"/>
        <v>247.01827982519754</v>
      </c>
      <c r="J40" s="78" t="s">
        <v>292</v>
      </c>
      <c r="K40" s="3">
        <f t="shared" ref="K40:P40" si="121">K19/K$21</f>
        <v>547.50381888368725</v>
      </c>
      <c r="L40" s="3">
        <f t="shared" si="121"/>
        <v>360.20290819705076</v>
      </c>
      <c r="M40" s="3">
        <f t="shared" si="121"/>
        <v>389.54115606058957</v>
      </c>
      <c r="N40" s="3">
        <f t="shared" si="121"/>
        <v>1406.0194576274134</v>
      </c>
      <c r="O40" s="3">
        <f t="shared" si="68"/>
        <v>1177.295430055271</v>
      </c>
      <c r="P40" s="3">
        <f t="shared" si="121"/>
        <v>877.8547053508006</v>
      </c>
      <c r="R40" s="78" t="s">
        <v>292</v>
      </c>
      <c r="S40" s="3">
        <f t="shared" ref="S40:X40" si="122">S19/S$21</f>
        <v>323.90596638758717</v>
      </c>
      <c r="T40" s="3">
        <f t="shared" si="122"/>
        <v>220.79657695254465</v>
      </c>
      <c r="U40" s="3">
        <f t="shared" si="122"/>
        <v>444.9565945223535</v>
      </c>
      <c r="V40" s="3">
        <f t="shared" si="122"/>
        <v>1715.3659779980942</v>
      </c>
      <c r="W40" s="3">
        <f t="shared" si="70"/>
        <v>1516.6785910371984</v>
      </c>
      <c r="X40" s="3">
        <f t="shared" si="122"/>
        <v>1030.1769046428119</v>
      </c>
      <c r="Z40" s="78" t="s">
        <v>292</v>
      </c>
      <c r="AA40" s="3">
        <f t="shared" ref="AA40:AF40" si="123">AA19/AA$21</f>
        <v>40.397965173270478</v>
      </c>
      <c r="AB40" s="3">
        <f t="shared" si="123"/>
        <v>34.081217210145063</v>
      </c>
      <c r="AC40" s="3">
        <f t="shared" si="123"/>
        <v>63.096012409785786</v>
      </c>
      <c r="AD40" s="3">
        <f t="shared" si="123"/>
        <v>625.50255122703902</v>
      </c>
      <c r="AE40" s="3">
        <f t="shared" si="72"/>
        <v>591.96580865752253</v>
      </c>
      <c r="AF40" s="3">
        <f t="shared" si="123"/>
        <v>364.05151391096416</v>
      </c>
      <c r="AH40" s="78" t="s">
        <v>292</v>
      </c>
      <c r="AI40" s="3">
        <f t="shared" ref="AI40:AN40" si="124">AI19/AI$21</f>
        <v>26.730448794414553</v>
      </c>
      <c r="AJ40" s="3">
        <f t="shared" si="124"/>
        <v>28.427302668644177</v>
      </c>
      <c r="AK40" s="3">
        <f t="shared" si="124"/>
        <v>54.961346654687098</v>
      </c>
      <c r="AL40" s="3">
        <f t="shared" si="124"/>
        <v>237.60983082452776</v>
      </c>
      <c r="AM40" s="3">
        <f t="shared" si="74"/>
        <v>178.04234753617894</v>
      </c>
      <c r="AN40" s="3">
        <f t="shared" si="124"/>
        <v>86.18111073181052</v>
      </c>
      <c r="AP40" s="78" t="s">
        <v>292</v>
      </c>
      <c r="AQ40" s="3">
        <f t="shared" ref="AQ40:AV40" si="125">AQ19/AQ$21</f>
        <v>195.55547075639703</v>
      </c>
      <c r="AR40" s="3">
        <f t="shared" si="125"/>
        <v>90.838087732814685</v>
      </c>
      <c r="AS40" s="3">
        <f t="shared" si="125"/>
        <v>91.285441310452981</v>
      </c>
      <c r="AT40" s="3">
        <f t="shared" si="125"/>
        <v>293.70656980270945</v>
      </c>
      <c r="AU40" s="3">
        <f t="shared" si="76"/>
        <v>257.30578559211585</v>
      </c>
      <c r="AV40" s="3">
        <f t="shared" si="125"/>
        <v>162.42414050686196</v>
      </c>
    </row>
    <row r="41" spans="1:48" x14ac:dyDescent="0.35">
      <c r="B41" s="76" t="s">
        <v>293</v>
      </c>
      <c r="C41" s="3">
        <f t="shared" ref="C41:H41" si="126">C20/C$21</f>
        <v>-443.22124535518736</v>
      </c>
      <c r="D41" s="3">
        <f t="shared" si="126"/>
        <v>-305.69194926874462</v>
      </c>
      <c r="E41" s="3">
        <f t="shared" si="126"/>
        <v>142.48928284390712</v>
      </c>
      <c r="F41" s="3">
        <f t="shared" si="126"/>
        <v>702.15216596859602</v>
      </c>
      <c r="G41" s="3">
        <f t="shared" ref="G41" si="127">G20/G$21</f>
        <v>516.88873274369314</v>
      </c>
      <c r="H41" s="3">
        <f t="shared" si="126"/>
        <v>710.15853725216562</v>
      </c>
      <c r="J41" s="76" t="s">
        <v>293</v>
      </c>
      <c r="K41" s="3">
        <f t="shared" ref="K41:P41" si="128">K20/K$21</f>
        <v>-406.66046052737704</v>
      </c>
      <c r="L41" s="3">
        <f t="shared" si="128"/>
        <v>-99.63622449555649</v>
      </c>
      <c r="M41" s="3">
        <f t="shared" si="128"/>
        <v>-1071.9345021799345</v>
      </c>
      <c r="N41" s="3">
        <f t="shared" si="128"/>
        <v>-1563.3265604454109</v>
      </c>
      <c r="O41" s="3">
        <f t="shared" si="68"/>
        <v>-888.46197457387768</v>
      </c>
      <c r="P41" s="3">
        <f t="shared" si="128"/>
        <v>-1241.2205677909958</v>
      </c>
      <c r="R41" s="76" t="s">
        <v>293</v>
      </c>
      <c r="S41" s="3">
        <f t="shared" ref="S41:X41" si="129">S20/S$21</f>
        <v>-1681.699709086</v>
      </c>
      <c r="T41" s="3">
        <f t="shared" si="129"/>
        <v>-2294.2899128989297</v>
      </c>
      <c r="U41" s="3">
        <f t="shared" si="129"/>
        <v>-1931.6734462079733</v>
      </c>
      <c r="V41" s="3">
        <f t="shared" si="129"/>
        <v>-2346.4719498960676</v>
      </c>
      <c r="W41" s="3">
        <f t="shared" si="70"/>
        <v>-2039.5051991255789</v>
      </c>
      <c r="X41" s="3">
        <f t="shared" si="129"/>
        <v>-2450.3344384201423</v>
      </c>
      <c r="Z41" s="76" t="s">
        <v>293</v>
      </c>
      <c r="AA41" s="3">
        <f t="shared" ref="AA41:AF41" si="130">AA20/AA$21</f>
        <v>-769.82519295823931</v>
      </c>
      <c r="AB41" s="3">
        <f t="shared" si="130"/>
        <v>-1388.9045208895043</v>
      </c>
      <c r="AC41" s="3">
        <f t="shared" si="130"/>
        <v>-1013.4052558014433</v>
      </c>
      <c r="AD41" s="3">
        <f t="shared" si="130"/>
        <v>-321.69032971098562</v>
      </c>
      <c r="AE41" s="3">
        <f t="shared" si="72"/>
        <v>-439.94651660232182</v>
      </c>
      <c r="AF41" s="3">
        <f t="shared" si="130"/>
        <v>-772.70447517163905</v>
      </c>
      <c r="AH41" s="76" t="s">
        <v>293</v>
      </c>
      <c r="AI41" s="3">
        <f t="shared" ref="AI41:AN41" si="131">AI20/AI$21</f>
        <v>-202.14599654334137</v>
      </c>
      <c r="AJ41" s="3">
        <f t="shared" si="131"/>
        <v>-183.34162775326141</v>
      </c>
      <c r="AK41" s="3">
        <f t="shared" si="131"/>
        <v>-190.50005024397709</v>
      </c>
      <c r="AL41" s="3">
        <f t="shared" si="131"/>
        <v>-325.51927824654967</v>
      </c>
      <c r="AM41" s="3">
        <f t="shared" si="74"/>
        <v>-440.45819063729175</v>
      </c>
      <c r="AN41" s="3">
        <f t="shared" si="131"/>
        <v>-561.65905052836797</v>
      </c>
      <c r="AP41" s="76" t="s">
        <v>293</v>
      </c>
      <c r="AQ41" s="3">
        <f t="shared" ref="AQ41:AV41" si="132">AQ20/AQ$21</f>
        <v>-847.07324911357205</v>
      </c>
      <c r="AR41" s="3">
        <f t="shared" si="132"/>
        <v>-570.50057564332269</v>
      </c>
      <c r="AS41" s="3">
        <f t="shared" si="132"/>
        <v>-330.49683885829319</v>
      </c>
      <c r="AT41" s="3">
        <f t="shared" si="132"/>
        <v>-116.90534926755427</v>
      </c>
      <c r="AU41" s="3">
        <f t="shared" si="76"/>
        <v>-287.49809230229113</v>
      </c>
      <c r="AV41" s="3">
        <f t="shared" si="132"/>
        <v>-413.77310840117764</v>
      </c>
    </row>
    <row r="43" spans="1:48" x14ac:dyDescent="0.35">
      <c r="B43" s="1" t="s">
        <v>299</v>
      </c>
      <c r="C43" s="1">
        <f>C$2</f>
        <v>1995</v>
      </c>
      <c r="D43" s="1">
        <f t="shared" ref="D43:H43" si="133">D$2</f>
        <v>2000</v>
      </c>
      <c r="E43" s="1">
        <f t="shared" si="133"/>
        <v>2005</v>
      </c>
      <c r="F43" s="1">
        <f t="shared" si="133"/>
        <v>2010</v>
      </c>
      <c r="G43" s="1">
        <f t="shared" si="133"/>
        <v>2015</v>
      </c>
      <c r="H43" s="1">
        <f t="shared" si="133"/>
        <v>2018</v>
      </c>
      <c r="J43" s="1" t="s">
        <v>299</v>
      </c>
      <c r="K43" s="1">
        <f>K$2</f>
        <v>1995</v>
      </c>
      <c r="L43" s="1">
        <f t="shared" ref="L43:P43" si="134">L$2</f>
        <v>2000</v>
      </c>
      <c r="M43" s="1">
        <f t="shared" si="134"/>
        <v>2005</v>
      </c>
      <c r="N43" s="1">
        <f t="shared" si="134"/>
        <v>2010</v>
      </c>
      <c r="O43" s="1">
        <f t="shared" si="134"/>
        <v>2015</v>
      </c>
      <c r="P43" s="1">
        <f t="shared" si="134"/>
        <v>2018</v>
      </c>
      <c r="R43" s="1" t="s">
        <v>299</v>
      </c>
      <c r="S43" s="1">
        <f>S$2</f>
        <v>1995</v>
      </c>
      <c r="T43" s="1">
        <f t="shared" ref="T43:X43" si="135">T$2</f>
        <v>2000</v>
      </c>
      <c r="U43" s="1">
        <f t="shared" si="135"/>
        <v>2005</v>
      </c>
      <c r="V43" s="1">
        <f t="shared" si="135"/>
        <v>2010</v>
      </c>
      <c r="W43" s="1">
        <f t="shared" si="135"/>
        <v>2015</v>
      </c>
      <c r="X43" s="1">
        <f t="shared" si="135"/>
        <v>2018</v>
      </c>
      <c r="Z43" s="1" t="s">
        <v>299</v>
      </c>
      <c r="AA43" s="1">
        <f>AA$2</f>
        <v>1995</v>
      </c>
      <c r="AB43" s="1">
        <f t="shared" ref="AB43:AF43" si="136">AB$2</f>
        <v>2000</v>
      </c>
      <c r="AC43" s="1">
        <f t="shared" si="136"/>
        <v>2005</v>
      </c>
      <c r="AD43" s="1">
        <f t="shared" si="136"/>
        <v>2010</v>
      </c>
      <c r="AE43" s="1">
        <f t="shared" si="136"/>
        <v>2015</v>
      </c>
      <c r="AF43" s="1">
        <f t="shared" si="136"/>
        <v>2018</v>
      </c>
      <c r="AH43" s="1" t="s">
        <v>299</v>
      </c>
      <c r="AI43" s="1">
        <f>AI$2</f>
        <v>1995</v>
      </c>
      <c r="AJ43" s="1">
        <f t="shared" ref="AJ43:AN43" si="137">AJ$2</f>
        <v>2000</v>
      </c>
      <c r="AK43" s="1">
        <f t="shared" si="137"/>
        <v>2005</v>
      </c>
      <c r="AL43" s="1">
        <f t="shared" si="137"/>
        <v>2010</v>
      </c>
      <c r="AM43" s="1">
        <f t="shared" si="137"/>
        <v>2015</v>
      </c>
      <c r="AN43" s="1">
        <f t="shared" si="137"/>
        <v>2018</v>
      </c>
      <c r="AP43" s="1" t="s">
        <v>299</v>
      </c>
      <c r="AQ43" s="1">
        <f>AQ$2</f>
        <v>1995</v>
      </c>
      <c r="AR43" s="1">
        <f t="shared" ref="AR43:AV43" si="138">AR$2</f>
        <v>2000</v>
      </c>
      <c r="AS43" s="1">
        <f t="shared" si="138"/>
        <v>2005</v>
      </c>
      <c r="AT43" s="1">
        <f t="shared" si="138"/>
        <v>2010</v>
      </c>
      <c r="AU43" s="1">
        <f t="shared" si="138"/>
        <v>2015</v>
      </c>
      <c r="AV43" s="1">
        <f t="shared" si="138"/>
        <v>2018</v>
      </c>
    </row>
    <row r="44" spans="1:48" x14ac:dyDescent="0.35">
      <c r="B44" s="2" t="s">
        <v>295</v>
      </c>
      <c r="C44" s="4">
        <f t="shared" ref="C44:F47" si="139">C24/C$24</f>
        <v>1</v>
      </c>
      <c r="D44" s="4">
        <f t="shared" si="139"/>
        <v>1</v>
      </c>
      <c r="E44" s="4">
        <f t="shared" si="139"/>
        <v>1</v>
      </c>
      <c r="F44" s="4">
        <f t="shared" si="139"/>
        <v>1</v>
      </c>
      <c r="G44" s="4">
        <f t="shared" ref="G44" si="140">G24/G$24</f>
        <v>1</v>
      </c>
      <c r="H44" s="4">
        <f>H24/H$24</f>
        <v>1</v>
      </c>
      <c r="J44" s="2" t="s">
        <v>295</v>
      </c>
      <c r="K44" s="4">
        <f t="shared" ref="K44:P47" si="141">K24/K$24</f>
        <v>1</v>
      </c>
      <c r="L44" s="4">
        <f t="shared" si="141"/>
        <v>1</v>
      </c>
      <c r="M44" s="4">
        <f t="shared" si="141"/>
        <v>1</v>
      </c>
      <c r="N44" s="4">
        <f t="shared" si="141"/>
        <v>1</v>
      </c>
      <c r="O44" s="4">
        <f t="shared" si="141"/>
        <v>1</v>
      </c>
      <c r="P44" s="4">
        <f t="shared" si="141"/>
        <v>1</v>
      </c>
      <c r="R44" s="2" t="s">
        <v>295</v>
      </c>
      <c r="S44" s="4">
        <f t="shared" ref="S44:X47" si="142">S24/S$24</f>
        <v>1</v>
      </c>
      <c r="T44" s="4">
        <f t="shared" si="142"/>
        <v>1</v>
      </c>
      <c r="U44" s="4">
        <f t="shared" si="142"/>
        <v>1</v>
      </c>
      <c r="V44" s="4">
        <f t="shared" si="142"/>
        <v>1</v>
      </c>
      <c r="W44" s="4">
        <f t="shared" si="142"/>
        <v>1</v>
      </c>
      <c r="X44" s="4">
        <f t="shared" si="142"/>
        <v>1</v>
      </c>
      <c r="Z44" s="2" t="s">
        <v>295</v>
      </c>
      <c r="AA44" s="4">
        <f t="shared" ref="AA44:AF47" si="143">AA24/AA$24</f>
        <v>1</v>
      </c>
      <c r="AB44" s="4">
        <f t="shared" si="143"/>
        <v>1</v>
      </c>
      <c r="AC44" s="4">
        <f t="shared" si="143"/>
        <v>1</v>
      </c>
      <c r="AD44" s="4">
        <f t="shared" si="143"/>
        <v>1</v>
      </c>
      <c r="AE44" s="4">
        <f t="shared" si="143"/>
        <v>1</v>
      </c>
      <c r="AF44" s="4">
        <f t="shared" si="143"/>
        <v>1</v>
      </c>
      <c r="AH44" s="2" t="s">
        <v>295</v>
      </c>
      <c r="AI44" s="4">
        <f t="shared" ref="AI44:AN47" si="144">AI24/AI$24</f>
        <v>1</v>
      </c>
      <c r="AJ44" s="4">
        <f t="shared" si="144"/>
        <v>1</v>
      </c>
      <c r="AK44" s="4">
        <f t="shared" si="144"/>
        <v>1</v>
      </c>
      <c r="AL44" s="4">
        <f t="shared" si="144"/>
        <v>1</v>
      </c>
      <c r="AM44" s="4">
        <f t="shared" si="144"/>
        <v>1</v>
      </c>
      <c r="AN44" s="4">
        <f t="shared" si="144"/>
        <v>1</v>
      </c>
      <c r="AP44" s="2" t="s">
        <v>295</v>
      </c>
      <c r="AQ44" s="4">
        <f t="shared" ref="AQ44:AV47" si="145">AQ24/AQ$24</f>
        <v>1</v>
      </c>
      <c r="AR44" s="4">
        <f t="shared" si="145"/>
        <v>1</v>
      </c>
      <c r="AS44" s="4">
        <f t="shared" si="145"/>
        <v>1</v>
      </c>
      <c r="AT44" s="4">
        <f t="shared" si="145"/>
        <v>1</v>
      </c>
      <c r="AU44" s="4">
        <f t="shared" si="145"/>
        <v>1</v>
      </c>
      <c r="AV44" s="4">
        <f t="shared" si="145"/>
        <v>1</v>
      </c>
    </row>
    <row r="45" spans="1:48" x14ac:dyDescent="0.35">
      <c r="B45" s="79" t="s">
        <v>324</v>
      </c>
      <c r="C45" s="4">
        <f t="shared" si="139"/>
        <v>0.15448314443121799</v>
      </c>
      <c r="D45" s="4">
        <f t="shared" si="139"/>
        <v>0.16489317077009003</v>
      </c>
      <c r="E45" s="4">
        <f t="shared" si="139"/>
        <v>0.1695750839782135</v>
      </c>
      <c r="F45" s="4">
        <f t="shared" si="139"/>
        <v>0.18112175643206171</v>
      </c>
      <c r="G45" s="4">
        <f t="shared" ref="G45" si="146">G25/G$24</f>
        <v>0.20566912112216604</v>
      </c>
      <c r="H45" s="4">
        <f>H25/H$24</f>
        <v>0.22647932904904611</v>
      </c>
      <c r="J45" s="79" t="s">
        <v>324</v>
      </c>
      <c r="K45" s="4">
        <f t="shared" si="141"/>
        <v>0.58570832298614817</v>
      </c>
      <c r="L45" s="4">
        <f t="shared" si="141"/>
        <v>0.57218009756886612</v>
      </c>
      <c r="M45" s="4">
        <f t="shared" si="141"/>
        <v>0.49705484240535813</v>
      </c>
      <c r="N45" s="4">
        <f t="shared" si="141"/>
        <v>0.44801783582208465</v>
      </c>
      <c r="O45" s="4">
        <f t="shared" si="141"/>
        <v>0.45441919829486477</v>
      </c>
      <c r="P45" s="4">
        <f t="shared" si="141"/>
        <v>0.46366807215511058</v>
      </c>
      <c r="R45" s="79" t="s">
        <v>324</v>
      </c>
      <c r="S45" s="4">
        <f t="shared" si="142"/>
        <v>0.28890301741366287</v>
      </c>
      <c r="T45" s="4">
        <f t="shared" si="142"/>
        <v>0.29730751358229535</v>
      </c>
      <c r="U45" s="4">
        <f t="shared" si="142"/>
        <v>0.29138117767356458</v>
      </c>
      <c r="V45" s="4">
        <f t="shared" si="142"/>
        <v>0.28592341718169395</v>
      </c>
      <c r="W45" s="4">
        <f t="shared" si="142"/>
        <v>0.283085114814219</v>
      </c>
      <c r="X45" s="4">
        <f t="shared" si="142"/>
        <v>0.29155303949612071</v>
      </c>
      <c r="Z45" s="79" t="s">
        <v>324</v>
      </c>
      <c r="AA45" s="4">
        <f t="shared" si="143"/>
        <v>0.30580949575699923</v>
      </c>
      <c r="AB45" s="4">
        <f t="shared" si="143"/>
        <v>0.30785748242797217</v>
      </c>
      <c r="AC45" s="4">
        <f t="shared" si="143"/>
        <v>0.27809730150828954</v>
      </c>
      <c r="AD45" s="4">
        <f t="shared" si="143"/>
        <v>0.26109417928672168</v>
      </c>
      <c r="AE45" s="4">
        <f t="shared" si="143"/>
        <v>0.28016038610964766</v>
      </c>
      <c r="AF45" s="4">
        <f t="shared" si="143"/>
        <v>0.30480420029586047</v>
      </c>
      <c r="AH45" s="79" t="s">
        <v>324</v>
      </c>
      <c r="AI45" s="4">
        <f t="shared" si="144"/>
        <v>0.20256979907840544</v>
      </c>
      <c r="AJ45" s="4">
        <f t="shared" si="144"/>
        <v>0.20638306418687377</v>
      </c>
      <c r="AK45" s="4">
        <f t="shared" si="144"/>
        <v>0.21416937296284139</v>
      </c>
      <c r="AL45" s="4">
        <f t="shared" si="144"/>
        <v>0.2327681562330059</v>
      </c>
      <c r="AM45" s="4">
        <f t="shared" si="144"/>
        <v>0.24760938961608342</v>
      </c>
      <c r="AN45" s="4">
        <f t="shared" si="144"/>
        <v>0.25473151681846978</v>
      </c>
      <c r="AP45" s="79" t="s">
        <v>324</v>
      </c>
      <c r="AQ45" s="4">
        <f t="shared" si="145"/>
        <v>0.23362293168018475</v>
      </c>
      <c r="AR45" s="4">
        <f t="shared" si="145"/>
        <v>0.24298886418768045</v>
      </c>
      <c r="AS45" s="4">
        <f t="shared" si="145"/>
        <v>0.22467713913362947</v>
      </c>
      <c r="AT45" s="4">
        <f t="shared" si="145"/>
        <v>0.19677882248728962</v>
      </c>
      <c r="AU45" s="4">
        <f t="shared" si="145"/>
        <v>0.20642721825902655</v>
      </c>
      <c r="AV45" s="4">
        <f t="shared" si="145"/>
        <v>0.2256154628151015</v>
      </c>
    </row>
    <row r="46" spans="1:48" x14ac:dyDescent="0.35">
      <c r="B46" s="79" t="s">
        <v>298</v>
      </c>
      <c r="C46" s="4">
        <f t="shared" si="139"/>
        <v>0.7299657782009713</v>
      </c>
      <c r="D46" s="4">
        <f t="shared" si="139"/>
        <v>0.73459534529048043</v>
      </c>
      <c r="E46" s="4">
        <f t="shared" si="139"/>
        <v>0.73645348099177821</v>
      </c>
      <c r="F46" s="4">
        <f t="shared" si="139"/>
        <v>0.7117438795104446</v>
      </c>
      <c r="G46" s="4">
        <f t="shared" ref="G46" si="147">G26/G$24</f>
        <v>0.71839932044861421</v>
      </c>
      <c r="H46" s="4">
        <f>H26/H$24</f>
        <v>0.71939425047390748</v>
      </c>
      <c r="J46" s="79" t="s">
        <v>298</v>
      </c>
      <c r="K46" s="4">
        <f t="shared" si="141"/>
        <v>0.23378902696501824</v>
      </c>
      <c r="L46" s="4">
        <f t="shared" si="141"/>
        <v>0.24560669596771326</v>
      </c>
      <c r="M46" s="4">
        <f t="shared" si="141"/>
        <v>0.28495297118759239</v>
      </c>
      <c r="N46" s="4">
        <f t="shared" si="141"/>
        <v>0.3333326594339624</v>
      </c>
      <c r="O46" s="4">
        <f t="shared" si="141"/>
        <v>0.35071126925959095</v>
      </c>
      <c r="P46" s="4">
        <f t="shared" si="141"/>
        <v>0.37138579081322631</v>
      </c>
      <c r="R46" s="79" t="s">
        <v>298</v>
      </c>
      <c r="S46" s="4">
        <f t="shared" si="142"/>
        <v>0.59073690867218942</v>
      </c>
      <c r="T46" s="4">
        <f t="shared" si="142"/>
        <v>0.60513872213704822</v>
      </c>
      <c r="U46" s="4">
        <f t="shared" si="142"/>
        <v>0.59345071057478971</v>
      </c>
      <c r="V46" s="4">
        <f t="shared" si="142"/>
        <v>0.59467956706030523</v>
      </c>
      <c r="W46" s="4">
        <f t="shared" si="142"/>
        <v>0.61020898106154331</v>
      </c>
      <c r="X46" s="4">
        <f t="shared" si="142"/>
        <v>0.6218830606671768</v>
      </c>
      <c r="Z46" s="79" t="s">
        <v>298</v>
      </c>
      <c r="AA46" s="4">
        <f t="shared" si="143"/>
        <v>0.40216262195999247</v>
      </c>
      <c r="AB46" s="4">
        <f t="shared" si="143"/>
        <v>0.40775778936437418</v>
      </c>
      <c r="AC46" s="4">
        <f t="shared" si="143"/>
        <v>0.34600203933927703</v>
      </c>
      <c r="AD46" s="4">
        <f t="shared" si="143"/>
        <v>0.32084952581557391</v>
      </c>
      <c r="AE46" s="4">
        <f t="shared" si="143"/>
        <v>0.33462183871502954</v>
      </c>
      <c r="AF46" s="4">
        <f t="shared" si="143"/>
        <v>0.35491661193325053</v>
      </c>
      <c r="AH46" s="79" t="s">
        <v>298</v>
      </c>
      <c r="AI46" s="4">
        <f t="shared" si="144"/>
        <v>0.63113597165881508</v>
      </c>
      <c r="AJ46" s="4">
        <f t="shared" si="144"/>
        <v>0.65141299087134075</v>
      </c>
      <c r="AK46" s="4">
        <f t="shared" si="144"/>
        <v>0.65590792485089344</v>
      </c>
      <c r="AL46" s="4">
        <f t="shared" si="144"/>
        <v>0.62653788128147381</v>
      </c>
      <c r="AM46" s="4">
        <f t="shared" si="144"/>
        <v>0.63225709284166998</v>
      </c>
      <c r="AN46" s="4">
        <f t="shared" si="144"/>
        <v>0.6511733867650833</v>
      </c>
      <c r="AP46" s="79" t="s">
        <v>298</v>
      </c>
      <c r="AQ46" s="4">
        <f t="shared" si="145"/>
        <v>0.45560999592878748</v>
      </c>
      <c r="AR46" s="4">
        <f t="shared" si="145"/>
        <v>0.46547034041285906</v>
      </c>
      <c r="AS46" s="4">
        <f t="shared" si="145"/>
        <v>0.48362447421421134</v>
      </c>
      <c r="AT46" s="4">
        <f t="shared" si="145"/>
        <v>0.54350428899200676</v>
      </c>
      <c r="AU46" s="4">
        <f t="shared" si="145"/>
        <v>0.57430448976412607</v>
      </c>
      <c r="AV46" s="4">
        <f t="shared" si="145"/>
        <v>0.59970052859081657</v>
      </c>
    </row>
    <row r="47" spans="1:48" x14ac:dyDescent="0.35">
      <c r="B47" s="79" t="s">
        <v>296</v>
      </c>
      <c r="C47" s="4">
        <f t="shared" si="139"/>
        <v>0.12902169357818571</v>
      </c>
      <c r="D47" s="4">
        <f t="shared" si="139"/>
        <v>0.10765341333928646</v>
      </c>
      <c r="E47" s="4">
        <f t="shared" si="139"/>
        <v>9.1568417590693563E-2</v>
      </c>
      <c r="F47" s="4">
        <f t="shared" si="139"/>
        <v>9.9057920301279162E-2</v>
      </c>
      <c r="G47" s="4">
        <f t="shared" ref="G47" si="148">G27/G$24</f>
        <v>7.1591051607982514E-2</v>
      </c>
      <c r="H47" s="4">
        <f>H27/H$24</f>
        <v>4.8952949397563519E-2</v>
      </c>
      <c r="J47" s="79" t="s">
        <v>296</v>
      </c>
      <c r="K47" s="4">
        <f t="shared" si="141"/>
        <v>0.18595333838737488</v>
      </c>
      <c r="L47" s="4">
        <f t="shared" si="141"/>
        <v>0.18357403178278517</v>
      </c>
      <c r="M47" s="4">
        <f t="shared" si="141"/>
        <v>0.23070623809355739</v>
      </c>
      <c r="N47" s="4">
        <f t="shared" si="141"/>
        <v>0.23442850398609405</v>
      </c>
      <c r="O47" s="4">
        <f t="shared" si="141"/>
        <v>0.20353409613350551</v>
      </c>
      <c r="P47" s="4">
        <f t="shared" si="141"/>
        <v>0.17690713107524209</v>
      </c>
      <c r="R47" s="79" t="s">
        <v>296</v>
      </c>
      <c r="S47" s="4">
        <f t="shared" si="142"/>
        <v>0.14284756151074413</v>
      </c>
      <c r="T47" s="4">
        <f t="shared" si="142"/>
        <v>0.12729901811943389</v>
      </c>
      <c r="U47" s="4">
        <f t="shared" si="142"/>
        <v>0.13894197709274933</v>
      </c>
      <c r="V47" s="4">
        <f t="shared" si="142"/>
        <v>0.14505886572928339</v>
      </c>
      <c r="W47" s="4">
        <f t="shared" si="142"/>
        <v>0.1265076061224937</v>
      </c>
      <c r="X47" s="4">
        <f t="shared" si="142"/>
        <v>0.11018892036326987</v>
      </c>
      <c r="Z47" s="79" t="s">
        <v>296</v>
      </c>
      <c r="AA47" s="4">
        <f t="shared" si="143"/>
        <v>0.31623929078884266</v>
      </c>
      <c r="AB47" s="4">
        <f t="shared" si="143"/>
        <v>0.32657247373517584</v>
      </c>
      <c r="AC47" s="4">
        <f t="shared" si="143"/>
        <v>0.40107084912805013</v>
      </c>
      <c r="AD47" s="4">
        <f t="shared" si="143"/>
        <v>0.42447069202201726</v>
      </c>
      <c r="AE47" s="4">
        <f t="shared" si="143"/>
        <v>0.39404875503910608</v>
      </c>
      <c r="AF47" s="4">
        <f t="shared" si="143"/>
        <v>0.35684485329000165</v>
      </c>
      <c r="AH47" s="79" t="s">
        <v>296</v>
      </c>
      <c r="AI47" s="4">
        <f t="shared" si="144"/>
        <v>0.18724699572488188</v>
      </c>
      <c r="AJ47" s="4">
        <f t="shared" si="144"/>
        <v>0.1589266134332348</v>
      </c>
      <c r="AK47" s="4">
        <f t="shared" si="144"/>
        <v>0.14463961996106506</v>
      </c>
      <c r="AL47" s="4">
        <f t="shared" si="144"/>
        <v>0.16082785885597256</v>
      </c>
      <c r="AM47" s="4">
        <f t="shared" si="144"/>
        <v>0.14238891578143265</v>
      </c>
      <c r="AN47" s="4">
        <f t="shared" si="144"/>
        <v>0.11885949649091998</v>
      </c>
      <c r="AP47" s="79" t="s">
        <v>296</v>
      </c>
      <c r="AQ47" s="4">
        <f t="shared" si="145"/>
        <v>0.359807100579493</v>
      </c>
      <c r="AR47" s="4">
        <f t="shared" si="145"/>
        <v>0.32828036287567242</v>
      </c>
      <c r="AS47" s="4">
        <f t="shared" si="145"/>
        <v>0.31233113389102746</v>
      </c>
      <c r="AT47" s="4">
        <f t="shared" si="145"/>
        <v>0.26570384248231943</v>
      </c>
      <c r="AU47" s="4">
        <f t="shared" si="145"/>
        <v>0.23295695366844205</v>
      </c>
      <c r="AV47" s="4">
        <f t="shared" si="145"/>
        <v>0.19489469230623502</v>
      </c>
    </row>
    <row r="48" spans="1:48" s="44" customFormat="1" x14ac:dyDescent="0.35">
      <c r="A48" s="83"/>
      <c r="B48" s="79" t="s">
        <v>448</v>
      </c>
      <c r="C48" s="4">
        <f>C28/C24</f>
        <v>0.11172605556772688</v>
      </c>
      <c r="D48" s="4">
        <f t="shared" ref="D48:H48" si="149">D28/D24</f>
        <v>9.4244410287813149E-2</v>
      </c>
      <c r="E48" s="4">
        <f t="shared" si="149"/>
        <v>6.7346633646236123E-2</v>
      </c>
      <c r="F48" s="4">
        <f t="shared" si="149"/>
        <v>5.3816176321808663E-2</v>
      </c>
      <c r="G48" s="4">
        <f t="shared" si="149"/>
        <v>4.3769541954892917E-2</v>
      </c>
      <c r="H48" s="4">
        <f t="shared" si="149"/>
        <v>3.6174135271807087E-2</v>
      </c>
      <c r="J48" s="79" t="s">
        <v>448</v>
      </c>
      <c r="K48" s="4">
        <f>K28/K24</f>
        <v>0.11378197676046056</v>
      </c>
      <c r="L48" s="4">
        <f t="shared" ref="L48:P48" si="150">L28/L24</f>
        <v>0.10117058390684396</v>
      </c>
      <c r="M48" s="4">
        <f t="shared" si="150"/>
        <v>8.6727694251779813E-2</v>
      </c>
      <c r="N48" s="4">
        <f t="shared" si="150"/>
        <v>7.0819348056505624E-2</v>
      </c>
      <c r="O48" s="4">
        <f t="shared" si="150"/>
        <v>6.6502471954082015E-2</v>
      </c>
      <c r="P48" s="4">
        <f t="shared" si="150"/>
        <v>6.7661653084290355E-2</v>
      </c>
      <c r="R48" s="79" t="s">
        <v>448</v>
      </c>
      <c r="S48" s="4">
        <f>S28/S24</f>
        <v>0.10280711840365475</v>
      </c>
      <c r="T48" s="4">
        <f t="shared" ref="T48:X48" si="151">T28/T24</f>
        <v>9.2827944440841845E-2</v>
      </c>
      <c r="U48" s="4">
        <f t="shared" si="151"/>
        <v>9.0543471173744727E-2</v>
      </c>
      <c r="V48" s="4">
        <f t="shared" si="151"/>
        <v>8.009832005843899E-2</v>
      </c>
      <c r="W48" s="4">
        <f t="shared" si="151"/>
        <v>7.7845164751016396E-2</v>
      </c>
      <c r="X48" s="4">
        <f t="shared" si="151"/>
        <v>7.9314273303921198E-2</v>
      </c>
      <c r="Z48" s="79" t="s">
        <v>448</v>
      </c>
      <c r="AA48" s="4">
        <f>AA28/AA24</f>
        <v>0.10667398705850682</v>
      </c>
      <c r="AB48" s="4">
        <f t="shared" ref="AB48:AF48" si="152">AB28/AB24</f>
        <v>9.2455915174547917E-2</v>
      </c>
      <c r="AC48" s="4">
        <f t="shared" si="152"/>
        <v>7.0637651604586293E-2</v>
      </c>
      <c r="AD48" s="4">
        <f t="shared" si="152"/>
        <v>5.8017444607248753E-2</v>
      </c>
      <c r="AE48" s="4">
        <f t="shared" si="152"/>
        <v>5.6282043223638376E-2</v>
      </c>
      <c r="AF48" s="4">
        <f t="shared" si="152"/>
        <v>5.7888849275045298E-2</v>
      </c>
      <c r="AH48" s="79" t="s">
        <v>448</v>
      </c>
      <c r="AI48" s="4">
        <f>AI28/AI24</f>
        <v>0.16834095405434893</v>
      </c>
      <c r="AJ48" s="4">
        <f t="shared" ref="AJ48:AN48" si="153">AJ28/AJ24</f>
        <v>0.14165680872023628</v>
      </c>
      <c r="AK48" s="4">
        <f t="shared" si="153"/>
        <v>0.11715061982208752</v>
      </c>
      <c r="AL48" s="4">
        <f t="shared" si="153"/>
        <v>0.11345616646613992</v>
      </c>
      <c r="AM48" s="4">
        <f t="shared" si="153"/>
        <v>0.10690678627760838</v>
      </c>
      <c r="AN48" s="4">
        <f t="shared" si="153"/>
        <v>9.6802628418271364E-2</v>
      </c>
      <c r="AP48" s="79" t="s">
        <v>448</v>
      </c>
      <c r="AQ48" s="4">
        <f>AQ28/AQ24</f>
        <v>0.29251844007667621</v>
      </c>
      <c r="AR48" s="4">
        <f t="shared" ref="AR48:AV48" si="154">AR28/AR24</f>
        <v>0.26845403954574637</v>
      </c>
      <c r="AS48" s="4">
        <f t="shared" si="154"/>
        <v>0.23530388696934212</v>
      </c>
      <c r="AT48" s="4">
        <f t="shared" si="154"/>
        <v>0.17099519120744167</v>
      </c>
      <c r="AU48" s="4">
        <f t="shared" si="154"/>
        <v>0.15240583658248755</v>
      </c>
      <c r="AV48" s="4">
        <f t="shared" si="154"/>
        <v>0.14196536051553707</v>
      </c>
    </row>
    <row r="49" spans="1:48" s="44" customFormat="1" x14ac:dyDescent="0.35">
      <c r="A49" s="83"/>
      <c r="B49" s="79" t="s">
        <v>447</v>
      </c>
      <c r="C49" s="4">
        <f>C36/C24</f>
        <v>1.7295638010458855E-2</v>
      </c>
      <c r="D49" s="4">
        <f t="shared" ref="D49:H49" si="155">D36/D24</f>
        <v>1.3409003051473321E-2</v>
      </c>
      <c r="E49" s="4">
        <f t="shared" si="155"/>
        <v>2.4221783944457443E-2</v>
      </c>
      <c r="F49" s="4">
        <f t="shared" si="155"/>
        <v>4.5241743979470499E-2</v>
      </c>
      <c r="G49" s="4">
        <f t="shared" si="155"/>
        <v>2.7821509653089594E-2</v>
      </c>
      <c r="H49" s="4">
        <f t="shared" si="155"/>
        <v>1.2778814125756431E-2</v>
      </c>
      <c r="J49" s="79" t="s">
        <v>447</v>
      </c>
      <c r="K49" s="4">
        <f>K36/K24</f>
        <v>7.2171361626914343E-2</v>
      </c>
      <c r="L49" s="4">
        <f t="shared" ref="L49:P49" si="156">L36/L24</f>
        <v>8.2403447875941158E-2</v>
      </c>
      <c r="M49" s="4">
        <f t="shared" si="156"/>
        <v>0.14397854384177755</v>
      </c>
      <c r="N49" s="4">
        <f t="shared" si="156"/>
        <v>0.16360915592958847</v>
      </c>
      <c r="O49" s="4">
        <f t="shared" si="156"/>
        <v>0.13703162417942347</v>
      </c>
      <c r="P49" s="4">
        <f t="shared" si="156"/>
        <v>0.10924547799095176</v>
      </c>
      <c r="R49" s="79" t="s">
        <v>447</v>
      </c>
      <c r="S49" s="4">
        <f>S36/S24</f>
        <v>4.0040443107089395E-2</v>
      </c>
      <c r="T49" s="4">
        <f t="shared" ref="T49:X49" si="157">T36/T24</f>
        <v>3.4471073678592035E-2</v>
      </c>
      <c r="U49" s="4">
        <f t="shared" si="157"/>
        <v>4.8398505919004589E-2</v>
      </c>
      <c r="V49" s="4">
        <f t="shared" si="157"/>
        <v>6.496054567084443E-2</v>
      </c>
      <c r="W49" s="4">
        <f t="shared" si="157"/>
        <v>4.8662441371477308E-2</v>
      </c>
      <c r="X49" s="4">
        <f t="shared" si="157"/>
        <v>3.0874647059348663E-2</v>
      </c>
      <c r="Z49" s="79" t="s">
        <v>447</v>
      </c>
      <c r="AA49" s="4">
        <f>AA36/AA24</f>
        <v>0.20956530373033586</v>
      </c>
      <c r="AB49" s="4">
        <f t="shared" ref="AB49:AF49" si="158">AB36/AB24</f>
        <v>0.23411655856062794</v>
      </c>
      <c r="AC49" s="4">
        <f t="shared" si="158"/>
        <v>0.33043319752346373</v>
      </c>
      <c r="AD49" s="4">
        <f t="shared" si="158"/>
        <v>0.36645324741476853</v>
      </c>
      <c r="AE49" s="4">
        <f t="shared" si="158"/>
        <v>0.33776671181546775</v>
      </c>
      <c r="AF49" s="4">
        <f t="shared" si="158"/>
        <v>0.29895600401495648</v>
      </c>
      <c r="AH49" s="79" t="s">
        <v>447</v>
      </c>
      <c r="AI49" s="4">
        <f>AI36/AI24</f>
        <v>1.8906041670532912E-2</v>
      </c>
      <c r="AJ49" s="4">
        <f t="shared" ref="AJ49:AN49" si="159">AJ36/AJ24</f>
        <v>1.7269804712998514E-2</v>
      </c>
      <c r="AK49" s="4">
        <f t="shared" si="159"/>
        <v>2.7489000138977534E-2</v>
      </c>
      <c r="AL49" s="4">
        <f t="shared" si="159"/>
        <v>4.7371692389832638E-2</v>
      </c>
      <c r="AM49" s="4">
        <f t="shared" si="159"/>
        <v>3.5482129503824254E-2</v>
      </c>
      <c r="AN49" s="4">
        <f t="shared" si="159"/>
        <v>2.2056868072648624E-2</v>
      </c>
      <c r="AP49" s="79" t="s">
        <v>447</v>
      </c>
      <c r="AQ49" s="4">
        <f>AQ36/AQ24</f>
        <v>6.728866050281683E-2</v>
      </c>
      <c r="AR49" s="4">
        <f t="shared" ref="AR49:AV49" si="160">AR36/AR24</f>
        <v>5.9826323329926052E-2</v>
      </c>
      <c r="AS49" s="4">
        <f t="shared" si="160"/>
        <v>7.7027246921685402E-2</v>
      </c>
      <c r="AT49" s="4">
        <f t="shared" si="160"/>
        <v>9.4708651274877875E-2</v>
      </c>
      <c r="AU49" s="4">
        <f t="shared" si="160"/>
        <v>8.0551117085954554E-2</v>
      </c>
      <c r="AV49" s="4">
        <f t="shared" si="160"/>
        <v>5.2929331790697962E-2</v>
      </c>
    </row>
    <row r="50" spans="1:48" x14ac:dyDescent="0.35">
      <c r="B50" s="79" t="s">
        <v>293</v>
      </c>
      <c r="C50" s="4">
        <f t="shared" ref="C50:H50" si="161">C41/C$24</f>
        <v>-1.3470616210375449E-2</v>
      </c>
      <c r="D50" s="4">
        <f t="shared" si="161"/>
        <v>-7.1419293998569392E-3</v>
      </c>
      <c r="E50" s="4">
        <f t="shared" si="161"/>
        <v>2.4030174393148127E-3</v>
      </c>
      <c r="F50" s="4">
        <f t="shared" si="161"/>
        <v>8.0764437562145554E-3</v>
      </c>
      <c r="G50" s="4">
        <f t="shared" ref="G50" si="162">G41/G$24</f>
        <v>4.3405068212368381E-3</v>
      </c>
      <c r="H50" s="4">
        <f t="shared" si="161"/>
        <v>5.173471079482966E-3</v>
      </c>
      <c r="J50" s="79" t="s">
        <v>293</v>
      </c>
      <c r="K50" s="4">
        <f t="shared" ref="K50:P50" si="163">K41/K$24</f>
        <v>-5.4506883385411035E-3</v>
      </c>
      <c r="L50" s="4">
        <f t="shared" si="163"/>
        <v>-1.3608253193647768E-3</v>
      </c>
      <c r="M50" s="4">
        <f t="shared" si="163"/>
        <v>-1.2714051686507907E-2</v>
      </c>
      <c r="N50" s="4">
        <f t="shared" si="163"/>
        <v>-1.5778999242141194E-2</v>
      </c>
      <c r="O50" s="4">
        <f t="shared" si="163"/>
        <v>-8.6645636879613235E-3</v>
      </c>
      <c r="P50" s="4">
        <f t="shared" si="163"/>
        <v>-1.1960994043579148E-2</v>
      </c>
      <c r="R50" s="79" t="s">
        <v>293</v>
      </c>
      <c r="S50" s="4">
        <f t="shared" ref="S50:X50" si="164">S41/S$24</f>
        <v>-2.248748759659636E-2</v>
      </c>
      <c r="T50" s="4">
        <f t="shared" si="164"/>
        <v>-2.9745253838777751E-2</v>
      </c>
      <c r="U50" s="4">
        <f t="shared" si="164"/>
        <v>-2.377386534110346E-2</v>
      </c>
      <c r="V50" s="4">
        <f t="shared" si="164"/>
        <v>-2.5661849971282468E-2</v>
      </c>
      <c r="W50" s="4">
        <f t="shared" si="164"/>
        <v>-1.9801701998255778E-2</v>
      </c>
      <c r="X50" s="4">
        <f t="shared" si="164"/>
        <v>-2.3625020526567394E-2</v>
      </c>
      <c r="Z50" s="79" t="s">
        <v>293</v>
      </c>
      <c r="AA50" s="4">
        <f t="shared" ref="AA50:AF50" si="165">AA41/AA$24</f>
        <v>-2.4211408505834434E-2</v>
      </c>
      <c r="AB50" s="4">
        <f t="shared" si="165"/>
        <v>-4.2187745527521928E-2</v>
      </c>
      <c r="AC50" s="4">
        <f t="shared" si="165"/>
        <v>-2.5170189975616694E-2</v>
      </c>
      <c r="AD50" s="4">
        <f t="shared" si="165"/>
        <v>-6.4143971243129294E-3</v>
      </c>
      <c r="AE50" s="4">
        <f t="shared" si="165"/>
        <v>-8.8309798637835699E-3</v>
      </c>
      <c r="AF50" s="4">
        <f t="shared" si="165"/>
        <v>-1.656566551911294E-2</v>
      </c>
      <c r="AH50" s="79" t="s">
        <v>293</v>
      </c>
      <c r="AI50" s="4">
        <f t="shared" ref="AI50:AN50" si="166">AI41/AI$24</f>
        <v>-2.0952766462102469E-2</v>
      </c>
      <c r="AJ50" s="4">
        <f t="shared" si="166"/>
        <v>-1.6722668491449506E-2</v>
      </c>
      <c r="AK50" s="4">
        <f t="shared" si="166"/>
        <v>-1.4716917774799798E-2</v>
      </c>
      <c r="AL50" s="4">
        <f t="shared" si="166"/>
        <v>-2.0133896370452438E-2</v>
      </c>
      <c r="AM50" s="4">
        <f t="shared" si="166"/>
        <v>-2.2255398239185941E-2</v>
      </c>
      <c r="AN50" s="4">
        <f t="shared" si="166"/>
        <v>-2.4764400074472809E-2</v>
      </c>
      <c r="AP50" s="79" t="s">
        <v>293</v>
      </c>
      <c r="AQ50" s="4">
        <f t="shared" ref="AQ50:AV50" si="167">AQ41/AQ$24</f>
        <v>-4.9040028188465069E-2</v>
      </c>
      <c r="AR50" s="4">
        <f t="shared" si="167"/>
        <v>-3.6739567476211682E-2</v>
      </c>
      <c r="AS50" s="4">
        <f t="shared" si="167"/>
        <v>-2.0632747238868682E-2</v>
      </c>
      <c r="AT50" s="4">
        <f t="shared" si="167"/>
        <v>-5.9869539616161423E-3</v>
      </c>
      <c r="AU50" s="4">
        <f t="shared" si="167"/>
        <v>-1.3688661691594745E-2</v>
      </c>
      <c r="AV50" s="4">
        <f t="shared" si="167"/>
        <v>-2.0210683712152889E-2</v>
      </c>
    </row>
    <row r="51" spans="1:48" x14ac:dyDescent="0.35">
      <c r="B51" s="44"/>
      <c r="J51" s="44"/>
      <c r="R51" s="44"/>
      <c r="Z51" s="44"/>
      <c r="AH51" s="44"/>
      <c r="AP51" s="44"/>
    </row>
    <row r="52" spans="1:48" x14ac:dyDescent="0.35">
      <c r="B52" s="1" t="s">
        <v>300</v>
      </c>
      <c r="C52" s="1">
        <f>C$2</f>
        <v>1995</v>
      </c>
      <c r="D52" s="1">
        <f t="shared" ref="D52:H52" si="168">D$2</f>
        <v>2000</v>
      </c>
      <c r="E52" s="1">
        <f t="shared" si="168"/>
        <v>2005</v>
      </c>
      <c r="F52" s="1">
        <f t="shared" si="168"/>
        <v>2010</v>
      </c>
      <c r="G52" s="1">
        <f t="shared" si="168"/>
        <v>2015</v>
      </c>
      <c r="H52" s="1">
        <f t="shared" si="168"/>
        <v>2018</v>
      </c>
      <c r="J52" s="1" t="s">
        <v>300</v>
      </c>
      <c r="K52" s="1">
        <f>K$2</f>
        <v>1995</v>
      </c>
      <c r="L52" s="1">
        <f t="shared" ref="L52:P52" si="169">L$2</f>
        <v>2000</v>
      </c>
      <c r="M52" s="1">
        <f t="shared" si="169"/>
        <v>2005</v>
      </c>
      <c r="N52" s="1">
        <f t="shared" si="169"/>
        <v>2010</v>
      </c>
      <c r="O52" s="1">
        <f t="shared" si="169"/>
        <v>2015</v>
      </c>
      <c r="P52" s="1">
        <f t="shared" si="169"/>
        <v>2018</v>
      </c>
      <c r="R52" s="1" t="s">
        <v>300</v>
      </c>
      <c r="S52" s="1">
        <f>S$2</f>
        <v>1995</v>
      </c>
      <c r="T52" s="1">
        <f t="shared" ref="T52:X52" si="170">T$2</f>
        <v>2000</v>
      </c>
      <c r="U52" s="1">
        <f t="shared" si="170"/>
        <v>2005</v>
      </c>
      <c r="V52" s="1">
        <f t="shared" si="170"/>
        <v>2010</v>
      </c>
      <c r="W52" s="1">
        <f t="shared" si="170"/>
        <v>2015</v>
      </c>
      <c r="X52" s="1">
        <f t="shared" si="170"/>
        <v>2018</v>
      </c>
      <c r="Z52" s="1" t="s">
        <v>300</v>
      </c>
      <c r="AA52" s="1">
        <f>AA$2</f>
        <v>1995</v>
      </c>
      <c r="AB52" s="1">
        <f t="shared" ref="AB52:AF52" si="171">AB$2</f>
        <v>2000</v>
      </c>
      <c r="AC52" s="1">
        <f t="shared" si="171"/>
        <v>2005</v>
      </c>
      <c r="AD52" s="1">
        <f t="shared" si="171"/>
        <v>2010</v>
      </c>
      <c r="AE52" s="1">
        <f t="shared" si="171"/>
        <v>2015</v>
      </c>
      <c r="AF52" s="1">
        <f t="shared" si="171"/>
        <v>2018</v>
      </c>
      <c r="AH52" s="1" t="s">
        <v>300</v>
      </c>
      <c r="AI52" s="1">
        <f>AI$2</f>
        <v>1995</v>
      </c>
      <c r="AJ52" s="1">
        <f t="shared" ref="AJ52:AN52" si="172">AJ$2</f>
        <v>2000</v>
      </c>
      <c r="AK52" s="1">
        <f t="shared" si="172"/>
        <v>2005</v>
      </c>
      <c r="AL52" s="1">
        <f t="shared" si="172"/>
        <v>2010</v>
      </c>
      <c r="AM52" s="1">
        <f t="shared" si="172"/>
        <v>2015</v>
      </c>
      <c r="AN52" s="1">
        <f t="shared" si="172"/>
        <v>2018</v>
      </c>
      <c r="AP52" s="1" t="s">
        <v>300</v>
      </c>
      <c r="AQ52" s="1">
        <f>AQ$2</f>
        <v>1995</v>
      </c>
      <c r="AR52" s="1">
        <f t="shared" ref="AR52:AV52" si="173">AR$2</f>
        <v>2000</v>
      </c>
      <c r="AS52" s="1">
        <f t="shared" si="173"/>
        <v>2005</v>
      </c>
      <c r="AT52" s="1">
        <f t="shared" si="173"/>
        <v>2010</v>
      </c>
      <c r="AU52" s="1">
        <f t="shared" si="173"/>
        <v>2015</v>
      </c>
      <c r="AV52" s="1">
        <f t="shared" si="173"/>
        <v>2018</v>
      </c>
    </row>
    <row r="53" spans="1:48" x14ac:dyDescent="0.35">
      <c r="B53" s="2" t="s">
        <v>296</v>
      </c>
      <c r="C53" s="4">
        <f t="shared" ref="C53:H53" si="174">C27/C$27</f>
        <v>1</v>
      </c>
      <c r="D53" s="4">
        <f t="shared" si="174"/>
        <v>1</v>
      </c>
      <c r="E53" s="4">
        <f t="shared" si="174"/>
        <v>1</v>
      </c>
      <c r="F53" s="4">
        <f t="shared" si="174"/>
        <v>1</v>
      </c>
      <c r="G53" s="4">
        <f t="shared" si="174"/>
        <v>1</v>
      </c>
      <c r="H53" s="4">
        <f t="shared" si="174"/>
        <v>1</v>
      </c>
      <c r="J53" s="2" t="s">
        <v>296</v>
      </c>
      <c r="K53" s="4">
        <f t="shared" ref="K53:P53" si="175">K27/K$27</f>
        <v>1</v>
      </c>
      <c r="L53" s="4">
        <f t="shared" si="175"/>
        <v>1</v>
      </c>
      <c r="M53" s="4">
        <f t="shared" si="175"/>
        <v>1</v>
      </c>
      <c r="N53" s="4">
        <f t="shared" si="175"/>
        <v>1</v>
      </c>
      <c r="O53" s="4">
        <f t="shared" si="175"/>
        <v>1</v>
      </c>
      <c r="P53" s="4">
        <f t="shared" si="175"/>
        <v>1</v>
      </c>
      <c r="R53" s="2" t="s">
        <v>296</v>
      </c>
      <c r="S53" s="4">
        <f t="shared" ref="S53:X53" si="176">S27/S$27</f>
        <v>1</v>
      </c>
      <c r="T53" s="4">
        <f t="shared" si="176"/>
        <v>1</v>
      </c>
      <c r="U53" s="4">
        <f t="shared" si="176"/>
        <v>1</v>
      </c>
      <c r="V53" s="4">
        <f t="shared" si="176"/>
        <v>1</v>
      </c>
      <c r="W53" s="4">
        <f t="shared" si="176"/>
        <v>1</v>
      </c>
      <c r="X53" s="4">
        <f t="shared" si="176"/>
        <v>1</v>
      </c>
      <c r="Z53" s="2" t="s">
        <v>296</v>
      </c>
      <c r="AA53" s="4">
        <f t="shared" ref="AA53:AF53" si="177">AA27/AA$27</f>
        <v>1</v>
      </c>
      <c r="AB53" s="4">
        <f t="shared" si="177"/>
        <v>1</v>
      </c>
      <c r="AC53" s="4">
        <f t="shared" si="177"/>
        <v>1</v>
      </c>
      <c r="AD53" s="4">
        <f t="shared" si="177"/>
        <v>1</v>
      </c>
      <c r="AE53" s="4">
        <f t="shared" si="177"/>
        <v>1</v>
      </c>
      <c r="AF53" s="4">
        <f t="shared" si="177"/>
        <v>1</v>
      </c>
      <c r="AH53" s="2" t="s">
        <v>296</v>
      </c>
      <c r="AI53" s="4">
        <f t="shared" ref="AI53:AN53" si="178">AI27/AI$27</f>
        <v>1</v>
      </c>
      <c r="AJ53" s="4">
        <f t="shared" si="178"/>
        <v>1</v>
      </c>
      <c r="AK53" s="4">
        <f t="shared" si="178"/>
        <v>1</v>
      </c>
      <c r="AL53" s="4">
        <f t="shared" si="178"/>
        <v>1</v>
      </c>
      <c r="AM53" s="4">
        <f t="shared" si="178"/>
        <v>1</v>
      </c>
      <c r="AN53" s="4">
        <f t="shared" si="178"/>
        <v>1</v>
      </c>
      <c r="AP53" s="2" t="s">
        <v>296</v>
      </c>
      <c r="AQ53" s="4">
        <f t="shared" ref="AQ53:AV53" si="179">AQ27/AQ$27</f>
        <v>1</v>
      </c>
      <c r="AR53" s="4">
        <f t="shared" si="179"/>
        <v>1</v>
      </c>
      <c r="AS53" s="4">
        <f t="shared" si="179"/>
        <v>1</v>
      </c>
      <c r="AT53" s="4">
        <f t="shared" si="179"/>
        <v>1</v>
      </c>
      <c r="AU53" s="4">
        <f t="shared" si="179"/>
        <v>1</v>
      </c>
      <c r="AV53" s="4">
        <f t="shared" si="179"/>
        <v>1</v>
      </c>
    </row>
    <row r="54" spans="1:48" x14ac:dyDescent="0.35">
      <c r="B54" s="79" t="s">
        <v>389</v>
      </c>
      <c r="C54" s="4">
        <f t="shared" ref="C54:F56" si="180">C29/C$27</f>
        <v>0.11269527000786334</v>
      </c>
      <c r="D54" s="4">
        <f t="shared" si="180"/>
        <v>7.9854227822645021E-2</v>
      </c>
      <c r="E54" s="4">
        <f t="shared" si="180"/>
        <v>5.200570661589822E-2</v>
      </c>
      <c r="F54" s="4">
        <f t="shared" si="180"/>
        <v>4.6397528791880568E-2</v>
      </c>
      <c r="G54" s="4">
        <f t="shared" ref="G54" si="181">G29/G$27</f>
        <v>4.5257163205436012E-2</v>
      </c>
      <c r="H54" s="4">
        <f>H29/H$27</f>
        <v>5.7086363085027403E-2</v>
      </c>
      <c r="J54" s="79" t="s">
        <v>389</v>
      </c>
      <c r="K54" s="4">
        <f t="shared" ref="K54:P56" si="182">K29/K$27</f>
        <v>4.3371936248818771E-2</v>
      </c>
      <c r="L54" s="4">
        <f t="shared" si="182"/>
        <v>3.9164818203082125E-2</v>
      </c>
      <c r="M54" s="4">
        <f t="shared" si="182"/>
        <v>2.6831585579681166E-2</v>
      </c>
      <c r="N54" s="4">
        <f t="shared" si="182"/>
        <v>1.7491526542909478E-2</v>
      </c>
      <c r="O54" s="4">
        <f t="shared" si="182"/>
        <v>1.8307026580239621E-2</v>
      </c>
      <c r="P54" s="4">
        <f t="shared" si="182"/>
        <v>2.5017086593751611E-2</v>
      </c>
      <c r="R54" s="79" t="s">
        <v>389</v>
      </c>
      <c r="S54" s="4">
        <f t="shared" ref="S54:X56" si="183">S29/S$27</f>
        <v>6.1072311108313924E-2</v>
      </c>
      <c r="T54" s="4">
        <f t="shared" si="183"/>
        <v>4.9133270370509879E-2</v>
      </c>
      <c r="U54" s="4">
        <f t="shared" si="183"/>
        <v>4.5291704161867272E-2</v>
      </c>
      <c r="V54" s="4">
        <f t="shared" si="183"/>
        <v>3.9139014626219465E-2</v>
      </c>
      <c r="W54" s="4">
        <f t="shared" si="183"/>
        <v>4.9439603664180494E-2</v>
      </c>
      <c r="X54" s="4">
        <f t="shared" si="183"/>
        <v>6.3989336130610322E-2</v>
      </c>
      <c r="Z54" s="79" t="s">
        <v>389</v>
      </c>
      <c r="AA54" s="4">
        <f t="shared" ref="AA54:AF56" si="184">AA29/AA$27</f>
        <v>3.0898393460057983E-3</v>
      </c>
      <c r="AB54" s="4">
        <f t="shared" si="184"/>
        <v>2.8008182710645103E-3</v>
      </c>
      <c r="AC54" s="4">
        <f t="shared" si="184"/>
        <v>1.2789255765326161E-3</v>
      </c>
      <c r="AD54" s="4">
        <f t="shared" si="184"/>
        <v>7.308621143700412E-4</v>
      </c>
      <c r="AE54" s="4">
        <f t="shared" si="184"/>
        <v>1.2751045604017242E-3</v>
      </c>
      <c r="AF54" s="4">
        <f t="shared" si="184"/>
        <v>1.508349304821837E-3</v>
      </c>
      <c r="AH54" s="79" t="s">
        <v>389</v>
      </c>
      <c r="AI54" s="4">
        <f t="shared" ref="AI54:AN56" si="185">AI29/AI$27</f>
        <v>1.6872375629592956E-2</v>
      </c>
      <c r="AJ54" s="4">
        <f t="shared" si="185"/>
        <v>1.5222262456277044E-2</v>
      </c>
      <c r="AK54" s="4">
        <f t="shared" si="185"/>
        <v>1.2787543587641849E-2</v>
      </c>
      <c r="AL54" s="4">
        <f t="shared" si="185"/>
        <v>1.295542823228208E-2</v>
      </c>
      <c r="AM54" s="4">
        <f t="shared" si="185"/>
        <v>1.4161130445186083E-2</v>
      </c>
      <c r="AN54" s="4">
        <f t="shared" si="185"/>
        <v>1.4220656081303051E-2</v>
      </c>
      <c r="AP54" s="79" t="s">
        <v>389</v>
      </c>
      <c r="AQ54" s="4">
        <f t="shared" ref="AQ54:AV56" si="186">AQ29/AQ$27</f>
        <v>0.17719660158496683</v>
      </c>
      <c r="AR54" s="4">
        <f t="shared" si="186"/>
        <v>0.19994636168242194</v>
      </c>
      <c r="AS54" s="4">
        <f t="shared" si="186"/>
        <v>0.16733381311607076</v>
      </c>
      <c r="AT54" s="4">
        <f t="shared" si="186"/>
        <v>0.14725082342051546</v>
      </c>
      <c r="AU54" s="4">
        <f t="shared" si="186"/>
        <v>0.15375277420226013</v>
      </c>
      <c r="AV54" s="4">
        <f t="shared" si="186"/>
        <v>0.18547796483783685</v>
      </c>
    </row>
    <row r="55" spans="1:48" x14ac:dyDescent="0.35">
      <c r="B55" s="79" t="s">
        <v>450</v>
      </c>
      <c r="C55" s="4">
        <f t="shared" si="180"/>
        <v>7.507891066841528E-2</v>
      </c>
      <c r="D55" s="4">
        <f t="shared" si="180"/>
        <v>7.925872620951338E-2</v>
      </c>
      <c r="E55" s="4">
        <f t="shared" si="180"/>
        <v>7.0933579567922303E-2</v>
      </c>
      <c r="F55" s="4">
        <f t="shared" si="180"/>
        <v>3.7248010673472401E-2</v>
      </c>
      <c r="G55" s="4">
        <f>G30/G$27</f>
        <v>3.9316781362030692E-2</v>
      </c>
      <c r="H55" s="4">
        <f>H30/H$27</f>
        <v>5.5566827969321685E-2</v>
      </c>
      <c r="J55" s="79" t="s">
        <v>450</v>
      </c>
      <c r="K55" s="4">
        <f t="shared" si="182"/>
        <v>9.4659137652332442E-2</v>
      </c>
      <c r="L55" s="4">
        <f t="shared" si="182"/>
        <v>0.10300905843548139</v>
      </c>
      <c r="M55" s="4">
        <f t="shared" si="182"/>
        <v>8.397597941550522E-2</v>
      </c>
      <c r="N55" s="4">
        <f t="shared" si="182"/>
        <v>7.6506551241588769E-2</v>
      </c>
      <c r="O55" s="4">
        <f t="shared" si="182"/>
        <v>8.8536939592295111E-2</v>
      </c>
      <c r="P55" s="4">
        <f t="shared" si="182"/>
        <v>0.1013610937904071</v>
      </c>
      <c r="R55" s="79" t="s">
        <v>450</v>
      </c>
      <c r="S55" s="4">
        <f t="shared" si="183"/>
        <v>0.17915860497378899</v>
      </c>
      <c r="T55" s="4">
        <f t="shared" si="183"/>
        <v>0.19739958575689845</v>
      </c>
      <c r="U55" s="4">
        <f t="shared" si="183"/>
        <v>0.17183432343937932</v>
      </c>
      <c r="V55" s="4">
        <f t="shared" si="183"/>
        <v>0.14635524428125674</v>
      </c>
      <c r="W55" s="4">
        <f t="shared" si="183"/>
        <v>0.15189721269180842</v>
      </c>
      <c r="X55" s="4">
        <f t="shared" si="183"/>
        <v>0.16926880440660122</v>
      </c>
      <c r="Z55" s="79" t="s">
        <v>450</v>
      </c>
      <c r="AA55" s="4">
        <f t="shared" si="184"/>
        <v>1.3053959190557426E-2</v>
      </c>
      <c r="AB55" s="4">
        <f t="shared" si="184"/>
        <v>1.2210208009525977E-2</v>
      </c>
      <c r="AC55" s="4">
        <f t="shared" si="184"/>
        <v>9.094040665381135E-3</v>
      </c>
      <c r="AD55" s="4">
        <f t="shared" si="184"/>
        <v>6.8716947466814053E-3</v>
      </c>
      <c r="AE55" s="4">
        <f t="shared" si="184"/>
        <v>7.2881626849621286E-3</v>
      </c>
      <c r="AF55" s="4">
        <f t="shared" si="184"/>
        <v>7.5863870389264341E-3</v>
      </c>
      <c r="AH55" s="79" t="s">
        <v>450</v>
      </c>
      <c r="AI55" s="4">
        <f t="shared" si="185"/>
        <v>3.5343093160037593E-2</v>
      </c>
      <c r="AJ55" s="4">
        <f t="shared" si="185"/>
        <v>3.2786774175289565E-2</v>
      </c>
      <c r="AK55" s="4">
        <f t="shared" si="185"/>
        <v>2.7717931425327819E-2</v>
      </c>
      <c r="AL55" s="4">
        <f t="shared" si="185"/>
        <v>2.3824177228083946E-2</v>
      </c>
      <c r="AM55" s="4">
        <f t="shared" si="185"/>
        <v>2.2817293721097403E-2</v>
      </c>
      <c r="AN55" s="4">
        <f t="shared" si="185"/>
        <v>2.6279150849963975E-2</v>
      </c>
      <c r="AP55" s="79" t="s">
        <v>450</v>
      </c>
      <c r="AQ55" s="4">
        <f t="shared" si="186"/>
        <v>0.10306523932351352</v>
      </c>
      <c r="AR55" s="4">
        <f t="shared" si="186"/>
        <v>0.10823426278606449</v>
      </c>
      <c r="AS55" s="4">
        <f t="shared" si="186"/>
        <v>0.10071538750047476</v>
      </c>
      <c r="AT55" s="4">
        <f t="shared" si="186"/>
        <v>8.3602343550134364E-2</v>
      </c>
      <c r="AU55" s="4">
        <f t="shared" si="186"/>
        <v>7.9586553623249984E-2</v>
      </c>
      <c r="AV55" s="4">
        <f t="shared" si="186"/>
        <v>9.1949528180084963E-2</v>
      </c>
    </row>
    <row r="56" spans="1:48" s="44" customFormat="1" x14ac:dyDescent="0.35">
      <c r="A56" s="83"/>
      <c r="B56" s="79" t="s">
        <v>444</v>
      </c>
      <c r="C56" s="4">
        <f t="shared" si="180"/>
        <v>9.9903838513131331E-3</v>
      </c>
      <c r="D56" s="4">
        <f t="shared" si="180"/>
        <v>1.3128248351068933E-2</v>
      </c>
      <c r="E56" s="4">
        <f t="shared" si="180"/>
        <v>1.4277295941603693E-2</v>
      </c>
      <c r="F56" s="4">
        <f t="shared" si="180"/>
        <v>1.0862865143732857E-2</v>
      </c>
      <c r="G56" s="4">
        <f>G31/G$27</f>
        <v>1.6786857703989723E-2</v>
      </c>
      <c r="H56" s="4">
        <f>H31/H$27</f>
        <v>2.5473537660648443E-2</v>
      </c>
      <c r="J56" s="79" t="s">
        <v>444</v>
      </c>
      <c r="K56" s="4">
        <f t="shared" si="182"/>
        <v>0</v>
      </c>
      <c r="L56" s="4">
        <f t="shared" si="182"/>
        <v>0</v>
      </c>
      <c r="M56" s="4">
        <f t="shared" si="182"/>
        <v>0</v>
      </c>
      <c r="N56" s="4">
        <f t="shared" si="182"/>
        <v>0</v>
      </c>
      <c r="O56" s="4">
        <f t="shared" si="182"/>
        <v>0</v>
      </c>
      <c r="P56" s="4">
        <f t="shared" si="182"/>
        <v>0</v>
      </c>
      <c r="R56" s="79" t="s">
        <v>444</v>
      </c>
      <c r="S56" s="4">
        <f t="shared" si="183"/>
        <v>8.8429320640734718E-3</v>
      </c>
      <c r="T56" s="4">
        <f t="shared" si="183"/>
        <v>9.3902561070253153E-3</v>
      </c>
      <c r="U56" s="4">
        <f t="shared" si="183"/>
        <v>8.0394395926414626E-3</v>
      </c>
      <c r="V56" s="4">
        <f t="shared" si="183"/>
        <v>6.7719159413668732E-3</v>
      </c>
      <c r="W56" s="4">
        <f t="shared" si="183"/>
        <v>7.3922688775800672E-3</v>
      </c>
      <c r="X56" s="4">
        <f t="shared" si="183"/>
        <v>8.7599963464234428E-3</v>
      </c>
      <c r="Z56" s="79" t="s">
        <v>444</v>
      </c>
      <c r="AA56" s="4">
        <f t="shared" si="184"/>
        <v>2.2571122493229858E-6</v>
      </c>
      <c r="AB56" s="4">
        <f t="shared" si="184"/>
        <v>4.3877866621667179E-6</v>
      </c>
      <c r="AC56" s="4">
        <f t="shared" si="184"/>
        <v>4.1764148006528979E-6</v>
      </c>
      <c r="AD56" s="4">
        <f t="shared" si="184"/>
        <v>3.9591849168647055E-6</v>
      </c>
      <c r="AE56" s="4">
        <f t="shared" si="184"/>
        <v>2.2186335690811543E-4</v>
      </c>
      <c r="AF56" s="4">
        <f t="shared" si="184"/>
        <v>3.9330313559717142E-4</v>
      </c>
      <c r="AH56" s="79" t="s">
        <v>444</v>
      </c>
      <c r="AI56" s="4">
        <f t="shared" si="185"/>
        <v>5.4463337430127774E-3</v>
      </c>
      <c r="AJ56" s="4">
        <f t="shared" si="185"/>
        <v>6.6188420062563867E-3</v>
      </c>
      <c r="AK56" s="4">
        <f t="shared" si="185"/>
        <v>6.9283469919967002E-3</v>
      </c>
      <c r="AL56" s="4">
        <f t="shared" si="185"/>
        <v>5.4802413395556087E-3</v>
      </c>
      <c r="AM56" s="4">
        <f t="shared" si="185"/>
        <v>6.713106814515494E-3</v>
      </c>
      <c r="AN56" s="4">
        <f t="shared" si="185"/>
        <v>7.9626416955283653E-3</v>
      </c>
      <c r="AP56" s="79" t="s">
        <v>444</v>
      </c>
      <c r="AQ56" s="4">
        <f t="shared" si="186"/>
        <v>1.1322795349946193E-3</v>
      </c>
      <c r="AR56" s="4">
        <f t="shared" si="186"/>
        <v>1.3001745938911648E-3</v>
      </c>
      <c r="AS56" s="4">
        <f t="shared" si="186"/>
        <v>1.2430054990877992E-3</v>
      </c>
      <c r="AT56" s="4">
        <f t="shared" si="186"/>
        <v>1.1148339818800763E-3</v>
      </c>
      <c r="AU56" s="4">
        <f t="shared" si="186"/>
        <v>1.4735711871257729E-3</v>
      </c>
      <c r="AV56" s="4">
        <f t="shared" si="186"/>
        <v>1.9670152552377523E-3</v>
      </c>
    </row>
    <row r="57" spans="1:48" s="44" customFormat="1" x14ac:dyDescent="0.35">
      <c r="A57" s="83"/>
      <c r="B57" s="79" t="s">
        <v>445</v>
      </c>
      <c r="C57" s="4">
        <f>C32/C$27</f>
        <v>7.4966343115423509E-2</v>
      </c>
      <c r="D57" s="4">
        <f t="shared" ref="D57:H57" si="187">D32/D$27</f>
        <v>6.1982215775411305E-2</v>
      </c>
      <c r="E57" s="4">
        <f t="shared" si="187"/>
        <v>3.1464454498718639E-2</v>
      </c>
      <c r="F57" s="4">
        <f t="shared" si="187"/>
        <v>4.5160320452513596E-3</v>
      </c>
      <c r="G57" s="4">
        <f t="shared" si="187"/>
        <v>4.785387212920292E-3</v>
      </c>
      <c r="H57" s="4">
        <f t="shared" si="187"/>
        <v>6.0565496970696161E-3</v>
      </c>
      <c r="J57" s="79" t="s">
        <v>445</v>
      </c>
      <c r="K57" s="4">
        <f>K32/K$27</f>
        <v>2.489707727202272E-2</v>
      </c>
      <c r="L57" s="4">
        <f t="shared" ref="L57:P57" si="188">L32/L$27</f>
        <v>1.0588356543233092E-2</v>
      </c>
      <c r="M57" s="4">
        <f t="shared" si="188"/>
        <v>6.7656589347347739E-3</v>
      </c>
      <c r="N57" s="4">
        <f t="shared" si="188"/>
        <v>8.7269562410512234E-4</v>
      </c>
      <c r="O57" s="4">
        <f t="shared" si="188"/>
        <v>8.9356740731617521E-4</v>
      </c>
      <c r="P57" s="4">
        <f t="shared" si="188"/>
        <v>5.6624571561088787E-4</v>
      </c>
      <c r="R57" s="79" t="s">
        <v>445</v>
      </c>
      <c r="S57" s="4">
        <f>S32/S$27</f>
        <v>7.8598469807503527E-2</v>
      </c>
      <c r="T57" s="4">
        <f t="shared" ref="T57:X57" si="189">T32/T$27</f>
        <v>7.7392538480603179E-2</v>
      </c>
      <c r="U57" s="4">
        <f t="shared" si="189"/>
        <v>2.9907295912243559E-2</v>
      </c>
      <c r="V57" s="4">
        <f t="shared" si="189"/>
        <v>1.7882657373664787E-3</v>
      </c>
      <c r="W57" s="4">
        <f t="shared" si="189"/>
        <v>1.6796081888651364E-3</v>
      </c>
      <c r="X57" s="4">
        <f t="shared" si="189"/>
        <v>2.2384552905363397E-3</v>
      </c>
      <c r="Z57" s="79" t="s">
        <v>445</v>
      </c>
      <c r="AA57" s="4">
        <f>AA32/AA$27</f>
        <v>4.8108716597182613E-3</v>
      </c>
      <c r="AB57" s="4">
        <f t="shared" ref="AB57:AF57" si="190">AB32/AB$27</f>
        <v>5.8174373985392033E-3</v>
      </c>
      <c r="AC57" s="4">
        <f t="shared" si="190"/>
        <v>2.6874551646237296E-3</v>
      </c>
      <c r="AD57" s="4">
        <f t="shared" si="190"/>
        <v>1.0990939203163676E-3</v>
      </c>
      <c r="AE57" s="4">
        <f t="shared" si="190"/>
        <v>1.2126387299391203E-3</v>
      </c>
      <c r="AF57" s="4">
        <f t="shared" si="190"/>
        <v>1.2933802959780418E-3</v>
      </c>
      <c r="AH57" s="79" t="s">
        <v>445</v>
      </c>
      <c r="AI57" s="4">
        <f>AI32/AI$27</f>
        <v>2.7865654158239022E-3</v>
      </c>
      <c r="AJ57" s="4">
        <f t="shared" ref="AJ57:AN57" si="191">AJ32/AJ$27</f>
        <v>2.538404631365206E-3</v>
      </c>
      <c r="AK57" s="4">
        <f t="shared" si="191"/>
        <v>4.2580609462731156E-3</v>
      </c>
      <c r="AL57" s="4">
        <f t="shared" si="191"/>
        <v>3.5570738356719236E-3</v>
      </c>
      <c r="AM57" s="4">
        <f t="shared" si="191"/>
        <v>3.1753383481068179E-3</v>
      </c>
      <c r="AN57" s="4">
        <f t="shared" si="191"/>
        <v>3.2347505645760758E-3</v>
      </c>
      <c r="AP57" s="79" t="s">
        <v>445</v>
      </c>
      <c r="AQ57" s="4">
        <f>AQ32/AQ$27</f>
        <v>9.7398720877892326E-3</v>
      </c>
      <c r="AR57" s="4">
        <f t="shared" ref="AR57:AV57" si="192">AR32/AR$27</f>
        <v>9.2362985482346924E-3</v>
      </c>
      <c r="AS57" s="4">
        <f t="shared" si="192"/>
        <v>8.0616949543390413E-3</v>
      </c>
      <c r="AT57" s="4">
        <f t="shared" si="192"/>
        <v>2.9040504541517314E-3</v>
      </c>
      <c r="AU57" s="4">
        <f t="shared" si="192"/>
        <v>2.9190961930116686E-3</v>
      </c>
      <c r="AV57" s="4">
        <f t="shared" si="192"/>
        <v>3.774383369612094E-3</v>
      </c>
    </row>
    <row r="58" spans="1:48" x14ac:dyDescent="0.35">
      <c r="B58" s="79" t="s">
        <v>286</v>
      </c>
      <c r="C58" s="4">
        <f t="shared" ref="C58:H60" si="193">C33/C$27</f>
        <v>3.9672631385726791E-2</v>
      </c>
      <c r="D58" s="4">
        <f t="shared" si="193"/>
        <v>4.5505693469059694E-2</v>
      </c>
      <c r="E58" s="4">
        <f t="shared" si="193"/>
        <v>5.1432602934105898E-2</v>
      </c>
      <c r="F58" s="4">
        <f t="shared" si="193"/>
        <v>4.0911492426186816E-2</v>
      </c>
      <c r="G58" s="4">
        <f t="shared" ref="G58" si="194">G33/G$27</f>
        <v>3.9755405283775309E-2</v>
      </c>
      <c r="H58" s="4">
        <f t="shared" si="193"/>
        <v>4.1915466007483686E-2</v>
      </c>
      <c r="J58" s="79" t="s">
        <v>286</v>
      </c>
      <c r="K58" s="4">
        <f t="shared" ref="K58:P60" si="195">K33/K$27</f>
        <v>7.6254584844250115E-2</v>
      </c>
      <c r="L58" s="4">
        <f t="shared" si="195"/>
        <v>9.4730508710983666E-2</v>
      </c>
      <c r="M58" s="4">
        <f t="shared" si="195"/>
        <v>6.5929757761257299E-2</v>
      </c>
      <c r="N58" s="4">
        <f t="shared" si="195"/>
        <v>5.5875518584025473E-2</v>
      </c>
      <c r="O58" s="4">
        <f t="shared" si="195"/>
        <v>5.2045240474601656E-2</v>
      </c>
      <c r="P58" s="4">
        <f t="shared" si="195"/>
        <v>6.0285493236819233E-2</v>
      </c>
      <c r="R58" s="79" t="s">
        <v>286</v>
      </c>
      <c r="S58" s="4">
        <f t="shared" ref="S58:X60" si="196">S33/S$27</f>
        <v>6.3779632967716854E-2</v>
      </c>
      <c r="T58" s="4">
        <f t="shared" si="196"/>
        <v>7.3771340018759513E-2</v>
      </c>
      <c r="U58" s="4">
        <f t="shared" si="196"/>
        <v>8.304830867344816E-2</v>
      </c>
      <c r="V58" s="4">
        <f t="shared" si="196"/>
        <v>8.9109905917703208E-2</v>
      </c>
      <c r="W58" s="4">
        <f t="shared" si="196"/>
        <v>0.10780766845394221</v>
      </c>
      <c r="X58" s="4">
        <f t="shared" si="196"/>
        <v>0.13543010876403022</v>
      </c>
      <c r="Z58" s="79" t="s">
        <v>286</v>
      </c>
      <c r="AA58" s="4">
        <f t="shared" ref="AA58:AF60" si="197">AA33/AA$27</f>
        <v>1.6234185924194258E-2</v>
      </c>
      <c r="AB58" s="4">
        <f t="shared" si="197"/>
        <v>1.7007112334271997E-2</v>
      </c>
      <c r="AC58" s="4">
        <f t="shared" si="197"/>
        <v>1.6501957288968701E-2</v>
      </c>
      <c r="AD58" s="4">
        <f t="shared" si="197"/>
        <v>1.4213946920076194E-2</v>
      </c>
      <c r="AE58" s="4">
        <f t="shared" si="197"/>
        <v>1.9899990061168514E-2</v>
      </c>
      <c r="AF58" s="4">
        <f t="shared" si="197"/>
        <v>2.3968262691264668E-2</v>
      </c>
      <c r="AH58" s="79" t="s">
        <v>286</v>
      </c>
      <c r="AI58" s="4">
        <f t="shared" ref="AI58:AN60" si="198">AI33/AI$27</f>
        <v>3.3551430682871718E-2</v>
      </c>
      <c r="AJ58" s="4">
        <f t="shared" si="198"/>
        <v>3.6728684634257151E-2</v>
      </c>
      <c r="AK58" s="4">
        <f t="shared" si="198"/>
        <v>3.0006008585382223E-2</v>
      </c>
      <c r="AL58" s="4">
        <f t="shared" si="198"/>
        <v>2.1967626018490737E-2</v>
      </c>
      <c r="AM58" s="4">
        <f t="shared" si="198"/>
        <v>2.4293152950752194E-2</v>
      </c>
      <c r="AN58" s="4">
        <f t="shared" si="198"/>
        <v>2.9317225339033717E-2</v>
      </c>
      <c r="AP58" s="79" t="s">
        <v>286</v>
      </c>
      <c r="AQ58" s="4">
        <f t="shared" ref="AQ58:AV60" si="199">AQ33/AQ$27</f>
        <v>5.0051153590973473E-2</v>
      </c>
      <c r="AR58" s="4">
        <f t="shared" si="199"/>
        <v>4.9799509430687172E-2</v>
      </c>
      <c r="AS58" s="4">
        <f t="shared" si="199"/>
        <v>5.3710779964143723E-2</v>
      </c>
      <c r="AT58" s="4">
        <f t="shared" si="199"/>
        <v>5.5677804595502915E-2</v>
      </c>
      <c r="AU58" s="4">
        <f t="shared" si="199"/>
        <v>6.772907733887211E-2</v>
      </c>
      <c r="AV58" s="4">
        <f t="shared" si="199"/>
        <v>7.2796175108547467E-2</v>
      </c>
    </row>
    <row r="59" spans="1:48" x14ac:dyDescent="0.35">
      <c r="B59" s="79" t="s">
        <v>287</v>
      </c>
      <c r="C59" s="4">
        <f t="shared" si="193"/>
        <v>0.50078430001802543</v>
      </c>
      <c r="D59" s="4">
        <f t="shared" si="193"/>
        <v>0.53377860729793469</v>
      </c>
      <c r="E59" s="4">
        <f t="shared" si="193"/>
        <v>0.43934428933929237</v>
      </c>
      <c r="F59" s="4">
        <f t="shared" si="193"/>
        <v>0.34143840539641335</v>
      </c>
      <c r="G59" s="4">
        <f t="shared" ref="G59" si="200">G34/G$27</f>
        <v>0.39841805212790704</v>
      </c>
      <c r="H59" s="4">
        <f t="shared" si="193"/>
        <v>0.48030694244419564</v>
      </c>
      <c r="J59" s="79" t="s">
        <v>287</v>
      </c>
      <c r="K59" s="4">
        <f t="shared" si="195"/>
        <v>0.26049537561476377</v>
      </c>
      <c r="L59" s="4">
        <f t="shared" si="195"/>
        <v>0.18266131703722807</v>
      </c>
      <c r="M59" s="4">
        <f t="shared" si="195"/>
        <v>0.11537847263251902</v>
      </c>
      <c r="N59" s="4">
        <f t="shared" si="195"/>
        <v>9.3393558314241273E-2</v>
      </c>
      <c r="O59" s="4">
        <f t="shared" si="195"/>
        <v>0.10146651554259194</v>
      </c>
      <c r="P59" s="4">
        <f t="shared" si="195"/>
        <v>0.1175747505983787</v>
      </c>
      <c r="R59" s="79" t="s">
        <v>287</v>
      </c>
      <c r="S59" s="4">
        <f t="shared" si="196"/>
        <v>0.18811763621940339</v>
      </c>
      <c r="T59" s="4">
        <f t="shared" si="196"/>
        <v>0.1920078219727423</v>
      </c>
      <c r="U59" s="4">
        <f t="shared" si="196"/>
        <v>0.18490391398752129</v>
      </c>
      <c r="V59" s="4">
        <f t="shared" si="196"/>
        <v>0.15696221800445184</v>
      </c>
      <c r="W59" s="4">
        <f t="shared" si="196"/>
        <v>0.17442125329443486</v>
      </c>
      <c r="X59" s="4">
        <f t="shared" si="196"/>
        <v>0.18594561120945946</v>
      </c>
      <c r="Z59" s="79" t="s">
        <v>287</v>
      </c>
      <c r="AA59" s="4">
        <f t="shared" si="197"/>
        <v>0.19008739237662545</v>
      </c>
      <c r="AB59" s="4">
        <f t="shared" si="197"/>
        <v>0.14767347964671695</v>
      </c>
      <c r="AC59" s="4">
        <f t="shared" si="197"/>
        <v>8.6429964957988242E-2</v>
      </c>
      <c r="AD59" s="4">
        <f t="shared" si="197"/>
        <v>6.8479049112173784E-2</v>
      </c>
      <c r="AE59" s="4">
        <f t="shared" si="197"/>
        <v>6.8992852430115395E-2</v>
      </c>
      <c r="AF59" s="4">
        <f t="shared" si="197"/>
        <v>7.9087982632418202E-2</v>
      </c>
      <c r="AH59" s="79" t="s">
        <v>287</v>
      </c>
      <c r="AI59" s="4">
        <f t="shared" si="198"/>
        <v>0.5764540195539698</v>
      </c>
      <c r="AJ59" s="4">
        <f t="shared" si="198"/>
        <v>0.5503016726819987</v>
      </c>
      <c r="AK59" s="4">
        <f t="shared" si="198"/>
        <v>0.49166115429318619</v>
      </c>
      <c r="AL59" s="4">
        <f t="shared" si="198"/>
        <v>0.43956631695664389</v>
      </c>
      <c r="AM59" s="4">
        <f t="shared" si="198"/>
        <v>0.46882497878112839</v>
      </c>
      <c r="AN59" s="4">
        <f t="shared" si="198"/>
        <v>0.48674883529350121</v>
      </c>
      <c r="AP59" s="79" t="s">
        <v>287</v>
      </c>
      <c r="AQ59" s="4">
        <f t="shared" si="199"/>
        <v>0.36992074669083402</v>
      </c>
      <c r="AR59" s="4">
        <f t="shared" si="199"/>
        <v>0.34748165165999262</v>
      </c>
      <c r="AS59" s="4">
        <f t="shared" si="199"/>
        <v>0.32033613690611179</v>
      </c>
      <c r="AT59" s="4">
        <f t="shared" si="199"/>
        <v>0.25437296796055819</v>
      </c>
      <c r="AU59" s="4">
        <f t="shared" si="199"/>
        <v>0.24231824716230249</v>
      </c>
      <c r="AV59" s="4">
        <f t="shared" si="199"/>
        <v>0.25591789311375285</v>
      </c>
    </row>
    <row r="60" spans="1:48" x14ac:dyDescent="0.35">
      <c r="B60" s="79" t="s">
        <v>288</v>
      </c>
      <c r="C60" s="4">
        <f t="shared" si="193"/>
        <v>5.2759990881709642E-2</v>
      </c>
      <c r="D60" s="4">
        <f t="shared" si="193"/>
        <v>6.193512458911242E-2</v>
      </c>
      <c r="E60" s="4">
        <f t="shared" si="193"/>
        <v>7.6020912150825126E-2</v>
      </c>
      <c r="F60" s="4">
        <f t="shared" si="193"/>
        <v>6.1905558318406578E-2</v>
      </c>
      <c r="G60" s="4">
        <f t="shared" ref="G60" si="201">G35/G$27</f>
        <v>6.7063214115198236E-2</v>
      </c>
      <c r="H60" s="4">
        <f t="shared" si="193"/>
        <v>7.2551530566089345E-2</v>
      </c>
      <c r="J60" s="79" t="s">
        <v>288</v>
      </c>
      <c r="K60" s="4">
        <f t="shared" si="195"/>
        <v>0.11220644901727918</v>
      </c>
      <c r="L60" s="4">
        <f t="shared" si="195"/>
        <v>0.12096192912299973</v>
      </c>
      <c r="M60" s="4">
        <f t="shared" si="195"/>
        <v>7.7041169045547919E-2</v>
      </c>
      <c r="N60" s="4">
        <f t="shared" si="195"/>
        <v>5.7953738366572617E-2</v>
      </c>
      <c r="O60" s="4">
        <f t="shared" si="195"/>
        <v>6.5489439772704952E-2</v>
      </c>
      <c r="P60" s="4">
        <f t="shared" si="195"/>
        <v>7.7665232058483066E-2</v>
      </c>
      <c r="R60" s="79" t="s">
        <v>288</v>
      </c>
      <c r="S60" s="4">
        <f t="shared" si="196"/>
        <v>0.14012851142227709</v>
      </c>
      <c r="T60" s="4">
        <f t="shared" si="196"/>
        <v>0.1301169739370098</v>
      </c>
      <c r="U60" s="4">
        <f t="shared" si="196"/>
        <v>0.12863891788746781</v>
      </c>
      <c r="V60" s="4">
        <f t="shared" si="196"/>
        <v>0.11205147477068747</v>
      </c>
      <c r="W60" s="4">
        <f t="shared" si="196"/>
        <v>0.1227021824666619</v>
      </c>
      <c r="X60" s="4">
        <f t="shared" si="196"/>
        <v>0.15417030541532636</v>
      </c>
      <c r="Z60" s="79" t="s">
        <v>288</v>
      </c>
      <c r="AA60" s="4">
        <f t="shared" si="197"/>
        <v>0.11004196710108981</v>
      </c>
      <c r="AB60" s="4">
        <f t="shared" si="197"/>
        <v>9.7596501849840492E-2</v>
      </c>
      <c r="AC60" s="4">
        <f t="shared" si="197"/>
        <v>6.0126107039001286E-2</v>
      </c>
      <c r="AD60" s="4">
        <f t="shared" si="197"/>
        <v>4.5283256136341286E-2</v>
      </c>
      <c r="AE60" s="4">
        <f t="shared" si="197"/>
        <v>4.3939539278118923E-2</v>
      </c>
      <c r="AF60" s="4">
        <f t="shared" si="197"/>
        <v>4.8386474443227821E-2</v>
      </c>
      <c r="AH60" s="79" t="s">
        <v>288</v>
      </c>
      <c r="AI60" s="4">
        <f t="shared" si="198"/>
        <v>0.228577717154723</v>
      </c>
      <c r="AJ60" s="4">
        <f t="shared" si="198"/>
        <v>0.24713808089433131</v>
      </c>
      <c r="AK60" s="4">
        <f t="shared" si="198"/>
        <v>0.23658929234767648</v>
      </c>
      <c r="AL60" s="4">
        <f t="shared" si="198"/>
        <v>0.19810009042916987</v>
      </c>
      <c r="AM60" s="4">
        <f t="shared" si="198"/>
        <v>0.21082334445474946</v>
      </c>
      <c r="AN60" s="4">
        <f t="shared" si="198"/>
        <v>0.24666580370208951</v>
      </c>
      <c r="AP60" s="79" t="s">
        <v>288</v>
      </c>
      <c r="AQ60" s="4">
        <f t="shared" si="199"/>
        <v>0.10188095376543105</v>
      </c>
      <c r="AR60" s="4">
        <f t="shared" si="199"/>
        <v>0.10176018775021321</v>
      </c>
      <c r="AS60" s="4">
        <f t="shared" si="199"/>
        <v>0.10197872523217891</v>
      </c>
      <c r="AT60" s="4">
        <f t="shared" si="199"/>
        <v>9.8632758861845332E-2</v>
      </c>
      <c r="AU60" s="4">
        <f t="shared" si="199"/>
        <v>0.1064438497779593</v>
      </c>
      <c r="AV60" s="4">
        <f t="shared" si="199"/>
        <v>0.11653790596573828</v>
      </c>
    </row>
    <row r="61" spans="1:48" x14ac:dyDescent="0.35">
      <c r="B61" s="79" t="s">
        <v>289</v>
      </c>
      <c r="C61" s="4">
        <f t="shared" ref="C61:H64" si="202">C37/C$27</f>
        <v>8.0174794561561263E-2</v>
      </c>
      <c r="D61" s="4">
        <f t="shared" si="202"/>
        <v>7.328767802999149E-2</v>
      </c>
      <c r="E61" s="4">
        <f t="shared" si="202"/>
        <v>0.10664280431471601</v>
      </c>
      <c r="F61" s="4">
        <f t="shared" si="202"/>
        <v>0.11084422794328956</v>
      </c>
      <c r="G61" s="4">
        <f t="shared" ref="G61" si="203">G37/G$27</f>
        <v>9.7731400827720472E-2</v>
      </c>
      <c r="H61" s="4">
        <f t="shared" si="202"/>
        <v>7.2620773188974211E-2</v>
      </c>
      <c r="J61" s="79" t="s">
        <v>289</v>
      </c>
      <c r="K61" s="4">
        <f t="shared" ref="K61:P64" si="204">K37/K$27</f>
        <v>0.199392186940198</v>
      </c>
      <c r="L61" s="4">
        <f t="shared" si="204"/>
        <v>0.28682212590130951</v>
      </c>
      <c r="M61" s="4">
        <f t="shared" si="204"/>
        <v>0.3521550375813956</v>
      </c>
      <c r="N61" s="4">
        <f t="shared" si="204"/>
        <v>0.38735269542205553</v>
      </c>
      <c r="O61" s="4">
        <f t="shared" si="204"/>
        <v>0.39255775389196867</v>
      </c>
      <c r="P61" s="4">
        <f t="shared" si="204"/>
        <v>0.35920422207930702</v>
      </c>
      <c r="R61" s="79" t="s">
        <v>289</v>
      </c>
      <c r="S61" s="4">
        <f t="shared" ref="S61:X64" si="205">S37/S$27</f>
        <v>0.2410513670001658</v>
      </c>
      <c r="T61" s="4">
        <f t="shared" si="205"/>
        <v>0.23922186225386874</v>
      </c>
      <c r="U61" s="4">
        <f t="shared" si="205"/>
        <v>0.29478749628513351</v>
      </c>
      <c r="V61" s="4">
        <f t="shared" si="205"/>
        <v>0.29846980784860305</v>
      </c>
      <c r="W61" s="4">
        <f t="shared" si="205"/>
        <v>0.24800556566303997</v>
      </c>
      <c r="X61" s="4">
        <f t="shared" si="205"/>
        <v>0.17287892661476531</v>
      </c>
      <c r="Z61" s="79" t="s">
        <v>289</v>
      </c>
      <c r="AA61" s="4">
        <f t="shared" ref="AA61:AF64" si="206">AA37/AA$27</f>
        <v>0.64770728592736637</v>
      </c>
      <c r="AB61" s="4">
        <f t="shared" si="206"/>
        <v>0.6928997418193491</v>
      </c>
      <c r="AC61" s="4">
        <f t="shared" si="206"/>
        <v>0.78597472237518862</v>
      </c>
      <c r="AD61" s="4">
        <f t="shared" si="206"/>
        <v>0.78334570582713126</v>
      </c>
      <c r="AE61" s="4">
        <f t="shared" si="206"/>
        <v>0.75627536936731521</v>
      </c>
      <c r="AF61" s="4">
        <f t="shared" si="206"/>
        <v>0.75310560996942477</v>
      </c>
      <c r="AH61" s="79" t="s">
        <v>289</v>
      </c>
      <c r="AI61" s="4">
        <f t="shared" ref="AI61:AN64" si="207">AI37/AI$27</f>
        <v>3.6945221957631419E-2</v>
      </c>
      <c r="AJ61" s="4">
        <f t="shared" si="207"/>
        <v>4.1982216237848216E-2</v>
      </c>
      <c r="AK61" s="4">
        <f t="shared" si="207"/>
        <v>5.9625438777961705E-2</v>
      </c>
      <c r="AL61" s="4">
        <f t="shared" si="207"/>
        <v>5.7458547798341718E-2</v>
      </c>
      <c r="AM61" s="4">
        <f t="shared" si="207"/>
        <v>5.2494071218110464E-2</v>
      </c>
      <c r="AN61" s="4">
        <f t="shared" si="207"/>
        <v>2.9581677423602456E-2</v>
      </c>
      <c r="AP61" s="79" t="s">
        <v>289</v>
      </c>
      <c r="AQ61" s="4">
        <f t="shared" ref="AQ61:AV64" si="208">AQ37/AQ$27</f>
        <v>0.1293354576590984</v>
      </c>
      <c r="AR61" s="4">
        <f t="shared" si="208"/>
        <v>0.13960495553928223</v>
      </c>
      <c r="AS61" s="4">
        <f t="shared" si="208"/>
        <v>0.1796661740426434</v>
      </c>
      <c r="AT61" s="4">
        <f t="shared" si="208"/>
        <v>0.2230122129002608</v>
      </c>
      <c r="AU61" s="4">
        <f t="shared" si="208"/>
        <v>0.22052076732137837</v>
      </c>
      <c r="AV61" s="4">
        <f t="shared" si="208"/>
        <v>0.16149915911488083</v>
      </c>
    </row>
    <row r="62" spans="1:48" x14ac:dyDescent="0.35">
      <c r="B62" s="79" t="s">
        <v>290</v>
      </c>
      <c r="C62" s="4">
        <f t="shared" si="202"/>
        <v>1.0088883361518804E-2</v>
      </c>
      <c r="D62" s="4">
        <f t="shared" si="202"/>
        <v>1.852279046434999E-2</v>
      </c>
      <c r="E62" s="4">
        <f t="shared" si="202"/>
        <v>2.5563314210383922E-2</v>
      </c>
      <c r="F62" s="4">
        <f t="shared" si="202"/>
        <v>2.3580630583129668E-2</v>
      </c>
      <c r="G62" s="4">
        <f t="shared" ref="G62" si="209">G38/G$27</f>
        <v>3.1358967595707957E-2</v>
      </c>
      <c r="H62" s="4">
        <f t="shared" si="202"/>
        <v>4.8577074332646825E-2</v>
      </c>
      <c r="J62" s="79" t="s">
        <v>290</v>
      </c>
      <c r="K62" s="4">
        <f t="shared" si="204"/>
        <v>0.11739532440231791</v>
      </c>
      <c r="L62" s="4">
        <f t="shared" si="204"/>
        <v>0.11999133629517958</v>
      </c>
      <c r="M62" s="4">
        <f t="shared" si="204"/>
        <v>0.2184906580503807</v>
      </c>
      <c r="N62" s="4">
        <f t="shared" si="204"/>
        <v>0.19838808838690836</v>
      </c>
      <c r="O62" s="4">
        <f t="shared" si="204"/>
        <v>0.19460978986894104</v>
      </c>
      <c r="P62" s="4">
        <f t="shared" si="204"/>
        <v>0.18158140709536943</v>
      </c>
      <c r="R62" s="79" t="s">
        <v>290</v>
      </c>
      <c r="S62" s="4">
        <f t="shared" si="205"/>
        <v>8.0808373002770554E-3</v>
      </c>
      <c r="T62" s="4">
        <f t="shared" si="205"/>
        <v>8.8286743500881962E-3</v>
      </c>
      <c r="U62" s="4">
        <f t="shared" si="205"/>
        <v>1.0544913797989207E-2</v>
      </c>
      <c r="V62" s="4">
        <f t="shared" si="205"/>
        <v>1.0197310191424626E-2</v>
      </c>
      <c r="W62" s="4">
        <f t="shared" si="205"/>
        <v>1.2264720468611814E-2</v>
      </c>
      <c r="X62" s="4">
        <f t="shared" si="205"/>
        <v>9.8676298621460413E-3</v>
      </c>
      <c r="Z62" s="79" t="s">
        <v>290</v>
      </c>
      <c r="AA62" s="4">
        <f t="shared" si="206"/>
        <v>1.0625202239398616E-2</v>
      </c>
      <c r="AB62" s="4">
        <f t="shared" si="206"/>
        <v>2.0657464158428045E-2</v>
      </c>
      <c r="AC62" s="4">
        <f t="shared" si="206"/>
        <v>3.3771109287657398E-2</v>
      </c>
      <c r="AD62" s="4">
        <f t="shared" si="206"/>
        <v>5.0198856731452635E-2</v>
      </c>
      <c r="AE62" s="4">
        <f t="shared" si="206"/>
        <v>7.0566410894697687E-2</v>
      </c>
      <c r="AF62" s="4">
        <f t="shared" si="206"/>
        <v>6.2695615331998189E-2</v>
      </c>
      <c r="AH62" s="79" t="s">
        <v>290</v>
      </c>
      <c r="AI62" s="4">
        <f t="shared" si="207"/>
        <v>2.6419707915424514E-3</v>
      </c>
      <c r="AJ62" s="4">
        <f t="shared" si="207"/>
        <v>7.8572817253993541E-3</v>
      </c>
      <c r="AK62" s="4">
        <f t="shared" si="207"/>
        <v>1.810172364219954E-2</v>
      </c>
      <c r="AL62" s="4">
        <f t="shared" si="207"/>
        <v>1.4281165105487385E-2</v>
      </c>
      <c r="AM62" s="4">
        <f t="shared" si="207"/>
        <v>1.5761981335420751E-2</v>
      </c>
      <c r="AN62" s="4">
        <f t="shared" si="207"/>
        <v>1.0220067584670485E-2</v>
      </c>
      <c r="AP62" s="79" t="s">
        <v>290</v>
      </c>
      <c r="AQ62" s="4">
        <f t="shared" si="208"/>
        <v>9.5061919572431456E-4</v>
      </c>
      <c r="AR62" s="4">
        <f t="shared" si="208"/>
        <v>1.9957635292754431E-3</v>
      </c>
      <c r="AS62" s="4">
        <f t="shared" si="208"/>
        <v>8.5845230124162921E-3</v>
      </c>
      <c r="AT62" s="4">
        <f t="shared" si="208"/>
        <v>1.5564692312663841E-2</v>
      </c>
      <c r="AU62" s="4">
        <f t="shared" si="208"/>
        <v>3.2217228561129047E-2</v>
      </c>
      <c r="AV62" s="4">
        <f t="shared" si="208"/>
        <v>3.0512896918507365E-2</v>
      </c>
    </row>
    <row r="63" spans="1:48" x14ac:dyDescent="0.35">
      <c r="B63" s="79" t="s">
        <v>388</v>
      </c>
      <c r="C63" s="4">
        <f t="shared" si="202"/>
        <v>1.858659354267516E-2</v>
      </c>
      <c r="D63" s="4">
        <f t="shared" si="202"/>
        <v>7.271564873151266E-3</v>
      </c>
      <c r="E63" s="4">
        <f t="shared" si="202"/>
        <v>0.10166242366514355</v>
      </c>
      <c r="F63" s="4">
        <f t="shared" si="202"/>
        <v>0.20989119247871013</v>
      </c>
      <c r="G63" s="4">
        <f t="shared" ref="G63" si="210">G39/G$27</f>
        <v>0.169587964696055</v>
      </c>
      <c r="H63" s="4">
        <f t="shared" si="202"/>
        <v>0.1030848131062423</v>
      </c>
      <c r="J63" s="79" t="s">
        <v>388</v>
      </c>
      <c r="K63" s="4">
        <f t="shared" si="204"/>
        <v>3.1863794149968934E-2</v>
      </c>
      <c r="L63" s="4">
        <f t="shared" si="204"/>
        <v>1.5271395575651886E-2</v>
      </c>
      <c r="M63" s="4">
        <f t="shared" si="204"/>
        <v>3.3404965229626278E-2</v>
      </c>
      <c r="N63" s="4">
        <f t="shared" si="204"/>
        <v>5.1630053682694819E-2</v>
      </c>
      <c r="O63" s="4">
        <f t="shared" si="204"/>
        <v>2.9683721829449186E-2</v>
      </c>
      <c r="P63" s="4">
        <f t="shared" si="204"/>
        <v>2.8926005871044429E-2</v>
      </c>
      <c r="R63" s="79" t="s">
        <v>388</v>
      </c>
      <c r="S63" s="4">
        <f t="shared" si="205"/>
        <v>8.4904034990642503E-4</v>
      </c>
      <c r="T63" s="4">
        <f t="shared" si="205"/>
        <v>2.5041029286157707E-4</v>
      </c>
      <c r="U63" s="4">
        <f t="shared" si="205"/>
        <v>3.589708984784465E-3</v>
      </c>
      <c r="V63" s="4">
        <f t="shared" si="205"/>
        <v>9.829061741044377E-3</v>
      </c>
      <c r="W63" s="4">
        <f t="shared" si="205"/>
        <v>7.9894761348569768E-3</v>
      </c>
      <c r="X63" s="4">
        <f t="shared" si="205"/>
        <v>7.3101704318349952E-3</v>
      </c>
      <c r="Z63" s="79" t="s">
        <v>388</v>
      </c>
      <c r="AA63" s="4">
        <f t="shared" si="206"/>
        <v>3.293937601926645E-4</v>
      </c>
      <c r="AB63" s="4">
        <f t="shared" si="206"/>
        <v>1.6292036500320962E-4</v>
      </c>
      <c r="AC63" s="4">
        <f t="shared" si="206"/>
        <v>2.2417465653871253E-4</v>
      </c>
      <c r="AD63" s="4">
        <f t="shared" si="206"/>
        <v>3.9036697065332487E-4</v>
      </c>
      <c r="AE63" s="4">
        <f t="shared" si="206"/>
        <v>1.7332265453043032E-4</v>
      </c>
      <c r="AF63" s="4">
        <f t="shared" si="206"/>
        <v>1.0312026536844728E-4</v>
      </c>
      <c r="AH63" s="79" t="s">
        <v>388</v>
      </c>
      <c r="AI63" s="4">
        <f t="shared" si="207"/>
        <v>4.6584478177271134E-2</v>
      </c>
      <c r="AJ63" s="4">
        <f t="shared" si="207"/>
        <v>4.2510914147030732E-2</v>
      </c>
      <c r="AK63" s="4">
        <f t="shared" si="207"/>
        <v>8.2968838521876656E-2</v>
      </c>
      <c r="AL63" s="4">
        <f t="shared" si="207"/>
        <v>0.13142868366053229</v>
      </c>
      <c r="AM63" s="4">
        <f t="shared" si="207"/>
        <v>0.11775586570659294</v>
      </c>
      <c r="AN63" s="4">
        <f t="shared" si="207"/>
        <v>0.11379988234195261</v>
      </c>
      <c r="AP63" s="79" t="s">
        <v>388</v>
      </c>
      <c r="AQ63" s="4">
        <f t="shared" si="208"/>
        <v>2.5261913646252451E-2</v>
      </c>
      <c r="AR63" s="4">
        <f t="shared" si="208"/>
        <v>2.2821108126845874E-2</v>
      </c>
      <c r="AS63" s="4">
        <f t="shared" si="208"/>
        <v>4.0123410260912762E-2</v>
      </c>
      <c r="AT63" s="4">
        <f t="shared" si="208"/>
        <v>6.1258267191513428E-2</v>
      </c>
      <c r="AU63" s="4">
        <f t="shared" si="208"/>
        <v>4.0449231181837714E-2</v>
      </c>
      <c r="AV63" s="4">
        <f t="shared" si="208"/>
        <v>3.8860058270097267E-2</v>
      </c>
    </row>
    <row r="64" spans="1:48" x14ac:dyDescent="0.35">
      <c r="B64" s="79" t="s">
        <v>292</v>
      </c>
      <c r="C64" s="4">
        <f t="shared" si="202"/>
        <v>2.5201898605767544E-2</v>
      </c>
      <c r="D64" s="4">
        <f t="shared" si="202"/>
        <v>2.5475123117762091E-2</v>
      </c>
      <c r="E64" s="4">
        <f t="shared" si="202"/>
        <v>3.0652616761390399E-2</v>
      </c>
      <c r="F64" s="4">
        <f t="shared" si="202"/>
        <v>0.11240405619952673</v>
      </c>
      <c r="G64" s="4">
        <f t="shared" ref="G64" si="211">G40/G$27</f>
        <v>8.9938805869259258E-2</v>
      </c>
      <c r="H64" s="4">
        <f t="shared" si="202"/>
        <v>3.6760121942301008E-2</v>
      </c>
      <c r="J64" s="79" t="s">
        <v>292</v>
      </c>
      <c r="K64" s="4">
        <f t="shared" si="204"/>
        <v>3.946413385804811E-2</v>
      </c>
      <c r="L64" s="4">
        <f t="shared" si="204"/>
        <v>2.6799154174850785E-2</v>
      </c>
      <c r="M64" s="4">
        <f t="shared" si="204"/>
        <v>2.0026715769351881E-2</v>
      </c>
      <c r="N64" s="4">
        <f t="shared" si="204"/>
        <v>6.0535573834898639E-2</v>
      </c>
      <c r="O64" s="4">
        <f t="shared" si="204"/>
        <v>5.6410005039891679E-2</v>
      </c>
      <c r="P64" s="4">
        <f t="shared" si="204"/>
        <v>4.7818462960828673E-2</v>
      </c>
      <c r="R64" s="79" t="s">
        <v>292</v>
      </c>
      <c r="S64" s="4">
        <f t="shared" si="205"/>
        <v>3.032065678657369E-2</v>
      </c>
      <c r="T64" s="4">
        <f t="shared" si="205"/>
        <v>2.2487266459632761E-2</v>
      </c>
      <c r="U64" s="4">
        <f t="shared" si="205"/>
        <v>3.9413977277523791E-2</v>
      </c>
      <c r="V64" s="4">
        <f t="shared" si="205"/>
        <v>0.12932578093987598</v>
      </c>
      <c r="W64" s="4">
        <f t="shared" si="205"/>
        <v>0.11640044009601834</v>
      </c>
      <c r="X64" s="4">
        <f t="shared" si="205"/>
        <v>9.0140655528266375E-2</v>
      </c>
      <c r="Z64" s="79" t="s">
        <v>292</v>
      </c>
      <c r="AA64" s="4">
        <f t="shared" si="206"/>
        <v>4.0176453626017449E-3</v>
      </c>
      <c r="AB64" s="4">
        <f t="shared" si="206"/>
        <v>3.1699283605983297E-3</v>
      </c>
      <c r="AC64" s="4">
        <f t="shared" si="206"/>
        <v>3.9073665733188071E-3</v>
      </c>
      <c r="AD64" s="4">
        <f t="shared" si="206"/>
        <v>2.938320833588692E-2</v>
      </c>
      <c r="AE64" s="4">
        <f t="shared" si="206"/>
        <v>3.0154745981842739E-2</v>
      </c>
      <c r="AF64" s="4">
        <f t="shared" si="206"/>
        <v>2.1871514890974695E-2</v>
      </c>
      <c r="AH64" s="79" t="s">
        <v>292</v>
      </c>
      <c r="AI64" s="4">
        <f t="shared" si="207"/>
        <v>1.4796793733522979E-2</v>
      </c>
      <c r="AJ64" s="4">
        <f t="shared" si="207"/>
        <v>1.6314866409946231E-2</v>
      </c>
      <c r="AK64" s="4">
        <f t="shared" si="207"/>
        <v>2.9355660880477877E-2</v>
      </c>
      <c r="AL64" s="4">
        <f t="shared" si="207"/>
        <v>9.1380649395740463E-2</v>
      </c>
      <c r="AM64" s="4">
        <f t="shared" si="207"/>
        <v>6.3179736224340172E-2</v>
      </c>
      <c r="AN64" s="4">
        <f t="shared" si="207"/>
        <v>3.1969309123778572E-2</v>
      </c>
      <c r="AP64" s="79" t="s">
        <v>292</v>
      </c>
      <c r="AQ64" s="4">
        <f t="shared" si="208"/>
        <v>3.1465162920422104E-2</v>
      </c>
      <c r="AR64" s="4">
        <f t="shared" si="208"/>
        <v>1.781972635309087E-2</v>
      </c>
      <c r="AS64" s="4">
        <f t="shared" si="208"/>
        <v>1.8246349511620765E-2</v>
      </c>
      <c r="AT64" s="4">
        <f t="shared" si="208"/>
        <v>5.6609244770974225E-2</v>
      </c>
      <c r="AU64" s="4">
        <f t="shared" si="208"/>
        <v>5.2589603450873719E-2</v>
      </c>
      <c r="AV64" s="4">
        <f t="shared" si="208"/>
        <v>4.0707019865704311E-2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4999847407452621"/>
  </sheetPr>
  <dimension ref="A1:AL5242"/>
  <sheetViews>
    <sheetView zoomScale="85" zoomScaleNormal="85" workbookViewId="0">
      <selection activeCell="R3027" sqref="R3027"/>
    </sheetView>
  </sheetViews>
  <sheetFormatPr defaultRowHeight="14.5" x14ac:dyDescent="0.35"/>
  <cols>
    <col min="1" max="2" width="8.7265625" style="140"/>
    <col min="3" max="3" width="33.81640625" style="140" customWidth="1"/>
    <col min="4" max="25" width="8.7265625" style="140"/>
    <col min="26" max="26" width="18.1796875" style="140" customWidth="1"/>
    <col min="27" max="27" width="11" style="140" customWidth="1"/>
    <col min="28" max="28" width="13.7265625" style="140" customWidth="1"/>
    <col min="29" max="29" width="12.36328125" style="140" customWidth="1"/>
    <col min="30" max="30" width="10.7265625" style="140" customWidth="1"/>
    <col min="31" max="31" width="12.6328125" style="140" customWidth="1"/>
    <col min="32" max="32" width="12.54296875" style="140" customWidth="1"/>
    <col min="33" max="33" width="8.7265625" style="140"/>
    <col min="34" max="34" width="12.453125" style="140" bestFit="1" customWidth="1"/>
    <col min="36" max="36" width="8.7265625" style="4"/>
  </cols>
  <sheetData>
    <row r="1" spans="1:38" s="81" customFormat="1" x14ac:dyDescent="0.35">
      <c r="A1" s="139"/>
      <c r="B1" s="139"/>
      <c r="C1" s="139"/>
      <c r="D1" s="139"/>
      <c r="E1" s="139"/>
      <c r="F1" s="139"/>
      <c r="G1" s="139">
        <v>1</v>
      </c>
      <c r="H1" s="139">
        <v>2</v>
      </c>
      <c r="I1" s="139">
        <v>3</v>
      </c>
      <c r="J1" s="139">
        <v>4</v>
      </c>
      <c r="K1" s="139">
        <v>5</v>
      </c>
      <c r="L1" s="139">
        <v>6</v>
      </c>
      <c r="M1" s="139">
        <v>7</v>
      </c>
      <c r="N1" s="139">
        <v>8</v>
      </c>
      <c r="O1" s="139">
        <v>9</v>
      </c>
      <c r="P1" s="139">
        <v>10</v>
      </c>
      <c r="Q1" s="139">
        <v>11</v>
      </c>
      <c r="R1" s="139">
        <v>12</v>
      </c>
      <c r="S1" s="139">
        <v>13</v>
      </c>
      <c r="T1" s="139">
        <v>14</v>
      </c>
      <c r="U1" s="139">
        <v>15</v>
      </c>
      <c r="V1" s="139">
        <v>16</v>
      </c>
      <c r="W1" s="139">
        <v>17</v>
      </c>
      <c r="X1" s="139">
        <v>18</v>
      </c>
      <c r="Y1" s="139">
        <v>19</v>
      </c>
      <c r="Z1" s="139">
        <v>20</v>
      </c>
      <c r="AA1" s="139">
        <v>21</v>
      </c>
      <c r="AB1" s="139">
        <v>22</v>
      </c>
      <c r="AC1" s="139">
        <v>23</v>
      </c>
      <c r="AD1" s="139">
        <v>24</v>
      </c>
      <c r="AE1" s="139">
        <v>25</v>
      </c>
      <c r="AF1" s="139">
        <v>26</v>
      </c>
      <c r="AG1" s="139">
        <v>27</v>
      </c>
      <c r="AH1" s="139">
        <v>28</v>
      </c>
      <c r="AJ1" s="114"/>
    </row>
    <row r="2" spans="1:38" x14ac:dyDescent="0.35">
      <c r="A2" s="140" t="s">
        <v>277</v>
      </c>
      <c r="B2" s="140" t="s">
        <v>0</v>
      </c>
      <c r="C2" s="140" t="s">
        <v>505</v>
      </c>
      <c r="D2" s="140" t="s">
        <v>1</v>
      </c>
      <c r="E2" s="140" t="s">
        <v>506</v>
      </c>
      <c r="F2" s="140" t="s">
        <v>507</v>
      </c>
      <c r="G2" s="140" t="s">
        <v>409</v>
      </c>
      <c r="H2" s="140" t="s">
        <v>508</v>
      </c>
      <c r="I2" s="140" t="s">
        <v>509</v>
      </c>
      <c r="J2" s="140" t="s">
        <v>510</v>
      </c>
      <c r="K2" s="140" t="s">
        <v>511</v>
      </c>
      <c r="L2" s="140" t="s">
        <v>512</v>
      </c>
      <c r="M2" s="140" t="s">
        <v>513</v>
      </c>
      <c r="N2" s="140" t="s">
        <v>514</v>
      </c>
      <c r="O2" s="140" t="s">
        <v>515</v>
      </c>
      <c r="P2" s="140" t="s">
        <v>516</v>
      </c>
      <c r="Q2" s="140" t="s">
        <v>517</v>
      </c>
      <c r="R2" s="140" t="s">
        <v>518</v>
      </c>
      <c r="S2" s="140" t="s">
        <v>519</v>
      </c>
      <c r="T2" s="140" t="s">
        <v>520</v>
      </c>
      <c r="U2" s="140" t="s">
        <v>521</v>
      </c>
      <c r="V2" s="140" t="s">
        <v>522</v>
      </c>
      <c r="W2" s="140" t="s">
        <v>523</v>
      </c>
      <c r="X2" s="140" t="s">
        <v>524</v>
      </c>
      <c r="Y2" s="140" t="s">
        <v>525</v>
      </c>
      <c r="Z2" s="140" t="s">
        <v>526</v>
      </c>
      <c r="AA2" s="140" t="s">
        <v>527</v>
      </c>
      <c r="AB2" s="140" t="s">
        <v>528</v>
      </c>
      <c r="AC2" s="140" t="s">
        <v>529</v>
      </c>
      <c r="AD2" s="140" t="s">
        <v>530</v>
      </c>
      <c r="AE2" s="140" t="s">
        <v>531</v>
      </c>
      <c r="AF2" s="140" t="s">
        <v>532</v>
      </c>
      <c r="AG2" s="140" t="s">
        <v>533</v>
      </c>
      <c r="AH2" s="140" t="s">
        <v>534</v>
      </c>
    </row>
    <row r="3" spans="1:38" x14ac:dyDescent="0.35">
      <c r="A3" s="140" t="s">
        <v>4513</v>
      </c>
      <c r="B3" s="140" t="s">
        <v>4514</v>
      </c>
      <c r="C3" s="140" t="s">
        <v>281</v>
      </c>
      <c r="D3" s="140" t="s">
        <v>11</v>
      </c>
      <c r="E3" s="140" t="s">
        <v>535</v>
      </c>
      <c r="F3" s="140">
        <v>1995</v>
      </c>
      <c r="G3" s="140" t="s">
        <v>4645</v>
      </c>
      <c r="H3" s="140" t="s">
        <v>728</v>
      </c>
      <c r="I3" s="140">
        <v>7230454909.3935833</v>
      </c>
      <c r="J3" s="140">
        <v>4566669.4903392289</v>
      </c>
      <c r="K3" s="140">
        <v>4566669.4903392289</v>
      </c>
      <c r="L3" s="140">
        <v>578921.17515014752</v>
      </c>
      <c r="M3" s="140">
        <v>886095.34159920504</v>
      </c>
      <c r="N3" s="140">
        <v>0</v>
      </c>
      <c r="O3" s="140">
        <v>3101652.9735898757</v>
      </c>
      <c r="P3" s="140">
        <v>0</v>
      </c>
      <c r="Q3" s="140">
        <v>0</v>
      </c>
      <c r="R3" s="140">
        <v>0</v>
      </c>
      <c r="S3" s="140">
        <v>0</v>
      </c>
      <c r="T3" s="140">
        <v>0</v>
      </c>
      <c r="U3" s="140">
        <v>0</v>
      </c>
      <c r="V3" s="140">
        <v>0</v>
      </c>
      <c r="W3" s="140">
        <v>0</v>
      </c>
      <c r="X3" s="140">
        <v>0</v>
      </c>
      <c r="Y3" s="140">
        <v>0</v>
      </c>
      <c r="Z3" s="140" t="s">
        <v>728</v>
      </c>
      <c r="AA3" s="140" t="s">
        <v>728</v>
      </c>
      <c r="AB3" s="140" t="s">
        <v>728</v>
      </c>
      <c r="AC3" s="140" t="s">
        <v>728</v>
      </c>
      <c r="AD3" s="140" t="s">
        <v>728</v>
      </c>
      <c r="AE3" s="140" t="s">
        <v>728</v>
      </c>
      <c r="AF3" s="140" t="s">
        <v>728</v>
      </c>
      <c r="AG3" s="140">
        <v>-477104801.01218617</v>
      </c>
      <c r="AH3" s="140">
        <v>80324</v>
      </c>
      <c r="AL3" s="4"/>
    </row>
    <row r="4" spans="1:38" x14ac:dyDescent="0.35">
      <c r="A4" s="140" t="s">
        <v>4513</v>
      </c>
      <c r="B4" s="140" t="s">
        <v>4514</v>
      </c>
      <c r="C4" s="140" t="s">
        <v>281</v>
      </c>
      <c r="D4" s="140" t="s">
        <v>11</v>
      </c>
      <c r="E4" s="140" t="s">
        <v>535</v>
      </c>
      <c r="F4" s="140">
        <v>1996</v>
      </c>
      <c r="G4" s="140" t="s">
        <v>4646</v>
      </c>
      <c r="H4" s="140" t="s">
        <v>728</v>
      </c>
      <c r="I4" s="140">
        <v>7833860791.4055119</v>
      </c>
      <c r="J4" s="140">
        <v>4743624.211488286</v>
      </c>
      <c r="K4" s="140">
        <v>4743624.211488286</v>
      </c>
      <c r="L4" s="140">
        <v>528591.50268008898</v>
      </c>
      <c r="M4" s="140">
        <v>915859.39176283544</v>
      </c>
      <c r="N4" s="140">
        <v>0</v>
      </c>
      <c r="O4" s="140">
        <v>3299173.3170453613</v>
      </c>
      <c r="P4" s="140">
        <v>0</v>
      </c>
      <c r="Q4" s="140">
        <v>0</v>
      </c>
      <c r="R4" s="140">
        <v>0</v>
      </c>
      <c r="S4" s="140">
        <v>0</v>
      </c>
      <c r="T4" s="140">
        <v>0</v>
      </c>
      <c r="U4" s="140">
        <v>0</v>
      </c>
      <c r="V4" s="140">
        <v>0</v>
      </c>
      <c r="W4" s="140">
        <v>0</v>
      </c>
      <c r="X4" s="140">
        <v>0</v>
      </c>
      <c r="Y4" s="140">
        <v>0</v>
      </c>
      <c r="Z4" s="140" t="s">
        <v>728</v>
      </c>
      <c r="AA4" s="140" t="s">
        <v>728</v>
      </c>
      <c r="AB4" s="140" t="s">
        <v>728</v>
      </c>
      <c r="AC4" s="140" t="s">
        <v>728</v>
      </c>
      <c r="AD4" s="140" t="s">
        <v>728</v>
      </c>
      <c r="AE4" s="140" t="s">
        <v>728</v>
      </c>
      <c r="AF4" s="140" t="s">
        <v>728</v>
      </c>
      <c r="AG4" s="140">
        <v>-390651490.85234129</v>
      </c>
      <c r="AH4" s="140">
        <v>83200</v>
      </c>
      <c r="AI4" s="44"/>
      <c r="AK4" s="44"/>
      <c r="AL4" s="4"/>
    </row>
    <row r="5" spans="1:38" x14ac:dyDescent="0.35">
      <c r="A5" s="140" t="s">
        <v>4513</v>
      </c>
      <c r="B5" s="140" t="s">
        <v>4514</v>
      </c>
      <c r="C5" s="140" t="s">
        <v>281</v>
      </c>
      <c r="D5" s="140" t="s">
        <v>11</v>
      </c>
      <c r="E5" s="140" t="s">
        <v>535</v>
      </c>
      <c r="F5" s="140">
        <v>1997</v>
      </c>
      <c r="G5" s="140" t="s">
        <v>4647</v>
      </c>
      <c r="H5" s="140" t="s">
        <v>728</v>
      </c>
      <c r="I5" s="140">
        <v>8515618439.9797239</v>
      </c>
      <c r="J5" s="140">
        <v>5084093.3853471279</v>
      </c>
      <c r="K5" s="140">
        <v>5084093.3853471279</v>
      </c>
      <c r="L5" s="140">
        <v>520746.91087107337</v>
      </c>
      <c r="M5" s="140">
        <v>886095.09201579017</v>
      </c>
      <c r="N5" s="140">
        <v>0</v>
      </c>
      <c r="O5" s="140">
        <v>3677251.382460264</v>
      </c>
      <c r="P5" s="140">
        <v>0</v>
      </c>
      <c r="Q5" s="140">
        <v>0</v>
      </c>
      <c r="R5" s="140">
        <v>0</v>
      </c>
      <c r="S5" s="140">
        <v>0</v>
      </c>
      <c r="T5" s="140">
        <v>0</v>
      </c>
      <c r="U5" s="140">
        <v>0</v>
      </c>
      <c r="V5" s="140">
        <v>0</v>
      </c>
      <c r="W5" s="140">
        <v>0</v>
      </c>
      <c r="X5" s="140">
        <v>0</v>
      </c>
      <c r="Y5" s="140">
        <v>0</v>
      </c>
      <c r="Z5" s="140" t="s">
        <v>728</v>
      </c>
      <c r="AA5" s="140" t="s">
        <v>728</v>
      </c>
      <c r="AB5" s="140" t="s">
        <v>728</v>
      </c>
      <c r="AC5" s="140" t="s">
        <v>728</v>
      </c>
      <c r="AD5" s="140" t="s">
        <v>728</v>
      </c>
      <c r="AE5" s="140" t="s">
        <v>728</v>
      </c>
      <c r="AF5" s="140" t="s">
        <v>728</v>
      </c>
      <c r="AG5" s="140">
        <v>-573368854.01089466</v>
      </c>
      <c r="AH5" s="140">
        <v>85451</v>
      </c>
      <c r="AI5" s="44"/>
      <c r="AK5" s="44"/>
      <c r="AL5" s="4"/>
    </row>
    <row r="6" spans="1:38" x14ac:dyDescent="0.35">
      <c r="A6" s="140" t="s">
        <v>4513</v>
      </c>
      <c r="B6" s="140" t="s">
        <v>4514</v>
      </c>
      <c r="C6" s="140" t="s">
        <v>281</v>
      </c>
      <c r="D6" s="140" t="s">
        <v>11</v>
      </c>
      <c r="E6" s="140" t="s">
        <v>535</v>
      </c>
      <c r="F6" s="140">
        <v>1998</v>
      </c>
      <c r="G6" s="140" t="s">
        <v>4648</v>
      </c>
      <c r="H6" s="140" t="s">
        <v>728</v>
      </c>
      <c r="I6" s="140">
        <v>9159093357.4147186</v>
      </c>
      <c r="J6" s="140">
        <v>4681846.3972732201</v>
      </c>
      <c r="K6" s="140">
        <v>4681846.3972732201</v>
      </c>
      <c r="L6" s="140">
        <v>531885.35005079745</v>
      </c>
      <c r="M6" s="140">
        <v>887091.70463004278</v>
      </c>
      <c r="N6" s="140">
        <v>0</v>
      </c>
      <c r="O6" s="140">
        <v>3262869.34259238</v>
      </c>
      <c r="P6" s="140">
        <v>0</v>
      </c>
      <c r="Q6" s="140">
        <v>0</v>
      </c>
      <c r="R6" s="140">
        <v>0</v>
      </c>
      <c r="S6" s="140">
        <v>0</v>
      </c>
      <c r="T6" s="140">
        <v>0</v>
      </c>
      <c r="U6" s="140">
        <v>0</v>
      </c>
      <c r="V6" s="140">
        <v>0</v>
      </c>
      <c r="W6" s="140">
        <v>0</v>
      </c>
      <c r="X6" s="140">
        <v>0</v>
      </c>
      <c r="Y6" s="140">
        <v>0</v>
      </c>
      <c r="Z6" s="140" t="s">
        <v>728</v>
      </c>
      <c r="AA6" s="140" t="s">
        <v>728</v>
      </c>
      <c r="AB6" s="140" t="s">
        <v>728</v>
      </c>
      <c r="AC6" s="140" t="s">
        <v>728</v>
      </c>
      <c r="AD6" s="140" t="s">
        <v>728</v>
      </c>
      <c r="AE6" s="140" t="s">
        <v>728</v>
      </c>
      <c r="AF6" s="140" t="s">
        <v>728</v>
      </c>
      <c r="AG6" s="140">
        <v>-245680799.52818269</v>
      </c>
      <c r="AH6" s="140">
        <v>87277</v>
      </c>
      <c r="AI6" s="44"/>
      <c r="AK6" s="44"/>
      <c r="AL6" s="4"/>
    </row>
    <row r="7" spans="1:38" x14ac:dyDescent="0.35">
      <c r="A7" s="140" t="s">
        <v>4513</v>
      </c>
      <c r="B7" s="140" t="s">
        <v>4514</v>
      </c>
      <c r="C7" s="140" t="s">
        <v>281</v>
      </c>
      <c r="D7" s="140" t="s">
        <v>11</v>
      </c>
      <c r="E7" s="140" t="s">
        <v>535</v>
      </c>
      <c r="F7" s="140">
        <v>1999</v>
      </c>
      <c r="G7" s="140" t="s">
        <v>4649</v>
      </c>
      <c r="H7" s="140" t="s">
        <v>728</v>
      </c>
      <c r="I7" s="140">
        <v>9618553887.6015549</v>
      </c>
      <c r="J7" s="140">
        <v>4679428.4011167083</v>
      </c>
      <c r="K7" s="140">
        <v>4679428.4011167083</v>
      </c>
      <c r="L7" s="140">
        <v>519905.60852312983</v>
      </c>
      <c r="M7" s="140">
        <v>886095.21459469607</v>
      </c>
      <c r="N7" s="140">
        <v>0</v>
      </c>
      <c r="O7" s="140">
        <v>3273427.5779988826</v>
      </c>
      <c r="P7" s="140">
        <v>0</v>
      </c>
      <c r="Q7" s="140">
        <v>0</v>
      </c>
      <c r="R7" s="140">
        <v>0</v>
      </c>
      <c r="S7" s="140">
        <v>0</v>
      </c>
      <c r="T7" s="140">
        <v>0</v>
      </c>
      <c r="U7" s="140">
        <v>0</v>
      </c>
      <c r="V7" s="140">
        <v>0</v>
      </c>
      <c r="W7" s="140">
        <v>0</v>
      </c>
      <c r="X7" s="140">
        <v>0</v>
      </c>
      <c r="Y7" s="140">
        <v>0</v>
      </c>
      <c r="Z7" s="140" t="s">
        <v>728</v>
      </c>
      <c r="AA7" s="140" t="s">
        <v>728</v>
      </c>
      <c r="AB7" s="140" t="s">
        <v>728</v>
      </c>
      <c r="AC7" s="140" t="s">
        <v>728</v>
      </c>
      <c r="AD7" s="140" t="s">
        <v>728</v>
      </c>
      <c r="AE7" s="140" t="s">
        <v>728</v>
      </c>
      <c r="AF7" s="140" t="s">
        <v>728</v>
      </c>
      <c r="AG7" s="140">
        <v>-1403779417.6917965</v>
      </c>
      <c r="AH7" s="140">
        <v>89005</v>
      </c>
      <c r="AI7" s="44"/>
      <c r="AK7" s="44"/>
      <c r="AL7" s="4"/>
    </row>
    <row r="8" spans="1:38" x14ac:dyDescent="0.35">
      <c r="A8" s="140" t="s">
        <v>4513</v>
      </c>
      <c r="B8" s="140" t="s">
        <v>4514</v>
      </c>
      <c r="C8" s="140" t="s">
        <v>281</v>
      </c>
      <c r="D8" s="140" t="s">
        <v>11</v>
      </c>
      <c r="E8" s="140" t="s">
        <v>535</v>
      </c>
      <c r="F8" s="140">
        <v>2000</v>
      </c>
      <c r="G8" s="140" t="s">
        <v>4650</v>
      </c>
      <c r="H8" s="140" t="s">
        <v>728</v>
      </c>
      <c r="I8" s="140">
        <v>9953015567.3253555</v>
      </c>
      <c r="J8" s="140">
        <v>3297457.4341911105</v>
      </c>
      <c r="K8" s="140">
        <v>3297457.4341911105</v>
      </c>
      <c r="L8" s="140">
        <v>485358.85073255998</v>
      </c>
      <c r="M8" s="140">
        <v>902938.02528781432</v>
      </c>
      <c r="N8" s="140">
        <v>0</v>
      </c>
      <c r="O8" s="140">
        <v>1909160.5581707361</v>
      </c>
      <c r="P8" s="140">
        <v>0</v>
      </c>
      <c r="Q8" s="140">
        <v>0</v>
      </c>
      <c r="R8" s="140">
        <v>0</v>
      </c>
      <c r="S8" s="140">
        <v>0</v>
      </c>
      <c r="T8" s="140">
        <v>0</v>
      </c>
      <c r="U8" s="140">
        <v>0</v>
      </c>
      <c r="V8" s="140">
        <v>0</v>
      </c>
      <c r="W8" s="140">
        <v>0</v>
      </c>
      <c r="X8" s="140">
        <v>0</v>
      </c>
      <c r="Y8" s="140">
        <v>0</v>
      </c>
      <c r="Z8" s="140" t="s">
        <v>728</v>
      </c>
      <c r="AA8" s="140" t="s">
        <v>728</v>
      </c>
      <c r="AB8" s="140" t="s">
        <v>728</v>
      </c>
      <c r="AC8" s="140" t="s">
        <v>728</v>
      </c>
      <c r="AD8" s="140" t="s">
        <v>728</v>
      </c>
      <c r="AE8" s="140" t="s">
        <v>728</v>
      </c>
      <c r="AF8" s="140" t="s">
        <v>728</v>
      </c>
      <c r="AG8" s="140">
        <v>-1193097272.5666122</v>
      </c>
      <c r="AH8" s="140">
        <v>90853</v>
      </c>
      <c r="AI8" s="44"/>
      <c r="AK8" s="44"/>
      <c r="AL8" s="4"/>
    </row>
    <row r="9" spans="1:38" x14ac:dyDescent="0.35">
      <c r="A9" s="140" t="s">
        <v>4513</v>
      </c>
      <c r="B9" s="140" t="s">
        <v>4514</v>
      </c>
      <c r="C9" s="140" t="s">
        <v>281</v>
      </c>
      <c r="D9" s="140" t="s">
        <v>11</v>
      </c>
      <c r="E9" s="140" t="s">
        <v>535</v>
      </c>
      <c r="F9" s="140">
        <v>2001</v>
      </c>
      <c r="G9" s="140" t="s">
        <v>4651</v>
      </c>
      <c r="H9" s="140" t="s">
        <v>728</v>
      </c>
      <c r="I9" s="140">
        <v>10263039989.506618</v>
      </c>
      <c r="J9" s="140">
        <v>2688998.4252415169</v>
      </c>
      <c r="K9" s="140">
        <v>2688998.4252415169</v>
      </c>
      <c r="L9" s="140">
        <v>485637.7729650308</v>
      </c>
      <c r="M9" s="140">
        <v>912906.67361226096</v>
      </c>
      <c r="N9" s="140">
        <v>0</v>
      </c>
      <c r="O9" s="140">
        <v>1290453.9786642252</v>
      </c>
      <c r="P9" s="140">
        <v>0</v>
      </c>
      <c r="Q9" s="140">
        <v>0</v>
      </c>
      <c r="R9" s="140">
        <v>0</v>
      </c>
      <c r="S9" s="140">
        <v>0</v>
      </c>
      <c r="T9" s="140">
        <v>0</v>
      </c>
      <c r="U9" s="140">
        <v>0</v>
      </c>
      <c r="V9" s="140">
        <v>0</v>
      </c>
      <c r="W9" s="140">
        <v>0</v>
      </c>
      <c r="X9" s="140">
        <v>0</v>
      </c>
      <c r="Y9" s="140">
        <v>0</v>
      </c>
      <c r="Z9" s="140" t="s">
        <v>728</v>
      </c>
      <c r="AA9" s="140" t="s">
        <v>728</v>
      </c>
      <c r="AB9" s="140" t="s">
        <v>728</v>
      </c>
      <c r="AC9" s="140" t="s">
        <v>728</v>
      </c>
      <c r="AD9" s="140" t="s">
        <v>728</v>
      </c>
      <c r="AE9" s="140" t="s">
        <v>728</v>
      </c>
      <c r="AF9" s="140" t="s">
        <v>728</v>
      </c>
      <c r="AG9" s="140">
        <v>-917368095.10236955</v>
      </c>
      <c r="AH9" s="140">
        <v>92898</v>
      </c>
      <c r="AI9" s="44"/>
      <c r="AK9" s="44"/>
      <c r="AL9" s="4"/>
    </row>
    <row r="10" spans="1:38" x14ac:dyDescent="0.35">
      <c r="A10" s="140" t="s">
        <v>4513</v>
      </c>
      <c r="B10" s="140" t="s">
        <v>4514</v>
      </c>
      <c r="C10" s="140" t="s">
        <v>281</v>
      </c>
      <c r="D10" s="140" t="s">
        <v>11</v>
      </c>
      <c r="E10" s="140" t="s">
        <v>535</v>
      </c>
      <c r="F10" s="140">
        <v>2002</v>
      </c>
      <c r="G10" s="140" t="s">
        <v>4652</v>
      </c>
      <c r="H10" s="140" t="s">
        <v>728</v>
      </c>
      <c r="I10" s="140">
        <v>10632698619.029062</v>
      </c>
      <c r="J10" s="140">
        <v>4288726.9965314483</v>
      </c>
      <c r="K10" s="140">
        <v>4288726.9965314483</v>
      </c>
      <c r="L10" s="140">
        <v>448613.01019131747</v>
      </c>
      <c r="M10" s="140">
        <v>851673.08829833905</v>
      </c>
      <c r="N10" s="140">
        <v>0</v>
      </c>
      <c r="O10" s="140">
        <v>2988440.8980417917</v>
      </c>
      <c r="P10" s="140">
        <v>0</v>
      </c>
      <c r="Q10" s="140">
        <v>0</v>
      </c>
      <c r="R10" s="140">
        <v>0</v>
      </c>
      <c r="S10" s="140">
        <v>0</v>
      </c>
      <c r="T10" s="140">
        <v>0</v>
      </c>
      <c r="U10" s="140">
        <v>0</v>
      </c>
      <c r="V10" s="140">
        <v>0</v>
      </c>
      <c r="W10" s="140">
        <v>0</v>
      </c>
      <c r="X10" s="140">
        <v>0</v>
      </c>
      <c r="Y10" s="140">
        <v>0</v>
      </c>
      <c r="Z10" s="140" t="s">
        <v>728</v>
      </c>
      <c r="AA10" s="140" t="s">
        <v>728</v>
      </c>
      <c r="AB10" s="140" t="s">
        <v>728</v>
      </c>
      <c r="AC10" s="140" t="s">
        <v>728</v>
      </c>
      <c r="AD10" s="140" t="s">
        <v>728</v>
      </c>
      <c r="AE10" s="140" t="s">
        <v>728</v>
      </c>
      <c r="AF10" s="140" t="s">
        <v>728</v>
      </c>
      <c r="AG10" s="140">
        <v>-1307707133.5006287</v>
      </c>
      <c r="AH10" s="140">
        <v>94992</v>
      </c>
      <c r="AI10" s="44"/>
      <c r="AK10" s="44"/>
      <c r="AL10" s="4"/>
    </row>
    <row r="11" spans="1:38" x14ac:dyDescent="0.35">
      <c r="A11" s="140" t="s">
        <v>4513</v>
      </c>
      <c r="B11" s="140" t="s">
        <v>4514</v>
      </c>
      <c r="C11" s="140" t="s">
        <v>281</v>
      </c>
      <c r="D11" s="140" t="s">
        <v>11</v>
      </c>
      <c r="E11" s="140" t="s">
        <v>535</v>
      </c>
      <c r="F11" s="140">
        <v>2003</v>
      </c>
      <c r="G11" s="140" t="s">
        <v>4653</v>
      </c>
      <c r="H11" s="140" t="s">
        <v>728</v>
      </c>
      <c r="I11" s="140">
        <v>11051622245.679913</v>
      </c>
      <c r="J11" s="140">
        <v>4124168.8560179118</v>
      </c>
      <c r="K11" s="140">
        <v>4124168.8560179118</v>
      </c>
      <c r="L11" s="140">
        <v>434483.81420648046</v>
      </c>
      <c r="M11" s="140">
        <v>923203.49736769276</v>
      </c>
      <c r="N11" s="140">
        <v>0</v>
      </c>
      <c r="O11" s="140">
        <v>2766481.5444437386</v>
      </c>
      <c r="P11" s="140">
        <v>0</v>
      </c>
      <c r="Q11" s="140">
        <v>0</v>
      </c>
      <c r="R11" s="140">
        <v>0</v>
      </c>
      <c r="S11" s="140">
        <v>0</v>
      </c>
      <c r="T11" s="140">
        <v>0</v>
      </c>
      <c r="U11" s="140">
        <v>0</v>
      </c>
      <c r="V11" s="140">
        <v>0</v>
      </c>
      <c r="W11" s="140">
        <v>0</v>
      </c>
      <c r="X11" s="140">
        <v>0</v>
      </c>
      <c r="Y11" s="140">
        <v>0</v>
      </c>
      <c r="Z11" s="140" t="s">
        <v>728</v>
      </c>
      <c r="AA11" s="140" t="s">
        <v>728</v>
      </c>
      <c r="AB11" s="140" t="s">
        <v>728</v>
      </c>
      <c r="AC11" s="140" t="s">
        <v>728</v>
      </c>
      <c r="AD11" s="140" t="s">
        <v>728</v>
      </c>
      <c r="AE11" s="140" t="s">
        <v>728</v>
      </c>
      <c r="AF11" s="140" t="s">
        <v>728</v>
      </c>
      <c r="AG11" s="140">
        <v>-1442484901.8239696</v>
      </c>
      <c r="AH11" s="140">
        <v>97017</v>
      </c>
      <c r="AI11" s="44"/>
      <c r="AK11" s="44"/>
      <c r="AL11" s="4"/>
    </row>
    <row r="12" spans="1:38" x14ac:dyDescent="0.35">
      <c r="A12" s="140" t="s">
        <v>4513</v>
      </c>
      <c r="B12" s="140" t="s">
        <v>4514</v>
      </c>
      <c r="C12" s="140" t="s">
        <v>281</v>
      </c>
      <c r="D12" s="140" t="s">
        <v>11</v>
      </c>
      <c r="E12" s="140" t="s">
        <v>535</v>
      </c>
      <c r="F12" s="140">
        <v>2004</v>
      </c>
      <c r="G12" s="140" t="s">
        <v>4654</v>
      </c>
      <c r="H12" s="140" t="s">
        <v>728</v>
      </c>
      <c r="I12" s="140">
        <v>11486981851.57457</v>
      </c>
      <c r="J12" s="140">
        <v>12699817.330258897</v>
      </c>
      <c r="K12" s="140">
        <v>12699817.330258897</v>
      </c>
      <c r="L12" s="140">
        <v>439783.35995882947</v>
      </c>
      <c r="M12" s="140">
        <v>912906.723631865</v>
      </c>
      <c r="N12" s="140">
        <v>0</v>
      </c>
      <c r="O12" s="140">
        <v>11347127.246668203</v>
      </c>
      <c r="P12" s="140">
        <v>0</v>
      </c>
      <c r="Q12" s="140">
        <v>0</v>
      </c>
      <c r="R12" s="140">
        <v>0</v>
      </c>
      <c r="S12" s="140">
        <v>0</v>
      </c>
      <c r="T12" s="140">
        <v>0</v>
      </c>
      <c r="U12" s="140">
        <v>0</v>
      </c>
      <c r="V12" s="140">
        <v>0</v>
      </c>
      <c r="W12" s="140">
        <v>0</v>
      </c>
      <c r="X12" s="140">
        <v>0</v>
      </c>
      <c r="Y12" s="140">
        <v>0</v>
      </c>
      <c r="Z12" s="140" t="s">
        <v>728</v>
      </c>
      <c r="AA12" s="140" t="s">
        <v>728</v>
      </c>
      <c r="AB12" s="140" t="s">
        <v>728</v>
      </c>
      <c r="AC12" s="140" t="s">
        <v>728</v>
      </c>
      <c r="AD12" s="140" t="s">
        <v>728</v>
      </c>
      <c r="AE12" s="140" t="s">
        <v>728</v>
      </c>
      <c r="AF12" s="140" t="s">
        <v>728</v>
      </c>
      <c r="AG12" s="140">
        <v>-1837544618.8087254</v>
      </c>
      <c r="AH12" s="140">
        <v>98737</v>
      </c>
      <c r="AI12" s="44"/>
      <c r="AK12" s="44"/>
      <c r="AL12" s="4"/>
    </row>
    <row r="13" spans="1:38" x14ac:dyDescent="0.35">
      <c r="A13" s="140" t="s">
        <v>4513</v>
      </c>
      <c r="B13" s="140" t="s">
        <v>4514</v>
      </c>
      <c r="C13" s="140" t="s">
        <v>281</v>
      </c>
      <c r="D13" s="140" t="s">
        <v>11</v>
      </c>
      <c r="E13" s="140" t="s">
        <v>535</v>
      </c>
      <c r="F13" s="140">
        <v>2005</v>
      </c>
      <c r="G13" s="140" t="s">
        <v>4655</v>
      </c>
      <c r="H13" s="140" t="s">
        <v>728</v>
      </c>
      <c r="I13" s="140">
        <v>12043913083.966042</v>
      </c>
      <c r="J13" s="140">
        <v>12732905.96182058</v>
      </c>
      <c r="K13" s="140">
        <v>12732905.96182058</v>
      </c>
      <c r="L13" s="140">
        <v>437166.26612222614</v>
      </c>
      <c r="M13" s="140">
        <v>810643.74057111505</v>
      </c>
      <c r="N13" s="140">
        <v>0</v>
      </c>
      <c r="O13" s="140">
        <v>11485095.955127239</v>
      </c>
      <c r="P13" s="140">
        <v>0</v>
      </c>
      <c r="Q13" s="140">
        <v>0</v>
      </c>
      <c r="R13" s="140">
        <v>0</v>
      </c>
      <c r="S13" s="140">
        <v>0</v>
      </c>
      <c r="T13" s="140">
        <v>0</v>
      </c>
      <c r="U13" s="140">
        <v>0</v>
      </c>
      <c r="V13" s="140">
        <v>0</v>
      </c>
      <c r="W13" s="140">
        <v>0</v>
      </c>
      <c r="X13" s="140">
        <v>0</v>
      </c>
      <c r="Y13" s="140">
        <v>0</v>
      </c>
      <c r="Z13" s="140" t="s">
        <v>728</v>
      </c>
      <c r="AA13" s="140" t="s">
        <v>728</v>
      </c>
      <c r="AB13" s="140" t="s">
        <v>728</v>
      </c>
      <c r="AC13" s="140" t="s">
        <v>728</v>
      </c>
      <c r="AD13" s="140" t="s">
        <v>728</v>
      </c>
      <c r="AE13" s="140" t="s">
        <v>728</v>
      </c>
      <c r="AF13" s="140" t="s">
        <v>728</v>
      </c>
      <c r="AG13" s="140">
        <v>-2450953172.6011596</v>
      </c>
      <c r="AH13" s="140">
        <v>100031</v>
      </c>
      <c r="AI13" s="44"/>
      <c r="AK13" s="44"/>
      <c r="AL13" s="4"/>
    </row>
    <row r="14" spans="1:38" x14ac:dyDescent="0.35">
      <c r="A14" s="140" t="s">
        <v>4513</v>
      </c>
      <c r="B14" s="140" t="s">
        <v>4514</v>
      </c>
      <c r="C14" s="140" t="s">
        <v>281</v>
      </c>
      <c r="D14" s="140" t="s">
        <v>11</v>
      </c>
      <c r="E14" s="140" t="s">
        <v>535</v>
      </c>
      <c r="F14" s="140">
        <v>2006</v>
      </c>
      <c r="G14" s="140" t="s">
        <v>4656</v>
      </c>
      <c r="H14" s="140" t="s">
        <v>728</v>
      </c>
      <c r="I14" s="140">
        <v>12636299164.70583</v>
      </c>
      <c r="J14" s="140">
        <v>11377175.17960389</v>
      </c>
      <c r="K14" s="140">
        <v>11377175.17960389</v>
      </c>
      <c r="L14" s="140">
        <v>476481.41655072232</v>
      </c>
      <c r="M14" s="140">
        <v>914913.9987084259</v>
      </c>
      <c r="N14" s="140">
        <v>0</v>
      </c>
      <c r="O14" s="140">
        <v>9985779.7643447407</v>
      </c>
      <c r="P14" s="140">
        <v>0</v>
      </c>
      <c r="Q14" s="140">
        <v>0</v>
      </c>
      <c r="R14" s="140">
        <v>0</v>
      </c>
      <c r="S14" s="140">
        <v>0</v>
      </c>
      <c r="T14" s="140">
        <v>0</v>
      </c>
      <c r="U14" s="140">
        <v>0</v>
      </c>
      <c r="V14" s="140">
        <v>0</v>
      </c>
      <c r="W14" s="140">
        <v>0</v>
      </c>
      <c r="X14" s="140">
        <v>0</v>
      </c>
      <c r="Y14" s="140">
        <v>0</v>
      </c>
      <c r="Z14" s="140" t="s">
        <v>728</v>
      </c>
      <c r="AA14" s="140" t="s">
        <v>728</v>
      </c>
      <c r="AB14" s="140" t="s">
        <v>728</v>
      </c>
      <c r="AC14" s="140" t="s">
        <v>728</v>
      </c>
      <c r="AD14" s="140" t="s">
        <v>728</v>
      </c>
      <c r="AE14" s="140" t="s">
        <v>728</v>
      </c>
      <c r="AF14" s="140" t="s">
        <v>728</v>
      </c>
      <c r="AG14" s="140">
        <v>-2972023865.2515879</v>
      </c>
      <c r="AH14" s="140">
        <v>100834</v>
      </c>
      <c r="AI14" s="44"/>
      <c r="AK14" s="44"/>
      <c r="AL14" s="4"/>
    </row>
    <row r="15" spans="1:38" x14ac:dyDescent="0.35">
      <c r="A15" s="140" t="s">
        <v>4513</v>
      </c>
      <c r="B15" s="140" t="s">
        <v>4514</v>
      </c>
      <c r="C15" s="140" t="s">
        <v>281</v>
      </c>
      <c r="D15" s="140" t="s">
        <v>11</v>
      </c>
      <c r="E15" s="140" t="s">
        <v>535</v>
      </c>
      <c r="F15" s="140">
        <v>2007</v>
      </c>
      <c r="G15" s="140" t="s">
        <v>4657</v>
      </c>
      <c r="H15" s="140" t="s">
        <v>728</v>
      </c>
      <c r="I15" s="140">
        <v>13236400020.435741</v>
      </c>
      <c r="J15" s="140">
        <v>10999094.185072163</v>
      </c>
      <c r="K15" s="140">
        <v>10999094.185072163</v>
      </c>
      <c r="L15" s="140">
        <v>524635.63574484491</v>
      </c>
      <c r="M15" s="140">
        <v>829333.34235250868</v>
      </c>
      <c r="N15" s="140">
        <v>0</v>
      </c>
      <c r="O15" s="140">
        <v>9645125.20697481</v>
      </c>
      <c r="P15" s="140">
        <v>0</v>
      </c>
      <c r="Q15" s="140">
        <v>0</v>
      </c>
      <c r="R15" s="140">
        <v>0</v>
      </c>
      <c r="S15" s="140">
        <v>0</v>
      </c>
      <c r="T15" s="140">
        <v>0</v>
      </c>
      <c r="U15" s="140">
        <v>0</v>
      </c>
      <c r="V15" s="140">
        <v>0</v>
      </c>
      <c r="W15" s="140">
        <v>0</v>
      </c>
      <c r="X15" s="140">
        <v>0</v>
      </c>
      <c r="Y15" s="140">
        <v>0</v>
      </c>
      <c r="Z15" s="140" t="s">
        <v>728</v>
      </c>
      <c r="AA15" s="140" t="s">
        <v>728</v>
      </c>
      <c r="AB15" s="140" t="s">
        <v>728</v>
      </c>
      <c r="AC15" s="140" t="s">
        <v>728</v>
      </c>
      <c r="AD15" s="140" t="s">
        <v>728</v>
      </c>
      <c r="AE15" s="140" t="s">
        <v>728</v>
      </c>
      <c r="AF15" s="140" t="s">
        <v>728</v>
      </c>
      <c r="AG15" s="140">
        <v>-3612444734.922267</v>
      </c>
      <c r="AH15" s="140">
        <v>101222</v>
      </c>
      <c r="AI15" s="44"/>
      <c r="AK15" s="44"/>
      <c r="AL15" s="4"/>
    </row>
    <row r="16" spans="1:38" x14ac:dyDescent="0.35">
      <c r="A16" s="140" t="s">
        <v>4513</v>
      </c>
      <c r="B16" s="140" t="s">
        <v>4514</v>
      </c>
      <c r="C16" s="140" t="s">
        <v>281</v>
      </c>
      <c r="D16" s="140" t="s">
        <v>11</v>
      </c>
      <c r="E16" s="140" t="s">
        <v>535</v>
      </c>
      <c r="F16" s="140">
        <v>2008</v>
      </c>
      <c r="G16" s="140" t="s">
        <v>4658</v>
      </c>
      <c r="H16" s="140" t="s">
        <v>728</v>
      </c>
      <c r="I16" s="140">
        <v>13836717418.488941</v>
      </c>
      <c r="J16" s="140">
        <v>10553103.577641252</v>
      </c>
      <c r="K16" s="140">
        <v>10553103.577641252</v>
      </c>
      <c r="L16" s="140">
        <v>568168.08770761988</v>
      </c>
      <c r="M16" s="140">
        <v>913457.87040159688</v>
      </c>
      <c r="N16" s="140">
        <v>0</v>
      </c>
      <c r="O16" s="140">
        <v>9071477.6195320357</v>
      </c>
      <c r="P16" s="140">
        <v>0</v>
      </c>
      <c r="Q16" s="140">
        <v>0</v>
      </c>
      <c r="R16" s="140">
        <v>0</v>
      </c>
      <c r="S16" s="140">
        <v>0</v>
      </c>
      <c r="T16" s="140">
        <v>0</v>
      </c>
      <c r="U16" s="140">
        <v>0</v>
      </c>
      <c r="V16" s="140">
        <v>0</v>
      </c>
      <c r="W16" s="140">
        <v>0</v>
      </c>
      <c r="X16" s="140">
        <v>0</v>
      </c>
      <c r="Y16" s="140">
        <v>0</v>
      </c>
      <c r="Z16" s="140" t="s">
        <v>728</v>
      </c>
      <c r="AA16" s="140" t="s">
        <v>728</v>
      </c>
      <c r="AB16" s="140" t="s">
        <v>728</v>
      </c>
      <c r="AC16" s="140" t="s">
        <v>728</v>
      </c>
      <c r="AD16" s="140" t="s">
        <v>728</v>
      </c>
      <c r="AE16" s="140" t="s">
        <v>728</v>
      </c>
      <c r="AF16" s="140" t="s">
        <v>728</v>
      </c>
      <c r="AG16" s="140">
        <v>-3845581365.3962927</v>
      </c>
      <c r="AH16" s="140">
        <v>101358</v>
      </c>
      <c r="AI16" s="44"/>
      <c r="AK16" s="44"/>
      <c r="AL16" s="4"/>
    </row>
    <row r="17" spans="1:38" x14ac:dyDescent="0.35">
      <c r="A17" s="140" t="s">
        <v>4513</v>
      </c>
      <c r="B17" s="140" t="s">
        <v>4514</v>
      </c>
      <c r="C17" s="140" t="s">
        <v>281</v>
      </c>
      <c r="D17" s="140" t="s">
        <v>11</v>
      </c>
      <c r="E17" s="140" t="s">
        <v>535</v>
      </c>
      <c r="F17" s="140">
        <v>2009</v>
      </c>
      <c r="G17" s="140" t="s">
        <v>4659</v>
      </c>
      <c r="H17" s="140" t="s">
        <v>728</v>
      </c>
      <c r="I17" s="140">
        <v>14438471092.779102</v>
      </c>
      <c r="J17" s="140">
        <v>9340352.3110467214</v>
      </c>
      <c r="K17" s="140">
        <v>9340352.3110467214</v>
      </c>
      <c r="L17" s="140">
        <v>593781.98897464026</v>
      </c>
      <c r="M17" s="140">
        <v>849598.88112519216</v>
      </c>
      <c r="N17" s="140">
        <v>0</v>
      </c>
      <c r="O17" s="140">
        <v>7896971.4409468891</v>
      </c>
      <c r="P17" s="140">
        <v>0</v>
      </c>
      <c r="Q17" s="140">
        <v>0</v>
      </c>
      <c r="R17" s="140">
        <v>0</v>
      </c>
      <c r="S17" s="140">
        <v>0</v>
      </c>
      <c r="T17" s="140">
        <v>0</v>
      </c>
      <c r="U17" s="140">
        <v>0</v>
      </c>
      <c r="V17" s="140">
        <v>0</v>
      </c>
      <c r="W17" s="140">
        <v>0</v>
      </c>
      <c r="X17" s="140">
        <v>0</v>
      </c>
      <c r="Y17" s="140">
        <v>0</v>
      </c>
      <c r="Z17" s="140" t="s">
        <v>728</v>
      </c>
      <c r="AA17" s="140" t="s">
        <v>728</v>
      </c>
      <c r="AB17" s="140" t="s">
        <v>728</v>
      </c>
      <c r="AC17" s="140" t="s">
        <v>728</v>
      </c>
      <c r="AD17" s="140" t="s">
        <v>728</v>
      </c>
      <c r="AE17" s="140" t="s">
        <v>728</v>
      </c>
      <c r="AF17" s="140" t="s">
        <v>728</v>
      </c>
      <c r="AG17" s="140">
        <v>-3453632140.551662</v>
      </c>
      <c r="AH17" s="140">
        <v>101455</v>
      </c>
      <c r="AI17" s="44"/>
      <c r="AK17" s="44"/>
      <c r="AL17" s="4"/>
    </row>
    <row r="18" spans="1:38" x14ac:dyDescent="0.35">
      <c r="A18" s="140" t="s">
        <v>4513</v>
      </c>
      <c r="B18" s="140" t="s">
        <v>4514</v>
      </c>
      <c r="C18" s="140" t="s">
        <v>281</v>
      </c>
      <c r="D18" s="140" t="s">
        <v>11</v>
      </c>
      <c r="E18" s="140" t="s">
        <v>535</v>
      </c>
      <c r="F18" s="140">
        <v>2010</v>
      </c>
      <c r="G18" s="140" t="s">
        <v>4660</v>
      </c>
      <c r="H18" s="140" t="s">
        <v>728</v>
      </c>
      <c r="I18" s="140">
        <v>14833077992.041071</v>
      </c>
      <c r="J18" s="140">
        <v>5607570.9667489715</v>
      </c>
      <c r="K18" s="140">
        <v>5607570.9667489715</v>
      </c>
      <c r="L18" s="140">
        <v>782339.4035355486</v>
      </c>
      <c r="M18" s="140">
        <v>811226.27433356433</v>
      </c>
      <c r="N18" s="140">
        <v>0</v>
      </c>
      <c r="O18" s="140">
        <v>4014005.2888798588</v>
      </c>
      <c r="P18" s="140">
        <v>0</v>
      </c>
      <c r="Q18" s="140">
        <v>0</v>
      </c>
      <c r="R18" s="140">
        <v>0</v>
      </c>
      <c r="S18" s="140">
        <v>0</v>
      </c>
      <c r="T18" s="140">
        <v>0</v>
      </c>
      <c r="U18" s="140">
        <v>0</v>
      </c>
      <c r="V18" s="140">
        <v>0</v>
      </c>
      <c r="W18" s="140">
        <v>0</v>
      </c>
      <c r="X18" s="140">
        <v>0</v>
      </c>
      <c r="Y18" s="140">
        <v>0</v>
      </c>
      <c r="Z18" s="140" t="s">
        <v>728</v>
      </c>
      <c r="AA18" s="140" t="s">
        <v>728</v>
      </c>
      <c r="AB18" s="140" t="s">
        <v>728</v>
      </c>
      <c r="AC18" s="140" t="s">
        <v>728</v>
      </c>
      <c r="AD18" s="140" t="s">
        <v>728</v>
      </c>
      <c r="AE18" s="140" t="s">
        <v>728</v>
      </c>
      <c r="AF18" s="140" t="s">
        <v>728</v>
      </c>
      <c r="AG18" s="140">
        <v>-3691605725.9575047</v>
      </c>
      <c r="AH18" s="140">
        <v>101669</v>
      </c>
      <c r="AI18" s="44"/>
      <c r="AK18" s="44"/>
      <c r="AL18" s="4"/>
    </row>
    <row r="19" spans="1:38" x14ac:dyDescent="0.35">
      <c r="A19" s="140" t="s">
        <v>4513</v>
      </c>
      <c r="B19" s="140" t="s">
        <v>4514</v>
      </c>
      <c r="C19" s="140" t="s">
        <v>281</v>
      </c>
      <c r="D19" s="140" t="s">
        <v>11</v>
      </c>
      <c r="E19" s="140" t="s">
        <v>535</v>
      </c>
      <c r="F19" s="140">
        <v>2011</v>
      </c>
      <c r="G19" s="140" t="s">
        <v>4661</v>
      </c>
      <c r="H19" s="140" t="s">
        <v>728</v>
      </c>
      <c r="I19" s="140">
        <v>15115213108.461872</v>
      </c>
      <c r="J19" s="140">
        <v>7600706.5977566279</v>
      </c>
      <c r="K19" s="140">
        <v>7600706.5977566279</v>
      </c>
      <c r="L19" s="140">
        <v>886394.62084118207</v>
      </c>
      <c r="M19" s="140">
        <v>811226.35749372886</v>
      </c>
      <c r="N19" s="140">
        <v>0</v>
      </c>
      <c r="O19" s="140">
        <v>5903085.6194217168</v>
      </c>
      <c r="P19" s="140">
        <v>0</v>
      </c>
      <c r="Q19" s="140">
        <v>0</v>
      </c>
      <c r="R19" s="140">
        <v>0</v>
      </c>
      <c r="S19" s="140">
        <v>0</v>
      </c>
      <c r="T19" s="140">
        <v>0</v>
      </c>
      <c r="U19" s="140">
        <v>0</v>
      </c>
      <c r="V19" s="140">
        <v>0</v>
      </c>
      <c r="W19" s="140">
        <v>0</v>
      </c>
      <c r="X19" s="140">
        <v>0</v>
      </c>
      <c r="Y19" s="140">
        <v>0</v>
      </c>
      <c r="Z19" s="140" t="s">
        <v>728</v>
      </c>
      <c r="AA19" s="140" t="s">
        <v>728</v>
      </c>
      <c r="AB19" s="140" t="s">
        <v>728</v>
      </c>
      <c r="AC19" s="140" t="s">
        <v>728</v>
      </c>
      <c r="AD19" s="140" t="s">
        <v>728</v>
      </c>
      <c r="AE19" s="140" t="s">
        <v>728</v>
      </c>
      <c r="AF19" s="140" t="s">
        <v>728</v>
      </c>
      <c r="AG19" s="140">
        <v>-3923172009.5306416</v>
      </c>
      <c r="AH19" s="140">
        <v>102046</v>
      </c>
      <c r="AI19" s="44"/>
      <c r="AK19" s="44"/>
      <c r="AL19" s="4"/>
    </row>
    <row r="20" spans="1:38" x14ac:dyDescent="0.35">
      <c r="A20" s="140" t="s">
        <v>4513</v>
      </c>
      <c r="B20" s="140" t="s">
        <v>4514</v>
      </c>
      <c r="C20" s="140" t="s">
        <v>281</v>
      </c>
      <c r="D20" s="140" t="s">
        <v>11</v>
      </c>
      <c r="E20" s="140" t="s">
        <v>535</v>
      </c>
      <c r="F20" s="140">
        <v>2012</v>
      </c>
      <c r="G20" s="140" t="s">
        <v>4662</v>
      </c>
      <c r="H20" s="140" t="s">
        <v>728</v>
      </c>
      <c r="I20" s="140">
        <v>15387185736.695328</v>
      </c>
      <c r="J20" s="140">
        <v>7516825.5064471914</v>
      </c>
      <c r="K20" s="140">
        <v>7516825.5064471914</v>
      </c>
      <c r="L20" s="140">
        <v>987777.33025250118</v>
      </c>
      <c r="M20" s="140">
        <v>841048.07068906457</v>
      </c>
      <c r="N20" s="140">
        <v>0</v>
      </c>
      <c r="O20" s="140">
        <v>5688000.1055056257</v>
      </c>
      <c r="P20" s="140">
        <v>0</v>
      </c>
      <c r="Q20" s="140">
        <v>0</v>
      </c>
      <c r="R20" s="140">
        <v>0</v>
      </c>
      <c r="S20" s="140">
        <v>0</v>
      </c>
      <c r="T20" s="140">
        <v>0</v>
      </c>
      <c r="U20" s="140">
        <v>0</v>
      </c>
      <c r="V20" s="140">
        <v>0</v>
      </c>
      <c r="W20" s="140">
        <v>0</v>
      </c>
      <c r="X20" s="140">
        <v>0</v>
      </c>
      <c r="Y20" s="140">
        <v>0</v>
      </c>
      <c r="Z20" s="140" t="s">
        <v>728</v>
      </c>
      <c r="AA20" s="140" t="s">
        <v>728</v>
      </c>
      <c r="AB20" s="140" t="s">
        <v>728</v>
      </c>
      <c r="AC20" s="140" t="s">
        <v>728</v>
      </c>
      <c r="AD20" s="140" t="s">
        <v>728</v>
      </c>
      <c r="AE20" s="140" t="s">
        <v>728</v>
      </c>
      <c r="AF20" s="140" t="s">
        <v>728</v>
      </c>
      <c r="AG20" s="140">
        <v>-2645224334.7612567</v>
      </c>
      <c r="AH20" s="140">
        <v>102560</v>
      </c>
      <c r="AI20" s="44"/>
      <c r="AK20" s="44"/>
      <c r="AL20" s="4"/>
    </row>
    <row r="21" spans="1:38" x14ac:dyDescent="0.35">
      <c r="A21" s="140" t="s">
        <v>4513</v>
      </c>
      <c r="B21" s="140" t="s">
        <v>4514</v>
      </c>
      <c r="C21" s="140" t="s">
        <v>281</v>
      </c>
      <c r="D21" s="140" t="s">
        <v>11</v>
      </c>
      <c r="E21" s="140" t="s">
        <v>535</v>
      </c>
      <c r="F21" s="140">
        <v>2013</v>
      </c>
      <c r="G21" s="140" t="s">
        <v>4663</v>
      </c>
      <c r="H21" s="140" t="s">
        <v>728</v>
      </c>
      <c r="I21" s="140">
        <v>15584291339.891029</v>
      </c>
      <c r="J21" s="140">
        <v>8022535.7122868402</v>
      </c>
      <c r="K21" s="140">
        <v>8022535.7122868402</v>
      </c>
      <c r="L21" s="140">
        <v>1140204.7943925848</v>
      </c>
      <c r="M21" s="140">
        <v>850544.46983241464</v>
      </c>
      <c r="N21" s="140">
        <v>0</v>
      </c>
      <c r="O21" s="140">
        <v>6031786.4480618406</v>
      </c>
      <c r="P21" s="140">
        <v>0</v>
      </c>
      <c r="Q21" s="140">
        <v>0</v>
      </c>
      <c r="R21" s="140">
        <v>0</v>
      </c>
      <c r="S21" s="140">
        <v>0</v>
      </c>
      <c r="T21" s="140">
        <v>0</v>
      </c>
      <c r="U21" s="140">
        <v>0</v>
      </c>
      <c r="V21" s="140">
        <v>0</v>
      </c>
      <c r="W21" s="140">
        <v>0</v>
      </c>
      <c r="X21" s="140">
        <v>0</v>
      </c>
      <c r="Y21" s="140">
        <v>0</v>
      </c>
      <c r="Z21" s="140" t="s">
        <v>728</v>
      </c>
      <c r="AA21" s="140" t="s">
        <v>728</v>
      </c>
      <c r="AB21" s="140" t="s">
        <v>728</v>
      </c>
      <c r="AC21" s="140" t="s">
        <v>728</v>
      </c>
      <c r="AD21" s="140" t="s">
        <v>728</v>
      </c>
      <c r="AE21" s="140" t="s">
        <v>728</v>
      </c>
      <c r="AF21" s="140" t="s">
        <v>728</v>
      </c>
      <c r="AG21" s="140">
        <v>-3049666303.3604012</v>
      </c>
      <c r="AH21" s="140">
        <v>103159</v>
      </c>
      <c r="AI21" s="44"/>
      <c r="AK21" s="44"/>
      <c r="AL21" s="4"/>
    </row>
    <row r="22" spans="1:38" x14ac:dyDescent="0.35">
      <c r="A22" s="140" t="s">
        <v>4513</v>
      </c>
      <c r="B22" s="140" t="s">
        <v>4514</v>
      </c>
      <c r="C22" s="140" t="s">
        <v>281</v>
      </c>
      <c r="D22" s="140" t="s">
        <v>11</v>
      </c>
      <c r="E22" s="140" t="s">
        <v>535</v>
      </c>
      <c r="F22" s="140">
        <v>2014</v>
      </c>
      <c r="G22" s="140" t="s">
        <v>4664</v>
      </c>
      <c r="H22" s="140" t="s">
        <v>728</v>
      </c>
      <c r="I22" s="140">
        <v>15757609760.647297</v>
      </c>
      <c r="J22" s="140">
        <v>9823554.4203878678</v>
      </c>
      <c r="K22" s="140">
        <v>9823554.4203878678</v>
      </c>
      <c r="L22" s="140">
        <v>1395393.4171109104</v>
      </c>
      <c r="M22" s="140">
        <v>857796.23204390507</v>
      </c>
      <c r="N22" s="140">
        <v>0</v>
      </c>
      <c r="O22" s="140">
        <v>7570364.771233052</v>
      </c>
      <c r="P22" s="140">
        <v>0</v>
      </c>
      <c r="Q22" s="140">
        <v>0</v>
      </c>
      <c r="R22" s="140">
        <v>0</v>
      </c>
      <c r="S22" s="140">
        <v>0</v>
      </c>
      <c r="T22" s="140">
        <v>0</v>
      </c>
      <c r="U22" s="140">
        <v>0</v>
      </c>
      <c r="V22" s="140">
        <v>0</v>
      </c>
      <c r="W22" s="140">
        <v>0</v>
      </c>
      <c r="X22" s="140">
        <v>0</v>
      </c>
      <c r="Y22" s="140">
        <v>0</v>
      </c>
      <c r="Z22" s="140" t="s">
        <v>728</v>
      </c>
      <c r="AA22" s="140" t="s">
        <v>728</v>
      </c>
      <c r="AB22" s="140" t="s">
        <v>728</v>
      </c>
      <c r="AC22" s="140" t="s">
        <v>728</v>
      </c>
      <c r="AD22" s="140" t="s">
        <v>728</v>
      </c>
      <c r="AE22" s="140" t="s">
        <v>728</v>
      </c>
      <c r="AF22" s="140" t="s">
        <v>728</v>
      </c>
      <c r="AG22" s="140">
        <v>-3121193019.6849065</v>
      </c>
      <c r="AH22" s="140">
        <v>103774</v>
      </c>
      <c r="AI22" s="44"/>
      <c r="AK22" s="44"/>
      <c r="AL22" s="4"/>
    </row>
    <row r="23" spans="1:38" x14ac:dyDescent="0.35">
      <c r="A23" s="140" t="s">
        <v>4513</v>
      </c>
      <c r="B23" s="140" t="s">
        <v>4514</v>
      </c>
      <c r="C23" s="140" t="s">
        <v>281</v>
      </c>
      <c r="D23" s="140" t="s">
        <v>11</v>
      </c>
      <c r="E23" s="140" t="s">
        <v>535</v>
      </c>
      <c r="F23" s="140">
        <v>2015</v>
      </c>
      <c r="G23" s="140" t="s">
        <v>4665</v>
      </c>
      <c r="H23" s="140" t="s">
        <v>728</v>
      </c>
      <c r="I23" s="140">
        <v>15895043620.742863</v>
      </c>
      <c r="J23" s="140">
        <v>4969471.0964567661</v>
      </c>
      <c r="K23" s="140">
        <v>4969471.0964567661</v>
      </c>
      <c r="L23" s="140">
        <v>1419406.7435380428</v>
      </c>
      <c r="M23" s="140">
        <v>835255.73334389832</v>
      </c>
      <c r="N23" s="140">
        <v>0</v>
      </c>
      <c r="O23" s="140">
        <v>2714808.6195748253</v>
      </c>
      <c r="P23" s="140">
        <v>0</v>
      </c>
      <c r="Q23" s="140">
        <v>0</v>
      </c>
      <c r="R23" s="140">
        <v>0</v>
      </c>
      <c r="S23" s="140">
        <v>0</v>
      </c>
      <c r="T23" s="140">
        <v>0</v>
      </c>
      <c r="U23" s="140">
        <v>0</v>
      </c>
      <c r="V23" s="140">
        <v>0</v>
      </c>
      <c r="W23" s="140">
        <v>0</v>
      </c>
      <c r="X23" s="140">
        <v>0</v>
      </c>
      <c r="Y23" s="140">
        <v>0</v>
      </c>
      <c r="Z23" s="140" t="s">
        <v>728</v>
      </c>
      <c r="AA23" s="140" t="s">
        <v>728</v>
      </c>
      <c r="AB23" s="140" t="s">
        <v>728</v>
      </c>
      <c r="AC23" s="140" t="s">
        <v>728</v>
      </c>
      <c r="AD23" s="140" t="s">
        <v>728</v>
      </c>
      <c r="AE23" s="140" t="s">
        <v>728</v>
      </c>
      <c r="AF23" s="140" t="s">
        <v>728</v>
      </c>
      <c r="AG23" s="140">
        <v>-3140700586.1323023</v>
      </c>
      <c r="AH23" s="140">
        <v>104341</v>
      </c>
      <c r="AI23" s="44"/>
      <c r="AK23" s="44"/>
      <c r="AL23" s="4"/>
    </row>
    <row r="24" spans="1:38" x14ac:dyDescent="0.35">
      <c r="A24" s="140" t="s">
        <v>4513</v>
      </c>
      <c r="B24" s="140" t="s">
        <v>4514</v>
      </c>
      <c r="C24" s="140" t="s">
        <v>281</v>
      </c>
      <c r="D24" s="140" t="s">
        <v>11</v>
      </c>
      <c r="E24" s="140" t="s">
        <v>535</v>
      </c>
      <c r="F24" s="140">
        <v>2016</v>
      </c>
      <c r="G24" s="140" t="s">
        <v>4666</v>
      </c>
      <c r="H24" s="140" t="s">
        <v>728</v>
      </c>
      <c r="I24" s="140">
        <v>16028520638.872526</v>
      </c>
      <c r="J24" s="140">
        <v>5310176.9323108774</v>
      </c>
      <c r="K24" s="140">
        <v>5310176.9323108774</v>
      </c>
      <c r="L24" s="140">
        <v>1603887.4928035496</v>
      </c>
      <c r="M24" s="140">
        <v>849472.56628998253</v>
      </c>
      <c r="N24" s="140">
        <v>0</v>
      </c>
      <c r="O24" s="140">
        <v>2856816.8732173457</v>
      </c>
      <c r="P24" s="140">
        <v>0</v>
      </c>
      <c r="Q24" s="140">
        <v>0</v>
      </c>
      <c r="R24" s="140">
        <v>0</v>
      </c>
      <c r="S24" s="140">
        <v>0</v>
      </c>
      <c r="T24" s="140">
        <v>0</v>
      </c>
      <c r="U24" s="140">
        <v>0</v>
      </c>
      <c r="V24" s="140">
        <v>0</v>
      </c>
      <c r="W24" s="140">
        <v>0</v>
      </c>
      <c r="X24" s="140">
        <v>0</v>
      </c>
      <c r="Y24" s="140">
        <v>0</v>
      </c>
      <c r="Z24" s="140" t="s">
        <v>728</v>
      </c>
      <c r="AA24" s="140" t="s">
        <v>728</v>
      </c>
      <c r="AB24" s="140" t="s">
        <v>728</v>
      </c>
      <c r="AC24" s="140" t="s">
        <v>728</v>
      </c>
      <c r="AD24" s="140" t="s">
        <v>728</v>
      </c>
      <c r="AE24" s="140" t="s">
        <v>728</v>
      </c>
      <c r="AF24" s="140" t="s">
        <v>728</v>
      </c>
      <c r="AG24" s="140">
        <v>-3046416805.0768633</v>
      </c>
      <c r="AH24" s="140">
        <v>104872</v>
      </c>
      <c r="AI24" s="44"/>
      <c r="AK24" s="44"/>
      <c r="AL24" s="4"/>
    </row>
    <row r="25" spans="1:38" x14ac:dyDescent="0.35">
      <c r="A25" s="140" t="s">
        <v>4513</v>
      </c>
      <c r="B25" s="140" t="s">
        <v>4514</v>
      </c>
      <c r="C25" s="140" t="s">
        <v>281</v>
      </c>
      <c r="D25" s="140" t="s">
        <v>11</v>
      </c>
      <c r="E25" s="140" t="s">
        <v>535</v>
      </c>
      <c r="F25" s="140">
        <v>2017</v>
      </c>
      <c r="G25" s="140" t="s">
        <v>4667</v>
      </c>
      <c r="H25" s="140" t="s">
        <v>728</v>
      </c>
      <c r="I25" s="140">
        <v>16151808075.21545</v>
      </c>
      <c r="J25" s="140">
        <v>5412509.8249760848</v>
      </c>
      <c r="K25" s="140">
        <v>5412509.8249760848</v>
      </c>
      <c r="L25" s="140">
        <v>1725408.8946649034</v>
      </c>
      <c r="M25" s="140">
        <v>849329.50291528634</v>
      </c>
      <c r="N25" s="140">
        <v>0</v>
      </c>
      <c r="O25" s="140">
        <v>2837771.4273958956</v>
      </c>
      <c r="P25" s="140">
        <v>0</v>
      </c>
      <c r="Q25" s="140">
        <v>0</v>
      </c>
      <c r="R25" s="140">
        <v>0</v>
      </c>
      <c r="S25" s="140">
        <v>0</v>
      </c>
      <c r="T25" s="140">
        <v>0</v>
      </c>
      <c r="U25" s="140">
        <v>0</v>
      </c>
      <c r="V25" s="140">
        <v>0</v>
      </c>
      <c r="W25" s="140">
        <v>0</v>
      </c>
      <c r="X25" s="140">
        <v>0</v>
      </c>
      <c r="Y25" s="140">
        <v>0</v>
      </c>
      <c r="Z25" s="140" t="s">
        <v>728</v>
      </c>
      <c r="AA25" s="140" t="s">
        <v>728</v>
      </c>
      <c r="AB25" s="140" t="s">
        <v>728</v>
      </c>
      <c r="AC25" s="140" t="s">
        <v>728</v>
      </c>
      <c r="AD25" s="140" t="s">
        <v>728</v>
      </c>
      <c r="AE25" s="140" t="s">
        <v>728</v>
      </c>
      <c r="AF25" s="140" t="s">
        <v>728</v>
      </c>
      <c r="AG25" s="140">
        <v>-2928929782.5411291</v>
      </c>
      <c r="AH25" s="140">
        <v>105366</v>
      </c>
      <c r="AI25" s="44"/>
      <c r="AK25" s="44"/>
      <c r="AL25" s="4"/>
    </row>
    <row r="26" spans="1:38" x14ac:dyDescent="0.35">
      <c r="A26" s="140" t="s">
        <v>4513</v>
      </c>
      <c r="B26" s="140" t="s">
        <v>4514</v>
      </c>
      <c r="C26" s="140" t="s">
        <v>281</v>
      </c>
      <c r="D26" s="140" t="s">
        <v>11</v>
      </c>
      <c r="E26" s="140" t="s">
        <v>535</v>
      </c>
      <c r="F26" s="140">
        <v>2018</v>
      </c>
      <c r="G26" s="140" t="s">
        <v>4668</v>
      </c>
      <c r="H26" s="140" t="s">
        <v>728</v>
      </c>
      <c r="I26" s="140">
        <v>16409033568.883749</v>
      </c>
      <c r="J26" s="140">
        <v>7070230.4213717896</v>
      </c>
      <c r="K26" s="140">
        <v>7070230.4213717896</v>
      </c>
      <c r="L26" s="140">
        <v>1698316.2764591516</v>
      </c>
      <c r="M26" s="140">
        <v>2534142.7175167422</v>
      </c>
      <c r="N26" s="140">
        <v>0</v>
      </c>
      <c r="O26" s="140">
        <v>2837771.4273958956</v>
      </c>
      <c r="P26" s="140">
        <v>0</v>
      </c>
      <c r="Q26" s="140">
        <v>0</v>
      </c>
      <c r="R26" s="140">
        <v>0</v>
      </c>
      <c r="S26" s="140">
        <v>0</v>
      </c>
      <c r="T26" s="140">
        <v>0</v>
      </c>
      <c r="U26" s="140">
        <v>0</v>
      </c>
      <c r="V26" s="140">
        <v>0</v>
      </c>
      <c r="W26" s="140" t="s">
        <v>728</v>
      </c>
      <c r="X26" s="140">
        <v>0</v>
      </c>
      <c r="Y26" s="140">
        <v>0</v>
      </c>
      <c r="Z26" s="140" t="s">
        <v>728</v>
      </c>
      <c r="AA26" s="140" t="s">
        <v>728</v>
      </c>
      <c r="AB26" s="140" t="s">
        <v>728</v>
      </c>
      <c r="AC26" s="140" t="s">
        <v>728</v>
      </c>
      <c r="AD26" s="140" t="s">
        <v>728</v>
      </c>
      <c r="AE26" s="140" t="s">
        <v>728</v>
      </c>
      <c r="AF26" s="140" t="s">
        <v>728</v>
      </c>
      <c r="AG26" s="140">
        <v>-3184120000</v>
      </c>
      <c r="AH26" s="140">
        <v>105845</v>
      </c>
      <c r="AI26" s="44"/>
      <c r="AK26" s="44"/>
      <c r="AL26" s="4"/>
    </row>
    <row r="27" spans="1:38" x14ac:dyDescent="0.35">
      <c r="A27" s="140" t="s">
        <v>4501</v>
      </c>
      <c r="B27" s="140" t="s">
        <v>4502</v>
      </c>
      <c r="C27" s="140" t="s">
        <v>2</v>
      </c>
      <c r="D27" s="140" t="s">
        <v>3</v>
      </c>
      <c r="E27" s="140" t="s">
        <v>535</v>
      </c>
      <c r="F27" s="140">
        <v>1995</v>
      </c>
      <c r="G27" s="140" t="s">
        <v>4669</v>
      </c>
      <c r="H27" s="140" t="s">
        <v>728</v>
      </c>
      <c r="I27" s="140" t="s">
        <v>728</v>
      </c>
      <c r="J27" s="140">
        <v>25508393242.541878</v>
      </c>
      <c r="K27" s="140">
        <v>25398817280.627697</v>
      </c>
      <c r="L27" s="140">
        <v>373492368.8039251</v>
      </c>
      <c r="M27" s="140">
        <v>2690773573.2997403</v>
      </c>
      <c r="N27" s="140">
        <v>0</v>
      </c>
      <c r="O27" s="140">
        <v>0</v>
      </c>
      <c r="P27" s="140">
        <v>75005807.33660084</v>
      </c>
      <c r="Q27" s="140">
        <v>22259545531.187431</v>
      </c>
      <c r="R27" s="140">
        <v>12685542001.002193</v>
      </c>
      <c r="S27" s="140">
        <v>9574003530.1852379</v>
      </c>
      <c r="T27" s="140">
        <v>109575961.91418013</v>
      </c>
      <c r="U27" s="140">
        <v>109575961.91418013</v>
      </c>
      <c r="V27" s="140">
        <v>56990597.868378513</v>
      </c>
      <c r="W27" s="140">
        <v>42949021.184653759</v>
      </c>
      <c r="X27" s="140">
        <v>9636342.8611478582</v>
      </c>
      <c r="Y27" s="140">
        <v>0</v>
      </c>
      <c r="Z27" s="140" t="s">
        <v>728</v>
      </c>
      <c r="AA27" s="140" t="s">
        <v>728</v>
      </c>
      <c r="AB27" s="140" t="s">
        <v>728</v>
      </c>
      <c r="AC27" s="140" t="s">
        <v>728</v>
      </c>
      <c r="AD27" s="140" t="s">
        <v>728</v>
      </c>
      <c r="AE27" s="140" t="s">
        <v>728</v>
      </c>
      <c r="AF27" s="140" t="s">
        <v>728</v>
      </c>
      <c r="AG27" s="140" t="s">
        <v>728</v>
      </c>
      <c r="AH27" s="140">
        <v>18110657</v>
      </c>
      <c r="AI27" s="44"/>
      <c r="AK27" s="44"/>
      <c r="AL27" s="4"/>
    </row>
    <row r="28" spans="1:38" x14ac:dyDescent="0.35">
      <c r="A28" s="140" t="s">
        <v>4501</v>
      </c>
      <c r="B28" s="140" t="s">
        <v>4502</v>
      </c>
      <c r="C28" s="140" t="s">
        <v>2</v>
      </c>
      <c r="D28" s="140" t="s">
        <v>3</v>
      </c>
      <c r="E28" s="140" t="s">
        <v>535</v>
      </c>
      <c r="F28" s="140">
        <v>1996</v>
      </c>
      <c r="G28" s="140" t="s">
        <v>4670</v>
      </c>
      <c r="H28" s="140" t="s">
        <v>728</v>
      </c>
      <c r="I28" s="140" t="s">
        <v>728</v>
      </c>
      <c r="J28" s="140">
        <v>26474651976.153385</v>
      </c>
      <c r="K28" s="140">
        <v>26367583878.588009</v>
      </c>
      <c r="L28" s="140">
        <v>361394621.97358775</v>
      </c>
      <c r="M28" s="140">
        <v>2699405866.5675898</v>
      </c>
      <c r="N28" s="140">
        <v>0</v>
      </c>
      <c r="O28" s="140">
        <v>0</v>
      </c>
      <c r="P28" s="140">
        <v>79942231.906896293</v>
      </c>
      <c r="Q28" s="140">
        <v>23226841158.139938</v>
      </c>
      <c r="R28" s="140">
        <v>13022735134.018335</v>
      </c>
      <c r="S28" s="140">
        <v>10204106024.121605</v>
      </c>
      <c r="T28" s="140">
        <v>107068097.56537463</v>
      </c>
      <c r="U28" s="140">
        <v>107068097.56537463</v>
      </c>
      <c r="V28" s="140">
        <v>52831016.957650013</v>
      </c>
      <c r="W28" s="140">
        <v>52384377.556102157</v>
      </c>
      <c r="X28" s="140">
        <v>1852703.0516224711</v>
      </c>
      <c r="Y28" s="140">
        <v>0</v>
      </c>
      <c r="Z28" s="140" t="s">
        <v>728</v>
      </c>
      <c r="AA28" s="140" t="s">
        <v>728</v>
      </c>
      <c r="AB28" s="140" t="s">
        <v>728</v>
      </c>
      <c r="AC28" s="140" t="s">
        <v>728</v>
      </c>
      <c r="AD28" s="140" t="s">
        <v>728</v>
      </c>
      <c r="AE28" s="140" t="s">
        <v>728</v>
      </c>
      <c r="AF28" s="140" t="s">
        <v>728</v>
      </c>
      <c r="AG28" s="140" t="s">
        <v>728</v>
      </c>
      <c r="AH28" s="140">
        <v>18853437</v>
      </c>
      <c r="AI28" s="44"/>
      <c r="AK28" s="44"/>
      <c r="AL28" s="4"/>
    </row>
    <row r="29" spans="1:38" x14ac:dyDescent="0.35">
      <c r="A29" s="140" t="s">
        <v>4501</v>
      </c>
      <c r="B29" s="140" t="s">
        <v>4502</v>
      </c>
      <c r="C29" s="140" t="s">
        <v>2</v>
      </c>
      <c r="D29" s="140" t="s">
        <v>3</v>
      </c>
      <c r="E29" s="140" t="s">
        <v>535</v>
      </c>
      <c r="F29" s="140">
        <v>1997</v>
      </c>
      <c r="G29" s="140" t="s">
        <v>4671</v>
      </c>
      <c r="H29" s="140" t="s">
        <v>728</v>
      </c>
      <c r="I29" s="140" t="s">
        <v>728</v>
      </c>
      <c r="J29" s="140">
        <v>27817103774.902027</v>
      </c>
      <c r="K29" s="140">
        <v>27711155729.046532</v>
      </c>
      <c r="L29" s="140">
        <v>359997905.0410946</v>
      </c>
      <c r="M29" s="140">
        <v>2732944905.3169785</v>
      </c>
      <c r="N29" s="140">
        <v>0</v>
      </c>
      <c r="O29" s="140">
        <v>0</v>
      </c>
      <c r="P29" s="140">
        <v>85559831.664878428</v>
      </c>
      <c r="Q29" s="140">
        <v>24532653087.023579</v>
      </c>
      <c r="R29" s="140">
        <v>13611496986.062868</v>
      </c>
      <c r="S29" s="140">
        <v>10921156100.960711</v>
      </c>
      <c r="T29" s="140">
        <v>105948045.8554946</v>
      </c>
      <c r="U29" s="140">
        <v>105948045.8554946</v>
      </c>
      <c r="V29" s="140">
        <v>42997619.910483114</v>
      </c>
      <c r="W29" s="140">
        <v>61566300.560687669</v>
      </c>
      <c r="X29" s="140">
        <v>1384125.3843238237</v>
      </c>
      <c r="Y29" s="140">
        <v>0</v>
      </c>
      <c r="Z29" s="140" t="s">
        <v>728</v>
      </c>
      <c r="AA29" s="140" t="s">
        <v>728</v>
      </c>
      <c r="AB29" s="140" t="s">
        <v>728</v>
      </c>
      <c r="AC29" s="140" t="s">
        <v>728</v>
      </c>
      <c r="AD29" s="140" t="s">
        <v>728</v>
      </c>
      <c r="AE29" s="140" t="s">
        <v>728</v>
      </c>
      <c r="AF29" s="140" t="s">
        <v>728</v>
      </c>
      <c r="AG29" s="140">
        <v>-36010513481.53878</v>
      </c>
      <c r="AH29" s="140">
        <v>19357126</v>
      </c>
      <c r="AI29" s="44"/>
      <c r="AK29" s="44"/>
      <c r="AL29" s="4"/>
    </row>
    <row r="30" spans="1:38" x14ac:dyDescent="0.35">
      <c r="A30" s="140" t="s">
        <v>4501</v>
      </c>
      <c r="B30" s="140" t="s">
        <v>4502</v>
      </c>
      <c r="C30" s="140" t="s">
        <v>2</v>
      </c>
      <c r="D30" s="140" t="s">
        <v>3</v>
      </c>
      <c r="E30" s="140" t="s">
        <v>535</v>
      </c>
      <c r="F30" s="140">
        <v>1998</v>
      </c>
      <c r="G30" s="140" t="s">
        <v>4672</v>
      </c>
      <c r="H30" s="140" t="s">
        <v>728</v>
      </c>
      <c r="I30" s="140" t="s">
        <v>728</v>
      </c>
      <c r="J30" s="140">
        <v>29542338455.105354</v>
      </c>
      <c r="K30" s="140">
        <v>29433257158.441925</v>
      </c>
      <c r="L30" s="140">
        <v>345464552.70804983</v>
      </c>
      <c r="M30" s="140">
        <v>2852230280.3917451</v>
      </c>
      <c r="N30" s="140">
        <v>0</v>
      </c>
      <c r="O30" s="140">
        <v>0</v>
      </c>
      <c r="P30" s="140">
        <v>92078511.570721969</v>
      </c>
      <c r="Q30" s="140">
        <v>26143483813.771408</v>
      </c>
      <c r="R30" s="140">
        <v>14390260614.984255</v>
      </c>
      <c r="S30" s="140">
        <v>11753223198.787151</v>
      </c>
      <c r="T30" s="140">
        <v>109081296.66343097</v>
      </c>
      <c r="U30" s="140">
        <v>109081296.66343097</v>
      </c>
      <c r="V30" s="140">
        <v>38462205.670685232</v>
      </c>
      <c r="W30" s="140">
        <v>69477998.735972926</v>
      </c>
      <c r="X30" s="140">
        <v>1141092.2567728213</v>
      </c>
      <c r="Y30" s="140">
        <v>0</v>
      </c>
      <c r="Z30" s="140" t="s">
        <v>728</v>
      </c>
      <c r="AA30" s="140" t="s">
        <v>728</v>
      </c>
      <c r="AB30" s="140" t="s">
        <v>728</v>
      </c>
      <c r="AC30" s="140" t="s">
        <v>728</v>
      </c>
      <c r="AD30" s="140" t="s">
        <v>728</v>
      </c>
      <c r="AE30" s="140" t="s">
        <v>728</v>
      </c>
      <c r="AF30" s="140" t="s">
        <v>728</v>
      </c>
      <c r="AG30" s="140">
        <v>-34180390439.587444</v>
      </c>
      <c r="AH30" s="140">
        <v>19737765</v>
      </c>
      <c r="AI30" s="44"/>
      <c r="AK30" s="44"/>
      <c r="AL30" s="4"/>
    </row>
    <row r="31" spans="1:38" x14ac:dyDescent="0.35">
      <c r="A31" s="140" t="s">
        <v>4501</v>
      </c>
      <c r="B31" s="140" t="s">
        <v>4502</v>
      </c>
      <c r="C31" s="140" t="s">
        <v>2</v>
      </c>
      <c r="D31" s="140" t="s">
        <v>3</v>
      </c>
      <c r="E31" s="140" t="s">
        <v>535</v>
      </c>
      <c r="F31" s="140">
        <v>1999</v>
      </c>
      <c r="G31" s="140" t="s">
        <v>4673</v>
      </c>
      <c r="H31" s="140" t="s">
        <v>728</v>
      </c>
      <c r="I31" s="140" t="s">
        <v>728</v>
      </c>
      <c r="J31" s="140">
        <v>31587735550.399841</v>
      </c>
      <c r="K31" s="140">
        <v>31471199610.775791</v>
      </c>
      <c r="L31" s="140">
        <v>339708384.83177978</v>
      </c>
      <c r="M31" s="140">
        <v>3017249413.186202</v>
      </c>
      <c r="N31" s="140">
        <v>0</v>
      </c>
      <c r="O31" s="140">
        <v>0</v>
      </c>
      <c r="P31" s="140">
        <v>98290081.591756016</v>
      </c>
      <c r="Q31" s="140">
        <v>28015951731.166054</v>
      </c>
      <c r="R31" s="140">
        <v>15469862014.157303</v>
      </c>
      <c r="S31" s="140">
        <v>12546089717.008749</v>
      </c>
      <c r="T31" s="140">
        <v>116535939.62405032</v>
      </c>
      <c r="U31" s="140">
        <v>116535939.62405032</v>
      </c>
      <c r="V31" s="140">
        <v>34265375.752034485</v>
      </c>
      <c r="W31" s="140">
        <v>81403783.142646477</v>
      </c>
      <c r="X31" s="140">
        <v>866780.72936935374</v>
      </c>
      <c r="Y31" s="140">
        <v>0</v>
      </c>
      <c r="Z31" s="140" t="s">
        <v>728</v>
      </c>
      <c r="AA31" s="140" t="s">
        <v>728</v>
      </c>
      <c r="AB31" s="140" t="s">
        <v>728</v>
      </c>
      <c r="AC31" s="140" t="s">
        <v>728</v>
      </c>
      <c r="AD31" s="140" t="s">
        <v>728</v>
      </c>
      <c r="AE31" s="140" t="s">
        <v>728</v>
      </c>
      <c r="AF31" s="140" t="s">
        <v>728</v>
      </c>
      <c r="AG31" s="140">
        <v>-32350267397.636108</v>
      </c>
      <c r="AH31" s="140">
        <v>20170844</v>
      </c>
      <c r="AI31" s="44"/>
      <c r="AK31" s="44"/>
      <c r="AL31" s="4"/>
    </row>
    <row r="32" spans="1:38" x14ac:dyDescent="0.35">
      <c r="A32" s="140" t="s">
        <v>4501</v>
      </c>
      <c r="B32" s="140" t="s">
        <v>4502</v>
      </c>
      <c r="C32" s="140" t="s">
        <v>2</v>
      </c>
      <c r="D32" s="140" t="s">
        <v>3</v>
      </c>
      <c r="E32" s="140" t="s">
        <v>535</v>
      </c>
      <c r="F32" s="140">
        <v>2000</v>
      </c>
      <c r="G32" s="140" t="s">
        <v>4674</v>
      </c>
      <c r="H32" s="140" t="s">
        <v>728</v>
      </c>
      <c r="I32" s="140" t="s">
        <v>728</v>
      </c>
      <c r="J32" s="140">
        <v>32860699383.297318</v>
      </c>
      <c r="K32" s="140">
        <v>32723621148.79763</v>
      </c>
      <c r="L32" s="140">
        <v>324829371.63325959</v>
      </c>
      <c r="M32" s="140">
        <v>3036830236.5483251</v>
      </c>
      <c r="N32" s="140">
        <v>0</v>
      </c>
      <c r="O32" s="140">
        <v>0</v>
      </c>
      <c r="P32" s="140">
        <v>97754976.33416456</v>
      </c>
      <c r="Q32" s="140">
        <v>29264206564.281883</v>
      </c>
      <c r="R32" s="140">
        <v>16786419553.51841</v>
      </c>
      <c r="S32" s="140">
        <v>12477787010.763475</v>
      </c>
      <c r="T32" s="140">
        <v>137078234.49968788</v>
      </c>
      <c r="U32" s="140">
        <v>137078234.49968788</v>
      </c>
      <c r="V32" s="140">
        <v>32007126.665584896</v>
      </c>
      <c r="W32" s="140">
        <v>104563207.39627786</v>
      </c>
      <c r="X32" s="140">
        <v>507900.43782509922</v>
      </c>
      <c r="Y32" s="140">
        <v>0</v>
      </c>
      <c r="Z32" s="140" t="s">
        <v>728</v>
      </c>
      <c r="AA32" s="140" t="s">
        <v>728</v>
      </c>
      <c r="AB32" s="140" t="s">
        <v>728</v>
      </c>
      <c r="AC32" s="140" t="s">
        <v>728</v>
      </c>
      <c r="AD32" s="140" t="s">
        <v>728</v>
      </c>
      <c r="AE32" s="140" t="s">
        <v>728</v>
      </c>
      <c r="AF32" s="140" t="s">
        <v>728</v>
      </c>
      <c r="AG32" s="140">
        <v>-30520144355.684769</v>
      </c>
      <c r="AH32" s="140">
        <v>20779953</v>
      </c>
      <c r="AI32" s="44"/>
      <c r="AK32" s="44"/>
      <c r="AL32" s="4"/>
    </row>
    <row r="33" spans="1:38" x14ac:dyDescent="0.35">
      <c r="A33" s="140" t="s">
        <v>4501</v>
      </c>
      <c r="B33" s="140" t="s">
        <v>4502</v>
      </c>
      <c r="C33" s="140" t="s">
        <v>2</v>
      </c>
      <c r="D33" s="140" t="s">
        <v>3</v>
      </c>
      <c r="E33" s="140" t="s">
        <v>535</v>
      </c>
      <c r="F33" s="140">
        <v>2001</v>
      </c>
      <c r="G33" s="140" t="s">
        <v>4675</v>
      </c>
      <c r="H33" s="140" t="s">
        <v>728</v>
      </c>
      <c r="I33" s="140" t="s">
        <v>728</v>
      </c>
      <c r="J33" s="140">
        <v>32303438901.622963</v>
      </c>
      <c r="K33" s="140">
        <v>32149197345.043625</v>
      </c>
      <c r="L33" s="140">
        <v>321600968.43369722</v>
      </c>
      <c r="M33" s="140">
        <v>3072173000.4443011</v>
      </c>
      <c r="N33" s="140">
        <v>0</v>
      </c>
      <c r="O33" s="140">
        <v>0</v>
      </c>
      <c r="P33" s="140">
        <v>94315590.409407467</v>
      </c>
      <c r="Q33" s="140">
        <v>28661107785.756218</v>
      </c>
      <c r="R33" s="140">
        <v>16856553370.84152</v>
      </c>
      <c r="S33" s="140">
        <v>11804554414.9147</v>
      </c>
      <c r="T33" s="140">
        <v>154241556.57933992</v>
      </c>
      <c r="U33" s="140">
        <v>154241556.57933992</v>
      </c>
      <c r="V33" s="140">
        <v>26191268.878943544</v>
      </c>
      <c r="W33" s="140">
        <v>125699888.93113697</v>
      </c>
      <c r="X33" s="140">
        <v>2350398.7692594249</v>
      </c>
      <c r="Y33" s="140">
        <v>0</v>
      </c>
      <c r="Z33" s="140" t="s">
        <v>728</v>
      </c>
      <c r="AA33" s="140" t="s">
        <v>728</v>
      </c>
      <c r="AB33" s="140" t="s">
        <v>728</v>
      </c>
      <c r="AC33" s="140" t="s">
        <v>728</v>
      </c>
      <c r="AD33" s="140" t="s">
        <v>728</v>
      </c>
      <c r="AE33" s="140" t="s">
        <v>728</v>
      </c>
      <c r="AF33" s="140" t="s">
        <v>728</v>
      </c>
      <c r="AG33" s="140">
        <v>-28690021313.733433</v>
      </c>
      <c r="AH33" s="140">
        <v>21606988</v>
      </c>
      <c r="AI33" s="44"/>
      <c r="AK33" s="44"/>
      <c r="AL33" s="4"/>
    </row>
    <row r="34" spans="1:38" x14ac:dyDescent="0.35">
      <c r="A34" s="140" t="s">
        <v>4501</v>
      </c>
      <c r="B34" s="140" t="s">
        <v>4502</v>
      </c>
      <c r="C34" s="140" t="s">
        <v>2</v>
      </c>
      <c r="D34" s="140" t="s">
        <v>3</v>
      </c>
      <c r="E34" s="140" t="s">
        <v>535</v>
      </c>
      <c r="F34" s="140">
        <v>2002</v>
      </c>
      <c r="G34" s="140" t="s">
        <v>4676</v>
      </c>
      <c r="H34" s="140" t="s">
        <v>728</v>
      </c>
      <c r="I34" s="140" t="s">
        <v>728</v>
      </c>
      <c r="J34" s="140">
        <v>30954116802.289516</v>
      </c>
      <c r="K34" s="140">
        <v>30779494552.6693</v>
      </c>
      <c r="L34" s="140">
        <v>381214026.44633335</v>
      </c>
      <c r="M34" s="140">
        <v>1963265057.7661467</v>
      </c>
      <c r="N34" s="140">
        <v>0</v>
      </c>
      <c r="O34" s="140">
        <v>0</v>
      </c>
      <c r="P34" s="140">
        <v>98463501.751958206</v>
      </c>
      <c r="Q34" s="140">
        <v>28336551966.704861</v>
      </c>
      <c r="R34" s="140">
        <v>16248029563.978466</v>
      </c>
      <c r="S34" s="140">
        <v>12088522402.726395</v>
      </c>
      <c r="T34" s="140">
        <v>174622249.62021631</v>
      </c>
      <c r="U34" s="140">
        <v>174622249.62021631</v>
      </c>
      <c r="V34" s="140">
        <v>21756875.653639778</v>
      </c>
      <c r="W34" s="140">
        <v>149109124.55339208</v>
      </c>
      <c r="X34" s="140">
        <v>3756249.413184471</v>
      </c>
      <c r="Y34" s="140">
        <v>0</v>
      </c>
      <c r="Z34" s="140">
        <v>44061092980.632439</v>
      </c>
      <c r="AA34" s="140">
        <v>40446135288.770706</v>
      </c>
      <c r="AB34" s="140">
        <v>28260206395.761585</v>
      </c>
      <c r="AC34" s="140">
        <v>12185928893.009123</v>
      </c>
      <c r="AD34" s="140">
        <v>3614957691.8617315</v>
      </c>
      <c r="AE34" s="140">
        <v>2525814883.2904949</v>
      </c>
      <c r="AF34" s="140">
        <v>1089142808.5712161</v>
      </c>
      <c r="AG34" s="140">
        <v>-26859898271.782097</v>
      </c>
      <c r="AH34" s="140">
        <v>22600770</v>
      </c>
      <c r="AI34" s="44"/>
      <c r="AK34" s="44"/>
      <c r="AL34" s="4"/>
    </row>
    <row r="35" spans="1:38" x14ac:dyDescent="0.35">
      <c r="A35" s="140" t="s">
        <v>4501</v>
      </c>
      <c r="B35" s="140" t="s">
        <v>4502</v>
      </c>
      <c r="C35" s="140" t="s">
        <v>2</v>
      </c>
      <c r="D35" s="140" t="s">
        <v>3</v>
      </c>
      <c r="E35" s="140" t="s">
        <v>535</v>
      </c>
      <c r="F35" s="140">
        <v>2003</v>
      </c>
      <c r="G35" s="140" t="s">
        <v>4677</v>
      </c>
      <c r="H35" s="140" t="s">
        <v>728</v>
      </c>
      <c r="I35" s="140" t="s">
        <v>728</v>
      </c>
      <c r="J35" s="140">
        <v>33992806729.598251</v>
      </c>
      <c r="K35" s="140">
        <v>33817635873.648457</v>
      </c>
      <c r="L35" s="140">
        <v>411685992.9171257</v>
      </c>
      <c r="M35" s="140">
        <v>1981722039.9889691</v>
      </c>
      <c r="N35" s="140">
        <v>0</v>
      </c>
      <c r="O35" s="140">
        <v>0</v>
      </c>
      <c r="P35" s="140">
        <v>110069606.4137727</v>
      </c>
      <c r="Q35" s="140">
        <v>31314158234.32859</v>
      </c>
      <c r="R35" s="140">
        <v>18053796050.98793</v>
      </c>
      <c r="S35" s="140">
        <v>13260362183.34066</v>
      </c>
      <c r="T35" s="140">
        <v>175170855.94979596</v>
      </c>
      <c r="U35" s="140">
        <v>175170855.94979596</v>
      </c>
      <c r="V35" s="140">
        <v>27932916.110630501</v>
      </c>
      <c r="W35" s="140">
        <v>140603586.04187566</v>
      </c>
      <c r="X35" s="140">
        <v>6634353.7972897915</v>
      </c>
      <c r="Y35" s="140">
        <v>0</v>
      </c>
      <c r="Z35" s="140">
        <v>47527231873.259834</v>
      </c>
      <c r="AA35" s="140">
        <v>43654381520.679787</v>
      </c>
      <c r="AB35" s="140">
        <v>31736729007.618046</v>
      </c>
      <c r="AC35" s="140">
        <v>11917652513.061747</v>
      </c>
      <c r="AD35" s="140">
        <v>3872850352.5801172</v>
      </c>
      <c r="AE35" s="140">
        <v>2815561642.275641</v>
      </c>
      <c r="AF35" s="140">
        <v>1057288710.3044541</v>
      </c>
      <c r="AG35" s="140">
        <v>-26162174497.686886</v>
      </c>
      <c r="AH35" s="140">
        <v>23680871</v>
      </c>
      <c r="AI35" s="44"/>
      <c r="AK35" s="44"/>
      <c r="AL35" s="4"/>
    </row>
    <row r="36" spans="1:38" x14ac:dyDescent="0.35">
      <c r="A36" s="140" t="s">
        <v>4501</v>
      </c>
      <c r="B36" s="140" t="s">
        <v>4502</v>
      </c>
      <c r="C36" s="140" t="s">
        <v>2</v>
      </c>
      <c r="D36" s="140" t="s">
        <v>3</v>
      </c>
      <c r="E36" s="140" t="s">
        <v>535</v>
      </c>
      <c r="F36" s="140">
        <v>2004</v>
      </c>
      <c r="G36" s="140" t="s">
        <v>4678</v>
      </c>
      <c r="H36" s="140" t="s">
        <v>728</v>
      </c>
      <c r="I36" s="140" t="s">
        <v>728</v>
      </c>
      <c r="J36" s="140">
        <v>37497061688.895279</v>
      </c>
      <c r="K36" s="140">
        <v>37333614383.218315</v>
      </c>
      <c r="L36" s="140">
        <v>390435266.17932618</v>
      </c>
      <c r="M36" s="140">
        <v>1992974645.9680984</v>
      </c>
      <c r="N36" s="140">
        <v>0</v>
      </c>
      <c r="O36" s="140">
        <v>0</v>
      </c>
      <c r="P36" s="140">
        <v>120969884.33765815</v>
      </c>
      <c r="Q36" s="140">
        <v>34829234586.733223</v>
      </c>
      <c r="R36" s="140">
        <v>20523584587.618458</v>
      </c>
      <c r="S36" s="140">
        <v>14305649999.114767</v>
      </c>
      <c r="T36" s="140">
        <v>163447305.67696017</v>
      </c>
      <c r="U36" s="140">
        <v>163447305.67696017</v>
      </c>
      <c r="V36" s="140">
        <v>24857233.025776759</v>
      </c>
      <c r="W36" s="140">
        <v>125651752.19693023</v>
      </c>
      <c r="X36" s="140">
        <v>12938320.454253189</v>
      </c>
      <c r="Y36" s="140">
        <v>0</v>
      </c>
      <c r="Z36" s="140">
        <v>46199545607.997307</v>
      </c>
      <c r="AA36" s="140">
        <v>42444372634.141792</v>
      </c>
      <c r="AB36" s="140">
        <v>31419650477.716946</v>
      </c>
      <c r="AC36" s="140">
        <v>11024722156.424854</v>
      </c>
      <c r="AD36" s="140">
        <v>3755172973.8555112</v>
      </c>
      <c r="AE36" s="140">
        <v>2779784810.0834537</v>
      </c>
      <c r="AF36" s="140">
        <v>975388163.77206481</v>
      </c>
      <c r="AG36" s="140">
        <v>-22661554300.615318</v>
      </c>
      <c r="AH36" s="140">
        <v>24726684</v>
      </c>
      <c r="AI36" s="44"/>
      <c r="AK36" s="44"/>
      <c r="AL36" s="4"/>
    </row>
    <row r="37" spans="1:38" x14ac:dyDescent="0.35">
      <c r="A37" s="140" t="s">
        <v>4501</v>
      </c>
      <c r="B37" s="140" t="s">
        <v>4502</v>
      </c>
      <c r="C37" s="140" t="s">
        <v>2</v>
      </c>
      <c r="D37" s="140" t="s">
        <v>3</v>
      </c>
      <c r="E37" s="140" t="s">
        <v>535</v>
      </c>
      <c r="F37" s="140">
        <v>2005</v>
      </c>
      <c r="G37" s="140" t="s">
        <v>4679</v>
      </c>
      <c r="H37" s="140" t="s">
        <v>728</v>
      </c>
      <c r="I37" s="140" t="s">
        <v>728</v>
      </c>
      <c r="J37" s="140">
        <v>39685728598.950623</v>
      </c>
      <c r="K37" s="140">
        <v>39547789633.308136</v>
      </c>
      <c r="L37" s="140">
        <v>377570962.67181778</v>
      </c>
      <c r="M37" s="140">
        <v>1994940284.7414446</v>
      </c>
      <c r="N37" s="140">
        <v>0</v>
      </c>
      <c r="O37" s="140">
        <v>0</v>
      </c>
      <c r="P37" s="140">
        <v>135958383.44623759</v>
      </c>
      <c r="Q37" s="140">
        <v>37039320002.448639</v>
      </c>
      <c r="R37" s="140">
        <v>21251380369.928192</v>
      </c>
      <c r="S37" s="140">
        <v>15787939632.520449</v>
      </c>
      <c r="T37" s="140">
        <v>137938965.64248461</v>
      </c>
      <c r="U37" s="140">
        <v>137938965.64248461</v>
      </c>
      <c r="V37" s="140">
        <v>20302742.658097763</v>
      </c>
      <c r="W37" s="140">
        <v>100150501.02218622</v>
      </c>
      <c r="X37" s="140">
        <v>17485721.962200627</v>
      </c>
      <c r="Y37" s="140">
        <v>0</v>
      </c>
      <c r="Z37" s="140">
        <v>50718684679.01899</v>
      </c>
      <c r="AA37" s="140">
        <v>46589611347.580536</v>
      </c>
      <c r="AB37" s="140">
        <v>34487344491.172165</v>
      </c>
      <c r="AC37" s="140">
        <v>12102266856.408375</v>
      </c>
      <c r="AD37" s="140">
        <v>4129073331.4384489</v>
      </c>
      <c r="AE37" s="140">
        <v>3056492000.9367142</v>
      </c>
      <c r="AF37" s="140">
        <v>1072581330.5017515</v>
      </c>
      <c r="AG37" s="140">
        <v>-10928321915.269171</v>
      </c>
      <c r="AH37" s="140">
        <v>25654277</v>
      </c>
      <c r="AI37" s="44"/>
      <c r="AK37" s="44"/>
      <c r="AL37" s="4"/>
    </row>
    <row r="38" spans="1:38" x14ac:dyDescent="0.35">
      <c r="A38" s="140" t="s">
        <v>4501</v>
      </c>
      <c r="B38" s="140" t="s">
        <v>4502</v>
      </c>
      <c r="C38" s="140" t="s">
        <v>2</v>
      </c>
      <c r="D38" s="140" t="s">
        <v>3</v>
      </c>
      <c r="E38" s="140" t="s">
        <v>535</v>
      </c>
      <c r="F38" s="140">
        <v>2006</v>
      </c>
      <c r="G38" s="140" t="s">
        <v>4680</v>
      </c>
      <c r="H38" s="140" t="s">
        <v>728</v>
      </c>
      <c r="I38" s="140" t="s">
        <v>728</v>
      </c>
      <c r="J38" s="140">
        <v>43337994681.381805</v>
      </c>
      <c r="K38" s="140">
        <v>43232274964.302162</v>
      </c>
      <c r="L38" s="140">
        <v>389643102.90155762</v>
      </c>
      <c r="M38" s="140">
        <v>2001153435.9349899</v>
      </c>
      <c r="N38" s="140">
        <v>0</v>
      </c>
      <c r="O38" s="140">
        <v>0</v>
      </c>
      <c r="P38" s="140">
        <v>146497512.2609131</v>
      </c>
      <c r="Q38" s="140">
        <v>40694980913.204704</v>
      </c>
      <c r="R38" s="140">
        <v>23984829868.694336</v>
      </c>
      <c r="S38" s="140">
        <v>16710151044.510366</v>
      </c>
      <c r="T38" s="140">
        <v>105719717.0796463</v>
      </c>
      <c r="U38" s="140">
        <v>105719717.0796463</v>
      </c>
      <c r="V38" s="140">
        <v>19611304.874603391</v>
      </c>
      <c r="W38" s="140">
        <v>65860460.953128397</v>
      </c>
      <c r="X38" s="140">
        <v>20247951.251914512</v>
      </c>
      <c r="Y38" s="140">
        <v>0</v>
      </c>
      <c r="Z38" s="140">
        <v>51788862032.323364</v>
      </c>
      <c r="AA38" s="140">
        <v>47533196283.263824</v>
      </c>
      <c r="AB38" s="140">
        <v>35410886428.880081</v>
      </c>
      <c r="AC38" s="140">
        <v>12122309854.383736</v>
      </c>
      <c r="AD38" s="140">
        <v>4255665749.0595436</v>
      </c>
      <c r="AE38" s="140">
        <v>3170350582.3840885</v>
      </c>
      <c r="AF38" s="140">
        <v>1085315166.6754639</v>
      </c>
      <c r="AG38" s="140">
        <v>-266883837.99571308</v>
      </c>
      <c r="AH38" s="140">
        <v>26433049</v>
      </c>
      <c r="AI38" s="44"/>
      <c r="AK38" s="44"/>
      <c r="AL38" s="4"/>
    </row>
    <row r="39" spans="1:38" x14ac:dyDescent="0.35">
      <c r="A39" s="140" t="s">
        <v>4501</v>
      </c>
      <c r="B39" s="140" t="s">
        <v>4502</v>
      </c>
      <c r="C39" s="140" t="s">
        <v>2</v>
      </c>
      <c r="D39" s="140" t="s">
        <v>3</v>
      </c>
      <c r="E39" s="140" t="s">
        <v>535</v>
      </c>
      <c r="F39" s="140">
        <v>2007</v>
      </c>
      <c r="G39" s="140" t="s">
        <v>4681</v>
      </c>
      <c r="H39" s="140" t="s">
        <v>728</v>
      </c>
      <c r="I39" s="140" t="s">
        <v>728</v>
      </c>
      <c r="J39" s="140">
        <v>41591517945.86277</v>
      </c>
      <c r="K39" s="140">
        <v>41487168776.986366</v>
      </c>
      <c r="L39" s="140">
        <v>328258817.12384582</v>
      </c>
      <c r="M39" s="140">
        <v>1991783531.4494236</v>
      </c>
      <c r="N39" s="140">
        <v>0</v>
      </c>
      <c r="O39" s="140">
        <v>0</v>
      </c>
      <c r="P39" s="140">
        <v>145243897.13700682</v>
      </c>
      <c r="Q39" s="140">
        <v>39021882531.276085</v>
      </c>
      <c r="R39" s="140">
        <v>22743350794.706146</v>
      </c>
      <c r="S39" s="140">
        <v>16278531736.569941</v>
      </c>
      <c r="T39" s="140">
        <v>104349168.87640092</v>
      </c>
      <c r="U39" s="140">
        <v>104349168.87640092</v>
      </c>
      <c r="V39" s="140">
        <v>16649987.582407366</v>
      </c>
      <c r="W39" s="140">
        <v>32149053.887058683</v>
      </c>
      <c r="X39" s="140">
        <v>55550127.406934872</v>
      </c>
      <c r="Y39" s="140">
        <v>0</v>
      </c>
      <c r="Z39" s="140">
        <v>59196243039.052925</v>
      </c>
      <c r="AA39" s="140">
        <v>54287488319.038193</v>
      </c>
      <c r="AB39" s="140">
        <v>40481790750.113815</v>
      </c>
      <c r="AC39" s="140">
        <v>13805697568.924271</v>
      </c>
      <c r="AD39" s="140">
        <v>4908754720.0147305</v>
      </c>
      <c r="AE39" s="140">
        <v>3660423194.5942307</v>
      </c>
      <c r="AF39" s="140">
        <v>1248331525.4205101</v>
      </c>
      <c r="AG39" s="140">
        <v>-955239422.19962978</v>
      </c>
      <c r="AH39" s="140">
        <v>27100536</v>
      </c>
      <c r="AI39" s="44"/>
      <c r="AK39" s="44"/>
      <c r="AL39" s="4"/>
    </row>
    <row r="40" spans="1:38" x14ac:dyDescent="0.35">
      <c r="A40" s="140" t="s">
        <v>4501</v>
      </c>
      <c r="B40" s="140" t="s">
        <v>4502</v>
      </c>
      <c r="C40" s="140" t="s">
        <v>2</v>
      </c>
      <c r="D40" s="140" t="s">
        <v>3</v>
      </c>
      <c r="E40" s="140" t="s">
        <v>535</v>
      </c>
      <c r="F40" s="140">
        <v>2008</v>
      </c>
      <c r="G40" s="140" t="s">
        <v>4682</v>
      </c>
      <c r="H40" s="140" t="s">
        <v>728</v>
      </c>
      <c r="I40" s="140" t="s">
        <v>728</v>
      </c>
      <c r="J40" s="140">
        <v>39555275014.038246</v>
      </c>
      <c r="K40" s="140">
        <v>39342301264.096161</v>
      </c>
      <c r="L40" s="140">
        <v>301606747.30833703</v>
      </c>
      <c r="M40" s="140">
        <v>1956179291.8573012</v>
      </c>
      <c r="N40" s="140">
        <v>0</v>
      </c>
      <c r="O40" s="140">
        <v>0</v>
      </c>
      <c r="P40" s="140">
        <v>134696926.7070941</v>
      </c>
      <c r="Q40" s="140">
        <v>36949818298.223434</v>
      </c>
      <c r="R40" s="140">
        <v>22111862622.223312</v>
      </c>
      <c r="S40" s="140">
        <v>14837955676.000118</v>
      </c>
      <c r="T40" s="140">
        <v>212973749.94208434</v>
      </c>
      <c r="U40" s="140">
        <v>212973749.94208434</v>
      </c>
      <c r="V40" s="140">
        <v>15189654.433152247</v>
      </c>
      <c r="W40" s="140">
        <v>32944601.363758959</v>
      </c>
      <c r="X40" s="140">
        <v>164839494.14517313</v>
      </c>
      <c r="Y40" s="140">
        <v>0</v>
      </c>
      <c r="Z40" s="140">
        <v>69242818296.822067</v>
      </c>
      <c r="AA40" s="140">
        <v>57851529459.936165</v>
      </c>
      <c r="AB40" s="140">
        <v>43773201031.347511</v>
      </c>
      <c r="AC40" s="140">
        <v>14078328428.588654</v>
      </c>
      <c r="AD40" s="140">
        <v>11391288836.885912</v>
      </c>
      <c r="AE40" s="140">
        <v>8619187442.7186775</v>
      </c>
      <c r="AF40" s="140">
        <v>2772101394.1672239</v>
      </c>
      <c r="AG40" s="140">
        <v>-300458158.28884804</v>
      </c>
      <c r="AH40" s="140">
        <v>27722276</v>
      </c>
      <c r="AI40" s="44"/>
      <c r="AK40" s="44"/>
      <c r="AL40" s="4"/>
    </row>
    <row r="41" spans="1:38" x14ac:dyDescent="0.35">
      <c r="A41" s="140" t="s">
        <v>4501</v>
      </c>
      <c r="B41" s="140" t="s">
        <v>4502</v>
      </c>
      <c r="C41" s="140" t="s">
        <v>2</v>
      </c>
      <c r="D41" s="140" t="s">
        <v>3</v>
      </c>
      <c r="E41" s="140" t="s">
        <v>535</v>
      </c>
      <c r="F41" s="140">
        <v>2009</v>
      </c>
      <c r="G41" s="140" t="s">
        <v>4683</v>
      </c>
      <c r="H41" s="140" t="s">
        <v>728</v>
      </c>
      <c r="I41" s="140" t="s">
        <v>728</v>
      </c>
      <c r="J41" s="140">
        <v>35704402464.873108</v>
      </c>
      <c r="K41" s="140">
        <v>35427230567.522316</v>
      </c>
      <c r="L41" s="140">
        <v>307360552.65681446</v>
      </c>
      <c r="M41" s="140">
        <v>2006188907.0970836</v>
      </c>
      <c r="N41" s="140">
        <v>0</v>
      </c>
      <c r="O41" s="140">
        <v>0</v>
      </c>
      <c r="P41" s="140">
        <v>131565490.57193616</v>
      </c>
      <c r="Q41" s="140">
        <v>32982115617.19648</v>
      </c>
      <c r="R41" s="140">
        <v>18733102897.04158</v>
      </c>
      <c r="S41" s="140">
        <v>14249012720.1549</v>
      </c>
      <c r="T41" s="140">
        <v>277171897.35079366</v>
      </c>
      <c r="U41" s="140">
        <v>277171897.35079366</v>
      </c>
      <c r="V41" s="140">
        <v>12330746.00115196</v>
      </c>
      <c r="W41" s="140">
        <v>33952560.590533562</v>
      </c>
      <c r="X41" s="140">
        <v>230888590.75910813</v>
      </c>
      <c r="Y41" s="140">
        <v>0</v>
      </c>
      <c r="Z41" s="140">
        <v>84535888430.097153</v>
      </c>
      <c r="AA41" s="140">
        <v>70546747245.839828</v>
      </c>
      <c r="AB41" s="140">
        <v>53628401514.5149</v>
      </c>
      <c r="AC41" s="140">
        <v>16918345731.324938</v>
      </c>
      <c r="AD41" s="140">
        <v>13989141184.257315</v>
      </c>
      <c r="AE41" s="140">
        <v>10634300085.562475</v>
      </c>
      <c r="AF41" s="140">
        <v>3354841098.6948514</v>
      </c>
      <c r="AG41" s="140">
        <v>838899754.62691879</v>
      </c>
      <c r="AH41" s="140">
        <v>28394813</v>
      </c>
      <c r="AI41" s="44"/>
      <c r="AK41" s="44"/>
      <c r="AL41" s="4"/>
    </row>
    <row r="42" spans="1:38" x14ac:dyDescent="0.35">
      <c r="A42" s="140" t="s">
        <v>4501</v>
      </c>
      <c r="B42" s="140" t="s">
        <v>4502</v>
      </c>
      <c r="C42" s="140" t="s">
        <v>2</v>
      </c>
      <c r="D42" s="140" t="s">
        <v>3</v>
      </c>
      <c r="E42" s="140" t="s">
        <v>535</v>
      </c>
      <c r="F42" s="140">
        <v>2010</v>
      </c>
      <c r="G42" s="140" t="s">
        <v>4684</v>
      </c>
      <c r="H42" s="140" t="s">
        <v>728</v>
      </c>
      <c r="I42" s="140" t="s">
        <v>728</v>
      </c>
      <c r="J42" s="140">
        <v>35025786691.253166</v>
      </c>
      <c r="K42" s="140">
        <v>34602825858.477592</v>
      </c>
      <c r="L42" s="140">
        <v>344290633.12850785</v>
      </c>
      <c r="M42" s="140">
        <v>2083669599.2830141</v>
      </c>
      <c r="N42" s="140">
        <v>0</v>
      </c>
      <c r="O42" s="140">
        <v>0</v>
      </c>
      <c r="P42" s="140">
        <v>137019599.22119203</v>
      </c>
      <c r="Q42" s="140">
        <v>32037846026.844879</v>
      </c>
      <c r="R42" s="140">
        <v>17443824451.044701</v>
      </c>
      <c r="S42" s="140">
        <v>14594021575.800177</v>
      </c>
      <c r="T42" s="140">
        <v>422960832.77556944</v>
      </c>
      <c r="U42" s="140">
        <v>422960832.77556944</v>
      </c>
      <c r="V42" s="140">
        <v>10357931.508113055</v>
      </c>
      <c r="W42" s="140">
        <v>49144751.182812959</v>
      </c>
      <c r="X42" s="140">
        <v>363458150.08464342</v>
      </c>
      <c r="Y42" s="140">
        <v>0</v>
      </c>
      <c r="Z42" s="140">
        <v>96432489552.964615</v>
      </c>
      <c r="AA42" s="140">
        <v>80428484927.26265</v>
      </c>
      <c r="AB42" s="140">
        <v>60607280906.784721</v>
      </c>
      <c r="AC42" s="140">
        <v>19821204020.477936</v>
      </c>
      <c r="AD42" s="140">
        <v>16004004625.701962</v>
      </c>
      <c r="AE42" s="140">
        <v>12059896501.352806</v>
      </c>
      <c r="AF42" s="140">
        <v>3944108124.349184</v>
      </c>
      <c r="AG42" s="140">
        <v>1431632349.7635164</v>
      </c>
      <c r="AH42" s="140">
        <v>29185507</v>
      </c>
      <c r="AI42" s="44"/>
      <c r="AK42" s="44"/>
      <c r="AL42" s="4"/>
    </row>
    <row r="43" spans="1:38" x14ac:dyDescent="0.35">
      <c r="A43" s="140" t="s">
        <v>4501</v>
      </c>
      <c r="B43" s="140" t="s">
        <v>4502</v>
      </c>
      <c r="C43" s="140" t="s">
        <v>2</v>
      </c>
      <c r="D43" s="140" t="s">
        <v>3</v>
      </c>
      <c r="E43" s="140" t="s">
        <v>535</v>
      </c>
      <c r="F43" s="140">
        <v>2011</v>
      </c>
      <c r="G43" s="140" t="s">
        <v>4685</v>
      </c>
      <c r="H43" s="140" t="s">
        <v>728</v>
      </c>
      <c r="I43" s="140" t="s">
        <v>728</v>
      </c>
      <c r="J43" s="140">
        <v>36000245963.305054</v>
      </c>
      <c r="K43" s="140">
        <v>35214726879.340942</v>
      </c>
      <c r="L43" s="140">
        <v>350855316.47144413</v>
      </c>
      <c r="M43" s="140">
        <v>2092592677.2750332</v>
      </c>
      <c r="N43" s="140">
        <v>0</v>
      </c>
      <c r="O43" s="140">
        <v>0</v>
      </c>
      <c r="P43" s="140">
        <v>149324908.45410877</v>
      </c>
      <c r="Q43" s="140">
        <v>32621953977.140358</v>
      </c>
      <c r="R43" s="140">
        <v>16976321806.866575</v>
      </c>
      <c r="S43" s="140">
        <v>15645632170.273785</v>
      </c>
      <c r="T43" s="140">
        <v>785519083.96410728</v>
      </c>
      <c r="U43" s="140">
        <v>785519083.96410728</v>
      </c>
      <c r="V43" s="140">
        <v>9080380.3906008769</v>
      </c>
      <c r="W43" s="140">
        <v>80118058.821293786</v>
      </c>
      <c r="X43" s="140">
        <v>696320644.75221264</v>
      </c>
      <c r="Y43" s="140">
        <v>0</v>
      </c>
      <c r="Z43" s="140">
        <v>97662861086.102341</v>
      </c>
      <c r="AA43" s="140">
        <v>81556343950.826874</v>
      </c>
      <c r="AB43" s="140">
        <v>60558590985.452629</v>
      </c>
      <c r="AC43" s="140">
        <v>20997752965.374237</v>
      </c>
      <c r="AD43" s="140">
        <v>16106517135.275463</v>
      </c>
      <c r="AE43" s="140">
        <v>11959682547.606934</v>
      </c>
      <c r="AF43" s="140">
        <v>4146834587.6685591</v>
      </c>
      <c r="AG43" s="140">
        <v>2362013340.0840268</v>
      </c>
      <c r="AH43" s="140">
        <v>30117413</v>
      </c>
      <c r="AI43" s="44"/>
      <c r="AK43" s="44"/>
      <c r="AL43" s="4"/>
    </row>
    <row r="44" spans="1:38" x14ac:dyDescent="0.35">
      <c r="A44" s="140" t="s">
        <v>4501</v>
      </c>
      <c r="B44" s="140" t="s">
        <v>4502</v>
      </c>
      <c r="C44" s="140" t="s">
        <v>2</v>
      </c>
      <c r="D44" s="140" t="s">
        <v>3</v>
      </c>
      <c r="E44" s="140" t="s">
        <v>535</v>
      </c>
      <c r="F44" s="140">
        <v>2012</v>
      </c>
      <c r="G44" s="140" t="s">
        <v>4686</v>
      </c>
      <c r="H44" s="140" t="s">
        <v>728</v>
      </c>
      <c r="I44" s="140" t="s">
        <v>728</v>
      </c>
      <c r="J44" s="140">
        <v>35929789925.621948</v>
      </c>
      <c r="K44" s="140">
        <v>34916622746.245621</v>
      </c>
      <c r="L44" s="140">
        <v>360491013.46501625</v>
      </c>
      <c r="M44" s="140">
        <v>2141186200.8196135</v>
      </c>
      <c r="N44" s="140">
        <v>0</v>
      </c>
      <c r="O44" s="140">
        <v>0</v>
      </c>
      <c r="P44" s="140">
        <v>162089652.01244646</v>
      </c>
      <c r="Q44" s="140">
        <v>32252855879.948547</v>
      </c>
      <c r="R44" s="140">
        <v>15541952433.704903</v>
      </c>
      <c r="S44" s="140">
        <v>16710903446.243645</v>
      </c>
      <c r="T44" s="140">
        <v>1013167179.3763317</v>
      </c>
      <c r="U44" s="140">
        <v>1013167179.3763317</v>
      </c>
      <c r="V44" s="140">
        <v>36810479.694756515</v>
      </c>
      <c r="W44" s="140">
        <v>114883758.09080616</v>
      </c>
      <c r="X44" s="140">
        <v>861472941.59076905</v>
      </c>
      <c r="Y44" s="140">
        <v>0</v>
      </c>
      <c r="Z44" s="140">
        <v>110157331475.6245</v>
      </c>
      <c r="AA44" s="140">
        <v>92104590948.242142</v>
      </c>
      <c r="AB44" s="140">
        <v>68185373218.46006</v>
      </c>
      <c r="AC44" s="140">
        <v>23919217729.782093</v>
      </c>
      <c r="AD44" s="140">
        <v>18052740527.382515</v>
      </c>
      <c r="AE44" s="140">
        <v>13364511343.059</v>
      </c>
      <c r="AF44" s="140">
        <v>4688229184.3234472</v>
      </c>
      <c r="AG44" s="140">
        <v>3175701856.7434163</v>
      </c>
      <c r="AH44" s="140">
        <v>31161376</v>
      </c>
      <c r="AI44" s="44"/>
      <c r="AK44" s="44"/>
      <c r="AL44" s="4"/>
    </row>
    <row r="45" spans="1:38" x14ac:dyDescent="0.35">
      <c r="A45" s="140" t="s">
        <v>4501</v>
      </c>
      <c r="B45" s="140" t="s">
        <v>4502</v>
      </c>
      <c r="C45" s="140" t="s">
        <v>2</v>
      </c>
      <c r="D45" s="140" t="s">
        <v>3</v>
      </c>
      <c r="E45" s="140" t="s">
        <v>535</v>
      </c>
      <c r="F45" s="140">
        <v>2013</v>
      </c>
      <c r="G45" s="140" t="s">
        <v>4687</v>
      </c>
      <c r="H45" s="140" t="s">
        <v>728</v>
      </c>
      <c r="I45" s="140" t="s">
        <v>728</v>
      </c>
      <c r="J45" s="140">
        <v>37502660834.971359</v>
      </c>
      <c r="K45" s="140">
        <v>36379807334.319267</v>
      </c>
      <c r="L45" s="140">
        <v>369473448.93520314</v>
      </c>
      <c r="M45" s="140">
        <v>2159370596.9741025</v>
      </c>
      <c r="N45" s="140">
        <v>0</v>
      </c>
      <c r="O45" s="140">
        <v>0</v>
      </c>
      <c r="P45" s="140">
        <v>173058606.58062068</v>
      </c>
      <c r="Q45" s="140">
        <v>33677904681.829338</v>
      </c>
      <c r="R45" s="140">
        <v>16117554410.390751</v>
      </c>
      <c r="S45" s="140">
        <v>17560350271.438587</v>
      </c>
      <c r="T45" s="140">
        <v>1122853500.6520925</v>
      </c>
      <c r="U45" s="140">
        <v>1118290825.9383297</v>
      </c>
      <c r="V45" s="140">
        <v>42641258.862783358</v>
      </c>
      <c r="W45" s="140">
        <v>141024851.0695762</v>
      </c>
      <c r="X45" s="140">
        <v>934624716.00597012</v>
      </c>
      <c r="Y45" s="140">
        <v>4562674.7137626484</v>
      </c>
      <c r="Z45" s="140">
        <v>117310781613.21149</v>
      </c>
      <c r="AA45" s="140">
        <v>98229848884.395462</v>
      </c>
      <c r="AB45" s="140">
        <v>73123065053.336884</v>
      </c>
      <c r="AC45" s="140">
        <v>25106783831.05859</v>
      </c>
      <c r="AD45" s="140">
        <v>19080932728.816021</v>
      </c>
      <c r="AE45" s="140">
        <v>14203995028.533573</v>
      </c>
      <c r="AF45" s="140">
        <v>4876937700.2824326</v>
      </c>
      <c r="AG45" s="140">
        <v>3566952350.2807288</v>
      </c>
      <c r="AH45" s="140">
        <v>32269589</v>
      </c>
      <c r="AI45" s="44"/>
      <c r="AK45" s="44"/>
      <c r="AL45" s="4"/>
    </row>
    <row r="46" spans="1:38" x14ac:dyDescent="0.35">
      <c r="A46" s="140" t="s">
        <v>4501</v>
      </c>
      <c r="B46" s="140" t="s">
        <v>4502</v>
      </c>
      <c r="C46" s="140" t="s">
        <v>2</v>
      </c>
      <c r="D46" s="140" t="s">
        <v>3</v>
      </c>
      <c r="E46" s="140" t="s">
        <v>535</v>
      </c>
      <c r="F46" s="140">
        <v>2014</v>
      </c>
      <c r="G46" s="140" t="s">
        <v>4688</v>
      </c>
      <c r="H46" s="140" t="s">
        <v>728</v>
      </c>
      <c r="I46" s="140" t="s">
        <v>728</v>
      </c>
      <c r="J46" s="140">
        <v>37434222546.203758</v>
      </c>
      <c r="K46" s="140">
        <v>36203743193.274223</v>
      </c>
      <c r="L46" s="140">
        <v>386137002.48987669</v>
      </c>
      <c r="M46" s="140">
        <v>2131301055.8069544</v>
      </c>
      <c r="N46" s="140">
        <v>0</v>
      </c>
      <c r="O46" s="140">
        <v>0</v>
      </c>
      <c r="P46" s="140">
        <v>175010054.83802542</v>
      </c>
      <c r="Q46" s="140">
        <v>33511295080.139366</v>
      </c>
      <c r="R46" s="140">
        <v>16028681306.027212</v>
      </c>
      <c r="S46" s="140">
        <v>17482613774.112152</v>
      </c>
      <c r="T46" s="140">
        <v>1230479352.929534</v>
      </c>
      <c r="U46" s="140">
        <v>1225159066.0317349</v>
      </c>
      <c r="V46" s="140">
        <v>37108972.35469459</v>
      </c>
      <c r="W46" s="140">
        <v>139476457.49331585</v>
      </c>
      <c r="X46" s="140">
        <v>1048573636.1837246</v>
      </c>
      <c r="Y46" s="140">
        <v>5320286.8977990886</v>
      </c>
      <c r="Z46" s="140">
        <v>121364359005.19398</v>
      </c>
      <c r="AA46" s="140">
        <v>101675784356.72409</v>
      </c>
      <c r="AB46" s="140">
        <v>76598764300.209396</v>
      </c>
      <c r="AC46" s="140">
        <v>25077020056.51469</v>
      </c>
      <c r="AD46" s="140">
        <v>19688574648.470085</v>
      </c>
      <c r="AE46" s="140">
        <v>14832641798.110691</v>
      </c>
      <c r="AF46" s="140">
        <v>4855932850.3593397</v>
      </c>
      <c r="AG46" s="140">
        <v>3971188134.7160134</v>
      </c>
      <c r="AH46" s="140">
        <v>33370794</v>
      </c>
      <c r="AI46" s="44"/>
      <c r="AK46" s="44"/>
      <c r="AL46" s="4"/>
    </row>
    <row r="47" spans="1:38" x14ac:dyDescent="0.35">
      <c r="A47" s="140" t="s">
        <v>4501</v>
      </c>
      <c r="B47" s="140" t="s">
        <v>4502</v>
      </c>
      <c r="C47" s="140" t="s">
        <v>2</v>
      </c>
      <c r="D47" s="140" t="s">
        <v>3</v>
      </c>
      <c r="E47" s="140" t="s">
        <v>535</v>
      </c>
      <c r="F47" s="140">
        <v>2015</v>
      </c>
      <c r="G47" s="140" t="s">
        <v>4689</v>
      </c>
      <c r="H47" s="140" t="s">
        <v>728</v>
      </c>
      <c r="I47" s="140" t="s">
        <v>728</v>
      </c>
      <c r="J47" s="140">
        <v>38159952639.008659</v>
      </c>
      <c r="K47" s="140">
        <v>36940898846.571983</v>
      </c>
      <c r="L47" s="140">
        <v>387230991.53019696</v>
      </c>
      <c r="M47" s="140">
        <v>2114709026.5177362</v>
      </c>
      <c r="N47" s="140">
        <v>0</v>
      </c>
      <c r="O47" s="140">
        <v>0</v>
      </c>
      <c r="P47" s="140">
        <v>106964557.14334397</v>
      </c>
      <c r="Q47" s="140">
        <v>34331994271.380707</v>
      </c>
      <c r="R47" s="140">
        <v>16777712702.041473</v>
      </c>
      <c r="S47" s="140">
        <v>17554281569.339233</v>
      </c>
      <c r="T47" s="140">
        <v>1219053792.4366703</v>
      </c>
      <c r="U47" s="140">
        <v>1214139983.8624542</v>
      </c>
      <c r="V47" s="140">
        <v>36525106.483251765</v>
      </c>
      <c r="W47" s="140">
        <v>122586953.57619996</v>
      </c>
      <c r="X47" s="140">
        <v>1055027923.8030025</v>
      </c>
      <c r="Y47" s="140">
        <v>4913808.5742162401</v>
      </c>
      <c r="Z47" s="140">
        <v>124751717520.9847</v>
      </c>
      <c r="AA47" s="140">
        <v>104519177699.6626</v>
      </c>
      <c r="AB47" s="140">
        <v>79601846294.666306</v>
      </c>
      <c r="AC47" s="140">
        <v>24917331404.996288</v>
      </c>
      <c r="AD47" s="140">
        <v>20232539821.322102</v>
      </c>
      <c r="AE47" s="140">
        <v>15409110179.143738</v>
      </c>
      <c r="AF47" s="140">
        <v>4823429642.1784534</v>
      </c>
      <c r="AG47" s="140">
        <v>3754668781.8672872</v>
      </c>
      <c r="AH47" s="140">
        <v>34413603</v>
      </c>
      <c r="AI47" s="44"/>
      <c r="AK47" s="44"/>
      <c r="AL47" s="4"/>
    </row>
    <row r="48" spans="1:38" x14ac:dyDescent="0.35">
      <c r="A48" s="140" t="s">
        <v>4501</v>
      </c>
      <c r="B48" s="140" t="s">
        <v>4502</v>
      </c>
      <c r="C48" s="140" t="s">
        <v>2</v>
      </c>
      <c r="D48" s="140" t="s">
        <v>3</v>
      </c>
      <c r="E48" s="140" t="s">
        <v>535</v>
      </c>
      <c r="F48" s="140">
        <v>2016</v>
      </c>
      <c r="G48" s="140" t="s">
        <v>4690</v>
      </c>
      <c r="H48" s="140" t="s">
        <v>728</v>
      </c>
      <c r="I48" s="140" t="s">
        <v>728</v>
      </c>
      <c r="J48" s="140">
        <v>38399217527.568558</v>
      </c>
      <c r="K48" s="140">
        <v>37345659217.489738</v>
      </c>
      <c r="L48" s="140">
        <v>416287810.61928642</v>
      </c>
      <c r="M48" s="140">
        <v>2077537996.4710329</v>
      </c>
      <c r="N48" s="140">
        <v>0</v>
      </c>
      <c r="O48" s="140">
        <v>0</v>
      </c>
      <c r="P48" s="140">
        <v>39055324.345508635</v>
      </c>
      <c r="Q48" s="140">
        <v>34812778086.053909</v>
      </c>
      <c r="R48" s="140">
        <v>16866208678.137066</v>
      </c>
      <c r="S48" s="140">
        <v>17946569407.916843</v>
      </c>
      <c r="T48" s="140">
        <v>1053558310.0788236</v>
      </c>
      <c r="U48" s="140">
        <v>1048504790.9063981</v>
      </c>
      <c r="V48" s="140">
        <v>34909594.130882248</v>
      </c>
      <c r="W48" s="140">
        <v>87897959.98366949</v>
      </c>
      <c r="X48" s="140">
        <v>925697236.79184628</v>
      </c>
      <c r="Y48" s="140">
        <v>5053519.1724255597</v>
      </c>
      <c r="Z48" s="140">
        <v>128966126265.38509</v>
      </c>
      <c r="AA48" s="140">
        <v>107984084199.64885</v>
      </c>
      <c r="AB48" s="140">
        <v>82334932773.52179</v>
      </c>
      <c r="AC48" s="140">
        <v>25649151426.127251</v>
      </c>
      <c r="AD48" s="140">
        <v>20982042065.73624</v>
      </c>
      <c r="AE48" s="140">
        <v>15998237478.585901</v>
      </c>
      <c r="AF48" s="140">
        <v>4983804587.150342</v>
      </c>
      <c r="AG48" s="140">
        <v>4272464924.0523896</v>
      </c>
      <c r="AH48" s="140">
        <v>35383128</v>
      </c>
      <c r="AI48" s="44"/>
      <c r="AK48" s="44"/>
      <c r="AL48" s="4"/>
    </row>
    <row r="49" spans="1:38" x14ac:dyDescent="0.35">
      <c r="A49" s="140" t="s">
        <v>4501</v>
      </c>
      <c r="B49" s="140" t="s">
        <v>4502</v>
      </c>
      <c r="C49" s="140" t="s">
        <v>2</v>
      </c>
      <c r="D49" s="140" t="s">
        <v>3</v>
      </c>
      <c r="E49" s="140" t="s">
        <v>535</v>
      </c>
      <c r="F49" s="140">
        <v>2017</v>
      </c>
      <c r="G49" s="140" t="s">
        <v>4691</v>
      </c>
      <c r="H49" s="140" t="s">
        <v>728</v>
      </c>
      <c r="I49" s="140" t="s">
        <v>728</v>
      </c>
      <c r="J49" s="140">
        <v>39414670379.650688</v>
      </c>
      <c r="K49" s="140">
        <v>38286479699.592506</v>
      </c>
      <c r="L49" s="140">
        <v>425673748.01473194</v>
      </c>
      <c r="M49" s="140">
        <v>2073389438.043102</v>
      </c>
      <c r="N49" s="140">
        <v>0</v>
      </c>
      <c r="O49" s="140">
        <v>0</v>
      </c>
      <c r="P49" s="140">
        <v>42225018.275705874</v>
      </c>
      <c r="Q49" s="140">
        <v>35745191495.258972</v>
      </c>
      <c r="R49" s="140">
        <v>17214348378.692116</v>
      </c>
      <c r="S49" s="140">
        <v>18530843116.566856</v>
      </c>
      <c r="T49" s="140">
        <v>1128190680.0581825</v>
      </c>
      <c r="U49" s="140">
        <v>1123047553.3475261</v>
      </c>
      <c r="V49" s="140">
        <v>3352719.8914376083</v>
      </c>
      <c r="W49" s="140">
        <v>49361940.940193772</v>
      </c>
      <c r="X49" s="140">
        <v>1070332892.5158947</v>
      </c>
      <c r="Y49" s="140">
        <v>5143126.7106563514</v>
      </c>
      <c r="Z49" s="140">
        <v>131357872126.05843</v>
      </c>
      <c r="AA49" s="140">
        <v>110030695450.75781</v>
      </c>
      <c r="AB49" s="140">
        <v>83721818558.653564</v>
      </c>
      <c r="AC49" s="140">
        <v>26308876892.104259</v>
      </c>
      <c r="AD49" s="140">
        <v>21327176675.30061</v>
      </c>
      <c r="AE49" s="140">
        <v>16227744527.680046</v>
      </c>
      <c r="AF49" s="140">
        <v>5099432147.6205444</v>
      </c>
      <c r="AG49" s="140">
        <v>4601318257.2260046</v>
      </c>
      <c r="AH49" s="140">
        <v>36296400</v>
      </c>
      <c r="AI49" s="44"/>
      <c r="AK49" s="44"/>
      <c r="AL49" s="4"/>
    </row>
    <row r="50" spans="1:38" x14ac:dyDescent="0.35">
      <c r="A50" s="140" t="s">
        <v>4501</v>
      </c>
      <c r="B50" s="140" t="s">
        <v>4502</v>
      </c>
      <c r="C50" s="140" t="s">
        <v>2</v>
      </c>
      <c r="D50" s="140" t="s">
        <v>3</v>
      </c>
      <c r="E50" s="140" t="s">
        <v>535</v>
      </c>
      <c r="F50" s="140">
        <v>2018</v>
      </c>
      <c r="G50" s="140" t="s">
        <v>4692</v>
      </c>
      <c r="H50" s="140" t="s">
        <v>728</v>
      </c>
      <c r="I50" s="140" t="s">
        <v>728</v>
      </c>
      <c r="J50" s="140">
        <v>40499640713.431396</v>
      </c>
      <c r="K50" s="140">
        <v>39156278210.475861</v>
      </c>
      <c r="L50" s="140">
        <v>411606725.48727953</v>
      </c>
      <c r="M50" s="140">
        <v>2077860266.8027985</v>
      </c>
      <c r="N50" s="140">
        <v>0</v>
      </c>
      <c r="O50" s="140">
        <v>0</v>
      </c>
      <c r="P50" s="140">
        <v>43611342.499351084</v>
      </c>
      <c r="Q50" s="140">
        <v>36623199875.686432</v>
      </c>
      <c r="R50" s="140">
        <v>17483955442.882698</v>
      </c>
      <c r="S50" s="140">
        <v>19139244432.803734</v>
      </c>
      <c r="T50" s="140">
        <v>1343362502.9555373</v>
      </c>
      <c r="U50" s="140">
        <v>1338486433.4269552</v>
      </c>
      <c r="V50" s="140">
        <v>2992078.5913117416</v>
      </c>
      <c r="W50" s="140">
        <v>19787914.383561295</v>
      </c>
      <c r="X50" s="140">
        <v>1315706440.4520822</v>
      </c>
      <c r="Y50" s="140">
        <v>4876069.5285821781</v>
      </c>
      <c r="Z50" s="140">
        <v>134473610075.61566</v>
      </c>
      <c r="AA50" s="140">
        <v>112759524590.95407</v>
      </c>
      <c r="AB50" s="140">
        <v>85798171318.373352</v>
      </c>
      <c r="AC50" s="140">
        <v>26961353272.580711</v>
      </c>
      <c r="AD50" s="140">
        <v>21714085484.661598</v>
      </c>
      <c r="AE50" s="140">
        <v>16522141550.286867</v>
      </c>
      <c r="AF50" s="140">
        <v>5191943934.3746729</v>
      </c>
      <c r="AG50" s="140">
        <v>5306650000</v>
      </c>
      <c r="AH50" s="140">
        <v>37172386</v>
      </c>
      <c r="AI50" s="44"/>
      <c r="AK50" s="44"/>
      <c r="AL50" s="4"/>
    </row>
    <row r="51" spans="1:38" x14ac:dyDescent="0.35">
      <c r="A51" s="140" t="s">
        <v>4509</v>
      </c>
      <c r="B51" s="140" t="s">
        <v>4510</v>
      </c>
      <c r="C51" s="140" t="s">
        <v>16</v>
      </c>
      <c r="D51" s="140" t="s">
        <v>10</v>
      </c>
      <c r="E51" s="140" t="s">
        <v>535</v>
      </c>
      <c r="F51" s="140">
        <v>1995</v>
      </c>
      <c r="G51" s="140" t="s">
        <v>4693</v>
      </c>
      <c r="H51" s="140" t="s">
        <v>728</v>
      </c>
      <c r="I51" s="140">
        <v>257372520567.88501</v>
      </c>
      <c r="J51" s="140">
        <v>225398101441.41541</v>
      </c>
      <c r="K51" s="140">
        <v>141104100593.47192</v>
      </c>
      <c r="L51" s="140">
        <v>13245049255.175159</v>
      </c>
      <c r="M51" s="140">
        <v>82453385102.953766</v>
      </c>
      <c r="N51" s="140">
        <v>56447118.159945637</v>
      </c>
      <c r="O51" s="140">
        <v>0</v>
      </c>
      <c r="P51" s="140">
        <v>1851448882.3238056</v>
      </c>
      <c r="Q51" s="140">
        <v>43497770234.859268</v>
      </c>
      <c r="R51" s="140">
        <v>31992131112.801079</v>
      </c>
      <c r="S51" s="140">
        <v>11505639122.058189</v>
      </c>
      <c r="T51" s="140">
        <v>84294000847.943481</v>
      </c>
      <c r="U51" s="140">
        <v>84294000847.943481</v>
      </c>
      <c r="V51" s="140">
        <v>83905350562.17865</v>
      </c>
      <c r="W51" s="140">
        <v>388650285.76482874</v>
      </c>
      <c r="X51" s="140">
        <v>0</v>
      </c>
      <c r="Y51" s="140">
        <v>0</v>
      </c>
      <c r="Z51" s="140" t="s">
        <v>728</v>
      </c>
      <c r="AA51" s="140" t="s">
        <v>728</v>
      </c>
      <c r="AB51" s="140" t="s">
        <v>728</v>
      </c>
      <c r="AC51" s="140" t="s">
        <v>728</v>
      </c>
      <c r="AD51" s="140" t="s">
        <v>728</v>
      </c>
      <c r="AE51" s="140" t="s">
        <v>728</v>
      </c>
      <c r="AF51" s="140" t="s">
        <v>728</v>
      </c>
      <c r="AG51" s="140">
        <v>-68123522325.643723</v>
      </c>
      <c r="AH51" s="140">
        <v>13945206</v>
      </c>
      <c r="AI51" s="44"/>
      <c r="AK51" s="44"/>
      <c r="AL51" s="4"/>
    </row>
    <row r="52" spans="1:38" x14ac:dyDescent="0.35">
      <c r="A52" s="140" t="s">
        <v>4509</v>
      </c>
      <c r="B52" s="140" t="s">
        <v>4510</v>
      </c>
      <c r="C52" s="140" t="s">
        <v>16</v>
      </c>
      <c r="D52" s="140" t="s">
        <v>10</v>
      </c>
      <c r="E52" s="140" t="s">
        <v>535</v>
      </c>
      <c r="F52" s="140">
        <v>1996</v>
      </c>
      <c r="G52" s="140" t="s">
        <v>4694</v>
      </c>
      <c r="H52" s="140" t="s">
        <v>728</v>
      </c>
      <c r="I52" s="140">
        <v>280682510889.90686</v>
      </c>
      <c r="J52" s="140">
        <v>254390548676.03839</v>
      </c>
      <c r="K52" s="140">
        <v>149233288890.77338</v>
      </c>
      <c r="L52" s="140">
        <v>14850486628.105539</v>
      </c>
      <c r="M52" s="140">
        <v>86887333531.344299</v>
      </c>
      <c r="N52" s="140">
        <v>67570206.759741902</v>
      </c>
      <c r="O52" s="140">
        <v>0</v>
      </c>
      <c r="P52" s="140">
        <v>1961917180.7169509</v>
      </c>
      <c r="Q52" s="140">
        <v>45465981343.846863</v>
      </c>
      <c r="R52" s="140">
        <v>33273848315.381657</v>
      </c>
      <c r="S52" s="140">
        <v>12192133028.465204</v>
      </c>
      <c r="T52" s="140">
        <v>105157259785.26501</v>
      </c>
      <c r="U52" s="140">
        <v>105157259785.26501</v>
      </c>
      <c r="V52" s="140">
        <v>104729359027.1545</v>
      </c>
      <c r="W52" s="140">
        <v>427900758.11051667</v>
      </c>
      <c r="X52" s="140">
        <v>0</v>
      </c>
      <c r="Y52" s="140">
        <v>0</v>
      </c>
      <c r="Z52" s="140" t="s">
        <v>728</v>
      </c>
      <c r="AA52" s="140" t="s">
        <v>728</v>
      </c>
      <c r="AB52" s="140" t="s">
        <v>728</v>
      </c>
      <c r="AC52" s="140" t="s">
        <v>728</v>
      </c>
      <c r="AD52" s="140" t="s">
        <v>728</v>
      </c>
      <c r="AE52" s="140" t="s">
        <v>728</v>
      </c>
      <c r="AF52" s="140" t="s">
        <v>728</v>
      </c>
      <c r="AG52" s="140">
        <v>-39775231487.095673</v>
      </c>
      <c r="AH52" s="140">
        <v>14400719</v>
      </c>
      <c r="AI52" s="44"/>
      <c r="AK52" s="44"/>
      <c r="AL52" s="4"/>
    </row>
    <row r="53" spans="1:38" x14ac:dyDescent="0.35">
      <c r="A53" s="140" t="s">
        <v>4509</v>
      </c>
      <c r="B53" s="140" t="s">
        <v>4510</v>
      </c>
      <c r="C53" s="140" t="s">
        <v>16</v>
      </c>
      <c r="D53" s="140" t="s">
        <v>10</v>
      </c>
      <c r="E53" s="140" t="s">
        <v>535</v>
      </c>
      <c r="F53" s="140">
        <v>1997</v>
      </c>
      <c r="G53" s="140" t="s">
        <v>4695</v>
      </c>
      <c r="H53" s="140" t="s">
        <v>728</v>
      </c>
      <c r="I53" s="140">
        <v>292448814306.12933</v>
      </c>
      <c r="J53" s="140">
        <v>264054401788.98831</v>
      </c>
      <c r="K53" s="140">
        <v>150138106361.50549</v>
      </c>
      <c r="L53" s="140">
        <v>15958509836.208557</v>
      </c>
      <c r="M53" s="140">
        <v>82802324639.702972</v>
      </c>
      <c r="N53" s="140">
        <v>78693295.359538153</v>
      </c>
      <c r="O53" s="140">
        <v>0</v>
      </c>
      <c r="P53" s="140">
        <v>2129266327.4038622</v>
      </c>
      <c r="Q53" s="140">
        <v>49169312262.830566</v>
      </c>
      <c r="R53" s="140">
        <v>35937205132.165314</v>
      </c>
      <c r="S53" s="140">
        <v>13232107130.665253</v>
      </c>
      <c r="T53" s="140">
        <v>113916295427.48282</v>
      </c>
      <c r="U53" s="140">
        <v>113916295427.48282</v>
      </c>
      <c r="V53" s="140">
        <v>113440748190.73975</v>
      </c>
      <c r="W53" s="140">
        <v>475547236.74306589</v>
      </c>
      <c r="X53" s="140">
        <v>0</v>
      </c>
      <c r="Y53" s="140">
        <v>0</v>
      </c>
      <c r="Z53" s="140" t="s">
        <v>728</v>
      </c>
      <c r="AA53" s="140" t="s">
        <v>728</v>
      </c>
      <c r="AB53" s="140" t="s">
        <v>728</v>
      </c>
      <c r="AC53" s="140" t="s">
        <v>728</v>
      </c>
      <c r="AD53" s="140" t="s">
        <v>728</v>
      </c>
      <c r="AE53" s="140" t="s">
        <v>728</v>
      </c>
      <c r="AF53" s="140" t="s">
        <v>728</v>
      </c>
      <c r="AG53" s="140">
        <v>-43770805937.95565</v>
      </c>
      <c r="AH53" s="140">
        <v>14871570</v>
      </c>
      <c r="AI53" s="44"/>
      <c r="AK53" s="44"/>
      <c r="AL53" s="4"/>
    </row>
    <row r="54" spans="1:38" x14ac:dyDescent="0.35">
      <c r="A54" s="140" t="s">
        <v>4509</v>
      </c>
      <c r="B54" s="140" t="s">
        <v>4510</v>
      </c>
      <c r="C54" s="140" t="s">
        <v>16</v>
      </c>
      <c r="D54" s="140" t="s">
        <v>10</v>
      </c>
      <c r="E54" s="140" t="s">
        <v>535</v>
      </c>
      <c r="F54" s="140">
        <v>1998</v>
      </c>
      <c r="G54" s="140" t="s">
        <v>4696</v>
      </c>
      <c r="H54" s="140" t="s">
        <v>728</v>
      </c>
      <c r="I54" s="140">
        <v>314112558801.37097</v>
      </c>
      <c r="J54" s="140">
        <v>264971117508.14084</v>
      </c>
      <c r="K54" s="140">
        <v>155479284345.64215</v>
      </c>
      <c r="L54" s="140">
        <v>17745442069.727749</v>
      </c>
      <c r="M54" s="140">
        <v>82954733599.477249</v>
      </c>
      <c r="N54" s="140">
        <v>89816408.464333415</v>
      </c>
      <c r="O54" s="140">
        <v>0</v>
      </c>
      <c r="P54" s="140">
        <v>2376717750.0979018</v>
      </c>
      <c r="Q54" s="140">
        <v>52312574517.874924</v>
      </c>
      <c r="R54" s="140">
        <v>37542705909.191422</v>
      </c>
      <c r="S54" s="140">
        <v>14769868608.683504</v>
      </c>
      <c r="T54" s="140">
        <v>109491833162.49869</v>
      </c>
      <c r="U54" s="140">
        <v>109491833162.49869</v>
      </c>
      <c r="V54" s="140">
        <v>109006263384.02699</v>
      </c>
      <c r="W54" s="140">
        <v>485569778.47169274</v>
      </c>
      <c r="X54" s="140">
        <v>0</v>
      </c>
      <c r="Y54" s="140">
        <v>0</v>
      </c>
      <c r="Z54" s="140" t="s">
        <v>728</v>
      </c>
      <c r="AA54" s="140" t="s">
        <v>728</v>
      </c>
      <c r="AB54" s="140" t="s">
        <v>728</v>
      </c>
      <c r="AC54" s="140" t="s">
        <v>728</v>
      </c>
      <c r="AD54" s="140" t="s">
        <v>728</v>
      </c>
      <c r="AE54" s="140" t="s">
        <v>728</v>
      </c>
      <c r="AF54" s="140" t="s">
        <v>728</v>
      </c>
      <c r="AG54" s="140">
        <v>-61626660628.743561</v>
      </c>
      <c r="AH54" s="140">
        <v>15359601</v>
      </c>
      <c r="AI54" s="44"/>
      <c r="AK54" s="44"/>
      <c r="AL54" s="4"/>
    </row>
    <row r="55" spans="1:38" x14ac:dyDescent="0.35">
      <c r="A55" s="140" t="s">
        <v>4509</v>
      </c>
      <c r="B55" s="140" t="s">
        <v>4510</v>
      </c>
      <c r="C55" s="140" t="s">
        <v>16</v>
      </c>
      <c r="D55" s="140" t="s">
        <v>10</v>
      </c>
      <c r="E55" s="140" t="s">
        <v>535</v>
      </c>
      <c r="F55" s="140">
        <v>1999</v>
      </c>
      <c r="G55" s="140" t="s">
        <v>4697</v>
      </c>
      <c r="H55" s="140" t="s">
        <v>728</v>
      </c>
      <c r="I55" s="140">
        <v>325690367540.33313</v>
      </c>
      <c r="J55" s="140">
        <v>299489458276.38104</v>
      </c>
      <c r="K55" s="140">
        <v>159820334646.5314</v>
      </c>
      <c r="L55" s="140">
        <v>18130737115.707756</v>
      </c>
      <c r="M55" s="140">
        <v>83315193635.576782</v>
      </c>
      <c r="N55" s="140">
        <v>100939497.06412967</v>
      </c>
      <c r="O55" s="140">
        <v>0</v>
      </c>
      <c r="P55" s="140">
        <v>2534310714.5731573</v>
      </c>
      <c r="Q55" s="140">
        <v>55739153683.609604</v>
      </c>
      <c r="R55" s="140">
        <v>39989939766.104065</v>
      </c>
      <c r="S55" s="140">
        <v>15749213917.505539</v>
      </c>
      <c r="T55" s="140">
        <v>139669123629.84958</v>
      </c>
      <c r="U55" s="140">
        <v>139669123629.84958</v>
      </c>
      <c r="V55" s="140">
        <v>139128411757.1077</v>
      </c>
      <c r="W55" s="140">
        <v>540711872.7418685</v>
      </c>
      <c r="X55" s="140">
        <v>0</v>
      </c>
      <c r="Y55" s="140">
        <v>0</v>
      </c>
      <c r="Z55" s="140" t="s">
        <v>728</v>
      </c>
      <c r="AA55" s="140" t="s">
        <v>728</v>
      </c>
      <c r="AB55" s="140" t="s">
        <v>728</v>
      </c>
      <c r="AC55" s="140" t="s">
        <v>728</v>
      </c>
      <c r="AD55" s="140" t="s">
        <v>728</v>
      </c>
      <c r="AE55" s="140" t="s">
        <v>728</v>
      </c>
      <c r="AF55" s="140" t="s">
        <v>728</v>
      </c>
      <c r="AG55" s="140">
        <v>-76455713824.133713</v>
      </c>
      <c r="AH55" s="140">
        <v>15866869</v>
      </c>
      <c r="AI55" s="44"/>
      <c r="AK55" s="44"/>
      <c r="AL55" s="4"/>
    </row>
    <row r="56" spans="1:38" x14ac:dyDescent="0.35">
      <c r="A56" s="140" t="s">
        <v>4509</v>
      </c>
      <c r="B56" s="140" t="s">
        <v>4510</v>
      </c>
      <c r="C56" s="140" t="s">
        <v>16</v>
      </c>
      <c r="D56" s="140" t="s">
        <v>10</v>
      </c>
      <c r="E56" s="140" t="s">
        <v>535</v>
      </c>
      <c r="F56" s="140">
        <v>2000</v>
      </c>
      <c r="G56" s="140" t="s">
        <v>4698</v>
      </c>
      <c r="H56" s="140" t="s">
        <v>728</v>
      </c>
      <c r="I56" s="140">
        <v>321706502737.18323</v>
      </c>
      <c r="J56" s="140">
        <v>339012768674.17456</v>
      </c>
      <c r="K56" s="140">
        <v>155385359007.56287</v>
      </c>
      <c r="L56" s="140">
        <v>16709126447.137804</v>
      </c>
      <c r="M56" s="140">
        <v>82503958987.170395</v>
      </c>
      <c r="N56" s="140">
        <v>112062585.66392593</v>
      </c>
      <c r="O56" s="140">
        <v>0</v>
      </c>
      <c r="P56" s="140">
        <v>2554834055.7145772</v>
      </c>
      <c r="Q56" s="140">
        <v>53505376931.876152</v>
      </c>
      <c r="R56" s="140">
        <v>37628622816.525269</v>
      </c>
      <c r="S56" s="140">
        <v>15876754115.350882</v>
      </c>
      <c r="T56" s="140">
        <v>183627409666.61163</v>
      </c>
      <c r="U56" s="140">
        <v>183627409666.61163</v>
      </c>
      <c r="V56" s="140">
        <v>182932198885.49719</v>
      </c>
      <c r="W56" s="140">
        <v>695210781.11442757</v>
      </c>
      <c r="X56" s="140">
        <v>0</v>
      </c>
      <c r="Y56" s="140">
        <v>0</v>
      </c>
      <c r="Z56" s="140" t="s">
        <v>728</v>
      </c>
      <c r="AA56" s="140" t="s">
        <v>728</v>
      </c>
      <c r="AB56" s="140" t="s">
        <v>728</v>
      </c>
      <c r="AC56" s="140" t="s">
        <v>728</v>
      </c>
      <c r="AD56" s="140" t="s">
        <v>728</v>
      </c>
      <c r="AE56" s="140" t="s">
        <v>728</v>
      </c>
      <c r="AF56" s="140" t="s">
        <v>728</v>
      </c>
      <c r="AG56" s="140">
        <v>-49250847030.891846</v>
      </c>
      <c r="AH56" s="140">
        <v>16395473</v>
      </c>
      <c r="AI56" s="44"/>
      <c r="AK56" s="44"/>
      <c r="AL56" s="4"/>
    </row>
    <row r="57" spans="1:38" x14ac:dyDescent="0.35">
      <c r="A57" s="140" t="s">
        <v>4509</v>
      </c>
      <c r="B57" s="140" t="s">
        <v>4510</v>
      </c>
      <c r="C57" s="140" t="s">
        <v>16</v>
      </c>
      <c r="D57" s="140" t="s">
        <v>10</v>
      </c>
      <c r="E57" s="140" t="s">
        <v>535</v>
      </c>
      <c r="F57" s="140">
        <v>2001</v>
      </c>
      <c r="G57" s="140" t="s">
        <v>4699</v>
      </c>
      <c r="H57" s="140" t="s">
        <v>728</v>
      </c>
      <c r="I57" s="140">
        <v>316695806728.0921</v>
      </c>
      <c r="J57" s="140">
        <v>356529805073.19635</v>
      </c>
      <c r="K57" s="140">
        <v>157816360700.02597</v>
      </c>
      <c r="L57" s="140">
        <v>16107624712.410971</v>
      </c>
      <c r="M57" s="140">
        <v>82839104598.723129</v>
      </c>
      <c r="N57" s="140">
        <v>123185674.26372218</v>
      </c>
      <c r="O57" s="140">
        <v>0</v>
      </c>
      <c r="P57" s="140">
        <v>2637127737.914124</v>
      </c>
      <c r="Q57" s="140">
        <v>56109317976.714012</v>
      </c>
      <c r="R57" s="140">
        <v>39722837503.386215</v>
      </c>
      <c r="S57" s="140">
        <v>16386480473.327795</v>
      </c>
      <c r="T57" s="140">
        <v>198713444373.17035</v>
      </c>
      <c r="U57" s="140">
        <v>198713444373.17035</v>
      </c>
      <c r="V57" s="140">
        <v>197785898128.1445</v>
      </c>
      <c r="W57" s="140">
        <v>927546245.02584827</v>
      </c>
      <c r="X57" s="140">
        <v>0</v>
      </c>
      <c r="Y57" s="140">
        <v>0</v>
      </c>
      <c r="Z57" s="140" t="s">
        <v>728</v>
      </c>
      <c r="AA57" s="140" t="s">
        <v>728</v>
      </c>
      <c r="AB57" s="140" t="s">
        <v>728</v>
      </c>
      <c r="AC57" s="140" t="s">
        <v>728</v>
      </c>
      <c r="AD57" s="140" t="s">
        <v>728</v>
      </c>
      <c r="AE57" s="140" t="s">
        <v>728</v>
      </c>
      <c r="AF57" s="140" t="s">
        <v>728</v>
      </c>
      <c r="AG57" s="140">
        <v>-58713046440.739014</v>
      </c>
      <c r="AH57" s="140">
        <v>16945753</v>
      </c>
      <c r="AI57" s="44"/>
      <c r="AK57" s="44"/>
      <c r="AL57" s="4"/>
    </row>
    <row r="58" spans="1:38" x14ac:dyDescent="0.35">
      <c r="A58" s="140" t="s">
        <v>4509</v>
      </c>
      <c r="B58" s="140" t="s">
        <v>4510</v>
      </c>
      <c r="C58" s="140" t="s">
        <v>16</v>
      </c>
      <c r="D58" s="140" t="s">
        <v>10</v>
      </c>
      <c r="E58" s="140" t="s">
        <v>535</v>
      </c>
      <c r="F58" s="140">
        <v>2002</v>
      </c>
      <c r="G58" s="140" t="s">
        <v>4700</v>
      </c>
      <c r="H58" s="140" t="s">
        <v>728</v>
      </c>
      <c r="I58" s="140">
        <v>313574607545.43933</v>
      </c>
      <c r="J58" s="140">
        <v>368026280388.82788</v>
      </c>
      <c r="K58" s="140">
        <v>155785429556.42709</v>
      </c>
      <c r="L58" s="140">
        <v>15032081596.957716</v>
      </c>
      <c r="M58" s="140">
        <v>82996352252.399185</v>
      </c>
      <c r="N58" s="140">
        <v>134308787.36851743</v>
      </c>
      <c r="O58" s="140">
        <v>0</v>
      </c>
      <c r="P58" s="140">
        <v>2481244916.6284604</v>
      </c>
      <c r="Q58" s="140">
        <v>55141442003.073204</v>
      </c>
      <c r="R58" s="140">
        <v>39725159764.100723</v>
      </c>
      <c r="S58" s="140">
        <v>15416282238.972483</v>
      </c>
      <c r="T58" s="140">
        <v>212240850832.40076</v>
      </c>
      <c r="U58" s="140">
        <v>212240850832.40076</v>
      </c>
      <c r="V58" s="140">
        <v>211207787637.41199</v>
      </c>
      <c r="W58" s="140">
        <v>1033063194.9887601</v>
      </c>
      <c r="X58" s="140">
        <v>0</v>
      </c>
      <c r="Y58" s="140">
        <v>0</v>
      </c>
      <c r="Z58" s="140" t="s">
        <v>728</v>
      </c>
      <c r="AA58" s="140" t="s">
        <v>728</v>
      </c>
      <c r="AB58" s="140" t="s">
        <v>728</v>
      </c>
      <c r="AC58" s="140" t="s">
        <v>728</v>
      </c>
      <c r="AD58" s="140" t="s">
        <v>728</v>
      </c>
      <c r="AE58" s="140" t="s">
        <v>728</v>
      </c>
      <c r="AF58" s="140" t="s">
        <v>728</v>
      </c>
      <c r="AG58" s="140">
        <v>-41693520976.04966</v>
      </c>
      <c r="AH58" s="140">
        <v>17519417</v>
      </c>
      <c r="AI58" s="44"/>
      <c r="AK58" s="44"/>
      <c r="AL58" s="4"/>
    </row>
    <row r="59" spans="1:38" x14ac:dyDescent="0.35">
      <c r="A59" s="140" t="s">
        <v>4509</v>
      </c>
      <c r="B59" s="140" t="s">
        <v>4510</v>
      </c>
      <c r="C59" s="140" t="s">
        <v>16</v>
      </c>
      <c r="D59" s="140" t="s">
        <v>10</v>
      </c>
      <c r="E59" s="140" t="s">
        <v>535</v>
      </c>
      <c r="F59" s="140">
        <v>2003</v>
      </c>
      <c r="G59" s="140" t="s">
        <v>4701</v>
      </c>
      <c r="H59" s="140" t="s">
        <v>728</v>
      </c>
      <c r="I59" s="140">
        <v>313258659050.15277</v>
      </c>
      <c r="J59" s="140">
        <v>381840579900.63519</v>
      </c>
      <c r="K59" s="140">
        <v>152006193542.42154</v>
      </c>
      <c r="L59" s="140">
        <v>13503432436.057041</v>
      </c>
      <c r="M59" s="140">
        <v>82171988628.448761</v>
      </c>
      <c r="N59" s="140">
        <v>145431875.96831369</v>
      </c>
      <c r="O59" s="140">
        <v>3632613139.4259391</v>
      </c>
      <c r="P59" s="140">
        <v>2151602603.9230504</v>
      </c>
      <c r="Q59" s="140">
        <v>50401124858.598419</v>
      </c>
      <c r="R59" s="140">
        <v>37034320720.110252</v>
      </c>
      <c r="S59" s="140">
        <v>13366804138.488163</v>
      </c>
      <c r="T59" s="140">
        <v>229834386358.21356</v>
      </c>
      <c r="U59" s="140">
        <v>229834386358.21356</v>
      </c>
      <c r="V59" s="140">
        <v>228656301736.48141</v>
      </c>
      <c r="W59" s="140">
        <v>1178084621.7321348</v>
      </c>
      <c r="X59" s="140">
        <v>0</v>
      </c>
      <c r="Y59" s="140">
        <v>0</v>
      </c>
      <c r="Z59" s="140" t="s">
        <v>728</v>
      </c>
      <c r="AA59" s="140" t="s">
        <v>728</v>
      </c>
      <c r="AB59" s="140" t="s">
        <v>728</v>
      </c>
      <c r="AC59" s="140" t="s">
        <v>728</v>
      </c>
      <c r="AD59" s="140" t="s">
        <v>728</v>
      </c>
      <c r="AE59" s="140" t="s">
        <v>728</v>
      </c>
      <c r="AF59" s="140" t="s">
        <v>728</v>
      </c>
      <c r="AG59" s="140">
        <v>-42993953667.147156</v>
      </c>
      <c r="AH59" s="140">
        <v>18121479</v>
      </c>
      <c r="AI59" s="44"/>
      <c r="AK59" s="44"/>
      <c r="AL59" s="4"/>
    </row>
    <row r="60" spans="1:38" x14ac:dyDescent="0.35">
      <c r="A60" s="140" t="s">
        <v>4509</v>
      </c>
      <c r="B60" s="140" t="s">
        <v>4510</v>
      </c>
      <c r="C60" s="140" t="s">
        <v>16</v>
      </c>
      <c r="D60" s="140" t="s">
        <v>10</v>
      </c>
      <c r="E60" s="140" t="s">
        <v>535</v>
      </c>
      <c r="F60" s="140">
        <v>2004</v>
      </c>
      <c r="G60" s="140" t="s">
        <v>4702</v>
      </c>
      <c r="H60" s="140" t="s">
        <v>728</v>
      </c>
      <c r="I60" s="140">
        <v>317072307950.05603</v>
      </c>
      <c r="J60" s="140">
        <v>373996479762.90576</v>
      </c>
      <c r="K60" s="140">
        <v>143615512220.36017</v>
      </c>
      <c r="L60" s="140">
        <v>11482972791.659105</v>
      </c>
      <c r="M60" s="140">
        <v>83171189463.457275</v>
      </c>
      <c r="N60" s="140">
        <v>156554964.56810996</v>
      </c>
      <c r="O60" s="140">
        <v>1671538089.016046</v>
      </c>
      <c r="P60" s="140">
        <v>1803256190.1174295</v>
      </c>
      <c r="Q60" s="140">
        <v>45330000721.542206</v>
      </c>
      <c r="R60" s="140">
        <v>34128441884.402885</v>
      </c>
      <c r="S60" s="140">
        <v>11201558837.139324</v>
      </c>
      <c r="T60" s="140">
        <v>230380967542.54556</v>
      </c>
      <c r="U60" s="140">
        <v>230380967542.54556</v>
      </c>
      <c r="V60" s="140">
        <v>229121971050.49197</v>
      </c>
      <c r="W60" s="140">
        <v>1258996492.0535944</v>
      </c>
      <c r="X60" s="140">
        <v>0</v>
      </c>
      <c r="Y60" s="140">
        <v>0</v>
      </c>
      <c r="Z60" s="140" t="s">
        <v>728</v>
      </c>
      <c r="AA60" s="140" t="s">
        <v>728</v>
      </c>
      <c r="AB60" s="140" t="s">
        <v>728</v>
      </c>
      <c r="AC60" s="140" t="s">
        <v>728</v>
      </c>
      <c r="AD60" s="140" t="s">
        <v>728</v>
      </c>
      <c r="AE60" s="140" t="s">
        <v>728</v>
      </c>
      <c r="AF60" s="140" t="s">
        <v>728</v>
      </c>
      <c r="AG60" s="140">
        <v>-35188737683.418869</v>
      </c>
      <c r="AH60" s="140">
        <v>18758145</v>
      </c>
      <c r="AI60" s="44"/>
      <c r="AK60" s="44"/>
      <c r="AL60" s="4"/>
    </row>
    <row r="61" spans="1:38" x14ac:dyDescent="0.35">
      <c r="A61" s="140" t="s">
        <v>4509</v>
      </c>
      <c r="B61" s="140" t="s">
        <v>4510</v>
      </c>
      <c r="C61" s="140" t="s">
        <v>16</v>
      </c>
      <c r="D61" s="140" t="s">
        <v>10</v>
      </c>
      <c r="E61" s="140" t="s">
        <v>535</v>
      </c>
      <c r="F61" s="140">
        <v>2005</v>
      </c>
      <c r="G61" s="140" t="s">
        <v>4703</v>
      </c>
      <c r="H61" s="140" t="s">
        <v>728</v>
      </c>
      <c r="I61" s="140">
        <v>324471880561.67242</v>
      </c>
      <c r="J61" s="140">
        <v>358172670807.82806</v>
      </c>
      <c r="K61" s="140">
        <v>143902357234.56378</v>
      </c>
      <c r="L61" s="140">
        <v>10297688151.601967</v>
      </c>
      <c r="M61" s="140">
        <v>86333677700.804855</v>
      </c>
      <c r="N61" s="140">
        <v>167678077.67290521</v>
      </c>
      <c r="O61" s="140">
        <v>1822698034.1035042</v>
      </c>
      <c r="P61" s="140">
        <v>1607418098.2555826</v>
      </c>
      <c r="Q61" s="140">
        <v>43673197172.124947</v>
      </c>
      <c r="R61" s="140">
        <v>33689178132.474049</v>
      </c>
      <c r="S61" s="140">
        <v>9984019039.6508961</v>
      </c>
      <c r="T61" s="140">
        <v>214270313573.26431</v>
      </c>
      <c r="U61" s="140">
        <v>214270313573.26431</v>
      </c>
      <c r="V61" s="140">
        <v>213006849503.70166</v>
      </c>
      <c r="W61" s="140">
        <v>1263464069.5626404</v>
      </c>
      <c r="X61" s="140">
        <v>0</v>
      </c>
      <c r="Y61" s="140">
        <v>0</v>
      </c>
      <c r="Z61" s="140" t="s">
        <v>728</v>
      </c>
      <c r="AA61" s="140" t="s">
        <v>728</v>
      </c>
      <c r="AB61" s="140" t="s">
        <v>728</v>
      </c>
      <c r="AC61" s="140" t="s">
        <v>728</v>
      </c>
      <c r="AD61" s="140" t="s">
        <v>728</v>
      </c>
      <c r="AE61" s="140" t="s">
        <v>728</v>
      </c>
      <c r="AF61" s="140" t="s">
        <v>728</v>
      </c>
      <c r="AG61" s="140">
        <v>-17553463694.356827</v>
      </c>
      <c r="AH61" s="140">
        <v>19433602</v>
      </c>
      <c r="AI61" s="44"/>
      <c r="AK61" s="44"/>
      <c r="AL61" s="4"/>
    </row>
    <row r="62" spans="1:38" x14ac:dyDescent="0.35">
      <c r="A62" s="140" t="s">
        <v>4509</v>
      </c>
      <c r="B62" s="140" t="s">
        <v>4510</v>
      </c>
      <c r="C62" s="140" t="s">
        <v>16</v>
      </c>
      <c r="D62" s="140" t="s">
        <v>10</v>
      </c>
      <c r="E62" s="140" t="s">
        <v>535</v>
      </c>
      <c r="F62" s="140">
        <v>2006</v>
      </c>
      <c r="G62" s="140" t="s">
        <v>4704</v>
      </c>
      <c r="H62" s="140" t="s">
        <v>728</v>
      </c>
      <c r="I62" s="140">
        <v>333513842621.82788</v>
      </c>
      <c r="J62" s="140">
        <v>375596479867.88501</v>
      </c>
      <c r="K62" s="140">
        <v>139978961382.59085</v>
      </c>
      <c r="L62" s="140">
        <v>8899116075.457119</v>
      </c>
      <c r="M62" s="140">
        <v>88410103879.302246</v>
      </c>
      <c r="N62" s="140">
        <v>178801166.27270147</v>
      </c>
      <c r="O62" s="140">
        <v>2566562391.2801485</v>
      </c>
      <c r="P62" s="140">
        <v>1325945750.9732988</v>
      </c>
      <c r="Q62" s="140">
        <v>38598432119.305328</v>
      </c>
      <c r="R62" s="140">
        <v>30363541761.026463</v>
      </c>
      <c r="S62" s="140">
        <v>8234890358.2788677</v>
      </c>
      <c r="T62" s="140">
        <v>235617518485.29413</v>
      </c>
      <c r="U62" s="140">
        <v>235617518485.29413</v>
      </c>
      <c r="V62" s="140">
        <v>234440691774.25211</v>
      </c>
      <c r="W62" s="140">
        <v>1176826711.0420263</v>
      </c>
      <c r="X62" s="140">
        <v>0</v>
      </c>
      <c r="Y62" s="140">
        <v>0</v>
      </c>
      <c r="Z62" s="140" t="s">
        <v>728</v>
      </c>
      <c r="AA62" s="140" t="s">
        <v>728</v>
      </c>
      <c r="AB62" s="140" t="s">
        <v>728</v>
      </c>
      <c r="AC62" s="140" t="s">
        <v>728</v>
      </c>
      <c r="AD62" s="140" t="s">
        <v>728</v>
      </c>
      <c r="AE62" s="140" t="s">
        <v>728</v>
      </c>
      <c r="AF62" s="140" t="s">
        <v>728</v>
      </c>
      <c r="AG62" s="140">
        <v>-1153866767.1872597</v>
      </c>
      <c r="AH62" s="140">
        <v>20149901</v>
      </c>
      <c r="AI62" s="44"/>
      <c r="AK62" s="44"/>
      <c r="AL62" s="4"/>
    </row>
    <row r="63" spans="1:38" x14ac:dyDescent="0.35">
      <c r="A63" s="140" t="s">
        <v>4509</v>
      </c>
      <c r="B63" s="140" t="s">
        <v>4510</v>
      </c>
      <c r="C63" s="140" t="s">
        <v>16</v>
      </c>
      <c r="D63" s="140" t="s">
        <v>10</v>
      </c>
      <c r="E63" s="140" t="s">
        <v>535</v>
      </c>
      <c r="F63" s="140">
        <v>2007</v>
      </c>
      <c r="G63" s="140" t="s">
        <v>4705</v>
      </c>
      <c r="H63" s="140" t="s">
        <v>728</v>
      </c>
      <c r="I63" s="140">
        <v>346373883534.45624</v>
      </c>
      <c r="J63" s="140">
        <v>400383946693.12958</v>
      </c>
      <c r="K63" s="140">
        <v>139746812069.61945</v>
      </c>
      <c r="L63" s="140">
        <v>8253057138.8024473</v>
      </c>
      <c r="M63" s="140">
        <v>91871724533.577499</v>
      </c>
      <c r="N63" s="140">
        <v>189924254.87249774</v>
      </c>
      <c r="O63" s="140">
        <v>2985324310.6892424</v>
      </c>
      <c r="P63" s="140">
        <v>1178745040.1176887</v>
      </c>
      <c r="Q63" s="140">
        <v>35268036791.560089</v>
      </c>
      <c r="R63" s="140">
        <v>27948097710.366497</v>
      </c>
      <c r="S63" s="140">
        <v>7319939081.1935902</v>
      </c>
      <c r="T63" s="140">
        <v>260637134623.51013</v>
      </c>
      <c r="U63" s="140">
        <v>260637134623.51013</v>
      </c>
      <c r="V63" s="140">
        <v>259372982597.07022</v>
      </c>
      <c r="W63" s="140">
        <v>1264152026.4399061</v>
      </c>
      <c r="X63" s="140">
        <v>0</v>
      </c>
      <c r="Y63" s="140">
        <v>0</v>
      </c>
      <c r="Z63" s="140" t="s">
        <v>728</v>
      </c>
      <c r="AA63" s="140" t="s">
        <v>728</v>
      </c>
      <c r="AB63" s="140" t="s">
        <v>728</v>
      </c>
      <c r="AC63" s="140" t="s">
        <v>728</v>
      </c>
      <c r="AD63" s="140" t="s">
        <v>728</v>
      </c>
      <c r="AE63" s="140" t="s">
        <v>728</v>
      </c>
      <c r="AF63" s="140" t="s">
        <v>728</v>
      </c>
      <c r="AG63" s="140">
        <v>9063207606.5501022</v>
      </c>
      <c r="AH63" s="140">
        <v>20905363</v>
      </c>
      <c r="AI63" s="44"/>
      <c r="AK63" s="44"/>
      <c r="AL63" s="4"/>
    </row>
    <row r="64" spans="1:38" x14ac:dyDescent="0.35">
      <c r="A64" s="140" t="s">
        <v>4509</v>
      </c>
      <c r="B64" s="140" t="s">
        <v>4510</v>
      </c>
      <c r="C64" s="140" t="s">
        <v>16</v>
      </c>
      <c r="D64" s="140" t="s">
        <v>10</v>
      </c>
      <c r="E64" s="140" t="s">
        <v>535</v>
      </c>
      <c r="F64" s="140">
        <v>2008</v>
      </c>
      <c r="G64" s="140" t="s">
        <v>4706</v>
      </c>
      <c r="H64" s="140" t="s">
        <v>728</v>
      </c>
      <c r="I64" s="140">
        <v>367187014012.72375</v>
      </c>
      <c r="J64" s="140">
        <v>452315491093.23883</v>
      </c>
      <c r="K64" s="140">
        <v>140659487174.27972</v>
      </c>
      <c r="L64" s="140">
        <v>7312313502.1155939</v>
      </c>
      <c r="M64" s="140">
        <v>93945642500.392578</v>
      </c>
      <c r="N64" s="140">
        <v>201047343.472294</v>
      </c>
      <c r="O64" s="140">
        <v>3754053603.6662822</v>
      </c>
      <c r="P64" s="140">
        <v>1063876812.4187629</v>
      </c>
      <c r="Q64" s="140">
        <v>34382553412.214218</v>
      </c>
      <c r="R64" s="140">
        <v>27776615926.984234</v>
      </c>
      <c r="S64" s="140">
        <v>6605937485.2299833</v>
      </c>
      <c r="T64" s="140">
        <v>311656003918.95911</v>
      </c>
      <c r="U64" s="140">
        <v>311656003918.95911</v>
      </c>
      <c r="V64" s="140">
        <v>310314878516.65259</v>
      </c>
      <c r="W64" s="140">
        <v>1341125402.3065376</v>
      </c>
      <c r="X64" s="140">
        <v>0</v>
      </c>
      <c r="Y64" s="140">
        <v>0</v>
      </c>
      <c r="Z64" s="140" t="s">
        <v>728</v>
      </c>
      <c r="AA64" s="140" t="s">
        <v>728</v>
      </c>
      <c r="AB64" s="140" t="s">
        <v>728</v>
      </c>
      <c r="AC64" s="140" t="s">
        <v>728</v>
      </c>
      <c r="AD64" s="140" t="s">
        <v>728</v>
      </c>
      <c r="AE64" s="140" t="s">
        <v>728</v>
      </c>
      <c r="AF64" s="140" t="s">
        <v>728</v>
      </c>
      <c r="AG64" s="140">
        <v>12278277046.309038</v>
      </c>
      <c r="AH64" s="140">
        <v>21695634</v>
      </c>
      <c r="AI64" s="44"/>
      <c r="AK64" s="44"/>
      <c r="AL64" s="4"/>
    </row>
    <row r="65" spans="1:38" x14ac:dyDescent="0.35">
      <c r="A65" s="140" t="s">
        <v>4509</v>
      </c>
      <c r="B65" s="140" t="s">
        <v>4510</v>
      </c>
      <c r="C65" s="140" t="s">
        <v>16</v>
      </c>
      <c r="D65" s="140" t="s">
        <v>10</v>
      </c>
      <c r="E65" s="140" t="s">
        <v>535</v>
      </c>
      <c r="F65" s="140">
        <v>2009</v>
      </c>
      <c r="G65" s="140" t="s">
        <v>4707</v>
      </c>
      <c r="H65" s="140" t="s">
        <v>728</v>
      </c>
      <c r="I65" s="140">
        <v>390858505260.24255</v>
      </c>
      <c r="J65" s="140">
        <v>481806886498.00861</v>
      </c>
      <c r="K65" s="140">
        <v>140664658541.43539</v>
      </c>
      <c r="L65" s="140">
        <v>7526057665.7190723</v>
      </c>
      <c r="M65" s="140">
        <v>94994874003.183701</v>
      </c>
      <c r="N65" s="140">
        <v>212170456.57708925</v>
      </c>
      <c r="O65" s="140">
        <v>2733934452.169373</v>
      </c>
      <c r="P65" s="140">
        <v>1040541501.5273567</v>
      </c>
      <c r="Q65" s="140">
        <v>34157080462.258816</v>
      </c>
      <c r="R65" s="140">
        <v>27696700598.234776</v>
      </c>
      <c r="S65" s="140">
        <v>6460379864.0240393</v>
      </c>
      <c r="T65" s="140">
        <v>341142227956.57324</v>
      </c>
      <c r="U65" s="140">
        <v>341142227956.57324</v>
      </c>
      <c r="V65" s="140">
        <v>339763012009.72174</v>
      </c>
      <c r="W65" s="140">
        <v>1379215946.8515265</v>
      </c>
      <c r="X65" s="140">
        <v>0</v>
      </c>
      <c r="Y65" s="140">
        <v>0</v>
      </c>
      <c r="Z65" s="140" t="s">
        <v>728</v>
      </c>
      <c r="AA65" s="140" t="s">
        <v>728</v>
      </c>
      <c r="AB65" s="140" t="s">
        <v>728</v>
      </c>
      <c r="AC65" s="140" t="s">
        <v>728</v>
      </c>
      <c r="AD65" s="140" t="s">
        <v>728</v>
      </c>
      <c r="AE65" s="140" t="s">
        <v>728</v>
      </c>
      <c r="AF65" s="140" t="s">
        <v>728</v>
      </c>
      <c r="AG65" s="140">
        <v>-26842300145.45414</v>
      </c>
      <c r="AH65" s="140">
        <v>22514281</v>
      </c>
      <c r="AI65" s="44"/>
      <c r="AK65" s="44"/>
      <c r="AL65" s="4"/>
    </row>
    <row r="66" spans="1:38" x14ac:dyDescent="0.35">
      <c r="A66" s="140" t="s">
        <v>4509</v>
      </c>
      <c r="B66" s="140" t="s">
        <v>4510</v>
      </c>
      <c r="C66" s="140" t="s">
        <v>16</v>
      </c>
      <c r="D66" s="140" t="s">
        <v>10</v>
      </c>
      <c r="E66" s="140" t="s">
        <v>535</v>
      </c>
      <c r="F66" s="140">
        <v>2010</v>
      </c>
      <c r="G66" s="140" t="s">
        <v>4708</v>
      </c>
      <c r="H66" s="140" t="s">
        <v>728</v>
      </c>
      <c r="I66" s="140">
        <v>409822751296.84875</v>
      </c>
      <c r="J66" s="140">
        <v>499222186393.36688</v>
      </c>
      <c r="K66" s="140">
        <v>146774936182.30084</v>
      </c>
      <c r="L66" s="140">
        <v>7733594385.2518549</v>
      </c>
      <c r="M66" s="140">
        <v>96372971215.893677</v>
      </c>
      <c r="N66" s="140">
        <v>223293545.17688552</v>
      </c>
      <c r="O66" s="140">
        <v>2596577172.1983018</v>
      </c>
      <c r="P66" s="140">
        <v>1052624468.3229572</v>
      </c>
      <c r="Q66" s="140">
        <v>38795875395.457153</v>
      </c>
      <c r="R66" s="140">
        <v>32261145427.817146</v>
      </c>
      <c r="S66" s="140">
        <v>6534729967.6400051</v>
      </c>
      <c r="T66" s="140">
        <v>352447250211.0661</v>
      </c>
      <c r="U66" s="140">
        <v>352447250211.0661</v>
      </c>
      <c r="V66" s="140">
        <v>350912517487.25281</v>
      </c>
      <c r="W66" s="140">
        <v>1534732723.8133204</v>
      </c>
      <c r="X66" s="140">
        <v>0</v>
      </c>
      <c r="Y66" s="140">
        <v>0</v>
      </c>
      <c r="Z66" s="140" t="s">
        <v>728</v>
      </c>
      <c r="AA66" s="140" t="s">
        <v>728</v>
      </c>
      <c r="AB66" s="140" t="s">
        <v>728</v>
      </c>
      <c r="AC66" s="140" t="s">
        <v>728</v>
      </c>
      <c r="AD66" s="140" t="s">
        <v>728</v>
      </c>
      <c r="AE66" s="140" t="s">
        <v>728</v>
      </c>
      <c r="AF66" s="140" t="s">
        <v>728</v>
      </c>
      <c r="AG66" s="140">
        <v>-18806110004.07946</v>
      </c>
      <c r="AH66" s="140">
        <v>23356246</v>
      </c>
      <c r="AI66" s="44"/>
      <c r="AK66" s="44"/>
      <c r="AL66" s="4"/>
    </row>
    <row r="67" spans="1:38" x14ac:dyDescent="0.35">
      <c r="A67" s="140" t="s">
        <v>4509</v>
      </c>
      <c r="B67" s="140" t="s">
        <v>4510</v>
      </c>
      <c r="C67" s="140" t="s">
        <v>16</v>
      </c>
      <c r="D67" s="140" t="s">
        <v>10</v>
      </c>
      <c r="E67" s="140" t="s">
        <v>535</v>
      </c>
      <c r="F67" s="140">
        <v>2011</v>
      </c>
      <c r="G67" s="140" t="s">
        <v>4709</v>
      </c>
      <c r="H67" s="140" t="s">
        <v>728</v>
      </c>
      <c r="I67" s="140">
        <v>432053743234.09869</v>
      </c>
      <c r="J67" s="140">
        <v>542819072099.27112</v>
      </c>
      <c r="K67" s="140">
        <v>151431082831.59195</v>
      </c>
      <c r="L67" s="140">
        <v>7917447958.5608301</v>
      </c>
      <c r="M67" s="140">
        <v>97434298019.450272</v>
      </c>
      <c r="N67" s="140">
        <v>273159723.33115101</v>
      </c>
      <c r="O67" s="140">
        <v>2761297802.0205827</v>
      </c>
      <c r="P67" s="140">
        <v>1081741374.8266737</v>
      </c>
      <c r="Q67" s="140">
        <v>41963137953.402473</v>
      </c>
      <c r="R67" s="140">
        <v>35248336627.773087</v>
      </c>
      <c r="S67" s="140">
        <v>6714801325.6293869</v>
      </c>
      <c r="T67" s="140">
        <v>391387989267.67914</v>
      </c>
      <c r="U67" s="140">
        <v>391387989267.67914</v>
      </c>
      <c r="V67" s="140">
        <v>389586231643.91602</v>
      </c>
      <c r="W67" s="140">
        <v>1801757623.7631199</v>
      </c>
      <c r="X67" s="140">
        <v>0</v>
      </c>
      <c r="Y67" s="140">
        <v>0</v>
      </c>
      <c r="Z67" s="140" t="s">
        <v>728</v>
      </c>
      <c r="AA67" s="140" t="s">
        <v>728</v>
      </c>
      <c r="AB67" s="140" t="s">
        <v>728</v>
      </c>
      <c r="AC67" s="140" t="s">
        <v>728</v>
      </c>
      <c r="AD67" s="140" t="s">
        <v>728</v>
      </c>
      <c r="AE67" s="140" t="s">
        <v>728</v>
      </c>
      <c r="AF67" s="140" t="s">
        <v>728</v>
      </c>
      <c r="AG67" s="140">
        <v>-18478368986.588848</v>
      </c>
      <c r="AH67" s="140">
        <v>24220661</v>
      </c>
      <c r="AI67" s="44"/>
      <c r="AK67" s="44"/>
      <c r="AL67" s="4"/>
    </row>
    <row r="68" spans="1:38" x14ac:dyDescent="0.35">
      <c r="A68" s="140" t="s">
        <v>4509</v>
      </c>
      <c r="B68" s="140" t="s">
        <v>4510</v>
      </c>
      <c r="C68" s="140" t="s">
        <v>16</v>
      </c>
      <c r="D68" s="140" t="s">
        <v>10</v>
      </c>
      <c r="E68" s="140" t="s">
        <v>535</v>
      </c>
      <c r="F68" s="140">
        <v>2012</v>
      </c>
      <c r="G68" s="140" t="s">
        <v>4710</v>
      </c>
      <c r="H68" s="140" t="s">
        <v>728</v>
      </c>
      <c r="I68" s="140">
        <v>456441032249.96338</v>
      </c>
      <c r="J68" s="140">
        <v>536401703566.42572</v>
      </c>
      <c r="K68" s="140">
        <v>160859395897.93207</v>
      </c>
      <c r="L68" s="140">
        <v>8001194862.0793104</v>
      </c>
      <c r="M68" s="140">
        <v>100958840672.07489</v>
      </c>
      <c r="N68" s="140">
        <v>323025925.99041545</v>
      </c>
      <c r="O68" s="140">
        <v>2806601387.4693041</v>
      </c>
      <c r="P68" s="140">
        <v>1086351455.8204424</v>
      </c>
      <c r="Q68" s="140">
        <v>47683381594.497726</v>
      </c>
      <c r="R68" s="140">
        <v>40940653869.247749</v>
      </c>
      <c r="S68" s="140">
        <v>6742727725.2499752</v>
      </c>
      <c r="T68" s="140">
        <v>375542307668.49365</v>
      </c>
      <c r="U68" s="140">
        <v>375542307668.49365</v>
      </c>
      <c r="V68" s="140">
        <v>373554464974.02887</v>
      </c>
      <c r="W68" s="140">
        <v>1987842694.464776</v>
      </c>
      <c r="X68" s="140">
        <v>0</v>
      </c>
      <c r="Y68" s="140">
        <v>0</v>
      </c>
      <c r="Z68" s="140" t="s">
        <v>728</v>
      </c>
      <c r="AA68" s="140" t="s">
        <v>728</v>
      </c>
      <c r="AB68" s="140" t="s">
        <v>728</v>
      </c>
      <c r="AC68" s="140" t="s">
        <v>728</v>
      </c>
      <c r="AD68" s="140" t="s">
        <v>728</v>
      </c>
      <c r="AE68" s="140" t="s">
        <v>728</v>
      </c>
      <c r="AF68" s="140" t="s">
        <v>728</v>
      </c>
      <c r="AG68" s="140">
        <v>-12501607680.212748</v>
      </c>
      <c r="AH68" s="140">
        <v>25107931</v>
      </c>
      <c r="AI68" s="44"/>
      <c r="AK68" s="44"/>
      <c r="AL68" s="4"/>
    </row>
    <row r="69" spans="1:38" x14ac:dyDescent="0.35">
      <c r="A69" s="140" t="s">
        <v>4509</v>
      </c>
      <c r="B69" s="140" t="s">
        <v>4510</v>
      </c>
      <c r="C69" s="140" t="s">
        <v>16</v>
      </c>
      <c r="D69" s="140" t="s">
        <v>10</v>
      </c>
      <c r="E69" s="140" t="s">
        <v>535</v>
      </c>
      <c r="F69" s="140">
        <v>2013</v>
      </c>
      <c r="G69" s="140" t="s">
        <v>4711</v>
      </c>
      <c r="H69" s="140" t="s">
        <v>728</v>
      </c>
      <c r="I69" s="140">
        <v>480814679530.77045</v>
      </c>
      <c r="J69" s="140">
        <v>502091642009.65735</v>
      </c>
      <c r="K69" s="140">
        <v>161008568260.48404</v>
      </c>
      <c r="L69" s="140">
        <v>7949592185.9804373</v>
      </c>
      <c r="M69" s="140">
        <v>103691184825.35374</v>
      </c>
      <c r="N69" s="140">
        <v>372892104.14468098</v>
      </c>
      <c r="O69" s="140">
        <v>2709632474.9682565</v>
      </c>
      <c r="P69" s="140">
        <v>1105002516.4019215</v>
      </c>
      <c r="Q69" s="140">
        <v>45180264153.634979</v>
      </c>
      <c r="R69" s="140">
        <v>38322475609.482735</v>
      </c>
      <c r="S69" s="140">
        <v>6857788544.1522427</v>
      </c>
      <c r="T69" s="140">
        <v>341083073749.17334</v>
      </c>
      <c r="U69" s="140">
        <v>341083073749.17334</v>
      </c>
      <c r="V69" s="140">
        <v>338789156315.96552</v>
      </c>
      <c r="W69" s="140">
        <v>2293917433.207839</v>
      </c>
      <c r="X69" s="140">
        <v>0</v>
      </c>
      <c r="Y69" s="140">
        <v>0</v>
      </c>
      <c r="Z69" s="140" t="s">
        <v>728</v>
      </c>
      <c r="AA69" s="140" t="s">
        <v>728</v>
      </c>
      <c r="AB69" s="140" t="s">
        <v>728</v>
      </c>
      <c r="AC69" s="140" t="s">
        <v>728</v>
      </c>
      <c r="AD69" s="140" t="s">
        <v>728</v>
      </c>
      <c r="AE69" s="140" t="s">
        <v>728</v>
      </c>
      <c r="AF69" s="140" t="s">
        <v>728</v>
      </c>
      <c r="AG69" s="140">
        <v>-9124627264.4426861</v>
      </c>
      <c r="AH69" s="140">
        <v>26015780</v>
      </c>
      <c r="AI69" s="44"/>
      <c r="AK69" s="44"/>
      <c r="AL69" s="4"/>
    </row>
    <row r="70" spans="1:38" x14ac:dyDescent="0.35">
      <c r="A70" s="140" t="s">
        <v>4509</v>
      </c>
      <c r="B70" s="140" t="s">
        <v>4510</v>
      </c>
      <c r="C70" s="140" t="s">
        <v>16</v>
      </c>
      <c r="D70" s="140" t="s">
        <v>10</v>
      </c>
      <c r="E70" s="140" t="s">
        <v>535</v>
      </c>
      <c r="F70" s="140">
        <v>2014</v>
      </c>
      <c r="G70" s="140" t="s">
        <v>4712</v>
      </c>
      <c r="H70" s="140" t="s">
        <v>728</v>
      </c>
      <c r="I70" s="140">
        <v>506498130158.61926</v>
      </c>
      <c r="J70" s="140">
        <v>489518502508.40247</v>
      </c>
      <c r="K70" s="140">
        <v>160993120119.94717</v>
      </c>
      <c r="L70" s="140">
        <v>7715843275.8152199</v>
      </c>
      <c r="M70" s="140">
        <v>102273321989.53841</v>
      </c>
      <c r="N70" s="140">
        <v>422758306.80394542</v>
      </c>
      <c r="O70" s="140">
        <v>2667808255.069644</v>
      </c>
      <c r="P70" s="140">
        <v>1088846122.3602545</v>
      </c>
      <c r="Q70" s="140">
        <v>46824542170.359695</v>
      </c>
      <c r="R70" s="140">
        <v>40067713816.002335</v>
      </c>
      <c r="S70" s="140">
        <v>6756828354.3573637</v>
      </c>
      <c r="T70" s="140">
        <v>328525382388.45532</v>
      </c>
      <c r="U70" s="140">
        <v>328525382388.45532</v>
      </c>
      <c r="V70" s="140">
        <v>326107953560.20123</v>
      </c>
      <c r="W70" s="140">
        <v>2417428828.2540879</v>
      </c>
      <c r="X70" s="140">
        <v>0</v>
      </c>
      <c r="Y70" s="140">
        <v>0</v>
      </c>
      <c r="Z70" s="140" t="s">
        <v>728</v>
      </c>
      <c r="AA70" s="140" t="s">
        <v>728</v>
      </c>
      <c r="AB70" s="140" t="s">
        <v>728</v>
      </c>
      <c r="AC70" s="140" t="s">
        <v>728</v>
      </c>
      <c r="AD70" s="140" t="s">
        <v>728</v>
      </c>
      <c r="AE70" s="140" t="s">
        <v>728</v>
      </c>
      <c r="AF70" s="140" t="s">
        <v>728</v>
      </c>
      <c r="AG70" s="140">
        <v>-6757742868.1287136</v>
      </c>
      <c r="AH70" s="140">
        <v>26941779</v>
      </c>
      <c r="AI70" s="44"/>
      <c r="AK70" s="44"/>
      <c r="AL70" s="4"/>
    </row>
    <row r="71" spans="1:38" x14ac:dyDescent="0.35">
      <c r="A71" s="140" t="s">
        <v>4509</v>
      </c>
      <c r="B71" s="140" t="s">
        <v>4510</v>
      </c>
      <c r="C71" s="140" t="s">
        <v>16</v>
      </c>
      <c r="D71" s="140" t="s">
        <v>10</v>
      </c>
      <c r="E71" s="140" t="s">
        <v>535</v>
      </c>
      <c r="F71" s="140">
        <v>2015</v>
      </c>
      <c r="G71" s="140" t="s">
        <v>4713</v>
      </c>
      <c r="H71" s="140" t="s">
        <v>728</v>
      </c>
      <c r="I71" s="140">
        <v>530991434865.72186</v>
      </c>
      <c r="J71" s="140">
        <v>455476295071.07343</v>
      </c>
      <c r="K71" s="140">
        <v>159884163243.2373</v>
      </c>
      <c r="L71" s="140">
        <v>8288324653.48211</v>
      </c>
      <c r="M71" s="140">
        <v>104584534400.92845</v>
      </c>
      <c r="N71" s="140">
        <v>472624484.95821089</v>
      </c>
      <c r="O71" s="140">
        <v>2191621849.8515382</v>
      </c>
      <c r="P71" s="140">
        <v>1105901801.0438795</v>
      </c>
      <c r="Q71" s="140">
        <v>43241156052.973106</v>
      </c>
      <c r="R71" s="140">
        <v>36373569307.823174</v>
      </c>
      <c r="S71" s="140">
        <v>6867586745.1499329</v>
      </c>
      <c r="T71" s="140">
        <v>295592131827.83612</v>
      </c>
      <c r="U71" s="140">
        <v>295592131827.83612</v>
      </c>
      <c r="V71" s="140">
        <v>293224982472.38641</v>
      </c>
      <c r="W71" s="140">
        <v>2367149355.449728</v>
      </c>
      <c r="X71" s="140">
        <v>0</v>
      </c>
      <c r="Y71" s="140">
        <v>0</v>
      </c>
      <c r="Z71" s="140" t="s">
        <v>728</v>
      </c>
      <c r="AA71" s="140" t="s">
        <v>728</v>
      </c>
      <c r="AB71" s="140" t="s">
        <v>728</v>
      </c>
      <c r="AC71" s="140" t="s">
        <v>728</v>
      </c>
      <c r="AD71" s="140" t="s">
        <v>728</v>
      </c>
      <c r="AE71" s="140" t="s">
        <v>728</v>
      </c>
      <c r="AF71" s="140" t="s">
        <v>728</v>
      </c>
      <c r="AG71" s="140">
        <v>-16932002608.295742</v>
      </c>
      <c r="AH71" s="140">
        <v>27884381</v>
      </c>
      <c r="AI71" s="44"/>
      <c r="AK71" s="44"/>
      <c r="AL71" s="4"/>
    </row>
    <row r="72" spans="1:38" x14ac:dyDescent="0.35">
      <c r="A72" s="140" t="s">
        <v>4509</v>
      </c>
      <c r="B72" s="140" t="s">
        <v>4510</v>
      </c>
      <c r="C72" s="140" t="s">
        <v>16</v>
      </c>
      <c r="D72" s="140" t="s">
        <v>10</v>
      </c>
      <c r="E72" s="140" t="s">
        <v>535</v>
      </c>
      <c r="F72" s="140">
        <v>2016</v>
      </c>
      <c r="G72" s="140" t="s">
        <v>4714</v>
      </c>
      <c r="H72" s="140" t="s">
        <v>728</v>
      </c>
      <c r="I72" s="140">
        <v>551951599326.66553</v>
      </c>
      <c r="J72" s="140">
        <v>404105102234.79614</v>
      </c>
      <c r="K72" s="140">
        <v>156327436549.49194</v>
      </c>
      <c r="L72" s="140">
        <v>9302378839.0480461</v>
      </c>
      <c r="M72" s="140">
        <v>101745384075.04655</v>
      </c>
      <c r="N72" s="140">
        <v>522490663.11247641</v>
      </c>
      <c r="O72" s="140">
        <v>2525823961.7370844</v>
      </c>
      <c r="P72" s="140">
        <v>1145557028.1050062</v>
      </c>
      <c r="Q72" s="140">
        <v>41085801982.442757</v>
      </c>
      <c r="R72" s="140">
        <v>33966855364.499611</v>
      </c>
      <c r="S72" s="140">
        <v>7118946617.9431438</v>
      </c>
      <c r="T72" s="140">
        <v>247777665685.30423</v>
      </c>
      <c r="U72" s="140">
        <v>247777665685.30423</v>
      </c>
      <c r="V72" s="140">
        <v>245490149764.76105</v>
      </c>
      <c r="W72" s="140">
        <v>2287515920.5431719</v>
      </c>
      <c r="X72" s="140">
        <v>0</v>
      </c>
      <c r="Y72" s="140">
        <v>0</v>
      </c>
      <c r="Z72" s="140" t="s">
        <v>728</v>
      </c>
      <c r="AA72" s="140" t="s">
        <v>728</v>
      </c>
      <c r="AB72" s="140" t="s">
        <v>728</v>
      </c>
      <c r="AC72" s="140" t="s">
        <v>728</v>
      </c>
      <c r="AD72" s="140" t="s">
        <v>728</v>
      </c>
      <c r="AE72" s="140" t="s">
        <v>728</v>
      </c>
      <c r="AF72" s="140" t="s">
        <v>728</v>
      </c>
      <c r="AG72" s="140">
        <v>-28603940573.554382</v>
      </c>
      <c r="AH72" s="140">
        <v>28842484</v>
      </c>
      <c r="AI72" s="44"/>
      <c r="AK72" s="44"/>
      <c r="AL72" s="4"/>
    </row>
    <row r="73" spans="1:38" x14ac:dyDescent="0.35">
      <c r="A73" s="140" t="s">
        <v>4509</v>
      </c>
      <c r="B73" s="140" t="s">
        <v>4510</v>
      </c>
      <c r="C73" s="140" t="s">
        <v>16</v>
      </c>
      <c r="D73" s="140" t="s">
        <v>10</v>
      </c>
      <c r="E73" s="140" t="s">
        <v>535</v>
      </c>
      <c r="F73" s="140">
        <v>2017</v>
      </c>
      <c r="G73" s="140" t="s">
        <v>4715</v>
      </c>
      <c r="H73" s="140" t="s">
        <v>728</v>
      </c>
      <c r="I73" s="140">
        <v>575177715043.35144</v>
      </c>
      <c r="J73" s="140">
        <v>353685418291.22113</v>
      </c>
      <c r="K73" s="140">
        <v>155313921147.34219</v>
      </c>
      <c r="L73" s="140">
        <v>9879441632.1748295</v>
      </c>
      <c r="M73" s="140">
        <v>101094820427.56219</v>
      </c>
      <c r="N73" s="140">
        <v>572356865.77174091</v>
      </c>
      <c r="O73" s="140">
        <v>2739055227.4505467</v>
      </c>
      <c r="P73" s="140">
        <v>1143585546.5614853</v>
      </c>
      <c r="Q73" s="140">
        <v>39884661447.821404</v>
      </c>
      <c r="R73" s="140">
        <v>32779420960.724449</v>
      </c>
      <c r="S73" s="140">
        <v>7105240487.0969572</v>
      </c>
      <c r="T73" s="140">
        <v>198371497143.87897</v>
      </c>
      <c r="U73" s="140">
        <v>198371497143.87897</v>
      </c>
      <c r="V73" s="140">
        <v>195158556895.93307</v>
      </c>
      <c r="W73" s="140">
        <v>3212940247.9458909</v>
      </c>
      <c r="X73" s="140">
        <v>0</v>
      </c>
      <c r="Y73" s="140">
        <v>0</v>
      </c>
      <c r="Z73" s="140" t="s">
        <v>728</v>
      </c>
      <c r="AA73" s="140" t="s">
        <v>728</v>
      </c>
      <c r="AB73" s="140" t="s">
        <v>728</v>
      </c>
      <c r="AC73" s="140" t="s">
        <v>728</v>
      </c>
      <c r="AD73" s="140" t="s">
        <v>728</v>
      </c>
      <c r="AE73" s="140" t="s">
        <v>728</v>
      </c>
      <c r="AF73" s="140" t="s">
        <v>728</v>
      </c>
      <c r="AG73" s="140">
        <v>-31894443255.441242</v>
      </c>
      <c r="AH73" s="140">
        <v>29816748</v>
      </c>
      <c r="AI73" s="44"/>
      <c r="AK73" s="44"/>
      <c r="AL73" s="4"/>
    </row>
    <row r="74" spans="1:38" x14ac:dyDescent="0.35">
      <c r="A74" s="140" t="s">
        <v>4509</v>
      </c>
      <c r="B74" s="140" t="s">
        <v>4510</v>
      </c>
      <c r="C74" s="140" t="s">
        <v>16</v>
      </c>
      <c r="D74" s="140" t="s">
        <v>10</v>
      </c>
      <c r="E74" s="140" t="s">
        <v>535</v>
      </c>
      <c r="F74" s="140">
        <v>2018</v>
      </c>
      <c r="G74" s="140" t="s">
        <v>4716</v>
      </c>
      <c r="H74" s="140" t="s">
        <v>728</v>
      </c>
      <c r="I74" s="140">
        <v>572764493863.85559</v>
      </c>
      <c r="J74" s="140">
        <v>356032765648.54865</v>
      </c>
      <c r="K74" s="140">
        <v>150219958519.30106</v>
      </c>
      <c r="L74" s="140">
        <v>10119788815.412088</v>
      </c>
      <c r="M74" s="140">
        <v>99931791116.492126</v>
      </c>
      <c r="N74" s="140">
        <v>622223043.92600632</v>
      </c>
      <c r="O74" s="140">
        <v>2228206065.3897634</v>
      </c>
      <c r="P74" s="140">
        <v>1141545637.4518349</v>
      </c>
      <c r="Q74" s="140">
        <v>36176403840.629234</v>
      </c>
      <c r="R74" s="140">
        <v>29083837747.03228</v>
      </c>
      <c r="S74" s="140">
        <v>7092566093.5969515</v>
      </c>
      <c r="T74" s="140">
        <v>205812807129.24759</v>
      </c>
      <c r="U74" s="140">
        <v>205812807129.24759</v>
      </c>
      <c r="V74" s="140">
        <v>199760594201.05957</v>
      </c>
      <c r="W74" s="140">
        <v>6052212928.1880178</v>
      </c>
      <c r="X74" s="140">
        <v>0</v>
      </c>
      <c r="Y74" s="140">
        <v>0</v>
      </c>
      <c r="Z74" s="140" t="s">
        <v>728</v>
      </c>
      <c r="AA74" s="140" t="s">
        <v>728</v>
      </c>
      <c r="AB74" s="140" t="s">
        <v>728</v>
      </c>
      <c r="AC74" s="140" t="s">
        <v>728</v>
      </c>
      <c r="AD74" s="140" t="s">
        <v>728</v>
      </c>
      <c r="AE74" s="140" t="s">
        <v>728</v>
      </c>
      <c r="AF74" s="140" t="s">
        <v>728</v>
      </c>
      <c r="AG74" s="140">
        <v>-32826430000</v>
      </c>
      <c r="AH74" s="140">
        <v>30809762</v>
      </c>
      <c r="AI74" s="44"/>
      <c r="AK74" s="44"/>
      <c r="AL74" s="4"/>
    </row>
    <row r="75" spans="1:38" x14ac:dyDescent="0.35">
      <c r="A75" s="140" t="s">
        <v>4</v>
      </c>
      <c r="B75" s="140" t="s">
        <v>5</v>
      </c>
      <c r="C75" s="140" t="s">
        <v>6</v>
      </c>
      <c r="D75" s="140" t="s">
        <v>7</v>
      </c>
      <c r="E75" s="140" t="s">
        <v>535</v>
      </c>
      <c r="F75" s="140">
        <v>1995</v>
      </c>
      <c r="G75" s="140" t="s">
        <v>536</v>
      </c>
      <c r="H75" s="140">
        <v>115528749097.41811</v>
      </c>
      <c r="I75" s="140">
        <v>49499963823.441444</v>
      </c>
      <c r="J75" s="140">
        <v>21404853647.299458</v>
      </c>
      <c r="K75" s="140">
        <v>18477467857.344875</v>
      </c>
      <c r="L75" s="140">
        <v>2343356872.4742022</v>
      </c>
      <c r="M75" s="140">
        <v>1771161007.6626492</v>
      </c>
      <c r="N75" s="140">
        <v>0</v>
      </c>
      <c r="O75" s="140">
        <v>13675370.134001547</v>
      </c>
      <c r="P75" s="140">
        <v>26072789.311269417</v>
      </c>
      <c r="Q75" s="140">
        <v>14323201817.762756</v>
      </c>
      <c r="R75" s="140">
        <v>6894469406.5681105</v>
      </c>
      <c r="S75" s="140">
        <v>7428732411.1946459</v>
      </c>
      <c r="T75" s="140">
        <v>2927385789.9545798</v>
      </c>
      <c r="U75" s="140">
        <v>2753979279.4657669</v>
      </c>
      <c r="V75" s="140">
        <v>2584787088.9883723</v>
      </c>
      <c r="W75" s="140">
        <v>108663241.77789131</v>
      </c>
      <c r="X75" s="140">
        <v>60528948.699503385</v>
      </c>
      <c r="Y75" s="140">
        <v>173406510.48881286</v>
      </c>
      <c r="Z75" s="140">
        <v>44861001529.901535</v>
      </c>
      <c r="AA75" s="140">
        <v>29263154413.981613</v>
      </c>
      <c r="AB75" s="140">
        <v>20745879058.538109</v>
      </c>
      <c r="AC75" s="140">
        <v>8517275355.4435005</v>
      </c>
      <c r="AD75" s="140">
        <v>15597847115.919975</v>
      </c>
      <c r="AE75" s="140">
        <v>11057968845.827339</v>
      </c>
      <c r="AF75" s="140">
        <v>4539878270.0926361</v>
      </c>
      <c r="AG75" s="140">
        <v>-237069903.22432467</v>
      </c>
      <c r="AH75" s="140">
        <v>3187784</v>
      </c>
      <c r="AI75" s="44"/>
      <c r="AK75" s="44"/>
      <c r="AL75" s="4"/>
    </row>
    <row r="76" spans="1:38" x14ac:dyDescent="0.35">
      <c r="A76" s="140" t="s">
        <v>4</v>
      </c>
      <c r="B76" s="140" t="s">
        <v>5</v>
      </c>
      <c r="C76" s="140" t="s">
        <v>6</v>
      </c>
      <c r="D76" s="140" t="s">
        <v>7</v>
      </c>
      <c r="E76" s="140" t="s">
        <v>535</v>
      </c>
      <c r="F76" s="140">
        <v>1996</v>
      </c>
      <c r="G76" s="140" t="s">
        <v>537</v>
      </c>
      <c r="H76" s="140">
        <v>113796095526.69833</v>
      </c>
      <c r="I76" s="140">
        <v>50161444852.881821</v>
      </c>
      <c r="J76" s="140">
        <v>20342887220.005627</v>
      </c>
      <c r="K76" s="140">
        <v>18124438971.974209</v>
      </c>
      <c r="L76" s="140">
        <v>1589950636.6397259</v>
      </c>
      <c r="M76" s="140">
        <v>1786904414.1846189</v>
      </c>
      <c r="N76" s="140">
        <v>0</v>
      </c>
      <c r="O76" s="140">
        <v>30651342.466153402</v>
      </c>
      <c r="P76" s="140">
        <v>29789904.284193017</v>
      </c>
      <c r="Q76" s="140">
        <v>14687142674.399521</v>
      </c>
      <c r="R76" s="140">
        <v>6933081728.0338354</v>
      </c>
      <c r="S76" s="140">
        <v>7754060946.3656864</v>
      </c>
      <c r="T76" s="140">
        <v>2218448248.031415</v>
      </c>
      <c r="U76" s="140">
        <v>2119611196.6886349</v>
      </c>
      <c r="V76" s="140">
        <v>2041925750.0611663</v>
      </c>
      <c r="W76" s="140">
        <v>61869463.428811453</v>
      </c>
      <c r="X76" s="140">
        <v>15815983.19865698</v>
      </c>
      <c r="Y76" s="140">
        <v>98837051.342780322</v>
      </c>
      <c r="Z76" s="140">
        <v>43430547992.230812</v>
      </c>
      <c r="AA76" s="140">
        <v>28420861713.854527</v>
      </c>
      <c r="AB76" s="140">
        <v>20128847780.225693</v>
      </c>
      <c r="AC76" s="140">
        <v>8292013933.6288376</v>
      </c>
      <c r="AD76" s="140">
        <v>15009686278.376339</v>
      </c>
      <c r="AE76" s="140">
        <v>10630490143.762897</v>
      </c>
      <c r="AF76" s="140">
        <v>4379196134.6133986</v>
      </c>
      <c r="AG76" s="140">
        <v>-138784538.41990533</v>
      </c>
      <c r="AH76" s="140">
        <v>3168033</v>
      </c>
      <c r="AI76" s="44"/>
      <c r="AK76" s="44"/>
      <c r="AL76" s="4"/>
    </row>
    <row r="77" spans="1:38" x14ac:dyDescent="0.35">
      <c r="A77" s="140" t="s">
        <v>4</v>
      </c>
      <c r="B77" s="140" t="s">
        <v>5</v>
      </c>
      <c r="C77" s="140" t="s">
        <v>6</v>
      </c>
      <c r="D77" s="140" t="s">
        <v>7</v>
      </c>
      <c r="E77" s="140" t="s">
        <v>535</v>
      </c>
      <c r="F77" s="140">
        <v>1997</v>
      </c>
      <c r="G77" s="140" t="s">
        <v>538</v>
      </c>
      <c r="H77" s="140">
        <v>104035746478.77632</v>
      </c>
      <c r="I77" s="140">
        <v>49972131102.699341</v>
      </c>
      <c r="J77" s="140">
        <v>17353402794.57196</v>
      </c>
      <c r="K77" s="140">
        <v>15719257355.269209</v>
      </c>
      <c r="L77" s="140">
        <v>313466502.76926488</v>
      </c>
      <c r="M77" s="140">
        <v>1688891120.7341902</v>
      </c>
      <c r="N77" s="140">
        <v>0</v>
      </c>
      <c r="O77" s="140">
        <v>10670440.847966963</v>
      </c>
      <c r="P77" s="140">
        <v>104452804.40237635</v>
      </c>
      <c r="Q77" s="140">
        <v>13601776486.515411</v>
      </c>
      <c r="R77" s="140">
        <v>6249419911.5936766</v>
      </c>
      <c r="S77" s="140">
        <v>7352356574.9217339</v>
      </c>
      <c r="T77" s="140">
        <v>1634145439.3027518</v>
      </c>
      <c r="U77" s="140">
        <v>1578662655.0095694</v>
      </c>
      <c r="V77" s="140">
        <v>1550770359.2977819</v>
      </c>
      <c r="W77" s="140">
        <v>25764636.077263888</v>
      </c>
      <c r="X77" s="140">
        <v>2127659.6345237074</v>
      </c>
      <c r="Y77" s="140">
        <v>55482784.293182261</v>
      </c>
      <c r="Z77" s="140">
        <v>37131131818.88826</v>
      </c>
      <c r="AA77" s="140">
        <v>24351250106.562218</v>
      </c>
      <c r="AB77" s="140">
        <v>17210681106.7174</v>
      </c>
      <c r="AC77" s="140">
        <v>7140568999.8448172</v>
      </c>
      <c r="AD77" s="140">
        <v>12779881712.32604</v>
      </c>
      <c r="AE77" s="140">
        <v>9032409743.6435528</v>
      </c>
      <c r="AF77" s="140">
        <v>3747471968.6825032</v>
      </c>
      <c r="AG77" s="140">
        <v>-420919237.3832339</v>
      </c>
      <c r="AH77" s="140">
        <v>3148281</v>
      </c>
      <c r="AI77" s="44"/>
      <c r="AK77" s="44"/>
      <c r="AL77" s="4"/>
    </row>
    <row r="78" spans="1:38" x14ac:dyDescent="0.35">
      <c r="A78" s="140" t="s">
        <v>4</v>
      </c>
      <c r="B78" s="140" t="s">
        <v>5</v>
      </c>
      <c r="C78" s="140" t="s">
        <v>6</v>
      </c>
      <c r="D78" s="140" t="s">
        <v>7</v>
      </c>
      <c r="E78" s="140" t="s">
        <v>535</v>
      </c>
      <c r="F78" s="140">
        <v>1998</v>
      </c>
      <c r="G78" s="140" t="s">
        <v>539</v>
      </c>
      <c r="H78" s="140">
        <v>103109657974.98064</v>
      </c>
      <c r="I78" s="140">
        <v>49857020713.766418</v>
      </c>
      <c r="J78" s="140">
        <v>14913597354.243734</v>
      </c>
      <c r="K78" s="140">
        <v>13588147348.025711</v>
      </c>
      <c r="L78" s="140">
        <v>238974866.2769663</v>
      </c>
      <c r="M78" s="140">
        <v>1733504853.219177</v>
      </c>
      <c r="N78" s="140">
        <v>0</v>
      </c>
      <c r="O78" s="140">
        <v>20216640.506184142</v>
      </c>
      <c r="P78" s="140">
        <v>87483896.684406623</v>
      </c>
      <c r="Q78" s="140">
        <v>11507967091.338978</v>
      </c>
      <c r="R78" s="140">
        <v>4872919690.6895208</v>
      </c>
      <c r="S78" s="140">
        <v>6635047400.649456</v>
      </c>
      <c r="T78" s="140">
        <v>1325450006.2180226</v>
      </c>
      <c r="U78" s="140">
        <v>1303414969.0994968</v>
      </c>
      <c r="V78" s="140">
        <v>1282047375.4404204</v>
      </c>
      <c r="W78" s="140">
        <v>19509122.027445797</v>
      </c>
      <c r="X78" s="140">
        <v>1858471.6316306135</v>
      </c>
      <c r="Y78" s="140">
        <v>22035037.118525773</v>
      </c>
      <c r="Z78" s="140">
        <v>38792147742.244781</v>
      </c>
      <c r="AA78" s="140">
        <v>25679087301.817982</v>
      </c>
      <c r="AB78" s="140">
        <v>18461682096.192993</v>
      </c>
      <c r="AC78" s="140">
        <v>7217405205.6249266</v>
      </c>
      <c r="AD78" s="140">
        <v>13113060440.426805</v>
      </c>
      <c r="AE78" s="140">
        <v>9427482772.8081264</v>
      </c>
      <c r="AF78" s="140">
        <v>3685577667.6187019</v>
      </c>
      <c r="AG78" s="140">
        <v>-453107835.27428776</v>
      </c>
      <c r="AH78" s="140">
        <v>3128530</v>
      </c>
      <c r="AI78" s="44"/>
      <c r="AK78" s="44"/>
      <c r="AL78" s="4"/>
    </row>
    <row r="79" spans="1:38" x14ac:dyDescent="0.35">
      <c r="A79" s="140" t="s">
        <v>4</v>
      </c>
      <c r="B79" s="140" t="s">
        <v>5</v>
      </c>
      <c r="C79" s="140" t="s">
        <v>6</v>
      </c>
      <c r="D79" s="140" t="s">
        <v>7</v>
      </c>
      <c r="E79" s="140" t="s">
        <v>535</v>
      </c>
      <c r="F79" s="140">
        <v>1999</v>
      </c>
      <c r="G79" s="140" t="s">
        <v>540</v>
      </c>
      <c r="H79" s="140">
        <v>106924178059.6385</v>
      </c>
      <c r="I79" s="140">
        <v>50095331330.093651</v>
      </c>
      <c r="J79" s="140">
        <v>15004961936.213711</v>
      </c>
      <c r="K79" s="140">
        <v>13890458875.914461</v>
      </c>
      <c r="L79" s="140">
        <v>208902471.58152175</v>
      </c>
      <c r="M79" s="140">
        <v>1988538725.7009466</v>
      </c>
      <c r="N79" s="140">
        <v>0</v>
      </c>
      <c r="O79" s="140">
        <v>28087737.048876319</v>
      </c>
      <c r="P79" s="140">
        <v>92107300.025492072</v>
      </c>
      <c r="Q79" s="140">
        <v>11572822641.557625</v>
      </c>
      <c r="R79" s="140">
        <v>4805203731.5703497</v>
      </c>
      <c r="S79" s="140">
        <v>6767618909.9872751</v>
      </c>
      <c r="T79" s="140">
        <v>1114503060.2992504</v>
      </c>
      <c r="U79" s="140">
        <v>1094912986.6228991</v>
      </c>
      <c r="V79" s="140">
        <v>1077626368.1316824</v>
      </c>
      <c r="W79" s="140">
        <v>15733151.821673116</v>
      </c>
      <c r="X79" s="140">
        <v>1553466.6695435373</v>
      </c>
      <c r="Y79" s="140">
        <v>19590073.67635138</v>
      </c>
      <c r="Z79" s="140">
        <v>42196257451.840897</v>
      </c>
      <c r="AA79" s="140">
        <v>28091818546.512074</v>
      </c>
      <c r="AB79" s="140">
        <v>20184457406.973156</v>
      </c>
      <c r="AC79" s="140">
        <v>7907361139.5389175</v>
      </c>
      <c r="AD79" s="140">
        <v>14104438905.32889</v>
      </c>
      <c r="AE79" s="140">
        <v>10134283256.261917</v>
      </c>
      <c r="AF79" s="140">
        <v>3970155649.066947</v>
      </c>
      <c r="AG79" s="140">
        <v>-372372658.50973833</v>
      </c>
      <c r="AH79" s="140">
        <v>3108778</v>
      </c>
      <c r="AI79" s="44"/>
      <c r="AK79" s="44"/>
      <c r="AL79" s="4"/>
    </row>
    <row r="80" spans="1:38" x14ac:dyDescent="0.35">
      <c r="A80" s="140" t="s">
        <v>4</v>
      </c>
      <c r="B80" s="140" t="s">
        <v>5</v>
      </c>
      <c r="C80" s="140" t="s">
        <v>6</v>
      </c>
      <c r="D80" s="140" t="s">
        <v>7</v>
      </c>
      <c r="E80" s="140" t="s">
        <v>535</v>
      </c>
      <c r="F80" s="140">
        <v>2000</v>
      </c>
      <c r="G80" s="140" t="s">
        <v>541</v>
      </c>
      <c r="H80" s="140">
        <v>108779539048.72179</v>
      </c>
      <c r="I80" s="140">
        <v>50935515727.389671</v>
      </c>
      <c r="J80" s="140">
        <v>15230058874.152048</v>
      </c>
      <c r="K80" s="140">
        <v>14074729467.309114</v>
      </c>
      <c r="L80" s="140">
        <v>202926227.37362865</v>
      </c>
      <c r="M80" s="140">
        <v>2235093951.0616841</v>
      </c>
      <c r="N80" s="140">
        <v>0</v>
      </c>
      <c r="O80" s="140">
        <v>42440242.202591144</v>
      </c>
      <c r="P80" s="140">
        <v>93634601.066210523</v>
      </c>
      <c r="Q80" s="140">
        <v>11500634445.605001</v>
      </c>
      <c r="R80" s="140">
        <v>4593668314.5200129</v>
      </c>
      <c r="S80" s="140">
        <v>6906966131.0849886</v>
      </c>
      <c r="T80" s="140">
        <v>1155329406.8429337</v>
      </c>
      <c r="U80" s="140">
        <v>1155329406.8429337</v>
      </c>
      <c r="V80" s="140">
        <v>1134866311.8051331</v>
      </c>
      <c r="W80" s="140">
        <v>19447952.651806615</v>
      </c>
      <c r="X80" s="140">
        <v>1015142.3859938622</v>
      </c>
      <c r="Y80" s="140">
        <v>0</v>
      </c>
      <c r="Z80" s="140">
        <v>43611277218.637428</v>
      </c>
      <c r="AA80" s="140">
        <v>29108077484.569702</v>
      </c>
      <c r="AB80" s="140">
        <v>21227852636.307415</v>
      </c>
      <c r="AC80" s="140">
        <v>7880224848.2622862</v>
      </c>
      <c r="AD80" s="140">
        <v>14503199734.067654</v>
      </c>
      <c r="AE80" s="140">
        <v>10576850596.640249</v>
      </c>
      <c r="AF80" s="140">
        <v>3926349137.4274335</v>
      </c>
      <c r="AG80" s="140">
        <v>-997312771.45738113</v>
      </c>
      <c r="AH80" s="140">
        <v>3089027</v>
      </c>
      <c r="AI80" s="44"/>
      <c r="AK80" s="44"/>
      <c r="AL80" s="4"/>
    </row>
    <row r="81" spans="1:38" x14ac:dyDescent="0.35">
      <c r="A81" s="140" t="s">
        <v>4</v>
      </c>
      <c r="B81" s="140" t="s">
        <v>5</v>
      </c>
      <c r="C81" s="140" t="s">
        <v>6</v>
      </c>
      <c r="D81" s="140" t="s">
        <v>7</v>
      </c>
      <c r="E81" s="140" t="s">
        <v>535</v>
      </c>
      <c r="F81" s="140">
        <v>2001</v>
      </c>
      <c r="G81" s="140" t="s">
        <v>542</v>
      </c>
      <c r="H81" s="140">
        <v>114526236379.97189</v>
      </c>
      <c r="I81" s="140">
        <v>52236489242.475372</v>
      </c>
      <c r="J81" s="140">
        <v>15529516470.026176</v>
      </c>
      <c r="K81" s="140">
        <v>14448605057.61113</v>
      </c>
      <c r="L81" s="140">
        <v>183336496.62230125</v>
      </c>
      <c r="M81" s="140">
        <v>2288650809.1778378</v>
      </c>
      <c r="N81" s="140">
        <v>0</v>
      </c>
      <c r="O81" s="140">
        <v>29691558.809931003</v>
      </c>
      <c r="P81" s="140">
        <v>51636121.050626002</v>
      </c>
      <c r="Q81" s="140">
        <v>11895290071.950434</v>
      </c>
      <c r="R81" s="140">
        <v>4514086484.3413792</v>
      </c>
      <c r="S81" s="140">
        <v>7381203587.6090546</v>
      </c>
      <c r="T81" s="140">
        <v>1080911412.4150469</v>
      </c>
      <c r="U81" s="140">
        <v>1080911412.4150469</v>
      </c>
      <c r="V81" s="140">
        <v>1058199324.4175285</v>
      </c>
      <c r="W81" s="140">
        <v>21593697.768939298</v>
      </c>
      <c r="X81" s="140">
        <v>1118390.2285789533</v>
      </c>
      <c r="Y81" s="140">
        <v>0</v>
      </c>
      <c r="Z81" s="140">
        <v>47629933713.320343</v>
      </c>
      <c r="AA81" s="140">
        <v>31809218526.06216</v>
      </c>
      <c r="AB81" s="140">
        <v>23281094708.006912</v>
      </c>
      <c r="AC81" s="140">
        <v>8528123818.0552454</v>
      </c>
      <c r="AD81" s="140">
        <v>15820715187.25811</v>
      </c>
      <c r="AE81" s="140">
        <v>11579145470.712612</v>
      </c>
      <c r="AF81" s="140">
        <v>4241569716.5455422</v>
      </c>
      <c r="AG81" s="140">
        <v>-869703045.85003614</v>
      </c>
      <c r="AH81" s="140">
        <v>3060173</v>
      </c>
      <c r="AI81" s="44"/>
      <c r="AK81" s="44"/>
      <c r="AL81" s="4"/>
    </row>
    <row r="82" spans="1:38" x14ac:dyDescent="0.35">
      <c r="A82" s="140" t="s">
        <v>4</v>
      </c>
      <c r="B82" s="140" t="s">
        <v>5</v>
      </c>
      <c r="C82" s="140" t="s">
        <v>6</v>
      </c>
      <c r="D82" s="140" t="s">
        <v>7</v>
      </c>
      <c r="E82" s="140" t="s">
        <v>535</v>
      </c>
      <c r="F82" s="140">
        <v>2002</v>
      </c>
      <c r="G82" s="140" t="s">
        <v>543</v>
      </c>
      <c r="H82" s="140">
        <v>116812441487.38655</v>
      </c>
      <c r="I82" s="140">
        <v>53595781641.711647</v>
      </c>
      <c r="J82" s="140">
        <v>15599772985.175308</v>
      </c>
      <c r="K82" s="140">
        <v>14562327707.27589</v>
      </c>
      <c r="L82" s="140">
        <v>156780751.51266637</v>
      </c>
      <c r="M82" s="140">
        <v>2313659240.6941671</v>
      </c>
      <c r="N82" s="140">
        <v>0</v>
      </c>
      <c r="O82" s="140">
        <v>42288932.271859594</v>
      </c>
      <c r="P82" s="140">
        <v>61031459.360251345</v>
      </c>
      <c r="Q82" s="140">
        <v>11988567323.436947</v>
      </c>
      <c r="R82" s="140">
        <v>4282604063.7800784</v>
      </c>
      <c r="S82" s="140">
        <v>7705963259.656868</v>
      </c>
      <c r="T82" s="140">
        <v>1037445277.8994168</v>
      </c>
      <c r="U82" s="140">
        <v>1037445277.8994168</v>
      </c>
      <c r="V82" s="140">
        <v>1008057878.4976095</v>
      </c>
      <c r="W82" s="140">
        <v>28225776.525574714</v>
      </c>
      <c r="X82" s="140">
        <v>1161622.876232595</v>
      </c>
      <c r="Y82" s="140">
        <v>0</v>
      </c>
      <c r="Z82" s="140">
        <v>48529940023.64711</v>
      </c>
      <c r="AA82" s="140">
        <v>32362940952.367146</v>
      </c>
      <c r="AB82" s="140">
        <v>23860096291.22718</v>
      </c>
      <c r="AC82" s="140">
        <v>8502844661.1399651</v>
      </c>
      <c r="AD82" s="140">
        <v>16166999071.279879</v>
      </c>
      <c r="AE82" s="140">
        <v>11919378870.686468</v>
      </c>
      <c r="AF82" s="140">
        <v>4247620200.5934429</v>
      </c>
      <c r="AG82" s="140">
        <v>-913053163.14748645</v>
      </c>
      <c r="AH82" s="140">
        <v>3051010</v>
      </c>
      <c r="AI82" s="44"/>
      <c r="AK82" s="44"/>
      <c r="AL82" s="4"/>
    </row>
    <row r="83" spans="1:38" x14ac:dyDescent="0.35">
      <c r="A83" s="140" t="s">
        <v>4</v>
      </c>
      <c r="B83" s="140" t="s">
        <v>5</v>
      </c>
      <c r="C83" s="140" t="s">
        <v>6</v>
      </c>
      <c r="D83" s="140" t="s">
        <v>7</v>
      </c>
      <c r="E83" s="140" t="s">
        <v>535</v>
      </c>
      <c r="F83" s="140">
        <v>2003</v>
      </c>
      <c r="G83" s="140" t="s">
        <v>544</v>
      </c>
      <c r="H83" s="140">
        <v>121580785895.41316</v>
      </c>
      <c r="I83" s="140">
        <v>55112827012.99221</v>
      </c>
      <c r="J83" s="140">
        <v>15800960883.762304</v>
      </c>
      <c r="K83" s="140">
        <v>14561592979.905018</v>
      </c>
      <c r="L83" s="140">
        <v>148778129.78280246</v>
      </c>
      <c r="M83" s="140">
        <v>2322320885.9137378</v>
      </c>
      <c r="N83" s="140">
        <v>0</v>
      </c>
      <c r="O83" s="140">
        <v>27136415.594595008</v>
      </c>
      <c r="P83" s="140">
        <v>69678219.012171477</v>
      </c>
      <c r="Q83" s="140">
        <v>11993679329.601711</v>
      </c>
      <c r="R83" s="140">
        <v>4060639176.7036428</v>
      </c>
      <c r="S83" s="140">
        <v>7933040152.8980694</v>
      </c>
      <c r="T83" s="140">
        <v>1239367903.8572857</v>
      </c>
      <c r="U83" s="140">
        <v>1239367903.8572857</v>
      </c>
      <c r="V83" s="140">
        <v>1207177356.1048617</v>
      </c>
      <c r="W83" s="140">
        <v>30768508.347401708</v>
      </c>
      <c r="X83" s="140">
        <v>1422039.405022434</v>
      </c>
      <c r="Y83" s="140">
        <v>0</v>
      </c>
      <c r="Z83" s="140">
        <v>52074804528.680908</v>
      </c>
      <c r="AA83" s="140">
        <v>43780330105.802826</v>
      </c>
      <c r="AB83" s="140">
        <v>32344748509.028423</v>
      </c>
      <c r="AC83" s="140">
        <v>11435581596.774405</v>
      </c>
      <c r="AD83" s="140">
        <v>8294474422.8780804</v>
      </c>
      <c r="AE83" s="140">
        <v>6127927509.3223171</v>
      </c>
      <c r="AF83" s="140">
        <v>2166546913.555789</v>
      </c>
      <c r="AG83" s="140">
        <v>-1407806530.0222778</v>
      </c>
      <c r="AH83" s="140">
        <v>3039616</v>
      </c>
      <c r="AI83" s="44"/>
      <c r="AK83" s="44"/>
      <c r="AL83" s="4"/>
    </row>
    <row r="84" spans="1:38" x14ac:dyDescent="0.35">
      <c r="A84" s="140" t="s">
        <v>4</v>
      </c>
      <c r="B84" s="140" t="s">
        <v>5</v>
      </c>
      <c r="C84" s="140" t="s">
        <v>6</v>
      </c>
      <c r="D84" s="140" t="s">
        <v>7</v>
      </c>
      <c r="E84" s="140" t="s">
        <v>535</v>
      </c>
      <c r="F84" s="140">
        <v>2004</v>
      </c>
      <c r="G84" s="140" t="s">
        <v>545</v>
      </c>
      <c r="H84" s="140">
        <v>124041977950.99005</v>
      </c>
      <c r="I84" s="140">
        <v>56961189793.472397</v>
      </c>
      <c r="J84" s="140">
        <v>15858949015.199635</v>
      </c>
      <c r="K84" s="140">
        <v>14432442853.226978</v>
      </c>
      <c r="L84" s="140">
        <v>146187003.20272136</v>
      </c>
      <c r="M84" s="140">
        <v>2403674372.7260971</v>
      </c>
      <c r="N84" s="140">
        <v>0</v>
      </c>
      <c r="O84" s="140">
        <v>43385848.675136626</v>
      </c>
      <c r="P84" s="140">
        <v>76817337.474681988</v>
      </c>
      <c r="Q84" s="140">
        <v>11762378291.148342</v>
      </c>
      <c r="R84" s="140">
        <v>3920778225.8121614</v>
      </c>
      <c r="S84" s="140">
        <v>7841600065.3361816</v>
      </c>
      <c r="T84" s="140">
        <v>1426506161.9726551</v>
      </c>
      <c r="U84" s="140">
        <v>1409083006.1037419</v>
      </c>
      <c r="V84" s="140">
        <v>1367849984.2045658</v>
      </c>
      <c r="W84" s="140">
        <v>36560751.057549909</v>
      </c>
      <c r="X84" s="140">
        <v>4672270.8416262679</v>
      </c>
      <c r="Y84" s="140">
        <v>17423155.868913278</v>
      </c>
      <c r="Z84" s="140">
        <v>52251375958.617165</v>
      </c>
      <c r="AA84" s="140">
        <v>43899944346.049438</v>
      </c>
      <c r="AB84" s="140">
        <v>33204507817.603275</v>
      </c>
      <c r="AC84" s="140">
        <v>10695436528.446165</v>
      </c>
      <c r="AD84" s="140">
        <v>8351431612.5677252</v>
      </c>
      <c r="AE84" s="140">
        <v>6316754620.0463018</v>
      </c>
      <c r="AF84" s="140">
        <v>2034676992.5213864</v>
      </c>
      <c r="AG84" s="140">
        <v>-1029536816.2991441</v>
      </c>
      <c r="AH84" s="140">
        <v>3026939</v>
      </c>
      <c r="AI84" s="44"/>
      <c r="AK84" s="44"/>
      <c r="AL84" s="4"/>
    </row>
    <row r="85" spans="1:38" x14ac:dyDescent="0.35">
      <c r="A85" s="140" t="s">
        <v>4</v>
      </c>
      <c r="B85" s="140" t="s">
        <v>5</v>
      </c>
      <c r="C85" s="140" t="s">
        <v>6</v>
      </c>
      <c r="D85" s="140" t="s">
        <v>7</v>
      </c>
      <c r="E85" s="140" t="s">
        <v>535</v>
      </c>
      <c r="F85" s="140">
        <v>2005</v>
      </c>
      <c r="G85" s="140" t="s">
        <v>546</v>
      </c>
      <c r="H85" s="140">
        <v>127564806181.24791</v>
      </c>
      <c r="I85" s="140">
        <v>59043350650.813301</v>
      </c>
      <c r="J85" s="140">
        <v>15723864134.221342</v>
      </c>
      <c r="K85" s="140">
        <v>14201071075.181932</v>
      </c>
      <c r="L85" s="140">
        <v>123916204.7031467</v>
      </c>
      <c r="M85" s="140">
        <v>2462325854.6466708</v>
      </c>
      <c r="N85" s="140">
        <v>0</v>
      </c>
      <c r="O85" s="140">
        <v>36874189.374222368</v>
      </c>
      <c r="P85" s="140">
        <v>85224793.697054446</v>
      </c>
      <c r="Q85" s="140">
        <v>11492730032.760839</v>
      </c>
      <c r="R85" s="140">
        <v>3820596691.1860723</v>
      </c>
      <c r="S85" s="140">
        <v>7672133341.5747671</v>
      </c>
      <c r="T85" s="140">
        <v>1522793059.0394096</v>
      </c>
      <c r="U85" s="140">
        <v>1491577030.4772744</v>
      </c>
      <c r="V85" s="140">
        <v>1450338896.4471955</v>
      </c>
      <c r="W85" s="140">
        <v>35244453.030330218</v>
      </c>
      <c r="X85" s="140">
        <v>5993680.9997487087</v>
      </c>
      <c r="Y85" s="140">
        <v>31216028.562135249</v>
      </c>
      <c r="Z85" s="140">
        <v>54424482556.1464</v>
      </c>
      <c r="AA85" s="140">
        <v>45731114791.730301</v>
      </c>
      <c r="AB85" s="140">
        <v>35202325047.802444</v>
      </c>
      <c r="AC85" s="140">
        <v>10528789743.927862</v>
      </c>
      <c r="AD85" s="140">
        <v>8693367764.4160976</v>
      </c>
      <c r="AE85" s="140">
        <v>6691871807.5598507</v>
      </c>
      <c r="AF85" s="140">
        <v>2001495956.8562469</v>
      </c>
      <c r="AG85" s="140">
        <v>-1626891159.9331083</v>
      </c>
      <c r="AH85" s="140">
        <v>3011487</v>
      </c>
      <c r="AI85" s="44"/>
      <c r="AK85" s="44"/>
      <c r="AL85" s="4"/>
    </row>
    <row r="86" spans="1:38" x14ac:dyDescent="0.35">
      <c r="A86" s="140" t="s">
        <v>4</v>
      </c>
      <c r="B86" s="140" t="s">
        <v>5</v>
      </c>
      <c r="C86" s="140" t="s">
        <v>6</v>
      </c>
      <c r="D86" s="140" t="s">
        <v>7</v>
      </c>
      <c r="E86" s="140" t="s">
        <v>535</v>
      </c>
      <c r="F86" s="140">
        <v>2006</v>
      </c>
      <c r="G86" s="140" t="s">
        <v>547</v>
      </c>
      <c r="H86" s="140">
        <v>132314647040.0114</v>
      </c>
      <c r="I86" s="140">
        <v>61387958881.987854</v>
      </c>
      <c r="J86" s="140">
        <v>15690558469.037539</v>
      </c>
      <c r="K86" s="140">
        <v>13747355223.334438</v>
      </c>
      <c r="L86" s="140">
        <v>126898463.82331027</v>
      </c>
      <c r="M86" s="140">
        <v>2248420081.1043983</v>
      </c>
      <c r="N86" s="140">
        <v>0</v>
      </c>
      <c r="O86" s="140">
        <v>16913215.181535669</v>
      </c>
      <c r="P86" s="140">
        <v>95492587.730485812</v>
      </c>
      <c r="Q86" s="140">
        <v>11259630875.494707</v>
      </c>
      <c r="R86" s="140">
        <v>3814813530.2316532</v>
      </c>
      <c r="S86" s="140">
        <v>7444817345.2630539</v>
      </c>
      <c r="T86" s="140">
        <v>1943203245.7031014</v>
      </c>
      <c r="U86" s="140">
        <v>1807215072.8450224</v>
      </c>
      <c r="V86" s="140">
        <v>1770503184.9074676</v>
      </c>
      <c r="W86" s="140">
        <v>29829194.194609646</v>
      </c>
      <c r="X86" s="140">
        <v>6882693.7429452566</v>
      </c>
      <c r="Y86" s="140">
        <v>135988172.85807896</v>
      </c>
      <c r="Z86" s="140">
        <v>56861772240.407028</v>
      </c>
      <c r="AA86" s="140">
        <v>47809191559.556732</v>
      </c>
      <c r="AB86" s="140">
        <v>36713991953.256683</v>
      </c>
      <c r="AC86" s="140">
        <v>11095199606.300045</v>
      </c>
      <c r="AD86" s="140">
        <v>9052580680.8503017</v>
      </c>
      <c r="AE86" s="140">
        <v>6951725461.8063126</v>
      </c>
      <c r="AF86" s="140">
        <v>2100855219.0440104</v>
      </c>
      <c r="AG86" s="140">
        <v>-1625642551.4210329</v>
      </c>
      <c r="AH86" s="140">
        <v>2992547</v>
      </c>
      <c r="AI86" s="44"/>
      <c r="AK86" s="44"/>
      <c r="AL86" s="4"/>
    </row>
    <row r="87" spans="1:38" x14ac:dyDescent="0.35">
      <c r="A87" s="140" t="s">
        <v>4</v>
      </c>
      <c r="B87" s="140" t="s">
        <v>5</v>
      </c>
      <c r="C87" s="140" t="s">
        <v>6</v>
      </c>
      <c r="D87" s="140" t="s">
        <v>7</v>
      </c>
      <c r="E87" s="140" t="s">
        <v>535</v>
      </c>
      <c r="F87" s="140">
        <v>2007</v>
      </c>
      <c r="G87" s="140" t="s">
        <v>548</v>
      </c>
      <c r="H87" s="140">
        <v>137674150732.92603</v>
      </c>
      <c r="I87" s="140">
        <v>63865551147.525551</v>
      </c>
      <c r="J87" s="140">
        <v>16643547455.126062</v>
      </c>
      <c r="K87" s="140">
        <v>13783051042.145899</v>
      </c>
      <c r="L87" s="140">
        <v>139732163.99976781</v>
      </c>
      <c r="M87" s="140">
        <v>2477342034.6857653</v>
      </c>
      <c r="N87" s="140">
        <v>0</v>
      </c>
      <c r="O87" s="140">
        <v>164642.83399798395</v>
      </c>
      <c r="P87" s="140">
        <v>117135413.50940323</v>
      </c>
      <c r="Q87" s="140">
        <v>11048676787.116964</v>
      </c>
      <c r="R87" s="140">
        <v>3863886324.2356806</v>
      </c>
      <c r="S87" s="140">
        <v>7184790462.8812838</v>
      </c>
      <c r="T87" s="140">
        <v>2860496412.9801664</v>
      </c>
      <c r="U87" s="140">
        <v>2074704601.1419208</v>
      </c>
      <c r="V87" s="140">
        <v>2031583387.4073844</v>
      </c>
      <c r="W87" s="140">
        <v>34304962.969089597</v>
      </c>
      <c r="X87" s="140">
        <v>8816250.7654468436</v>
      </c>
      <c r="Y87" s="140">
        <v>785791811.83824563</v>
      </c>
      <c r="Z87" s="140">
        <v>59397609546.356377</v>
      </c>
      <c r="AA87" s="140">
        <v>49981669936.532623</v>
      </c>
      <c r="AB87" s="140">
        <v>38865705456.317383</v>
      </c>
      <c r="AC87" s="140">
        <v>11115964480.21524</v>
      </c>
      <c r="AD87" s="140">
        <v>9415939609.8236465</v>
      </c>
      <c r="AE87" s="140">
        <v>7321826900.4332294</v>
      </c>
      <c r="AF87" s="140">
        <v>2094112709.39045</v>
      </c>
      <c r="AG87" s="140">
        <v>-2232557416.0819345</v>
      </c>
      <c r="AH87" s="140">
        <v>2970017</v>
      </c>
      <c r="AI87" s="44"/>
      <c r="AK87" s="44"/>
      <c r="AL87" s="4"/>
    </row>
    <row r="88" spans="1:38" x14ac:dyDescent="0.35">
      <c r="A88" s="140" t="s">
        <v>4</v>
      </c>
      <c r="B88" s="140" t="s">
        <v>5</v>
      </c>
      <c r="C88" s="140" t="s">
        <v>6</v>
      </c>
      <c r="D88" s="140" t="s">
        <v>7</v>
      </c>
      <c r="E88" s="140" t="s">
        <v>535</v>
      </c>
      <c r="F88" s="140">
        <v>2008</v>
      </c>
      <c r="G88" s="140" t="s">
        <v>549</v>
      </c>
      <c r="H88" s="140">
        <v>143453816325.7085</v>
      </c>
      <c r="I88" s="140">
        <v>66465189245.148041</v>
      </c>
      <c r="J88" s="140">
        <v>16622542898.782879</v>
      </c>
      <c r="K88" s="140">
        <v>13592234460.275513</v>
      </c>
      <c r="L88" s="140">
        <v>152690455.40471709</v>
      </c>
      <c r="M88" s="140">
        <v>2583252554.7087164</v>
      </c>
      <c r="N88" s="140">
        <v>0</v>
      </c>
      <c r="O88" s="140">
        <v>0</v>
      </c>
      <c r="P88" s="140">
        <v>234576541.57857925</v>
      </c>
      <c r="Q88" s="140">
        <v>10621714908.5835</v>
      </c>
      <c r="R88" s="140">
        <v>3825094737.9813337</v>
      </c>
      <c r="S88" s="140">
        <v>6796620170.6021662</v>
      </c>
      <c r="T88" s="140">
        <v>3030308438.5073662</v>
      </c>
      <c r="U88" s="140">
        <v>2402988249.0337548</v>
      </c>
      <c r="V88" s="140">
        <v>2353596017.7705274</v>
      </c>
      <c r="W88" s="140">
        <v>33303946.662449315</v>
      </c>
      <c r="X88" s="140">
        <v>16088284.600778082</v>
      </c>
      <c r="Y88" s="140">
        <v>627320189.47361124</v>
      </c>
      <c r="Z88" s="140">
        <v>63436725070.265831</v>
      </c>
      <c r="AA88" s="140">
        <v>53434246265.486336</v>
      </c>
      <c r="AB88" s="140">
        <v>41946254961.221474</v>
      </c>
      <c r="AC88" s="140">
        <v>11487991304.264925</v>
      </c>
      <c r="AD88" s="140">
        <v>10002478804.779507</v>
      </c>
      <c r="AE88" s="140">
        <v>7852015430.4206181</v>
      </c>
      <c r="AF88" s="140">
        <v>2150463374.3588772</v>
      </c>
      <c r="AG88" s="140">
        <v>-3070640888.4882431</v>
      </c>
      <c r="AH88" s="140">
        <v>2947314</v>
      </c>
      <c r="AI88" s="44"/>
      <c r="AK88" s="44"/>
      <c r="AL88" s="4"/>
    </row>
    <row r="89" spans="1:38" x14ac:dyDescent="0.35">
      <c r="A89" s="140" t="s">
        <v>4</v>
      </c>
      <c r="B89" s="140" t="s">
        <v>5</v>
      </c>
      <c r="C89" s="140" t="s">
        <v>6</v>
      </c>
      <c r="D89" s="140" t="s">
        <v>7</v>
      </c>
      <c r="E89" s="140" t="s">
        <v>535</v>
      </c>
      <c r="F89" s="140">
        <v>2009</v>
      </c>
      <c r="G89" s="140" t="s">
        <v>550</v>
      </c>
      <c r="H89" s="140">
        <v>147945053011.85712</v>
      </c>
      <c r="I89" s="140">
        <v>69005977900.223145</v>
      </c>
      <c r="J89" s="140">
        <v>16994619337.979702</v>
      </c>
      <c r="K89" s="140">
        <v>14029611771.304169</v>
      </c>
      <c r="L89" s="140">
        <v>172515756.75174409</v>
      </c>
      <c r="M89" s="140">
        <v>2830278479.170784</v>
      </c>
      <c r="N89" s="140">
        <v>0</v>
      </c>
      <c r="O89" s="140">
        <v>0</v>
      </c>
      <c r="P89" s="140">
        <v>262877199.25060481</v>
      </c>
      <c r="Q89" s="140">
        <v>10763940336.131037</v>
      </c>
      <c r="R89" s="140">
        <v>3951162498.9941263</v>
      </c>
      <c r="S89" s="140">
        <v>6812777837.1369104</v>
      </c>
      <c r="T89" s="140">
        <v>2965007566.6755333</v>
      </c>
      <c r="U89" s="140">
        <v>2422217372.1567292</v>
      </c>
      <c r="V89" s="140">
        <v>2369657788.9338541</v>
      </c>
      <c r="W89" s="140">
        <v>39387299.465054296</v>
      </c>
      <c r="X89" s="140">
        <v>13172283.757820535</v>
      </c>
      <c r="Y89" s="140">
        <v>542790194.51880383</v>
      </c>
      <c r="Z89" s="140">
        <v>66109242012.452148</v>
      </c>
      <c r="AA89" s="140">
        <v>55777604480.305786</v>
      </c>
      <c r="AB89" s="140">
        <v>44654009166.048676</v>
      </c>
      <c r="AC89" s="140">
        <v>11123595314.257153</v>
      </c>
      <c r="AD89" s="140">
        <v>10331637532.146362</v>
      </c>
      <c r="AE89" s="140">
        <v>8271223573.6773109</v>
      </c>
      <c r="AF89" s="140">
        <v>2060413958.469027</v>
      </c>
      <c r="AG89" s="140">
        <v>-4164786238.7978597</v>
      </c>
      <c r="AH89" s="140">
        <v>2927519</v>
      </c>
      <c r="AI89" s="44"/>
      <c r="AK89" s="44"/>
      <c r="AL89" s="4"/>
    </row>
    <row r="90" spans="1:38" x14ac:dyDescent="0.35">
      <c r="A90" s="140" t="s">
        <v>4</v>
      </c>
      <c r="B90" s="140" t="s">
        <v>5</v>
      </c>
      <c r="C90" s="140" t="s">
        <v>6</v>
      </c>
      <c r="D90" s="140" t="s">
        <v>7</v>
      </c>
      <c r="E90" s="140" t="s">
        <v>535</v>
      </c>
      <c r="F90" s="140">
        <v>2010</v>
      </c>
      <c r="G90" s="140" t="s">
        <v>551</v>
      </c>
      <c r="H90" s="140">
        <v>152271621319.73236</v>
      </c>
      <c r="I90" s="140">
        <v>71081458376.284439</v>
      </c>
      <c r="J90" s="140">
        <v>17348374943.319523</v>
      </c>
      <c r="K90" s="140">
        <v>14170736749.125065</v>
      </c>
      <c r="L90" s="140">
        <v>190134176.50562501</v>
      </c>
      <c r="M90" s="140">
        <v>2712227002.9388385</v>
      </c>
      <c r="N90" s="140">
        <v>0</v>
      </c>
      <c r="O90" s="140">
        <v>3393421.4346700367</v>
      </c>
      <c r="P90" s="140">
        <v>296196613.61449111</v>
      </c>
      <c r="Q90" s="140">
        <v>10968785534.631441</v>
      </c>
      <c r="R90" s="140">
        <v>4133970543.7492805</v>
      </c>
      <c r="S90" s="140">
        <v>6834814990.8821602</v>
      </c>
      <c r="T90" s="140">
        <v>3177638194.194458</v>
      </c>
      <c r="U90" s="140">
        <v>2621786578.3253036</v>
      </c>
      <c r="V90" s="140">
        <v>2558989812.9095464</v>
      </c>
      <c r="W90" s="140">
        <v>50452003.84927164</v>
      </c>
      <c r="X90" s="140">
        <v>12344761.566485485</v>
      </c>
      <c r="Y90" s="140">
        <v>555851615.86915421</v>
      </c>
      <c r="Z90" s="140">
        <v>68056509546.503899</v>
      </c>
      <c r="AA90" s="140">
        <v>57529998130.117424</v>
      </c>
      <c r="AB90" s="140">
        <v>45996372138.915466</v>
      </c>
      <c r="AC90" s="140">
        <v>11533625991.201914</v>
      </c>
      <c r="AD90" s="140">
        <v>10526511416.386473</v>
      </c>
      <c r="AE90" s="140">
        <v>8416154218.1448603</v>
      </c>
      <c r="AF90" s="140">
        <v>2110357198.2415881</v>
      </c>
      <c r="AG90" s="140">
        <v>-4214721546.3754959</v>
      </c>
      <c r="AH90" s="140">
        <v>2913021</v>
      </c>
      <c r="AI90" s="44"/>
      <c r="AK90" s="44"/>
      <c r="AL90" s="4"/>
    </row>
    <row r="91" spans="1:38" x14ac:dyDescent="0.35">
      <c r="A91" s="140" t="s">
        <v>4</v>
      </c>
      <c r="B91" s="140" t="s">
        <v>5</v>
      </c>
      <c r="C91" s="140" t="s">
        <v>6</v>
      </c>
      <c r="D91" s="140" t="s">
        <v>7</v>
      </c>
      <c r="E91" s="140" t="s">
        <v>535</v>
      </c>
      <c r="F91" s="140">
        <v>2011</v>
      </c>
      <c r="G91" s="140" t="s">
        <v>552</v>
      </c>
      <c r="H91" s="140">
        <v>154927823914.98944</v>
      </c>
      <c r="I91" s="140">
        <v>73337116215.447998</v>
      </c>
      <c r="J91" s="140">
        <v>18543741155.807632</v>
      </c>
      <c r="K91" s="140">
        <v>14703913186.136992</v>
      </c>
      <c r="L91" s="140">
        <v>294361349.4574008</v>
      </c>
      <c r="M91" s="140">
        <v>2687959769.3159013</v>
      </c>
      <c r="N91" s="140">
        <v>0</v>
      </c>
      <c r="O91" s="140">
        <v>0</v>
      </c>
      <c r="P91" s="140">
        <v>335807765.77373898</v>
      </c>
      <c r="Q91" s="140">
        <v>11385784301.589951</v>
      </c>
      <c r="R91" s="140">
        <v>4374362810.7528992</v>
      </c>
      <c r="S91" s="140">
        <v>7011421490.8370504</v>
      </c>
      <c r="T91" s="140">
        <v>3839827969.6706395</v>
      </c>
      <c r="U91" s="140">
        <v>3230176882.6684842</v>
      </c>
      <c r="V91" s="140">
        <v>3174755576.3273277</v>
      </c>
      <c r="W91" s="140">
        <v>44085463.11272534</v>
      </c>
      <c r="X91" s="140">
        <v>11335843.228431063</v>
      </c>
      <c r="Y91" s="140">
        <v>609651087.00215542</v>
      </c>
      <c r="Z91" s="140">
        <v>68535249253.045525</v>
      </c>
      <c r="AA91" s="140">
        <v>58065815699.718414</v>
      </c>
      <c r="AB91" s="140">
        <v>45897852692.116249</v>
      </c>
      <c r="AC91" s="140">
        <v>12167963007.602169</v>
      </c>
      <c r="AD91" s="140">
        <v>10469433553.32712</v>
      </c>
      <c r="AE91" s="140">
        <v>8275514831.058094</v>
      </c>
      <c r="AF91" s="140">
        <v>2193918722.2689872</v>
      </c>
      <c r="AG91" s="140">
        <v>-5488282709.3116941</v>
      </c>
      <c r="AH91" s="140">
        <v>2905195</v>
      </c>
      <c r="AI91" s="44"/>
      <c r="AK91" s="44"/>
      <c r="AL91" s="4"/>
    </row>
    <row r="92" spans="1:38" x14ac:dyDescent="0.35">
      <c r="A92" s="140" t="s">
        <v>4</v>
      </c>
      <c r="B92" s="140" t="s">
        <v>5</v>
      </c>
      <c r="C92" s="140" t="s">
        <v>6</v>
      </c>
      <c r="D92" s="140" t="s">
        <v>7</v>
      </c>
      <c r="E92" s="140" t="s">
        <v>535</v>
      </c>
      <c r="F92" s="140">
        <v>2012</v>
      </c>
      <c r="G92" s="140" t="s">
        <v>553</v>
      </c>
      <c r="H92" s="140">
        <v>160015953108.40405</v>
      </c>
      <c r="I92" s="140">
        <v>75142604084.210861</v>
      </c>
      <c r="J92" s="140">
        <v>19784025995.369568</v>
      </c>
      <c r="K92" s="140">
        <v>15386360876.201248</v>
      </c>
      <c r="L92" s="140">
        <v>370407077.04170543</v>
      </c>
      <c r="M92" s="140">
        <v>2609179495.3418431</v>
      </c>
      <c r="N92" s="140">
        <v>0</v>
      </c>
      <c r="O92" s="140">
        <v>0</v>
      </c>
      <c r="P92" s="140">
        <v>381603563.47597533</v>
      </c>
      <c r="Q92" s="140">
        <v>12025170740.341724</v>
      </c>
      <c r="R92" s="140">
        <v>4660234268.7583113</v>
      </c>
      <c r="S92" s="140">
        <v>7364936471.5834141</v>
      </c>
      <c r="T92" s="140">
        <v>4397665119.1683197</v>
      </c>
      <c r="U92" s="140">
        <v>4079862579.5844398</v>
      </c>
      <c r="V92" s="140">
        <v>4023525566.107121</v>
      </c>
      <c r="W92" s="140">
        <v>46866241.210795559</v>
      </c>
      <c r="X92" s="140">
        <v>9470772.2665233891</v>
      </c>
      <c r="Y92" s="140">
        <v>317802539.58388042</v>
      </c>
      <c r="Z92" s="140">
        <v>70752286969.931778</v>
      </c>
      <c r="AA92" s="140">
        <v>60067761559.1222</v>
      </c>
      <c r="AB92" s="140">
        <v>47780053586.294708</v>
      </c>
      <c r="AC92" s="140">
        <v>12287707972.827494</v>
      </c>
      <c r="AD92" s="140">
        <v>10684525410.809574</v>
      </c>
      <c r="AE92" s="140">
        <v>8498855016.7653265</v>
      </c>
      <c r="AF92" s="140">
        <v>2185670394.0442467</v>
      </c>
      <c r="AG92" s="140">
        <v>-5662963941.1081924</v>
      </c>
      <c r="AH92" s="140">
        <v>2900401</v>
      </c>
      <c r="AI92" s="44"/>
      <c r="AK92" s="44"/>
      <c r="AL92" s="4"/>
    </row>
    <row r="93" spans="1:38" x14ac:dyDescent="0.35">
      <c r="A93" s="140" t="s">
        <v>4</v>
      </c>
      <c r="B93" s="140" t="s">
        <v>5</v>
      </c>
      <c r="C93" s="140" t="s">
        <v>6</v>
      </c>
      <c r="D93" s="140" t="s">
        <v>7</v>
      </c>
      <c r="E93" s="140" t="s">
        <v>535</v>
      </c>
      <c r="F93" s="140">
        <v>2013</v>
      </c>
      <c r="G93" s="140" t="s">
        <v>554</v>
      </c>
      <c r="H93" s="140">
        <v>164835303730.98639</v>
      </c>
      <c r="I93" s="140">
        <v>76794180989.385635</v>
      </c>
      <c r="J93" s="140">
        <v>21317138367.232765</v>
      </c>
      <c r="K93" s="140">
        <v>16655326509.523932</v>
      </c>
      <c r="L93" s="140">
        <v>436408390.98868978</v>
      </c>
      <c r="M93" s="140">
        <v>2621937723.408102</v>
      </c>
      <c r="N93" s="140">
        <v>0</v>
      </c>
      <c r="O93" s="140">
        <v>30246647.363708813</v>
      </c>
      <c r="P93" s="140">
        <v>467942892.70914519</v>
      </c>
      <c r="Q93" s="140">
        <v>13098790855.054287</v>
      </c>
      <c r="R93" s="140">
        <v>5380794387.5044737</v>
      </c>
      <c r="S93" s="140">
        <v>7717996467.5498133</v>
      </c>
      <c r="T93" s="140">
        <v>4661811857.7088327</v>
      </c>
      <c r="U93" s="140">
        <v>4322233336.5076208</v>
      </c>
      <c r="V93" s="140">
        <v>4278506799.7393599</v>
      </c>
      <c r="W93" s="140">
        <v>41939409.953023329</v>
      </c>
      <c r="X93" s="140">
        <v>1787126.815238077</v>
      </c>
      <c r="Y93" s="140">
        <v>339578521.20121223</v>
      </c>
      <c r="Z93" s="140">
        <v>71600306390.914459</v>
      </c>
      <c r="AA93" s="140">
        <v>60897892935.244843</v>
      </c>
      <c r="AB93" s="140">
        <v>48666884573.354683</v>
      </c>
      <c r="AC93" s="140">
        <v>12231008361.89015</v>
      </c>
      <c r="AD93" s="140">
        <v>10702413455.669481</v>
      </c>
      <c r="AE93" s="140">
        <v>8552892312.0087385</v>
      </c>
      <c r="AF93" s="140">
        <v>2149521143.6607833</v>
      </c>
      <c r="AG93" s="140">
        <v>-4876322016.5464897</v>
      </c>
      <c r="AH93" s="140">
        <v>2895092</v>
      </c>
      <c r="AI93" s="44"/>
      <c r="AK93" s="44"/>
      <c r="AL93" s="4"/>
    </row>
    <row r="94" spans="1:38" x14ac:dyDescent="0.35">
      <c r="A94" s="140" t="s">
        <v>4</v>
      </c>
      <c r="B94" s="140" t="s">
        <v>5</v>
      </c>
      <c r="C94" s="140" t="s">
        <v>6</v>
      </c>
      <c r="D94" s="140" t="s">
        <v>7</v>
      </c>
      <c r="E94" s="140" t="s">
        <v>535</v>
      </c>
      <c r="F94" s="140">
        <v>2014</v>
      </c>
      <c r="G94" s="140" t="s">
        <v>555</v>
      </c>
      <c r="H94" s="140">
        <v>167984791991.53909</v>
      </c>
      <c r="I94" s="140">
        <v>78184502087.940674</v>
      </c>
      <c r="J94" s="140">
        <v>22581942865.531593</v>
      </c>
      <c r="K94" s="140">
        <v>17398583465.051765</v>
      </c>
      <c r="L94" s="140">
        <v>502633007.33785027</v>
      </c>
      <c r="M94" s="140">
        <v>2723886487.017591</v>
      </c>
      <c r="N94" s="140">
        <v>0</v>
      </c>
      <c r="O94" s="140">
        <v>0</v>
      </c>
      <c r="P94" s="140">
        <v>543509533.68740606</v>
      </c>
      <c r="Q94" s="140">
        <v>13628554437.008919</v>
      </c>
      <c r="R94" s="140">
        <v>5899972284.7103586</v>
      </c>
      <c r="S94" s="140">
        <v>7728582152.2985592</v>
      </c>
      <c r="T94" s="140">
        <v>5183359400.4798298</v>
      </c>
      <c r="U94" s="140">
        <v>4815212053.986865</v>
      </c>
      <c r="V94" s="140">
        <v>4780902036.7840853</v>
      </c>
      <c r="W94" s="140">
        <v>32890663.909786519</v>
      </c>
      <c r="X94" s="140">
        <v>1419353.2929930722</v>
      </c>
      <c r="Y94" s="140">
        <v>368147346.49296427</v>
      </c>
      <c r="Z94" s="140">
        <v>72487665593.711914</v>
      </c>
      <c r="AA94" s="140">
        <v>61741331716.216835</v>
      </c>
      <c r="AB94" s="140">
        <v>49089868975.230782</v>
      </c>
      <c r="AC94" s="140">
        <v>12651462740.98597</v>
      </c>
      <c r="AD94" s="140">
        <v>10746333877.495211</v>
      </c>
      <c r="AE94" s="140">
        <v>8544294516.2739239</v>
      </c>
      <c r="AF94" s="140">
        <v>2202039361.2212067</v>
      </c>
      <c r="AG94" s="140">
        <v>-5269318555.6450958</v>
      </c>
      <c r="AH94" s="140">
        <v>2889104</v>
      </c>
      <c r="AI94" s="44"/>
      <c r="AK94" s="44"/>
      <c r="AL94" s="4"/>
    </row>
    <row r="95" spans="1:38" x14ac:dyDescent="0.35">
      <c r="A95" s="140" t="s">
        <v>4</v>
      </c>
      <c r="B95" s="140" t="s">
        <v>5</v>
      </c>
      <c r="C95" s="140" t="s">
        <v>6</v>
      </c>
      <c r="D95" s="140" t="s">
        <v>7</v>
      </c>
      <c r="E95" s="140" t="s">
        <v>535</v>
      </c>
      <c r="F95" s="140">
        <v>2015</v>
      </c>
      <c r="G95" s="140" t="s">
        <v>556</v>
      </c>
      <c r="H95" s="140">
        <v>172826964099.13043</v>
      </c>
      <c r="I95" s="140">
        <v>79664143354.140381</v>
      </c>
      <c r="J95" s="140">
        <v>25229850088.22794</v>
      </c>
      <c r="K95" s="140">
        <v>19812931221.606983</v>
      </c>
      <c r="L95" s="140">
        <v>589515288.12797081</v>
      </c>
      <c r="M95" s="140">
        <v>2778152493.6348667</v>
      </c>
      <c r="N95" s="140">
        <v>0</v>
      </c>
      <c r="O95" s="140">
        <v>6277171.5143906157</v>
      </c>
      <c r="P95" s="140">
        <v>2390897413.9563341</v>
      </c>
      <c r="Q95" s="140">
        <v>14048088854.373421</v>
      </c>
      <c r="R95" s="140">
        <v>6213913907.7545099</v>
      </c>
      <c r="S95" s="140">
        <v>7834174946.6189117</v>
      </c>
      <c r="T95" s="140">
        <v>5416918866.6209564</v>
      </c>
      <c r="U95" s="140">
        <v>5078417051.4152784</v>
      </c>
      <c r="V95" s="140">
        <v>5033276530.3724833</v>
      </c>
      <c r="W95" s="140">
        <v>40497436.050873816</v>
      </c>
      <c r="X95" s="140">
        <v>4643084.9919210989</v>
      </c>
      <c r="Y95" s="140">
        <v>338501815.20567781</v>
      </c>
      <c r="Z95" s="140">
        <v>73727868221.564468</v>
      </c>
      <c r="AA95" s="140">
        <v>62874451218.026672</v>
      </c>
      <c r="AB95" s="140">
        <v>49856362764.796387</v>
      </c>
      <c r="AC95" s="140">
        <v>13018088453.230162</v>
      </c>
      <c r="AD95" s="140">
        <v>10853417003.53779</v>
      </c>
      <c r="AE95" s="140">
        <v>8606228521.8141289</v>
      </c>
      <c r="AF95" s="140">
        <v>2247188481.7236886</v>
      </c>
      <c r="AG95" s="140">
        <v>-5794897564.8023729</v>
      </c>
      <c r="AH95" s="140">
        <v>2880703</v>
      </c>
      <c r="AI95" s="44"/>
      <c r="AK95" s="44"/>
      <c r="AL95" s="4"/>
    </row>
    <row r="96" spans="1:38" x14ac:dyDescent="0.35">
      <c r="A96" s="140" t="s">
        <v>4</v>
      </c>
      <c r="B96" s="140" t="s">
        <v>5</v>
      </c>
      <c r="C96" s="140" t="s">
        <v>6</v>
      </c>
      <c r="D96" s="140" t="s">
        <v>7</v>
      </c>
      <c r="E96" s="140" t="s">
        <v>535</v>
      </c>
      <c r="F96" s="140">
        <v>2016</v>
      </c>
      <c r="G96" s="140" t="s">
        <v>557</v>
      </c>
      <c r="H96" s="140">
        <v>178083094242.9393</v>
      </c>
      <c r="I96" s="140">
        <v>81229070758.174225</v>
      </c>
      <c r="J96" s="140">
        <v>27214590920.528198</v>
      </c>
      <c r="K96" s="140">
        <v>22027627080.24794</v>
      </c>
      <c r="L96" s="140">
        <v>568660455.67350197</v>
      </c>
      <c r="M96" s="140">
        <v>2929892279.7590137</v>
      </c>
      <c r="N96" s="140">
        <v>0</v>
      </c>
      <c r="O96" s="140">
        <v>6089274.619445703</v>
      </c>
      <c r="P96" s="140">
        <v>4360799056.8980284</v>
      </c>
      <c r="Q96" s="140">
        <v>14162186013.297951</v>
      </c>
      <c r="R96" s="140">
        <v>6505770431.3551645</v>
      </c>
      <c r="S96" s="140">
        <v>7656415581.9427862</v>
      </c>
      <c r="T96" s="140">
        <v>5186963840.2802544</v>
      </c>
      <c r="U96" s="140">
        <v>4953710658.5876293</v>
      </c>
      <c r="V96" s="140">
        <v>4911746801.2425489</v>
      </c>
      <c r="W96" s="140">
        <v>37519301.018969238</v>
      </c>
      <c r="X96" s="140">
        <v>4444556.3261106042</v>
      </c>
      <c r="Y96" s="140">
        <v>233253181.69262511</v>
      </c>
      <c r="Z96" s="140">
        <v>75716975792.805847</v>
      </c>
      <c r="AA96" s="140">
        <v>64580303896.435684</v>
      </c>
      <c r="AB96" s="140">
        <v>51243789240.04287</v>
      </c>
      <c r="AC96" s="140">
        <v>13336514656.392719</v>
      </c>
      <c r="AD96" s="140">
        <v>11136671896.3703</v>
      </c>
      <c r="AE96" s="140">
        <v>8836831557.9357758</v>
      </c>
      <c r="AF96" s="140">
        <v>2299840338.4344535</v>
      </c>
      <c r="AG96" s="140">
        <v>-6077543228.5689821</v>
      </c>
      <c r="AH96" s="140">
        <v>2876101</v>
      </c>
      <c r="AI96" s="44"/>
      <c r="AK96" s="44"/>
      <c r="AL96" s="4"/>
    </row>
    <row r="97" spans="1:38" x14ac:dyDescent="0.35">
      <c r="A97" s="140" t="s">
        <v>4</v>
      </c>
      <c r="B97" s="140" t="s">
        <v>5</v>
      </c>
      <c r="C97" s="140" t="s">
        <v>6</v>
      </c>
      <c r="D97" s="140" t="s">
        <v>7</v>
      </c>
      <c r="E97" s="140" t="s">
        <v>535</v>
      </c>
      <c r="F97" s="140">
        <v>2017</v>
      </c>
      <c r="G97" s="140" t="s">
        <v>558</v>
      </c>
      <c r="H97" s="140">
        <v>180450925981.58829</v>
      </c>
      <c r="I97" s="140">
        <v>83056214103.527451</v>
      </c>
      <c r="J97" s="140">
        <v>26653814291.853207</v>
      </c>
      <c r="K97" s="140">
        <v>22598727304.208462</v>
      </c>
      <c r="L97" s="140">
        <v>577097805.16378891</v>
      </c>
      <c r="M97" s="140">
        <v>3026891233.9873872</v>
      </c>
      <c r="N97" s="140">
        <v>0</v>
      </c>
      <c r="O97" s="140">
        <v>6421381.0358161423</v>
      </c>
      <c r="P97" s="140">
        <v>4768164339.0263481</v>
      </c>
      <c r="Q97" s="140">
        <v>14220152544.995119</v>
      </c>
      <c r="R97" s="140">
        <v>6910952596.5298481</v>
      </c>
      <c r="S97" s="140">
        <v>7309199948.465271</v>
      </c>
      <c r="T97" s="140">
        <v>4055086987.6447449</v>
      </c>
      <c r="U97" s="140">
        <v>4018404178.436245</v>
      </c>
      <c r="V97" s="140">
        <v>3970691175.8439207</v>
      </c>
      <c r="W97" s="140">
        <v>32345721.917349059</v>
      </c>
      <c r="X97" s="140">
        <v>15367280.674975596</v>
      </c>
      <c r="Y97" s="140">
        <v>36682809.208500013</v>
      </c>
      <c r="Z97" s="140">
        <v>78045555079.283554</v>
      </c>
      <c r="AA97" s="140">
        <v>66574174212.694504</v>
      </c>
      <c r="AB97" s="140">
        <v>53003628500.593391</v>
      </c>
      <c r="AC97" s="140">
        <v>13570545712.100979</v>
      </c>
      <c r="AD97" s="140">
        <v>11471380866.58905</v>
      </c>
      <c r="AE97" s="140">
        <v>9133043211.3052979</v>
      </c>
      <c r="AF97" s="140">
        <v>2338337655.2838087</v>
      </c>
      <c r="AG97" s="140">
        <v>-7304657493.075943</v>
      </c>
      <c r="AH97" s="140">
        <v>2873457</v>
      </c>
      <c r="AI97" s="44"/>
      <c r="AK97" s="44"/>
      <c r="AL97" s="4"/>
    </row>
    <row r="98" spans="1:38" x14ac:dyDescent="0.35">
      <c r="A98" s="140" t="s">
        <v>4</v>
      </c>
      <c r="B98" s="140" t="s">
        <v>5</v>
      </c>
      <c r="C98" s="140" t="s">
        <v>6</v>
      </c>
      <c r="D98" s="140" t="s">
        <v>7</v>
      </c>
      <c r="E98" s="140" t="s">
        <v>535</v>
      </c>
      <c r="F98" s="140">
        <v>2018</v>
      </c>
      <c r="G98" s="140" t="s">
        <v>559</v>
      </c>
      <c r="H98" s="140">
        <v>184408884663.46063</v>
      </c>
      <c r="I98" s="140">
        <v>84779198625.151886</v>
      </c>
      <c r="J98" s="140">
        <v>25897471398.61837</v>
      </c>
      <c r="K98" s="140">
        <v>22027910555.142456</v>
      </c>
      <c r="L98" s="140">
        <v>602903959.95942318</v>
      </c>
      <c r="M98" s="140">
        <v>3038082150.9330945</v>
      </c>
      <c r="N98" s="140">
        <v>0</v>
      </c>
      <c r="O98" s="140">
        <v>6129679.2576391101</v>
      </c>
      <c r="P98" s="140">
        <v>4620616152.2956381</v>
      </c>
      <c r="Q98" s="140">
        <v>13760178612.696659</v>
      </c>
      <c r="R98" s="140">
        <v>6705283197.1114578</v>
      </c>
      <c r="S98" s="140">
        <v>7054895415.5852022</v>
      </c>
      <c r="T98" s="140">
        <v>3869560843.475915</v>
      </c>
      <c r="U98" s="140">
        <v>3668721257.8307648</v>
      </c>
      <c r="V98" s="140">
        <v>3598080792.6105471</v>
      </c>
      <c r="W98" s="140">
        <v>30385119.26199941</v>
      </c>
      <c r="X98" s="140">
        <v>40255345.958218023</v>
      </c>
      <c r="Y98" s="140">
        <v>200839585.64515015</v>
      </c>
      <c r="Z98" s="140">
        <v>81214984639.690384</v>
      </c>
      <c r="AA98" s="140">
        <v>69287600607.242096</v>
      </c>
      <c r="AB98" s="140">
        <v>55163947367.198158</v>
      </c>
      <c r="AC98" s="140">
        <v>14123653240.043983</v>
      </c>
      <c r="AD98" s="140">
        <v>11927384032.448143</v>
      </c>
      <c r="AE98" s="140">
        <v>9496094239.4873295</v>
      </c>
      <c r="AF98" s="140">
        <v>2431289792.9608421</v>
      </c>
      <c r="AG98" s="140">
        <v>-7482770000</v>
      </c>
      <c r="AH98" s="140">
        <v>2866376</v>
      </c>
      <c r="AI98" s="44"/>
      <c r="AK98" s="44"/>
      <c r="AL98" s="4"/>
    </row>
    <row r="99" spans="1:38" x14ac:dyDescent="0.35">
      <c r="A99" s="140" t="s">
        <v>4507</v>
      </c>
      <c r="B99" s="140" t="s">
        <v>4508</v>
      </c>
      <c r="C99" s="140" t="s">
        <v>281</v>
      </c>
      <c r="D99" s="140" t="s">
        <v>7</v>
      </c>
      <c r="E99" s="140" t="s">
        <v>535</v>
      </c>
      <c r="F99" s="140">
        <v>1995</v>
      </c>
      <c r="G99" s="140" t="s">
        <v>4717</v>
      </c>
      <c r="H99" s="140" t="s">
        <v>728</v>
      </c>
      <c r="I99" s="140" t="s">
        <v>728</v>
      </c>
      <c r="J99" s="140" t="s">
        <v>728</v>
      </c>
      <c r="K99" s="140">
        <v>78306611.623353347</v>
      </c>
      <c r="L99" s="140" t="s">
        <v>728</v>
      </c>
      <c r="M99" s="140">
        <v>69251655.207511529</v>
      </c>
      <c r="N99" s="140">
        <v>0</v>
      </c>
      <c r="O99" s="140">
        <v>0</v>
      </c>
      <c r="P99" s="140">
        <v>9054956.4158418141</v>
      </c>
      <c r="Q99" s="140" t="s">
        <v>728</v>
      </c>
      <c r="R99" s="140" t="s">
        <v>728</v>
      </c>
      <c r="S99" s="140" t="s">
        <v>728</v>
      </c>
      <c r="T99" s="140">
        <v>0</v>
      </c>
      <c r="U99" s="140">
        <v>0</v>
      </c>
      <c r="V99" s="140" t="s">
        <v>728</v>
      </c>
      <c r="W99" s="140" t="s">
        <v>728</v>
      </c>
      <c r="X99" s="140" t="s">
        <v>728</v>
      </c>
      <c r="Y99" s="140">
        <v>0</v>
      </c>
      <c r="Z99" s="140" t="s">
        <v>728</v>
      </c>
      <c r="AA99" s="140" t="s">
        <v>728</v>
      </c>
      <c r="AB99" s="140" t="s">
        <v>728</v>
      </c>
      <c r="AC99" s="140" t="s">
        <v>728</v>
      </c>
      <c r="AD99" s="140" t="s">
        <v>728</v>
      </c>
      <c r="AE99" s="140" t="s">
        <v>728</v>
      </c>
      <c r="AF99" s="140" t="s">
        <v>728</v>
      </c>
      <c r="AG99" s="140" t="s">
        <v>728</v>
      </c>
      <c r="AH99" s="140">
        <v>63850</v>
      </c>
      <c r="AI99" s="44"/>
      <c r="AK99" s="44"/>
      <c r="AL99" s="4"/>
    </row>
    <row r="100" spans="1:38" x14ac:dyDescent="0.35">
      <c r="A100" s="140" t="s">
        <v>4507</v>
      </c>
      <c r="B100" s="140" t="s">
        <v>4508</v>
      </c>
      <c r="C100" s="140" t="s">
        <v>281</v>
      </c>
      <c r="D100" s="140" t="s">
        <v>7</v>
      </c>
      <c r="E100" s="140" t="s">
        <v>535</v>
      </c>
      <c r="F100" s="140">
        <v>1996</v>
      </c>
      <c r="G100" s="140" t="s">
        <v>4718</v>
      </c>
      <c r="H100" s="140" t="s">
        <v>728</v>
      </c>
      <c r="I100" s="140" t="s">
        <v>728</v>
      </c>
      <c r="J100" s="140" t="s">
        <v>728</v>
      </c>
      <c r="K100" s="140">
        <v>80528461.756735086</v>
      </c>
      <c r="L100" s="140" t="s">
        <v>728</v>
      </c>
      <c r="M100" s="140">
        <v>70512449.313384101</v>
      </c>
      <c r="N100" s="140">
        <v>0</v>
      </c>
      <c r="O100" s="140">
        <v>0</v>
      </c>
      <c r="P100" s="140">
        <v>10016012.443350978</v>
      </c>
      <c r="Q100" s="140" t="s">
        <v>728</v>
      </c>
      <c r="R100" s="140" t="s">
        <v>728</v>
      </c>
      <c r="S100" s="140" t="s">
        <v>728</v>
      </c>
      <c r="T100" s="140">
        <v>0</v>
      </c>
      <c r="U100" s="140">
        <v>0</v>
      </c>
      <c r="V100" s="140" t="s">
        <v>728</v>
      </c>
      <c r="W100" s="140" t="s">
        <v>728</v>
      </c>
      <c r="X100" s="140" t="s">
        <v>728</v>
      </c>
      <c r="Y100" s="140">
        <v>0</v>
      </c>
      <c r="Z100" s="140" t="s">
        <v>728</v>
      </c>
      <c r="AA100" s="140" t="s">
        <v>728</v>
      </c>
      <c r="AB100" s="140" t="s">
        <v>728</v>
      </c>
      <c r="AC100" s="140" t="s">
        <v>728</v>
      </c>
      <c r="AD100" s="140" t="s">
        <v>728</v>
      </c>
      <c r="AE100" s="140" t="s">
        <v>728</v>
      </c>
      <c r="AF100" s="140" t="s">
        <v>728</v>
      </c>
      <c r="AG100" s="140" t="s">
        <v>728</v>
      </c>
      <c r="AH100" s="140">
        <v>64360</v>
      </c>
      <c r="AI100" s="44"/>
      <c r="AK100" s="44"/>
      <c r="AL100" s="4"/>
    </row>
    <row r="101" spans="1:38" x14ac:dyDescent="0.35">
      <c r="A101" s="140" t="s">
        <v>4507</v>
      </c>
      <c r="B101" s="140" t="s">
        <v>4508</v>
      </c>
      <c r="C101" s="140" t="s">
        <v>281</v>
      </c>
      <c r="D101" s="140" t="s">
        <v>7</v>
      </c>
      <c r="E101" s="140" t="s">
        <v>535</v>
      </c>
      <c r="F101" s="140">
        <v>1997</v>
      </c>
      <c r="G101" s="140" t="s">
        <v>4719</v>
      </c>
      <c r="H101" s="140" t="s">
        <v>728</v>
      </c>
      <c r="I101" s="140" t="s">
        <v>728</v>
      </c>
      <c r="J101" s="140" t="s">
        <v>728</v>
      </c>
      <c r="K101" s="140">
        <v>84518150.921628609</v>
      </c>
      <c r="L101" s="140" t="s">
        <v>728</v>
      </c>
      <c r="M101" s="140">
        <v>72906250.565827653</v>
      </c>
      <c r="N101" s="140">
        <v>0</v>
      </c>
      <c r="O101" s="140">
        <v>0</v>
      </c>
      <c r="P101" s="140">
        <v>11611900.355800953</v>
      </c>
      <c r="Q101" s="140" t="s">
        <v>728</v>
      </c>
      <c r="R101" s="140" t="s">
        <v>728</v>
      </c>
      <c r="S101" s="140" t="s">
        <v>728</v>
      </c>
      <c r="T101" s="140">
        <v>0</v>
      </c>
      <c r="U101" s="140">
        <v>0</v>
      </c>
      <c r="V101" s="140" t="s">
        <v>728</v>
      </c>
      <c r="W101" s="140" t="s">
        <v>728</v>
      </c>
      <c r="X101" s="140" t="s">
        <v>728</v>
      </c>
      <c r="Y101" s="140">
        <v>0</v>
      </c>
      <c r="Z101" s="140" t="s">
        <v>728</v>
      </c>
      <c r="AA101" s="140" t="s">
        <v>728</v>
      </c>
      <c r="AB101" s="140" t="s">
        <v>728</v>
      </c>
      <c r="AC101" s="140" t="s">
        <v>728</v>
      </c>
      <c r="AD101" s="140" t="s">
        <v>728</v>
      </c>
      <c r="AE101" s="140" t="s">
        <v>728</v>
      </c>
      <c r="AF101" s="140" t="s">
        <v>728</v>
      </c>
      <c r="AG101" s="140" t="s">
        <v>728</v>
      </c>
      <c r="AH101" s="140">
        <v>64327</v>
      </c>
      <c r="AI101" s="44"/>
      <c r="AK101" s="44"/>
      <c r="AL101" s="4"/>
    </row>
    <row r="102" spans="1:38" x14ac:dyDescent="0.35">
      <c r="A102" s="140" t="s">
        <v>4507</v>
      </c>
      <c r="B102" s="140" t="s">
        <v>4508</v>
      </c>
      <c r="C102" s="140" t="s">
        <v>281</v>
      </c>
      <c r="D102" s="140" t="s">
        <v>7</v>
      </c>
      <c r="E102" s="140" t="s">
        <v>535</v>
      </c>
      <c r="F102" s="140">
        <v>1998</v>
      </c>
      <c r="G102" s="140" t="s">
        <v>4720</v>
      </c>
      <c r="H102" s="140" t="s">
        <v>728</v>
      </c>
      <c r="I102" s="140" t="s">
        <v>728</v>
      </c>
      <c r="J102" s="140" t="s">
        <v>728</v>
      </c>
      <c r="K102" s="140">
        <v>86710003.749037385</v>
      </c>
      <c r="L102" s="140" t="s">
        <v>728</v>
      </c>
      <c r="M102" s="140">
        <v>75238817.542695552</v>
      </c>
      <c r="N102" s="140">
        <v>0</v>
      </c>
      <c r="O102" s="140">
        <v>0</v>
      </c>
      <c r="P102" s="140">
        <v>11471186.206341837</v>
      </c>
      <c r="Q102" s="140" t="s">
        <v>728</v>
      </c>
      <c r="R102" s="140" t="s">
        <v>728</v>
      </c>
      <c r="S102" s="140" t="s">
        <v>728</v>
      </c>
      <c r="T102" s="140">
        <v>0</v>
      </c>
      <c r="U102" s="140">
        <v>0</v>
      </c>
      <c r="V102" s="140" t="s">
        <v>728</v>
      </c>
      <c r="W102" s="140" t="s">
        <v>728</v>
      </c>
      <c r="X102" s="140" t="s">
        <v>728</v>
      </c>
      <c r="Y102" s="140">
        <v>0</v>
      </c>
      <c r="Z102" s="140" t="s">
        <v>728</v>
      </c>
      <c r="AA102" s="140" t="s">
        <v>728</v>
      </c>
      <c r="AB102" s="140" t="s">
        <v>728</v>
      </c>
      <c r="AC102" s="140" t="s">
        <v>728</v>
      </c>
      <c r="AD102" s="140" t="s">
        <v>728</v>
      </c>
      <c r="AE102" s="140" t="s">
        <v>728</v>
      </c>
      <c r="AF102" s="140" t="s">
        <v>728</v>
      </c>
      <c r="AG102" s="140" t="s">
        <v>728</v>
      </c>
      <c r="AH102" s="140">
        <v>64142</v>
      </c>
      <c r="AI102" s="44"/>
      <c r="AK102" s="44"/>
      <c r="AL102" s="4"/>
    </row>
    <row r="103" spans="1:38" x14ac:dyDescent="0.35">
      <c r="A103" s="140" t="s">
        <v>4507</v>
      </c>
      <c r="B103" s="140" t="s">
        <v>4508</v>
      </c>
      <c r="C103" s="140" t="s">
        <v>281</v>
      </c>
      <c r="D103" s="140" t="s">
        <v>7</v>
      </c>
      <c r="E103" s="140" t="s">
        <v>535</v>
      </c>
      <c r="F103" s="140">
        <v>1999</v>
      </c>
      <c r="G103" s="140" t="s">
        <v>4721</v>
      </c>
      <c r="H103" s="140" t="s">
        <v>728</v>
      </c>
      <c r="I103" s="140" t="s">
        <v>728</v>
      </c>
      <c r="J103" s="140" t="s">
        <v>728</v>
      </c>
      <c r="K103" s="140">
        <v>89497488.093685284</v>
      </c>
      <c r="L103" s="140" t="s">
        <v>728</v>
      </c>
      <c r="M103" s="140">
        <v>77038286.680416897</v>
      </c>
      <c r="N103" s="140">
        <v>0</v>
      </c>
      <c r="O103" s="140">
        <v>0</v>
      </c>
      <c r="P103" s="140">
        <v>12459201.413268389</v>
      </c>
      <c r="Q103" s="140" t="s">
        <v>728</v>
      </c>
      <c r="R103" s="140" t="s">
        <v>728</v>
      </c>
      <c r="S103" s="140" t="s">
        <v>728</v>
      </c>
      <c r="T103" s="140">
        <v>0</v>
      </c>
      <c r="U103" s="140">
        <v>0</v>
      </c>
      <c r="V103" s="140" t="s">
        <v>728</v>
      </c>
      <c r="W103" s="140" t="s">
        <v>728</v>
      </c>
      <c r="X103" s="140" t="s">
        <v>728</v>
      </c>
      <c r="Y103" s="140">
        <v>0</v>
      </c>
      <c r="Z103" s="140" t="s">
        <v>728</v>
      </c>
      <c r="AA103" s="140" t="s">
        <v>728</v>
      </c>
      <c r="AB103" s="140" t="s">
        <v>728</v>
      </c>
      <c r="AC103" s="140" t="s">
        <v>728</v>
      </c>
      <c r="AD103" s="140" t="s">
        <v>728</v>
      </c>
      <c r="AE103" s="140" t="s">
        <v>728</v>
      </c>
      <c r="AF103" s="140" t="s">
        <v>728</v>
      </c>
      <c r="AG103" s="140" t="s">
        <v>728</v>
      </c>
      <c r="AH103" s="140">
        <v>64370</v>
      </c>
      <c r="AI103" s="44"/>
      <c r="AK103" s="44"/>
      <c r="AL103" s="4"/>
    </row>
    <row r="104" spans="1:38" x14ac:dyDescent="0.35">
      <c r="A104" s="140" t="s">
        <v>4507</v>
      </c>
      <c r="B104" s="140" t="s">
        <v>4508</v>
      </c>
      <c r="C104" s="140" t="s">
        <v>281</v>
      </c>
      <c r="D104" s="140" t="s">
        <v>7</v>
      </c>
      <c r="E104" s="140" t="s">
        <v>535</v>
      </c>
      <c r="F104" s="140">
        <v>2000</v>
      </c>
      <c r="G104" s="140" t="s">
        <v>4722</v>
      </c>
      <c r="H104" s="140" t="s">
        <v>728</v>
      </c>
      <c r="I104" s="140" t="s">
        <v>728</v>
      </c>
      <c r="J104" s="140" t="s">
        <v>728</v>
      </c>
      <c r="K104" s="140">
        <v>91152230.063474387</v>
      </c>
      <c r="L104" s="140" t="s">
        <v>728</v>
      </c>
      <c r="M104" s="140">
        <v>78460156.63009277</v>
      </c>
      <c r="N104" s="140">
        <v>0</v>
      </c>
      <c r="O104" s="140">
        <v>0</v>
      </c>
      <c r="P104" s="140">
        <v>12692073.43338161</v>
      </c>
      <c r="Q104" s="140" t="s">
        <v>728</v>
      </c>
      <c r="R104" s="140" t="s">
        <v>728</v>
      </c>
      <c r="S104" s="140" t="s">
        <v>728</v>
      </c>
      <c r="T104" s="140">
        <v>0</v>
      </c>
      <c r="U104" s="140">
        <v>0</v>
      </c>
      <c r="V104" s="140" t="s">
        <v>728</v>
      </c>
      <c r="W104" s="140" t="s">
        <v>728</v>
      </c>
      <c r="X104" s="140" t="s">
        <v>728</v>
      </c>
      <c r="Y104" s="140">
        <v>0</v>
      </c>
      <c r="Z104" s="140" t="s">
        <v>728</v>
      </c>
      <c r="AA104" s="140" t="s">
        <v>728</v>
      </c>
      <c r="AB104" s="140" t="s">
        <v>728</v>
      </c>
      <c r="AC104" s="140" t="s">
        <v>728</v>
      </c>
      <c r="AD104" s="140" t="s">
        <v>728</v>
      </c>
      <c r="AE104" s="140" t="s">
        <v>728</v>
      </c>
      <c r="AF104" s="140" t="s">
        <v>728</v>
      </c>
      <c r="AG104" s="140" t="s">
        <v>728</v>
      </c>
      <c r="AH104" s="140">
        <v>65390</v>
      </c>
      <c r="AI104" s="44"/>
      <c r="AK104" s="44"/>
      <c r="AL104" s="4"/>
    </row>
    <row r="105" spans="1:38" x14ac:dyDescent="0.35">
      <c r="A105" s="140" t="s">
        <v>4507</v>
      </c>
      <c r="B105" s="140" t="s">
        <v>4508</v>
      </c>
      <c r="C105" s="140" t="s">
        <v>281</v>
      </c>
      <c r="D105" s="140" t="s">
        <v>7</v>
      </c>
      <c r="E105" s="140" t="s">
        <v>535</v>
      </c>
      <c r="F105" s="140">
        <v>2001</v>
      </c>
      <c r="G105" s="140" t="s">
        <v>4723</v>
      </c>
      <c r="H105" s="140" t="s">
        <v>728</v>
      </c>
      <c r="I105" s="140" t="s">
        <v>728</v>
      </c>
      <c r="J105" s="140" t="s">
        <v>728</v>
      </c>
      <c r="K105" s="140">
        <v>90397304.404991001</v>
      </c>
      <c r="L105" s="140" t="s">
        <v>728</v>
      </c>
      <c r="M105" s="140">
        <v>76795036.333650932</v>
      </c>
      <c r="N105" s="140">
        <v>0</v>
      </c>
      <c r="O105" s="140">
        <v>0</v>
      </c>
      <c r="P105" s="140">
        <v>13602268.071340064</v>
      </c>
      <c r="Q105" s="140" t="s">
        <v>728</v>
      </c>
      <c r="R105" s="140" t="s">
        <v>728</v>
      </c>
      <c r="S105" s="140" t="s">
        <v>728</v>
      </c>
      <c r="T105" s="140">
        <v>0</v>
      </c>
      <c r="U105" s="140">
        <v>0</v>
      </c>
      <c r="V105" s="140" t="s">
        <v>728</v>
      </c>
      <c r="W105" s="140" t="s">
        <v>728</v>
      </c>
      <c r="X105" s="140" t="s">
        <v>728</v>
      </c>
      <c r="Y105" s="140">
        <v>0</v>
      </c>
      <c r="Z105" s="140" t="s">
        <v>728</v>
      </c>
      <c r="AA105" s="140" t="s">
        <v>728</v>
      </c>
      <c r="AB105" s="140" t="s">
        <v>728</v>
      </c>
      <c r="AC105" s="140" t="s">
        <v>728</v>
      </c>
      <c r="AD105" s="140" t="s">
        <v>728</v>
      </c>
      <c r="AE105" s="140" t="s">
        <v>728</v>
      </c>
      <c r="AF105" s="140" t="s">
        <v>728</v>
      </c>
      <c r="AG105" s="140" t="s">
        <v>728</v>
      </c>
      <c r="AH105" s="140">
        <v>67341</v>
      </c>
      <c r="AI105" s="44"/>
      <c r="AK105" s="44"/>
      <c r="AL105" s="4"/>
    </row>
    <row r="106" spans="1:38" x14ac:dyDescent="0.35">
      <c r="A106" s="140" t="s">
        <v>4507</v>
      </c>
      <c r="B106" s="140" t="s">
        <v>4508</v>
      </c>
      <c r="C106" s="140" t="s">
        <v>281</v>
      </c>
      <c r="D106" s="140" t="s">
        <v>7</v>
      </c>
      <c r="E106" s="140" t="s">
        <v>535</v>
      </c>
      <c r="F106" s="140">
        <v>2002</v>
      </c>
      <c r="G106" s="140" t="s">
        <v>4724</v>
      </c>
      <c r="H106" s="140" t="s">
        <v>728</v>
      </c>
      <c r="I106" s="140" t="s">
        <v>728</v>
      </c>
      <c r="J106" s="140" t="s">
        <v>728</v>
      </c>
      <c r="K106" s="140">
        <v>98938525.024427533</v>
      </c>
      <c r="L106" s="140" t="s">
        <v>728</v>
      </c>
      <c r="M106" s="140">
        <v>84558167.932043597</v>
      </c>
      <c r="N106" s="140">
        <v>0</v>
      </c>
      <c r="O106" s="140">
        <v>0</v>
      </c>
      <c r="P106" s="140">
        <v>14380357.092383932</v>
      </c>
      <c r="Q106" s="140" t="s">
        <v>728</v>
      </c>
      <c r="R106" s="140" t="s">
        <v>728</v>
      </c>
      <c r="S106" s="140" t="s">
        <v>728</v>
      </c>
      <c r="T106" s="140">
        <v>0</v>
      </c>
      <c r="U106" s="140">
        <v>0</v>
      </c>
      <c r="V106" s="140" t="s">
        <v>728</v>
      </c>
      <c r="W106" s="140" t="s">
        <v>728</v>
      </c>
      <c r="X106" s="140" t="s">
        <v>728</v>
      </c>
      <c r="Y106" s="140">
        <v>0</v>
      </c>
      <c r="Z106" s="140" t="s">
        <v>728</v>
      </c>
      <c r="AA106" s="140" t="s">
        <v>728</v>
      </c>
      <c r="AB106" s="140" t="s">
        <v>728</v>
      </c>
      <c r="AC106" s="140" t="s">
        <v>728</v>
      </c>
      <c r="AD106" s="140" t="s">
        <v>728</v>
      </c>
      <c r="AE106" s="140" t="s">
        <v>728</v>
      </c>
      <c r="AF106" s="140" t="s">
        <v>728</v>
      </c>
      <c r="AG106" s="140" t="s">
        <v>728</v>
      </c>
      <c r="AH106" s="140">
        <v>70049</v>
      </c>
      <c r="AI106" s="44"/>
      <c r="AK106" s="44"/>
      <c r="AL106" s="4"/>
    </row>
    <row r="107" spans="1:38" x14ac:dyDescent="0.35">
      <c r="A107" s="140" t="s">
        <v>4507</v>
      </c>
      <c r="B107" s="140" t="s">
        <v>4508</v>
      </c>
      <c r="C107" s="140" t="s">
        <v>281</v>
      </c>
      <c r="D107" s="140" t="s">
        <v>7</v>
      </c>
      <c r="E107" s="140" t="s">
        <v>535</v>
      </c>
      <c r="F107" s="140">
        <v>2003</v>
      </c>
      <c r="G107" s="140" t="s">
        <v>4725</v>
      </c>
      <c r="H107" s="140" t="s">
        <v>728</v>
      </c>
      <c r="I107" s="140" t="s">
        <v>728</v>
      </c>
      <c r="J107" s="140" t="s">
        <v>728</v>
      </c>
      <c r="K107" s="140">
        <v>101796195.33396424</v>
      </c>
      <c r="L107" s="140" t="s">
        <v>728</v>
      </c>
      <c r="M107" s="140">
        <v>86762250.690249637</v>
      </c>
      <c r="N107" s="140">
        <v>0</v>
      </c>
      <c r="O107" s="140">
        <v>0</v>
      </c>
      <c r="P107" s="140">
        <v>15033944.643714603</v>
      </c>
      <c r="Q107" s="140" t="s">
        <v>728</v>
      </c>
      <c r="R107" s="140" t="s">
        <v>728</v>
      </c>
      <c r="S107" s="140" t="s">
        <v>728</v>
      </c>
      <c r="T107" s="140">
        <v>0</v>
      </c>
      <c r="U107" s="140">
        <v>0</v>
      </c>
      <c r="V107" s="140" t="s">
        <v>728</v>
      </c>
      <c r="W107" s="140" t="s">
        <v>728</v>
      </c>
      <c r="X107" s="140" t="s">
        <v>728</v>
      </c>
      <c r="Y107" s="140">
        <v>0</v>
      </c>
      <c r="Z107" s="140" t="s">
        <v>728</v>
      </c>
      <c r="AA107" s="140" t="s">
        <v>728</v>
      </c>
      <c r="AB107" s="140" t="s">
        <v>728</v>
      </c>
      <c r="AC107" s="140" t="s">
        <v>728</v>
      </c>
      <c r="AD107" s="140" t="s">
        <v>728</v>
      </c>
      <c r="AE107" s="140" t="s">
        <v>728</v>
      </c>
      <c r="AF107" s="140" t="s">
        <v>728</v>
      </c>
      <c r="AG107" s="140" t="s">
        <v>728</v>
      </c>
      <c r="AH107" s="140">
        <v>73182</v>
      </c>
      <c r="AI107" s="44"/>
      <c r="AK107" s="44"/>
      <c r="AL107" s="4"/>
    </row>
    <row r="108" spans="1:38" x14ac:dyDescent="0.35">
      <c r="A108" s="140" t="s">
        <v>4507</v>
      </c>
      <c r="B108" s="140" t="s">
        <v>4508</v>
      </c>
      <c r="C108" s="140" t="s">
        <v>281</v>
      </c>
      <c r="D108" s="140" t="s">
        <v>7</v>
      </c>
      <c r="E108" s="140" t="s">
        <v>535</v>
      </c>
      <c r="F108" s="140">
        <v>2004</v>
      </c>
      <c r="G108" s="140" t="s">
        <v>4726</v>
      </c>
      <c r="H108" s="140" t="s">
        <v>728</v>
      </c>
      <c r="I108" s="140" t="s">
        <v>728</v>
      </c>
      <c r="J108" s="140" t="s">
        <v>728</v>
      </c>
      <c r="K108" s="140">
        <v>134984077.95469329</v>
      </c>
      <c r="L108" s="140" t="s">
        <v>728</v>
      </c>
      <c r="M108" s="140">
        <v>119553949.0680981</v>
      </c>
      <c r="N108" s="140">
        <v>0</v>
      </c>
      <c r="O108" s="140">
        <v>0</v>
      </c>
      <c r="P108" s="140">
        <v>15430128.886595195</v>
      </c>
      <c r="Q108" s="140" t="s">
        <v>728</v>
      </c>
      <c r="R108" s="140" t="s">
        <v>728</v>
      </c>
      <c r="S108" s="140" t="s">
        <v>728</v>
      </c>
      <c r="T108" s="140">
        <v>0</v>
      </c>
      <c r="U108" s="140">
        <v>0</v>
      </c>
      <c r="V108" s="140" t="s">
        <v>728</v>
      </c>
      <c r="W108" s="140" t="s">
        <v>728</v>
      </c>
      <c r="X108" s="140" t="s">
        <v>728</v>
      </c>
      <c r="Y108" s="140">
        <v>0</v>
      </c>
      <c r="Z108" s="140" t="s">
        <v>728</v>
      </c>
      <c r="AA108" s="140" t="s">
        <v>728</v>
      </c>
      <c r="AB108" s="140" t="s">
        <v>728</v>
      </c>
      <c r="AC108" s="140" t="s">
        <v>728</v>
      </c>
      <c r="AD108" s="140" t="s">
        <v>728</v>
      </c>
      <c r="AE108" s="140" t="s">
        <v>728</v>
      </c>
      <c r="AF108" s="140" t="s">
        <v>728</v>
      </c>
      <c r="AG108" s="140" t="s">
        <v>728</v>
      </c>
      <c r="AH108" s="140">
        <v>76244</v>
      </c>
      <c r="AI108" s="44"/>
      <c r="AK108" s="44"/>
      <c r="AL108" s="4"/>
    </row>
    <row r="109" spans="1:38" x14ac:dyDescent="0.35">
      <c r="A109" s="140" t="s">
        <v>4507</v>
      </c>
      <c r="B109" s="140" t="s">
        <v>4508</v>
      </c>
      <c r="C109" s="140" t="s">
        <v>281</v>
      </c>
      <c r="D109" s="140" t="s">
        <v>7</v>
      </c>
      <c r="E109" s="140" t="s">
        <v>535</v>
      </c>
      <c r="F109" s="140">
        <v>2005</v>
      </c>
      <c r="G109" s="140" t="s">
        <v>4727</v>
      </c>
      <c r="H109" s="140" t="s">
        <v>728</v>
      </c>
      <c r="I109" s="140" t="s">
        <v>728</v>
      </c>
      <c r="J109" s="140" t="s">
        <v>728</v>
      </c>
      <c r="K109" s="140">
        <v>193038854.46242675</v>
      </c>
      <c r="L109" s="140" t="s">
        <v>728</v>
      </c>
      <c r="M109" s="140">
        <v>176907246.38031346</v>
      </c>
      <c r="N109" s="140">
        <v>0</v>
      </c>
      <c r="O109" s="140">
        <v>0</v>
      </c>
      <c r="P109" s="140">
        <v>16131608.082113286</v>
      </c>
      <c r="Q109" s="140" t="s">
        <v>728</v>
      </c>
      <c r="R109" s="140" t="s">
        <v>728</v>
      </c>
      <c r="S109" s="140" t="s">
        <v>728</v>
      </c>
      <c r="T109" s="140">
        <v>0</v>
      </c>
      <c r="U109" s="140">
        <v>0</v>
      </c>
      <c r="V109" s="140" t="s">
        <v>728</v>
      </c>
      <c r="W109" s="140" t="s">
        <v>728</v>
      </c>
      <c r="X109" s="140" t="s">
        <v>728</v>
      </c>
      <c r="Y109" s="140">
        <v>0</v>
      </c>
      <c r="Z109" s="140" t="s">
        <v>728</v>
      </c>
      <c r="AA109" s="140" t="s">
        <v>728</v>
      </c>
      <c r="AB109" s="140" t="s">
        <v>728</v>
      </c>
      <c r="AC109" s="140" t="s">
        <v>728</v>
      </c>
      <c r="AD109" s="140" t="s">
        <v>728</v>
      </c>
      <c r="AE109" s="140" t="s">
        <v>728</v>
      </c>
      <c r="AF109" s="140" t="s">
        <v>728</v>
      </c>
      <c r="AG109" s="140" t="s">
        <v>728</v>
      </c>
      <c r="AH109" s="140">
        <v>78867</v>
      </c>
      <c r="AI109" s="44"/>
      <c r="AK109" s="44"/>
      <c r="AL109" s="4"/>
    </row>
    <row r="110" spans="1:38" x14ac:dyDescent="0.35">
      <c r="A110" s="140" t="s">
        <v>4507</v>
      </c>
      <c r="B110" s="140" t="s">
        <v>4508</v>
      </c>
      <c r="C110" s="140" t="s">
        <v>281</v>
      </c>
      <c r="D110" s="140" t="s">
        <v>7</v>
      </c>
      <c r="E110" s="140" t="s">
        <v>535</v>
      </c>
      <c r="F110" s="140">
        <v>2006</v>
      </c>
      <c r="G110" s="140" t="s">
        <v>4728</v>
      </c>
      <c r="H110" s="140" t="s">
        <v>728</v>
      </c>
      <c r="I110" s="140" t="s">
        <v>728</v>
      </c>
      <c r="J110" s="140" t="s">
        <v>728</v>
      </c>
      <c r="K110" s="140">
        <v>250916209.38948715</v>
      </c>
      <c r="L110" s="140" t="s">
        <v>728</v>
      </c>
      <c r="M110" s="140">
        <v>233726088.26859617</v>
      </c>
      <c r="N110" s="140">
        <v>0</v>
      </c>
      <c r="O110" s="140">
        <v>0</v>
      </c>
      <c r="P110" s="140">
        <v>17190121.120890971</v>
      </c>
      <c r="Q110" s="140" t="s">
        <v>728</v>
      </c>
      <c r="R110" s="140" t="s">
        <v>728</v>
      </c>
      <c r="S110" s="140" t="s">
        <v>728</v>
      </c>
      <c r="T110" s="140">
        <v>0</v>
      </c>
      <c r="U110" s="140">
        <v>0</v>
      </c>
      <c r="V110" s="140" t="s">
        <v>728</v>
      </c>
      <c r="W110" s="140" t="s">
        <v>728</v>
      </c>
      <c r="X110" s="140" t="s">
        <v>728</v>
      </c>
      <c r="Y110" s="140">
        <v>0</v>
      </c>
      <c r="Z110" s="140" t="s">
        <v>728</v>
      </c>
      <c r="AA110" s="140" t="s">
        <v>728</v>
      </c>
      <c r="AB110" s="140" t="s">
        <v>728</v>
      </c>
      <c r="AC110" s="140" t="s">
        <v>728</v>
      </c>
      <c r="AD110" s="140" t="s">
        <v>728</v>
      </c>
      <c r="AE110" s="140" t="s">
        <v>728</v>
      </c>
      <c r="AF110" s="140" t="s">
        <v>728</v>
      </c>
      <c r="AG110" s="140" t="s">
        <v>728</v>
      </c>
      <c r="AH110" s="140">
        <v>80993</v>
      </c>
      <c r="AI110" s="44"/>
      <c r="AK110" s="44"/>
      <c r="AL110" s="4"/>
    </row>
    <row r="111" spans="1:38" x14ac:dyDescent="0.35">
      <c r="A111" s="140" t="s">
        <v>4507</v>
      </c>
      <c r="B111" s="140" t="s">
        <v>4508</v>
      </c>
      <c r="C111" s="140" t="s">
        <v>281</v>
      </c>
      <c r="D111" s="140" t="s">
        <v>7</v>
      </c>
      <c r="E111" s="140" t="s">
        <v>535</v>
      </c>
      <c r="F111" s="140">
        <v>2007</v>
      </c>
      <c r="G111" s="140" t="s">
        <v>4729</v>
      </c>
      <c r="H111" s="140" t="s">
        <v>728</v>
      </c>
      <c r="I111" s="140" t="s">
        <v>728</v>
      </c>
      <c r="J111" s="140" t="s">
        <v>728</v>
      </c>
      <c r="K111" s="140">
        <v>295451073.34339726</v>
      </c>
      <c r="L111" s="140" t="s">
        <v>728</v>
      </c>
      <c r="M111" s="140">
        <v>275253121.79618347</v>
      </c>
      <c r="N111" s="140">
        <v>0</v>
      </c>
      <c r="O111" s="140">
        <v>0</v>
      </c>
      <c r="P111" s="140">
        <v>20197951.547213808</v>
      </c>
      <c r="Q111" s="140" t="s">
        <v>728</v>
      </c>
      <c r="R111" s="140" t="s">
        <v>728</v>
      </c>
      <c r="S111" s="140" t="s">
        <v>728</v>
      </c>
      <c r="T111" s="140">
        <v>0</v>
      </c>
      <c r="U111" s="140">
        <v>0</v>
      </c>
      <c r="V111" s="140" t="s">
        <v>728</v>
      </c>
      <c r="W111" s="140" t="s">
        <v>728</v>
      </c>
      <c r="X111" s="140" t="s">
        <v>728</v>
      </c>
      <c r="Y111" s="140">
        <v>0</v>
      </c>
      <c r="Z111" s="140" t="s">
        <v>728</v>
      </c>
      <c r="AA111" s="140" t="s">
        <v>728</v>
      </c>
      <c r="AB111" s="140" t="s">
        <v>728</v>
      </c>
      <c r="AC111" s="140" t="s">
        <v>728</v>
      </c>
      <c r="AD111" s="140" t="s">
        <v>728</v>
      </c>
      <c r="AE111" s="140" t="s">
        <v>728</v>
      </c>
      <c r="AF111" s="140" t="s">
        <v>728</v>
      </c>
      <c r="AG111" s="140" t="s">
        <v>728</v>
      </c>
      <c r="AH111" s="140">
        <v>82684</v>
      </c>
      <c r="AI111" s="44"/>
      <c r="AK111" s="44"/>
      <c r="AL111" s="4"/>
    </row>
    <row r="112" spans="1:38" x14ac:dyDescent="0.35">
      <c r="A112" s="140" t="s">
        <v>4507</v>
      </c>
      <c r="B112" s="140" t="s">
        <v>4508</v>
      </c>
      <c r="C112" s="140" t="s">
        <v>281</v>
      </c>
      <c r="D112" s="140" t="s">
        <v>7</v>
      </c>
      <c r="E112" s="140" t="s">
        <v>535</v>
      </c>
      <c r="F112" s="140">
        <v>2008</v>
      </c>
      <c r="G112" s="140" t="s">
        <v>4730</v>
      </c>
      <c r="H112" s="140" t="s">
        <v>728</v>
      </c>
      <c r="I112" s="140" t="s">
        <v>728</v>
      </c>
      <c r="J112" s="140" t="s">
        <v>728</v>
      </c>
      <c r="K112" s="140">
        <v>258186314.2565743</v>
      </c>
      <c r="L112" s="140" t="s">
        <v>728</v>
      </c>
      <c r="M112" s="140">
        <v>236873979.8281256</v>
      </c>
      <c r="N112" s="140">
        <v>0</v>
      </c>
      <c r="O112" s="140">
        <v>0</v>
      </c>
      <c r="P112" s="140">
        <v>21312334.428448707</v>
      </c>
      <c r="Q112" s="140" t="s">
        <v>728</v>
      </c>
      <c r="R112" s="140" t="s">
        <v>728</v>
      </c>
      <c r="S112" s="140" t="s">
        <v>728</v>
      </c>
      <c r="T112" s="140">
        <v>0</v>
      </c>
      <c r="U112" s="140">
        <v>0</v>
      </c>
      <c r="V112" s="140" t="s">
        <v>728</v>
      </c>
      <c r="W112" s="140" t="s">
        <v>728</v>
      </c>
      <c r="X112" s="140" t="s">
        <v>728</v>
      </c>
      <c r="Y112" s="140">
        <v>0</v>
      </c>
      <c r="Z112" s="140" t="s">
        <v>728</v>
      </c>
      <c r="AA112" s="140" t="s">
        <v>728</v>
      </c>
      <c r="AB112" s="140" t="s">
        <v>728</v>
      </c>
      <c r="AC112" s="140" t="s">
        <v>728</v>
      </c>
      <c r="AD112" s="140" t="s">
        <v>728</v>
      </c>
      <c r="AE112" s="140" t="s">
        <v>728</v>
      </c>
      <c r="AF112" s="140" t="s">
        <v>728</v>
      </c>
      <c r="AG112" s="140" t="s">
        <v>728</v>
      </c>
      <c r="AH112" s="140">
        <v>83862</v>
      </c>
      <c r="AI112" s="44"/>
      <c r="AK112" s="44"/>
      <c r="AL112" s="4"/>
    </row>
    <row r="113" spans="1:38" x14ac:dyDescent="0.35">
      <c r="A113" s="140" t="s">
        <v>4507</v>
      </c>
      <c r="B113" s="140" t="s">
        <v>4508</v>
      </c>
      <c r="C113" s="140" t="s">
        <v>281</v>
      </c>
      <c r="D113" s="140" t="s">
        <v>7</v>
      </c>
      <c r="E113" s="140" t="s">
        <v>535</v>
      </c>
      <c r="F113" s="140">
        <v>2009</v>
      </c>
      <c r="G113" s="140" t="s">
        <v>4731</v>
      </c>
      <c r="H113" s="140" t="s">
        <v>728</v>
      </c>
      <c r="I113" s="140" t="s">
        <v>728</v>
      </c>
      <c r="J113" s="140" t="s">
        <v>728</v>
      </c>
      <c r="K113" s="140">
        <v>147863211.43070671</v>
      </c>
      <c r="L113" s="140">
        <v>0</v>
      </c>
      <c r="M113" s="140">
        <v>125203619.89604655</v>
      </c>
      <c r="N113" s="140">
        <v>0</v>
      </c>
      <c r="O113" s="140">
        <v>0</v>
      </c>
      <c r="P113" s="140">
        <v>22659591.534660161</v>
      </c>
      <c r="Q113" s="140" t="s">
        <v>728</v>
      </c>
      <c r="R113" s="140" t="s">
        <v>728</v>
      </c>
      <c r="S113" s="140" t="s">
        <v>728</v>
      </c>
      <c r="T113" s="140">
        <v>0</v>
      </c>
      <c r="U113" s="140">
        <v>0</v>
      </c>
      <c r="V113" s="140" t="s">
        <v>728</v>
      </c>
      <c r="W113" s="140" t="s">
        <v>728</v>
      </c>
      <c r="X113" s="140" t="s">
        <v>728</v>
      </c>
      <c r="Y113" s="140">
        <v>0</v>
      </c>
      <c r="Z113" s="140" t="s">
        <v>728</v>
      </c>
      <c r="AA113" s="140" t="s">
        <v>728</v>
      </c>
      <c r="AB113" s="140" t="s">
        <v>728</v>
      </c>
      <c r="AC113" s="140" t="s">
        <v>728</v>
      </c>
      <c r="AD113" s="140" t="s">
        <v>728</v>
      </c>
      <c r="AE113" s="140" t="s">
        <v>728</v>
      </c>
      <c r="AF113" s="140" t="s">
        <v>728</v>
      </c>
      <c r="AG113" s="140" t="s">
        <v>728</v>
      </c>
      <c r="AH113" s="140">
        <v>84463</v>
      </c>
      <c r="AI113" s="44"/>
      <c r="AK113" s="44"/>
      <c r="AL113" s="4"/>
    </row>
    <row r="114" spans="1:38" x14ac:dyDescent="0.35">
      <c r="A114" s="140" t="s">
        <v>4507</v>
      </c>
      <c r="B114" s="140" t="s">
        <v>4508</v>
      </c>
      <c r="C114" s="140" t="s">
        <v>281</v>
      </c>
      <c r="D114" s="140" t="s">
        <v>7</v>
      </c>
      <c r="E114" s="140" t="s">
        <v>535</v>
      </c>
      <c r="F114" s="140">
        <v>2010</v>
      </c>
      <c r="G114" s="140" t="s">
        <v>4732</v>
      </c>
      <c r="H114" s="140" t="s">
        <v>728</v>
      </c>
      <c r="I114" s="140" t="s">
        <v>728</v>
      </c>
      <c r="J114" s="140" t="s">
        <v>728</v>
      </c>
      <c r="K114" s="140">
        <v>126670081.25970566</v>
      </c>
      <c r="L114" s="140">
        <v>0</v>
      </c>
      <c r="M114" s="140">
        <v>102222813.38523336</v>
      </c>
      <c r="N114" s="140">
        <v>0</v>
      </c>
      <c r="O114" s="140">
        <v>0</v>
      </c>
      <c r="P114" s="140">
        <v>24447267.874472301</v>
      </c>
      <c r="Q114" s="140" t="s">
        <v>728</v>
      </c>
      <c r="R114" s="140" t="s">
        <v>728</v>
      </c>
      <c r="S114" s="140" t="s">
        <v>728</v>
      </c>
      <c r="T114" s="140">
        <v>0</v>
      </c>
      <c r="U114" s="140">
        <v>0</v>
      </c>
      <c r="V114" s="140" t="s">
        <v>728</v>
      </c>
      <c r="W114" s="140" t="s">
        <v>728</v>
      </c>
      <c r="X114" s="140" t="s">
        <v>728</v>
      </c>
      <c r="Y114" s="140">
        <v>0</v>
      </c>
      <c r="Z114" s="140" t="s">
        <v>728</v>
      </c>
      <c r="AA114" s="140" t="s">
        <v>728</v>
      </c>
      <c r="AB114" s="140" t="s">
        <v>728</v>
      </c>
      <c r="AC114" s="140" t="s">
        <v>728</v>
      </c>
      <c r="AD114" s="140" t="s">
        <v>728</v>
      </c>
      <c r="AE114" s="140" t="s">
        <v>728</v>
      </c>
      <c r="AF114" s="140" t="s">
        <v>728</v>
      </c>
      <c r="AG114" s="140" t="s">
        <v>728</v>
      </c>
      <c r="AH114" s="140">
        <v>84449</v>
      </c>
      <c r="AI114" s="44"/>
      <c r="AK114" s="44"/>
      <c r="AL114" s="4"/>
    </row>
    <row r="115" spans="1:38" x14ac:dyDescent="0.35">
      <c r="A115" s="140" t="s">
        <v>4507</v>
      </c>
      <c r="B115" s="140" t="s">
        <v>4508</v>
      </c>
      <c r="C115" s="140" t="s">
        <v>281</v>
      </c>
      <c r="D115" s="140" t="s">
        <v>7</v>
      </c>
      <c r="E115" s="140" t="s">
        <v>535</v>
      </c>
      <c r="F115" s="140">
        <v>2011</v>
      </c>
      <c r="G115" s="140" t="s">
        <v>4733</v>
      </c>
      <c r="H115" s="140" t="s">
        <v>728</v>
      </c>
      <c r="I115" s="140" t="s">
        <v>728</v>
      </c>
      <c r="J115" s="140" t="s">
        <v>728</v>
      </c>
      <c r="K115" s="140">
        <v>129180467.2032012</v>
      </c>
      <c r="L115" s="140">
        <v>0</v>
      </c>
      <c r="M115" s="140">
        <v>102451225.71201694</v>
      </c>
      <c r="N115" s="140">
        <v>0</v>
      </c>
      <c r="O115" s="140">
        <v>0</v>
      </c>
      <c r="P115" s="140">
        <v>26729241.491184264</v>
      </c>
      <c r="Q115" s="140" t="s">
        <v>728</v>
      </c>
      <c r="R115" s="140" t="s">
        <v>728</v>
      </c>
      <c r="S115" s="140" t="s">
        <v>728</v>
      </c>
      <c r="T115" s="140">
        <v>0</v>
      </c>
      <c r="U115" s="140">
        <v>0</v>
      </c>
      <c r="V115" s="140" t="s">
        <v>728</v>
      </c>
      <c r="W115" s="140" t="s">
        <v>728</v>
      </c>
      <c r="X115" s="140" t="s">
        <v>728</v>
      </c>
      <c r="Y115" s="140">
        <v>0</v>
      </c>
      <c r="Z115" s="140" t="s">
        <v>728</v>
      </c>
      <c r="AA115" s="140" t="s">
        <v>728</v>
      </c>
      <c r="AB115" s="140" t="s">
        <v>728</v>
      </c>
      <c r="AC115" s="140" t="s">
        <v>728</v>
      </c>
      <c r="AD115" s="140" t="s">
        <v>728</v>
      </c>
      <c r="AE115" s="140" t="s">
        <v>728</v>
      </c>
      <c r="AF115" s="140" t="s">
        <v>728</v>
      </c>
      <c r="AG115" s="140" t="s">
        <v>728</v>
      </c>
      <c r="AH115" s="140">
        <v>83747</v>
      </c>
      <c r="AI115" s="44"/>
      <c r="AK115" s="44"/>
      <c r="AL115" s="4"/>
    </row>
    <row r="116" spans="1:38" x14ac:dyDescent="0.35">
      <c r="A116" s="140" t="s">
        <v>4507</v>
      </c>
      <c r="B116" s="140" t="s">
        <v>4508</v>
      </c>
      <c r="C116" s="140" t="s">
        <v>281</v>
      </c>
      <c r="D116" s="140" t="s">
        <v>7</v>
      </c>
      <c r="E116" s="140" t="s">
        <v>535</v>
      </c>
      <c r="F116" s="140">
        <v>2012</v>
      </c>
      <c r="G116" s="140" t="s">
        <v>4734</v>
      </c>
      <c r="H116" s="140" t="s">
        <v>728</v>
      </c>
      <c r="I116" s="140" t="s">
        <v>728</v>
      </c>
      <c r="J116" s="140" t="s">
        <v>728</v>
      </c>
      <c r="K116" s="140">
        <v>127131193.11963511</v>
      </c>
      <c r="L116" s="140">
        <v>0</v>
      </c>
      <c r="M116" s="140">
        <v>97984653.957666323</v>
      </c>
      <c r="N116" s="140">
        <v>0</v>
      </c>
      <c r="O116" s="140">
        <v>0</v>
      </c>
      <c r="P116" s="140">
        <v>29146539.161968783</v>
      </c>
      <c r="Q116" s="140" t="s">
        <v>728</v>
      </c>
      <c r="R116" s="140" t="s">
        <v>728</v>
      </c>
      <c r="S116" s="140" t="s">
        <v>728</v>
      </c>
      <c r="T116" s="140">
        <v>0</v>
      </c>
      <c r="U116" s="140">
        <v>0</v>
      </c>
      <c r="V116" s="140" t="s">
        <v>728</v>
      </c>
      <c r="W116" s="140" t="s">
        <v>728</v>
      </c>
      <c r="X116" s="140" t="s">
        <v>728</v>
      </c>
      <c r="Y116" s="140">
        <v>0</v>
      </c>
      <c r="Z116" s="140" t="s">
        <v>728</v>
      </c>
      <c r="AA116" s="140" t="s">
        <v>728</v>
      </c>
      <c r="AB116" s="140" t="s">
        <v>728</v>
      </c>
      <c r="AC116" s="140" t="s">
        <v>728</v>
      </c>
      <c r="AD116" s="140" t="s">
        <v>728</v>
      </c>
      <c r="AE116" s="140" t="s">
        <v>728</v>
      </c>
      <c r="AF116" s="140" t="s">
        <v>728</v>
      </c>
      <c r="AG116" s="140" t="s">
        <v>728</v>
      </c>
      <c r="AH116" s="140">
        <v>82427</v>
      </c>
      <c r="AI116" s="44"/>
      <c r="AK116" s="44"/>
      <c r="AL116" s="4"/>
    </row>
    <row r="117" spans="1:38" x14ac:dyDescent="0.35">
      <c r="A117" s="140" t="s">
        <v>4507</v>
      </c>
      <c r="B117" s="140" t="s">
        <v>4508</v>
      </c>
      <c r="C117" s="140" t="s">
        <v>281</v>
      </c>
      <c r="D117" s="140" t="s">
        <v>7</v>
      </c>
      <c r="E117" s="140" t="s">
        <v>535</v>
      </c>
      <c r="F117" s="140">
        <v>2013</v>
      </c>
      <c r="G117" s="140" t="s">
        <v>4735</v>
      </c>
      <c r="H117" s="140" t="s">
        <v>728</v>
      </c>
      <c r="I117" s="140" t="s">
        <v>728</v>
      </c>
      <c r="J117" s="140" t="s">
        <v>728</v>
      </c>
      <c r="K117" s="140">
        <v>134750828.71923131</v>
      </c>
      <c r="L117" s="140">
        <v>0</v>
      </c>
      <c r="M117" s="140">
        <v>103898669.12177505</v>
      </c>
      <c r="N117" s="140">
        <v>0</v>
      </c>
      <c r="O117" s="140">
        <v>0</v>
      </c>
      <c r="P117" s="140">
        <v>30852159.597456262</v>
      </c>
      <c r="Q117" s="140" t="s">
        <v>728</v>
      </c>
      <c r="R117" s="140" t="s">
        <v>728</v>
      </c>
      <c r="S117" s="140" t="s">
        <v>728</v>
      </c>
      <c r="T117" s="140">
        <v>0</v>
      </c>
      <c r="U117" s="140">
        <v>0</v>
      </c>
      <c r="V117" s="140" t="s">
        <v>728</v>
      </c>
      <c r="W117" s="140" t="s">
        <v>728</v>
      </c>
      <c r="X117" s="140" t="s">
        <v>728</v>
      </c>
      <c r="Y117" s="140">
        <v>0</v>
      </c>
      <c r="Z117" s="140" t="s">
        <v>728</v>
      </c>
      <c r="AA117" s="140" t="s">
        <v>728</v>
      </c>
      <c r="AB117" s="140" t="s">
        <v>728</v>
      </c>
      <c r="AC117" s="140" t="s">
        <v>728</v>
      </c>
      <c r="AD117" s="140" t="s">
        <v>728</v>
      </c>
      <c r="AE117" s="140" t="s">
        <v>728</v>
      </c>
      <c r="AF117" s="140" t="s">
        <v>728</v>
      </c>
      <c r="AG117" s="140" t="s">
        <v>728</v>
      </c>
      <c r="AH117" s="140">
        <v>80774</v>
      </c>
      <c r="AI117" s="44"/>
      <c r="AK117" s="44"/>
      <c r="AL117" s="4"/>
    </row>
    <row r="118" spans="1:38" x14ac:dyDescent="0.35">
      <c r="A118" s="140" t="s">
        <v>4507</v>
      </c>
      <c r="B118" s="140" t="s">
        <v>4508</v>
      </c>
      <c r="C118" s="140" t="s">
        <v>281</v>
      </c>
      <c r="D118" s="140" t="s">
        <v>7</v>
      </c>
      <c r="E118" s="140" t="s">
        <v>535</v>
      </c>
      <c r="F118" s="140">
        <v>2014</v>
      </c>
      <c r="G118" s="140" t="s">
        <v>4736</v>
      </c>
      <c r="H118" s="140" t="s">
        <v>728</v>
      </c>
      <c r="I118" s="140" t="s">
        <v>728</v>
      </c>
      <c r="J118" s="140" t="s">
        <v>728</v>
      </c>
      <c r="K118" s="140">
        <v>141054284.71701485</v>
      </c>
      <c r="L118" s="140">
        <v>0</v>
      </c>
      <c r="M118" s="140">
        <v>107964675.96765448</v>
      </c>
      <c r="N118" s="140">
        <v>0</v>
      </c>
      <c r="O118" s="140">
        <v>0</v>
      </c>
      <c r="P118" s="140">
        <v>33089608.74936036</v>
      </c>
      <c r="Q118" s="140" t="s">
        <v>728</v>
      </c>
      <c r="R118" s="140" t="s">
        <v>728</v>
      </c>
      <c r="S118" s="140" t="s">
        <v>728</v>
      </c>
      <c r="T118" s="140">
        <v>0</v>
      </c>
      <c r="U118" s="140">
        <v>0</v>
      </c>
      <c r="V118" s="140" t="s">
        <v>728</v>
      </c>
      <c r="W118" s="140" t="s">
        <v>728</v>
      </c>
      <c r="X118" s="140" t="s">
        <v>728</v>
      </c>
      <c r="Y118" s="140">
        <v>0</v>
      </c>
      <c r="Z118" s="140" t="s">
        <v>728</v>
      </c>
      <c r="AA118" s="140" t="s">
        <v>728</v>
      </c>
      <c r="AB118" s="140" t="s">
        <v>728</v>
      </c>
      <c r="AC118" s="140" t="s">
        <v>728</v>
      </c>
      <c r="AD118" s="140" t="s">
        <v>728</v>
      </c>
      <c r="AE118" s="140" t="s">
        <v>728</v>
      </c>
      <c r="AF118" s="140" t="s">
        <v>728</v>
      </c>
      <c r="AG118" s="140" t="s">
        <v>728</v>
      </c>
      <c r="AH118" s="140">
        <v>79213</v>
      </c>
      <c r="AI118" s="44"/>
      <c r="AK118" s="44"/>
      <c r="AL118" s="4"/>
    </row>
    <row r="119" spans="1:38" x14ac:dyDescent="0.35">
      <c r="A119" s="140" t="s">
        <v>4507</v>
      </c>
      <c r="B119" s="140" t="s">
        <v>4508</v>
      </c>
      <c r="C119" s="140" t="s">
        <v>281</v>
      </c>
      <c r="D119" s="140" t="s">
        <v>7</v>
      </c>
      <c r="E119" s="140" t="s">
        <v>535</v>
      </c>
      <c r="F119" s="140">
        <v>2015</v>
      </c>
      <c r="G119" s="140" t="s">
        <v>4737</v>
      </c>
      <c r="H119" s="140" t="s">
        <v>728</v>
      </c>
      <c r="I119" s="140" t="s">
        <v>728</v>
      </c>
      <c r="J119" s="140" t="s">
        <v>728</v>
      </c>
      <c r="K119" s="140">
        <v>134135478.62590267</v>
      </c>
      <c r="L119" s="140">
        <v>0</v>
      </c>
      <c r="M119" s="140">
        <v>98242002.810594514</v>
      </c>
      <c r="N119" s="140">
        <v>0</v>
      </c>
      <c r="O119" s="140">
        <v>0</v>
      </c>
      <c r="P119" s="140">
        <v>35893475.815308154</v>
      </c>
      <c r="Q119" s="140" t="s">
        <v>728</v>
      </c>
      <c r="R119" s="140" t="s">
        <v>728</v>
      </c>
      <c r="S119" s="140" t="s">
        <v>728</v>
      </c>
      <c r="T119" s="140">
        <v>0</v>
      </c>
      <c r="U119" s="140">
        <v>0</v>
      </c>
      <c r="V119" s="140" t="s">
        <v>728</v>
      </c>
      <c r="W119" s="140" t="s">
        <v>728</v>
      </c>
      <c r="X119" s="140" t="s">
        <v>728</v>
      </c>
      <c r="Y119" s="140">
        <v>0</v>
      </c>
      <c r="Z119" s="140" t="s">
        <v>728</v>
      </c>
      <c r="AA119" s="140" t="s">
        <v>728</v>
      </c>
      <c r="AB119" s="140" t="s">
        <v>728</v>
      </c>
      <c r="AC119" s="140" t="s">
        <v>728</v>
      </c>
      <c r="AD119" s="140" t="s">
        <v>728</v>
      </c>
      <c r="AE119" s="140" t="s">
        <v>728</v>
      </c>
      <c r="AF119" s="140" t="s">
        <v>728</v>
      </c>
      <c r="AG119" s="140" t="s">
        <v>728</v>
      </c>
      <c r="AH119" s="140">
        <v>78011</v>
      </c>
      <c r="AI119" s="44"/>
      <c r="AK119" s="44"/>
      <c r="AL119" s="4"/>
    </row>
    <row r="120" spans="1:38" x14ac:dyDescent="0.35">
      <c r="A120" s="140" t="s">
        <v>4507</v>
      </c>
      <c r="B120" s="140" t="s">
        <v>4508</v>
      </c>
      <c r="C120" s="140" t="s">
        <v>281</v>
      </c>
      <c r="D120" s="140" t="s">
        <v>7</v>
      </c>
      <c r="E120" s="140" t="s">
        <v>535</v>
      </c>
      <c r="F120" s="140">
        <v>2016</v>
      </c>
      <c r="G120" s="140" t="s">
        <v>4738</v>
      </c>
      <c r="H120" s="140" t="s">
        <v>728</v>
      </c>
      <c r="I120" s="140" t="s">
        <v>728</v>
      </c>
      <c r="J120" s="140" t="s">
        <v>728</v>
      </c>
      <c r="K120" s="140">
        <v>135434227.98388603</v>
      </c>
      <c r="L120" s="140">
        <v>0</v>
      </c>
      <c r="M120" s="140">
        <v>97933022.912820891</v>
      </c>
      <c r="N120" s="140">
        <v>0</v>
      </c>
      <c r="O120" s="140">
        <v>0</v>
      </c>
      <c r="P120" s="140">
        <v>37501205.07106515</v>
      </c>
      <c r="Q120" s="140" t="s">
        <v>728</v>
      </c>
      <c r="R120" s="140" t="s">
        <v>728</v>
      </c>
      <c r="S120" s="140" t="s">
        <v>728</v>
      </c>
      <c r="T120" s="140">
        <v>0</v>
      </c>
      <c r="U120" s="140">
        <v>0</v>
      </c>
      <c r="V120" s="140" t="s">
        <v>728</v>
      </c>
      <c r="W120" s="140" t="s">
        <v>728</v>
      </c>
      <c r="X120" s="140" t="s">
        <v>728</v>
      </c>
      <c r="Y120" s="140">
        <v>0</v>
      </c>
      <c r="Z120" s="140" t="s">
        <v>728</v>
      </c>
      <c r="AA120" s="140" t="s">
        <v>728</v>
      </c>
      <c r="AB120" s="140" t="s">
        <v>728</v>
      </c>
      <c r="AC120" s="140" t="s">
        <v>728</v>
      </c>
      <c r="AD120" s="140" t="s">
        <v>728</v>
      </c>
      <c r="AE120" s="140" t="s">
        <v>728</v>
      </c>
      <c r="AF120" s="140" t="s">
        <v>728</v>
      </c>
      <c r="AG120" s="140" t="s">
        <v>728</v>
      </c>
      <c r="AH120" s="140">
        <v>77297</v>
      </c>
      <c r="AI120" s="44"/>
      <c r="AK120" s="44"/>
      <c r="AL120" s="4"/>
    </row>
    <row r="121" spans="1:38" x14ac:dyDescent="0.35">
      <c r="A121" s="140" t="s">
        <v>4507</v>
      </c>
      <c r="B121" s="140" t="s">
        <v>4508</v>
      </c>
      <c r="C121" s="140" t="s">
        <v>281</v>
      </c>
      <c r="D121" s="140" t="s">
        <v>7</v>
      </c>
      <c r="E121" s="140" t="s">
        <v>535</v>
      </c>
      <c r="F121" s="140">
        <v>2017</v>
      </c>
      <c r="G121" s="140" t="s">
        <v>4739</v>
      </c>
      <c r="H121" s="140" t="s">
        <v>728</v>
      </c>
      <c r="I121" s="140" t="s">
        <v>728</v>
      </c>
      <c r="J121" s="140" t="s">
        <v>728</v>
      </c>
      <c r="K121" s="140">
        <v>149447542.90329841</v>
      </c>
      <c r="L121" s="140">
        <v>0</v>
      </c>
      <c r="M121" s="140">
        <v>102816861.3360664</v>
      </c>
      <c r="N121" s="140">
        <v>0</v>
      </c>
      <c r="O121" s="140">
        <v>0</v>
      </c>
      <c r="P121" s="140">
        <v>46630681.567232005</v>
      </c>
      <c r="Q121" s="140" t="s">
        <v>728</v>
      </c>
      <c r="R121" s="140" t="s">
        <v>728</v>
      </c>
      <c r="S121" s="140" t="s">
        <v>728</v>
      </c>
      <c r="T121" s="140">
        <v>0</v>
      </c>
      <c r="U121" s="140">
        <v>0</v>
      </c>
      <c r="V121" s="140" t="s">
        <v>728</v>
      </c>
      <c r="W121" s="140" t="s">
        <v>728</v>
      </c>
      <c r="X121" s="140" t="s">
        <v>728</v>
      </c>
      <c r="Y121" s="140">
        <v>0</v>
      </c>
      <c r="Z121" s="140" t="s">
        <v>728</v>
      </c>
      <c r="AA121" s="140" t="s">
        <v>728</v>
      </c>
      <c r="AB121" s="140" t="s">
        <v>728</v>
      </c>
      <c r="AC121" s="140" t="s">
        <v>728</v>
      </c>
      <c r="AD121" s="140" t="s">
        <v>728</v>
      </c>
      <c r="AE121" s="140" t="s">
        <v>728</v>
      </c>
      <c r="AF121" s="140" t="s">
        <v>728</v>
      </c>
      <c r="AG121" s="140" t="s">
        <v>728</v>
      </c>
      <c r="AH121" s="140">
        <v>77001</v>
      </c>
      <c r="AI121" s="44"/>
      <c r="AK121" s="44"/>
      <c r="AL121" s="4"/>
    </row>
    <row r="122" spans="1:38" x14ac:dyDescent="0.35">
      <c r="A122" s="140" t="s">
        <v>4507</v>
      </c>
      <c r="B122" s="140" t="s">
        <v>4508</v>
      </c>
      <c r="C122" s="140" t="s">
        <v>281</v>
      </c>
      <c r="D122" s="140" t="s">
        <v>7</v>
      </c>
      <c r="E122" s="140" t="s">
        <v>535</v>
      </c>
      <c r="F122" s="140">
        <v>2018</v>
      </c>
      <c r="G122" s="140" t="s">
        <v>4740</v>
      </c>
      <c r="H122" s="140" t="s">
        <v>728</v>
      </c>
      <c r="I122" s="140" t="s">
        <v>728</v>
      </c>
      <c r="J122" s="140" t="s">
        <v>728</v>
      </c>
      <c r="K122" s="140">
        <v>152055381.30005914</v>
      </c>
      <c r="L122" s="140">
        <v>0</v>
      </c>
      <c r="M122" s="140">
        <v>106054117.10253145</v>
      </c>
      <c r="N122" s="140">
        <v>0</v>
      </c>
      <c r="O122" s="140">
        <v>0</v>
      </c>
      <c r="P122" s="140">
        <v>46001264.197527707</v>
      </c>
      <c r="Q122" s="140" t="s">
        <v>728</v>
      </c>
      <c r="R122" s="140" t="s">
        <v>728</v>
      </c>
      <c r="S122" s="140" t="s">
        <v>728</v>
      </c>
      <c r="T122" s="140">
        <v>0</v>
      </c>
      <c r="U122" s="140">
        <v>0</v>
      </c>
      <c r="V122" s="140" t="s">
        <v>728</v>
      </c>
      <c r="W122" s="140" t="s">
        <v>728</v>
      </c>
      <c r="X122" s="140" t="s">
        <v>728</v>
      </c>
      <c r="Y122" s="140">
        <v>0</v>
      </c>
      <c r="Z122" s="140" t="s">
        <v>728</v>
      </c>
      <c r="AA122" s="140" t="s">
        <v>728</v>
      </c>
      <c r="AB122" s="140" t="s">
        <v>728</v>
      </c>
      <c r="AC122" s="140" t="s">
        <v>728</v>
      </c>
      <c r="AD122" s="140" t="s">
        <v>728</v>
      </c>
      <c r="AE122" s="140" t="s">
        <v>728</v>
      </c>
      <c r="AF122" s="140" t="s">
        <v>728</v>
      </c>
      <c r="AG122" s="140" t="s">
        <v>728</v>
      </c>
      <c r="AH122" s="140">
        <v>77006</v>
      </c>
      <c r="AI122" s="44"/>
      <c r="AK122" s="44"/>
      <c r="AL122" s="4"/>
    </row>
    <row r="123" spans="1:38" x14ac:dyDescent="0.35">
      <c r="A123" s="140" t="s">
        <v>303</v>
      </c>
      <c r="B123" s="140" t="s">
        <v>304</v>
      </c>
      <c r="C123" s="140" t="s">
        <v>281</v>
      </c>
      <c r="D123" s="140" t="s">
        <v>8</v>
      </c>
      <c r="E123" s="140" t="s">
        <v>535</v>
      </c>
      <c r="F123" s="140">
        <v>1995</v>
      </c>
      <c r="G123" s="140" t="s">
        <v>560</v>
      </c>
      <c r="H123" s="140">
        <v>2683094988823.2549</v>
      </c>
      <c r="I123" s="140">
        <v>528297139562.47754</v>
      </c>
      <c r="J123" s="140">
        <v>765258912635.49463</v>
      </c>
      <c r="K123" s="140">
        <v>24007391228.363369</v>
      </c>
      <c r="L123" s="140">
        <v>8114915.7224450819</v>
      </c>
      <c r="M123" s="140">
        <v>1715023570.2121985</v>
      </c>
      <c r="N123" s="140">
        <v>9174597521.4167385</v>
      </c>
      <c r="O123" s="140">
        <v>329633784.3499046</v>
      </c>
      <c r="P123" s="140">
        <v>5575892123.4455881</v>
      </c>
      <c r="Q123" s="140">
        <v>7204129313.2164936</v>
      </c>
      <c r="R123" s="140">
        <v>4056661805.9041071</v>
      </c>
      <c r="S123" s="140">
        <v>3147467507.3123865</v>
      </c>
      <c r="T123" s="140">
        <v>741251521407.13135</v>
      </c>
      <c r="U123" s="140">
        <v>741251521407.13135</v>
      </c>
      <c r="V123" s="140">
        <v>725424981230.81702</v>
      </c>
      <c r="W123" s="140">
        <v>15826540176.31428</v>
      </c>
      <c r="X123" s="140">
        <v>0</v>
      </c>
      <c r="Y123" s="140">
        <v>0</v>
      </c>
      <c r="Z123" s="140">
        <v>1017006751937.9094</v>
      </c>
      <c r="AA123" s="140">
        <v>832993772037.31726</v>
      </c>
      <c r="AB123" s="140">
        <v>758284218211.49329</v>
      </c>
      <c r="AC123" s="140">
        <v>74709553825.823654</v>
      </c>
      <c r="AD123" s="140">
        <v>184012979900.59222</v>
      </c>
      <c r="AE123" s="140">
        <v>167509221903.80743</v>
      </c>
      <c r="AF123" s="140">
        <v>16503757996.785604</v>
      </c>
      <c r="AG123" s="140">
        <v>372532184687.37366</v>
      </c>
      <c r="AH123" s="140">
        <v>2415090</v>
      </c>
      <c r="AI123" s="44"/>
      <c r="AK123" s="44"/>
      <c r="AL123" s="4"/>
    </row>
    <row r="124" spans="1:38" x14ac:dyDescent="0.35">
      <c r="A124" s="140" t="s">
        <v>303</v>
      </c>
      <c r="B124" s="140" t="s">
        <v>304</v>
      </c>
      <c r="C124" s="140" t="s">
        <v>281</v>
      </c>
      <c r="D124" s="140" t="s">
        <v>8</v>
      </c>
      <c r="E124" s="140" t="s">
        <v>535</v>
      </c>
      <c r="F124" s="140">
        <v>1996</v>
      </c>
      <c r="G124" s="140" t="s">
        <v>561</v>
      </c>
      <c r="H124" s="140">
        <v>2772218415751.4238</v>
      </c>
      <c r="I124" s="140">
        <v>541279928871.69299</v>
      </c>
      <c r="J124" s="140">
        <v>772693534348.03918</v>
      </c>
      <c r="K124" s="140">
        <v>24438320911.650757</v>
      </c>
      <c r="L124" s="140">
        <v>8029765.9518460613</v>
      </c>
      <c r="M124" s="140">
        <v>1836405144.0350628</v>
      </c>
      <c r="N124" s="140">
        <v>9119792728.2895832</v>
      </c>
      <c r="O124" s="140">
        <v>329778441.47699851</v>
      </c>
      <c r="P124" s="140">
        <v>5519346942.0119772</v>
      </c>
      <c r="Q124" s="140">
        <v>7624967889.8852921</v>
      </c>
      <c r="R124" s="140">
        <v>4201489115.7649002</v>
      </c>
      <c r="S124" s="140">
        <v>3423478774.1203918</v>
      </c>
      <c r="T124" s="140">
        <v>748255213436.38843</v>
      </c>
      <c r="U124" s="140">
        <v>748255213436.38843</v>
      </c>
      <c r="V124" s="140">
        <v>730453018541.33032</v>
      </c>
      <c r="W124" s="140">
        <v>17802194895.058094</v>
      </c>
      <c r="X124" s="140">
        <v>0</v>
      </c>
      <c r="Y124" s="140">
        <v>0</v>
      </c>
      <c r="Z124" s="140">
        <v>1061556008123.9521</v>
      </c>
      <c r="AA124" s="140">
        <v>870863684626.7522</v>
      </c>
      <c r="AB124" s="140">
        <v>790351573406.29651</v>
      </c>
      <c r="AC124" s="140">
        <v>80512111220.454529</v>
      </c>
      <c r="AD124" s="140">
        <v>190692323497.20004</v>
      </c>
      <c r="AE124" s="140">
        <v>173062650990.10257</v>
      </c>
      <c r="AF124" s="140">
        <v>17629672507.096943</v>
      </c>
      <c r="AG124" s="140">
        <v>396688944407.73889</v>
      </c>
      <c r="AH124" s="140">
        <v>2539126</v>
      </c>
      <c r="AI124" s="44"/>
      <c r="AK124" s="44"/>
      <c r="AL124" s="4"/>
    </row>
    <row r="125" spans="1:38" x14ac:dyDescent="0.35">
      <c r="A125" s="140" t="s">
        <v>303</v>
      </c>
      <c r="B125" s="140" t="s">
        <v>304</v>
      </c>
      <c r="C125" s="140" t="s">
        <v>281</v>
      </c>
      <c r="D125" s="140" t="s">
        <v>8</v>
      </c>
      <c r="E125" s="140" t="s">
        <v>535</v>
      </c>
      <c r="F125" s="140">
        <v>1997</v>
      </c>
      <c r="G125" s="140" t="s">
        <v>562</v>
      </c>
      <c r="H125" s="140">
        <v>2918031674838.9951</v>
      </c>
      <c r="I125" s="140">
        <v>555792056440.31909</v>
      </c>
      <c r="J125" s="140">
        <v>773339944233.09802</v>
      </c>
      <c r="K125" s="140">
        <v>24614115874.032051</v>
      </c>
      <c r="L125" s="140">
        <v>8279573.1752533587</v>
      </c>
      <c r="M125" s="140">
        <v>1983492050.4732082</v>
      </c>
      <c r="N125" s="140">
        <v>9064987959.6674252</v>
      </c>
      <c r="O125" s="140">
        <v>302127564.82371581</v>
      </c>
      <c r="P125" s="140">
        <v>5439678361.8332539</v>
      </c>
      <c r="Q125" s="140">
        <v>7815550364.0591955</v>
      </c>
      <c r="R125" s="140">
        <v>4150572463.1609478</v>
      </c>
      <c r="S125" s="140">
        <v>3664977900.8982477</v>
      </c>
      <c r="T125" s="140">
        <v>748725828359.0658</v>
      </c>
      <c r="U125" s="140">
        <v>748725828359.0658</v>
      </c>
      <c r="V125" s="140">
        <v>726724477647.39075</v>
      </c>
      <c r="W125" s="140">
        <v>22001350711.675091</v>
      </c>
      <c r="X125" s="140">
        <v>0</v>
      </c>
      <c r="Y125" s="140">
        <v>0</v>
      </c>
      <c r="Z125" s="140">
        <v>1144391753965.3259</v>
      </c>
      <c r="AA125" s="140">
        <v>940232493374.95154</v>
      </c>
      <c r="AB125" s="140">
        <v>863136103030.69617</v>
      </c>
      <c r="AC125" s="140">
        <v>77096390344.254852</v>
      </c>
      <c r="AD125" s="140">
        <v>204159260590.37424</v>
      </c>
      <c r="AE125" s="140">
        <v>187418781870.72116</v>
      </c>
      <c r="AF125" s="140">
        <v>16740478719.653242</v>
      </c>
      <c r="AG125" s="140">
        <v>444507920200.2525</v>
      </c>
      <c r="AH125" s="140">
        <v>2671362</v>
      </c>
      <c r="AI125" s="44"/>
      <c r="AK125" s="44"/>
      <c r="AL125" s="4"/>
    </row>
    <row r="126" spans="1:38" x14ac:dyDescent="0.35">
      <c r="A126" s="140" t="s">
        <v>303</v>
      </c>
      <c r="B126" s="140" t="s">
        <v>304</v>
      </c>
      <c r="C126" s="140" t="s">
        <v>281</v>
      </c>
      <c r="D126" s="140" t="s">
        <v>8</v>
      </c>
      <c r="E126" s="140" t="s">
        <v>535</v>
      </c>
      <c r="F126" s="140">
        <v>1998</v>
      </c>
      <c r="G126" s="140" t="s">
        <v>563</v>
      </c>
      <c r="H126" s="140">
        <v>3083563855402.1787</v>
      </c>
      <c r="I126" s="140">
        <v>570305016465.42053</v>
      </c>
      <c r="J126" s="140">
        <v>737972612716.49731</v>
      </c>
      <c r="K126" s="140">
        <v>25255279852.398911</v>
      </c>
      <c r="L126" s="140">
        <v>10166946.482597398</v>
      </c>
      <c r="M126" s="140">
        <v>2137456459.5629404</v>
      </c>
      <c r="N126" s="140">
        <v>9010183166.5402679</v>
      </c>
      <c r="O126" s="140">
        <v>281167627.79108918</v>
      </c>
      <c r="P126" s="140">
        <v>5482061073.6922932</v>
      </c>
      <c r="Q126" s="140">
        <v>8334244578.3297195</v>
      </c>
      <c r="R126" s="140">
        <v>4477408852.548563</v>
      </c>
      <c r="S126" s="140">
        <v>3856835725.7811561</v>
      </c>
      <c r="T126" s="140">
        <v>712717332864.09839</v>
      </c>
      <c r="U126" s="140">
        <v>712717332864.09839</v>
      </c>
      <c r="V126" s="140">
        <v>688466877935.38318</v>
      </c>
      <c r="W126" s="140">
        <v>24250454928.715191</v>
      </c>
      <c r="X126" s="140">
        <v>0</v>
      </c>
      <c r="Y126" s="140">
        <v>0</v>
      </c>
      <c r="Z126" s="140">
        <v>1235446524299.5967</v>
      </c>
      <c r="AA126" s="140">
        <v>1016842096940.9495</v>
      </c>
      <c r="AB126" s="140">
        <v>926044265142.76465</v>
      </c>
      <c r="AC126" s="140">
        <v>90797831798.18396</v>
      </c>
      <c r="AD126" s="140">
        <v>218604427358.64914</v>
      </c>
      <c r="AE126" s="140">
        <v>199084377898.30383</v>
      </c>
      <c r="AF126" s="140">
        <v>19520049460.345665</v>
      </c>
      <c r="AG126" s="140">
        <v>539839701920.66425</v>
      </c>
      <c r="AH126" s="140">
        <v>2813214</v>
      </c>
      <c r="AI126" s="44"/>
      <c r="AK126" s="44"/>
      <c r="AL126" s="4"/>
    </row>
    <row r="127" spans="1:38" x14ac:dyDescent="0.35">
      <c r="A127" s="140" t="s">
        <v>303</v>
      </c>
      <c r="B127" s="140" t="s">
        <v>304</v>
      </c>
      <c r="C127" s="140" t="s">
        <v>281</v>
      </c>
      <c r="D127" s="140" t="s">
        <v>8</v>
      </c>
      <c r="E127" s="140" t="s">
        <v>535</v>
      </c>
      <c r="F127" s="140">
        <v>1999</v>
      </c>
      <c r="G127" s="140" t="s">
        <v>564</v>
      </c>
      <c r="H127" s="140">
        <v>3157270251245.6455</v>
      </c>
      <c r="I127" s="140">
        <v>585101382322.3291</v>
      </c>
      <c r="J127" s="140">
        <v>741732862176.14453</v>
      </c>
      <c r="K127" s="140">
        <v>25091151828.788017</v>
      </c>
      <c r="L127" s="140">
        <v>10104920.260557605</v>
      </c>
      <c r="M127" s="140">
        <v>2100317355.1566548</v>
      </c>
      <c r="N127" s="140">
        <v>8955378397.9181118</v>
      </c>
      <c r="O127" s="140">
        <v>314155918.55071491</v>
      </c>
      <c r="P127" s="140">
        <v>5348855236.6003122</v>
      </c>
      <c r="Q127" s="140">
        <v>8362340000.3016653</v>
      </c>
      <c r="R127" s="140">
        <v>4526289564.440815</v>
      </c>
      <c r="S127" s="140">
        <v>3836050435.8608503</v>
      </c>
      <c r="T127" s="140">
        <v>716641710347.35669</v>
      </c>
      <c r="U127" s="140">
        <v>716641710347.35669</v>
      </c>
      <c r="V127" s="140">
        <v>690525829991.09351</v>
      </c>
      <c r="W127" s="140">
        <v>26115880356.263203</v>
      </c>
      <c r="X127" s="140">
        <v>0</v>
      </c>
      <c r="Y127" s="140">
        <v>0</v>
      </c>
      <c r="Z127" s="140">
        <v>1243000141184.2546</v>
      </c>
      <c r="AA127" s="140">
        <v>1024669595444.308</v>
      </c>
      <c r="AB127" s="140">
        <v>917820903310.60522</v>
      </c>
      <c r="AC127" s="140">
        <v>106848692133.70277</v>
      </c>
      <c r="AD127" s="140">
        <v>218330545739.94867</v>
      </c>
      <c r="AE127" s="140">
        <v>195563857464.16714</v>
      </c>
      <c r="AF127" s="140">
        <v>22766688275.780968</v>
      </c>
      <c r="AG127" s="140">
        <v>587435865562.91711</v>
      </c>
      <c r="AH127" s="140">
        <v>2966034</v>
      </c>
      <c r="AI127" s="44"/>
      <c r="AK127" s="44"/>
      <c r="AL127" s="4"/>
    </row>
    <row r="128" spans="1:38" x14ac:dyDescent="0.35">
      <c r="A128" s="140" t="s">
        <v>303</v>
      </c>
      <c r="B128" s="140" t="s">
        <v>304</v>
      </c>
      <c r="C128" s="140" t="s">
        <v>281</v>
      </c>
      <c r="D128" s="140" t="s">
        <v>8</v>
      </c>
      <c r="E128" s="140" t="s">
        <v>535</v>
      </c>
      <c r="F128" s="140">
        <v>2000</v>
      </c>
      <c r="G128" s="140" t="s">
        <v>565</v>
      </c>
      <c r="H128" s="140">
        <v>3252016309322.9956</v>
      </c>
      <c r="I128" s="140">
        <v>600737693730.40259</v>
      </c>
      <c r="J128" s="140">
        <v>826425490469.9751</v>
      </c>
      <c r="K128" s="140">
        <v>25648659692.970978</v>
      </c>
      <c r="L128" s="140">
        <v>9301822.4443302788</v>
      </c>
      <c r="M128" s="140">
        <v>2216973042.8320694</v>
      </c>
      <c r="N128" s="140">
        <v>8900573604.7909546</v>
      </c>
      <c r="O128" s="140">
        <v>160846989.3303417</v>
      </c>
      <c r="P128" s="140">
        <v>5548411868.2551603</v>
      </c>
      <c r="Q128" s="140">
        <v>8812552365.3181229</v>
      </c>
      <c r="R128" s="140">
        <v>4957328111.8087797</v>
      </c>
      <c r="S128" s="140">
        <v>3855224253.5093427</v>
      </c>
      <c r="T128" s="140">
        <v>800776830777.00415</v>
      </c>
      <c r="U128" s="140">
        <v>800776830777.00415</v>
      </c>
      <c r="V128" s="140">
        <v>770581314796.73328</v>
      </c>
      <c r="W128" s="140">
        <v>30195515980.270832</v>
      </c>
      <c r="X128" s="140">
        <v>0</v>
      </c>
      <c r="Y128" s="140">
        <v>0</v>
      </c>
      <c r="Z128" s="140">
        <v>1281769236095.3589</v>
      </c>
      <c r="AA128" s="140">
        <v>1058262092408.8748</v>
      </c>
      <c r="AB128" s="140">
        <v>942923343664.797</v>
      </c>
      <c r="AC128" s="140">
        <v>115338748744.07877</v>
      </c>
      <c r="AD128" s="140">
        <v>223507143686.48413</v>
      </c>
      <c r="AE128" s="140">
        <v>199147361291.29019</v>
      </c>
      <c r="AF128" s="140">
        <v>24359782395.193275</v>
      </c>
      <c r="AG128" s="140">
        <v>543083889027.25922</v>
      </c>
      <c r="AH128" s="140">
        <v>3134062</v>
      </c>
      <c r="AI128" s="44"/>
      <c r="AK128" s="44"/>
      <c r="AL128" s="4"/>
    </row>
    <row r="129" spans="1:38" x14ac:dyDescent="0.35">
      <c r="A129" s="140" t="s">
        <v>303</v>
      </c>
      <c r="B129" s="140" t="s">
        <v>304</v>
      </c>
      <c r="C129" s="140" t="s">
        <v>281</v>
      </c>
      <c r="D129" s="140" t="s">
        <v>8</v>
      </c>
      <c r="E129" s="140" t="s">
        <v>535</v>
      </c>
      <c r="F129" s="140">
        <v>2001</v>
      </c>
      <c r="G129" s="140" t="s">
        <v>566</v>
      </c>
      <c r="H129" s="140">
        <v>3323927956343.8501</v>
      </c>
      <c r="I129" s="140">
        <v>615330406741.61609</v>
      </c>
      <c r="J129" s="140">
        <v>836071656217.12915</v>
      </c>
      <c r="K129" s="140">
        <v>26599706164.074039</v>
      </c>
      <c r="L129" s="140">
        <v>8709442.1474878956</v>
      </c>
      <c r="M129" s="140">
        <v>2428722881.1828852</v>
      </c>
      <c r="N129" s="140">
        <v>8845768836.1687965</v>
      </c>
      <c r="O129" s="140">
        <v>144637488.34336162</v>
      </c>
      <c r="P129" s="140">
        <v>5559029349.1474876</v>
      </c>
      <c r="Q129" s="140">
        <v>9612838167.0840225</v>
      </c>
      <c r="R129" s="140">
        <v>5818618694.2823257</v>
      </c>
      <c r="S129" s="140">
        <v>3794219472.8016977</v>
      </c>
      <c r="T129" s="140">
        <v>809471950053.05518</v>
      </c>
      <c r="U129" s="140">
        <v>809471950053.05518</v>
      </c>
      <c r="V129" s="140">
        <v>774392741853.60803</v>
      </c>
      <c r="W129" s="140">
        <v>35079208199.447174</v>
      </c>
      <c r="X129" s="140">
        <v>0</v>
      </c>
      <c r="Y129" s="140">
        <v>0</v>
      </c>
      <c r="Z129" s="140">
        <v>1346067981157.6187</v>
      </c>
      <c r="AA129" s="140">
        <v>1112558367494.792</v>
      </c>
      <c r="AB129" s="140">
        <v>1007150063530.0537</v>
      </c>
      <c r="AC129" s="140">
        <v>105408303964.73814</v>
      </c>
      <c r="AD129" s="140">
        <v>233509613662.82654</v>
      </c>
      <c r="AE129" s="140">
        <v>211385963295.53503</v>
      </c>
      <c r="AF129" s="140">
        <v>22123650367.291946</v>
      </c>
      <c r="AG129" s="140">
        <v>526457912227.4859</v>
      </c>
      <c r="AH129" s="140">
        <v>3302719</v>
      </c>
      <c r="AI129" s="44"/>
      <c r="AK129" s="44"/>
      <c r="AL129" s="4"/>
    </row>
    <row r="130" spans="1:38" x14ac:dyDescent="0.35">
      <c r="A130" s="140" t="s">
        <v>303</v>
      </c>
      <c r="B130" s="140" t="s">
        <v>304</v>
      </c>
      <c r="C130" s="140" t="s">
        <v>281</v>
      </c>
      <c r="D130" s="140" t="s">
        <v>8</v>
      </c>
      <c r="E130" s="140" t="s">
        <v>535</v>
      </c>
      <c r="F130" s="140">
        <v>2002</v>
      </c>
      <c r="G130" s="140" t="s">
        <v>567</v>
      </c>
      <c r="H130" s="140">
        <v>3320246494758.186</v>
      </c>
      <c r="I130" s="140">
        <v>630937214892.47375</v>
      </c>
      <c r="J130" s="140">
        <v>841966069516.36377</v>
      </c>
      <c r="K130" s="140">
        <v>26953776855.438335</v>
      </c>
      <c r="L130" s="140">
        <v>8152355.8316085394</v>
      </c>
      <c r="M130" s="140">
        <v>2457214850.1575327</v>
      </c>
      <c r="N130" s="140">
        <v>8790964043.0416412</v>
      </c>
      <c r="O130" s="140">
        <v>307726800.55964226</v>
      </c>
      <c r="P130" s="140">
        <v>5569525920.699935</v>
      </c>
      <c r="Q130" s="140">
        <v>9820192885.1479759</v>
      </c>
      <c r="R130" s="140">
        <v>5998053256.6755037</v>
      </c>
      <c r="S130" s="140">
        <v>3822139628.4724731</v>
      </c>
      <c r="T130" s="140">
        <v>815012292660.92529</v>
      </c>
      <c r="U130" s="140">
        <v>815012292660.92529</v>
      </c>
      <c r="V130" s="140">
        <v>777918330031.56848</v>
      </c>
      <c r="W130" s="140">
        <v>37093962629.356834</v>
      </c>
      <c r="X130" s="140">
        <v>0</v>
      </c>
      <c r="Y130" s="140">
        <v>0</v>
      </c>
      <c r="Z130" s="140">
        <v>1358613942560.4236</v>
      </c>
      <c r="AA130" s="140">
        <v>1123083992158.2312</v>
      </c>
      <c r="AB130" s="140">
        <v>1024897268232.3673</v>
      </c>
      <c r="AC130" s="140">
        <v>98186723925.864334</v>
      </c>
      <c r="AD130" s="140">
        <v>235529950402.19229</v>
      </c>
      <c r="AE130" s="140">
        <v>214938512559.71014</v>
      </c>
      <c r="AF130" s="140">
        <v>20591437842.481777</v>
      </c>
      <c r="AG130" s="140">
        <v>488729267788.92572</v>
      </c>
      <c r="AH130" s="140">
        <v>3478777</v>
      </c>
      <c r="AI130" s="44"/>
      <c r="AK130" s="44"/>
      <c r="AL130" s="4"/>
    </row>
    <row r="131" spans="1:38" x14ac:dyDescent="0.35">
      <c r="A131" s="140" t="s">
        <v>303</v>
      </c>
      <c r="B131" s="140" t="s">
        <v>304</v>
      </c>
      <c r="C131" s="140" t="s">
        <v>281</v>
      </c>
      <c r="D131" s="140" t="s">
        <v>8</v>
      </c>
      <c r="E131" s="140" t="s">
        <v>535</v>
      </c>
      <c r="F131" s="140">
        <v>2003</v>
      </c>
      <c r="G131" s="140" t="s">
        <v>568</v>
      </c>
      <c r="H131" s="140">
        <v>3537742491271.4771</v>
      </c>
      <c r="I131" s="140">
        <v>648434011616.63464</v>
      </c>
      <c r="J131" s="140">
        <v>943203253323.48706</v>
      </c>
      <c r="K131" s="140">
        <v>27119662059.147346</v>
      </c>
      <c r="L131" s="140">
        <v>6944653.1544467108</v>
      </c>
      <c r="M131" s="140">
        <v>2628510340.8080792</v>
      </c>
      <c r="N131" s="140">
        <v>8736159274.4194832</v>
      </c>
      <c r="O131" s="140">
        <v>307387196.15903032</v>
      </c>
      <c r="P131" s="140">
        <v>5725296090.9804125</v>
      </c>
      <c r="Q131" s="140">
        <v>9715364503.6258965</v>
      </c>
      <c r="R131" s="140">
        <v>5920146268.6244822</v>
      </c>
      <c r="S131" s="140">
        <v>3795218235.0014138</v>
      </c>
      <c r="T131" s="140">
        <v>916083591264.33972</v>
      </c>
      <c r="U131" s="140">
        <v>916083591264.33972</v>
      </c>
      <c r="V131" s="140">
        <v>875554595829.89648</v>
      </c>
      <c r="W131" s="140">
        <v>40528995434.443192</v>
      </c>
      <c r="X131" s="140">
        <v>0</v>
      </c>
      <c r="Y131" s="140">
        <v>0</v>
      </c>
      <c r="Z131" s="140">
        <v>1412432574413.8125</v>
      </c>
      <c r="AA131" s="140">
        <v>1168974736545.8682</v>
      </c>
      <c r="AB131" s="140">
        <v>1073248888723.0596</v>
      </c>
      <c r="AC131" s="140">
        <v>95725847822.807846</v>
      </c>
      <c r="AD131" s="140">
        <v>243457837867.94421</v>
      </c>
      <c r="AE131" s="140">
        <v>223521386539.7663</v>
      </c>
      <c r="AF131" s="140">
        <v>19936451328.178307</v>
      </c>
      <c r="AG131" s="140">
        <v>533672651917.54254</v>
      </c>
      <c r="AH131" s="140">
        <v>3711932</v>
      </c>
      <c r="AI131" s="44"/>
      <c r="AK131" s="44"/>
      <c r="AL131" s="4"/>
    </row>
    <row r="132" spans="1:38" x14ac:dyDescent="0.35">
      <c r="A132" s="140" t="s">
        <v>303</v>
      </c>
      <c r="B132" s="140" t="s">
        <v>304</v>
      </c>
      <c r="C132" s="140" t="s">
        <v>281</v>
      </c>
      <c r="D132" s="140" t="s">
        <v>8</v>
      </c>
      <c r="E132" s="140" t="s">
        <v>535</v>
      </c>
      <c r="F132" s="140">
        <v>2004</v>
      </c>
      <c r="G132" s="140" t="s">
        <v>569</v>
      </c>
      <c r="H132" s="140">
        <v>3772433231028.1895</v>
      </c>
      <c r="I132" s="140">
        <v>665678042772.80237</v>
      </c>
      <c r="J132" s="140">
        <v>1073610232004.7183</v>
      </c>
      <c r="K132" s="140">
        <v>27683099223.748405</v>
      </c>
      <c r="L132" s="140">
        <v>7424426.405060268</v>
      </c>
      <c r="M132" s="140">
        <v>2719978004.6579494</v>
      </c>
      <c r="N132" s="140">
        <v>8681354481.292326</v>
      </c>
      <c r="O132" s="140">
        <v>1245594594.3819499</v>
      </c>
      <c r="P132" s="140">
        <v>5924135655.2927256</v>
      </c>
      <c r="Q132" s="140">
        <v>9104612061.7183952</v>
      </c>
      <c r="R132" s="140">
        <v>5204610796.3571196</v>
      </c>
      <c r="S132" s="140">
        <v>3900001265.3612752</v>
      </c>
      <c r="T132" s="140">
        <v>1045927132780.9698</v>
      </c>
      <c r="U132" s="140">
        <v>1045927132780.9698</v>
      </c>
      <c r="V132" s="140">
        <v>1000358953748.902</v>
      </c>
      <c r="W132" s="140">
        <v>45568179032.067825</v>
      </c>
      <c r="X132" s="140">
        <v>0</v>
      </c>
      <c r="Y132" s="140">
        <v>0</v>
      </c>
      <c r="Z132" s="140">
        <v>1508498802162.7617</v>
      </c>
      <c r="AA132" s="140">
        <v>1253079944617.7947</v>
      </c>
      <c r="AB132" s="140">
        <v>1152672279393.9197</v>
      </c>
      <c r="AC132" s="140">
        <v>100407665223.87498</v>
      </c>
      <c r="AD132" s="140">
        <v>255418857544.96713</v>
      </c>
      <c r="AE132" s="140">
        <v>234952476887.93619</v>
      </c>
      <c r="AF132" s="140">
        <v>20466380657.031506</v>
      </c>
      <c r="AG132" s="140">
        <v>524646154087.90741</v>
      </c>
      <c r="AH132" s="140">
        <v>4068570</v>
      </c>
      <c r="AI132" s="44"/>
      <c r="AK132" s="44"/>
      <c r="AL132" s="4"/>
    </row>
    <row r="133" spans="1:38" x14ac:dyDescent="0.35">
      <c r="A133" s="140" t="s">
        <v>303</v>
      </c>
      <c r="B133" s="140" t="s">
        <v>304</v>
      </c>
      <c r="C133" s="140" t="s">
        <v>281</v>
      </c>
      <c r="D133" s="140" t="s">
        <v>8</v>
      </c>
      <c r="E133" s="140" t="s">
        <v>535</v>
      </c>
      <c r="F133" s="140">
        <v>2005</v>
      </c>
      <c r="G133" s="140" t="s">
        <v>570</v>
      </c>
      <c r="H133" s="140">
        <v>3904903630205.3086</v>
      </c>
      <c r="I133" s="140">
        <v>688201679164.13928</v>
      </c>
      <c r="J133" s="140">
        <v>1201650360084.741</v>
      </c>
      <c r="K133" s="140">
        <v>34576044753.17305</v>
      </c>
      <c r="L133" s="140">
        <v>7765745.3295292435</v>
      </c>
      <c r="M133" s="140">
        <v>2862366651.5850825</v>
      </c>
      <c r="N133" s="140">
        <v>8626549712.6701698</v>
      </c>
      <c r="O133" s="140">
        <v>1167637627.555254</v>
      </c>
      <c r="P133" s="140">
        <v>13518124066.967974</v>
      </c>
      <c r="Q133" s="140">
        <v>8393600949.0650406</v>
      </c>
      <c r="R133" s="140">
        <v>4451978941.3880186</v>
      </c>
      <c r="S133" s="140">
        <v>3941622007.6770225</v>
      </c>
      <c r="T133" s="140">
        <v>1167074315331.5681</v>
      </c>
      <c r="U133" s="140">
        <v>1167074315331.5681</v>
      </c>
      <c r="V133" s="140">
        <v>1115202612717.05</v>
      </c>
      <c r="W133" s="140">
        <v>51871702614.518005</v>
      </c>
      <c r="X133" s="140">
        <v>0</v>
      </c>
      <c r="Y133" s="140">
        <v>0</v>
      </c>
      <c r="Z133" s="140">
        <v>1536818322077.5242</v>
      </c>
      <c r="AA133" s="140">
        <v>1285052973623.5081</v>
      </c>
      <c r="AB133" s="140">
        <v>1176836640629.0662</v>
      </c>
      <c r="AC133" s="140">
        <v>108216332994.44168</v>
      </c>
      <c r="AD133" s="140">
        <v>251765348454.01617</v>
      </c>
      <c r="AE133" s="140">
        <v>230563792297.20163</v>
      </c>
      <c r="AF133" s="140">
        <v>21201556156.815517</v>
      </c>
      <c r="AG133" s="140">
        <v>478233268878.9035</v>
      </c>
      <c r="AH133" s="140">
        <v>4588225</v>
      </c>
      <c r="AI133" s="44"/>
      <c r="AK133" s="44"/>
      <c r="AL133" s="4"/>
    </row>
    <row r="134" spans="1:38" x14ac:dyDescent="0.35">
      <c r="A134" s="140" t="s">
        <v>303</v>
      </c>
      <c r="B134" s="140" t="s">
        <v>304</v>
      </c>
      <c r="C134" s="140" t="s">
        <v>281</v>
      </c>
      <c r="D134" s="140" t="s">
        <v>8</v>
      </c>
      <c r="E134" s="140" t="s">
        <v>535</v>
      </c>
      <c r="F134" s="140">
        <v>2006</v>
      </c>
      <c r="G134" s="140" t="s">
        <v>571</v>
      </c>
      <c r="H134" s="140">
        <v>4331852157708.856</v>
      </c>
      <c r="I134" s="140">
        <v>716459239016.63354</v>
      </c>
      <c r="J134" s="140">
        <v>1400324980294.9282</v>
      </c>
      <c r="K134" s="140">
        <v>27654493176.681747</v>
      </c>
      <c r="L134" s="140">
        <v>8113319.1582361553</v>
      </c>
      <c r="M134" s="140">
        <v>2878405613.2110939</v>
      </c>
      <c r="N134" s="140">
        <v>8571744919.5430126</v>
      </c>
      <c r="O134" s="140">
        <v>1193554804.0168188</v>
      </c>
      <c r="P134" s="140">
        <v>6739540867.4668446</v>
      </c>
      <c r="Q134" s="140">
        <v>8263133653.2857389</v>
      </c>
      <c r="R134" s="140">
        <v>4349036985.2661667</v>
      </c>
      <c r="S134" s="140">
        <v>3914096668.0195723</v>
      </c>
      <c r="T134" s="140">
        <v>1372670487118.2466</v>
      </c>
      <c r="U134" s="140">
        <v>1372670487118.2466</v>
      </c>
      <c r="V134" s="140">
        <v>1313887616956.9797</v>
      </c>
      <c r="W134" s="140">
        <v>58782870161.266945</v>
      </c>
      <c r="X134" s="140">
        <v>0</v>
      </c>
      <c r="Y134" s="140">
        <v>0</v>
      </c>
      <c r="Z134" s="140">
        <v>1709635297101.5569</v>
      </c>
      <c r="AA134" s="140">
        <v>1444998073837.9668</v>
      </c>
      <c r="AB134" s="140">
        <v>1324077107444.6223</v>
      </c>
      <c r="AC134" s="140">
        <v>120920966393.34483</v>
      </c>
      <c r="AD134" s="140">
        <v>264637223263.58984</v>
      </c>
      <c r="AE134" s="140">
        <v>242491734380.20956</v>
      </c>
      <c r="AF134" s="140">
        <v>22145488883.380314</v>
      </c>
      <c r="AG134" s="140">
        <v>505432641295.7381</v>
      </c>
      <c r="AH134" s="140">
        <v>5300174</v>
      </c>
      <c r="AI134" s="44"/>
      <c r="AK134" s="44"/>
      <c r="AL134" s="4"/>
    </row>
    <row r="135" spans="1:38" x14ac:dyDescent="0.35">
      <c r="A135" s="140" t="s">
        <v>303</v>
      </c>
      <c r="B135" s="140" t="s">
        <v>304</v>
      </c>
      <c r="C135" s="140" t="s">
        <v>281</v>
      </c>
      <c r="D135" s="140" t="s">
        <v>8</v>
      </c>
      <c r="E135" s="140" t="s">
        <v>535</v>
      </c>
      <c r="F135" s="140">
        <v>2007</v>
      </c>
      <c r="G135" s="140" t="s">
        <v>572</v>
      </c>
      <c r="H135" s="140">
        <v>4713195512155.3223</v>
      </c>
      <c r="I135" s="140">
        <v>767720053879.58032</v>
      </c>
      <c r="J135" s="140">
        <v>1605054181765.4373</v>
      </c>
      <c r="K135" s="140">
        <v>33862933413.539749</v>
      </c>
      <c r="L135" s="140">
        <v>8072930.2922930932</v>
      </c>
      <c r="M135" s="140">
        <v>3039033987.6804671</v>
      </c>
      <c r="N135" s="140">
        <v>8516940150.9208555</v>
      </c>
      <c r="O135" s="140">
        <v>906037717.16906583</v>
      </c>
      <c r="P135" s="140">
        <v>13575804126.071955</v>
      </c>
      <c r="Q135" s="140">
        <v>7817044501.4051104</v>
      </c>
      <c r="R135" s="140">
        <v>4074928476.5510378</v>
      </c>
      <c r="S135" s="140">
        <v>3742116024.8540726</v>
      </c>
      <c r="T135" s="140">
        <v>1571191248351.8977</v>
      </c>
      <c r="U135" s="140">
        <v>1571191248351.8977</v>
      </c>
      <c r="V135" s="140">
        <v>1503597815499.4771</v>
      </c>
      <c r="W135" s="140">
        <v>67593432852.420708</v>
      </c>
      <c r="X135" s="140">
        <v>0</v>
      </c>
      <c r="Y135" s="140">
        <v>0</v>
      </c>
      <c r="Z135" s="140">
        <v>1821496599639.408</v>
      </c>
      <c r="AA135" s="140">
        <v>1554491523677.9133</v>
      </c>
      <c r="AB135" s="140">
        <v>1421534744602.7769</v>
      </c>
      <c r="AC135" s="140">
        <v>132956779075.13622</v>
      </c>
      <c r="AD135" s="140">
        <v>267005075961.49463</v>
      </c>
      <c r="AE135" s="140">
        <v>244167939601.58856</v>
      </c>
      <c r="AF135" s="140">
        <v>22837136359.907356</v>
      </c>
      <c r="AG135" s="140">
        <v>518924676870.89612</v>
      </c>
      <c r="AH135" s="140">
        <v>6168838</v>
      </c>
      <c r="AI135" s="44"/>
      <c r="AK135" s="44"/>
      <c r="AL135" s="4"/>
    </row>
    <row r="136" spans="1:38" x14ac:dyDescent="0.35">
      <c r="A136" s="140" t="s">
        <v>303</v>
      </c>
      <c r="B136" s="140" t="s">
        <v>304</v>
      </c>
      <c r="C136" s="140" t="s">
        <v>281</v>
      </c>
      <c r="D136" s="140" t="s">
        <v>8</v>
      </c>
      <c r="E136" s="140" t="s">
        <v>535</v>
      </c>
      <c r="F136" s="140">
        <v>2008</v>
      </c>
      <c r="G136" s="140" t="s">
        <v>573</v>
      </c>
      <c r="H136" s="140">
        <v>4767718708592.0537</v>
      </c>
      <c r="I136" s="140">
        <v>814739135855.43872</v>
      </c>
      <c r="J136" s="140">
        <v>1834084933766.5811</v>
      </c>
      <c r="K136" s="140">
        <v>33985437893.455318</v>
      </c>
      <c r="L136" s="140">
        <v>8166069.7891326994</v>
      </c>
      <c r="M136" s="140">
        <v>3208817019.2953053</v>
      </c>
      <c r="N136" s="140">
        <v>8462135357.7936983</v>
      </c>
      <c r="O136" s="140">
        <v>733578982.05225897</v>
      </c>
      <c r="P136" s="140">
        <v>13883425017.334595</v>
      </c>
      <c r="Q136" s="140">
        <v>7689315447.1903305</v>
      </c>
      <c r="R136" s="140">
        <v>3964191757.6527486</v>
      </c>
      <c r="S136" s="140">
        <v>3725123689.5375824</v>
      </c>
      <c r="T136" s="140">
        <v>1800099495873.1255</v>
      </c>
      <c r="U136" s="140">
        <v>1800099495873.1255</v>
      </c>
      <c r="V136" s="140">
        <v>1724219664901.3164</v>
      </c>
      <c r="W136" s="140">
        <v>75879830971.809174</v>
      </c>
      <c r="X136" s="140">
        <v>0</v>
      </c>
      <c r="Y136" s="140">
        <v>0</v>
      </c>
      <c r="Z136" s="140">
        <v>1841399487071.8813</v>
      </c>
      <c r="AA136" s="140">
        <v>1581580402987.2668</v>
      </c>
      <c r="AB136" s="140">
        <v>1451286782756.4553</v>
      </c>
      <c r="AC136" s="140">
        <v>130293620230.81097</v>
      </c>
      <c r="AD136" s="140">
        <v>259819084084.61426</v>
      </c>
      <c r="AE136" s="140">
        <v>238414690728.13535</v>
      </c>
      <c r="AF136" s="140">
        <v>21404393356.478878</v>
      </c>
      <c r="AG136" s="140">
        <v>277495151898.15161</v>
      </c>
      <c r="AH136" s="140">
        <v>7089487</v>
      </c>
      <c r="AI136" s="44"/>
      <c r="AK136" s="44"/>
      <c r="AL136" s="4"/>
    </row>
    <row r="137" spans="1:38" x14ac:dyDescent="0.35">
      <c r="A137" s="140" t="s">
        <v>303</v>
      </c>
      <c r="B137" s="140" t="s">
        <v>304</v>
      </c>
      <c r="C137" s="140" t="s">
        <v>281</v>
      </c>
      <c r="D137" s="140" t="s">
        <v>8</v>
      </c>
      <c r="E137" s="140" t="s">
        <v>535</v>
      </c>
      <c r="F137" s="140">
        <v>2009</v>
      </c>
      <c r="G137" s="140" t="s">
        <v>574</v>
      </c>
      <c r="H137" s="140">
        <v>5089012148388.9795</v>
      </c>
      <c r="I137" s="140">
        <v>865597718850.68164</v>
      </c>
      <c r="J137" s="140">
        <v>1856287614165.3809</v>
      </c>
      <c r="K137" s="140">
        <v>28479042787.762066</v>
      </c>
      <c r="L137" s="140">
        <v>8757007.7220274173</v>
      </c>
      <c r="M137" s="140">
        <v>3297537038.6648917</v>
      </c>
      <c r="N137" s="140">
        <v>8407330589.1715412</v>
      </c>
      <c r="O137" s="140">
        <v>989151621.11011386</v>
      </c>
      <c r="P137" s="140">
        <v>7661397919.5643644</v>
      </c>
      <c r="Q137" s="140">
        <v>8114868611.5291252</v>
      </c>
      <c r="R137" s="140">
        <v>4066678040.8617249</v>
      </c>
      <c r="S137" s="140">
        <v>4048190570.6674008</v>
      </c>
      <c r="T137" s="140">
        <v>1827808571377.6189</v>
      </c>
      <c r="U137" s="140">
        <v>1827808571377.6189</v>
      </c>
      <c r="V137" s="140">
        <v>1742833905364.5793</v>
      </c>
      <c r="W137" s="140">
        <v>84974666013.039566</v>
      </c>
      <c r="X137" s="140">
        <v>0</v>
      </c>
      <c r="Y137" s="140">
        <v>0</v>
      </c>
      <c r="Z137" s="140">
        <v>1965699978650.7361</v>
      </c>
      <c r="AA137" s="140">
        <v>1691859542674.7292</v>
      </c>
      <c r="AB137" s="140">
        <v>1550785282174.3521</v>
      </c>
      <c r="AC137" s="140">
        <v>141074260500.37793</v>
      </c>
      <c r="AD137" s="140">
        <v>273840435976.00665</v>
      </c>
      <c r="AE137" s="140">
        <v>251006485505.54269</v>
      </c>
      <c r="AF137" s="140">
        <v>22833950470.463692</v>
      </c>
      <c r="AG137" s="140">
        <v>401426836722.18018</v>
      </c>
      <c r="AH137" s="140">
        <v>7917372</v>
      </c>
      <c r="AI137" s="44"/>
      <c r="AK137" s="44"/>
      <c r="AL137" s="4"/>
    </row>
    <row r="138" spans="1:38" x14ac:dyDescent="0.35">
      <c r="A138" s="140" t="s">
        <v>303</v>
      </c>
      <c r="B138" s="140" t="s">
        <v>304</v>
      </c>
      <c r="C138" s="140" t="s">
        <v>281</v>
      </c>
      <c r="D138" s="140" t="s">
        <v>8</v>
      </c>
      <c r="E138" s="140" t="s">
        <v>535</v>
      </c>
      <c r="F138" s="140">
        <v>2010</v>
      </c>
      <c r="G138" s="140" t="s">
        <v>575</v>
      </c>
      <c r="H138" s="140">
        <v>5027701947488.6738</v>
      </c>
      <c r="I138" s="140">
        <v>904672593319.92749</v>
      </c>
      <c r="J138" s="140">
        <v>1851391638788.2664</v>
      </c>
      <c r="K138" s="140">
        <v>28933702405.932106</v>
      </c>
      <c r="L138" s="140">
        <v>9791423.0872267857</v>
      </c>
      <c r="M138" s="140">
        <v>3233259438.3000045</v>
      </c>
      <c r="N138" s="140">
        <v>8352525796.044385</v>
      </c>
      <c r="O138" s="140">
        <v>510385376.98638767</v>
      </c>
      <c r="P138" s="140">
        <v>8338030619.2065573</v>
      </c>
      <c r="Q138" s="140">
        <v>8489709752.3075409</v>
      </c>
      <c r="R138" s="140">
        <v>4121308983.7231402</v>
      </c>
      <c r="S138" s="140">
        <v>4368400768.5844011</v>
      </c>
      <c r="T138" s="140">
        <v>1822457936382.3342</v>
      </c>
      <c r="U138" s="140">
        <v>1822457936382.3342</v>
      </c>
      <c r="V138" s="140">
        <v>1737227031733.8723</v>
      </c>
      <c r="W138" s="140">
        <v>85230904648.46196</v>
      </c>
      <c r="X138" s="140">
        <v>0</v>
      </c>
      <c r="Y138" s="140">
        <v>0</v>
      </c>
      <c r="Z138" s="140">
        <v>1887732134134.6365</v>
      </c>
      <c r="AA138" s="140">
        <v>1621632263647.0742</v>
      </c>
      <c r="AB138" s="140">
        <v>1481229167568.8066</v>
      </c>
      <c r="AC138" s="140">
        <v>140403096078.26785</v>
      </c>
      <c r="AD138" s="140">
        <v>266099870487.56226</v>
      </c>
      <c r="AE138" s="140">
        <v>243060586847.23062</v>
      </c>
      <c r="AF138" s="140">
        <v>23039283640.332893</v>
      </c>
      <c r="AG138" s="140">
        <v>383905581245.8443</v>
      </c>
      <c r="AH138" s="140">
        <v>8549988</v>
      </c>
      <c r="AI138" s="44"/>
      <c r="AK138" s="44"/>
      <c r="AL138" s="4"/>
    </row>
    <row r="139" spans="1:38" x14ac:dyDescent="0.35">
      <c r="A139" s="140" t="s">
        <v>303</v>
      </c>
      <c r="B139" s="140" t="s">
        <v>304</v>
      </c>
      <c r="C139" s="140" t="s">
        <v>281</v>
      </c>
      <c r="D139" s="140" t="s">
        <v>8</v>
      </c>
      <c r="E139" s="140" t="s">
        <v>535</v>
      </c>
      <c r="F139" s="140">
        <v>2011</v>
      </c>
      <c r="G139" s="140" t="s">
        <v>576</v>
      </c>
      <c r="H139" s="140">
        <v>5204545353100.2939</v>
      </c>
      <c r="I139" s="140">
        <v>942835921672.71594</v>
      </c>
      <c r="J139" s="140">
        <v>1942689275505.968</v>
      </c>
      <c r="K139" s="140">
        <v>30110887767.625187</v>
      </c>
      <c r="L139" s="140">
        <v>10700717.307142694</v>
      </c>
      <c r="M139" s="140">
        <v>3743863151.3649349</v>
      </c>
      <c r="N139" s="140">
        <v>8093784863.1331558</v>
      </c>
      <c r="O139" s="140">
        <v>613346860.39152241</v>
      </c>
      <c r="P139" s="140">
        <v>8471001595.0745888</v>
      </c>
      <c r="Q139" s="140">
        <v>9178190580.3538437</v>
      </c>
      <c r="R139" s="140">
        <v>4484258502.9889669</v>
      </c>
      <c r="S139" s="140">
        <v>4693932077.3648777</v>
      </c>
      <c r="T139" s="140">
        <v>1912578387738.3428</v>
      </c>
      <c r="U139" s="140">
        <v>1912578387738.3428</v>
      </c>
      <c r="V139" s="140">
        <v>1823327306839.6143</v>
      </c>
      <c r="W139" s="140">
        <v>89251080898.728561</v>
      </c>
      <c r="X139" s="140">
        <v>0</v>
      </c>
      <c r="Y139" s="140">
        <v>0</v>
      </c>
      <c r="Z139" s="140">
        <v>1962223569191.9734</v>
      </c>
      <c r="AA139" s="140">
        <v>1675503495811.8301</v>
      </c>
      <c r="AB139" s="140">
        <v>1531326981418.6772</v>
      </c>
      <c r="AC139" s="140">
        <v>144176514393.15268</v>
      </c>
      <c r="AD139" s="140">
        <v>286720073380.14008</v>
      </c>
      <c r="AE139" s="140">
        <v>262047907138.87192</v>
      </c>
      <c r="AF139" s="140">
        <v>24672166241.269543</v>
      </c>
      <c r="AG139" s="140">
        <v>356796586729.63684</v>
      </c>
      <c r="AH139" s="140">
        <v>8946777</v>
      </c>
      <c r="AI139" s="44"/>
      <c r="AK139" s="44"/>
      <c r="AL139" s="4"/>
    </row>
    <row r="140" spans="1:38" x14ac:dyDescent="0.35">
      <c r="A140" s="140" t="s">
        <v>303</v>
      </c>
      <c r="B140" s="140" t="s">
        <v>304</v>
      </c>
      <c r="C140" s="140" t="s">
        <v>281</v>
      </c>
      <c r="D140" s="140" t="s">
        <v>8</v>
      </c>
      <c r="E140" s="140" t="s">
        <v>535</v>
      </c>
      <c r="F140" s="140">
        <v>2012</v>
      </c>
      <c r="G140" s="140" t="s">
        <v>577</v>
      </c>
      <c r="H140" s="140">
        <v>5503916649300.667</v>
      </c>
      <c r="I140" s="140">
        <v>977178691627.04614</v>
      </c>
      <c r="J140" s="140">
        <v>2071371195914.9006</v>
      </c>
      <c r="K140" s="140">
        <v>30796151688.640434</v>
      </c>
      <c r="L140" s="140">
        <v>12061594.277159797</v>
      </c>
      <c r="M140" s="140">
        <v>4479966613.6426296</v>
      </c>
      <c r="N140" s="140">
        <v>7835043930.2219267</v>
      </c>
      <c r="O140" s="140">
        <v>610475908.36663175</v>
      </c>
      <c r="P140" s="140">
        <v>8957267215.1074028</v>
      </c>
      <c r="Q140" s="140">
        <v>8901336427.0246849</v>
      </c>
      <c r="R140" s="140">
        <v>3951273216.4988523</v>
      </c>
      <c r="S140" s="140">
        <v>4950063210.5258322</v>
      </c>
      <c r="T140" s="140">
        <v>2040575044226.2603</v>
      </c>
      <c r="U140" s="140">
        <v>2040575044226.2603</v>
      </c>
      <c r="V140" s="140">
        <v>1945579785679.7393</v>
      </c>
      <c r="W140" s="140">
        <v>94995258546.521118</v>
      </c>
      <c r="X140" s="140">
        <v>0</v>
      </c>
      <c r="Y140" s="140">
        <v>0</v>
      </c>
      <c r="Z140" s="140">
        <v>2029336773608.075</v>
      </c>
      <c r="AA140" s="140">
        <v>1716877369025.0898</v>
      </c>
      <c r="AB140" s="140">
        <v>1583357009467.6394</v>
      </c>
      <c r="AC140" s="140">
        <v>133520359557.45068</v>
      </c>
      <c r="AD140" s="140">
        <v>312459404582.98499</v>
      </c>
      <c r="AE140" s="140">
        <v>288159653884.58984</v>
      </c>
      <c r="AF140" s="140">
        <v>24299750698.395733</v>
      </c>
      <c r="AG140" s="140">
        <v>426029988150.64539</v>
      </c>
      <c r="AH140" s="140">
        <v>9141596</v>
      </c>
      <c r="AI140" s="44"/>
      <c r="AK140" s="44"/>
      <c r="AL140" s="4"/>
    </row>
    <row r="141" spans="1:38" x14ac:dyDescent="0.35">
      <c r="A141" s="140" t="s">
        <v>303</v>
      </c>
      <c r="B141" s="140" t="s">
        <v>304</v>
      </c>
      <c r="C141" s="140" t="s">
        <v>281</v>
      </c>
      <c r="D141" s="140" t="s">
        <v>8</v>
      </c>
      <c r="E141" s="140" t="s">
        <v>535</v>
      </c>
      <c r="F141" s="140">
        <v>2013</v>
      </c>
      <c r="G141" s="140" t="s">
        <v>578</v>
      </c>
      <c r="H141" s="140">
        <v>5787508608495.9463</v>
      </c>
      <c r="I141" s="140">
        <v>1003605871098.4856</v>
      </c>
      <c r="J141" s="140">
        <v>2113230137369.5142</v>
      </c>
      <c r="K141" s="140">
        <v>33407783792.556702</v>
      </c>
      <c r="L141" s="140">
        <v>12444932.251456849</v>
      </c>
      <c r="M141" s="140">
        <v>7107854567.8351593</v>
      </c>
      <c r="N141" s="140">
        <v>7576303021.8156977</v>
      </c>
      <c r="O141" s="140">
        <v>664762078.36816537</v>
      </c>
      <c r="P141" s="140">
        <v>9333697951.1044216</v>
      </c>
      <c r="Q141" s="140">
        <v>8712721241.1817989</v>
      </c>
      <c r="R141" s="140">
        <v>3407272961.2001028</v>
      </c>
      <c r="S141" s="140">
        <v>5305448279.9816961</v>
      </c>
      <c r="T141" s="140">
        <v>2079822353576.9573</v>
      </c>
      <c r="U141" s="140">
        <v>2079822353576.9573</v>
      </c>
      <c r="V141" s="140">
        <v>1977679188179.3467</v>
      </c>
      <c r="W141" s="140">
        <v>102143165397.6107</v>
      </c>
      <c r="X141" s="140">
        <v>0</v>
      </c>
      <c r="Y141" s="140">
        <v>0</v>
      </c>
      <c r="Z141" s="140">
        <v>2099021977082.9412</v>
      </c>
      <c r="AA141" s="140">
        <v>1755885650616.0369</v>
      </c>
      <c r="AB141" s="140">
        <v>1620094863902.1233</v>
      </c>
      <c r="AC141" s="140">
        <v>135790786713.9138</v>
      </c>
      <c r="AD141" s="140">
        <v>343136326466.9043</v>
      </c>
      <c r="AE141" s="140">
        <v>316600001789.54517</v>
      </c>
      <c r="AF141" s="140">
        <v>26536324677.359253</v>
      </c>
      <c r="AG141" s="140">
        <v>571650622945.00513</v>
      </c>
      <c r="AH141" s="140">
        <v>9197910</v>
      </c>
      <c r="AI141" s="44"/>
      <c r="AK141" s="44"/>
      <c r="AL141" s="4"/>
    </row>
    <row r="142" spans="1:38" x14ac:dyDescent="0.35">
      <c r="A142" s="140" t="s">
        <v>303</v>
      </c>
      <c r="B142" s="140" t="s">
        <v>304</v>
      </c>
      <c r="C142" s="140" t="s">
        <v>281</v>
      </c>
      <c r="D142" s="140" t="s">
        <v>8</v>
      </c>
      <c r="E142" s="140" t="s">
        <v>535</v>
      </c>
      <c r="F142" s="140">
        <v>2014</v>
      </c>
      <c r="G142" s="140" t="s">
        <v>579</v>
      </c>
      <c r="H142" s="140">
        <v>6111324895804.6699</v>
      </c>
      <c r="I142" s="140">
        <v>1036901383156.7203</v>
      </c>
      <c r="J142" s="140">
        <v>2267761966658.5654</v>
      </c>
      <c r="K142" s="140">
        <v>33446698166.729858</v>
      </c>
      <c r="L142" s="140">
        <v>14042107.844464604</v>
      </c>
      <c r="M142" s="140">
        <v>7969777209.0374746</v>
      </c>
      <c r="N142" s="140">
        <v>7317562088.9044685</v>
      </c>
      <c r="O142" s="140">
        <v>794210446.58782208</v>
      </c>
      <c r="P142" s="140">
        <v>9560521776.4916096</v>
      </c>
      <c r="Q142" s="140">
        <v>7790584537.8640175</v>
      </c>
      <c r="R142" s="140">
        <v>2441007808.1173167</v>
      </c>
      <c r="S142" s="140">
        <v>5349576729.7467003</v>
      </c>
      <c r="T142" s="140">
        <v>2234315268491.8354</v>
      </c>
      <c r="U142" s="140">
        <v>2234315268491.8354</v>
      </c>
      <c r="V142" s="140">
        <v>2128595032014.7991</v>
      </c>
      <c r="W142" s="140">
        <v>105720236477.03616</v>
      </c>
      <c r="X142" s="140">
        <v>0</v>
      </c>
      <c r="Y142" s="140">
        <v>0</v>
      </c>
      <c r="Z142" s="140">
        <v>2189349182783.9233</v>
      </c>
      <c r="AA142" s="140">
        <v>1811007785418.2429</v>
      </c>
      <c r="AB142" s="140">
        <v>1666850206987.967</v>
      </c>
      <c r="AC142" s="140">
        <v>144157578430.27557</v>
      </c>
      <c r="AD142" s="140">
        <v>378341397365.68054</v>
      </c>
      <c r="AE142" s="140">
        <v>348225138284.24036</v>
      </c>
      <c r="AF142" s="140">
        <v>30116259081.441467</v>
      </c>
      <c r="AG142" s="140">
        <v>617312363205.46191</v>
      </c>
      <c r="AH142" s="140">
        <v>9214175</v>
      </c>
      <c r="AI142" s="44"/>
      <c r="AK142" s="44"/>
      <c r="AL142" s="4"/>
    </row>
    <row r="143" spans="1:38" x14ac:dyDescent="0.35">
      <c r="A143" s="140" t="s">
        <v>303</v>
      </c>
      <c r="B143" s="140" t="s">
        <v>304</v>
      </c>
      <c r="C143" s="140" t="s">
        <v>281</v>
      </c>
      <c r="D143" s="140" t="s">
        <v>8</v>
      </c>
      <c r="E143" s="140" t="s">
        <v>535</v>
      </c>
      <c r="F143" s="140">
        <v>2015</v>
      </c>
      <c r="G143" s="140" t="s">
        <v>580</v>
      </c>
      <c r="H143" s="140">
        <v>6196474758424.7334</v>
      </c>
      <c r="I143" s="140">
        <v>1071541503759.3745</v>
      </c>
      <c r="J143" s="140">
        <v>2186929309562.5652</v>
      </c>
      <c r="K143" s="140">
        <v>31643773328.822269</v>
      </c>
      <c r="L143" s="140">
        <v>15784209.597832639</v>
      </c>
      <c r="M143" s="140">
        <v>8994543423.1540642</v>
      </c>
      <c r="N143" s="140">
        <v>7058821155.9932394</v>
      </c>
      <c r="O143" s="140">
        <v>284694795.47374487</v>
      </c>
      <c r="P143" s="140">
        <v>7871698046.3971472</v>
      </c>
      <c r="Q143" s="140">
        <v>7418231698.2062416</v>
      </c>
      <c r="R143" s="140">
        <v>1911692456.2712319</v>
      </c>
      <c r="S143" s="140">
        <v>5506539241.93501</v>
      </c>
      <c r="T143" s="140">
        <v>2155285536233.7429</v>
      </c>
      <c r="U143" s="140">
        <v>2155285536233.7429</v>
      </c>
      <c r="V143" s="140">
        <v>2045968648446.105</v>
      </c>
      <c r="W143" s="140">
        <v>109316887787.638</v>
      </c>
      <c r="X143" s="140">
        <v>0</v>
      </c>
      <c r="Y143" s="140">
        <v>0</v>
      </c>
      <c r="Z143" s="140">
        <v>2216691564948.5278</v>
      </c>
      <c r="AA143" s="140">
        <v>1816489329156.4973</v>
      </c>
      <c r="AB143" s="140">
        <v>1676147196094.7546</v>
      </c>
      <c r="AC143" s="140">
        <v>140342133061.74368</v>
      </c>
      <c r="AD143" s="140">
        <v>400202235792.03064</v>
      </c>
      <c r="AE143" s="140">
        <v>369282574153.71271</v>
      </c>
      <c r="AF143" s="140">
        <v>30919661638.31699</v>
      </c>
      <c r="AG143" s="140">
        <v>721312380154.26599</v>
      </c>
      <c r="AH143" s="140">
        <v>9262900</v>
      </c>
      <c r="AI143" s="44"/>
      <c r="AK143" s="44"/>
      <c r="AL143" s="4"/>
    </row>
    <row r="144" spans="1:38" x14ac:dyDescent="0.35">
      <c r="A144" s="140" t="s">
        <v>303</v>
      </c>
      <c r="B144" s="140" t="s">
        <v>304</v>
      </c>
      <c r="C144" s="140" t="s">
        <v>281</v>
      </c>
      <c r="D144" s="140" t="s">
        <v>8</v>
      </c>
      <c r="E144" s="140" t="s">
        <v>535</v>
      </c>
      <c r="F144" s="140">
        <v>2016</v>
      </c>
      <c r="G144" s="140" t="s">
        <v>581</v>
      </c>
      <c r="H144" s="140">
        <v>6080269262898.1494</v>
      </c>
      <c r="I144" s="140">
        <v>1111887888233.3323</v>
      </c>
      <c r="J144" s="140">
        <v>1921309640405.3416</v>
      </c>
      <c r="K144" s="140">
        <v>27833775791.521904</v>
      </c>
      <c r="L144" s="140">
        <v>16645260.679728614</v>
      </c>
      <c r="M144" s="140">
        <v>9146620514.8683281</v>
      </c>
      <c r="N144" s="140">
        <v>6800080223.0820112</v>
      </c>
      <c r="O144" s="140">
        <v>303585366.20025671</v>
      </c>
      <c r="P144" s="140">
        <v>3495205093.2095537</v>
      </c>
      <c r="Q144" s="140">
        <v>8071639333.4820271</v>
      </c>
      <c r="R144" s="140">
        <v>2368948298.9168453</v>
      </c>
      <c r="S144" s="140">
        <v>5702691034.5651817</v>
      </c>
      <c r="T144" s="140">
        <v>1893475864613.8198</v>
      </c>
      <c r="U144" s="140">
        <v>1893475864613.8198</v>
      </c>
      <c r="V144" s="140">
        <v>1794676997337.1138</v>
      </c>
      <c r="W144" s="140">
        <v>98798867276.705963</v>
      </c>
      <c r="X144" s="140">
        <v>0</v>
      </c>
      <c r="Y144" s="140">
        <v>0</v>
      </c>
      <c r="Z144" s="140">
        <v>2248395949413.7798</v>
      </c>
      <c r="AA144" s="140">
        <v>1833012571945.1948</v>
      </c>
      <c r="AB144" s="140">
        <v>1692526083493.5544</v>
      </c>
      <c r="AC144" s="140">
        <v>140486488451.6366</v>
      </c>
      <c r="AD144" s="140">
        <v>415383377468.58508</v>
      </c>
      <c r="AE144" s="140">
        <v>383547397205.87756</v>
      </c>
      <c r="AF144" s="140">
        <v>31835980262.707733</v>
      </c>
      <c r="AG144" s="140">
        <v>798675784845.69568</v>
      </c>
      <c r="AH144" s="140">
        <v>9360980</v>
      </c>
      <c r="AI144" s="44"/>
      <c r="AK144" s="44"/>
      <c r="AL144" s="4"/>
    </row>
    <row r="145" spans="1:38" x14ac:dyDescent="0.35">
      <c r="A145" s="140" t="s">
        <v>303</v>
      </c>
      <c r="B145" s="140" t="s">
        <v>304</v>
      </c>
      <c r="C145" s="140" t="s">
        <v>281</v>
      </c>
      <c r="D145" s="140" t="s">
        <v>8</v>
      </c>
      <c r="E145" s="140" t="s">
        <v>535</v>
      </c>
      <c r="F145" s="140">
        <v>2017</v>
      </c>
      <c r="G145" s="140" t="s">
        <v>582</v>
      </c>
      <c r="H145" s="140">
        <v>6067613538052.2285</v>
      </c>
      <c r="I145" s="140">
        <v>1149786488278.2185</v>
      </c>
      <c r="J145" s="140">
        <v>1707385965991.7058</v>
      </c>
      <c r="K145" s="140">
        <v>29638797877.163979</v>
      </c>
      <c r="L145" s="140">
        <v>17927506.715925314</v>
      </c>
      <c r="M145" s="140">
        <v>9392607851.8243065</v>
      </c>
      <c r="N145" s="140">
        <v>6541339290.1707821</v>
      </c>
      <c r="O145" s="140">
        <v>303585366.20025671</v>
      </c>
      <c r="P145" s="140">
        <v>4733431237.3543339</v>
      </c>
      <c r="Q145" s="140">
        <v>8649906624.8983784</v>
      </c>
      <c r="R145" s="140">
        <v>2835077749.1749334</v>
      </c>
      <c r="S145" s="140">
        <v>5814828875.7234449</v>
      </c>
      <c r="T145" s="140">
        <v>1677747168114.542</v>
      </c>
      <c r="U145" s="140">
        <v>1677747168114.542</v>
      </c>
      <c r="V145" s="140">
        <v>1590485258564.0234</v>
      </c>
      <c r="W145" s="140">
        <v>87261909550.518478</v>
      </c>
      <c r="X145" s="140">
        <v>0</v>
      </c>
      <c r="Y145" s="140">
        <v>0</v>
      </c>
      <c r="Z145" s="140">
        <v>2271129814640.1284</v>
      </c>
      <c r="AA145" s="140">
        <v>1845776981859.5564</v>
      </c>
      <c r="AB145" s="140">
        <v>1704363135657.9248</v>
      </c>
      <c r="AC145" s="140">
        <v>141413846201.63202</v>
      </c>
      <c r="AD145" s="140">
        <v>425352832780.57184</v>
      </c>
      <c r="AE145" s="140">
        <v>392764507827.21814</v>
      </c>
      <c r="AF145" s="140">
        <v>32588324953.354095</v>
      </c>
      <c r="AG145" s="140">
        <v>939311269142.17517</v>
      </c>
      <c r="AH145" s="140">
        <v>9487203</v>
      </c>
      <c r="AI145" s="44"/>
      <c r="AK145" s="44"/>
      <c r="AL145" s="4"/>
    </row>
    <row r="146" spans="1:38" x14ac:dyDescent="0.35">
      <c r="A146" s="140" t="s">
        <v>303</v>
      </c>
      <c r="B146" s="140" t="s">
        <v>304</v>
      </c>
      <c r="C146" s="140" t="s">
        <v>281</v>
      </c>
      <c r="D146" s="140" t="s">
        <v>8</v>
      </c>
      <c r="E146" s="140" t="s">
        <v>535</v>
      </c>
      <c r="F146" s="140">
        <v>2018</v>
      </c>
      <c r="G146" s="140" t="s">
        <v>583</v>
      </c>
      <c r="H146" s="140">
        <v>5917444664537.6807</v>
      </c>
      <c r="I146" s="140">
        <v>1204070093134.4763</v>
      </c>
      <c r="J146" s="140">
        <v>1589775208230.7837</v>
      </c>
      <c r="K146" s="140">
        <v>33494512984.17659</v>
      </c>
      <c r="L146" s="140">
        <v>17362322.684819967</v>
      </c>
      <c r="M146" s="140">
        <v>9596430211.6634769</v>
      </c>
      <c r="N146" s="140">
        <v>6282598381.7645521</v>
      </c>
      <c r="O146" s="140">
        <v>303585366.20025671</v>
      </c>
      <c r="P146" s="140">
        <v>8480952314.1419916</v>
      </c>
      <c r="Q146" s="140">
        <v>8813584387.7214928</v>
      </c>
      <c r="R146" s="140">
        <v>3229119065.2097149</v>
      </c>
      <c r="S146" s="140">
        <v>5584465322.5117788</v>
      </c>
      <c r="T146" s="140">
        <v>1556280695246.6069</v>
      </c>
      <c r="U146" s="140">
        <v>1556280695246.6069</v>
      </c>
      <c r="V146" s="140">
        <v>1477425777450.05</v>
      </c>
      <c r="W146" s="140">
        <v>78854917796.556763</v>
      </c>
      <c r="X146" s="140">
        <v>0</v>
      </c>
      <c r="Y146" s="140">
        <v>0</v>
      </c>
      <c r="Z146" s="140">
        <v>2280662093172.4204</v>
      </c>
      <c r="AA146" s="140">
        <v>1850421381618.7024</v>
      </c>
      <c r="AB146" s="140">
        <v>1708651705628.4785</v>
      </c>
      <c r="AC146" s="140">
        <v>141769675990.22159</v>
      </c>
      <c r="AD146" s="140">
        <v>430240711553.72205</v>
      </c>
      <c r="AE146" s="140">
        <v>397277902714.24561</v>
      </c>
      <c r="AF146" s="140">
        <v>32962808839.474411</v>
      </c>
      <c r="AG146" s="140">
        <v>842937270000</v>
      </c>
      <c r="AH146" s="140">
        <v>9630959</v>
      </c>
      <c r="AI146" s="44"/>
      <c r="AK146" s="44"/>
      <c r="AL146" s="4"/>
    </row>
    <row r="147" spans="1:38" x14ac:dyDescent="0.35">
      <c r="A147" s="140" t="s">
        <v>12</v>
      </c>
      <c r="B147" s="140" t="s">
        <v>13</v>
      </c>
      <c r="C147" s="140" t="s">
        <v>6</v>
      </c>
      <c r="D147" s="140" t="s">
        <v>11</v>
      </c>
      <c r="E147" s="140" t="s">
        <v>535</v>
      </c>
      <c r="F147" s="140">
        <v>1995</v>
      </c>
      <c r="G147" s="140" t="s">
        <v>584</v>
      </c>
      <c r="H147" s="140">
        <v>2610605928212.3662</v>
      </c>
      <c r="I147" s="140">
        <v>851108960094.13794</v>
      </c>
      <c r="J147" s="140">
        <v>422108549550.39795</v>
      </c>
      <c r="K147" s="140">
        <v>395766454530.5155</v>
      </c>
      <c r="L147" s="140">
        <v>6449022555.2258911</v>
      </c>
      <c r="M147" s="140">
        <v>99812581688.118439</v>
      </c>
      <c r="N147" s="140">
        <v>0</v>
      </c>
      <c r="O147" s="140">
        <v>68932914932.557587</v>
      </c>
      <c r="P147" s="140">
        <v>14707104864.237282</v>
      </c>
      <c r="Q147" s="140">
        <v>205864830490.37625</v>
      </c>
      <c r="R147" s="140">
        <v>99004148132.161621</v>
      </c>
      <c r="S147" s="140">
        <v>106860682358.21463</v>
      </c>
      <c r="T147" s="140">
        <v>26342095019.882481</v>
      </c>
      <c r="U147" s="140">
        <v>26024115874.434464</v>
      </c>
      <c r="V147" s="140">
        <v>21390180722.155128</v>
      </c>
      <c r="W147" s="140">
        <v>4624730436.8599758</v>
      </c>
      <c r="X147" s="140">
        <v>9204715.4193565063</v>
      </c>
      <c r="Y147" s="140">
        <v>317979145.44801784</v>
      </c>
      <c r="Z147" s="140">
        <v>1378551252741.4771</v>
      </c>
      <c r="AA147" s="140">
        <v>792982993958.42773</v>
      </c>
      <c r="AB147" s="140">
        <v>723107889756.32434</v>
      </c>
      <c r="AC147" s="140">
        <v>69875104202.103394</v>
      </c>
      <c r="AD147" s="140">
        <v>585568258783.04944</v>
      </c>
      <c r="AE147" s="140">
        <v>533969872169.91064</v>
      </c>
      <c r="AF147" s="140">
        <v>51598386613.136658</v>
      </c>
      <c r="AG147" s="140">
        <v>-41162834173.647476</v>
      </c>
      <c r="AH147" s="140">
        <v>34828170</v>
      </c>
      <c r="AI147" s="44"/>
      <c r="AK147" s="44"/>
      <c r="AL147" s="4"/>
    </row>
    <row r="148" spans="1:38" x14ac:dyDescent="0.35">
      <c r="A148" s="140" t="s">
        <v>12</v>
      </c>
      <c r="B148" s="140" t="s">
        <v>13</v>
      </c>
      <c r="C148" s="140" t="s">
        <v>6</v>
      </c>
      <c r="D148" s="140" t="s">
        <v>11</v>
      </c>
      <c r="E148" s="140" t="s">
        <v>535</v>
      </c>
      <c r="F148" s="140">
        <v>1996</v>
      </c>
      <c r="G148" s="140" t="s">
        <v>585</v>
      </c>
      <c r="H148" s="140">
        <v>2677758828942.0889</v>
      </c>
      <c r="I148" s="140">
        <v>874673335943.90771</v>
      </c>
      <c r="J148" s="140">
        <v>443980420074.75635</v>
      </c>
      <c r="K148" s="140">
        <v>413736882129.11426</v>
      </c>
      <c r="L148" s="140">
        <v>6551800387.8943472</v>
      </c>
      <c r="M148" s="140">
        <v>104220619163.24951</v>
      </c>
      <c r="N148" s="140">
        <v>0</v>
      </c>
      <c r="O148" s="140">
        <v>75682356129.320007</v>
      </c>
      <c r="P148" s="140">
        <v>14914601697.027254</v>
      </c>
      <c r="Q148" s="140">
        <v>212367504751.62311</v>
      </c>
      <c r="R148" s="140">
        <v>106763082532.36899</v>
      </c>
      <c r="S148" s="140">
        <v>105604422219.25412</v>
      </c>
      <c r="T148" s="140">
        <v>30243537945.642056</v>
      </c>
      <c r="U148" s="140">
        <v>30001988444.556992</v>
      </c>
      <c r="V148" s="140">
        <v>25271385526.20713</v>
      </c>
      <c r="W148" s="140">
        <v>4727504842.1836882</v>
      </c>
      <c r="X148" s="140">
        <v>3098076.1661714767</v>
      </c>
      <c r="Y148" s="140">
        <v>241549501.08506429</v>
      </c>
      <c r="Z148" s="140">
        <v>1404707393286.0742</v>
      </c>
      <c r="AA148" s="140">
        <v>819040597117.78796</v>
      </c>
      <c r="AB148" s="140">
        <v>748914078333.73303</v>
      </c>
      <c r="AC148" s="140">
        <v>70126518784.054214</v>
      </c>
      <c r="AD148" s="140">
        <v>585666796168.28625</v>
      </c>
      <c r="AE148" s="140">
        <v>535521817119.36096</v>
      </c>
      <c r="AF148" s="140">
        <v>50144979048.92691</v>
      </c>
      <c r="AG148" s="140">
        <v>-45602320362.649658</v>
      </c>
      <c r="AH148" s="140">
        <v>35246374</v>
      </c>
      <c r="AI148" s="44"/>
      <c r="AK148" s="44"/>
      <c r="AL148" s="4"/>
    </row>
    <row r="149" spans="1:38" x14ac:dyDescent="0.35">
      <c r="A149" s="140" t="s">
        <v>12</v>
      </c>
      <c r="B149" s="140" t="s">
        <v>13</v>
      </c>
      <c r="C149" s="140" t="s">
        <v>6</v>
      </c>
      <c r="D149" s="140" t="s">
        <v>11</v>
      </c>
      <c r="E149" s="140" t="s">
        <v>535</v>
      </c>
      <c r="F149" s="140">
        <v>1997</v>
      </c>
      <c r="G149" s="140" t="s">
        <v>586</v>
      </c>
      <c r="H149" s="140">
        <v>2855113023132.8979</v>
      </c>
      <c r="I149" s="140">
        <v>906746680599.54468</v>
      </c>
      <c r="J149" s="140">
        <v>455023502312.05469</v>
      </c>
      <c r="K149" s="140">
        <v>423458258195.64734</v>
      </c>
      <c r="L149" s="140">
        <v>6369164906.134613</v>
      </c>
      <c r="M149" s="140">
        <v>110674503173.72438</v>
      </c>
      <c r="N149" s="140">
        <v>0</v>
      </c>
      <c r="O149" s="140">
        <v>73153016026.865448</v>
      </c>
      <c r="P149" s="140">
        <v>15752335370.625637</v>
      </c>
      <c r="Q149" s="140">
        <v>217509238718.29724</v>
      </c>
      <c r="R149" s="140">
        <v>108747655218.90735</v>
      </c>
      <c r="S149" s="140">
        <v>108761583499.38989</v>
      </c>
      <c r="T149" s="140">
        <v>31565244116.407402</v>
      </c>
      <c r="U149" s="140">
        <v>31314942565.945126</v>
      </c>
      <c r="V149" s="140">
        <v>25974024986.466526</v>
      </c>
      <c r="W149" s="140">
        <v>5338950610.2275457</v>
      </c>
      <c r="X149" s="140">
        <v>1966969.2510519954</v>
      </c>
      <c r="Y149" s="140">
        <v>250301550.46227819</v>
      </c>
      <c r="Z149" s="140">
        <v>1551167939643.4539</v>
      </c>
      <c r="AA149" s="140">
        <v>866817324063.62524</v>
      </c>
      <c r="AB149" s="140">
        <v>803582700863.66565</v>
      </c>
      <c r="AC149" s="140">
        <v>63234623199.957146</v>
      </c>
      <c r="AD149" s="140">
        <v>684350615579.82849</v>
      </c>
      <c r="AE149" s="140">
        <v>634427001790.0426</v>
      </c>
      <c r="AF149" s="140">
        <v>49923613789.78727</v>
      </c>
      <c r="AG149" s="140">
        <v>-57825099422.154648</v>
      </c>
      <c r="AH149" s="140">
        <v>35657429</v>
      </c>
      <c r="AI149" s="44"/>
      <c r="AK149" s="44"/>
      <c r="AL149" s="4"/>
    </row>
    <row r="150" spans="1:38" x14ac:dyDescent="0.35">
      <c r="A150" s="140" t="s">
        <v>12</v>
      </c>
      <c r="B150" s="140" t="s">
        <v>13</v>
      </c>
      <c r="C150" s="140" t="s">
        <v>6</v>
      </c>
      <c r="D150" s="140" t="s">
        <v>11</v>
      </c>
      <c r="E150" s="140" t="s">
        <v>535</v>
      </c>
      <c r="F150" s="140">
        <v>1998</v>
      </c>
      <c r="G150" s="140" t="s">
        <v>587</v>
      </c>
      <c r="H150" s="140">
        <v>3059391906237.9517</v>
      </c>
      <c r="I150" s="140">
        <v>941051289573.09985</v>
      </c>
      <c r="J150" s="140">
        <v>447436538081.21759</v>
      </c>
      <c r="K150" s="140">
        <v>415745112182.10114</v>
      </c>
      <c r="L150" s="140">
        <v>6123904775.7444334</v>
      </c>
      <c r="M150" s="140">
        <v>113972689494.9808</v>
      </c>
      <c r="N150" s="140">
        <v>0</v>
      </c>
      <c r="O150" s="140">
        <v>62572118552.166756</v>
      </c>
      <c r="P150" s="140">
        <v>15941176493.868835</v>
      </c>
      <c r="Q150" s="140">
        <v>217135222865.34033</v>
      </c>
      <c r="R150" s="140">
        <v>109741777057.20453</v>
      </c>
      <c r="S150" s="140">
        <v>107393445808.13579</v>
      </c>
      <c r="T150" s="140">
        <v>31691425899.116402</v>
      </c>
      <c r="U150" s="140">
        <v>31196079883.926094</v>
      </c>
      <c r="V150" s="140">
        <v>25901509372.272076</v>
      </c>
      <c r="W150" s="140">
        <v>5292603542.4029636</v>
      </c>
      <c r="X150" s="140">
        <v>1966969.2510519954</v>
      </c>
      <c r="Y150" s="140">
        <v>495346015.19030571</v>
      </c>
      <c r="Z150" s="140">
        <v>1741395881417.8716</v>
      </c>
      <c r="AA150" s="140">
        <v>980416261212.1344</v>
      </c>
      <c r="AB150" s="140">
        <v>908555422248.03772</v>
      </c>
      <c r="AC150" s="140">
        <v>71860838964.096588</v>
      </c>
      <c r="AD150" s="140">
        <v>760979620205.73718</v>
      </c>
      <c r="AE150" s="140">
        <v>705202664940.88416</v>
      </c>
      <c r="AF150" s="140">
        <v>55776955264.853317</v>
      </c>
      <c r="AG150" s="140">
        <v>-70491802834.23851</v>
      </c>
      <c r="AH150" s="140">
        <v>36063459</v>
      </c>
      <c r="AI150" s="44"/>
      <c r="AK150" s="44"/>
      <c r="AL150" s="4"/>
    </row>
    <row r="151" spans="1:38" x14ac:dyDescent="0.35">
      <c r="A151" s="140" t="s">
        <v>12</v>
      </c>
      <c r="B151" s="140" t="s">
        <v>13</v>
      </c>
      <c r="C151" s="140" t="s">
        <v>6</v>
      </c>
      <c r="D151" s="140" t="s">
        <v>11</v>
      </c>
      <c r="E151" s="140" t="s">
        <v>535</v>
      </c>
      <c r="F151" s="140">
        <v>1999</v>
      </c>
      <c r="G151" s="140" t="s">
        <v>588</v>
      </c>
      <c r="H151" s="140">
        <v>3133459795678.5479</v>
      </c>
      <c r="I151" s="140">
        <v>964730843362.08777</v>
      </c>
      <c r="J151" s="140">
        <v>449995266416.96082</v>
      </c>
      <c r="K151" s="140">
        <v>412443701233.35425</v>
      </c>
      <c r="L151" s="140">
        <v>5954115366.1869736</v>
      </c>
      <c r="M151" s="140">
        <v>110740115498.88203</v>
      </c>
      <c r="N151" s="140">
        <v>0</v>
      </c>
      <c r="O151" s="140">
        <v>61580285951.882057</v>
      </c>
      <c r="P151" s="140">
        <v>15695016972.500223</v>
      </c>
      <c r="Q151" s="140">
        <v>218474167443.90289</v>
      </c>
      <c r="R151" s="140">
        <v>115245577934.76089</v>
      </c>
      <c r="S151" s="140">
        <v>103228589509.142</v>
      </c>
      <c r="T151" s="140">
        <v>37551565183.606606</v>
      </c>
      <c r="U151" s="140">
        <v>36833711074.871315</v>
      </c>
      <c r="V151" s="140">
        <v>31320288120.888874</v>
      </c>
      <c r="W151" s="140">
        <v>5511455984.7313862</v>
      </c>
      <c r="X151" s="140">
        <v>1966969.2510519954</v>
      </c>
      <c r="Y151" s="140">
        <v>717854108.73528874</v>
      </c>
      <c r="Z151" s="140">
        <v>1790040566575.8469</v>
      </c>
      <c r="AA151" s="140">
        <v>957803610075.42371</v>
      </c>
      <c r="AB151" s="140">
        <v>886109213787.12854</v>
      </c>
      <c r="AC151" s="140">
        <v>71694396288.296631</v>
      </c>
      <c r="AD151" s="140">
        <v>832236956500.42334</v>
      </c>
      <c r="AE151" s="140">
        <v>769941590793.45044</v>
      </c>
      <c r="AF151" s="140">
        <v>62295365706.972733</v>
      </c>
      <c r="AG151" s="140">
        <v>-71306880676.346725</v>
      </c>
      <c r="AH151" s="140">
        <v>36467218</v>
      </c>
      <c r="AI151" s="44"/>
      <c r="AK151" s="44"/>
      <c r="AL151" s="4"/>
    </row>
    <row r="152" spans="1:38" x14ac:dyDescent="0.35">
      <c r="A152" s="140" t="s">
        <v>12</v>
      </c>
      <c r="B152" s="140" t="s">
        <v>13</v>
      </c>
      <c r="C152" s="140" t="s">
        <v>6</v>
      </c>
      <c r="D152" s="140" t="s">
        <v>11</v>
      </c>
      <c r="E152" s="140" t="s">
        <v>535</v>
      </c>
      <c r="F152" s="140">
        <v>2000</v>
      </c>
      <c r="G152" s="140" t="s">
        <v>589</v>
      </c>
      <c r="H152" s="140">
        <v>3190017490927.6514</v>
      </c>
      <c r="I152" s="140">
        <v>983354734669.40784</v>
      </c>
      <c r="J152" s="140">
        <v>438501845136.10388</v>
      </c>
      <c r="K152" s="140">
        <v>392573281809.47852</v>
      </c>
      <c r="L152" s="140">
        <v>5172753873.7193432</v>
      </c>
      <c r="M152" s="140">
        <v>109916367327.89502</v>
      </c>
      <c r="N152" s="140">
        <v>0</v>
      </c>
      <c r="O152" s="140">
        <v>47657311638.345055</v>
      </c>
      <c r="P152" s="140">
        <v>15638709856.115891</v>
      </c>
      <c r="Q152" s="140">
        <v>214188139113.40326</v>
      </c>
      <c r="R152" s="140">
        <v>113712209922.75969</v>
      </c>
      <c r="S152" s="140">
        <v>100475929190.64357</v>
      </c>
      <c r="T152" s="140">
        <v>45928563326.625305</v>
      </c>
      <c r="U152" s="140">
        <v>45332396183.311127</v>
      </c>
      <c r="V152" s="140">
        <v>37967858095.099518</v>
      </c>
      <c r="W152" s="140">
        <v>7364317614.2203636</v>
      </c>
      <c r="X152" s="140">
        <v>220473.99123826277</v>
      </c>
      <c r="Y152" s="140">
        <v>596167143.3141818</v>
      </c>
      <c r="Z152" s="140">
        <v>1841360506442.3684</v>
      </c>
      <c r="AA152" s="140">
        <v>998825233604.81787</v>
      </c>
      <c r="AB152" s="140">
        <v>924990865490.48889</v>
      </c>
      <c r="AC152" s="140">
        <v>73834368114.327469</v>
      </c>
      <c r="AD152" s="140">
        <v>842535272837.5542</v>
      </c>
      <c r="AE152" s="140">
        <v>780254047462.94043</v>
      </c>
      <c r="AF152" s="140">
        <v>62281225374.614113</v>
      </c>
      <c r="AG152" s="140">
        <v>-73199595320.228546</v>
      </c>
      <c r="AH152" s="140">
        <v>36870787</v>
      </c>
      <c r="AI152" s="44"/>
      <c r="AK152" s="44"/>
      <c r="AL152" s="4"/>
    </row>
    <row r="153" spans="1:38" x14ac:dyDescent="0.35">
      <c r="A153" s="140" t="s">
        <v>12</v>
      </c>
      <c r="B153" s="140" t="s">
        <v>13</v>
      </c>
      <c r="C153" s="140" t="s">
        <v>6</v>
      </c>
      <c r="D153" s="140" t="s">
        <v>11</v>
      </c>
      <c r="E153" s="140" t="s">
        <v>535</v>
      </c>
      <c r="F153" s="140">
        <v>2001</v>
      </c>
      <c r="G153" s="140" t="s">
        <v>590</v>
      </c>
      <c r="H153" s="140">
        <v>3156239282238.4189</v>
      </c>
      <c r="I153" s="140">
        <v>992951041933.02429</v>
      </c>
      <c r="J153" s="140">
        <v>441308972565.16467</v>
      </c>
      <c r="K153" s="140">
        <v>393748501509.65082</v>
      </c>
      <c r="L153" s="140">
        <v>4457635155.6469851</v>
      </c>
      <c r="M153" s="140">
        <v>105499653543.37811</v>
      </c>
      <c r="N153" s="140">
        <v>0</v>
      </c>
      <c r="O153" s="140">
        <v>55214225390.2257</v>
      </c>
      <c r="P153" s="140">
        <v>15635876564.090345</v>
      </c>
      <c r="Q153" s="140">
        <v>212941110856.30969</v>
      </c>
      <c r="R153" s="140">
        <v>113888550397.39647</v>
      </c>
      <c r="S153" s="140">
        <v>99052560458.913239</v>
      </c>
      <c r="T153" s="140">
        <v>47560471055.513863</v>
      </c>
      <c r="U153" s="140">
        <v>47022580747.662407</v>
      </c>
      <c r="V153" s="140">
        <v>38159409289.052147</v>
      </c>
      <c r="W153" s="140">
        <v>8861121714.05056</v>
      </c>
      <c r="X153" s="140">
        <v>2049744.5596966385</v>
      </c>
      <c r="Y153" s="140">
        <v>537890307.85145676</v>
      </c>
      <c r="Z153" s="140">
        <v>1833228622688.8696</v>
      </c>
      <c r="AA153" s="140">
        <v>962511909028.14551</v>
      </c>
      <c r="AB153" s="140">
        <v>892950487569.87695</v>
      </c>
      <c r="AC153" s="140">
        <v>69561421458.269211</v>
      </c>
      <c r="AD153" s="140">
        <v>870716713660.724</v>
      </c>
      <c r="AE153" s="140">
        <v>807789396376.03052</v>
      </c>
      <c r="AF153" s="140">
        <v>62927317284.696602</v>
      </c>
      <c r="AG153" s="140">
        <v>-111249354948.63953</v>
      </c>
      <c r="AH153" s="140">
        <v>37275652</v>
      </c>
      <c r="AI153" s="44"/>
      <c r="AK153" s="44"/>
      <c r="AL153" s="4"/>
    </row>
    <row r="154" spans="1:38" x14ac:dyDescent="0.35">
      <c r="A154" s="140" t="s">
        <v>12</v>
      </c>
      <c r="B154" s="140" t="s">
        <v>13</v>
      </c>
      <c r="C154" s="140" t="s">
        <v>6</v>
      </c>
      <c r="D154" s="140" t="s">
        <v>11</v>
      </c>
      <c r="E154" s="140" t="s">
        <v>535</v>
      </c>
      <c r="F154" s="140">
        <v>2002</v>
      </c>
      <c r="G154" s="140" t="s">
        <v>591</v>
      </c>
      <c r="H154" s="140">
        <v>2589242438571.1177</v>
      </c>
      <c r="I154" s="140">
        <v>984621822252.70996</v>
      </c>
      <c r="J154" s="140">
        <v>467514045873.92712</v>
      </c>
      <c r="K154" s="140">
        <v>400474286352.95471</v>
      </c>
      <c r="L154" s="140">
        <v>6188874091.7943163</v>
      </c>
      <c r="M154" s="140">
        <v>98192231828.108032</v>
      </c>
      <c r="N154" s="140">
        <v>0</v>
      </c>
      <c r="O154" s="140">
        <v>18615344339.940113</v>
      </c>
      <c r="P154" s="140">
        <v>18378652314.633762</v>
      </c>
      <c r="Q154" s="140">
        <v>259099183778.47845</v>
      </c>
      <c r="R154" s="140">
        <v>144279967094.03726</v>
      </c>
      <c r="S154" s="140">
        <v>114819216684.44119</v>
      </c>
      <c r="T154" s="140">
        <v>67039759520.972404</v>
      </c>
      <c r="U154" s="140">
        <v>65434563162.471481</v>
      </c>
      <c r="V154" s="140">
        <v>52511285339.646492</v>
      </c>
      <c r="W154" s="140">
        <v>12921228078.265291</v>
      </c>
      <c r="X154" s="140">
        <v>2049744.5596966385</v>
      </c>
      <c r="Y154" s="140">
        <v>1605196358.5009255</v>
      </c>
      <c r="Z154" s="140">
        <v>1284311089864.9121</v>
      </c>
      <c r="AA154" s="140">
        <v>704252982446.88037</v>
      </c>
      <c r="AB154" s="140">
        <v>662847908744.1073</v>
      </c>
      <c r="AC154" s="140">
        <v>41405073702.771347</v>
      </c>
      <c r="AD154" s="140">
        <v>580058107418.03149</v>
      </c>
      <c r="AE154" s="140">
        <v>545954810324.29871</v>
      </c>
      <c r="AF154" s="140">
        <v>34103297093.73341</v>
      </c>
      <c r="AG154" s="140">
        <v>-147204519420.43188</v>
      </c>
      <c r="AH154" s="140">
        <v>37681749</v>
      </c>
      <c r="AI154" s="44"/>
      <c r="AK154" s="44"/>
      <c r="AL154" s="4"/>
    </row>
    <row r="155" spans="1:38" x14ac:dyDescent="0.35">
      <c r="A155" s="140" t="s">
        <v>12</v>
      </c>
      <c r="B155" s="140" t="s">
        <v>13</v>
      </c>
      <c r="C155" s="140" t="s">
        <v>6</v>
      </c>
      <c r="D155" s="140" t="s">
        <v>11</v>
      </c>
      <c r="E155" s="140" t="s">
        <v>535</v>
      </c>
      <c r="F155" s="140">
        <v>2003</v>
      </c>
      <c r="G155" s="140" t="s">
        <v>592</v>
      </c>
      <c r="H155" s="140">
        <v>2775857192746.7544</v>
      </c>
      <c r="I155" s="140">
        <v>988757844276.4082</v>
      </c>
      <c r="J155" s="140">
        <v>542982033957.3252</v>
      </c>
      <c r="K155" s="140">
        <v>455028902792.01355</v>
      </c>
      <c r="L155" s="140">
        <v>7408067213.0207367</v>
      </c>
      <c r="M155" s="140">
        <v>104477867493.03903</v>
      </c>
      <c r="N155" s="140">
        <v>0</v>
      </c>
      <c r="O155" s="140">
        <v>18118005246.968754</v>
      </c>
      <c r="P155" s="140">
        <v>21091058964.008053</v>
      </c>
      <c r="Q155" s="140">
        <v>303933903874.97693</v>
      </c>
      <c r="R155" s="140">
        <v>172189679077.71869</v>
      </c>
      <c r="S155" s="140">
        <v>131744224797.25824</v>
      </c>
      <c r="T155" s="140">
        <v>87953131165.311676</v>
      </c>
      <c r="U155" s="140">
        <v>83608303434.571701</v>
      </c>
      <c r="V155" s="140">
        <v>68431122834.204689</v>
      </c>
      <c r="W155" s="140">
        <v>15175118490.110521</v>
      </c>
      <c r="X155" s="140">
        <v>2062110.256486729</v>
      </c>
      <c r="Y155" s="140">
        <v>4344827730.7399797</v>
      </c>
      <c r="Z155" s="140">
        <v>1360527364315.2725</v>
      </c>
      <c r="AA155" s="140">
        <v>726769365199.21057</v>
      </c>
      <c r="AB155" s="140">
        <v>684484073202.14075</v>
      </c>
      <c r="AC155" s="140">
        <v>42285291997.069847</v>
      </c>
      <c r="AD155" s="140">
        <v>633757999116.06189</v>
      </c>
      <c r="AE155" s="140">
        <v>596884345201.44434</v>
      </c>
      <c r="AF155" s="140">
        <v>36873653914.616867</v>
      </c>
      <c r="AG155" s="140">
        <v>-116410049802.25116</v>
      </c>
      <c r="AH155" s="140">
        <v>38087868</v>
      </c>
      <c r="AI155" s="44"/>
      <c r="AK155" s="44"/>
      <c r="AL155" s="4"/>
    </row>
    <row r="156" spans="1:38" x14ac:dyDescent="0.35">
      <c r="A156" s="140" t="s">
        <v>12</v>
      </c>
      <c r="B156" s="140" t="s">
        <v>13</v>
      </c>
      <c r="C156" s="140" t="s">
        <v>6</v>
      </c>
      <c r="D156" s="140" t="s">
        <v>11</v>
      </c>
      <c r="E156" s="140" t="s">
        <v>535</v>
      </c>
      <c r="F156" s="140">
        <v>2004</v>
      </c>
      <c r="G156" s="140" t="s">
        <v>593</v>
      </c>
      <c r="H156" s="140">
        <v>2746228767195.4072</v>
      </c>
      <c r="I156" s="140">
        <v>1008502632942.0374</v>
      </c>
      <c r="J156" s="140">
        <v>606543287757.23914</v>
      </c>
      <c r="K156" s="140">
        <v>500456455032.58673</v>
      </c>
      <c r="L156" s="140">
        <v>8389252424.0659437</v>
      </c>
      <c r="M156" s="140">
        <v>107056441824.80226</v>
      </c>
      <c r="N156" s="140">
        <v>0</v>
      </c>
      <c r="O156" s="140">
        <v>16875895577.8158</v>
      </c>
      <c r="P156" s="140">
        <v>23366680245.562939</v>
      </c>
      <c r="Q156" s="140">
        <v>344768184960.33984</v>
      </c>
      <c r="R156" s="140">
        <v>198805946344.38446</v>
      </c>
      <c r="S156" s="140">
        <v>145962238615.95538</v>
      </c>
      <c r="T156" s="140">
        <v>106086832724.65231</v>
      </c>
      <c r="U156" s="140">
        <v>99375113478.605118</v>
      </c>
      <c r="V156" s="140">
        <v>83231756226.284271</v>
      </c>
      <c r="W156" s="140">
        <v>16129702080.212523</v>
      </c>
      <c r="X156" s="140">
        <v>13655172.108317193</v>
      </c>
      <c r="Y156" s="140">
        <v>6711719246.0471945</v>
      </c>
      <c r="Z156" s="140">
        <v>1229712959073.6067</v>
      </c>
      <c r="AA156" s="140">
        <v>695169851869.43152</v>
      </c>
      <c r="AB156" s="140">
        <v>653866338050.79639</v>
      </c>
      <c r="AC156" s="140">
        <v>41303513818.634369</v>
      </c>
      <c r="AD156" s="140">
        <v>534543107204.17535</v>
      </c>
      <c r="AE156" s="140">
        <v>502783230742.77625</v>
      </c>
      <c r="AF156" s="140">
        <v>31759876461.400803</v>
      </c>
      <c r="AG156" s="140">
        <v>-98530112577.476303</v>
      </c>
      <c r="AH156" s="140">
        <v>38491972</v>
      </c>
      <c r="AI156" s="44"/>
      <c r="AK156" s="44"/>
      <c r="AL156" s="4"/>
    </row>
    <row r="157" spans="1:38" x14ac:dyDescent="0.35">
      <c r="A157" s="140" t="s">
        <v>12</v>
      </c>
      <c r="B157" s="140" t="s">
        <v>13</v>
      </c>
      <c r="C157" s="140" t="s">
        <v>6</v>
      </c>
      <c r="D157" s="140" t="s">
        <v>11</v>
      </c>
      <c r="E157" s="140" t="s">
        <v>535</v>
      </c>
      <c r="F157" s="140">
        <v>2005</v>
      </c>
      <c r="G157" s="140" t="s">
        <v>594</v>
      </c>
      <c r="H157" s="140">
        <v>3135905761022.7251</v>
      </c>
      <c r="I157" s="140">
        <v>1036369557009.5217</v>
      </c>
      <c r="J157" s="140">
        <v>658369467793.60498</v>
      </c>
      <c r="K157" s="140">
        <v>538896265549.65204</v>
      </c>
      <c r="L157" s="140">
        <v>9571125608.2011833</v>
      </c>
      <c r="M157" s="140">
        <v>119309757810.81854</v>
      </c>
      <c r="N157" s="140">
        <v>0</v>
      </c>
      <c r="O157" s="140">
        <v>12305401779.779696</v>
      </c>
      <c r="P157" s="140">
        <v>25905506300.206127</v>
      </c>
      <c r="Q157" s="140">
        <v>371804474050.64648</v>
      </c>
      <c r="R157" s="140">
        <v>210041751529.1792</v>
      </c>
      <c r="S157" s="140">
        <v>161762722521.46729</v>
      </c>
      <c r="T157" s="140">
        <v>119473202243.95284</v>
      </c>
      <c r="U157" s="140">
        <v>110406148276.6268</v>
      </c>
      <c r="V157" s="140">
        <v>94185062769.012848</v>
      </c>
      <c r="W157" s="140">
        <v>16204411136.360632</v>
      </c>
      <c r="X157" s="140">
        <v>16674371.253328921</v>
      </c>
      <c r="Y157" s="140">
        <v>9067053967.3260384</v>
      </c>
      <c r="Z157" s="140">
        <v>1411262936777.5203</v>
      </c>
      <c r="AA157" s="140">
        <v>781287294070.68726</v>
      </c>
      <c r="AB157" s="140">
        <v>736112530445.23425</v>
      </c>
      <c r="AC157" s="140">
        <v>45174763625.454926</v>
      </c>
      <c r="AD157" s="140">
        <v>629975642706.83301</v>
      </c>
      <c r="AE157" s="140">
        <v>593549860584.10339</v>
      </c>
      <c r="AF157" s="140">
        <v>36425782122.728706</v>
      </c>
      <c r="AG157" s="140">
        <v>29903799442.078308</v>
      </c>
      <c r="AH157" s="140">
        <v>38892931</v>
      </c>
      <c r="AI157" s="44"/>
      <c r="AK157" s="44"/>
      <c r="AL157" s="4"/>
    </row>
    <row r="158" spans="1:38" x14ac:dyDescent="0.35">
      <c r="A158" s="140" t="s">
        <v>12</v>
      </c>
      <c r="B158" s="140" t="s">
        <v>13</v>
      </c>
      <c r="C158" s="140" t="s">
        <v>6</v>
      </c>
      <c r="D158" s="140" t="s">
        <v>11</v>
      </c>
      <c r="E158" s="140" t="s">
        <v>535</v>
      </c>
      <c r="F158" s="140">
        <v>2006</v>
      </c>
      <c r="G158" s="140" t="s">
        <v>595</v>
      </c>
      <c r="H158" s="140">
        <v>3426371965048.7729</v>
      </c>
      <c r="I158" s="140">
        <v>1071999654112.4703</v>
      </c>
      <c r="J158" s="140">
        <v>748682574548.38696</v>
      </c>
      <c r="K158" s="140">
        <v>579346337325.6438</v>
      </c>
      <c r="L158" s="140">
        <v>10976703275.530506</v>
      </c>
      <c r="M158" s="140">
        <v>127155595068.05222</v>
      </c>
      <c r="N158" s="140">
        <v>0</v>
      </c>
      <c r="O158" s="140">
        <v>8605952017.7108459</v>
      </c>
      <c r="P158" s="140">
        <v>27770193493.530506</v>
      </c>
      <c r="Q158" s="140">
        <v>404837893470.8197</v>
      </c>
      <c r="R158" s="140">
        <v>231459612413.75638</v>
      </c>
      <c r="S158" s="140">
        <v>173378281057.06335</v>
      </c>
      <c r="T158" s="140">
        <v>169336237222.74313</v>
      </c>
      <c r="U158" s="140">
        <v>152688808458.68198</v>
      </c>
      <c r="V158" s="140">
        <v>133752605760.3958</v>
      </c>
      <c r="W158" s="140">
        <v>18905244552.308861</v>
      </c>
      <c r="X158" s="140">
        <v>30958145.977319587</v>
      </c>
      <c r="Y158" s="140">
        <v>16647428764.061167</v>
      </c>
      <c r="Z158" s="140">
        <v>1596954677016.406</v>
      </c>
      <c r="AA158" s="140">
        <v>969438594050.77856</v>
      </c>
      <c r="AB158" s="140">
        <v>913076292525.59033</v>
      </c>
      <c r="AC158" s="140">
        <v>56362301525.189003</v>
      </c>
      <c r="AD158" s="140">
        <v>627516082965.62744</v>
      </c>
      <c r="AE158" s="140">
        <v>591032853499.55994</v>
      </c>
      <c r="AF158" s="140">
        <v>36483229466.065285</v>
      </c>
      <c r="AG158" s="140">
        <v>8735059371.5097218</v>
      </c>
      <c r="AH158" s="140">
        <v>39289878</v>
      </c>
      <c r="AI158" s="44"/>
      <c r="AK158" s="44"/>
      <c r="AL158" s="4"/>
    </row>
    <row r="159" spans="1:38" x14ac:dyDescent="0.35">
      <c r="A159" s="140" t="s">
        <v>12</v>
      </c>
      <c r="B159" s="140" t="s">
        <v>13</v>
      </c>
      <c r="C159" s="140" t="s">
        <v>6</v>
      </c>
      <c r="D159" s="140" t="s">
        <v>11</v>
      </c>
      <c r="E159" s="140" t="s">
        <v>535</v>
      </c>
      <c r="F159" s="140">
        <v>2007</v>
      </c>
      <c r="G159" s="140" t="s">
        <v>596</v>
      </c>
      <c r="H159" s="140">
        <v>3983506154660.1782</v>
      </c>
      <c r="I159" s="140">
        <v>1119910165817.041</v>
      </c>
      <c r="J159" s="140">
        <v>734114763655.54016</v>
      </c>
      <c r="K159" s="140">
        <v>549603745021.30249</v>
      </c>
      <c r="L159" s="140">
        <v>10222079205.975012</v>
      </c>
      <c r="M159" s="140">
        <v>121710398563.29121</v>
      </c>
      <c r="N159" s="140">
        <v>0</v>
      </c>
      <c r="O159" s="140">
        <v>67821008.22368513</v>
      </c>
      <c r="P159" s="140">
        <v>27027945489.067921</v>
      </c>
      <c r="Q159" s="140">
        <v>390575500754.74463</v>
      </c>
      <c r="R159" s="140">
        <v>221858034726.47208</v>
      </c>
      <c r="S159" s="140">
        <v>168717466028.27255</v>
      </c>
      <c r="T159" s="140">
        <v>184511018634.23779</v>
      </c>
      <c r="U159" s="140">
        <v>162669429169.21689</v>
      </c>
      <c r="V159" s="140">
        <v>143514361930.35367</v>
      </c>
      <c r="W159" s="140">
        <v>19103415405.535656</v>
      </c>
      <c r="X159" s="140">
        <v>51651833.327586353</v>
      </c>
      <c r="Y159" s="140">
        <v>21841589465.020905</v>
      </c>
      <c r="Z159" s="140">
        <v>2099736253274.2253</v>
      </c>
      <c r="AA159" s="140">
        <v>1128815174063.4463</v>
      </c>
      <c r="AB159" s="140">
        <v>1066469641988.3834</v>
      </c>
      <c r="AC159" s="140">
        <v>62345532075.064316</v>
      </c>
      <c r="AD159" s="140">
        <v>970921079210.77917</v>
      </c>
      <c r="AE159" s="140">
        <v>917296187663.31213</v>
      </c>
      <c r="AF159" s="140">
        <v>53624891547.470695</v>
      </c>
      <c r="AG159" s="140">
        <v>29744971913.371449</v>
      </c>
      <c r="AH159" s="140">
        <v>39684295</v>
      </c>
      <c r="AI159" s="44"/>
      <c r="AK159" s="44"/>
      <c r="AL159" s="4"/>
    </row>
    <row r="160" spans="1:38" x14ac:dyDescent="0.35">
      <c r="A160" s="140" t="s">
        <v>12</v>
      </c>
      <c r="B160" s="140" t="s">
        <v>13</v>
      </c>
      <c r="C160" s="140" t="s">
        <v>6</v>
      </c>
      <c r="D160" s="140" t="s">
        <v>11</v>
      </c>
      <c r="E160" s="140" t="s">
        <v>535</v>
      </c>
      <c r="F160" s="140">
        <v>2008</v>
      </c>
      <c r="G160" s="140" t="s">
        <v>597</v>
      </c>
      <c r="H160" s="140">
        <v>4176296203484.752</v>
      </c>
      <c r="I160" s="140">
        <v>1171050077829.7168</v>
      </c>
      <c r="J160" s="140">
        <v>729020179031.78528</v>
      </c>
      <c r="K160" s="140">
        <v>535271287480.64349</v>
      </c>
      <c r="L160" s="140">
        <v>9951138821.9488735</v>
      </c>
      <c r="M160" s="140">
        <v>119723474264.07875</v>
      </c>
      <c r="N160" s="140">
        <v>0</v>
      </c>
      <c r="O160" s="140">
        <v>0</v>
      </c>
      <c r="P160" s="140">
        <v>25863275527.792137</v>
      </c>
      <c r="Q160" s="140">
        <v>379733398866.82379</v>
      </c>
      <c r="R160" s="140">
        <v>218236347094.7301</v>
      </c>
      <c r="S160" s="140">
        <v>161497051772.09369</v>
      </c>
      <c r="T160" s="140">
        <v>193748891551.14182</v>
      </c>
      <c r="U160" s="140">
        <v>168839735570.35956</v>
      </c>
      <c r="V160" s="140">
        <v>150095699220.60678</v>
      </c>
      <c r="W160" s="140">
        <v>18621130364.025894</v>
      </c>
      <c r="X160" s="140">
        <v>122905985.72687817</v>
      </c>
      <c r="Y160" s="140">
        <v>24909155980.782265</v>
      </c>
      <c r="Z160" s="140">
        <v>2208998434877.3003</v>
      </c>
      <c r="AA160" s="140">
        <v>1120232425370.3516</v>
      </c>
      <c r="AB160" s="140">
        <v>1054317338669.1345</v>
      </c>
      <c r="AC160" s="140">
        <v>65915086701.214088</v>
      </c>
      <c r="AD160" s="140">
        <v>1088766009506.9487</v>
      </c>
      <c r="AE160" s="140">
        <v>1024702423871.7994</v>
      </c>
      <c r="AF160" s="140">
        <v>64063585635.149818</v>
      </c>
      <c r="AG160" s="140">
        <v>67227511745.950333</v>
      </c>
      <c r="AH160" s="140">
        <v>40080160</v>
      </c>
      <c r="AI160" s="44"/>
      <c r="AK160" s="44"/>
      <c r="AL160" s="4"/>
    </row>
    <row r="161" spans="1:38" x14ac:dyDescent="0.35">
      <c r="A161" s="140" t="s">
        <v>12</v>
      </c>
      <c r="B161" s="140" t="s">
        <v>13</v>
      </c>
      <c r="C161" s="140" t="s">
        <v>6</v>
      </c>
      <c r="D161" s="140" t="s">
        <v>11</v>
      </c>
      <c r="E161" s="140" t="s">
        <v>535</v>
      </c>
      <c r="F161" s="140">
        <v>2009</v>
      </c>
      <c r="G161" s="140" t="s">
        <v>598</v>
      </c>
      <c r="H161" s="140">
        <v>4022324740332.1411</v>
      </c>
      <c r="I161" s="140">
        <v>1198231905520.7573</v>
      </c>
      <c r="J161" s="140">
        <v>724212638274.17993</v>
      </c>
      <c r="K161" s="140">
        <v>534834976807.44318</v>
      </c>
      <c r="L161" s="140">
        <v>10259007306.07082</v>
      </c>
      <c r="M161" s="140">
        <v>119694875063.19652</v>
      </c>
      <c r="N161" s="140">
        <v>0</v>
      </c>
      <c r="O161" s="140">
        <v>0</v>
      </c>
      <c r="P161" s="140">
        <v>25112403056.43512</v>
      </c>
      <c r="Q161" s="140">
        <v>379768691381.74072</v>
      </c>
      <c r="R161" s="140">
        <v>224203498368.96664</v>
      </c>
      <c r="S161" s="140">
        <v>155565193012.77405</v>
      </c>
      <c r="T161" s="140">
        <v>189377661466.73663</v>
      </c>
      <c r="U161" s="140">
        <v>163183997556.14108</v>
      </c>
      <c r="V161" s="140">
        <v>144179108036.63596</v>
      </c>
      <c r="W161" s="140">
        <v>18885853082.71867</v>
      </c>
      <c r="X161" s="140">
        <v>119036436.78646804</v>
      </c>
      <c r="Y161" s="140">
        <v>26193663910.595535</v>
      </c>
      <c r="Z161" s="140">
        <v>2045920078721.2131</v>
      </c>
      <c r="AA161" s="140">
        <v>1106802590546.084</v>
      </c>
      <c r="AB161" s="140">
        <v>1038926723426.9437</v>
      </c>
      <c r="AC161" s="140">
        <v>67875867119.138939</v>
      </c>
      <c r="AD161" s="140">
        <v>939117488175.12927</v>
      </c>
      <c r="AE161" s="140">
        <v>881525091499.23743</v>
      </c>
      <c r="AF161" s="140">
        <v>57592396675.891464</v>
      </c>
      <c r="AG161" s="140">
        <v>53960117815.990601</v>
      </c>
      <c r="AH161" s="140">
        <v>40482788</v>
      </c>
      <c r="AI161" s="44"/>
      <c r="AK161" s="44"/>
      <c r="AL161" s="4"/>
    </row>
    <row r="162" spans="1:38" x14ac:dyDescent="0.35">
      <c r="A162" s="140" t="s">
        <v>12</v>
      </c>
      <c r="B162" s="140" t="s">
        <v>13</v>
      </c>
      <c r="C162" s="140" t="s">
        <v>6</v>
      </c>
      <c r="D162" s="140" t="s">
        <v>11</v>
      </c>
      <c r="E162" s="140" t="s">
        <v>535</v>
      </c>
      <c r="F162" s="140">
        <v>2010</v>
      </c>
      <c r="G162" s="140" t="s">
        <v>599</v>
      </c>
      <c r="H162" s="140">
        <v>4401338224410.0244</v>
      </c>
      <c r="I162" s="140">
        <v>1242226662904.5105</v>
      </c>
      <c r="J162" s="140">
        <v>699115050528.18152</v>
      </c>
      <c r="K162" s="140">
        <v>515551115285.33972</v>
      </c>
      <c r="L162" s="140">
        <v>11259848030.065863</v>
      </c>
      <c r="M162" s="140">
        <v>117647872000.05377</v>
      </c>
      <c r="N162" s="140">
        <v>0</v>
      </c>
      <c r="O162" s="140">
        <v>1724361466.1596873</v>
      </c>
      <c r="P162" s="140">
        <v>25256124675.935925</v>
      </c>
      <c r="Q162" s="140">
        <v>359662909113.12451</v>
      </c>
      <c r="R162" s="140">
        <v>205138945376.72894</v>
      </c>
      <c r="S162" s="140">
        <v>154523963736.39557</v>
      </c>
      <c r="T162" s="140">
        <v>183563935242.84174</v>
      </c>
      <c r="U162" s="140">
        <v>152529999576.71011</v>
      </c>
      <c r="V162" s="140">
        <v>135793074206.81816</v>
      </c>
      <c r="W162" s="140">
        <v>16608569468.843271</v>
      </c>
      <c r="X162" s="140">
        <v>128355901.04868694</v>
      </c>
      <c r="Y162" s="140">
        <v>31033935666.131615</v>
      </c>
      <c r="Z162" s="140">
        <v>2419214332335.6313</v>
      </c>
      <c r="AA162" s="140">
        <v>1374215456477.5989</v>
      </c>
      <c r="AB162" s="140">
        <v>1296690526532.522</v>
      </c>
      <c r="AC162" s="140">
        <v>77524929945.077927</v>
      </c>
      <c r="AD162" s="140">
        <v>1044998875858.0323</v>
      </c>
      <c r="AE162" s="140">
        <v>986046355522.36633</v>
      </c>
      <c r="AF162" s="140">
        <v>58952520335.66362</v>
      </c>
      <c r="AG162" s="140">
        <v>40782178641.700226</v>
      </c>
      <c r="AH162" s="140">
        <v>40788453</v>
      </c>
      <c r="AI162" s="44"/>
      <c r="AK162" s="44"/>
      <c r="AL162" s="4"/>
    </row>
    <row r="163" spans="1:38" x14ac:dyDescent="0.35">
      <c r="A163" s="140" t="s">
        <v>12</v>
      </c>
      <c r="B163" s="140" t="s">
        <v>13</v>
      </c>
      <c r="C163" s="140" t="s">
        <v>6</v>
      </c>
      <c r="D163" s="140" t="s">
        <v>11</v>
      </c>
      <c r="E163" s="140" t="s">
        <v>535</v>
      </c>
      <c r="F163" s="140">
        <v>2011</v>
      </c>
      <c r="G163" s="140" t="s">
        <v>600</v>
      </c>
      <c r="H163" s="140">
        <v>4987012273045.7793</v>
      </c>
      <c r="I163" s="140">
        <v>1297244997208.0938</v>
      </c>
      <c r="J163" s="140">
        <v>692851422388.23401</v>
      </c>
      <c r="K163" s="140">
        <v>515408216096.10815</v>
      </c>
      <c r="L163" s="140">
        <v>11318682047.317352</v>
      </c>
      <c r="M163" s="140">
        <v>115361972189.86342</v>
      </c>
      <c r="N163" s="140">
        <v>0</v>
      </c>
      <c r="O163" s="140">
        <v>0</v>
      </c>
      <c r="P163" s="140">
        <v>26402206637.528778</v>
      </c>
      <c r="Q163" s="140">
        <v>362325355221.39856</v>
      </c>
      <c r="R163" s="140">
        <v>202759296062.0358</v>
      </c>
      <c r="S163" s="140">
        <v>159566059159.36273</v>
      </c>
      <c r="T163" s="140">
        <v>177443206292.12592</v>
      </c>
      <c r="U163" s="140">
        <v>148456544827.7276</v>
      </c>
      <c r="V163" s="140">
        <v>132891682128.37953</v>
      </c>
      <c r="W163" s="140">
        <v>15429692420.139437</v>
      </c>
      <c r="X163" s="140">
        <v>135170279.20863187</v>
      </c>
      <c r="Y163" s="140">
        <v>28986661464.398308</v>
      </c>
      <c r="Z163" s="140">
        <v>2953454170186.9863</v>
      </c>
      <c r="AA163" s="140">
        <v>1708852209187.0459</v>
      </c>
      <c r="AB163" s="140">
        <v>1611965037389.5059</v>
      </c>
      <c r="AC163" s="140">
        <v>96887171797.539749</v>
      </c>
      <c r="AD163" s="140">
        <v>1244601960999.9407</v>
      </c>
      <c r="AE163" s="140">
        <v>1174036488241.8706</v>
      </c>
      <c r="AF163" s="140">
        <v>70565472758.069855</v>
      </c>
      <c r="AG163" s="140">
        <v>43461683262.465958</v>
      </c>
      <c r="AH163" s="140">
        <v>41261490</v>
      </c>
      <c r="AI163" s="44"/>
      <c r="AK163" s="44"/>
      <c r="AL163" s="4"/>
    </row>
    <row r="164" spans="1:38" x14ac:dyDescent="0.35">
      <c r="A164" s="140" t="s">
        <v>12</v>
      </c>
      <c r="B164" s="140" t="s">
        <v>13</v>
      </c>
      <c r="C164" s="140" t="s">
        <v>6</v>
      </c>
      <c r="D164" s="140" t="s">
        <v>11</v>
      </c>
      <c r="E164" s="140" t="s">
        <v>535</v>
      </c>
      <c r="F164" s="140">
        <v>2012</v>
      </c>
      <c r="G164" s="140" t="s">
        <v>601</v>
      </c>
      <c r="H164" s="140">
        <v>5035114937300.3379</v>
      </c>
      <c r="I164" s="140">
        <v>1341037136841.9861</v>
      </c>
      <c r="J164" s="140">
        <v>674046704071.31836</v>
      </c>
      <c r="K164" s="140">
        <v>511667309968.63879</v>
      </c>
      <c r="L164" s="140">
        <v>11531439995.249775</v>
      </c>
      <c r="M164" s="140">
        <v>113900677126.81764</v>
      </c>
      <c r="N164" s="140">
        <v>0</v>
      </c>
      <c r="O164" s="140">
        <v>0</v>
      </c>
      <c r="P164" s="140">
        <v>26615958091.686218</v>
      </c>
      <c r="Q164" s="140">
        <v>359619234754.88519</v>
      </c>
      <c r="R164" s="140">
        <v>200699380681.54431</v>
      </c>
      <c r="S164" s="140">
        <v>158919854073.34088</v>
      </c>
      <c r="T164" s="140">
        <v>162379394102.67944</v>
      </c>
      <c r="U164" s="140">
        <v>134079909269.27498</v>
      </c>
      <c r="V164" s="140">
        <v>118871602292.26202</v>
      </c>
      <c r="W164" s="140">
        <v>15079820003.811853</v>
      </c>
      <c r="X164" s="140">
        <v>128486973.20110317</v>
      </c>
      <c r="Y164" s="140">
        <v>28299484833.404476</v>
      </c>
      <c r="Z164" s="140">
        <v>2968886754820.1685</v>
      </c>
      <c r="AA164" s="140">
        <v>1657234006235.2576</v>
      </c>
      <c r="AB164" s="140">
        <v>1555494063238.0134</v>
      </c>
      <c r="AC164" s="140">
        <v>101739942997.24362</v>
      </c>
      <c r="AD164" s="140">
        <v>1311652748584.9104</v>
      </c>
      <c r="AE164" s="140">
        <v>1231128528486.1675</v>
      </c>
      <c r="AF164" s="140">
        <v>80524220098.741394</v>
      </c>
      <c r="AG164" s="140">
        <v>51144341566.864151</v>
      </c>
      <c r="AH164" s="140">
        <v>41733271</v>
      </c>
      <c r="AI164" s="44"/>
      <c r="AK164" s="44"/>
      <c r="AL164" s="4"/>
    </row>
    <row r="165" spans="1:38" x14ac:dyDescent="0.35">
      <c r="A165" s="140" t="s">
        <v>12</v>
      </c>
      <c r="B165" s="140" t="s">
        <v>13</v>
      </c>
      <c r="C165" s="140" t="s">
        <v>6</v>
      </c>
      <c r="D165" s="140" t="s">
        <v>11</v>
      </c>
      <c r="E165" s="140" t="s">
        <v>535</v>
      </c>
      <c r="F165" s="140">
        <v>2013</v>
      </c>
      <c r="G165" s="140" t="s">
        <v>602</v>
      </c>
      <c r="H165" s="140">
        <v>5283333286676.5674</v>
      </c>
      <c r="I165" s="140">
        <v>1384457264044.4387</v>
      </c>
      <c r="J165" s="140">
        <v>662667710903.33435</v>
      </c>
      <c r="K165" s="140">
        <v>511478976640.11877</v>
      </c>
      <c r="L165" s="140">
        <v>12353713469.822702</v>
      </c>
      <c r="M165" s="140">
        <v>112321054954.2951</v>
      </c>
      <c r="N165" s="140">
        <v>0</v>
      </c>
      <c r="O165" s="140">
        <v>7110886915.4898129</v>
      </c>
      <c r="P165" s="140">
        <v>27763600989.216854</v>
      </c>
      <c r="Q165" s="140">
        <v>351929720311.29431</v>
      </c>
      <c r="R165" s="140">
        <v>188130943575.50537</v>
      </c>
      <c r="S165" s="140">
        <v>163798776735.78897</v>
      </c>
      <c r="T165" s="140">
        <v>151188734263.21564</v>
      </c>
      <c r="U165" s="140">
        <v>124665601981.65732</v>
      </c>
      <c r="V165" s="140">
        <v>107912132972.88939</v>
      </c>
      <c r="W165" s="140">
        <v>16687329943.796558</v>
      </c>
      <c r="X165" s="140">
        <v>66139064.971375681</v>
      </c>
      <c r="Y165" s="140">
        <v>26523132281.558304</v>
      </c>
      <c r="Z165" s="140">
        <v>3180359685858.9629</v>
      </c>
      <c r="AA165" s="140">
        <v>1667129622702.1123</v>
      </c>
      <c r="AB165" s="140">
        <v>1560544385303.4502</v>
      </c>
      <c r="AC165" s="140">
        <v>106585237398.66063</v>
      </c>
      <c r="AD165" s="140">
        <v>1513230063156.8508</v>
      </c>
      <c r="AE165" s="140">
        <v>1416484145308.5776</v>
      </c>
      <c r="AF165" s="140">
        <v>96745917848.274109</v>
      </c>
      <c r="AG165" s="140">
        <v>55848625869.830681</v>
      </c>
      <c r="AH165" s="140">
        <v>42202935</v>
      </c>
      <c r="AI165" s="44"/>
      <c r="AK165" s="44"/>
      <c r="AL165" s="4"/>
    </row>
    <row r="166" spans="1:38" x14ac:dyDescent="0.35">
      <c r="A166" s="140" t="s">
        <v>12</v>
      </c>
      <c r="B166" s="140" t="s">
        <v>13</v>
      </c>
      <c r="C166" s="140" t="s">
        <v>6</v>
      </c>
      <c r="D166" s="140" t="s">
        <v>11</v>
      </c>
      <c r="E166" s="140" t="s">
        <v>535</v>
      </c>
      <c r="F166" s="140">
        <v>2014</v>
      </c>
      <c r="G166" s="140" t="s">
        <v>603</v>
      </c>
      <c r="H166" s="140">
        <v>5281209732394.1543</v>
      </c>
      <c r="I166" s="140">
        <v>1419753621055.4653</v>
      </c>
      <c r="J166" s="140">
        <v>682383592620.67419</v>
      </c>
      <c r="K166" s="140">
        <v>525040336284.82782</v>
      </c>
      <c r="L166" s="140">
        <v>12672552190.953094</v>
      </c>
      <c r="M166" s="140">
        <v>112639626828.46745</v>
      </c>
      <c r="N166" s="140">
        <v>0</v>
      </c>
      <c r="O166" s="140">
        <v>0</v>
      </c>
      <c r="P166" s="140">
        <v>29432475338.538918</v>
      </c>
      <c r="Q166" s="140">
        <v>370295681926.86829</v>
      </c>
      <c r="R166" s="140">
        <v>198693814759.75418</v>
      </c>
      <c r="S166" s="140">
        <v>171601867167.11414</v>
      </c>
      <c r="T166" s="140">
        <v>157343256335.84641</v>
      </c>
      <c r="U166" s="140">
        <v>131238026195.8342</v>
      </c>
      <c r="V166" s="140">
        <v>115040379657.22462</v>
      </c>
      <c r="W166" s="140">
        <v>16134219941.598919</v>
      </c>
      <c r="X166" s="140">
        <v>63426597.010648072</v>
      </c>
      <c r="Y166" s="140">
        <v>26105230140.012203</v>
      </c>
      <c r="Z166" s="140">
        <v>3128108785512.1396</v>
      </c>
      <c r="AA166" s="140">
        <v>1715860009326.3899</v>
      </c>
      <c r="AB166" s="140">
        <v>1606159273434.905</v>
      </c>
      <c r="AC166" s="140">
        <v>109700735891.48839</v>
      </c>
      <c r="AD166" s="140">
        <v>1412248776185.7449</v>
      </c>
      <c r="AE166" s="140">
        <v>1321958933676.8315</v>
      </c>
      <c r="AF166" s="140">
        <v>90289842508.917908</v>
      </c>
      <c r="AG166" s="140">
        <v>50963733205.875511</v>
      </c>
      <c r="AH166" s="140">
        <v>42669500</v>
      </c>
      <c r="AI166" s="44"/>
      <c r="AK166" s="44"/>
      <c r="AL166" s="4"/>
    </row>
    <row r="167" spans="1:38" x14ac:dyDescent="0.35">
      <c r="A167" s="140" t="s">
        <v>12</v>
      </c>
      <c r="B167" s="140" t="s">
        <v>13</v>
      </c>
      <c r="C167" s="140" t="s">
        <v>6</v>
      </c>
      <c r="D167" s="140" t="s">
        <v>11</v>
      </c>
      <c r="E167" s="140" t="s">
        <v>535</v>
      </c>
      <c r="F167" s="140">
        <v>2015</v>
      </c>
      <c r="G167" s="140" t="s">
        <v>604</v>
      </c>
      <c r="H167" s="140">
        <v>5388630115473.248</v>
      </c>
      <c r="I167" s="140">
        <v>1456647008705.886</v>
      </c>
      <c r="J167" s="140">
        <v>668096379187.44604</v>
      </c>
      <c r="K167" s="140">
        <v>530630090463.75238</v>
      </c>
      <c r="L167" s="140">
        <v>12025793182.82551</v>
      </c>
      <c r="M167" s="140">
        <v>110391076896.97354</v>
      </c>
      <c r="N167" s="140">
        <v>0</v>
      </c>
      <c r="O167" s="140">
        <v>1742724435.3874705</v>
      </c>
      <c r="P167" s="140">
        <v>36303145214.721031</v>
      </c>
      <c r="Q167" s="140">
        <v>370167350733.84485</v>
      </c>
      <c r="R167" s="140">
        <v>186701416015.52759</v>
      </c>
      <c r="S167" s="140">
        <v>183465934718.31723</v>
      </c>
      <c r="T167" s="140">
        <v>137466288723.69357</v>
      </c>
      <c r="U167" s="140">
        <v>117389180276.4995</v>
      </c>
      <c r="V167" s="140">
        <v>101891702288.4695</v>
      </c>
      <c r="W167" s="140">
        <v>15444022161.896355</v>
      </c>
      <c r="X167" s="140">
        <v>53455826.13364467</v>
      </c>
      <c r="Y167" s="140">
        <v>20077108447.19408</v>
      </c>
      <c r="Z167" s="140">
        <v>3215847873885.3281</v>
      </c>
      <c r="AA167" s="140">
        <v>1766108048059.8186</v>
      </c>
      <c r="AB167" s="140">
        <v>1653194785041.2874</v>
      </c>
      <c r="AC167" s="140">
        <v>112913263018.52654</v>
      </c>
      <c r="AD167" s="140">
        <v>1449739825825.5095</v>
      </c>
      <c r="AE167" s="140">
        <v>1357053053664.7144</v>
      </c>
      <c r="AF167" s="140">
        <v>92686772160.796387</v>
      </c>
      <c r="AG167" s="140">
        <v>48038853694.589226</v>
      </c>
      <c r="AH167" s="140">
        <v>43131966</v>
      </c>
      <c r="AI167" s="44"/>
      <c r="AK167" s="44"/>
      <c r="AL167" s="4"/>
    </row>
    <row r="168" spans="1:38" x14ac:dyDescent="0.35">
      <c r="A168" s="140" t="s">
        <v>12</v>
      </c>
      <c r="B168" s="140" t="s">
        <v>13</v>
      </c>
      <c r="C168" s="140" t="s">
        <v>6</v>
      </c>
      <c r="D168" s="140" t="s">
        <v>11</v>
      </c>
      <c r="E168" s="140" t="s">
        <v>535</v>
      </c>
      <c r="F168" s="140">
        <v>2016</v>
      </c>
      <c r="G168" s="140" t="s">
        <v>605</v>
      </c>
      <c r="H168" s="140">
        <v>5312104114893.5742</v>
      </c>
      <c r="I168" s="140">
        <v>1487622788693.1494</v>
      </c>
      <c r="J168" s="140">
        <v>629924108496.62695</v>
      </c>
      <c r="K168" s="140">
        <v>524461218532.22839</v>
      </c>
      <c r="L168" s="140">
        <v>12504279279.510508</v>
      </c>
      <c r="M168" s="140">
        <v>110622732365.12239</v>
      </c>
      <c r="N168" s="140">
        <v>0</v>
      </c>
      <c r="O168" s="140">
        <v>1749097416.3260026</v>
      </c>
      <c r="P168" s="140">
        <v>42251040304.941917</v>
      </c>
      <c r="Q168" s="140">
        <v>357334069166.32764</v>
      </c>
      <c r="R168" s="140">
        <v>168908524828.33887</v>
      </c>
      <c r="S168" s="140">
        <v>188425544337.9888</v>
      </c>
      <c r="T168" s="140">
        <v>105462889964.39844</v>
      </c>
      <c r="U168" s="140">
        <v>90537703003.418045</v>
      </c>
      <c r="V168" s="140">
        <v>77870629468.430695</v>
      </c>
      <c r="W168" s="140">
        <v>12634883633.056879</v>
      </c>
      <c r="X168" s="140">
        <v>32189901.930470202</v>
      </c>
      <c r="Y168" s="140">
        <v>14925186960.980396</v>
      </c>
      <c r="Z168" s="140">
        <v>3153005221416.7578</v>
      </c>
      <c r="AA168" s="140">
        <v>1732727125878.5889</v>
      </c>
      <c r="AB168" s="140">
        <v>1621948018157.1797</v>
      </c>
      <c r="AC168" s="140">
        <v>110779107721.40825</v>
      </c>
      <c r="AD168" s="140">
        <v>1420278095538.1746</v>
      </c>
      <c r="AE168" s="140">
        <v>1329474911476.4023</v>
      </c>
      <c r="AF168" s="140">
        <v>90803184061.772537</v>
      </c>
      <c r="AG168" s="140">
        <v>41551996287.039459</v>
      </c>
      <c r="AH168" s="140">
        <v>43590368</v>
      </c>
      <c r="AI168" s="44"/>
      <c r="AK168" s="44"/>
      <c r="AL168" s="4"/>
    </row>
    <row r="169" spans="1:38" x14ac:dyDescent="0.35">
      <c r="A169" s="140" t="s">
        <v>12</v>
      </c>
      <c r="B169" s="140" t="s">
        <v>13</v>
      </c>
      <c r="C169" s="140" t="s">
        <v>6</v>
      </c>
      <c r="D169" s="140" t="s">
        <v>11</v>
      </c>
      <c r="E169" s="140" t="s">
        <v>535</v>
      </c>
      <c r="F169" s="140">
        <v>2017</v>
      </c>
      <c r="G169" s="140" t="s">
        <v>606</v>
      </c>
      <c r="H169" s="140">
        <v>5355532794942.585</v>
      </c>
      <c r="I169" s="140">
        <v>1526662124927.0566</v>
      </c>
      <c r="J169" s="140">
        <v>589932791805.49939</v>
      </c>
      <c r="K169" s="140">
        <v>506926885326.39465</v>
      </c>
      <c r="L169" s="140">
        <v>12223193053.974813</v>
      </c>
      <c r="M169" s="140">
        <v>109485912233.03214</v>
      </c>
      <c r="N169" s="140">
        <v>0</v>
      </c>
      <c r="O169" s="140">
        <v>1931219595.3143039</v>
      </c>
      <c r="P169" s="140">
        <v>43019196654.644646</v>
      </c>
      <c r="Q169" s="140">
        <v>340267363789.42871</v>
      </c>
      <c r="R169" s="140">
        <v>146366874311.51236</v>
      </c>
      <c r="S169" s="140">
        <v>193900489477.91632</v>
      </c>
      <c r="T169" s="140">
        <v>83005906479.104843</v>
      </c>
      <c r="U169" s="140">
        <v>72715224766.194534</v>
      </c>
      <c r="V169" s="140">
        <v>61726247222.823364</v>
      </c>
      <c r="W169" s="140">
        <v>10968886814.598351</v>
      </c>
      <c r="X169" s="140">
        <v>20090728.772812665</v>
      </c>
      <c r="Y169" s="140">
        <v>10290681712.910307</v>
      </c>
      <c r="Z169" s="140">
        <v>3226633046623.1035</v>
      </c>
      <c r="AA169" s="140">
        <v>1774644730837.187</v>
      </c>
      <c r="AB169" s="140">
        <v>1661185688805.4194</v>
      </c>
      <c r="AC169" s="140">
        <v>113459042031.76726</v>
      </c>
      <c r="AD169" s="140">
        <v>1451988315785.916</v>
      </c>
      <c r="AE169" s="140">
        <v>1359157790054.3411</v>
      </c>
      <c r="AF169" s="140">
        <v>92830525731.577225</v>
      </c>
      <c r="AG169" s="140">
        <v>12304831586.924351</v>
      </c>
      <c r="AH169" s="140">
        <v>44044811</v>
      </c>
      <c r="AI169" s="44"/>
      <c r="AK169" s="44"/>
      <c r="AL169" s="4"/>
    </row>
    <row r="170" spans="1:38" x14ac:dyDescent="0.35">
      <c r="A170" s="140" t="s">
        <v>12</v>
      </c>
      <c r="B170" s="140" t="s">
        <v>13</v>
      </c>
      <c r="C170" s="140" t="s">
        <v>6</v>
      </c>
      <c r="D170" s="140" t="s">
        <v>11</v>
      </c>
      <c r="E170" s="140" t="s">
        <v>535</v>
      </c>
      <c r="F170" s="140">
        <v>2018</v>
      </c>
      <c r="G170" s="140" t="s">
        <v>607</v>
      </c>
      <c r="H170" s="140">
        <v>5392138174941.4619</v>
      </c>
      <c r="I170" s="140">
        <v>1603408333526.4639</v>
      </c>
      <c r="J170" s="140">
        <v>565854958463.68188</v>
      </c>
      <c r="K170" s="140">
        <v>495143924027.05408</v>
      </c>
      <c r="L170" s="140">
        <v>11746740704.961737</v>
      </c>
      <c r="M170" s="140">
        <v>110133315845.47551</v>
      </c>
      <c r="N170" s="140">
        <v>0</v>
      </c>
      <c r="O170" s="140">
        <v>1936397974.7351213</v>
      </c>
      <c r="P170" s="140">
        <v>44875252757.758247</v>
      </c>
      <c r="Q170" s="140">
        <v>326452216744.12347</v>
      </c>
      <c r="R170" s="140">
        <v>123905661242.26167</v>
      </c>
      <c r="S170" s="140">
        <v>202546555501.86179</v>
      </c>
      <c r="T170" s="140">
        <v>70711034436.627747</v>
      </c>
      <c r="U170" s="140">
        <v>62196112092.338249</v>
      </c>
      <c r="V170" s="140">
        <v>52395121776.87355</v>
      </c>
      <c r="W170" s="140">
        <v>9786640811.4704094</v>
      </c>
      <c r="X170" s="140">
        <v>14349503.994287355</v>
      </c>
      <c r="Y170" s="140">
        <v>8514922344.2894993</v>
      </c>
      <c r="Z170" s="140">
        <v>3159938052951.3179</v>
      </c>
      <c r="AA170" s="140">
        <v>1739562824064.8772</v>
      </c>
      <c r="AB170" s="140">
        <v>1628346687030.3005</v>
      </c>
      <c r="AC170" s="140">
        <v>111216137034.57567</v>
      </c>
      <c r="AD170" s="140">
        <v>1420375228886.4407</v>
      </c>
      <c r="AE170" s="140">
        <v>1329565834761.0723</v>
      </c>
      <c r="AF170" s="140">
        <v>90809394125.371658</v>
      </c>
      <c r="AG170" s="140">
        <v>62936830000</v>
      </c>
      <c r="AH170" s="140">
        <v>44494502</v>
      </c>
      <c r="AI170" s="44"/>
      <c r="AK170" s="44"/>
      <c r="AL170" s="4"/>
    </row>
    <row r="171" spans="1:38" x14ac:dyDescent="0.35">
      <c r="A171" s="140" t="s">
        <v>14</v>
      </c>
      <c r="B171" s="140" t="s">
        <v>15</v>
      </c>
      <c r="C171" s="140" t="s">
        <v>6</v>
      </c>
      <c r="D171" s="140" t="s">
        <v>7</v>
      </c>
      <c r="E171" s="140" t="s">
        <v>535</v>
      </c>
      <c r="F171" s="140">
        <v>1995</v>
      </c>
      <c r="G171" s="140" t="s">
        <v>608</v>
      </c>
      <c r="H171" s="140">
        <v>64689933002.496414</v>
      </c>
      <c r="I171" s="140">
        <v>24099344955.559307</v>
      </c>
      <c r="J171" s="140">
        <v>9406862532.9564857</v>
      </c>
      <c r="K171" s="140">
        <v>9239325291.37714</v>
      </c>
      <c r="L171" s="140">
        <v>27918635.395645387</v>
      </c>
      <c r="M171" s="140">
        <v>390135376.7452547</v>
      </c>
      <c r="N171" s="140">
        <v>0</v>
      </c>
      <c r="O171" s="140">
        <v>0</v>
      </c>
      <c r="P171" s="140">
        <v>969783836.05359328</v>
      </c>
      <c r="Q171" s="140">
        <v>7851487443.1826477</v>
      </c>
      <c r="R171" s="140">
        <v>5924100088.2040157</v>
      </c>
      <c r="S171" s="140">
        <v>1927387354.9786322</v>
      </c>
      <c r="T171" s="140">
        <v>167537241.57934463</v>
      </c>
      <c r="U171" s="140">
        <v>0</v>
      </c>
      <c r="V171" s="140">
        <v>0</v>
      </c>
      <c r="W171" s="140">
        <v>0</v>
      </c>
      <c r="X171" s="140">
        <v>0</v>
      </c>
      <c r="Y171" s="140">
        <v>167537241.57934463</v>
      </c>
      <c r="Z171" s="140">
        <v>31162180566.912315</v>
      </c>
      <c r="AA171" s="140">
        <v>21312305770.323154</v>
      </c>
      <c r="AB171" s="140">
        <v>10996455761.246201</v>
      </c>
      <c r="AC171" s="140">
        <v>10315850009.076954</v>
      </c>
      <c r="AD171" s="140">
        <v>9849874796.589159</v>
      </c>
      <c r="AE171" s="140">
        <v>5082214642.6470127</v>
      </c>
      <c r="AF171" s="140">
        <v>4767660153.9421778</v>
      </c>
      <c r="AG171" s="140">
        <v>21544947.068303883</v>
      </c>
      <c r="AH171" s="140">
        <v>3217348</v>
      </c>
      <c r="AI171" s="44"/>
      <c r="AK171" s="44"/>
      <c r="AL171" s="4"/>
    </row>
    <row r="172" spans="1:38" x14ac:dyDescent="0.35">
      <c r="A172" s="140" t="s">
        <v>14</v>
      </c>
      <c r="B172" s="140" t="s">
        <v>15</v>
      </c>
      <c r="C172" s="140" t="s">
        <v>6</v>
      </c>
      <c r="D172" s="140" t="s">
        <v>7</v>
      </c>
      <c r="E172" s="140" t="s">
        <v>535</v>
      </c>
      <c r="F172" s="140">
        <v>1996</v>
      </c>
      <c r="G172" s="140" t="s">
        <v>609</v>
      </c>
      <c r="H172" s="140">
        <v>65109752241.313156</v>
      </c>
      <c r="I172" s="140">
        <v>23939530001.057621</v>
      </c>
      <c r="J172" s="140">
        <v>9390813305.2850933</v>
      </c>
      <c r="K172" s="140">
        <v>9223724360.261673</v>
      </c>
      <c r="L172" s="140">
        <v>28281992.7114475</v>
      </c>
      <c r="M172" s="140">
        <v>393163670.7089203</v>
      </c>
      <c r="N172" s="140">
        <v>0</v>
      </c>
      <c r="O172" s="140">
        <v>0</v>
      </c>
      <c r="P172" s="140">
        <v>1064475135.858313</v>
      </c>
      <c r="Q172" s="140">
        <v>7737803560.9829912</v>
      </c>
      <c r="R172" s="140">
        <v>5649595686.640337</v>
      </c>
      <c r="S172" s="140">
        <v>2088207874.342654</v>
      </c>
      <c r="T172" s="140">
        <v>167088945.02342084</v>
      </c>
      <c r="U172" s="140">
        <v>0</v>
      </c>
      <c r="V172" s="140">
        <v>0</v>
      </c>
      <c r="W172" s="140">
        <v>0</v>
      </c>
      <c r="X172" s="140">
        <v>0</v>
      </c>
      <c r="Y172" s="140">
        <v>167088945.02342084</v>
      </c>
      <c r="Z172" s="140">
        <v>32446809420.521427</v>
      </c>
      <c r="AA172" s="140">
        <v>22170412750.670444</v>
      </c>
      <c r="AB172" s="140">
        <v>11857583435.539093</v>
      </c>
      <c r="AC172" s="140">
        <v>10312829315.131353</v>
      </c>
      <c r="AD172" s="140">
        <v>10276396669.850983</v>
      </c>
      <c r="AE172" s="140">
        <v>5496209398.5268326</v>
      </c>
      <c r="AF172" s="140">
        <v>4780187271.3241491</v>
      </c>
      <c r="AG172" s="140">
        <v>-667400485.55099082</v>
      </c>
      <c r="AH172" s="140">
        <v>3168221</v>
      </c>
      <c r="AI172" s="44"/>
      <c r="AK172" s="44"/>
      <c r="AL172" s="4"/>
    </row>
    <row r="173" spans="1:38" x14ac:dyDescent="0.35">
      <c r="A173" s="140" t="s">
        <v>14</v>
      </c>
      <c r="B173" s="140" t="s">
        <v>15</v>
      </c>
      <c r="C173" s="140" t="s">
        <v>6</v>
      </c>
      <c r="D173" s="140" t="s">
        <v>7</v>
      </c>
      <c r="E173" s="140" t="s">
        <v>535</v>
      </c>
      <c r="F173" s="140">
        <v>1997</v>
      </c>
      <c r="G173" s="140" t="s">
        <v>610</v>
      </c>
      <c r="H173" s="140">
        <v>64652196548.76693</v>
      </c>
      <c r="I173" s="140">
        <v>23835308124.747345</v>
      </c>
      <c r="J173" s="140">
        <v>9495214571.0419025</v>
      </c>
      <c r="K173" s="140">
        <v>9310242196.3157444</v>
      </c>
      <c r="L173" s="140">
        <v>28593721.374696799</v>
      </c>
      <c r="M173" s="140">
        <v>414205201.4431867</v>
      </c>
      <c r="N173" s="140">
        <v>0</v>
      </c>
      <c r="O173" s="140">
        <v>0</v>
      </c>
      <c r="P173" s="140">
        <v>1263529053.2148173</v>
      </c>
      <c r="Q173" s="140">
        <v>7603914220.2830429</v>
      </c>
      <c r="R173" s="140">
        <v>5199326934.0956926</v>
      </c>
      <c r="S173" s="140">
        <v>2404587286.1873503</v>
      </c>
      <c r="T173" s="140">
        <v>184972374.72615853</v>
      </c>
      <c r="U173" s="140">
        <v>0</v>
      </c>
      <c r="V173" s="140">
        <v>0</v>
      </c>
      <c r="W173" s="140">
        <v>0</v>
      </c>
      <c r="X173" s="140">
        <v>0</v>
      </c>
      <c r="Y173" s="140">
        <v>184972374.72615853</v>
      </c>
      <c r="Z173" s="140">
        <v>32562110892.558929</v>
      </c>
      <c r="AA173" s="140">
        <v>22240282057.097839</v>
      </c>
      <c r="AB173" s="140">
        <v>12999527886.882944</v>
      </c>
      <c r="AC173" s="140">
        <v>9240754170.2148933</v>
      </c>
      <c r="AD173" s="140">
        <v>10321828835.461088</v>
      </c>
      <c r="AE173" s="140">
        <v>6033147486.4270601</v>
      </c>
      <c r="AF173" s="140">
        <v>4288681349.0340285</v>
      </c>
      <c r="AG173" s="140">
        <v>-1240437039.5812507</v>
      </c>
      <c r="AH173" s="140">
        <v>3133089</v>
      </c>
      <c r="AI173" s="44"/>
      <c r="AK173" s="44"/>
      <c r="AL173" s="4"/>
    </row>
    <row r="174" spans="1:38" x14ac:dyDescent="0.35">
      <c r="A174" s="140" t="s">
        <v>14</v>
      </c>
      <c r="B174" s="140" t="s">
        <v>15</v>
      </c>
      <c r="C174" s="140" t="s">
        <v>6</v>
      </c>
      <c r="D174" s="140" t="s">
        <v>7</v>
      </c>
      <c r="E174" s="140" t="s">
        <v>535</v>
      </c>
      <c r="F174" s="140">
        <v>1998</v>
      </c>
      <c r="G174" s="140" t="s">
        <v>611</v>
      </c>
      <c r="H174" s="140">
        <v>66929814614.951065</v>
      </c>
      <c r="I174" s="140">
        <v>23847060526.721977</v>
      </c>
      <c r="J174" s="140">
        <v>9388337913.7002392</v>
      </c>
      <c r="K174" s="140">
        <v>9218173615.4017315</v>
      </c>
      <c r="L174" s="140">
        <v>27566397.162162106</v>
      </c>
      <c r="M174" s="140">
        <v>415062451.54518062</v>
      </c>
      <c r="N174" s="140">
        <v>0</v>
      </c>
      <c r="O174" s="140">
        <v>0</v>
      </c>
      <c r="P174" s="140">
        <v>1496938094.8537586</v>
      </c>
      <c r="Q174" s="140">
        <v>7278606671.8406315</v>
      </c>
      <c r="R174" s="140">
        <v>4611623645.6683321</v>
      </c>
      <c r="S174" s="140">
        <v>2666983026.1722989</v>
      </c>
      <c r="T174" s="140">
        <v>170164298.29850662</v>
      </c>
      <c r="U174" s="140">
        <v>0</v>
      </c>
      <c r="V174" s="140">
        <v>0</v>
      </c>
      <c r="W174" s="140">
        <v>0</v>
      </c>
      <c r="X174" s="140">
        <v>0</v>
      </c>
      <c r="Y174" s="140">
        <v>170164298.29850662</v>
      </c>
      <c r="Z174" s="140">
        <v>35586495233.427986</v>
      </c>
      <c r="AA174" s="140">
        <v>24306582273.009209</v>
      </c>
      <c r="AB174" s="140">
        <v>13864820123.948368</v>
      </c>
      <c r="AC174" s="140">
        <v>10441762149.060877</v>
      </c>
      <c r="AD174" s="140">
        <v>11279912960.418779</v>
      </c>
      <c r="AE174" s="140">
        <v>6434222732.4844828</v>
      </c>
      <c r="AF174" s="140">
        <v>4845690227.9342966</v>
      </c>
      <c r="AG174" s="140">
        <v>-1892079058.8991446</v>
      </c>
      <c r="AH174" s="140">
        <v>3108687</v>
      </c>
      <c r="AI174" s="44"/>
      <c r="AK174" s="44"/>
      <c r="AL174" s="4"/>
    </row>
    <row r="175" spans="1:38" x14ac:dyDescent="0.35">
      <c r="A175" s="140" t="s">
        <v>14</v>
      </c>
      <c r="B175" s="140" t="s">
        <v>15</v>
      </c>
      <c r="C175" s="140" t="s">
        <v>6</v>
      </c>
      <c r="D175" s="140" t="s">
        <v>7</v>
      </c>
      <c r="E175" s="140" t="s">
        <v>535</v>
      </c>
      <c r="F175" s="140">
        <v>1999</v>
      </c>
      <c r="G175" s="140" t="s">
        <v>612</v>
      </c>
      <c r="H175" s="140">
        <v>66641728220.778069</v>
      </c>
      <c r="I175" s="140">
        <v>23875474270.624443</v>
      </c>
      <c r="J175" s="140">
        <v>9394221133.7927399</v>
      </c>
      <c r="K175" s="140">
        <v>9234735745.8972244</v>
      </c>
      <c r="L175" s="140">
        <v>27596188.439014554</v>
      </c>
      <c r="M175" s="140">
        <v>423496338.13873684</v>
      </c>
      <c r="N175" s="140">
        <v>0</v>
      </c>
      <c r="O175" s="140">
        <v>0</v>
      </c>
      <c r="P175" s="140">
        <v>1731154391.2960043</v>
      </c>
      <c r="Q175" s="140">
        <v>7052488828.023468</v>
      </c>
      <c r="R175" s="140">
        <v>4156291688.1320653</v>
      </c>
      <c r="S175" s="140">
        <v>2896197139.8914032</v>
      </c>
      <c r="T175" s="140">
        <v>159485387.89551502</v>
      </c>
      <c r="U175" s="140">
        <v>0</v>
      </c>
      <c r="V175" s="140">
        <v>0</v>
      </c>
      <c r="W175" s="140">
        <v>0</v>
      </c>
      <c r="X175" s="140">
        <v>0</v>
      </c>
      <c r="Y175" s="140">
        <v>159485387.89551502</v>
      </c>
      <c r="Z175" s="140">
        <v>35852007081.144508</v>
      </c>
      <c r="AA175" s="140">
        <v>24471164880.08662</v>
      </c>
      <c r="AB175" s="140">
        <v>15012936490.49964</v>
      </c>
      <c r="AC175" s="140">
        <v>9458228389.5869808</v>
      </c>
      <c r="AD175" s="140">
        <v>11380842201.057894</v>
      </c>
      <c r="AE175" s="140">
        <v>6982089410.5419855</v>
      </c>
      <c r="AF175" s="140">
        <v>4398752790.5159082</v>
      </c>
      <c r="AG175" s="140">
        <v>-2479974264.7836328</v>
      </c>
      <c r="AH175" s="140">
        <v>3089022</v>
      </c>
      <c r="AI175" s="44"/>
      <c r="AK175" s="44"/>
      <c r="AL175" s="4"/>
    </row>
    <row r="176" spans="1:38" x14ac:dyDescent="0.35">
      <c r="A176" s="140" t="s">
        <v>14</v>
      </c>
      <c r="B176" s="140" t="s">
        <v>15</v>
      </c>
      <c r="C176" s="140" t="s">
        <v>6</v>
      </c>
      <c r="D176" s="140" t="s">
        <v>7</v>
      </c>
      <c r="E176" s="140" t="s">
        <v>535</v>
      </c>
      <c r="F176" s="140">
        <v>2000</v>
      </c>
      <c r="G176" s="140" t="s">
        <v>613</v>
      </c>
      <c r="H176" s="140">
        <v>66466942438.55938</v>
      </c>
      <c r="I176" s="140">
        <v>24009730848.979652</v>
      </c>
      <c r="J176" s="140">
        <v>9273056331.0305328</v>
      </c>
      <c r="K176" s="140">
        <v>9134131265.2068806</v>
      </c>
      <c r="L176" s="140">
        <v>26479422.208093282</v>
      </c>
      <c r="M176" s="140">
        <v>403352749.22256011</v>
      </c>
      <c r="N176" s="140">
        <v>0</v>
      </c>
      <c r="O176" s="140">
        <v>0</v>
      </c>
      <c r="P176" s="140">
        <v>1876377315.7805014</v>
      </c>
      <c r="Q176" s="140">
        <v>6827921777.9957256</v>
      </c>
      <c r="R176" s="140">
        <v>3869185627.3660946</v>
      </c>
      <c r="S176" s="140">
        <v>2958736150.629631</v>
      </c>
      <c r="T176" s="140">
        <v>138925065.82365313</v>
      </c>
      <c r="U176" s="140">
        <v>0</v>
      </c>
      <c r="V176" s="140">
        <v>0</v>
      </c>
      <c r="W176" s="140">
        <v>0</v>
      </c>
      <c r="X176" s="140">
        <v>0</v>
      </c>
      <c r="Y176" s="140">
        <v>138925065.82365313</v>
      </c>
      <c r="Z176" s="140">
        <v>36048138201.216507</v>
      </c>
      <c r="AA176" s="140">
        <v>24625117830.57243</v>
      </c>
      <c r="AB176" s="140">
        <v>15926609817.542686</v>
      </c>
      <c r="AC176" s="140">
        <v>8698508013.0297852</v>
      </c>
      <c r="AD176" s="140">
        <v>11423020370.644077</v>
      </c>
      <c r="AE176" s="140">
        <v>7387984481.2446289</v>
      </c>
      <c r="AF176" s="140">
        <v>4035035889.3994312</v>
      </c>
      <c r="AG176" s="140">
        <v>-2863982942.6673236</v>
      </c>
      <c r="AH176" s="140">
        <v>3069591</v>
      </c>
      <c r="AI176" s="44"/>
      <c r="AK176" s="44"/>
      <c r="AL176" s="4"/>
    </row>
    <row r="177" spans="1:38" x14ac:dyDescent="0.35">
      <c r="A177" s="140" t="s">
        <v>14</v>
      </c>
      <c r="B177" s="140" t="s">
        <v>15</v>
      </c>
      <c r="C177" s="140" t="s">
        <v>6</v>
      </c>
      <c r="D177" s="140" t="s">
        <v>7</v>
      </c>
      <c r="E177" s="140" t="s">
        <v>535</v>
      </c>
      <c r="F177" s="140">
        <v>2001</v>
      </c>
      <c r="G177" s="140" t="s">
        <v>614</v>
      </c>
      <c r="H177" s="140">
        <v>70458487502.335495</v>
      </c>
      <c r="I177" s="140">
        <v>24180456061.784153</v>
      </c>
      <c r="J177" s="140">
        <v>8780716889.4760056</v>
      </c>
      <c r="K177" s="140">
        <v>8624392816.0936832</v>
      </c>
      <c r="L177" s="140">
        <v>24955772.189855132</v>
      </c>
      <c r="M177" s="140">
        <v>441294498.21535742</v>
      </c>
      <c r="N177" s="140">
        <v>0</v>
      </c>
      <c r="O177" s="140">
        <v>0</v>
      </c>
      <c r="P177" s="140">
        <v>1918530911.6832807</v>
      </c>
      <c r="Q177" s="140">
        <v>6239611634.0051899</v>
      </c>
      <c r="R177" s="140">
        <v>3284205583.0600314</v>
      </c>
      <c r="S177" s="140">
        <v>2955406050.945159</v>
      </c>
      <c r="T177" s="140">
        <v>156324073.38232207</v>
      </c>
      <c r="U177" s="140">
        <v>0</v>
      </c>
      <c r="V177" s="140">
        <v>0</v>
      </c>
      <c r="W177" s="140">
        <v>0</v>
      </c>
      <c r="X177" s="140">
        <v>0</v>
      </c>
      <c r="Y177" s="140">
        <v>156324073.38232207</v>
      </c>
      <c r="Z177" s="140">
        <v>40542852801.370605</v>
      </c>
      <c r="AA177" s="140">
        <v>27723103136.567463</v>
      </c>
      <c r="AB177" s="140">
        <v>17147107320.376616</v>
      </c>
      <c r="AC177" s="140">
        <v>10575995816.190847</v>
      </c>
      <c r="AD177" s="140">
        <v>12819749664.803137</v>
      </c>
      <c r="AE177" s="140">
        <v>7929185352.7317247</v>
      </c>
      <c r="AF177" s="140">
        <v>4890564312.071413</v>
      </c>
      <c r="AG177" s="140">
        <v>-3045538250.2952662</v>
      </c>
      <c r="AH177" s="140">
        <v>3050687</v>
      </c>
      <c r="AI177" s="44"/>
      <c r="AK177" s="44"/>
      <c r="AL177" s="4"/>
    </row>
    <row r="178" spans="1:38" x14ac:dyDescent="0.35">
      <c r="A178" s="140" t="s">
        <v>14</v>
      </c>
      <c r="B178" s="140" t="s">
        <v>15</v>
      </c>
      <c r="C178" s="140" t="s">
        <v>6</v>
      </c>
      <c r="D178" s="140" t="s">
        <v>7</v>
      </c>
      <c r="E178" s="140" t="s">
        <v>535</v>
      </c>
      <c r="F178" s="140">
        <v>2002</v>
      </c>
      <c r="G178" s="140" t="s">
        <v>615</v>
      </c>
      <c r="H178" s="140">
        <v>72903883779.611069</v>
      </c>
      <c r="I178" s="140">
        <v>24665387266.480934</v>
      </c>
      <c r="J178" s="140">
        <v>8579924006.6933403</v>
      </c>
      <c r="K178" s="140">
        <v>8436932286.983758</v>
      </c>
      <c r="L178" s="140">
        <v>24263615.489255972</v>
      </c>
      <c r="M178" s="140">
        <v>569674439.70050788</v>
      </c>
      <c r="N178" s="140">
        <v>0</v>
      </c>
      <c r="O178" s="140">
        <v>0</v>
      </c>
      <c r="P178" s="140">
        <v>1755522349.9618216</v>
      </c>
      <c r="Q178" s="140">
        <v>6087471881.8321724</v>
      </c>
      <c r="R178" s="140">
        <v>3238394119.5341401</v>
      </c>
      <c r="S178" s="140">
        <v>2849077762.2980323</v>
      </c>
      <c r="T178" s="140">
        <v>142991719.70958212</v>
      </c>
      <c r="U178" s="140">
        <v>0</v>
      </c>
      <c r="V178" s="140">
        <v>0</v>
      </c>
      <c r="W178" s="140">
        <v>0</v>
      </c>
      <c r="X178" s="140">
        <v>0</v>
      </c>
      <c r="Y178" s="140">
        <v>142991719.70958212</v>
      </c>
      <c r="Z178" s="140">
        <v>42916804537.709427</v>
      </c>
      <c r="AA178" s="140">
        <v>29379157857.917908</v>
      </c>
      <c r="AB178" s="140">
        <v>18322806681.858154</v>
      </c>
      <c r="AC178" s="140">
        <v>11056351176.059759</v>
      </c>
      <c r="AD178" s="140">
        <v>13537646679.791561</v>
      </c>
      <c r="AE178" s="140">
        <v>8442981389.7564869</v>
      </c>
      <c r="AF178" s="140">
        <v>5094665290.0350399</v>
      </c>
      <c r="AG178" s="140">
        <v>-3258232031.2726164</v>
      </c>
      <c r="AH178" s="140">
        <v>3033978</v>
      </c>
      <c r="AI178" s="44"/>
      <c r="AK178" s="44"/>
      <c r="AL178" s="4"/>
    </row>
    <row r="179" spans="1:38" x14ac:dyDescent="0.35">
      <c r="A179" s="140" t="s">
        <v>14</v>
      </c>
      <c r="B179" s="140" t="s">
        <v>15</v>
      </c>
      <c r="C179" s="140" t="s">
        <v>6</v>
      </c>
      <c r="D179" s="140" t="s">
        <v>7</v>
      </c>
      <c r="E179" s="140" t="s">
        <v>535</v>
      </c>
      <c r="F179" s="140">
        <v>2003</v>
      </c>
      <c r="G179" s="140" t="s">
        <v>616</v>
      </c>
      <c r="H179" s="140">
        <v>78757876950.344482</v>
      </c>
      <c r="I179" s="140">
        <v>25471964332.984367</v>
      </c>
      <c r="J179" s="140">
        <v>8401602008.2021465</v>
      </c>
      <c r="K179" s="140">
        <v>8198629751.6529474</v>
      </c>
      <c r="L179" s="140">
        <v>27106371.162892547</v>
      </c>
      <c r="M179" s="140">
        <v>610364769.66173995</v>
      </c>
      <c r="N179" s="140">
        <v>0</v>
      </c>
      <c r="O179" s="140">
        <v>0</v>
      </c>
      <c r="P179" s="140">
        <v>1662133562.4619255</v>
      </c>
      <c r="Q179" s="140">
        <v>5899025048.3663893</v>
      </c>
      <c r="R179" s="140">
        <v>3114446686.6075635</v>
      </c>
      <c r="S179" s="140">
        <v>2784578361.7588258</v>
      </c>
      <c r="T179" s="140">
        <v>202972256.54919946</v>
      </c>
      <c r="U179" s="140">
        <v>0</v>
      </c>
      <c r="V179" s="140">
        <v>0</v>
      </c>
      <c r="W179" s="140">
        <v>0</v>
      </c>
      <c r="X179" s="140">
        <v>0</v>
      </c>
      <c r="Y179" s="140">
        <v>202972256.54919946</v>
      </c>
      <c r="Z179" s="140">
        <v>48169633479.171516</v>
      </c>
      <c r="AA179" s="140">
        <v>33023190173.073753</v>
      </c>
      <c r="AB179" s="140">
        <v>21379081370.717682</v>
      </c>
      <c r="AC179" s="140">
        <v>11644108802.356071</v>
      </c>
      <c r="AD179" s="140">
        <v>15146443306.097757</v>
      </c>
      <c r="AE179" s="140">
        <v>9805746877.2977276</v>
      </c>
      <c r="AF179" s="140">
        <v>5340696428.8000536</v>
      </c>
      <c r="AG179" s="140">
        <v>-3285322870.013535</v>
      </c>
      <c r="AH179" s="140">
        <v>3017932</v>
      </c>
      <c r="AI179" s="44"/>
      <c r="AK179" s="44"/>
      <c r="AL179" s="4"/>
    </row>
    <row r="180" spans="1:38" x14ac:dyDescent="0.35">
      <c r="A180" s="140" t="s">
        <v>14</v>
      </c>
      <c r="B180" s="140" t="s">
        <v>15</v>
      </c>
      <c r="C180" s="140" t="s">
        <v>6</v>
      </c>
      <c r="D180" s="140" t="s">
        <v>7</v>
      </c>
      <c r="E180" s="140" t="s">
        <v>535</v>
      </c>
      <c r="F180" s="140">
        <v>2004</v>
      </c>
      <c r="G180" s="140" t="s">
        <v>617</v>
      </c>
      <c r="H180" s="140">
        <v>85637737430.625214</v>
      </c>
      <c r="I180" s="140">
        <v>26521500551.135872</v>
      </c>
      <c r="J180" s="140">
        <v>8594756065.6140366</v>
      </c>
      <c r="K180" s="140">
        <v>8417848773.8757153</v>
      </c>
      <c r="L180" s="140">
        <v>28425913.898338716</v>
      </c>
      <c r="M180" s="140">
        <v>725289116.26029444</v>
      </c>
      <c r="N180" s="140">
        <v>0</v>
      </c>
      <c r="O180" s="140">
        <v>0</v>
      </c>
      <c r="P180" s="140">
        <v>1625000729.1290097</v>
      </c>
      <c r="Q180" s="140">
        <v>6039133014.5880737</v>
      </c>
      <c r="R180" s="140">
        <v>3235318570.5988894</v>
      </c>
      <c r="S180" s="140">
        <v>2803814443.9891849</v>
      </c>
      <c r="T180" s="140">
        <v>176907291.73831993</v>
      </c>
      <c r="U180" s="140">
        <v>0</v>
      </c>
      <c r="V180" s="140">
        <v>0</v>
      </c>
      <c r="W180" s="140">
        <v>0</v>
      </c>
      <c r="X180" s="140">
        <v>0</v>
      </c>
      <c r="Y180" s="140">
        <v>176907291.73831993</v>
      </c>
      <c r="Z180" s="140">
        <v>53747162358.063026</v>
      </c>
      <c r="AA180" s="140">
        <v>36870778593.415726</v>
      </c>
      <c r="AB180" s="140">
        <v>23304040754.895451</v>
      </c>
      <c r="AC180" s="140">
        <v>13566737838.520273</v>
      </c>
      <c r="AD180" s="140">
        <v>16876383764.647305</v>
      </c>
      <c r="AE180" s="140">
        <v>10666656632.980057</v>
      </c>
      <c r="AF180" s="140">
        <v>6209727131.6672535</v>
      </c>
      <c r="AG180" s="140">
        <v>-3225681544.1877551</v>
      </c>
      <c r="AH180" s="140">
        <v>3000720</v>
      </c>
      <c r="AI180" s="44"/>
      <c r="AK180" s="44"/>
      <c r="AL180" s="4"/>
    </row>
    <row r="181" spans="1:38" x14ac:dyDescent="0.35">
      <c r="A181" s="140" t="s">
        <v>14</v>
      </c>
      <c r="B181" s="140" t="s">
        <v>15</v>
      </c>
      <c r="C181" s="140" t="s">
        <v>6</v>
      </c>
      <c r="D181" s="140" t="s">
        <v>7</v>
      </c>
      <c r="E181" s="140" t="s">
        <v>535</v>
      </c>
      <c r="F181" s="140">
        <v>2005</v>
      </c>
      <c r="G181" s="140" t="s">
        <v>618</v>
      </c>
      <c r="H181" s="140">
        <v>91384715771.451385</v>
      </c>
      <c r="I181" s="140">
        <v>28084369568.535065</v>
      </c>
      <c r="J181" s="140">
        <v>8830633409.3728504</v>
      </c>
      <c r="K181" s="140">
        <v>8701208657.6452866</v>
      </c>
      <c r="L181" s="140">
        <v>27640721.531174008</v>
      </c>
      <c r="M181" s="140">
        <v>755082587.871593</v>
      </c>
      <c r="N181" s="140">
        <v>0</v>
      </c>
      <c r="O181" s="140">
        <v>0</v>
      </c>
      <c r="P181" s="140">
        <v>1547002938.9044113</v>
      </c>
      <c r="Q181" s="140">
        <v>6371482409.3381081</v>
      </c>
      <c r="R181" s="140">
        <v>3497344533.0509963</v>
      </c>
      <c r="S181" s="140">
        <v>2874137876.2871118</v>
      </c>
      <c r="T181" s="140">
        <v>129424751.72756501</v>
      </c>
      <c r="U181" s="140">
        <v>0</v>
      </c>
      <c r="V181" s="140">
        <v>0</v>
      </c>
      <c r="W181" s="140">
        <v>0</v>
      </c>
      <c r="X181" s="140">
        <v>0</v>
      </c>
      <c r="Y181" s="140">
        <v>129424751.72756501</v>
      </c>
      <c r="Z181" s="140">
        <v>57398808187.465469</v>
      </c>
      <c r="AA181" s="140">
        <v>39359439307.524338</v>
      </c>
      <c r="AB181" s="140">
        <v>26362035936.943565</v>
      </c>
      <c r="AC181" s="140">
        <v>12997403370.580845</v>
      </c>
      <c r="AD181" s="140">
        <v>18039368879.941132</v>
      </c>
      <c r="AE181" s="140">
        <v>12082349216.846601</v>
      </c>
      <c r="AF181" s="140">
        <v>5957019663.0945139</v>
      </c>
      <c r="AG181" s="140">
        <v>-2929095393.9219961</v>
      </c>
      <c r="AH181" s="140">
        <v>2981269</v>
      </c>
      <c r="AI181" s="44"/>
      <c r="AK181" s="44"/>
      <c r="AL181" s="4"/>
    </row>
    <row r="182" spans="1:38" x14ac:dyDescent="0.35">
      <c r="A182" s="140" t="s">
        <v>14</v>
      </c>
      <c r="B182" s="140" t="s">
        <v>15</v>
      </c>
      <c r="C182" s="140" t="s">
        <v>6</v>
      </c>
      <c r="D182" s="140" t="s">
        <v>7</v>
      </c>
      <c r="E182" s="140" t="s">
        <v>535</v>
      </c>
      <c r="F182" s="140">
        <v>2006</v>
      </c>
      <c r="G182" s="140" t="s">
        <v>619</v>
      </c>
      <c r="H182" s="140">
        <v>100935403965.33403</v>
      </c>
      <c r="I182" s="140">
        <v>30458869626.584938</v>
      </c>
      <c r="J182" s="140">
        <v>9426978695.5434799</v>
      </c>
      <c r="K182" s="140">
        <v>9336924132.5563869</v>
      </c>
      <c r="L182" s="140">
        <v>29872283.881379988</v>
      </c>
      <c r="M182" s="140">
        <v>873231744.78646934</v>
      </c>
      <c r="N182" s="140">
        <v>0</v>
      </c>
      <c r="O182" s="140">
        <v>0</v>
      </c>
      <c r="P182" s="140">
        <v>1455747811.144264</v>
      </c>
      <c r="Q182" s="140">
        <v>6978072292.7442741</v>
      </c>
      <c r="R182" s="140">
        <v>3962223590.6888514</v>
      </c>
      <c r="S182" s="140">
        <v>3015848702.0554223</v>
      </c>
      <c r="T182" s="140">
        <v>90054562.987092674</v>
      </c>
      <c r="U182" s="140">
        <v>0</v>
      </c>
      <c r="V182" s="140">
        <v>0</v>
      </c>
      <c r="W182" s="140">
        <v>0</v>
      </c>
      <c r="X182" s="140">
        <v>0</v>
      </c>
      <c r="Y182" s="140">
        <v>90054562.987092674</v>
      </c>
      <c r="Z182" s="140">
        <v>63797827265.32093</v>
      </c>
      <c r="AA182" s="140">
        <v>43691571534.475418</v>
      </c>
      <c r="AB182" s="140">
        <v>29373103910.653679</v>
      </c>
      <c r="AC182" s="140">
        <v>14318467623.821739</v>
      </c>
      <c r="AD182" s="140">
        <v>20106255730.845509</v>
      </c>
      <c r="AE182" s="140">
        <v>13517095359.462933</v>
      </c>
      <c r="AF182" s="140">
        <v>6589160371.3825521</v>
      </c>
      <c r="AG182" s="140">
        <v>-2748271622.1153154</v>
      </c>
      <c r="AH182" s="140">
        <v>2958307</v>
      </c>
      <c r="AI182" s="44"/>
      <c r="AK182" s="44"/>
      <c r="AL182" s="4"/>
    </row>
    <row r="183" spans="1:38" x14ac:dyDescent="0.35">
      <c r="A183" s="140" t="s">
        <v>14</v>
      </c>
      <c r="B183" s="140" t="s">
        <v>15</v>
      </c>
      <c r="C183" s="140" t="s">
        <v>6</v>
      </c>
      <c r="D183" s="140" t="s">
        <v>7</v>
      </c>
      <c r="E183" s="140" t="s">
        <v>535</v>
      </c>
      <c r="F183" s="140">
        <v>2007</v>
      </c>
      <c r="G183" s="140" t="s">
        <v>620</v>
      </c>
      <c r="H183" s="140">
        <v>111259931709.21118</v>
      </c>
      <c r="I183" s="140">
        <v>33370444067.23037</v>
      </c>
      <c r="J183" s="140">
        <v>9835302251.4798393</v>
      </c>
      <c r="K183" s="140">
        <v>9834409191.2568932</v>
      </c>
      <c r="L183" s="140">
        <v>29025954.585432678</v>
      </c>
      <c r="M183" s="140">
        <v>798816872.98811519</v>
      </c>
      <c r="N183" s="140">
        <v>0</v>
      </c>
      <c r="O183" s="140">
        <v>0</v>
      </c>
      <c r="P183" s="140">
        <v>1571293931.4618816</v>
      </c>
      <c r="Q183" s="140">
        <v>7435272432.2214622</v>
      </c>
      <c r="R183" s="140">
        <v>4263082424.1043801</v>
      </c>
      <c r="S183" s="140">
        <v>3172190008.1170821</v>
      </c>
      <c r="T183" s="140">
        <v>893060.22294602124</v>
      </c>
      <c r="U183" s="140">
        <v>0</v>
      </c>
      <c r="V183" s="140">
        <v>0</v>
      </c>
      <c r="W183" s="140">
        <v>0</v>
      </c>
      <c r="X183" s="140">
        <v>0</v>
      </c>
      <c r="Y183" s="140">
        <v>893060.22294602124</v>
      </c>
      <c r="Z183" s="140">
        <v>70864265545.703262</v>
      </c>
      <c r="AA183" s="140">
        <v>48484548885.041718</v>
      </c>
      <c r="AB183" s="140">
        <v>32719341196.33746</v>
      </c>
      <c r="AC183" s="140">
        <v>15765207688.704256</v>
      </c>
      <c r="AD183" s="140">
        <v>22379716660.661552</v>
      </c>
      <c r="AE183" s="140">
        <v>15102741020.314072</v>
      </c>
      <c r="AF183" s="140">
        <v>7276975640.3474636</v>
      </c>
      <c r="AG183" s="140">
        <v>-2810080155.2023029</v>
      </c>
      <c r="AH183" s="140">
        <v>2932618</v>
      </c>
      <c r="AI183" s="44"/>
      <c r="AK183" s="44"/>
      <c r="AL183" s="4"/>
    </row>
    <row r="184" spans="1:38" x14ac:dyDescent="0.35">
      <c r="A184" s="140" t="s">
        <v>14</v>
      </c>
      <c r="B184" s="140" t="s">
        <v>15</v>
      </c>
      <c r="C184" s="140" t="s">
        <v>6</v>
      </c>
      <c r="D184" s="140" t="s">
        <v>7</v>
      </c>
      <c r="E184" s="140" t="s">
        <v>535</v>
      </c>
      <c r="F184" s="140">
        <v>2008</v>
      </c>
      <c r="G184" s="140" t="s">
        <v>621</v>
      </c>
      <c r="H184" s="140">
        <v>114806358937.82747</v>
      </c>
      <c r="I184" s="140">
        <v>36654088005.008316</v>
      </c>
      <c r="J184" s="140">
        <v>10561675980.766973</v>
      </c>
      <c r="K184" s="140">
        <v>10561675980.766973</v>
      </c>
      <c r="L184" s="140">
        <v>126982968.20347364</v>
      </c>
      <c r="M184" s="140">
        <v>748986165.8525244</v>
      </c>
      <c r="N184" s="140">
        <v>0</v>
      </c>
      <c r="O184" s="140">
        <v>0</v>
      </c>
      <c r="P184" s="140">
        <v>1693900879.7750182</v>
      </c>
      <c r="Q184" s="140">
        <v>7991805966.935957</v>
      </c>
      <c r="R184" s="140">
        <v>4643789142.7333412</v>
      </c>
      <c r="S184" s="140">
        <v>3348016824.2026153</v>
      </c>
      <c r="T184" s="140">
        <v>0</v>
      </c>
      <c r="U184" s="140">
        <v>0</v>
      </c>
      <c r="V184" s="140">
        <v>0</v>
      </c>
      <c r="W184" s="140">
        <v>0</v>
      </c>
      <c r="X184" s="140">
        <v>0</v>
      </c>
      <c r="Y184" s="140">
        <v>0</v>
      </c>
      <c r="Z184" s="140">
        <v>71420229690.513916</v>
      </c>
      <c r="AA184" s="140">
        <v>48777728055.218269</v>
      </c>
      <c r="AB184" s="140">
        <v>33902381849.893814</v>
      </c>
      <c r="AC184" s="140">
        <v>14875346205.324459</v>
      </c>
      <c r="AD184" s="140">
        <v>22642501635.295647</v>
      </c>
      <c r="AE184" s="140">
        <v>15737402439.237144</v>
      </c>
      <c r="AF184" s="140">
        <v>6905099196.0584927</v>
      </c>
      <c r="AG184" s="140">
        <v>-3829634738.461751</v>
      </c>
      <c r="AH184" s="140">
        <v>2907618</v>
      </c>
      <c r="AI184" s="44"/>
      <c r="AK184" s="44"/>
      <c r="AL184" s="4"/>
    </row>
    <row r="185" spans="1:38" x14ac:dyDescent="0.35">
      <c r="A185" s="140" t="s">
        <v>14</v>
      </c>
      <c r="B185" s="140" t="s">
        <v>15</v>
      </c>
      <c r="C185" s="140" t="s">
        <v>6</v>
      </c>
      <c r="D185" s="140" t="s">
        <v>7</v>
      </c>
      <c r="E185" s="140" t="s">
        <v>535</v>
      </c>
      <c r="F185" s="140">
        <v>2009</v>
      </c>
      <c r="G185" s="140" t="s">
        <v>622</v>
      </c>
      <c r="H185" s="140">
        <v>102657271944.09837</v>
      </c>
      <c r="I185" s="140">
        <v>38759175047.101425</v>
      </c>
      <c r="J185" s="140">
        <v>11161422977.477451</v>
      </c>
      <c r="K185" s="140">
        <v>11152135477.23702</v>
      </c>
      <c r="L185" s="140">
        <v>258549658.03428343</v>
      </c>
      <c r="M185" s="140">
        <v>942594797.2175523</v>
      </c>
      <c r="N185" s="140">
        <v>0</v>
      </c>
      <c r="O185" s="140">
        <v>0</v>
      </c>
      <c r="P185" s="140">
        <v>1783326055.7436664</v>
      </c>
      <c r="Q185" s="140">
        <v>8167664966.241519</v>
      </c>
      <c r="R185" s="140">
        <v>4712940216.5367365</v>
      </c>
      <c r="S185" s="140">
        <v>3454724749.7047825</v>
      </c>
      <c r="T185" s="140">
        <v>9287500.2404296119</v>
      </c>
      <c r="U185" s="140">
        <v>0</v>
      </c>
      <c r="V185" s="140">
        <v>0</v>
      </c>
      <c r="W185" s="140">
        <v>0</v>
      </c>
      <c r="X185" s="140">
        <v>0</v>
      </c>
      <c r="Y185" s="140">
        <v>9287500.2404296119</v>
      </c>
      <c r="Z185" s="140">
        <v>57953798679.332695</v>
      </c>
      <c r="AA185" s="140">
        <v>37436349764.298042</v>
      </c>
      <c r="AB185" s="140">
        <v>26048466992.104435</v>
      </c>
      <c r="AC185" s="140">
        <v>11387882772.193607</v>
      </c>
      <c r="AD185" s="140">
        <v>20517448915.034649</v>
      </c>
      <c r="AE185" s="140">
        <v>14276180615.642096</v>
      </c>
      <c r="AF185" s="140">
        <v>6241268299.3925705</v>
      </c>
      <c r="AG185" s="140">
        <v>-5217124759.8132324</v>
      </c>
      <c r="AH185" s="140">
        <v>2888092</v>
      </c>
      <c r="AI185" s="44"/>
      <c r="AK185" s="44"/>
      <c r="AL185" s="4"/>
    </row>
    <row r="186" spans="1:38" x14ac:dyDescent="0.35">
      <c r="A186" s="140" t="s">
        <v>14</v>
      </c>
      <c r="B186" s="140" t="s">
        <v>15</v>
      </c>
      <c r="C186" s="140" t="s">
        <v>6</v>
      </c>
      <c r="D186" s="140" t="s">
        <v>7</v>
      </c>
      <c r="E186" s="140" t="s">
        <v>535</v>
      </c>
      <c r="F186" s="140">
        <v>2010</v>
      </c>
      <c r="G186" s="140" t="s">
        <v>623</v>
      </c>
      <c r="H186" s="140">
        <v>107867893904.11046</v>
      </c>
      <c r="I186" s="140">
        <v>40713345945.480904</v>
      </c>
      <c r="J186" s="140">
        <v>12891647725.846806</v>
      </c>
      <c r="K186" s="140">
        <v>12144925089.440485</v>
      </c>
      <c r="L186" s="140">
        <v>349242537.49732637</v>
      </c>
      <c r="M186" s="140">
        <v>1009087837.3029578</v>
      </c>
      <c r="N186" s="140">
        <v>0</v>
      </c>
      <c r="O186" s="140">
        <v>0</v>
      </c>
      <c r="P186" s="140">
        <v>1916467328.4200594</v>
      </c>
      <c r="Q186" s="140">
        <v>8870127386.2201424</v>
      </c>
      <c r="R186" s="140">
        <v>5265003764.4365263</v>
      </c>
      <c r="S186" s="140">
        <v>3605123621.7836165</v>
      </c>
      <c r="T186" s="140">
        <v>746722636.40632105</v>
      </c>
      <c r="U186" s="140">
        <v>0</v>
      </c>
      <c r="V186" s="140">
        <v>0</v>
      </c>
      <c r="W186" s="140">
        <v>0</v>
      </c>
      <c r="X186" s="140">
        <v>0</v>
      </c>
      <c r="Y186" s="140">
        <v>746722636.40632105</v>
      </c>
      <c r="Z186" s="140">
        <v>60834929641.515297</v>
      </c>
      <c r="AA186" s="140">
        <v>38896101528.745613</v>
      </c>
      <c r="AB186" s="140">
        <v>26718484352.78751</v>
      </c>
      <c r="AC186" s="140">
        <v>12177617175.958103</v>
      </c>
      <c r="AD186" s="140">
        <v>21938828112.769684</v>
      </c>
      <c r="AE186" s="140">
        <v>15070205306.213795</v>
      </c>
      <c r="AF186" s="140">
        <v>6868622806.5559177</v>
      </c>
      <c r="AG186" s="140">
        <v>-6572029408.7325563</v>
      </c>
      <c r="AH186" s="140">
        <v>2877319</v>
      </c>
      <c r="AI186" s="44"/>
      <c r="AK186" s="44"/>
      <c r="AL186" s="4"/>
    </row>
    <row r="187" spans="1:38" x14ac:dyDescent="0.35">
      <c r="A187" s="140" t="s">
        <v>14</v>
      </c>
      <c r="B187" s="140" t="s">
        <v>15</v>
      </c>
      <c r="C187" s="140" t="s">
        <v>6</v>
      </c>
      <c r="D187" s="140" t="s">
        <v>7</v>
      </c>
      <c r="E187" s="140" t="s">
        <v>535</v>
      </c>
      <c r="F187" s="140">
        <v>2011</v>
      </c>
      <c r="G187" s="140" t="s">
        <v>624</v>
      </c>
      <c r="H187" s="140">
        <v>116573518064.62796</v>
      </c>
      <c r="I187" s="140">
        <v>42244588283.958107</v>
      </c>
      <c r="J187" s="140">
        <v>14228486161.61235</v>
      </c>
      <c r="K187" s="140">
        <v>12768523521.082117</v>
      </c>
      <c r="L187" s="140">
        <v>463311946.1250115</v>
      </c>
      <c r="M187" s="140">
        <v>1047717735.0635799</v>
      </c>
      <c r="N187" s="140">
        <v>0</v>
      </c>
      <c r="O187" s="140">
        <v>0</v>
      </c>
      <c r="P187" s="140">
        <v>2171887166.2179856</v>
      </c>
      <c r="Q187" s="140">
        <v>9085606673.6755409</v>
      </c>
      <c r="R187" s="140">
        <v>5193476543.7744017</v>
      </c>
      <c r="S187" s="140">
        <v>3892130129.9011393</v>
      </c>
      <c r="T187" s="140">
        <v>1459962640.5302334</v>
      </c>
      <c r="U187" s="140">
        <v>0</v>
      </c>
      <c r="V187" s="140">
        <v>0</v>
      </c>
      <c r="W187" s="140">
        <v>0</v>
      </c>
      <c r="X187" s="140">
        <v>0</v>
      </c>
      <c r="Y187" s="140">
        <v>1459962640.5302334</v>
      </c>
      <c r="Z187" s="140">
        <v>67294780252.139862</v>
      </c>
      <c r="AA187" s="140">
        <v>43039350041.785843</v>
      </c>
      <c r="AB187" s="140">
        <v>27907554215.454254</v>
      </c>
      <c r="AC187" s="140">
        <v>15131795826.3316</v>
      </c>
      <c r="AD187" s="140">
        <v>24255430210.354012</v>
      </c>
      <c r="AE187" s="140">
        <v>15727694144.020039</v>
      </c>
      <c r="AF187" s="140">
        <v>8527736066.3340197</v>
      </c>
      <c r="AG187" s="140">
        <v>-7194336633.0823517</v>
      </c>
      <c r="AH187" s="140">
        <v>2876538</v>
      </c>
      <c r="AI187" s="44"/>
      <c r="AK187" s="44"/>
      <c r="AL187" s="4"/>
    </row>
    <row r="188" spans="1:38" x14ac:dyDescent="0.35">
      <c r="A188" s="140" t="s">
        <v>14</v>
      </c>
      <c r="B188" s="140" t="s">
        <v>15</v>
      </c>
      <c r="C188" s="140" t="s">
        <v>6</v>
      </c>
      <c r="D188" s="140" t="s">
        <v>7</v>
      </c>
      <c r="E188" s="140" t="s">
        <v>535</v>
      </c>
      <c r="F188" s="140">
        <v>2012</v>
      </c>
      <c r="G188" s="140" t="s">
        <v>625</v>
      </c>
      <c r="H188" s="140">
        <v>121393136168.26158</v>
      </c>
      <c r="I188" s="140">
        <v>43676700003.49408</v>
      </c>
      <c r="J188" s="140">
        <v>14903772955.753239</v>
      </c>
      <c r="K188" s="140">
        <v>13029849464.584766</v>
      </c>
      <c r="L188" s="140">
        <v>595395917.73218012</v>
      </c>
      <c r="M188" s="140">
        <v>988891013.53486454</v>
      </c>
      <c r="N188" s="140">
        <v>0</v>
      </c>
      <c r="O188" s="140">
        <v>0</v>
      </c>
      <c r="P188" s="140">
        <v>2349873549.2196627</v>
      </c>
      <c r="Q188" s="140">
        <v>9095688984.0980606</v>
      </c>
      <c r="R188" s="140">
        <v>5022945669.2501621</v>
      </c>
      <c r="S188" s="140">
        <v>4072743314.847898</v>
      </c>
      <c r="T188" s="140">
        <v>1873923491.1684728</v>
      </c>
      <c r="U188" s="140">
        <v>0</v>
      </c>
      <c r="V188" s="140">
        <v>0</v>
      </c>
      <c r="W188" s="140">
        <v>0</v>
      </c>
      <c r="X188" s="140">
        <v>0</v>
      </c>
      <c r="Y188" s="140">
        <v>1873923491.1684728</v>
      </c>
      <c r="Z188" s="140">
        <v>70261394407.754684</v>
      </c>
      <c r="AA188" s="140">
        <v>47939059976.727722</v>
      </c>
      <c r="AB188" s="140">
        <v>31810273747.353043</v>
      </c>
      <c r="AC188" s="140">
        <v>16128786229.374678</v>
      </c>
      <c r="AD188" s="140">
        <v>22322334431.026962</v>
      </c>
      <c r="AE188" s="140">
        <v>14812129592.771427</v>
      </c>
      <c r="AF188" s="140">
        <v>7510204838.2555428</v>
      </c>
      <c r="AG188" s="140">
        <v>-7448731198.740449</v>
      </c>
      <c r="AH188" s="140">
        <v>2884229</v>
      </c>
      <c r="AI188" s="44"/>
      <c r="AK188" s="44"/>
      <c r="AL188" s="4"/>
    </row>
    <row r="189" spans="1:38" x14ac:dyDescent="0.35">
      <c r="A189" s="140" t="s">
        <v>14</v>
      </c>
      <c r="B189" s="140" t="s">
        <v>15</v>
      </c>
      <c r="C189" s="140" t="s">
        <v>6</v>
      </c>
      <c r="D189" s="140" t="s">
        <v>7</v>
      </c>
      <c r="E189" s="140" t="s">
        <v>535</v>
      </c>
      <c r="F189" s="140">
        <v>2013</v>
      </c>
      <c r="G189" s="140" t="s">
        <v>626</v>
      </c>
      <c r="H189" s="140">
        <v>124640598242.96785</v>
      </c>
      <c r="I189" s="140">
        <v>44880231188.005493</v>
      </c>
      <c r="J189" s="140">
        <v>15786482464.394226</v>
      </c>
      <c r="K189" s="140">
        <v>13605755089.478447</v>
      </c>
      <c r="L189" s="140">
        <v>741846323.89982498</v>
      </c>
      <c r="M189" s="140">
        <v>1004197390.035264</v>
      </c>
      <c r="N189" s="140">
        <v>0</v>
      </c>
      <c r="O189" s="140">
        <v>0</v>
      </c>
      <c r="P189" s="140">
        <v>2498182282.257503</v>
      </c>
      <c r="Q189" s="140">
        <v>9361529093.2858562</v>
      </c>
      <c r="R189" s="140">
        <v>5112866017.0454464</v>
      </c>
      <c r="S189" s="140">
        <v>4248663076.2404103</v>
      </c>
      <c r="T189" s="140">
        <v>2180727374.9157786</v>
      </c>
      <c r="U189" s="140">
        <v>0</v>
      </c>
      <c r="V189" s="140">
        <v>0</v>
      </c>
      <c r="W189" s="140">
        <v>0</v>
      </c>
      <c r="X189" s="140">
        <v>0</v>
      </c>
      <c r="Y189" s="140">
        <v>2180727374.9157786</v>
      </c>
      <c r="Z189" s="140">
        <v>72147699695.65358</v>
      </c>
      <c r="AA189" s="140">
        <v>49330760789.531319</v>
      </c>
      <c r="AB189" s="140">
        <v>32223949940.247433</v>
      </c>
      <c r="AC189" s="140">
        <v>17106810849.283995</v>
      </c>
      <c r="AD189" s="140">
        <v>22816938906.122265</v>
      </c>
      <c r="AE189" s="140">
        <v>14904531885.034239</v>
      </c>
      <c r="AF189" s="140">
        <v>7912407021.0880165</v>
      </c>
      <c r="AG189" s="140">
        <v>-8173815105.0854692</v>
      </c>
      <c r="AH189" s="140">
        <v>2897584</v>
      </c>
      <c r="AI189" s="44"/>
      <c r="AK189" s="44"/>
      <c r="AL189" s="4"/>
    </row>
    <row r="190" spans="1:38" x14ac:dyDescent="0.35">
      <c r="A190" s="140" t="s">
        <v>14</v>
      </c>
      <c r="B190" s="140" t="s">
        <v>15</v>
      </c>
      <c r="C190" s="140" t="s">
        <v>6</v>
      </c>
      <c r="D190" s="140" t="s">
        <v>7</v>
      </c>
      <c r="E190" s="140" t="s">
        <v>535</v>
      </c>
      <c r="F190" s="140">
        <v>2014</v>
      </c>
      <c r="G190" s="140" t="s">
        <v>627</v>
      </c>
      <c r="H190" s="140">
        <v>128647083801.57874</v>
      </c>
      <c r="I190" s="140">
        <v>45997547628.952194</v>
      </c>
      <c r="J190" s="140">
        <v>16526622256.469891</v>
      </c>
      <c r="K190" s="140">
        <v>14329298626.888332</v>
      </c>
      <c r="L190" s="140">
        <v>723598568.7595855</v>
      </c>
      <c r="M190" s="140">
        <v>1050916578.2948484</v>
      </c>
      <c r="N190" s="140">
        <v>0</v>
      </c>
      <c r="O190" s="140">
        <v>0</v>
      </c>
      <c r="P190" s="140">
        <v>2696924161.1292906</v>
      </c>
      <c r="Q190" s="140">
        <v>9857859318.7046051</v>
      </c>
      <c r="R190" s="140">
        <v>5357196928.8151398</v>
      </c>
      <c r="S190" s="140">
        <v>4500662389.8894663</v>
      </c>
      <c r="T190" s="140">
        <v>2197323629.5815578</v>
      </c>
      <c r="U190" s="140">
        <v>0</v>
      </c>
      <c r="V190" s="140">
        <v>0</v>
      </c>
      <c r="W190" s="140">
        <v>0</v>
      </c>
      <c r="X190" s="140">
        <v>0</v>
      </c>
      <c r="Y190" s="140">
        <v>2197323629.5815578</v>
      </c>
      <c r="Z190" s="140">
        <v>73201068525.672775</v>
      </c>
      <c r="AA190" s="140">
        <v>46605892409.932922</v>
      </c>
      <c r="AB190" s="140">
        <v>30595868474.27177</v>
      </c>
      <c r="AC190" s="140">
        <v>16010023935.661047</v>
      </c>
      <c r="AD190" s="140">
        <v>26595176115.739853</v>
      </c>
      <c r="AE190" s="140">
        <v>17459219605.327274</v>
      </c>
      <c r="AF190" s="140">
        <v>9135956510.412632</v>
      </c>
      <c r="AG190" s="140">
        <v>-7078154609.5161076</v>
      </c>
      <c r="AH190" s="140">
        <v>2912403</v>
      </c>
      <c r="AI190" s="44"/>
      <c r="AK190" s="44"/>
      <c r="AL190" s="4"/>
    </row>
    <row r="191" spans="1:38" x14ac:dyDescent="0.35">
      <c r="A191" s="140" t="s">
        <v>14</v>
      </c>
      <c r="B191" s="140" t="s">
        <v>15</v>
      </c>
      <c r="C191" s="140" t="s">
        <v>6</v>
      </c>
      <c r="D191" s="140" t="s">
        <v>7</v>
      </c>
      <c r="E191" s="140" t="s">
        <v>535</v>
      </c>
      <c r="F191" s="140">
        <v>2015</v>
      </c>
      <c r="G191" s="140" t="s">
        <v>628</v>
      </c>
      <c r="H191" s="140">
        <v>135320451555.31705</v>
      </c>
      <c r="I191" s="140">
        <v>47144793052.092529</v>
      </c>
      <c r="J191" s="140">
        <v>16269113129.531738</v>
      </c>
      <c r="K191" s="140">
        <v>14588433093.162876</v>
      </c>
      <c r="L191" s="140">
        <v>736141167.96130359</v>
      </c>
      <c r="M191" s="140">
        <v>1118866448.5724657</v>
      </c>
      <c r="N191" s="140">
        <v>0</v>
      </c>
      <c r="O191" s="140">
        <v>0</v>
      </c>
      <c r="P191" s="140">
        <v>2687272487.9121218</v>
      </c>
      <c r="Q191" s="140">
        <v>10046152988.716984</v>
      </c>
      <c r="R191" s="140">
        <v>5421732381.1485748</v>
      </c>
      <c r="S191" s="140">
        <v>4624420607.568409</v>
      </c>
      <c r="T191" s="140">
        <v>1680680036.3688638</v>
      </c>
      <c r="U191" s="140">
        <v>0</v>
      </c>
      <c r="V191" s="140">
        <v>0</v>
      </c>
      <c r="W191" s="140">
        <v>0</v>
      </c>
      <c r="X191" s="140">
        <v>0</v>
      </c>
      <c r="Y191" s="140">
        <v>1680680036.3688638</v>
      </c>
      <c r="Z191" s="140">
        <v>80113388040.030685</v>
      </c>
      <c r="AA191" s="140">
        <v>50126769578.093262</v>
      </c>
      <c r="AB191" s="140">
        <v>33615019538.432846</v>
      </c>
      <c r="AC191" s="140">
        <v>16511750039.660414</v>
      </c>
      <c r="AD191" s="140">
        <v>29986618461.937428</v>
      </c>
      <c r="AE191" s="140">
        <v>20109031042.169529</v>
      </c>
      <c r="AF191" s="140">
        <v>9877587419.7678795</v>
      </c>
      <c r="AG191" s="140">
        <v>-8206842666.3379021</v>
      </c>
      <c r="AH191" s="140">
        <v>2925553</v>
      </c>
      <c r="AI191" s="44"/>
      <c r="AK191" s="44"/>
      <c r="AL191" s="4"/>
    </row>
    <row r="192" spans="1:38" x14ac:dyDescent="0.35">
      <c r="A192" s="140" t="s">
        <v>14</v>
      </c>
      <c r="B192" s="140" t="s">
        <v>15</v>
      </c>
      <c r="C192" s="140" t="s">
        <v>6</v>
      </c>
      <c r="D192" s="140" t="s">
        <v>7</v>
      </c>
      <c r="E192" s="140" t="s">
        <v>535</v>
      </c>
      <c r="F192" s="140">
        <v>2016</v>
      </c>
      <c r="G192" s="140" t="s">
        <v>629</v>
      </c>
      <c r="H192" s="140">
        <v>131021547664.87465</v>
      </c>
      <c r="I192" s="140">
        <v>47980401471.804764</v>
      </c>
      <c r="J192" s="140">
        <v>15200045396.226589</v>
      </c>
      <c r="K192" s="140">
        <v>14272472543.360218</v>
      </c>
      <c r="L192" s="140">
        <v>653020254.05131054</v>
      </c>
      <c r="M192" s="140">
        <v>1140579742.8580539</v>
      </c>
      <c r="N192" s="140">
        <v>0</v>
      </c>
      <c r="O192" s="140">
        <v>0</v>
      </c>
      <c r="P192" s="140">
        <v>2545884763.5184078</v>
      </c>
      <c r="Q192" s="140">
        <v>9932987782.9324455</v>
      </c>
      <c r="R192" s="140">
        <v>5396422557.4745846</v>
      </c>
      <c r="S192" s="140">
        <v>4536565225.4578609</v>
      </c>
      <c r="T192" s="140">
        <v>927572852.86637187</v>
      </c>
      <c r="U192" s="140">
        <v>0</v>
      </c>
      <c r="V192" s="140">
        <v>0</v>
      </c>
      <c r="W192" s="140">
        <v>0</v>
      </c>
      <c r="X192" s="140">
        <v>0</v>
      </c>
      <c r="Y192" s="140">
        <v>927572852.86637187</v>
      </c>
      <c r="Z192" s="140">
        <v>76522388252.135452</v>
      </c>
      <c r="AA192" s="140">
        <v>48472215299.623299</v>
      </c>
      <c r="AB192" s="140">
        <v>33172245207.846455</v>
      </c>
      <c r="AC192" s="140">
        <v>15299970091.776735</v>
      </c>
      <c r="AD192" s="140">
        <v>28050172952.512257</v>
      </c>
      <c r="AE192" s="140">
        <v>19196300593.063061</v>
      </c>
      <c r="AF192" s="140">
        <v>8853872359.4491673</v>
      </c>
      <c r="AG192" s="140">
        <v>-8681287455.2921429</v>
      </c>
      <c r="AH192" s="140">
        <v>2936146</v>
      </c>
      <c r="AI192" s="44"/>
      <c r="AK192" s="44"/>
      <c r="AL192" s="4"/>
    </row>
    <row r="193" spans="1:38" x14ac:dyDescent="0.35">
      <c r="A193" s="140" t="s">
        <v>14</v>
      </c>
      <c r="B193" s="140" t="s">
        <v>15</v>
      </c>
      <c r="C193" s="140" t="s">
        <v>6</v>
      </c>
      <c r="D193" s="140" t="s">
        <v>7</v>
      </c>
      <c r="E193" s="140" t="s">
        <v>535</v>
      </c>
      <c r="F193" s="140">
        <v>2017</v>
      </c>
      <c r="G193" s="140" t="s">
        <v>630</v>
      </c>
      <c r="H193" s="140">
        <v>136355902081.15956</v>
      </c>
      <c r="I193" s="140">
        <v>48957791094.668747</v>
      </c>
      <c r="J193" s="140">
        <v>14887631787.986101</v>
      </c>
      <c r="K193" s="140">
        <v>14352503187.479692</v>
      </c>
      <c r="L193" s="140">
        <v>623864008.62234318</v>
      </c>
      <c r="M193" s="140">
        <v>1243777799.4212592</v>
      </c>
      <c r="N193" s="140">
        <v>0</v>
      </c>
      <c r="O193" s="140">
        <v>0</v>
      </c>
      <c r="P193" s="140">
        <v>2516275106.0900207</v>
      </c>
      <c r="Q193" s="140">
        <v>9968586273.3460693</v>
      </c>
      <c r="R193" s="140">
        <v>5386453726.2284088</v>
      </c>
      <c r="S193" s="140">
        <v>4582132547.1176605</v>
      </c>
      <c r="T193" s="140">
        <v>535128600.50641</v>
      </c>
      <c r="U193" s="140">
        <v>882.00226666512845</v>
      </c>
      <c r="V193" s="140">
        <v>0</v>
      </c>
      <c r="W193" s="140">
        <v>0</v>
      </c>
      <c r="X193" s="140">
        <v>882.00226666512845</v>
      </c>
      <c r="Y193" s="140">
        <v>535127718.50414336</v>
      </c>
      <c r="Z193" s="140">
        <v>81504751657.482452</v>
      </c>
      <c r="AA193" s="140">
        <v>51756498156.360565</v>
      </c>
      <c r="AB193" s="140">
        <v>35419863468.785767</v>
      </c>
      <c r="AC193" s="140">
        <v>16336634687.5748</v>
      </c>
      <c r="AD193" s="140">
        <v>29748253501.121891</v>
      </c>
      <c r="AE193" s="140">
        <v>20358391988.988857</v>
      </c>
      <c r="AF193" s="140">
        <v>9389861512.1330299</v>
      </c>
      <c r="AG193" s="140">
        <v>-8994272458.9777641</v>
      </c>
      <c r="AH193" s="140">
        <v>2944809</v>
      </c>
      <c r="AI193" s="44"/>
      <c r="AK193" s="44"/>
      <c r="AL193" s="4"/>
    </row>
    <row r="194" spans="1:38" x14ac:dyDescent="0.35">
      <c r="A194" s="140" t="s">
        <v>14</v>
      </c>
      <c r="B194" s="140" t="s">
        <v>15</v>
      </c>
      <c r="C194" s="140" t="s">
        <v>6</v>
      </c>
      <c r="D194" s="140" t="s">
        <v>7</v>
      </c>
      <c r="E194" s="140" t="s">
        <v>535</v>
      </c>
      <c r="F194" s="140">
        <v>2018</v>
      </c>
      <c r="G194" s="140" t="s">
        <v>631</v>
      </c>
      <c r="H194" s="140">
        <v>141777949302.54199</v>
      </c>
      <c r="I194" s="140">
        <v>50955431826.50956</v>
      </c>
      <c r="J194" s="140">
        <v>15274850467.59346</v>
      </c>
      <c r="K194" s="140">
        <v>14427110150.84901</v>
      </c>
      <c r="L194" s="140">
        <v>674653775.98516095</v>
      </c>
      <c r="M194" s="140">
        <v>1292320527.5732605</v>
      </c>
      <c r="N194" s="140">
        <v>0</v>
      </c>
      <c r="O194" s="140">
        <v>0</v>
      </c>
      <c r="P194" s="140">
        <v>2506429744.4613414</v>
      </c>
      <c r="Q194" s="140">
        <v>9953706102.8292465</v>
      </c>
      <c r="R194" s="140">
        <v>5291460113.4833784</v>
      </c>
      <c r="S194" s="140">
        <v>4662245989.3458681</v>
      </c>
      <c r="T194" s="140">
        <v>847740316.74445033</v>
      </c>
      <c r="U194" s="140">
        <v>882.00226666512845</v>
      </c>
      <c r="V194" s="140">
        <v>0</v>
      </c>
      <c r="W194" s="140">
        <v>0</v>
      </c>
      <c r="X194" s="140">
        <v>882.00226666512845</v>
      </c>
      <c r="Y194" s="140">
        <v>847739434.74218369</v>
      </c>
      <c r="Z194" s="140">
        <v>84936407008.43898</v>
      </c>
      <c r="AA194" s="140">
        <v>54063459794.715179</v>
      </c>
      <c r="AB194" s="140">
        <v>36998646214.314346</v>
      </c>
      <c r="AC194" s="140">
        <v>17064813580.400703</v>
      </c>
      <c r="AD194" s="140">
        <v>30872947213.723923</v>
      </c>
      <c r="AE194" s="140">
        <v>21128082736.30748</v>
      </c>
      <c r="AF194" s="140">
        <v>9744864477.4164181</v>
      </c>
      <c r="AG194" s="140">
        <v>-9388740000</v>
      </c>
      <c r="AH194" s="140">
        <v>2951776</v>
      </c>
      <c r="AI194" s="44"/>
      <c r="AK194" s="44"/>
      <c r="AL194" s="4"/>
    </row>
    <row r="195" spans="1:38" x14ac:dyDescent="0.35">
      <c r="A195" s="140" t="s">
        <v>4505</v>
      </c>
      <c r="B195" s="140" t="s">
        <v>4506</v>
      </c>
      <c r="C195" s="140" t="s">
        <v>6</v>
      </c>
      <c r="D195" s="140" t="s">
        <v>9</v>
      </c>
      <c r="E195" s="140" t="s">
        <v>535</v>
      </c>
      <c r="F195" s="140">
        <v>1995</v>
      </c>
      <c r="G195" s="140" t="s">
        <v>4741</v>
      </c>
      <c r="H195" s="140" t="s">
        <v>728</v>
      </c>
      <c r="I195" s="140" t="s">
        <v>728</v>
      </c>
      <c r="J195" s="140">
        <v>100478148.38027081</v>
      </c>
      <c r="K195" s="140">
        <v>100478148.38027081</v>
      </c>
      <c r="L195" s="140">
        <v>0</v>
      </c>
      <c r="M195" s="140">
        <v>15330114.238065211</v>
      </c>
      <c r="N195" s="140">
        <v>0</v>
      </c>
      <c r="O195" s="140">
        <v>19869525.036608692</v>
      </c>
      <c r="P195" s="140">
        <v>5980499.8180234972</v>
      </c>
      <c r="Q195" s="140">
        <v>59298009.287573397</v>
      </c>
      <c r="R195" s="140">
        <v>58939710.338129506</v>
      </c>
      <c r="S195" s="140">
        <v>358298.94944389182</v>
      </c>
      <c r="T195" s="140">
        <v>0</v>
      </c>
      <c r="U195" s="140">
        <v>0</v>
      </c>
      <c r="V195" s="140">
        <v>0</v>
      </c>
      <c r="W195" s="140">
        <v>0</v>
      </c>
      <c r="X195" s="140">
        <v>0</v>
      </c>
      <c r="Y195" s="140">
        <v>0</v>
      </c>
      <c r="Z195" s="140" t="s">
        <v>728</v>
      </c>
      <c r="AA195" s="140" t="s">
        <v>728</v>
      </c>
      <c r="AB195" s="140" t="s">
        <v>728</v>
      </c>
      <c r="AC195" s="140" t="s">
        <v>728</v>
      </c>
      <c r="AD195" s="140" t="s">
        <v>728</v>
      </c>
      <c r="AE195" s="140" t="s">
        <v>728</v>
      </c>
      <c r="AF195" s="140" t="s">
        <v>728</v>
      </c>
      <c r="AG195" s="140" t="s">
        <v>728</v>
      </c>
      <c r="AH195" s="140">
        <v>53161</v>
      </c>
      <c r="AI195" s="44"/>
      <c r="AK195" s="44"/>
      <c r="AL195" s="4"/>
    </row>
    <row r="196" spans="1:38" x14ac:dyDescent="0.35">
      <c r="A196" s="140" t="s">
        <v>4505</v>
      </c>
      <c r="B196" s="140" t="s">
        <v>4506</v>
      </c>
      <c r="C196" s="140" t="s">
        <v>6</v>
      </c>
      <c r="D196" s="140" t="s">
        <v>9</v>
      </c>
      <c r="E196" s="140" t="s">
        <v>535</v>
      </c>
      <c r="F196" s="140">
        <v>1996</v>
      </c>
      <c r="G196" s="140" t="s">
        <v>4742</v>
      </c>
      <c r="H196" s="140" t="s">
        <v>728</v>
      </c>
      <c r="I196" s="140" t="s">
        <v>728</v>
      </c>
      <c r="J196" s="140">
        <v>105370428.23088393</v>
      </c>
      <c r="K196" s="140">
        <v>105370428.23088393</v>
      </c>
      <c r="L196" s="140">
        <v>0</v>
      </c>
      <c r="M196" s="140">
        <v>15397929.33300171</v>
      </c>
      <c r="N196" s="140">
        <v>0</v>
      </c>
      <c r="O196" s="140">
        <v>24810415.287721034</v>
      </c>
      <c r="P196" s="140">
        <v>6305892.1477488391</v>
      </c>
      <c r="Q196" s="140">
        <v>58856191.462412335</v>
      </c>
      <c r="R196" s="140">
        <v>58493547.345385507</v>
      </c>
      <c r="S196" s="140">
        <v>362644.1170268298</v>
      </c>
      <c r="T196" s="140">
        <v>0</v>
      </c>
      <c r="U196" s="140">
        <v>0</v>
      </c>
      <c r="V196" s="140">
        <v>0</v>
      </c>
      <c r="W196" s="140">
        <v>0</v>
      </c>
      <c r="X196" s="140">
        <v>0</v>
      </c>
      <c r="Y196" s="140">
        <v>0</v>
      </c>
      <c r="Z196" s="140" t="s">
        <v>728</v>
      </c>
      <c r="AA196" s="140" t="s">
        <v>728</v>
      </c>
      <c r="AB196" s="140" t="s">
        <v>728</v>
      </c>
      <c r="AC196" s="140" t="s">
        <v>728</v>
      </c>
      <c r="AD196" s="140" t="s">
        <v>728</v>
      </c>
      <c r="AE196" s="140" t="s">
        <v>728</v>
      </c>
      <c r="AF196" s="140" t="s">
        <v>728</v>
      </c>
      <c r="AG196" s="140" t="s">
        <v>728</v>
      </c>
      <c r="AH196" s="140">
        <v>54211</v>
      </c>
      <c r="AI196" s="44"/>
      <c r="AK196" s="44"/>
      <c r="AL196" s="4"/>
    </row>
    <row r="197" spans="1:38" x14ac:dyDescent="0.35">
      <c r="A197" s="140" t="s">
        <v>4505</v>
      </c>
      <c r="B197" s="140" t="s">
        <v>4506</v>
      </c>
      <c r="C197" s="140" t="s">
        <v>6</v>
      </c>
      <c r="D197" s="140" t="s">
        <v>9</v>
      </c>
      <c r="E197" s="140" t="s">
        <v>535</v>
      </c>
      <c r="F197" s="140">
        <v>1997</v>
      </c>
      <c r="G197" s="140" t="s">
        <v>4743</v>
      </c>
      <c r="H197" s="140" t="s">
        <v>728</v>
      </c>
      <c r="I197" s="140" t="s">
        <v>728</v>
      </c>
      <c r="J197" s="140">
        <v>128439535.59863102</v>
      </c>
      <c r="K197" s="140">
        <v>128439535.59863102</v>
      </c>
      <c r="L197" s="140">
        <v>0</v>
      </c>
      <c r="M197" s="140">
        <v>15369305.395312764</v>
      </c>
      <c r="N197" s="140">
        <v>0</v>
      </c>
      <c r="O197" s="140">
        <v>44132910.183616668</v>
      </c>
      <c r="P197" s="140">
        <v>6984793.5532489885</v>
      </c>
      <c r="Q197" s="140">
        <v>61952526.466452606</v>
      </c>
      <c r="R197" s="140">
        <v>61579394.594162077</v>
      </c>
      <c r="S197" s="140">
        <v>373131.87229053123</v>
      </c>
      <c r="T197" s="140">
        <v>0</v>
      </c>
      <c r="U197" s="140">
        <v>0</v>
      </c>
      <c r="V197" s="140">
        <v>0</v>
      </c>
      <c r="W197" s="140">
        <v>0</v>
      </c>
      <c r="X197" s="140">
        <v>0</v>
      </c>
      <c r="Y197" s="140">
        <v>0</v>
      </c>
      <c r="Z197" s="140" t="s">
        <v>728</v>
      </c>
      <c r="AA197" s="140" t="s">
        <v>728</v>
      </c>
      <c r="AB197" s="140" t="s">
        <v>728</v>
      </c>
      <c r="AC197" s="140" t="s">
        <v>728</v>
      </c>
      <c r="AD197" s="140" t="s">
        <v>728</v>
      </c>
      <c r="AE197" s="140" t="s">
        <v>728</v>
      </c>
      <c r="AF197" s="140" t="s">
        <v>728</v>
      </c>
      <c r="AG197" s="140" t="s">
        <v>728</v>
      </c>
      <c r="AH197" s="140">
        <v>55221</v>
      </c>
      <c r="AI197" s="44"/>
      <c r="AK197" s="44"/>
      <c r="AL197" s="4"/>
    </row>
    <row r="198" spans="1:38" x14ac:dyDescent="0.35">
      <c r="A198" s="140" t="s">
        <v>4505</v>
      </c>
      <c r="B198" s="140" t="s">
        <v>4506</v>
      </c>
      <c r="C198" s="140" t="s">
        <v>6</v>
      </c>
      <c r="D198" s="140" t="s">
        <v>9</v>
      </c>
      <c r="E198" s="140" t="s">
        <v>535</v>
      </c>
      <c r="F198" s="140">
        <v>1998</v>
      </c>
      <c r="G198" s="140" t="s">
        <v>4744</v>
      </c>
      <c r="H198" s="140" t="s">
        <v>728</v>
      </c>
      <c r="I198" s="140" t="s">
        <v>728</v>
      </c>
      <c r="J198" s="140">
        <v>111895357.57969205</v>
      </c>
      <c r="K198" s="140">
        <v>111895357.57969205</v>
      </c>
      <c r="L198" s="140">
        <v>0</v>
      </c>
      <c r="M198" s="140">
        <v>15326353.541989932</v>
      </c>
      <c r="N198" s="140">
        <v>0</v>
      </c>
      <c r="O198" s="140">
        <v>48967348.004559651</v>
      </c>
      <c r="P198" s="140">
        <v>6606415.2766961586</v>
      </c>
      <c r="Q198" s="140">
        <v>40995240.756446317</v>
      </c>
      <c r="R198" s="140">
        <v>40651829.16445829</v>
      </c>
      <c r="S198" s="140">
        <v>343411.59198803065</v>
      </c>
      <c r="T198" s="140">
        <v>0</v>
      </c>
      <c r="U198" s="140">
        <v>0</v>
      </c>
      <c r="V198" s="140">
        <v>0</v>
      </c>
      <c r="W198" s="140">
        <v>0</v>
      </c>
      <c r="X198" s="140">
        <v>0</v>
      </c>
      <c r="Y198" s="140">
        <v>0</v>
      </c>
      <c r="Z198" s="140" t="s">
        <v>728</v>
      </c>
      <c r="AA198" s="140" t="s">
        <v>728</v>
      </c>
      <c r="AB198" s="140" t="s">
        <v>728</v>
      </c>
      <c r="AC198" s="140" t="s">
        <v>728</v>
      </c>
      <c r="AD198" s="140" t="s">
        <v>728</v>
      </c>
      <c r="AE198" s="140" t="s">
        <v>728</v>
      </c>
      <c r="AF198" s="140" t="s">
        <v>728</v>
      </c>
      <c r="AG198" s="140" t="s">
        <v>728</v>
      </c>
      <c r="AH198" s="140">
        <v>56171</v>
      </c>
      <c r="AI198" s="44"/>
      <c r="AK198" s="44"/>
      <c r="AL198" s="4"/>
    </row>
    <row r="199" spans="1:38" x14ac:dyDescent="0.35">
      <c r="A199" s="140" t="s">
        <v>4505</v>
      </c>
      <c r="B199" s="140" t="s">
        <v>4506</v>
      </c>
      <c r="C199" s="140" t="s">
        <v>6</v>
      </c>
      <c r="D199" s="140" t="s">
        <v>9</v>
      </c>
      <c r="E199" s="140" t="s">
        <v>535</v>
      </c>
      <c r="F199" s="140">
        <v>1999</v>
      </c>
      <c r="G199" s="140" t="s">
        <v>4745</v>
      </c>
      <c r="H199" s="140" t="s">
        <v>728</v>
      </c>
      <c r="I199" s="140" t="s">
        <v>728</v>
      </c>
      <c r="J199" s="140">
        <v>146326849.71699989</v>
      </c>
      <c r="K199" s="140">
        <v>146326849.71699989</v>
      </c>
      <c r="L199" s="140">
        <v>0</v>
      </c>
      <c r="M199" s="140">
        <v>15179791.240076082</v>
      </c>
      <c r="N199" s="140">
        <v>0</v>
      </c>
      <c r="O199" s="140">
        <v>38376701.917847</v>
      </c>
      <c r="P199" s="140">
        <v>6883127.5727872187</v>
      </c>
      <c r="Q199" s="140">
        <v>85887228.986289576</v>
      </c>
      <c r="R199" s="140">
        <v>85575036.198132455</v>
      </c>
      <c r="S199" s="140">
        <v>312192.78815712524</v>
      </c>
      <c r="T199" s="140">
        <v>0</v>
      </c>
      <c r="U199" s="140">
        <v>0</v>
      </c>
      <c r="V199" s="140">
        <v>0</v>
      </c>
      <c r="W199" s="140">
        <v>0</v>
      </c>
      <c r="X199" s="140">
        <v>0</v>
      </c>
      <c r="Y199" s="140">
        <v>0</v>
      </c>
      <c r="Z199" s="140" t="s">
        <v>728</v>
      </c>
      <c r="AA199" s="140" t="s">
        <v>728</v>
      </c>
      <c r="AB199" s="140" t="s">
        <v>728</v>
      </c>
      <c r="AC199" s="140" t="s">
        <v>728</v>
      </c>
      <c r="AD199" s="140" t="s">
        <v>728</v>
      </c>
      <c r="AE199" s="140" t="s">
        <v>728</v>
      </c>
      <c r="AF199" s="140" t="s">
        <v>728</v>
      </c>
      <c r="AG199" s="140" t="s">
        <v>728</v>
      </c>
      <c r="AH199" s="140">
        <v>57053</v>
      </c>
      <c r="AI199" s="44"/>
      <c r="AK199" s="44"/>
      <c r="AL199" s="4"/>
    </row>
    <row r="200" spans="1:38" x14ac:dyDescent="0.35">
      <c r="A200" s="140" t="s">
        <v>4505</v>
      </c>
      <c r="B200" s="140" t="s">
        <v>4506</v>
      </c>
      <c r="C200" s="140" t="s">
        <v>6</v>
      </c>
      <c r="D200" s="140" t="s">
        <v>9</v>
      </c>
      <c r="E200" s="140" t="s">
        <v>535</v>
      </c>
      <c r="F200" s="140">
        <v>2000</v>
      </c>
      <c r="G200" s="140" t="s">
        <v>4746</v>
      </c>
      <c r="H200" s="140" t="s">
        <v>728</v>
      </c>
      <c r="I200" s="140" t="s">
        <v>728</v>
      </c>
      <c r="J200" s="140">
        <v>151740450.72209805</v>
      </c>
      <c r="K200" s="140">
        <v>151740450.72209805</v>
      </c>
      <c r="L200" s="140">
        <v>0</v>
      </c>
      <c r="M200" s="140">
        <v>15154042.186494211</v>
      </c>
      <c r="N200" s="140">
        <v>0</v>
      </c>
      <c r="O200" s="140">
        <v>57672158.39041017</v>
      </c>
      <c r="P200" s="140">
        <v>6737965.6087969523</v>
      </c>
      <c r="Q200" s="140">
        <v>72176284.536396727</v>
      </c>
      <c r="R200" s="140">
        <v>71900923.976227105</v>
      </c>
      <c r="S200" s="140">
        <v>275360.56016961968</v>
      </c>
      <c r="T200" s="140">
        <v>0</v>
      </c>
      <c r="U200" s="140">
        <v>0</v>
      </c>
      <c r="V200" s="140">
        <v>0</v>
      </c>
      <c r="W200" s="140">
        <v>0</v>
      </c>
      <c r="X200" s="140">
        <v>0</v>
      </c>
      <c r="Y200" s="140">
        <v>0</v>
      </c>
      <c r="Z200" s="140" t="s">
        <v>728</v>
      </c>
      <c r="AA200" s="140" t="s">
        <v>728</v>
      </c>
      <c r="AB200" s="140" t="s">
        <v>728</v>
      </c>
      <c r="AC200" s="140" t="s">
        <v>728</v>
      </c>
      <c r="AD200" s="140" t="s">
        <v>728</v>
      </c>
      <c r="AE200" s="140" t="s">
        <v>728</v>
      </c>
      <c r="AF200" s="140" t="s">
        <v>728</v>
      </c>
      <c r="AG200" s="140" t="s">
        <v>728</v>
      </c>
      <c r="AH200" s="140">
        <v>57821</v>
      </c>
      <c r="AI200" s="44"/>
      <c r="AK200" s="44"/>
      <c r="AL200" s="4"/>
    </row>
    <row r="201" spans="1:38" x14ac:dyDescent="0.35">
      <c r="A201" s="140" t="s">
        <v>4505</v>
      </c>
      <c r="B201" s="140" t="s">
        <v>4506</v>
      </c>
      <c r="C201" s="140" t="s">
        <v>6</v>
      </c>
      <c r="D201" s="140" t="s">
        <v>9</v>
      </c>
      <c r="E201" s="140" t="s">
        <v>535</v>
      </c>
      <c r="F201" s="140">
        <v>2001</v>
      </c>
      <c r="G201" s="140" t="s">
        <v>4747</v>
      </c>
      <c r="H201" s="140" t="s">
        <v>728</v>
      </c>
      <c r="I201" s="140" t="s">
        <v>728</v>
      </c>
      <c r="J201" s="140">
        <v>314130705.66310066</v>
      </c>
      <c r="K201" s="140">
        <v>314130705.66310066</v>
      </c>
      <c r="L201" s="140">
        <v>0</v>
      </c>
      <c r="M201" s="140">
        <v>15125664.968904734</v>
      </c>
      <c r="N201" s="140">
        <v>0</v>
      </c>
      <c r="O201" s="140">
        <v>226945157.40090719</v>
      </c>
      <c r="P201" s="140">
        <v>6737091.0805287771</v>
      </c>
      <c r="Q201" s="140">
        <v>65322792.212759927</v>
      </c>
      <c r="R201" s="140">
        <v>65083548.195813611</v>
      </c>
      <c r="S201" s="140">
        <v>239244.01694631495</v>
      </c>
      <c r="T201" s="140">
        <v>0</v>
      </c>
      <c r="U201" s="140">
        <v>0</v>
      </c>
      <c r="V201" s="140">
        <v>0</v>
      </c>
      <c r="W201" s="140">
        <v>0</v>
      </c>
      <c r="X201" s="140">
        <v>0</v>
      </c>
      <c r="Y201" s="140">
        <v>0</v>
      </c>
      <c r="Z201" s="140" t="s">
        <v>728</v>
      </c>
      <c r="AA201" s="140" t="s">
        <v>728</v>
      </c>
      <c r="AB201" s="140" t="s">
        <v>728</v>
      </c>
      <c r="AC201" s="140" t="s">
        <v>728</v>
      </c>
      <c r="AD201" s="140" t="s">
        <v>728</v>
      </c>
      <c r="AE201" s="140" t="s">
        <v>728</v>
      </c>
      <c r="AF201" s="140" t="s">
        <v>728</v>
      </c>
      <c r="AG201" s="140" t="s">
        <v>728</v>
      </c>
      <c r="AH201" s="140">
        <v>58494</v>
      </c>
      <c r="AI201" s="44"/>
      <c r="AK201" s="44"/>
      <c r="AL201" s="4"/>
    </row>
    <row r="202" spans="1:38" x14ac:dyDescent="0.35">
      <c r="A202" s="140" t="s">
        <v>4505</v>
      </c>
      <c r="B202" s="140" t="s">
        <v>4506</v>
      </c>
      <c r="C202" s="140" t="s">
        <v>6</v>
      </c>
      <c r="D202" s="140" t="s">
        <v>9</v>
      </c>
      <c r="E202" s="140" t="s">
        <v>535</v>
      </c>
      <c r="F202" s="140">
        <v>2002</v>
      </c>
      <c r="G202" s="140" t="s">
        <v>4748</v>
      </c>
      <c r="H202" s="140" t="s">
        <v>728</v>
      </c>
      <c r="I202" s="140" t="s">
        <v>728</v>
      </c>
      <c r="J202" s="140">
        <v>434236829.1478616</v>
      </c>
      <c r="K202" s="140">
        <v>434236829.1478616</v>
      </c>
      <c r="L202" s="140">
        <v>0</v>
      </c>
      <c r="M202" s="140">
        <v>8456220.5296066571</v>
      </c>
      <c r="N202" s="140">
        <v>0</v>
      </c>
      <c r="O202" s="140">
        <v>349104568.83631158</v>
      </c>
      <c r="P202" s="140">
        <v>6680644.7587199323</v>
      </c>
      <c r="Q202" s="140">
        <v>69995395.023223415</v>
      </c>
      <c r="R202" s="140">
        <v>69785896.636010483</v>
      </c>
      <c r="S202" s="140">
        <v>209498.38721292483</v>
      </c>
      <c r="T202" s="140">
        <v>0</v>
      </c>
      <c r="U202" s="140">
        <v>0</v>
      </c>
      <c r="V202" s="140">
        <v>0</v>
      </c>
      <c r="W202" s="140">
        <v>0</v>
      </c>
      <c r="X202" s="140">
        <v>0</v>
      </c>
      <c r="Y202" s="140">
        <v>0</v>
      </c>
      <c r="Z202" s="140" t="s">
        <v>728</v>
      </c>
      <c r="AA202" s="140" t="s">
        <v>728</v>
      </c>
      <c r="AB202" s="140" t="s">
        <v>728</v>
      </c>
      <c r="AC202" s="140" t="s">
        <v>728</v>
      </c>
      <c r="AD202" s="140" t="s">
        <v>728</v>
      </c>
      <c r="AE202" s="140" t="s">
        <v>728</v>
      </c>
      <c r="AF202" s="140" t="s">
        <v>728</v>
      </c>
      <c r="AG202" s="140" t="s">
        <v>728</v>
      </c>
      <c r="AH202" s="140">
        <v>59080</v>
      </c>
      <c r="AI202" s="44"/>
      <c r="AK202" s="44"/>
      <c r="AL202" s="4"/>
    </row>
    <row r="203" spans="1:38" x14ac:dyDescent="0.35">
      <c r="A203" s="140" t="s">
        <v>4505</v>
      </c>
      <c r="B203" s="140" t="s">
        <v>4506</v>
      </c>
      <c r="C203" s="140" t="s">
        <v>6</v>
      </c>
      <c r="D203" s="140" t="s">
        <v>9</v>
      </c>
      <c r="E203" s="140" t="s">
        <v>535</v>
      </c>
      <c r="F203" s="140">
        <v>2003</v>
      </c>
      <c r="G203" s="140" t="s">
        <v>4749</v>
      </c>
      <c r="H203" s="140" t="s">
        <v>728</v>
      </c>
      <c r="I203" s="140" t="s">
        <v>728</v>
      </c>
      <c r="J203" s="140">
        <v>372029997.37366194</v>
      </c>
      <c r="K203" s="140">
        <v>372029997.37366194</v>
      </c>
      <c r="L203" s="140">
        <v>0</v>
      </c>
      <c r="M203" s="140">
        <v>8488490.8948130105</v>
      </c>
      <c r="N203" s="140">
        <v>0</v>
      </c>
      <c r="O203" s="140">
        <v>293385557.78030479</v>
      </c>
      <c r="P203" s="140">
        <v>6581461.4504272714</v>
      </c>
      <c r="Q203" s="140">
        <v>63574487.248116821</v>
      </c>
      <c r="R203" s="140">
        <v>63356374.960435703</v>
      </c>
      <c r="S203" s="140">
        <v>218112.28768111623</v>
      </c>
      <c r="T203" s="140">
        <v>0</v>
      </c>
      <c r="U203" s="140">
        <v>0</v>
      </c>
      <c r="V203" s="140">
        <v>0</v>
      </c>
      <c r="W203" s="140">
        <v>0</v>
      </c>
      <c r="X203" s="140">
        <v>0</v>
      </c>
      <c r="Y203" s="140">
        <v>0</v>
      </c>
      <c r="Z203" s="140" t="s">
        <v>728</v>
      </c>
      <c r="AA203" s="140" t="s">
        <v>728</v>
      </c>
      <c r="AB203" s="140" t="s">
        <v>728</v>
      </c>
      <c r="AC203" s="140" t="s">
        <v>728</v>
      </c>
      <c r="AD203" s="140" t="s">
        <v>728</v>
      </c>
      <c r="AE203" s="140" t="s">
        <v>728</v>
      </c>
      <c r="AF203" s="140" t="s">
        <v>728</v>
      </c>
      <c r="AG203" s="140" t="s">
        <v>728</v>
      </c>
      <c r="AH203" s="140">
        <v>59504</v>
      </c>
      <c r="AI203" s="44"/>
      <c r="AK203" s="44"/>
      <c r="AL203" s="4"/>
    </row>
    <row r="204" spans="1:38" x14ac:dyDescent="0.35">
      <c r="A204" s="140" t="s">
        <v>4505</v>
      </c>
      <c r="B204" s="140" t="s">
        <v>4506</v>
      </c>
      <c r="C204" s="140" t="s">
        <v>6</v>
      </c>
      <c r="D204" s="140" t="s">
        <v>9</v>
      </c>
      <c r="E204" s="140" t="s">
        <v>535</v>
      </c>
      <c r="F204" s="140">
        <v>2004</v>
      </c>
      <c r="G204" s="140" t="s">
        <v>4750</v>
      </c>
      <c r="H204" s="140" t="s">
        <v>728</v>
      </c>
      <c r="I204" s="140" t="s">
        <v>728</v>
      </c>
      <c r="J204" s="140">
        <v>238554968.49329534</v>
      </c>
      <c r="K204" s="140">
        <v>238554968.49329534</v>
      </c>
      <c r="L204" s="140">
        <v>0</v>
      </c>
      <c r="M204" s="140">
        <v>8445138.9557970557</v>
      </c>
      <c r="N204" s="140">
        <v>0</v>
      </c>
      <c r="O204" s="140">
        <v>142956135.41201037</v>
      </c>
      <c r="P204" s="140">
        <v>6391175.3666171599</v>
      </c>
      <c r="Q204" s="140">
        <v>80762518.758870751</v>
      </c>
      <c r="R204" s="140">
        <v>80534724.537270576</v>
      </c>
      <c r="S204" s="140">
        <v>227794.22160016897</v>
      </c>
      <c r="T204" s="140">
        <v>0</v>
      </c>
      <c r="U204" s="140">
        <v>0</v>
      </c>
      <c r="V204" s="140">
        <v>0</v>
      </c>
      <c r="W204" s="140">
        <v>0</v>
      </c>
      <c r="X204" s="140">
        <v>0</v>
      </c>
      <c r="Y204" s="140">
        <v>0</v>
      </c>
      <c r="Z204" s="140" t="s">
        <v>728</v>
      </c>
      <c r="AA204" s="140" t="s">
        <v>728</v>
      </c>
      <c r="AB204" s="140" t="s">
        <v>728</v>
      </c>
      <c r="AC204" s="140" t="s">
        <v>728</v>
      </c>
      <c r="AD204" s="140" t="s">
        <v>728</v>
      </c>
      <c r="AE204" s="140" t="s">
        <v>728</v>
      </c>
      <c r="AF204" s="140" t="s">
        <v>728</v>
      </c>
      <c r="AG204" s="140" t="s">
        <v>728</v>
      </c>
      <c r="AH204" s="140">
        <v>59681</v>
      </c>
      <c r="AI204" s="44"/>
      <c r="AK204" s="44"/>
      <c r="AL204" s="4"/>
    </row>
    <row r="205" spans="1:38" x14ac:dyDescent="0.35">
      <c r="A205" s="140" t="s">
        <v>4505</v>
      </c>
      <c r="B205" s="140" t="s">
        <v>4506</v>
      </c>
      <c r="C205" s="140" t="s">
        <v>6</v>
      </c>
      <c r="D205" s="140" t="s">
        <v>9</v>
      </c>
      <c r="E205" s="140" t="s">
        <v>535</v>
      </c>
      <c r="F205" s="140">
        <v>2005</v>
      </c>
      <c r="G205" s="140" t="s">
        <v>4751</v>
      </c>
      <c r="H205" s="140" t="s">
        <v>728</v>
      </c>
      <c r="I205" s="140" t="s">
        <v>728</v>
      </c>
      <c r="J205" s="140">
        <v>202241875.04062393</v>
      </c>
      <c r="K205" s="140">
        <v>202241875.04062393</v>
      </c>
      <c r="L205" s="140">
        <v>0</v>
      </c>
      <c r="M205" s="140">
        <v>8429202.6736489721</v>
      </c>
      <c r="N205" s="140">
        <v>0</v>
      </c>
      <c r="O205" s="140">
        <v>98793478.498577267</v>
      </c>
      <c r="P205" s="140">
        <v>6344595.9711551704</v>
      </c>
      <c r="Q205" s="140">
        <v>88674597.897242531</v>
      </c>
      <c r="R205" s="140">
        <v>88426481.049714237</v>
      </c>
      <c r="S205" s="140">
        <v>248116.84752828913</v>
      </c>
      <c r="T205" s="140">
        <v>0</v>
      </c>
      <c r="U205" s="140">
        <v>0</v>
      </c>
      <c r="V205" s="140">
        <v>0</v>
      </c>
      <c r="W205" s="140">
        <v>0</v>
      </c>
      <c r="X205" s="140">
        <v>0</v>
      </c>
      <c r="Y205" s="140">
        <v>0</v>
      </c>
      <c r="Z205" s="140" t="s">
        <v>728</v>
      </c>
      <c r="AA205" s="140" t="s">
        <v>728</v>
      </c>
      <c r="AB205" s="140" t="s">
        <v>728</v>
      </c>
      <c r="AC205" s="140" t="s">
        <v>728</v>
      </c>
      <c r="AD205" s="140" t="s">
        <v>728</v>
      </c>
      <c r="AE205" s="140" t="s">
        <v>728</v>
      </c>
      <c r="AF205" s="140" t="s">
        <v>728</v>
      </c>
      <c r="AG205" s="140" t="s">
        <v>728</v>
      </c>
      <c r="AH205" s="140">
        <v>59562</v>
      </c>
      <c r="AI205" s="44"/>
      <c r="AK205" s="44"/>
      <c r="AL205" s="4"/>
    </row>
    <row r="206" spans="1:38" x14ac:dyDescent="0.35">
      <c r="A206" s="140" t="s">
        <v>4505</v>
      </c>
      <c r="B206" s="140" t="s">
        <v>4506</v>
      </c>
      <c r="C206" s="140" t="s">
        <v>6</v>
      </c>
      <c r="D206" s="140" t="s">
        <v>9</v>
      </c>
      <c r="E206" s="140" t="s">
        <v>535</v>
      </c>
      <c r="F206" s="140">
        <v>2006</v>
      </c>
      <c r="G206" s="140" t="s">
        <v>4752</v>
      </c>
      <c r="H206" s="140" t="s">
        <v>728</v>
      </c>
      <c r="I206" s="140" t="s">
        <v>728</v>
      </c>
      <c r="J206" s="140">
        <v>175271570.10156444</v>
      </c>
      <c r="K206" s="140">
        <v>175271570.10156444</v>
      </c>
      <c r="L206" s="140">
        <v>0</v>
      </c>
      <c r="M206" s="140">
        <v>8404535.9163095932</v>
      </c>
      <c r="N206" s="140">
        <v>0</v>
      </c>
      <c r="O206" s="140">
        <v>57985407.732994609</v>
      </c>
      <c r="P206" s="140">
        <v>6440215.5902617313</v>
      </c>
      <c r="Q206" s="140">
        <v>102441410.8619985</v>
      </c>
      <c r="R206" s="140">
        <v>102183271.03871053</v>
      </c>
      <c r="S206" s="140">
        <v>258139.82328796195</v>
      </c>
      <c r="T206" s="140">
        <v>0</v>
      </c>
      <c r="U206" s="140">
        <v>0</v>
      </c>
      <c r="V206" s="140">
        <v>0</v>
      </c>
      <c r="W206" s="140">
        <v>0</v>
      </c>
      <c r="X206" s="140">
        <v>0</v>
      </c>
      <c r="Y206" s="140">
        <v>0</v>
      </c>
      <c r="Z206" s="140" t="s">
        <v>728</v>
      </c>
      <c r="AA206" s="140" t="s">
        <v>728</v>
      </c>
      <c r="AB206" s="140" t="s">
        <v>728</v>
      </c>
      <c r="AC206" s="140" t="s">
        <v>728</v>
      </c>
      <c r="AD206" s="140" t="s">
        <v>728</v>
      </c>
      <c r="AE206" s="140" t="s">
        <v>728</v>
      </c>
      <c r="AF206" s="140" t="s">
        <v>728</v>
      </c>
      <c r="AG206" s="140" t="s">
        <v>728</v>
      </c>
      <c r="AH206" s="140">
        <v>59107</v>
      </c>
      <c r="AI206" s="44"/>
      <c r="AK206" s="44"/>
      <c r="AL206" s="4"/>
    </row>
    <row r="207" spans="1:38" x14ac:dyDescent="0.35">
      <c r="A207" s="140" t="s">
        <v>4505</v>
      </c>
      <c r="B207" s="140" t="s">
        <v>4506</v>
      </c>
      <c r="C207" s="140" t="s">
        <v>6</v>
      </c>
      <c r="D207" s="140" t="s">
        <v>9</v>
      </c>
      <c r="E207" s="140" t="s">
        <v>535</v>
      </c>
      <c r="F207" s="140">
        <v>2007</v>
      </c>
      <c r="G207" s="140" t="s">
        <v>4753</v>
      </c>
      <c r="H207" s="140" t="s">
        <v>728</v>
      </c>
      <c r="I207" s="140" t="s">
        <v>728</v>
      </c>
      <c r="J207" s="140">
        <v>128501766.65978569</v>
      </c>
      <c r="K207" s="140">
        <v>128501766.65978569</v>
      </c>
      <c r="L207" s="140">
        <v>0</v>
      </c>
      <c r="M207" s="140">
        <v>8388620.8339142837</v>
      </c>
      <c r="N207" s="140">
        <v>0</v>
      </c>
      <c r="O207" s="140">
        <v>470872.65022155119</v>
      </c>
      <c r="P207" s="140">
        <v>7228661.88213317</v>
      </c>
      <c r="Q207" s="140">
        <v>112413611.29351668</v>
      </c>
      <c r="R207" s="140">
        <v>112113601.49222547</v>
      </c>
      <c r="S207" s="140">
        <v>300009.80129121483</v>
      </c>
      <c r="T207" s="140">
        <v>0</v>
      </c>
      <c r="U207" s="140">
        <v>0</v>
      </c>
      <c r="V207" s="140">
        <v>0</v>
      </c>
      <c r="W207" s="140">
        <v>0</v>
      </c>
      <c r="X207" s="140">
        <v>0</v>
      </c>
      <c r="Y207" s="140">
        <v>0</v>
      </c>
      <c r="Z207" s="140" t="s">
        <v>728</v>
      </c>
      <c r="AA207" s="140" t="s">
        <v>728</v>
      </c>
      <c r="AB207" s="140" t="s">
        <v>728</v>
      </c>
      <c r="AC207" s="140" t="s">
        <v>728</v>
      </c>
      <c r="AD207" s="140" t="s">
        <v>728</v>
      </c>
      <c r="AE207" s="140" t="s">
        <v>728</v>
      </c>
      <c r="AF207" s="140" t="s">
        <v>728</v>
      </c>
      <c r="AG207" s="140" t="s">
        <v>728</v>
      </c>
      <c r="AH207" s="140">
        <v>58365</v>
      </c>
      <c r="AI207" s="44"/>
      <c r="AK207" s="44"/>
      <c r="AL207" s="4"/>
    </row>
    <row r="208" spans="1:38" x14ac:dyDescent="0.35">
      <c r="A208" s="140" t="s">
        <v>4505</v>
      </c>
      <c r="B208" s="140" t="s">
        <v>4506</v>
      </c>
      <c r="C208" s="140" t="s">
        <v>6</v>
      </c>
      <c r="D208" s="140" t="s">
        <v>9</v>
      </c>
      <c r="E208" s="140" t="s">
        <v>535</v>
      </c>
      <c r="F208" s="140">
        <v>2008</v>
      </c>
      <c r="G208" s="140" t="s">
        <v>4754</v>
      </c>
      <c r="H208" s="140" t="s">
        <v>728</v>
      </c>
      <c r="I208" s="140" t="s">
        <v>728</v>
      </c>
      <c r="J208" s="140">
        <v>125262026.0646895</v>
      </c>
      <c r="K208" s="140">
        <v>125262026.0646895</v>
      </c>
      <c r="L208" s="140">
        <v>0</v>
      </c>
      <c r="M208" s="140">
        <v>8227812.6875928994</v>
      </c>
      <c r="N208" s="140">
        <v>0</v>
      </c>
      <c r="O208" s="140">
        <v>0</v>
      </c>
      <c r="P208" s="140">
        <v>7305003.3564317226</v>
      </c>
      <c r="Q208" s="140">
        <v>109729210.02066489</v>
      </c>
      <c r="R208" s="140">
        <v>109407176.85472739</v>
      </c>
      <c r="S208" s="140">
        <v>322033.16593749134</v>
      </c>
      <c r="T208" s="140">
        <v>0</v>
      </c>
      <c r="U208" s="140">
        <v>0</v>
      </c>
      <c r="V208" s="140">
        <v>0</v>
      </c>
      <c r="W208" s="140">
        <v>0</v>
      </c>
      <c r="X208" s="140">
        <v>0</v>
      </c>
      <c r="Y208" s="140">
        <v>0</v>
      </c>
      <c r="Z208" s="140" t="s">
        <v>728</v>
      </c>
      <c r="AA208" s="140" t="s">
        <v>728</v>
      </c>
      <c r="AB208" s="140" t="s">
        <v>728</v>
      </c>
      <c r="AC208" s="140" t="s">
        <v>728</v>
      </c>
      <c r="AD208" s="140" t="s">
        <v>728</v>
      </c>
      <c r="AE208" s="140" t="s">
        <v>728</v>
      </c>
      <c r="AF208" s="140" t="s">
        <v>728</v>
      </c>
      <c r="AG208" s="140" t="s">
        <v>728</v>
      </c>
      <c r="AH208" s="140">
        <v>57492</v>
      </c>
      <c r="AI208" s="44"/>
      <c r="AK208" s="44"/>
      <c r="AL208" s="4"/>
    </row>
    <row r="209" spans="1:38" x14ac:dyDescent="0.35">
      <c r="A209" s="140" t="s">
        <v>4505</v>
      </c>
      <c r="B209" s="140" t="s">
        <v>4506</v>
      </c>
      <c r="C209" s="140" t="s">
        <v>6</v>
      </c>
      <c r="D209" s="140" t="s">
        <v>9</v>
      </c>
      <c r="E209" s="140" t="s">
        <v>535</v>
      </c>
      <c r="F209" s="140">
        <v>2009</v>
      </c>
      <c r="G209" s="140" t="s">
        <v>4755</v>
      </c>
      <c r="H209" s="140" t="s">
        <v>728</v>
      </c>
      <c r="I209" s="140" t="s">
        <v>728</v>
      </c>
      <c r="J209" s="140">
        <v>110028868.87516636</v>
      </c>
      <c r="K209" s="140">
        <v>110028868.87516636</v>
      </c>
      <c r="L209" s="140">
        <v>0</v>
      </c>
      <c r="M209" s="140">
        <v>7865444.2523684064</v>
      </c>
      <c r="N209" s="140">
        <v>0</v>
      </c>
      <c r="O209" s="140">
        <v>0</v>
      </c>
      <c r="P209" s="140">
        <v>7455613.8348874496</v>
      </c>
      <c r="Q209" s="140">
        <v>94707810.787910506</v>
      </c>
      <c r="R209" s="140">
        <v>94373190.197165206</v>
      </c>
      <c r="S209" s="140">
        <v>334620.5907452954</v>
      </c>
      <c r="T209" s="140">
        <v>0</v>
      </c>
      <c r="U209" s="140">
        <v>0</v>
      </c>
      <c r="V209" s="140">
        <v>0</v>
      </c>
      <c r="W209" s="140">
        <v>0</v>
      </c>
      <c r="X209" s="140">
        <v>0</v>
      </c>
      <c r="Y209" s="140">
        <v>0</v>
      </c>
      <c r="Z209" s="140" t="s">
        <v>728</v>
      </c>
      <c r="AA209" s="140" t="s">
        <v>728</v>
      </c>
      <c r="AB209" s="140" t="s">
        <v>728</v>
      </c>
      <c r="AC209" s="140" t="s">
        <v>728</v>
      </c>
      <c r="AD209" s="140" t="s">
        <v>728</v>
      </c>
      <c r="AE209" s="140" t="s">
        <v>728</v>
      </c>
      <c r="AF209" s="140" t="s">
        <v>728</v>
      </c>
      <c r="AG209" s="140" t="s">
        <v>728</v>
      </c>
      <c r="AH209" s="140">
        <v>56683</v>
      </c>
      <c r="AI209" s="44"/>
      <c r="AK209" s="44"/>
      <c r="AL209" s="4"/>
    </row>
    <row r="210" spans="1:38" x14ac:dyDescent="0.35">
      <c r="A210" s="140" t="s">
        <v>4505</v>
      </c>
      <c r="B210" s="140" t="s">
        <v>4506</v>
      </c>
      <c r="C210" s="140" t="s">
        <v>6</v>
      </c>
      <c r="D210" s="140" t="s">
        <v>9</v>
      </c>
      <c r="E210" s="140" t="s">
        <v>535</v>
      </c>
      <c r="F210" s="140">
        <v>2010</v>
      </c>
      <c r="G210" s="140" t="s">
        <v>4756</v>
      </c>
      <c r="H210" s="140" t="s">
        <v>728</v>
      </c>
      <c r="I210" s="140" t="s">
        <v>728</v>
      </c>
      <c r="J210" s="140">
        <v>113978841.38859576</v>
      </c>
      <c r="K210" s="140">
        <v>113978841.38859576</v>
      </c>
      <c r="L210" s="140">
        <v>0</v>
      </c>
      <c r="M210" s="140">
        <v>7814446.3362554703</v>
      </c>
      <c r="N210" s="140">
        <v>0</v>
      </c>
      <c r="O210" s="140">
        <v>10635561.202677704</v>
      </c>
      <c r="P210" s="140">
        <v>7737748.6141212294</v>
      </c>
      <c r="Q210" s="140">
        <v>87791085.235541344</v>
      </c>
      <c r="R210" s="140">
        <v>87440531.637446612</v>
      </c>
      <c r="S210" s="140">
        <v>350553.59809473401</v>
      </c>
      <c r="T210" s="140">
        <v>0</v>
      </c>
      <c r="U210" s="140">
        <v>0</v>
      </c>
      <c r="V210" s="140">
        <v>0</v>
      </c>
      <c r="W210" s="140">
        <v>0</v>
      </c>
      <c r="X210" s="140">
        <v>0</v>
      </c>
      <c r="Y210" s="140">
        <v>0</v>
      </c>
      <c r="Z210" s="140" t="s">
        <v>728</v>
      </c>
      <c r="AA210" s="140" t="s">
        <v>728</v>
      </c>
      <c r="AB210" s="140" t="s">
        <v>728</v>
      </c>
      <c r="AC210" s="140" t="s">
        <v>728</v>
      </c>
      <c r="AD210" s="140" t="s">
        <v>728</v>
      </c>
      <c r="AE210" s="140" t="s">
        <v>728</v>
      </c>
      <c r="AF210" s="140" t="s">
        <v>728</v>
      </c>
      <c r="AG210" s="140" t="s">
        <v>728</v>
      </c>
      <c r="AH210" s="140">
        <v>56079</v>
      </c>
      <c r="AI210" s="44"/>
      <c r="AK210" s="44"/>
      <c r="AL210" s="4"/>
    </row>
    <row r="211" spans="1:38" x14ac:dyDescent="0.35">
      <c r="A211" s="140" t="s">
        <v>4505</v>
      </c>
      <c r="B211" s="140" t="s">
        <v>4506</v>
      </c>
      <c r="C211" s="140" t="s">
        <v>6</v>
      </c>
      <c r="D211" s="140" t="s">
        <v>9</v>
      </c>
      <c r="E211" s="140" t="s">
        <v>535</v>
      </c>
      <c r="F211" s="140">
        <v>2011</v>
      </c>
      <c r="G211" s="140" t="s">
        <v>4757</v>
      </c>
      <c r="H211" s="140" t="s">
        <v>728</v>
      </c>
      <c r="I211" s="140" t="s">
        <v>728</v>
      </c>
      <c r="J211" s="140">
        <v>105309311.66751578</v>
      </c>
      <c r="K211" s="140">
        <v>105309311.66751578</v>
      </c>
      <c r="L211" s="140">
        <v>0</v>
      </c>
      <c r="M211" s="140">
        <v>7832638.6957527762</v>
      </c>
      <c r="N211" s="140">
        <v>0</v>
      </c>
      <c r="O211" s="140">
        <v>0</v>
      </c>
      <c r="P211" s="140">
        <v>8153701.0339398123</v>
      </c>
      <c r="Q211" s="140">
        <v>89322971.937823206</v>
      </c>
      <c r="R211" s="140">
        <v>88942442.878920376</v>
      </c>
      <c r="S211" s="140">
        <v>380529.05890282488</v>
      </c>
      <c r="T211" s="140">
        <v>0</v>
      </c>
      <c r="U211" s="140">
        <v>0</v>
      </c>
      <c r="V211" s="140">
        <v>0</v>
      </c>
      <c r="W211" s="140">
        <v>0</v>
      </c>
      <c r="X211" s="140">
        <v>0</v>
      </c>
      <c r="Y211" s="140">
        <v>0</v>
      </c>
      <c r="Z211" s="140" t="s">
        <v>728</v>
      </c>
      <c r="AA211" s="140" t="s">
        <v>728</v>
      </c>
      <c r="AB211" s="140" t="s">
        <v>728</v>
      </c>
      <c r="AC211" s="140" t="s">
        <v>728</v>
      </c>
      <c r="AD211" s="140" t="s">
        <v>728</v>
      </c>
      <c r="AE211" s="140" t="s">
        <v>728</v>
      </c>
      <c r="AF211" s="140" t="s">
        <v>728</v>
      </c>
      <c r="AG211" s="140" t="s">
        <v>728</v>
      </c>
      <c r="AH211" s="140">
        <v>55759</v>
      </c>
      <c r="AI211" s="44"/>
      <c r="AK211" s="44"/>
      <c r="AL211" s="4"/>
    </row>
    <row r="212" spans="1:38" x14ac:dyDescent="0.35">
      <c r="A212" s="140" t="s">
        <v>4505</v>
      </c>
      <c r="B212" s="140" t="s">
        <v>4506</v>
      </c>
      <c r="C212" s="140" t="s">
        <v>6</v>
      </c>
      <c r="D212" s="140" t="s">
        <v>9</v>
      </c>
      <c r="E212" s="140" t="s">
        <v>535</v>
      </c>
      <c r="F212" s="140">
        <v>2012</v>
      </c>
      <c r="G212" s="140" t="s">
        <v>4758</v>
      </c>
      <c r="H212" s="140" t="s">
        <v>728</v>
      </c>
      <c r="I212" s="140" t="s">
        <v>728</v>
      </c>
      <c r="J212" s="140">
        <v>117685533.22589771</v>
      </c>
      <c r="K212" s="140">
        <v>117685533.22589771</v>
      </c>
      <c r="L212" s="140">
        <v>0</v>
      </c>
      <c r="M212" s="140">
        <v>7830356.876551101</v>
      </c>
      <c r="N212" s="140">
        <v>0</v>
      </c>
      <c r="O212" s="140">
        <v>0</v>
      </c>
      <c r="P212" s="140">
        <v>8584199.1724383812</v>
      </c>
      <c r="Q212" s="140">
        <v>101270977.17690822</v>
      </c>
      <c r="R212" s="140">
        <v>100903821.1202579</v>
      </c>
      <c r="S212" s="140">
        <v>367156.05665032857</v>
      </c>
      <c r="T212" s="140">
        <v>0</v>
      </c>
      <c r="U212" s="140">
        <v>0</v>
      </c>
      <c r="V212" s="140">
        <v>0</v>
      </c>
      <c r="W212" s="140">
        <v>0</v>
      </c>
      <c r="X212" s="140">
        <v>0</v>
      </c>
      <c r="Y212" s="140">
        <v>0</v>
      </c>
      <c r="Z212" s="140" t="s">
        <v>728</v>
      </c>
      <c r="AA212" s="140" t="s">
        <v>728</v>
      </c>
      <c r="AB212" s="140" t="s">
        <v>728</v>
      </c>
      <c r="AC212" s="140" t="s">
        <v>728</v>
      </c>
      <c r="AD212" s="140" t="s">
        <v>728</v>
      </c>
      <c r="AE212" s="140" t="s">
        <v>728</v>
      </c>
      <c r="AF212" s="140" t="s">
        <v>728</v>
      </c>
      <c r="AG212" s="140" t="s">
        <v>728</v>
      </c>
      <c r="AH212" s="140">
        <v>55667</v>
      </c>
      <c r="AI212" s="44"/>
      <c r="AK212" s="44"/>
      <c r="AL212" s="4"/>
    </row>
    <row r="213" spans="1:38" x14ac:dyDescent="0.35">
      <c r="A213" s="140" t="s">
        <v>4505</v>
      </c>
      <c r="B213" s="140" t="s">
        <v>4506</v>
      </c>
      <c r="C213" s="140" t="s">
        <v>6</v>
      </c>
      <c r="D213" s="140" t="s">
        <v>9</v>
      </c>
      <c r="E213" s="140" t="s">
        <v>535</v>
      </c>
      <c r="F213" s="140">
        <v>2013</v>
      </c>
      <c r="G213" s="140" t="s">
        <v>4759</v>
      </c>
      <c r="H213" s="140" t="s">
        <v>728</v>
      </c>
      <c r="I213" s="140" t="s">
        <v>728</v>
      </c>
      <c r="J213" s="140">
        <v>114229507.7434191</v>
      </c>
      <c r="K213" s="140">
        <v>114229507.7434191</v>
      </c>
      <c r="L213" s="140">
        <v>0</v>
      </c>
      <c r="M213" s="140">
        <v>7901712.6690516574</v>
      </c>
      <c r="N213" s="140">
        <v>0</v>
      </c>
      <c r="O213" s="140">
        <v>26286803.198455594</v>
      </c>
      <c r="P213" s="140">
        <v>8787028.8265418839</v>
      </c>
      <c r="Q213" s="140">
        <v>71253963.049369961</v>
      </c>
      <c r="R213" s="140">
        <v>70892440.770849079</v>
      </c>
      <c r="S213" s="140">
        <v>361522.27852088143</v>
      </c>
      <c r="T213" s="140">
        <v>0</v>
      </c>
      <c r="U213" s="140">
        <v>0</v>
      </c>
      <c r="V213" s="140">
        <v>0</v>
      </c>
      <c r="W213" s="140">
        <v>0</v>
      </c>
      <c r="X213" s="140">
        <v>0</v>
      </c>
      <c r="Y213" s="140">
        <v>0</v>
      </c>
      <c r="Z213" s="140" t="s">
        <v>728</v>
      </c>
      <c r="AA213" s="140" t="s">
        <v>728</v>
      </c>
      <c r="AB213" s="140" t="s">
        <v>728</v>
      </c>
      <c r="AC213" s="140" t="s">
        <v>728</v>
      </c>
      <c r="AD213" s="140" t="s">
        <v>728</v>
      </c>
      <c r="AE213" s="140" t="s">
        <v>728</v>
      </c>
      <c r="AF213" s="140" t="s">
        <v>728</v>
      </c>
      <c r="AG213" s="140" t="s">
        <v>728</v>
      </c>
      <c r="AH213" s="140">
        <v>55713</v>
      </c>
      <c r="AI213" s="44"/>
      <c r="AK213" s="44"/>
      <c r="AL213" s="4"/>
    </row>
    <row r="214" spans="1:38" x14ac:dyDescent="0.35">
      <c r="A214" s="140" t="s">
        <v>4505</v>
      </c>
      <c r="B214" s="140" t="s">
        <v>4506</v>
      </c>
      <c r="C214" s="140" t="s">
        <v>6</v>
      </c>
      <c r="D214" s="140" t="s">
        <v>9</v>
      </c>
      <c r="E214" s="140" t="s">
        <v>535</v>
      </c>
      <c r="F214" s="140">
        <v>2014</v>
      </c>
      <c r="G214" s="140" t="s">
        <v>4760</v>
      </c>
      <c r="H214" s="140" t="s">
        <v>728</v>
      </c>
      <c r="I214" s="140" t="s">
        <v>728</v>
      </c>
      <c r="J214" s="140">
        <v>96381304.292684346</v>
      </c>
      <c r="K214" s="140">
        <v>96381304.292684346</v>
      </c>
      <c r="L214" s="140">
        <v>0</v>
      </c>
      <c r="M214" s="140">
        <v>7897855.914799829</v>
      </c>
      <c r="N214" s="140">
        <v>0</v>
      </c>
      <c r="O214" s="140">
        <v>0</v>
      </c>
      <c r="P214" s="140">
        <v>9127171.9496326223</v>
      </c>
      <c r="Q214" s="140">
        <v>79356276.428251892</v>
      </c>
      <c r="R214" s="140">
        <v>78994425.351675555</v>
      </c>
      <c r="S214" s="140">
        <v>361851.07657633763</v>
      </c>
      <c r="T214" s="140">
        <v>0</v>
      </c>
      <c r="U214" s="140">
        <v>0</v>
      </c>
      <c r="V214" s="140">
        <v>0</v>
      </c>
      <c r="W214" s="140">
        <v>0</v>
      </c>
      <c r="X214" s="140">
        <v>0</v>
      </c>
      <c r="Y214" s="140">
        <v>0</v>
      </c>
      <c r="Z214" s="140" t="s">
        <v>728</v>
      </c>
      <c r="AA214" s="140" t="s">
        <v>728</v>
      </c>
      <c r="AB214" s="140" t="s">
        <v>728</v>
      </c>
      <c r="AC214" s="140" t="s">
        <v>728</v>
      </c>
      <c r="AD214" s="140" t="s">
        <v>728</v>
      </c>
      <c r="AE214" s="140" t="s">
        <v>728</v>
      </c>
      <c r="AF214" s="140" t="s">
        <v>728</v>
      </c>
      <c r="AG214" s="140" t="s">
        <v>728</v>
      </c>
      <c r="AH214" s="140">
        <v>55791</v>
      </c>
      <c r="AI214" s="44"/>
      <c r="AK214" s="44"/>
      <c r="AL214" s="4"/>
    </row>
    <row r="215" spans="1:38" x14ac:dyDescent="0.35">
      <c r="A215" s="140" t="s">
        <v>4505</v>
      </c>
      <c r="B215" s="140" t="s">
        <v>4506</v>
      </c>
      <c r="C215" s="140" t="s">
        <v>6</v>
      </c>
      <c r="D215" s="140" t="s">
        <v>9</v>
      </c>
      <c r="E215" s="140" t="s">
        <v>535</v>
      </c>
      <c r="F215" s="140">
        <v>2015</v>
      </c>
      <c r="G215" s="140" t="s">
        <v>4761</v>
      </c>
      <c r="H215" s="140" t="s">
        <v>728</v>
      </c>
      <c r="I215" s="140" t="s">
        <v>728</v>
      </c>
      <c r="J215" s="140">
        <v>115919886.47920935</v>
      </c>
      <c r="K215" s="140">
        <v>115919886.47920935</v>
      </c>
      <c r="L215" s="140">
        <v>0</v>
      </c>
      <c r="M215" s="140">
        <v>7108164.7989294035</v>
      </c>
      <c r="N215" s="140">
        <v>0</v>
      </c>
      <c r="O215" s="140">
        <v>6599251.2921511745</v>
      </c>
      <c r="P215" s="140">
        <v>6347512.5995380711</v>
      </c>
      <c r="Q215" s="140">
        <v>95864957.788590699</v>
      </c>
      <c r="R215" s="140">
        <v>95519572.630298615</v>
      </c>
      <c r="S215" s="140">
        <v>345385.15829209035</v>
      </c>
      <c r="T215" s="140">
        <v>0</v>
      </c>
      <c r="U215" s="140">
        <v>0</v>
      </c>
      <c r="V215" s="140">
        <v>0</v>
      </c>
      <c r="W215" s="140">
        <v>0</v>
      </c>
      <c r="X215" s="140">
        <v>0</v>
      </c>
      <c r="Y215" s="140">
        <v>0</v>
      </c>
      <c r="Z215" s="140" t="s">
        <v>728</v>
      </c>
      <c r="AA215" s="140" t="s">
        <v>728</v>
      </c>
      <c r="AB215" s="140" t="s">
        <v>728</v>
      </c>
      <c r="AC215" s="140" t="s">
        <v>728</v>
      </c>
      <c r="AD215" s="140" t="s">
        <v>728</v>
      </c>
      <c r="AE215" s="140" t="s">
        <v>728</v>
      </c>
      <c r="AF215" s="140" t="s">
        <v>728</v>
      </c>
      <c r="AG215" s="140" t="s">
        <v>728</v>
      </c>
      <c r="AH215" s="140">
        <v>55812</v>
      </c>
      <c r="AI215" s="44"/>
      <c r="AK215" s="44"/>
      <c r="AL215" s="4"/>
    </row>
    <row r="216" spans="1:38" x14ac:dyDescent="0.35">
      <c r="A216" s="140" t="s">
        <v>4505</v>
      </c>
      <c r="B216" s="140" t="s">
        <v>4506</v>
      </c>
      <c r="C216" s="140" t="s">
        <v>6</v>
      </c>
      <c r="D216" s="140" t="s">
        <v>9</v>
      </c>
      <c r="E216" s="140" t="s">
        <v>535</v>
      </c>
      <c r="F216" s="140">
        <v>2016</v>
      </c>
      <c r="G216" s="140" t="s">
        <v>4762</v>
      </c>
      <c r="H216" s="140" t="s">
        <v>728</v>
      </c>
      <c r="I216" s="140" t="s">
        <v>728</v>
      </c>
      <c r="J216" s="140">
        <v>121668185.98881869</v>
      </c>
      <c r="K216" s="140">
        <v>121668185.98881869</v>
      </c>
      <c r="L216" s="140">
        <v>0</v>
      </c>
      <c r="M216" s="140">
        <v>7090381.4431403112</v>
      </c>
      <c r="N216" s="140">
        <v>0</v>
      </c>
      <c r="O216" s="140">
        <v>4332465.7625367064</v>
      </c>
      <c r="P216" s="140">
        <v>3215690.7745212652</v>
      </c>
      <c r="Q216" s="140">
        <v>107029648.00862041</v>
      </c>
      <c r="R216" s="140">
        <v>106696706.23533909</v>
      </c>
      <c r="S216" s="140">
        <v>332941.77328132291</v>
      </c>
      <c r="T216" s="140">
        <v>0</v>
      </c>
      <c r="U216" s="140">
        <v>0</v>
      </c>
      <c r="V216" s="140">
        <v>0</v>
      </c>
      <c r="W216" s="140">
        <v>0</v>
      </c>
      <c r="X216" s="140">
        <v>0</v>
      </c>
      <c r="Y216" s="140">
        <v>0</v>
      </c>
      <c r="Z216" s="140" t="s">
        <v>728</v>
      </c>
      <c r="AA216" s="140" t="s">
        <v>728</v>
      </c>
      <c r="AB216" s="140" t="s">
        <v>728</v>
      </c>
      <c r="AC216" s="140" t="s">
        <v>728</v>
      </c>
      <c r="AD216" s="140" t="s">
        <v>728</v>
      </c>
      <c r="AE216" s="140" t="s">
        <v>728</v>
      </c>
      <c r="AF216" s="140" t="s">
        <v>728</v>
      </c>
      <c r="AG216" s="140" t="s">
        <v>728</v>
      </c>
      <c r="AH216" s="140">
        <v>55741</v>
      </c>
      <c r="AI216" s="44"/>
      <c r="AK216" s="44"/>
      <c r="AL216" s="4"/>
    </row>
    <row r="217" spans="1:38" x14ac:dyDescent="0.35">
      <c r="A217" s="140" t="s">
        <v>4505</v>
      </c>
      <c r="B217" s="140" t="s">
        <v>4506</v>
      </c>
      <c r="C217" s="140" t="s">
        <v>6</v>
      </c>
      <c r="D217" s="140" t="s">
        <v>9</v>
      </c>
      <c r="E217" s="140" t="s">
        <v>535</v>
      </c>
      <c r="F217" s="140">
        <v>2017</v>
      </c>
      <c r="G217" s="140" t="s">
        <v>4763</v>
      </c>
      <c r="H217" s="140" t="s">
        <v>728</v>
      </c>
      <c r="I217" s="140" t="s">
        <v>728</v>
      </c>
      <c r="J217" s="140">
        <v>136442842.23818031</v>
      </c>
      <c r="K217" s="140">
        <v>136442842.23818031</v>
      </c>
      <c r="L217" s="140">
        <v>0</v>
      </c>
      <c r="M217" s="140">
        <v>6799459.9138978142</v>
      </c>
      <c r="N217" s="140">
        <v>0</v>
      </c>
      <c r="O217" s="140">
        <v>5505132.5407649586</v>
      </c>
      <c r="P217" s="140">
        <v>11765472.618958842</v>
      </c>
      <c r="Q217" s="140">
        <v>112372777.16455869</v>
      </c>
      <c r="R217" s="140">
        <v>112038719.80695015</v>
      </c>
      <c r="S217" s="140">
        <v>334057.35760853684</v>
      </c>
      <c r="T217" s="140">
        <v>0</v>
      </c>
      <c r="U217" s="140">
        <v>0</v>
      </c>
      <c r="V217" s="140">
        <v>0</v>
      </c>
      <c r="W217" s="140">
        <v>0</v>
      </c>
      <c r="X217" s="140">
        <v>0</v>
      </c>
      <c r="Y217" s="140">
        <v>0</v>
      </c>
      <c r="Z217" s="140" t="s">
        <v>728</v>
      </c>
      <c r="AA217" s="140" t="s">
        <v>728</v>
      </c>
      <c r="AB217" s="140" t="s">
        <v>728</v>
      </c>
      <c r="AC217" s="140" t="s">
        <v>728</v>
      </c>
      <c r="AD217" s="140" t="s">
        <v>728</v>
      </c>
      <c r="AE217" s="140" t="s">
        <v>728</v>
      </c>
      <c r="AF217" s="140" t="s">
        <v>728</v>
      </c>
      <c r="AG217" s="140" t="s">
        <v>728</v>
      </c>
      <c r="AH217" s="140">
        <v>55620</v>
      </c>
      <c r="AI217" s="44"/>
      <c r="AK217" s="44"/>
      <c r="AL217" s="4"/>
    </row>
    <row r="218" spans="1:38" x14ac:dyDescent="0.35">
      <c r="A218" s="140" t="s">
        <v>4505</v>
      </c>
      <c r="B218" s="140" t="s">
        <v>4506</v>
      </c>
      <c r="C218" s="140" t="s">
        <v>6</v>
      </c>
      <c r="D218" s="140" t="s">
        <v>9</v>
      </c>
      <c r="E218" s="140" t="s">
        <v>535</v>
      </c>
      <c r="F218" s="140">
        <v>2018</v>
      </c>
      <c r="G218" s="140" t="s">
        <v>4764</v>
      </c>
      <c r="H218" s="140" t="s">
        <v>728</v>
      </c>
      <c r="I218" s="140" t="s">
        <v>728</v>
      </c>
      <c r="J218" s="140">
        <v>109868446.09780924</v>
      </c>
      <c r="K218" s="140">
        <v>109868446.09780924</v>
      </c>
      <c r="L218" s="140">
        <v>0</v>
      </c>
      <c r="M218" s="140">
        <v>13091382.380987503</v>
      </c>
      <c r="N218" s="140">
        <v>0</v>
      </c>
      <c r="O218" s="140">
        <v>4111824.6265634345</v>
      </c>
      <c r="P218" s="140">
        <v>11606663.17032413</v>
      </c>
      <c r="Q218" s="140">
        <v>81058575.919934183</v>
      </c>
      <c r="R218" s="140">
        <v>80722971.445051745</v>
      </c>
      <c r="S218" s="140">
        <v>335604.47488243598</v>
      </c>
      <c r="T218" s="140">
        <v>0</v>
      </c>
      <c r="U218" s="140">
        <v>0</v>
      </c>
      <c r="V218" s="140">
        <v>0</v>
      </c>
      <c r="W218" s="140" t="s">
        <v>728</v>
      </c>
      <c r="X218" s="140">
        <v>0</v>
      </c>
      <c r="Y218" s="140">
        <v>0</v>
      </c>
      <c r="Z218" s="140" t="s">
        <v>728</v>
      </c>
      <c r="AA218" s="140" t="s">
        <v>728</v>
      </c>
      <c r="AB218" s="140" t="s">
        <v>728</v>
      </c>
      <c r="AC218" s="140" t="s">
        <v>728</v>
      </c>
      <c r="AD218" s="140" t="s">
        <v>728</v>
      </c>
      <c r="AE218" s="140" t="s">
        <v>728</v>
      </c>
      <c r="AF218" s="140" t="s">
        <v>728</v>
      </c>
      <c r="AG218" s="140" t="s">
        <v>728</v>
      </c>
      <c r="AH218" s="140">
        <v>55465</v>
      </c>
      <c r="AI218" s="44"/>
      <c r="AK218" s="44"/>
      <c r="AL218" s="4"/>
    </row>
    <row r="219" spans="1:38" x14ac:dyDescent="0.35">
      <c r="A219" s="140" t="s">
        <v>4511</v>
      </c>
      <c r="B219" s="140" t="s">
        <v>4512</v>
      </c>
      <c r="C219" s="140" t="s">
        <v>281</v>
      </c>
      <c r="D219" s="140" t="s">
        <v>11</v>
      </c>
      <c r="E219" s="140" t="s">
        <v>535</v>
      </c>
      <c r="F219" s="140">
        <v>1995</v>
      </c>
      <c r="G219" s="140" t="s">
        <v>4765</v>
      </c>
      <c r="H219" s="140" t="s">
        <v>728</v>
      </c>
      <c r="I219" s="140">
        <v>3616498011.8092208</v>
      </c>
      <c r="J219" s="140">
        <v>172541038.64261931</v>
      </c>
      <c r="K219" s="140">
        <v>172541038.64261931</v>
      </c>
      <c r="L219" s="140">
        <v>0</v>
      </c>
      <c r="M219" s="140">
        <v>11660122.508447636</v>
      </c>
      <c r="N219" s="140">
        <v>78174377.500774458</v>
      </c>
      <c r="O219" s="140">
        <v>13288359.43375181</v>
      </c>
      <c r="P219" s="140">
        <v>0</v>
      </c>
      <c r="Q219" s="140">
        <v>69418179.199645415</v>
      </c>
      <c r="R219" s="140">
        <v>24914296.944251888</v>
      </c>
      <c r="S219" s="140">
        <v>44503882.255393527</v>
      </c>
      <c r="T219" s="140">
        <v>0</v>
      </c>
      <c r="U219" s="140">
        <v>0</v>
      </c>
      <c r="V219" s="140">
        <v>0</v>
      </c>
      <c r="W219" s="140">
        <v>0</v>
      </c>
      <c r="X219" s="140">
        <v>0</v>
      </c>
      <c r="Y219" s="140">
        <v>0</v>
      </c>
      <c r="Z219" s="140" t="s">
        <v>728</v>
      </c>
      <c r="AA219" s="140" t="s">
        <v>728</v>
      </c>
      <c r="AB219" s="140" t="s">
        <v>728</v>
      </c>
      <c r="AC219" s="140" t="s">
        <v>728</v>
      </c>
      <c r="AD219" s="140" t="s">
        <v>728</v>
      </c>
      <c r="AE219" s="140" t="s">
        <v>728</v>
      </c>
      <c r="AF219" s="140" t="s">
        <v>728</v>
      </c>
      <c r="AG219" s="140">
        <v>-596959435.06237137</v>
      </c>
      <c r="AH219" s="140">
        <v>68670</v>
      </c>
      <c r="AI219" s="44"/>
      <c r="AK219" s="44"/>
      <c r="AL219" s="4"/>
    </row>
    <row r="220" spans="1:38" x14ac:dyDescent="0.35">
      <c r="A220" s="140" t="s">
        <v>4511</v>
      </c>
      <c r="B220" s="140" t="s">
        <v>4512</v>
      </c>
      <c r="C220" s="140" t="s">
        <v>281</v>
      </c>
      <c r="D220" s="140" t="s">
        <v>11</v>
      </c>
      <c r="E220" s="140" t="s">
        <v>535</v>
      </c>
      <c r="F220" s="140">
        <v>1996</v>
      </c>
      <c r="G220" s="140" t="s">
        <v>4766</v>
      </c>
      <c r="H220" s="140" t="s">
        <v>728</v>
      </c>
      <c r="I220" s="140">
        <v>3782427324.3455915</v>
      </c>
      <c r="J220" s="140">
        <v>183549157.06280565</v>
      </c>
      <c r="K220" s="140">
        <v>183549157.06280565</v>
      </c>
      <c r="L220" s="140">
        <v>0</v>
      </c>
      <c r="M220" s="140">
        <v>11551675.330403876</v>
      </c>
      <c r="N220" s="140">
        <v>77785483.166689664</v>
      </c>
      <c r="O220" s="140">
        <v>22310607.105444357</v>
      </c>
      <c r="P220" s="140">
        <v>0</v>
      </c>
      <c r="Q220" s="140">
        <v>71901391.460267752</v>
      </c>
      <c r="R220" s="140">
        <v>24283140.81619288</v>
      </c>
      <c r="S220" s="140">
        <v>47618250.644074865</v>
      </c>
      <c r="T220" s="140">
        <v>0</v>
      </c>
      <c r="U220" s="140">
        <v>0</v>
      </c>
      <c r="V220" s="140">
        <v>0</v>
      </c>
      <c r="W220" s="140">
        <v>0</v>
      </c>
      <c r="X220" s="140">
        <v>0</v>
      </c>
      <c r="Y220" s="140">
        <v>0</v>
      </c>
      <c r="Z220" s="140" t="s">
        <v>728</v>
      </c>
      <c r="AA220" s="140" t="s">
        <v>728</v>
      </c>
      <c r="AB220" s="140" t="s">
        <v>728</v>
      </c>
      <c r="AC220" s="140" t="s">
        <v>728</v>
      </c>
      <c r="AD220" s="140" t="s">
        <v>728</v>
      </c>
      <c r="AE220" s="140" t="s">
        <v>728</v>
      </c>
      <c r="AF220" s="140" t="s">
        <v>728</v>
      </c>
      <c r="AG220" s="140">
        <v>-689703429.98814774</v>
      </c>
      <c r="AH220" s="140">
        <v>70173</v>
      </c>
      <c r="AI220" s="44"/>
      <c r="AK220" s="44"/>
      <c r="AL220" s="4"/>
    </row>
    <row r="221" spans="1:38" x14ac:dyDescent="0.35">
      <c r="A221" s="140" t="s">
        <v>4511</v>
      </c>
      <c r="B221" s="140" t="s">
        <v>4512</v>
      </c>
      <c r="C221" s="140" t="s">
        <v>281</v>
      </c>
      <c r="D221" s="140" t="s">
        <v>11</v>
      </c>
      <c r="E221" s="140" t="s">
        <v>535</v>
      </c>
      <c r="F221" s="140">
        <v>1997</v>
      </c>
      <c r="G221" s="140" t="s">
        <v>4767</v>
      </c>
      <c r="H221" s="140" t="s">
        <v>728</v>
      </c>
      <c r="I221" s="140">
        <v>3965813269.3966436</v>
      </c>
      <c r="J221" s="140">
        <v>186683011.7362864</v>
      </c>
      <c r="K221" s="140">
        <v>186683011.7362864</v>
      </c>
      <c r="L221" s="140">
        <v>0</v>
      </c>
      <c r="M221" s="140">
        <v>11571360.20905163</v>
      </c>
      <c r="N221" s="140">
        <v>77396588.832604855</v>
      </c>
      <c r="O221" s="140">
        <v>22096155.427248348</v>
      </c>
      <c r="P221" s="140">
        <v>0</v>
      </c>
      <c r="Q221" s="140">
        <v>75618907.267381549</v>
      </c>
      <c r="R221" s="140">
        <v>23648971.540097997</v>
      </c>
      <c r="S221" s="140">
        <v>51969935.727283545</v>
      </c>
      <c r="T221" s="140">
        <v>0</v>
      </c>
      <c r="U221" s="140">
        <v>0</v>
      </c>
      <c r="V221" s="140">
        <v>0</v>
      </c>
      <c r="W221" s="140">
        <v>0</v>
      </c>
      <c r="X221" s="140">
        <v>0</v>
      </c>
      <c r="Y221" s="140">
        <v>0</v>
      </c>
      <c r="Z221" s="140" t="s">
        <v>728</v>
      </c>
      <c r="AA221" s="140" t="s">
        <v>728</v>
      </c>
      <c r="AB221" s="140" t="s">
        <v>728</v>
      </c>
      <c r="AC221" s="140" t="s">
        <v>728</v>
      </c>
      <c r="AD221" s="140" t="s">
        <v>728</v>
      </c>
      <c r="AE221" s="140" t="s">
        <v>728</v>
      </c>
      <c r="AF221" s="140" t="s">
        <v>728</v>
      </c>
      <c r="AG221" s="140">
        <v>-723180604.50143194</v>
      </c>
      <c r="AH221" s="140">
        <v>71704</v>
      </c>
      <c r="AI221" s="44"/>
      <c r="AK221" s="44"/>
      <c r="AL221" s="4"/>
    </row>
    <row r="222" spans="1:38" x14ac:dyDescent="0.35">
      <c r="A222" s="140" t="s">
        <v>4511</v>
      </c>
      <c r="B222" s="140" t="s">
        <v>4512</v>
      </c>
      <c r="C222" s="140" t="s">
        <v>281</v>
      </c>
      <c r="D222" s="140" t="s">
        <v>11</v>
      </c>
      <c r="E222" s="140" t="s">
        <v>535</v>
      </c>
      <c r="F222" s="140">
        <v>1998</v>
      </c>
      <c r="G222" s="140" t="s">
        <v>4768</v>
      </c>
      <c r="H222" s="140" t="s">
        <v>728</v>
      </c>
      <c r="I222" s="140">
        <v>4180058670.1627207</v>
      </c>
      <c r="J222" s="140">
        <v>184430881.82142639</v>
      </c>
      <c r="K222" s="140">
        <v>184430881.82142639</v>
      </c>
      <c r="L222" s="140">
        <v>0</v>
      </c>
      <c r="M222" s="140">
        <v>11427495.543300452</v>
      </c>
      <c r="N222" s="140">
        <v>77007694.498520061</v>
      </c>
      <c r="O222" s="140">
        <v>20008732.878966078</v>
      </c>
      <c r="P222" s="140">
        <v>0</v>
      </c>
      <c r="Q222" s="140">
        <v>75986958.900639802</v>
      </c>
      <c r="R222" s="140">
        <v>24128310.537999816</v>
      </c>
      <c r="S222" s="140">
        <v>51858648.362639979</v>
      </c>
      <c r="T222" s="140">
        <v>0</v>
      </c>
      <c r="U222" s="140">
        <v>0</v>
      </c>
      <c r="V222" s="140">
        <v>0</v>
      </c>
      <c r="W222" s="140">
        <v>0</v>
      </c>
      <c r="X222" s="140">
        <v>0</v>
      </c>
      <c r="Y222" s="140">
        <v>0</v>
      </c>
      <c r="Z222" s="140" t="s">
        <v>728</v>
      </c>
      <c r="AA222" s="140" t="s">
        <v>728</v>
      </c>
      <c r="AB222" s="140" t="s">
        <v>728</v>
      </c>
      <c r="AC222" s="140" t="s">
        <v>728</v>
      </c>
      <c r="AD222" s="140" t="s">
        <v>728</v>
      </c>
      <c r="AE222" s="140" t="s">
        <v>728</v>
      </c>
      <c r="AF222" s="140" t="s">
        <v>728</v>
      </c>
      <c r="AG222" s="140">
        <v>-589277411.38199091</v>
      </c>
      <c r="AH222" s="140">
        <v>73224</v>
      </c>
      <c r="AI222" s="44"/>
      <c r="AK222" s="44"/>
      <c r="AL222" s="4"/>
    </row>
    <row r="223" spans="1:38" x14ac:dyDescent="0.35">
      <c r="A223" s="140" t="s">
        <v>4511</v>
      </c>
      <c r="B223" s="140" t="s">
        <v>4512</v>
      </c>
      <c r="C223" s="140" t="s">
        <v>281</v>
      </c>
      <c r="D223" s="140" t="s">
        <v>11</v>
      </c>
      <c r="E223" s="140" t="s">
        <v>535</v>
      </c>
      <c r="F223" s="140">
        <v>1999</v>
      </c>
      <c r="G223" s="140" t="s">
        <v>4769</v>
      </c>
      <c r="H223" s="140" t="s">
        <v>728</v>
      </c>
      <c r="I223" s="140">
        <v>4407166521.6205482</v>
      </c>
      <c r="J223" s="140">
        <v>181352411.09721354</v>
      </c>
      <c r="K223" s="140">
        <v>181352411.09721354</v>
      </c>
      <c r="L223" s="140">
        <v>0</v>
      </c>
      <c r="M223" s="140">
        <v>11276515.385086235</v>
      </c>
      <c r="N223" s="140">
        <v>76618800.164435253</v>
      </c>
      <c r="O223" s="140">
        <v>19170504.856440157</v>
      </c>
      <c r="P223" s="140">
        <v>0</v>
      </c>
      <c r="Q223" s="140">
        <v>74286590.691251904</v>
      </c>
      <c r="R223" s="140">
        <v>22581235.388114013</v>
      </c>
      <c r="S223" s="140">
        <v>51705355.303137891</v>
      </c>
      <c r="T223" s="140">
        <v>0</v>
      </c>
      <c r="U223" s="140">
        <v>0</v>
      </c>
      <c r="V223" s="140">
        <v>0</v>
      </c>
      <c r="W223" s="140">
        <v>0</v>
      </c>
      <c r="X223" s="140">
        <v>0</v>
      </c>
      <c r="Y223" s="140">
        <v>0</v>
      </c>
      <c r="Z223" s="140" t="s">
        <v>728</v>
      </c>
      <c r="AA223" s="140" t="s">
        <v>728</v>
      </c>
      <c r="AB223" s="140" t="s">
        <v>728</v>
      </c>
      <c r="AC223" s="140" t="s">
        <v>728</v>
      </c>
      <c r="AD223" s="140" t="s">
        <v>728</v>
      </c>
      <c r="AE223" s="140" t="s">
        <v>728</v>
      </c>
      <c r="AF223" s="140" t="s">
        <v>728</v>
      </c>
      <c r="AG223" s="140">
        <v>-404177751.06628913</v>
      </c>
      <c r="AH223" s="140">
        <v>74674</v>
      </c>
      <c r="AI223" s="44"/>
      <c r="AK223" s="44"/>
      <c r="AL223" s="4"/>
    </row>
    <row r="224" spans="1:38" x14ac:dyDescent="0.35">
      <c r="A224" s="140" t="s">
        <v>4511</v>
      </c>
      <c r="B224" s="140" t="s">
        <v>4512</v>
      </c>
      <c r="C224" s="140" t="s">
        <v>281</v>
      </c>
      <c r="D224" s="140" t="s">
        <v>11</v>
      </c>
      <c r="E224" s="140" t="s">
        <v>535</v>
      </c>
      <c r="F224" s="140">
        <v>2000</v>
      </c>
      <c r="G224" s="140" t="s">
        <v>4770</v>
      </c>
      <c r="H224" s="140" t="s">
        <v>728</v>
      </c>
      <c r="I224" s="140">
        <v>4642755962.1215801</v>
      </c>
      <c r="J224" s="140">
        <v>172352940.49841979</v>
      </c>
      <c r="K224" s="140">
        <v>172352940.49841979</v>
      </c>
      <c r="L224" s="140">
        <v>0</v>
      </c>
      <c r="M224" s="140">
        <v>11193414.332430733</v>
      </c>
      <c r="N224" s="140">
        <v>76229881.325351462</v>
      </c>
      <c r="O224" s="140">
        <v>10090834.659100207</v>
      </c>
      <c r="P224" s="140">
        <v>0</v>
      </c>
      <c r="Q224" s="140">
        <v>74838810.18153739</v>
      </c>
      <c r="R224" s="140">
        <v>22830999.319217715</v>
      </c>
      <c r="S224" s="140">
        <v>52007810.862319671</v>
      </c>
      <c r="T224" s="140">
        <v>0</v>
      </c>
      <c r="U224" s="140">
        <v>0</v>
      </c>
      <c r="V224" s="140">
        <v>0</v>
      </c>
      <c r="W224" s="140">
        <v>0</v>
      </c>
      <c r="X224" s="140">
        <v>0</v>
      </c>
      <c r="Y224" s="140">
        <v>0</v>
      </c>
      <c r="Z224" s="140" t="s">
        <v>728</v>
      </c>
      <c r="AA224" s="140" t="s">
        <v>728</v>
      </c>
      <c r="AB224" s="140" t="s">
        <v>728</v>
      </c>
      <c r="AC224" s="140" t="s">
        <v>728</v>
      </c>
      <c r="AD224" s="140" t="s">
        <v>728</v>
      </c>
      <c r="AE224" s="140" t="s">
        <v>728</v>
      </c>
      <c r="AF224" s="140" t="s">
        <v>728</v>
      </c>
      <c r="AG224" s="140">
        <v>-411944096.76932287</v>
      </c>
      <c r="AH224" s="140">
        <v>76016</v>
      </c>
      <c r="AI224" s="44"/>
      <c r="AK224" s="44"/>
      <c r="AL224" s="4"/>
    </row>
    <row r="225" spans="1:38" x14ac:dyDescent="0.35">
      <c r="A225" s="140" t="s">
        <v>4511</v>
      </c>
      <c r="B225" s="140" t="s">
        <v>4512</v>
      </c>
      <c r="C225" s="140" t="s">
        <v>281</v>
      </c>
      <c r="D225" s="140" t="s">
        <v>11</v>
      </c>
      <c r="E225" s="140" t="s">
        <v>535</v>
      </c>
      <c r="F225" s="140">
        <v>2001</v>
      </c>
      <c r="G225" s="140" t="s">
        <v>4771</v>
      </c>
      <c r="H225" s="140" t="s">
        <v>728</v>
      </c>
      <c r="I225" s="140">
        <v>4727999187.8644886</v>
      </c>
      <c r="J225" s="140">
        <v>169395591.12620354</v>
      </c>
      <c r="K225" s="140">
        <v>169395591.12620354</v>
      </c>
      <c r="L225" s="140">
        <v>0</v>
      </c>
      <c r="M225" s="140">
        <v>11286233.894058337</v>
      </c>
      <c r="N225" s="140">
        <v>75840986.991266653</v>
      </c>
      <c r="O225" s="140">
        <v>5957596.2617698889</v>
      </c>
      <c r="P225" s="140">
        <v>835697.02570108592</v>
      </c>
      <c r="Q225" s="140">
        <v>75475076.953407586</v>
      </c>
      <c r="R225" s="140">
        <v>24217085.527024556</v>
      </c>
      <c r="S225" s="140">
        <v>51257991.426383026</v>
      </c>
      <c r="T225" s="140">
        <v>0</v>
      </c>
      <c r="U225" s="140">
        <v>0</v>
      </c>
      <c r="V225" s="140">
        <v>0</v>
      </c>
      <c r="W225" s="140">
        <v>0</v>
      </c>
      <c r="X225" s="140">
        <v>0</v>
      </c>
      <c r="Y225" s="140">
        <v>0</v>
      </c>
      <c r="Z225" s="140" t="s">
        <v>728</v>
      </c>
      <c r="AA225" s="140" t="s">
        <v>728</v>
      </c>
      <c r="AB225" s="140" t="s">
        <v>728</v>
      </c>
      <c r="AC225" s="140" t="s">
        <v>728</v>
      </c>
      <c r="AD225" s="140" t="s">
        <v>728</v>
      </c>
      <c r="AE225" s="140" t="s">
        <v>728</v>
      </c>
      <c r="AF225" s="140" t="s">
        <v>728</v>
      </c>
      <c r="AG225" s="140">
        <v>-365516721.53253877</v>
      </c>
      <c r="AH225" s="140">
        <v>77212</v>
      </c>
      <c r="AI225" s="44"/>
      <c r="AK225" s="44"/>
      <c r="AL225" s="4"/>
    </row>
    <row r="226" spans="1:38" x14ac:dyDescent="0.35">
      <c r="A226" s="140" t="s">
        <v>4511</v>
      </c>
      <c r="B226" s="140" t="s">
        <v>4512</v>
      </c>
      <c r="C226" s="140" t="s">
        <v>281</v>
      </c>
      <c r="D226" s="140" t="s">
        <v>11</v>
      </c>
      <c r="E226" s="140" t="s">
        <v>535</v>
      </c>
      <c r="F226" s="140">
        <v>2002</v>
      </c>
      <c r="G226" s="140" t="s">
        <v>4772</v>
      </c>
      <c r="H226" s="140" t="s">
        <v>728</v>
      </c>
      <c r="I226" s="140">
        <v>4846035436.8802528</v>
      </c>
      <c r="J226" s="140">
        <v>318484286.2783522</v>
      </c>
      <c r="K226" s="140">
        <v>318484286.2783522</v>
      </c>
      <c r="L226" s="140">
        <v>0</v>
      </c>
      <c r="M226" s="140">
        <v>11330800.513895603</v>
      </c>
      <c r="N226" s="140">
        <v>75452092.657181844</v>
      </c>
      <c r="O226" s="140">
        <v>155403033.78994015</v>
      </c>
      <c r="P226" s="140">
        <v>1593825.7870976315</v>
      </c>
      <c r="Q226" s="140">
        <v>74704533.53023693</v>
      </c>
      <c r="R226" s="140">
        <v>23093187.012924906</v>
      </c>
      <c r="S226" s="140">
        <v>51611346.51731202</v>
      </c>
      <c r="T226" s="140">
        <v>0</v>
      </c>
      <c r="U226" s="140">
        <v>0</v>
      </c>
      <c r="V226" s="140">
        <v>0</v>
      </c>
      <c r="W226" s="140">
        <v>0</v>
      </c>
      <c r="X226" s="140">
        <v>0</v>
      </c>
      <c r="Y226" s="140">
        <v>0</v>
      </c>
      <c r="Z226" s="140" t="s">
        <v>728</v>
      </c>
      <c r="AA226" s="140" t="s">
        <v>728</v>
      </c>
      <c r="AB226" s="140" t="s">
        <v>728</v>
      </c>
      <c r="AC226" s="140" t="s">
        <v>728</v>
      </c>
      <c r="AD226" s="140" t="s">
        <v>728</v>
      </c>
      <c r="AE226" s="140" t="s">
        <v>728</v>
      </c>
      <c r="AF226" s="140" t="s">
        <v>728</v>
      </c>
      <c r="AG226" s="140">
        <v>-452603320.68442464</v>
      </c>
      <c r="AH226" s="140">
        <v>78295</v>
      </c>
      <c r="AI226" s="44"/>
      <c r="AK226" s="44"/>
      <c r="AL226" s="4"/>
    </row>
    <row r="227" spans="1:38" x14ac:dyDescent="0.35">
      <c r="A227" s="140" t="s">
        <v>4511</v>
      </c>
      <c r="B227" s="140" t="s">
        <v>4512</v>
      </c>
      <c r="C227" s="140" t="s">
        <v>281</v>
      </c>
      <c r="D227" s="140" t="s">
        <v>11</v>
      </c>
      <c r="E227" s="140" t="s">
        <v>535</v>
      </c>
      <c r="F227" s="140">
        <v>2003</v>
      </c>
      <c r="G227" s="140" t="s">
        <v>4773</v>
      </c>
      <c r="H227" s="140" t="s">
        <v>728</v>
      </c>
      <c r="I227" s="140">
        <v>5006081315.7609005</v>
      </c>
      <c r="J227" s="140">
        <v>168188474.72978297</v>
      </c>
      <c r="K227" s="140">
        <v>168188474.72978297</v>
      </c>
      <c r="L227" s="140">
        <v>0</v>
      </c>
      <c r="M227" s="140">
        <v>11139372.069483228</v>
      </c>
      <c r="N227" s="140">
        <v>75063198.32309705</v>
      </c>
      <c r="O227" s="140">
        <v>0</v>
      </c>
      <c r="P227" s="140">
        <v>2373899.2110277023</v>
      </c>
      <c r="Q227" s="140">
        <v>79612005.126174971</v>
      </c>
      <c r="R227" s="140">
        <v>22930527.235736787</v>
      </c>
      <c r="S227" s="140">
        <v>56681477.890438184</v>
      </c>
      <c r="T227" s="140">
        <v>0</v>
      </c>
      <c r="U227" s="140">
        <v>0</v>
      </c>
      <c r="V227" s="140">
        <v>0</v>
      </c>
      <c r="W227" s="140">
        <v>0</v>
      </c>
      <c r="X227" s="140">
        <v>0</v>
      </c>
      <c r="Y227" s="140">
        <v>0</v>
      </c>
      <c r="Z227" s="140" t="s">
        <v>728</v>
      </c>
      <c r="AA227" s="140" t="s">
        <v>728</v>
      </c>
      <c r="AB227" s="140" t="s">
        <v>728</v>
      </c>
      <c r="AC227" s="140" t="s">
        <v>728</v>
      </c>
      <c r="AD227" s="140" t="s">
        <v>728</v>
      </c>
      <c r="AE227" s="140" t="s">
        <v>728</v>
      </c>
      <c r="AF227" s="140" t="s">
        <v>728</v>
      </c>
      <c r="AG227" s="140">
        <v>-407962269.8012628</v>
      </c>
      <c r="AH227" s="140">
        <v>79300</v>
      </c>
      <c r="AI227" s="44"/>
      <c r="AK227" s="44"/>
      <c r="AL227" s="4"/>
    </row>
    <row r="228" spans="1:38" x14ac:dyDescent="0.35">
      <c r="A228" s="140" t="s">
        <v>4511</v>
      </c>
      <c r="B228" s="140" t="s">
        <v>4512</v>
      </c>
      <c r="C228" s="140" t="s">
        <v>281</v>
      </c>
      <c r="D228" s="140" t="s">
        <v>11</v>
      </c>
      <c r="E228" s="140" t="s">
        <v>535</v>
      </c>
      <c r="F228" s="140">
        <v>2004</v>
      </c>
      <c r="G228" s="140" t="s">
        <v>4774</v>
      </c>
      <c r="H228" s="140" t="s">
        <v>728</v>
      </c>
      <c r="I228" s="140">
        <v>5188588592.5895424</v>
      </c>
      <c r="J228" s="140">
        <v>241512442.88755348</v>
      </c>
      <c r="K228" s="140">
        <v>241512442.88755348</v>
      </c>
      <c r="L228" s="140">
        <v>0</v>
      </c>
      <c r="M228" s="140">
        <v>11189655.539844519</v>
      </c>
      <c r="N228" s="140">
        <v>74674303.989012241</v>
      </c>
      <c r="O228" s="140">
        <v>69669856.279096231</v>
      </c>
      <c r="P228" s="140">
        <v>1860511.3540130442</v>
      </c>
      <c r="Q228" s="140">
        <v>84118115.725587428</v>
      </c>
      <c r="R228" s="140">
        <v>22736917.565919045</v>
      </c>
      <c r="S228" s="140">
        <v>61381198.159668386</v>
      </c>
      <c r="T228" s="140">
        <v>0</v>
      </c>
      <c r="U228" s="140">
        <v>0</v>
      </c>
      <c r="V228" s="140">
        <v>0</v>
      </c>
      <c r="W228" s="140">
        <v>0</v>
      </c>
      <c r="X228" s="140">
        <v>0</v>
      </c>
      <c r="Y228" s="140">
        <v>0</v>
      </c>
      <c r="Z228" s="140" t="s">
        <v>728</v>
      </c>
      <c r="AA228" s="140" t="s">
        <v>728</v>
      </c>
      <c r="AB228" s="140" t="s">
        <v>728</v>
      </c>
      <c r="AC228" s="140" t="s">
        <v>728</v>
      </c>
      <c r="AD228" s="140" t="s">
        <v>728</v>
      </c>
      <c r="AE228" s="140" t="s">
        <v>728</v>
      </c>
      <c r="AF228" s="140" t="s">
        <v>728</v>
      </c>
      <c r="AG228" s="140">
        <v>-431647306.30775052</v>
      </c>
      <c r="AH228" s="140">
        <v>80336</v>
      </c>
      <c r="AI228" s="44"/>
      <c r="AK228" s="44"/>
      <c r="AL228" s="4"/>
    </row>
    <row r="229" spans="1:38" x14ac:dyDescent="0.35">
      <c r="A229" s="140" t="s">
        <v>4511</v>
      </c>
      <c r="B229" s="140" t="s">
        <v>4512</v>
      </c>
      <c r="C229" s="140" t="s">
        <v>281</v>
      </c>
      <c r="D229" s="140" t="s">
        <v>11</v>
      </c>
      <c r="E229" s="140" t="s">
        <v>535</v>
      </c>
      <c r="F229" s="140">
        <v>2005</v>
      </c>
      <c r="G229" s="140" t="s">
        <v>4775</v>
      </c>
      <c r="H229" s="140" t="s">
        <v>728</v>
      </c>
      <c r="I229" s="140">
        <v>5440571645.8031635</v>
      </c>
      <c r="J229" s="140">
        <v>267523544.06297401</v>
      </c>
      <c r="K229" s="140">
        <v>267523544.06297401</v>
      </c>
      <c r="L229" s="140">
        <v>0</v>
      </c>
      <c r="M229" s="140">
        <v>11111028.629801523</v>
      </c>
      <c r="N229" s="140">
        <v>74285409.654927447</v>
      </c>
      <c r="O229" s="140">
        <v>74832623.403220937</v>
      </c>
      <c r="P229" s="140">
        <v>2293488.2718667043</v>
      </c>
      <c r="Q229" s="140">
        <v>105000994.10315736</v>
      </c>
      <c r="R229" s="140">
        <v>38202264.878715172</v>
      </c>
      <c r="S229" s="140">
        <v>66798729.224442184</v>
      </c>
      <c r="T229" s="140">
        <v>0</v>
      </c>
      <c r="U229" s="140">
        <v>0</v>
      </c>
      <c r="V229" s="140">
        <v>0</v>
      </c>
      <c r="W229" s="140">
        <v>0</v>
      </c>
      <c r="X229" s="140">
        <v>0</v>
      </c>
      <c r="Y229" s="140">
        <v>0</v>
      </c>
      <c r="Z229" s="140" t="s">
        <v>728</v>
      </c>
      <c r="AA229" s="140" t="s">
        <v>728</v>
      </c>
      <c r="AB229" s="140" t="s">
        <v>728</v>
      </c>
      <c r="AC229" s="140" t="s">
        <v>728</v>
      </c>
      <c r="AD229" s="140" t="s">
        <v>728</v>
      </c>
      <c r="AE229" s="140" t="s">
        <v>728</v>
      </c>
      <c r="AF229" s="140" t="s">
        <v>728</v>
      </c>
      <c r="AG229" s="140">
        <v>-138123634.79023665</v>
      </c>
      <c r="AH229" s="140">
        <v>81465</v>
      </c>
      <c r="AI229" s="44"/>
      <c r="AK229" s="44"/>
      <c r="AL229" s="4"/>
    </row>
    <row r="230" spans="1:38" x14ac:dyDescent="0.35">
      <c r="A230" s="140" t="s">
        <v>4511</v>
      </c>
      <c r="B230" s="140" t="s">
        <v>4512</v>
      </c>
      <c r="C230" s="140" t="s">
        <v>281</v>
      </c>
      <c r="D230" s="140" t="s">
        <v>11</v>
      </c>
      <c r="E230" s="140" t="s">
        <v>535</v>
      </c>
      <c r="F230" s="140">
        <v>2006</v>
      </c>
      <c r="G230" s="140" t="s">
        <v>4776</v>
      </c>
      <c r="H230" s="140" t="s">
        <v>728</v>
      </c>
      <c r="I230" s="140">
        <v>5910931428.9667788</v>
      </c>
      <c r="J230" s="140">
        <v>263849148.50896552</v>
      </c>
      <c r="K230" s="140">
        <v>263849148.50896552</v>
      </c>
      <c r="L230" s="140">
        <v>0</v>
      </c>
      <c r="M230" s="140">
        <v>11141584.296358265</v>
      </c>
      <c r="N230" s="140">
        <v>73896515.320842639</v>
      </c>
      <c r="O230" s="140">
        <v>71761237.82212995</v>
      </c>
      <c r="P230" s="140">
        <v>2775389.7680488387</v>
      </c>
      <c r="Q230" s="140">
        <v>104274421.30158579</v>
      </c>
      <c r="R230" s="140">
        <v>34608384.267045133</v>
      </c>
      <c r="S230" s="140">
        <v>69666037.034540653</v>
      </c>
      <c r="T230" s="140">
        <v>0</v>
      </c>
      <c r="U230" s="140">
        <v>0</v>
      </c>
      <c r="V230" s="140">
        <v>0</v>
      </c>
      <c r="W230" s="140">
        <v>0</v>
      </c>
      <c r="X230" s="140">
        <v>0</v>
      </c>
      <c r="Y230" s="140">
        <v>0</v>
      </c>
      <c r="Z230" s="140" t="s">
        <v>728</v>
      </c>
      <c r="AA230" s="140" t="s">
        <v>728</v>
      </c>
      <c r="AB230" s="140" t="s">
        <v>728</v>
      </c>
      <c r="AC230" s="140" t="s">
        <v>728</v>
      </c>
      <c r="AD230" s="140" t="s">
        <v>728</v>
      </c>
      <c r="AE230" s="140" t="s">
        <v>728</v>
      </c>
      <c r="AF230" s="140" t="s">
        <v>728</v>
      </c>
      <c r="AG230" s="140">
        <v>-235416046.06323925</v>
      </c>
      <c r="AH230" s="140">
        <v>82704</v>
      </c>
      <c r="AI230" s="44"/>
      <c r="AK230" s="44"/>
      <c r="AL230" s="4"/>
    </row>
    <row r="231" spans="1:38" x14ac:dyDescent="0.35">
      <c r="A231" s="140" t="s">
        <v>4511</v>
      </c>
      <c r="B231" s="140" t="s">
        <v>4512</v>
      </c>
      <c r="C231" s="140" t="s">
        <v>281</v>
      </c>
      <c r="D231" s="140" t="s">
        <v>11</v>
      </c>
      <c r="E231" s="140" t="s">
        <v>535</v>
      </c>
      <c r="F231" s="140">
        <v>2007</v>
      </c>
      <c r="G231" s="140" t="s">
        <v>4777</v>
      </c>
      <c r="H231" s="140" t="s">
        <v>728</v>
      </c>
      <c r="I231" s="140">
        <v>6442850898.7054901</v>
      </c>
      <c r="J231" s="140">
        <v>254512410.16068327</v>
      </c>
      <c r="K231" s="140">
        <v>254512410.16068327</v>
      </c>
      <c r="L231" s="140">
        <v>0</v>
      </c>
      <c r="M231" s="140">
        <v>11065939.789958859</v>
      </c>
      <c r="N231" s="140">
        <v>73507596.481758848</v>
      </c>
      <c r="O231" s="140">
        <v>61202709.442798018</v>
      </c>
      <c r="P231" s="140">
        <v>3610743.515814906</v>
      </c>
      <c r="Q231" s="140">
        <v>105125420.93035266</v>
      </c>
      <c r="R231" s="140">
        <v>32073348.531928092</v>
      </c>
      <c r="S231" s="140">
        <v>73052072.398424566</v>
      </c>
      <c r="T231" s="140">
        <v>0</v>
      </c>
      <c r="U231" s="140">
        <v>0</v>
      </c>
      <c r="V231" s="140">
        <v>0</v>
      </c>
      <c r="W231" s="140">
        <v>0</v>
      </c>
      <c r="X231" s="140">
        <v>0</v>
      </c>
      <c r="Y231" s="140">
        <v>0</v>
      </c>
      <c r="Z231" s="140" t="s">
        <v>728</v>
      </c>
      <c r="AA231" s="140" t="s">
        <v>728</v>
      </c>
      <c r="AB231" s="140" t="s">
        <v>728</v>
      </c>
      <c r="AC231" s="140" t="s">
        <v>728</v>
      </c>
      <c r="AD231" s="140" t="s">
        <v>728</v>
      </c>
      <c r="AE231" s="140" t="s">
        <v>728</v>
      </c>
      <c r="AF231" s="140" t="s">
        <v>728</v>
      </c>
      <c r="AG231" s="140">
        <v>-482376901.09553862</v>
      </c>
      <c r="AH231" s="140">
        <v>84026</v>
      </c>
      <c r="AI231" s="44"/>
      <c r="AK231" s="44"/>
      <c r="AL231" s="4"/>
    </row>
    <row r="232" spans="1:38" x14ac:dyDescent="0.35">
      <c r="A232" s="140" t="s">
        <v>4511</v>
      </c>
      <c r="B232" s="140" t="s">
        <v>4512</v>
      </c>
      <c r="C232" s="140" t="s">
        <v>281</v>
      </c>
      <c r="D232" s="140" t="s">
        <v>11</v>
      </c>
      <c r="E232" s="140" t="s">
        <v>535</v>
      </c>
      <c r="F232" s="140">
        <v>2008</v>
      </c>
      <c r="G232" s="140" t="s">
        <v>4778</v>
      </c>
      <c r="H232" s="140" t="s">
        <v>728</v>
      </c>
      <c r="I232" s="140">
        <v>6964376116.7540894</v>
      </c>
      <c r="J232" s="140">
        <v>266338386.79237902</v>
      </c>
      <c r="K232" s="140">
        <v>266338386.79237902</v>
      </c>
      <c r="L232" s="140">
        <v>0</v>
      </c>
      <c r="M232" s="140">
        <v>11060682.794080557</v>
      </c>
      <c r="N232" s="140">
        <v>73118702.147674039</v>
      </c>
      <c r="O232" s="140">
        <v>68797340.059357584</v>
      </c>
      <c r="P232" s="140">
        <v>4143218.1516309627</v>
      </c>
      <c r="Q232" s="140">
        <v>109218443.63963588</v>
      </c>
      <c r="R232" s="140">
        <v>34253045.813057646</v>
      </c>
      <c r="S232" s="140">
        <v>74965397.82657823</v>
      </c>
      <c r="T232" s="140">
        <v>0</v>
      </c>
      <c r="U232" s="140">
        <v>0</v>
      </c>
      <c r="V232" s="140">
        <v>0</v>
      </c>
      <c r="W232" s="140">
        <v>0</v>
      </c>
      <c r="X232" s="140">
        <v>0</v>
      </c>
      <c r="Y232" s="140">
        <v>0</v>
      </c>
      <c r="Z232" s="140" t="s">
        <v>728</v>
      </c>
      <c r="AA232" s="140" t="s">
        <v>728</v>
      </c>
      <c r="AB232" s="140" t="s">
        <v>728</v>
      </c>
      <c r="AC232" s="140" t="s">
        <v>728</v>
      </c>
      <c r="AD232" s="140" t="s">
        <v>728</v>
      </c>
      <c r="AE232" s="140" t="s">
        <v>728</v>
      </c>
      <c r="AF232" s="140" t="s">
        <v>728</v>
      </c>
      <c r="AG232" s="140">
        <v>-753386693.13047969</v>
      </c>
      <c r="AH232" s="140">
        <v>85397</v>
      </c>
      <c r="AI232" s="44"/>
      <c r="AK232" s="44"/>
      <c r="AL232" s="4"/>
    </row>
    <row r="233" spans="1:38" x14ac:dyDescent="0.35">
      <c r="A233" s="140" t="s">
        <v>4511</v>
      </c>
      <c r="B233" s="140" t="s">
        <v>4512</v>
      </c>
      <c r="C233" s="140" t="s">
        <v>281</v>
      </c>
      <c r="D233" s="140" t="s">
        <v>11</v>
      </c>
      <c r="E233" s="140" t="s">
        <v>535</v>
      </c>
      <c r="F233" s="140">
        <v>2009</v>
      </c>
      <c r="G233" s="140" t="s">
        <v>4779</v>
      </c>
      <c r="H233" s="140" t="s">
        <v>728</v>
      </c>
      <c r="I233" s="140">
        <v>7393760075.4163036</v>
      </c>
      <c r="J233" s="140">
        <v>237528093.1525743</v>
      </c>
      <c r="K233" s="140">
        <v>237528093.1525743</v>
      </c>
      <c r="L233" s="140">
        <v>0</v>
      </c>
      <c r="M233" s="140">
        <v>11086976.341988035</v>
      </c>
      <c r="N233" s="140">
        <v>72729807.813589245</v>
      </c>
      <c r="O233" s="140">
        <v>42529267.29876449</v>
      </c>
      <c r="P233" s="140">
        <v>4726700.8928026631</v>
      </c>
      <c r="Q233" s="140">
        <v>106455340.80542986</v>
      </c>
      <c r="R233" s="140">
        <v>36453786.602836519</v>
      </c>
      <c r="S233" s="140">
        <v>70001554.202593341</v>
      </c>
      <c r="T233" s="140">
        <v>0</v>
      </c>
      <c r="U233" s="140">
        <v>0</v>
      </c>
      <c r="V233" s="140">
        <v>0</v>
      </c>
      <c r="W233" s="140">
        <v>0</v>
      </c>
      <c r="X233" s="140">
        <v>0</v>
      </c>
      <c r="Y233" s="140">
        <v>0</v>
      </c>
      <c r="Z233" s="140" t="s">
        <v>728</v>
      </c>
      <c r="AA233" s="140" t="s">
        <v>728</v>
      </c>
      <c r="AB233" s="140" t="s">
        <v>728</v>
      </c>
      <c r="AC233" s="140" t="s">
        <v>728</v>
      </c>
      <c r="AD233" s="140" t="s">
        <v>728</v>
      </c>
      <c r="AE233" s="140" t="s">
        <v>728</v>
      </c>
      <c r="AF233" s="140" t="s">
        <v>728</v>
      </c>
      <c r="AG233" s="140">
        <v>-829663494.70971119</v>
      </c>
      <c r="AH233" s="140">
        <v>86746</v>
      </c>
      <c r="AI233" s="44"/>
      <c r="AK233" s="44"/>
      <c r="AL233" s="4"/>
    </row>
    <row r="234" spans="1:38" x14ac:dyDescent="0.35">
      <c r="A234" s="140" t="s">
        <v>4511</v>
      </c>
      <c r="B234" s="140" t="s">
        <v>4512</v>
      </c>
      <c r="C234" s="140" t="s">
        <v>281</v>
      </c>
      <c r="D234" s="140" t="s">
        <v>11</v>
      </c>
      <c r="E234" s="140" t="s">
        <v>535</v>
      </c>
      <c r="F234" s="140">
        <v>2010</v>
      </c>
      <c r="G234" s="140" t="s">
        <v>4780</v>
      </c>
      <c r="H234" s="140" t="s">
        <v>728</v>
      </c>
      <c r="I234" s="140">
        <v>7599779477.994751</v>
      </c>
      <c r="J234" s="140">
        <v>217008756.5267764</v>
      </c>
      <c r="K234" s="140">
        <v>217008756.5267764</v>
      </c>
      <c r="L234" s="140">
        <v>0</v>
      </c>
      <c r="M234" s="140">
        <v>11173607.904836806</v>
      </c>
      <c r="N234" s="140">
        <v>72340913.479504436</v>
      </c>
      <c r="O234" s="140">
        <v>20362837.074078679</v>
      </c>
      <c r="P234" s="140">
        <v>13682987.7306161</v>
      </c>
      <c r="Q234" s="140">
        <v>99448410.337740391</v>
      </c>
      <c r="R234" s="140">
        <v>39650982.825928338</v>
      </c>
      <c r="S234" s="140">
        <v>59797427.511812054</v>
      </c>
      <c r="T234" s="140">
        <v>0</v>
      </c>
      <c r="U234" s="140">
        <v>0</v>
      </c>
      <c r="V234" s="140">
        <v>0</v>
      </c>
      <c r="W234" s="140">
        <v>0</v>
      </c>
      <c r="X234" s="140">
        <v>0</v>
      </c>
      <c r="Y234" s="140">
        <v>0</v>
      </c>
      <c r="Z234" s="140" t="s">
        <v>728</v>
      </c>
      <c r="AA234" s="140" t="s">
        <v>728</v>
      </c>
      <c r="AB234" s="140" t="s">
        <v>728</v>
      </c>
      <c r="AC234" s="140" t="s">
        <v>728</v>
      </c>
      <c r="AD234" s="140" t="s">
        <v>728</v>
      </c>
      <c r="AE234" s="140" t="s">
        <v>728</v>
      </c>
      <c r="AF234" s="140" t="s">
        <v>728</v>
      </c>
      <c r="AG234" s="140">
        <v>-811930657.88676381</v>
      </c>
      <c r="AH234" s="140">
        <v>88028</v>
      </c>
      <c r="AI234" s="44"/>
      <c r="AK234" s="44"/>
      <c r="AL234" s="4"/>
    </row>
    <row r="235" spans="1:38" x14ac:dyDescent="0.35">
      <c r="A235" s="140" t="s">
        <v>4511</v>
      </c>
      <c r="B235" s="140" t="s">
        <v>4512</v>
      </c>
      <c r="C235" s="140" t="s">
        <v>281</v>
      </c>
      <c r="D235" s="140" t="s">
        <v>11</v>
      </c>
      <c r="E235" s="140" t="s">
        <v>535</v>
      </c>
      <c r="F235" s="140">
        <v>2011</v>
      </c>
      <c r="G235" s="140" t="s">
        <v>4781</v>
      </c>
      <c r="H235" s="140" t="s">
        <v>728</v>
      </c>
      <c r="I235" s="140">
        <v>7675806289.5494318</v>
      </c>
      <c r="J235" s="140">
        <v>262496978.79710692</v>
      </c>
      <c r="K235" s="140">
        <v>262496978.79710692</v>
      </c>
      <c r="L235" s="140">
        <v>0</v>
      </c>
      <c r="M235" s="140">
        <v>11191244.706035955</v>
      </c>
      <c r="N235" s="140">
        <v>107056434.91379875</v>
      </c>
      <c r="O235" s="140">
        <v>32005826.534867667</v>
      </c>
      <c r="P235" s="140">
        <v>17078931.643096693</v>
      </c>
      <c r="Q235" s="140">
        <v>95164540.999307856</v>
      </c>
      <c r="R235" s="140">
        <v>44992594.161314137</v>
      </c>
      <c r="S235" s="140">
        <v>50171946.837993719</v>
      </c>
      <c r="T235" s="140">
        <v>0</v>
      </c>
      <c r="U235" s="140">
        <v>0</v>
      </c>
      <c r="V235" s="140">
        <v>0</v>
      </c>
      <c r="W235" s="140">
        <v>0</v>
      </c>
      <c r="X235" s="140">
        <v>0</v>
      </c>
      <c r="Y235" s="140">
        <v>0</v>
      </c>
      <c r="Z235" s="140" t="s">
        <v>728</v>
      </c>
      <c r="AA235" s="140" t="s">
        <v>728</v>
      </c>
      <c r="AB235" s="140" t="s">
        <v>728</v>
      </c>
      <c r="AC235" s="140" t="s">
        <v>728</v>
      </c>
      <c r="AD235" s="140" t="s">
        <v>728</v>
      </c>
      <c r="AE235" s="140" t="s">
        <v>728</v>
      </c>
      <c r="AF235" s="140" t="s">
        <v>728</v>
      </c>
      <c r="AG235" s="140">
        <v>-683693307.72327721</v>
      </c>
      <c r="AH235" s="140">
        <v>89253</v>
      </c>
      <c r="AI235" s="44"/>
      <c r="AK235" s="44"/>
      <c r="AL235" s="4"/>
    </row>
    <row r="236" spans="1:38" x14ac:dyDescent="0.35">
      <c r="A236" s="140" t="s">
        <v>4511</v>
      </c>
      <c r="B236" s="140" t="s">
        <v>4512</v>
      </c>
      <c r="C236" s="140" t="s">
        <v>281</v>
      </c>
      <c r="D236" s="140" t="s">
        <v>11</v>
      </c>
      <c r="E236" s="140" t="s">
        <v>535</v>
      </c>
      <c r="F236" s="140">
        <v>2012</v>
      </c>
      <c r="G236" s="140" t="s">
        <v>4782</v>
      </c>
      <c r="H236" s="140" t="s">
        <v>728</v>
      </c>
      <c r="I236" s="140">
        <v>7795709777.5860777</v>
      </c>
      <c r="J236" s="140">
        <v>332736586.66207892</v>
      </c>
      <c r="K236" s="140">
        <v>332736586.66207892</v>
      </c>
      <c r="L236" s="140">
        <v>0</v>
      </c>
      <c r="M236" s="140">
        <v>11214471.068639463</v>
      </c>
      <c r="N236" s="140">
        <v>141771980.85309207</v>
      </c>
      <c r="O236" s="140">
        <v>63998713.432739854</v>
      </c>
      <c r="P236" s="140">
        <v>20197332.421747725</v>
      </c>
      <c r="Q236" s="140">
        <v>95554088.885859787</v>
      </c>
      <c r="R236" s="140">
        <v>56535121.354746342</v>
      </c>
      <c r="S236" s="140">
        <v>39018967.531113453</v>
      </c>
      <c r="T236" s="140">
        <v>0</v>
      </c>
      <c r="U236" s="140">
        <v>0</v>
      </c>
      <c r="V236" s="140">
        <v>0</v>
      </c>
      <c r="W236" s="140">
        <v>0</v>
      </c>
      <c r="X236" s="140">
        <v>0</v>
      </c>
      <c r="Y236" s="140">
        <v>0</v>
      </c>
      <c r="Z236" s="140" t="s">
        <v>728</v>
      </c>
      <c r="AA236" s="140" t="s">
        <v>728</v>
      </c>
      <c r="AB236" s="140" t="s">
        <v>728</v>
      </c>
      <c r="AC236" s="140" t="s">
        <v>728</v>
      </c>
      <c r="AD236" s="140" t="s">
        <v>728</v>
      </c>
      <c r="AE236" s="140" t="s">
        <v>728</v>
      </c>
      <c r="AF236" s="140" t="s">
        <v>728</v>
      </c>
      <c r="AG236" s="140">
        <v>-782350361.22366703</v>
      </c>
      <c r="AH236" s="140">
        <v>90409</v>
      </c>
      <c r="AI236" s="44"/>
      <c r="AK236" s="44"/>
      <c r="AL236" s="4"/>
    </row>
    <row r="237" spans="1:38" x14ac:dyDescent="0.35">
      <c r="A237" s="140" t="s">
        <v>4511</v>
      </c>
      <c r="B237" s="140" t="s">
        <v>4512</v>
      </c>
      <c r="C237" s="140" t="s">
        <v>281</v>
      </c>
      <c r="D237" s="140" t="s">
        <v>11</v>
      </c>
      <c r="E237" s="140" t="s">
        <v>535</v>
      </c>
      <c r="F237" s="140">
        <v>2013</v>
      </c>
      <c r="G237" s="140" t="s">
        <v>4783</v>
      </c>
      <c r="H237" s="140" t="s">
        <v>728</v>
      </c>
      <c r="I237" s="140">
        <v>7948089325.4511013</v>
      </c>
      <c r="J237" s="140">
        <v>342249449.92039073</v>
      </c>
      <c r="K237" s="140">
        <v>342249449.92039073</v>
      </c>
      <c r="L237" s="140">
        <v>0</v>
      </c>
      <c r="M237" s="140">
        <v>11243599.863554709</v>
      </c>
      <c r="N237" s="140">
        <v>176487502.28738639</v>
      </c>
      <c r="O237" s="140">
        <v>53603442.464058831</v>
      </c>
      <c r="P237" s="140">
        <v>15461178.795017805</v>
      </c>
      <c r="Q237" s="140">
        <v>85453726.510373056</v>
      </c>
      <c r="R237" s="140">
        <v>57882108.294131227</v>
      </c>
      <c r="S237" s="140">
        <v>27571618.216241822</v>
      </c>
      <c r="T237" s="140">
        <v>0</v>
      </c>
      <c r="U237" s="140">
        <v>0</v>
      </c>
      <c r="V237" s="140">
        <v>0</v>
      </c>
      <c r="W237" s="140">
        <v>0</v>
      </c>
      <c r="X237" s="140">
        <v>0</v>
      </c>
      <c r="Y237" s="140">
        <v>0</v>
      </c>
      <c r="Z237" s="140" t="s">
        <v>728</v>
      </c>
      <c r="AA237" s="140" t="s">
        <v>728</v>
      </c>
      <c r="AB237" s="140" t="s">
        <v>728</v>
      </c>
      <c r="AC237" s="140" t="s">
        <v>728</v>
      </c>
      <c r="AD237" s="140" t="s">
        <v>728</v>
      </c>
      <c r="AE237" s="140" t="s">
        <v>728</v>
      </c>
      <c r="AF237" s="140" t="s">
        <v>728</v>
      </c>
      <c r="AG237" s="140">
        <v>-1135978296.5051382</v>
      </c>
      <c r="AH237" s="140">
        <v>91516</v>
      </c>
      <c r="AI237" s="44"/>
      <c r="AK237" s="44"/>
      <c r="AL237" s="4"/>
    </row>
    <row r="238" spans="1:38" x14ac:dyDescent="0.35">
      <c r="A238" s="140" t="s">
        <v>4511</v>
      </c>
      <c r="B238" s="140" t="s">
        <v>4512</v>
      </c>
      <c r="C238" s="140" t="s">
        <v>281</v>
      </c>
      <c r="D238" s="140" t="s">
        <v>11</v>
      </c>
      <c r="E238" s="140" t="s">
        <v>535</v>
      </c>
      <c r="F238" s="140">
        <v>2014</v>
      </c>
      <c r="G238" s="140" t="s">
        <v>4784</v>
      </c>
      <c r="H238" s="140" t="s">
        <v>728</v>
      </c>
      <c r="I238" s="140">
        <v>8140394482.6040964</v>
      </c>
      <c r="J238" s="140">
        <v>363428602.66156065</v>
      </c>
      <c r="K238" s="140">
        <v>363428602.66156065</v>
      </c>
      <c r="L238" s="140">
        <v>0</v>
      </c>
      <c r="M238" s="140">
        <v>10793576.527418973</v>
      </c>
      <c r="N238" s="140">
        <v>211203048.22667968</v>
      </c>
      <c r="O238" s="140">
        <v>44472565.749845341</v>
      </c>
      <c r="P238" s="140">
        <v>13677383.780067939</v>
      </c>
      <c r="Q238" s="140">
        <v>83282028.377548769</v>
      </c>
      <c r="R238" s="140">
        <v>60633603.505768657</v>
      </c>
      <c r="S238" s="140">
        <v>22648424.871780116</v>
      </c>
      <c r="T238" s="140">
        <v>0</v>
      </c>
      <c r="U238" s="140">
        <v>0</v>
      </c>
      <c r="V238" s="140">
        <v>0</v>
      </c>
      <c r="W238" s="140">
        <v>0</v>
      </c>
      <c r="X238" s="140">
        <v>0</v>
      </c>
      <c r="Y238" s="140">
        <v>0</v>
      </c>
      <c r="Z238" s="140" t="s">
        <v>728</v>
      </c>
      <c r="AA238" s="140" t="s">
        <v>728</v>
      </c>
      <c r="AB238" s="140" t="s">
        <v>728</v>
      </c>
      <c r="AC238" s="140" t="s">
        <v>728</v>
      </c>
      <c r="AD238" s="140" t="s">
        <v>728</v>
      </c>
      <c r="AE238" s="140" t="s">
        <v>728</v>
      </c>
      <c r="AF238" s="140" t="s">
        <v>728</v>
      </c>
      <c r="AG238" s="140">
        <v>-873966465.42338061</v>
      </c>
      <c r="AH238" s="140">
        <v>92562</v>
      </c>
      <c r="AI238" s="44"/>
      <c r="AK238" s="44"/>
      <c r="AL238" s="4"/>
    </row>
    <row r="239" spans="1:38" x14ac:dyDescent="0.35">
      <c r="A239" s="140" t="s">
        <v>4511</v>
      </c>
      <c r="B239" s="140" t="s">
        <v>4512</v>
      </c>
      <c r="C239" s="140" t="s">
        <v>281</v>
      </c>
      <c r="D239" s="140" t="s">
        <v>11</v>
      </c>
      <c r="E239" s="140" t="s">
        <v>535</v>
      </c>
      <c r="F239" s="140">
        <v>2015</v>
      </c>
      <c r="G239" s="140" t="s">
        <v>4785</v>
      </c>
      <c r="H239" s="140" t="s">
        <v>728</v>
      </c>
      <c r="I239" s="140">
        <v>8337819155.6852493</v>
      </c>
      <c r="J239" s="140">
        <v>378413484.78662407</v>
      </c>
      <c r="K239" s="140">
        <v>378413484.78662407</v>
      </c>
      <c r="L239" s="140">
        <v>0</v>
      </c>
      <c r="M239" s="140">
        <v>10787279.052419893</v>
      </c>
      <c r="N239" s="140">
        <v>245918569.660974</v>
      </c>
      <c r="O239" s="140">
        <v>13097727.112968285</v>
      </c>
      <c r="P239" s="140">
        <v>30683056.775587738</v>
      </c>
      <c r="Q239" s="140">
        <v>77926852.184674144</v>
      </c>
      <c r="R239" s="140">
        <v>55450068.963233769</v>
      </c>
      <c r="S239" s="140">
        <v>22476783.221440382</v>
      </c>
      <c r="T239" s="140">
        <v>0</v>
      </c>
      <c r="U239" s="140">
        <v>0</v>
      </c>
      <c r="V239" s="140">
        <v>0</v>
      </c>
      <c r="W239" s="140">
        <v>0</v>
      </c>
      <c r="X239" s="140">
        <v>0</v>
      </c>
      <c r="Y239" s="140">
        <v>0</v>
      </c>
      <c r="Z239" s="140" t="s">
        <v>728</v>
      </c>
      <c r="AA239" s="140" t="s">
        <v>728</v>
      </c>
      <c r="AB239" s="140" t="s">
        <v>728</v>
      </c>
      <c r="AC239" s="140" t="s">
        <v>728</v>
      </c>
      <c r="AD239" s="140" t="s">
        <v>728</v>
      </c>
      <c r="AE239" s="140" t="s">
        <v>728</v>
      </c>
      <c r="AF239" s="140" t="s">
        <v>728</v>
      </c>
      <c r="AG239" s="140">
        <v>-900467718.79940224</v>
      </c>
      <c r="AH239" s="140">
        <v>93566</v>
      </c>
      <c r="AI239" s="44"/>
      <c r="AK239" s="44"/>
      <c r="AL239" s="4"/>
    </row>
    <row r="240" spans="1:38" x14ac:dyDescent="0.35">
      <c r="A240" s="140" t="s">
        <v>4511</v>
      </c>
      <c r="B240" s="140" t="s">
        <v>4512</v>
      </c>
      <c r="C240" s="140" t="s">
        <v>281</v>
      </c>
      <c r="D240" s="140" t="s">
        <v>11</v>
      </c>
      <c r="E240" s="140" t="s">
        <v>535</v>
      </c>
      <c r="F240" s="140">
        <v>2016</v>
      </c>
      <c r="G240" s="140" t="s">
        <v>4786</v>
      </c>
      <c r="H240" s="140" t="s">
        <v>728</v>
      </c>
      <c r="I240" s="140">
        <v>8564530202.3902254</v>
      </c>
      <c r="J240" s="140">
        <v>418710958.13827014</v>
      </c>
      <c r="K240" s="140">
        <v>418710958.13827014</v>
      </c>
      <c r="L240" s="140">
        <v>0</v>
      </c>
      <c r="M240" s="140">
        <v>10818348.020632699</v>
      </c>
      <c r="N240" s="140">
        <v>280634091.09526831</v>
      </c>
      <c r="O240" s="140">
        <v>12749810.025439432</v>
      </c>
      <c r="P240" s="140">
        <v>45270190.444864273</v>
      </c>
      <c r="Q240" s="140">
        <v>69238518.552065417</v>
      </c>
      <c r="R240" s="140">
        <v>47947924.353286065</v>
      </c>
      <c r="S240" s="140">
        <v>21290594.198779348</v>
      </c>
      <c r="T240" s="140">
        <v>0</v>
      </c>
      <c r="U240" s="140">
        <v>0</v>
      </c>
      <c r="V240" s="140">
        <v>0</v>
      </c>
      <c r="W240" s="140">
        <v>0</v>
      </c>
      <c r="X240" s="140">
        <v>0</v>
      </c>
      <c r="Y240" s="140">
        <v>0</v>
      </c>
      <c r="Z240" s="140" t="s">
        <v>728</v>
      </c>
      <c r="AA240" s="140" t="s">
        <v>728</v>
      </c>
      <c r="AB240" s="140" t="s">
        <v>728</v>
      </c>
      <c r="AC240" s="140" t="s">
        <v>728</v>
      </c>
      <c r="AD240" s="140" t="s">
        <v>728</v>
      </c>
      <c r="AE240" s="140" t="s">
        <v>728</v>
      </c>
      <c r="AF240" s="140" t="s">
        <v>728</v>
      </c>
      <c r="AG240" s="140">
        <v>-1076870689.7671423</v>
      </c>
      <c r="AH240" s="140">
        <v>94527</v>
      </c>
      <c r="AI240" s="44"/>
      <c r="AK240" s="44"/>
      <c r="AL240" s="4"/>
    </row>
    <row r="241" spans="1:38" x14ac:dyDescent="0.35">
      <c r="A241" s="140" t="s">
        <v>4511</v>
      </c>
      <c r="B241" s="140" t="s">
        <v>4512</v>
      </c>
      <c r="C241" s="140" t="s">
        <v>281</v>
      </c>
      <c r="D241" s="140" t="s">
        <v>11</v>
      </c>
      <c r="E241" s="140" t="s">
        <v>535</v>
      </c>
      <c r="F241" s="140">
        <v>2017</v>
      </c>
      <c r="G241" s="140" t="s">
        <v>4787</v>
      </c>
      <c r="H241" s="140" t="s">
        <v>728</v>
      </c>
      <c r="I241" s="140">
        <v>8804419869.4519405</v>
      </c>
      <c r="J241" s="140">
        <v>446701404.02283627</v>
      </c>
      <c r="K241" s="140">
        <v>446701404.02283627</v>
      </c>
      <c r="L241" s="140">
        <v>0</v>
      </c>
      <c r="M241" s="140">
        <v>10770843.6637858</v>
      </c>
      <c r="N241" s="140">
        <v>315349637.03456163</v>
      </c>
      <c r="O241" s="140">
        <v>12749810.025439432</v>
      </c>
      <c r="P241" s="140">
        <v>43134619.896112487</v>
      </c>
      <c r="Q241" s="140">
        <v>64696493.402936898</v>
      </c>
      <c r="R241" s="140">
        <v>43489261.122123227</v>
      </c>
      <c r="S241" s="140">
        <v>21207232.280813672</v>
      </c>
      <c r="T241" s="140">
        <v>0</v>
      </c>
      <c r="U241" s="140">
        <v>0</v>
      </c>
      <c r="V241" s="140">
        <v>0</v>
      </c>
      <c r="W241" s="140">
        <v>0</v>
      </c>
      <c r="X241" s="140">
        <v>0</v>
      </c>
      <c r="Y241" s="140">
        <v>0</v>
      </c>
      <c r="Z241" s="140" t="s">
        <v>728</v>
      </c>
      <c r="AA241" s="140" t="s">
        <v>728</v>
      </c>
      <c r="AB241" s="140" t="s">
        <v>728</v>
      </c>
      <c r="AC241" s="140" t="s">
        <v>728</v>
      </c>
      <c r="AD241" s="140" t="s">
        <v>728</v>
      </c>
      <c r="AE241" s="140" t="s">
        <v>728</v>
      </c>
      <c r="AF241" s="140" t="s">
        <v>728</v>
      </c>
      <c r="AG241" s="140">
        <v>-1137480715.767369</v>
      </c>
      <c r="AH241" s="140">
        <v>95426</v>
      </c>
      <c r="AI241" s="44"/>
      <c r="AK241" s="44"/>
      <c r="AL241" s="4"/>
    </row>
    <row r="242" spans="1:38" x14ac:dyDescent="0.35">
      <c r="A242" s="140" t="s">
        <v>4511</v>
      </c>
      <c r="B242" s="140" t="s">
        <v>4512</v>
      </c>
      <c r="C242" s="140" t="s">
        <v>281</v>
      </c>
      <c r="D242" s="140" t="s">
        <v>11</v>
      </c>
      <c r="E242" s="140" t="s">
        <v>535</v>
      </c>
      <c r="F242" s="140">
        <v>2018</v>
      </c>
      <c r="G242" s="140" t="s">
        <v>4788</v>
      </c>
      <c r="H242" s="140" t="s">
        <v>728</v>
      </c>
      <c r="I242" s="140">
        <v>9009433625.7704639</v>
      </c>
      <c r="J242" s="140">
        <v>473711899.52028346</v>
      </c>
      <c r="K242" s="140">
        <v>473711899.52028346</v>
      </c>
      <c r="L242" s="140">
        <v>0</v>
      </c>
      <c r="M242" s="140">
        <v>10778166.803114455</v>
      </c>
      <c r="N242" s="140">
        <v>350065158.46885592</v>
      </c>
      <c r="O242" s="140">
        <v>12749810.025439432</v>
      </c>
      <c r="P242" s="140">
        <v>41290105.535252295</v>
      </c>
      <c r="Q242" s="140">
        <v>58828658.687621385</v>
      </c>
      <c r="R242" s="140">
        <v>38441763.19555492</v>
      </c>
      <c r="S242" s="140">
        <v>20386895.492066469</v>
      </c>
      <c r="T242" s="140">
        <v>0</v>
      </c>
      <c r="U242" s="140">
        <v>0</v>
      </c>
      <c r="V242" s="140">
        <v>0</v>
      </c>
      <c r="W242" s="140" t="s">
        <v>728</v>
      </c>
      <c r="X242" s="140">
        <v>0</v>
      </c>
      <c r="Y242" s="140">
        <v>0</v>
      </c>
      <c r="Z242" s="140" t="s">
        <v>728</v>
      </c>
      <c r="AA242" s="140" t="s">
        <v>728</v>
      </c>
      <c r="AB242" s="140" t="s">
        <v>728</v>
      </c>
      <c r="AC242" s="140" t="s">
        <v>728</v>
      </c>
      <c r="AD242" s="140" t="s">
        <v>728</v>
      </c>
      <c r="AE242" s="140" t="s">
        <v>728</v>
      </c>
      <c r="AF242" s="140" t="s">
        <v>728</v>
      </c>
      <c r="AG242" s="140">
        <v>-1201150000</v>
      </c>
      <c r="AH242" s="140">
        <v>96286</v>
      </c>
      <c r="AI242" s="44"/>
      <c r="AK242" s="44"/>
      <c r="AL242" s="4"/>
    </row>
    <row r="243" spans="1:38" x14ac:dyDescent="0.35">
      <c r="A243" s="140" t="s">
        <v>17</v>
      </c>
      <c r="B243" s="140" t="s">
        <v>18</v>
      </c>
      <c r="C243" s="140" t="s">
        <v>282</v>
      </c>
      <c r="D243" s="140" t="s">
        <v>9</v>
      </c>
      <c r="E243" s="140" t="s">
        <v>535</v>
      </c>
      <c r="F243" s="140">
        <v>1995</v>
      </c>
      <c r="G243" s="140" t="s">
        <v>632</v>
      </c>
      <c r="H243" s="140">
        <v>9539214593596.9629</v>
      </c>
      <c r="I243" s="140">
        <v>3550993143473.7637</v>
      </c>
      <c r="J243" s="140">
        <v>717050245734.70081</v>
      </c>
      <c r="K243" s="140">
        <v>515077388889.47278</v>
      </c>
      <c r="L243" s="140">
        <v>35012951162.198555</v>
      </c>
      <c r="M243" s="140">
        <v>217841002336.319</v>
      </c>
      <c r="N243" s="140">
        <v>43378142848.558273</v>
      </c>
      <c r="O243" s="140">
        <v>2932274727.2103653</v>
      </c>
      <c r="P243" s="140">
        <v>19146314539.291</v>
      </c>
      <c r="Q243" s="140">
        <v>196766703275.89557</v>
      </c>
      <c r="R243" s="140">
        <v>71991908603.134613</v>
      </c>
      <c r="S243" s="140">
        <v>124774794672.76094</v>
      </c>
      <c r="T243" s="140">
        <v>201972856845.22809</v>
      </c>
      <c r="U243" s="140">
        <v>70901373261.659393</v>
      </c>
      <c r="V243" s="140">
        <v>27686427268.379333</v>
      </c>
      <c r="W243" s="140">
        <v>14475053627.204487</v>
      </c>
      <c r="X243" s="140">
        <v>28739892366.075569</v>
      </c>
      <c r="Y243" s="140">
        <v>131071483583.56871</v>
      </c>
      <c r="Z243" s="140">
        <v>5657107815758.2246</v>
      </c>
      <c r="AA243" s="140">
        <v>3707406210037.1016</v>
      </c>
      <c r="AB243" s="140">
        <v>3358333882368.3794</v>
      </c>
      <c r="AC243" s="140">
        <v>349072327668.72656</v>
      </c>
      <c r="AD243" s="140">
        <v>1949701605721.1233</v>
      </c>
      <c r="AE243" s="140">
        <v>1766126664317.0854</v>
      </c>
      <c r="AF243" s="140">
        <v>183574941404.0372</v>
      </c>
      <c r="AG243" s="140">
        <v>-385936611369.72919</v>
      </c>
      <c r="AH243" s="140">
        <v>18072000</v>
      </c>
      <c r="AI243" s="44"/>
      <c r="AK243" s="44"/>
      <c r="AL243" s="4"/>
    </row>
    <row r="244" spans="1:38" x14ac:dyDescent="0.35">
      <c r="A244" s="140" t="s">
        <v>17</v>
      </c>
      <c r="B244" s="140" t="s">
        <v>18</v>
      </c>
      <c r="C244" s="140" t="s">
        <v>282</v>
      </c>
      <c r="D244" s="140" t="s">
        <v>9</v>
      </c>
      <c r="E244" s="140" t="s">
        <v>535</v>
      </c>
      <c r="F244" s="140">
        <v>1996</v>
      </c>
      <c r="G244" s="140" t="s">
        <v>633</v>
      </c>
      <c r="H244" s="140">
        <v>9900036922304.7246</v>
      </c>
      <c r="I244" s="140">
        <v>3663990284978.9077</v>
      </c>
      <c r="J244" s="140">
        <v>732515874811.35596</v>
      </c>
      <c r="K244" s="140">
        <v>537872516171.52148</v>
      </c>
      <c r="L244" s="140">
        <v>37370425351.351158</v>
      </c>
      <c r="M244" s="140">
        <v>225876135244.75909</v>
      </c>
      <c r="N244" s="140">
        <v>43531352366.158295</v>
      </c>
      <c r="O244" s="140">
        <v>2753651821.8650661</v>
      </c>
      <c r="P244" s="140">
        <v>19816034932.702477</v>
      </c>
      <c r="Q244" s="140">
        <v>208524916454.68536</v>
      </c>
      <c r="R244" s="140">
        <v>80234862531.909409</v>
      </c>
      <c r="S244" s="140">
        <v>128290053922.77594</v>
      </c>
      <c r="T244" s="140">
        <v>194643358639.83447</v>
      </c>
      <c r="U244" s="140">
        <v>68401166702.675507</v>
      </c>
      <c r="V244" s="140">
        <v>28996834098.27895</v>
      </c>
      <c r="W244" s="140">
        <v>17209589593.67971</v>
      </c>
      <c r="X244" s="140">
        <v>22194743010.716839</v>
      </c>
      <c r="Y244" s="140">
        <v>126242191937.15895</v>
      </c>
      <c r="Z244" s="140">
        <v>5916110495640.874</v>
      </c>
      <c r="AA244" s="140">
        <v>3876776409429.2065</v>
      </c>
      <c r="AB244" s="140">
        <v>3510971550542.1001</v>
      </c>
      <c r="AC244" s="140">
        <v>365804858887.09912</v>
      </c>
      <c r="AD244" s="140">
        <v>2039334086211.6675</v>
      </c>
      <c r="AE244" s="140">
        <v>1846906605530.5889</v>
      </c>
      <c r="AF244" s="140">
        <v>192427480681.0817</v>
      </c>
      <c r="AG244" s="140">
        <v>-412579733126.41333</v>
      </c>
      <c r="AH244" s="140">
        <v>18311000</v>
      </c>
      <c r="AI244" s="44"/>
      <c r="AK244" s="44"/>
      <c r="AL244" s="4"/>
    </row>
    <row r="245" spans="1:38" x14ac:dyDescent="0.35">
      <c r="A245" s="140" t="s">
        <v>17</v>
      </c>
      <c r="B245" s="140" t="s">
        <v>18</v>
      </c>
      <c r="C245" s="140" t="s">
        <v>282</v>
      </c>
      <c r="D245" s="140" t="s">
        <v>9</v>
      </c>
      <c r="E245" s="140" t="s">
        <v>535</v>
      </c>
      <c r="F245" s="140">
        <v>1997</v>
      </c>
      <c r="G245" s="140" t="s">
        <v>634</v>
      </c>
      <c r="H245" s="140">
        <v>10242581405819.084</v>
      </c>
      <c r="I245" s="140">
        <v>3792287504200.2061</v>
      </c>
      <c r="J245" s="140">
        <v>734944372023.97949</v>
      </c>
      <c r="K245" s="140">
        <v>547634615486.17212</v>
      </c>
      <c r="L245" s="140">
        <v>38106537838.697983</v>
      </c>
      <c r="M245" s="140">
        <v>231450140857.09525</v>
      </c>
      <c r="N245" s="140">
        <v>43684561908.263313</v>
      </c>
      <c r="O245" s="140">
        <v>1977144344.8467207</v>
      </c>
      <c r="P245" s="140">
        <v>20381291914.014336</v>
      </c>
      <c r="Q245" s="140">
        <v>212034938623.25446</v>
      </c>
      <c r="R245" s="140">
        <v>84635673271.442841</v>
      </c>
      <c r="S245" s="140">
        <v>127399265351.81161</v>
      </c>
      <c r="T245" s="140">
        <v>187309756537.8075</v>
      </c>
      <c r="U245" s="140">
        <v>70661956868.031494</v>
      </c>
      <c r="V245" s="140">
        <v>31679124054.57732</v>
      </c>
      <c r="W245" s="140">
        <v>20461543750.336231</v>
      </c>
      <c r="X245" s="140">
        <v>18521289063.11795</v>
      </c>
      <c r="Y245" s="140">
        <v>116647799669.77599</v>
      </c>
      <c r="Z245" s="140">
        <v>6036455242830.4043</v>
      </c>
      <c r="AA245" s="140">
        <v>3956775873703.4873</v>
      </c>
      <c r="AB245" s="140">
        <v>3559972316363.8921</v>
      </c>
      <c r="AC245" s="140">
        <v>396803557339.59326</v>
      </c>
      <c r="AD245" s="140">
        <v>2079679369126.917</v>
      </c>
      <c r="AE245" s="140">
        <v>1871119622976.0896</v>
      </c>
      <c r="AF245" s="140">
        <v>208559746150.82861</v>
      </c>
      <c r="AG245" s="140">
        <v>-321105713235.50751</v>
      </c>
      <c r="AH245" s="140">
        <v>18517000</v>
      </c>
      <c r="AI245" s="44"/>
      <c r="AK245" s="44"/>
      <c r="AL245" s="4"/>
    </row>
    <row r="246" spans="1:38" x14ac:dyDescent="0.35">
      <c r="A246" s="140" t="s">
        <v>17</v>
      </c>
      <c r="B246" s="140" t="s">
        <v>18</v>
      </c>
      <c r="C246" s="140" t="s">
        <v>282</v>
      </c>
      <c r="D246" s="140" t="s">
        <v>9</v>
      </c>
      <c r="E246" s="140" t="s">
        <v>535</v>
      </c>
      <c r="F246" s="140">
        <v>1998</v>
      </c>
      <c r="G246" s="140" t="s">
        <v>635</v>
      </c>
      <c r="H246" s="140">
        <v>10562232401858.191</v>
      </c>
      <c r="I246" s="140">
        <v>3921592002708.7285</v>
      </c>
      <c r="J246" s="140">
        <v>758740158485.9585</v>
      </c>
      <c r="K246" s="140">
        <v>555810797441.79272</v>
      </c>
      <c r="L246" s="140">
        <v>37990404194.578712</v>
      </c>
      <c r="M246" s="140">
        <v>238879934145.30652</v>
      </c>
      <c r="N246" s="140">
        <v>43837771425.863335</v>
      </c>
      <c r="O246" s="140">
        <v>1761271137.5528488</v>
      </c>
      <c r="P246" s="140">
        <v>20427418622.555202</v>
      </c>
      <c r="Q246" s="140">
        <v>212913997915.93607</v>
      </c>
      <c r="R246" s="140">
        <v>88424794529.389008</v>
      </c>
      <c r="S246" s="140">
        <v>124489203386.54706</v>
      </c>
      <c r="T246" s="140">
        <v>202929361044.16589</v>
      </c>
      <c r="U246" s="140">
        <v>74779019810.472794</v>
      </c>
      <c r="V246" s="140">
        <v>31060226897.681572</v>
      </c>
      <c r="W246" s="140">
        <v>23159811079.44273</v>
      </c>
      <c r="X246" s="140">
        <v>20558981833.348492</v>
      </c>
      <c r="Y246" s="140">
        <v>128150341233.69308</v>
      </c>
      <c r="Z246" s="140">
        <v>6265206119542.3047</v>
      </c>
      <c r="AA246" s="140">
        <v>4107206628430.855</v>
      </c>
      <c r="AB246" s="140">
        <v>3722843440684.5571</v>
      </c>
      <c r="AC246" s="140">
        <v>384363187746.29608</v>
      </c>
      <c r="AD246" s="140">
        <v>2157999491111.458</v>
      </c>
      <c r="AE246" s="140">
        <v>1956048228709.2124</v>
      </c>
      <c r="AF246" s="140">
        <v>201951262402.24661</v>
      </c>
      <c r="AG246" s="140">
        <v>-383305878878.79828</v>
      </c>
      <c r="AH246" s="140">
        <v>18711000</v>
      </c>
      <c r="AI246" s="44"/>
      <c r="AK246" s="44"/>
      <c r="AL246" s="4"/>
    </row>
    <row r="247" spans="1:38" x14ac:dyDescent="0.35">
      <c r="A247" s="140" t="s">
        <v>17</v>
      </c>
      <c r="B247" s="140" t="s">
        <v>18</v>
      </c>
      <c r="C247" s="140" t="s">
        <v>282</v>
      </c>
      <c r="D247" s="140" t="s">
        <v>9</v>
      </c>
      <c r="E247" s="140" t="s">
        <v>535</v>
      </c>
      <c r="F247" s="140">
        <v>1999</v>
      </c>
      <c r="G247" s="140" t="s">
        <v>636</v>
      </c>
      <c r="H247" s="140">
        <v>10841314098947.924</v>
      </c>
      <c r="I247" s="140">
        <v>4063620825253.1284</v>
      </c>
      <c r="J247" s="140">
        <v>808721456471.74927</v>
      </c>
      <c r="K247" s="140">
        <v>577651397170.31348</v>
      </c>
      <c r="L247" s="140">
        <v>36751121539.997971</v>
      </c>
      <c r="M247" s="140">
        <v>253118497814.5542</v>
      </c>
      <c r="N247" s="140">
        <v>43990980967.968353</v>
      </c>
      <c r="O247" s="140">
        <v>2180677430.9577422</v>
      </c>
      <c r="P247" s="140">
        <v>21263690183.402439</v>
      </c>
      <c r="Q247" s="140">
        <v>220346429233.43271</v>
      </c>
      <c r="R247" s="140">
        <v>96677336020.570328</v>
      </c>
      <c r="S247" s="140">
        <v>123669093212.86238</v>
      </c>
      <c r="T247" s="140">
        <v>231070059301.43579</v>
      </c>
      <c r="U247" s="140">
        <v>92963582971.823166</v>
      </c>
      <c r="V247" s="140">
        <v>45892045716.682098</v>
      </c>
      <c r="W247" s="140">
        <v>24135017240.608425</v>
      </c>
      <c r="X247" s="140">
        <v>22936520014.532642</v>
      </c>
      <c r="Y247" s="140">
        <v>138106476329.61264</v>
      </c>
      <c r="Z247" s="140">
        <v>6432262533639.0361</v>
      </c>
      <c r="AA247" s="140">
        <v>4217284654536.0688</v>
      </c>
      <c r="AB247" s="140">
        <v>3835998149665.6235</v>
      </c>
      <c r="AC247" s="140">
        <v>381286504870.44116</v>
      </c>
      <c r="AD247" s="140">
        <v>2214977879102.9673</v>
      </c>
      <c r="AE247" s="140">
        <v>2014720784059.5662</v>
      </c>
      <c r="AF247" s="140">
        <v>200257095043.40265</v>
      </c>
      <c r="AG247" s="140">
        <v>-463290716415.98932</v>
      </c>
      <c r="AH247" s="140">
        <v>18926000</v>
      </c>
      <c r="AI247" s="44"/>
      <c r="AK247" s="44"/>
      <c r="AL247" s="4"/>
    </row>
    <row r="248" spans="1:38" x14ac:dyDescent="0.35">
      <c r="A248" s="140" t="s">
        <v>17</v>
      </c>
      <c r="B248" s="140" t="s">
        <v>18</v>
      </c>
      <c r="C248" s="140" t="s">
        <v>282</v>
      </c>
      <c r="D248" s="140" t="s">
        <v>9</v>
      </c>
      <c r="E248" s="140" t="s">
        <v>535</v>
      </c>
      <c r="F248" s="140">
        <v>2000</v>
      </c>
      <c r="G248" s="140" t="s">
        <v>637</v>
      </c>
      <c r="H248" s="140">
        <v>11181590981745.361</v>
      </c>
      <c r="I248" s="140">
        <v>4171913945699.8076</v>
      </c>
      <c r="J248" s="140">
        <v>832670967367.9801</v>
      </c>
      <c r="K248" s="140">
        <v>581195895305.64087</v>
      </c>
      <c r="L248" s="140">
        <v>35672080309.584633</v>
      </c>
      <c r="M248" s="140">
        <v>261329704565.40112</v>
      </c>
      <c r="N248" s="140">
        <v>44144190485.568375</v>
      </c>
      <c r="O248" s="140">
        <v>1142872356.4967825</v>
      </c>
      <c r="P248" s="140">
        <v>21117180897.11824</v>
      </c>
      <c r="Q248" s="140">
        <v>217789866691.47168</v>
      </c>
      <c r="R248" s="140">
        <v>97226481315.108978</v>
      </c>
      <c r="S248" s="140">
        <v>120563385376.36272</v>
      </c>
      <c r="T248" s="140">
        <v>251475072062.33917</v>
      </c>
      <c r="U248" s="140">
        <v>103611881009.2887</v>
      </c>
      <c r="V248" s="140">
        <v>48475367103.770233</v>
      </c>
      <c r="W248" s="140">
        <v>29747337726.323532</v>
      </c>
      <c r="X248" s="140">
        <v>25389176179.194927</v>
      </c>
      <c r="Y248" s="140">
        <v>147863191053.05048</v>
      </c>
      <c r="Z248" s="140">
        <v>6583069326452.3457</v>
      </c>
      <c r="AA248" s="140">
        <v>4316597704141.9824</v>
      </c>
      <c r="AB248" s="140">
        <v>3951430223746.5308</v>
      </c>
      <c r="AC248" s="140">
        <v>365167480395.44861</v>
      </c>
      <c r="AD248" s="140">
        <v>2266471622310.3721</v>
      </c>
      <c r="AE248" s="140">
        <v>2074736883881.3718</v>
      </c>
      <c r="AF248" s="140">
        <v>191734738428.99445</v>
      </c>
      <c r="AG248" s="140">
        <v>-406063257774.77075</v>
      </c>
      <c r="AH248" s="140">
        <v>19153000</v>
      </c>
      <c r="AI248" s="44"/>
      <c r="AK248" s="44"/>
      <c r="AL248" s="4"/>
    </row>
    <row r="249" spans="1:38" x14ac:dyDescent="0.35">
      <c r="A249" s="140" t="s">
        <v>17</v>
      </c>
      <c r="B249" s="140" t="s">
        <v>18</v>
      </c>
      <c r="C249" s="140" t="s">
        <v>282</v>
      </c>
      <c r="D249" s="140" t="s">
        <v>9</v>
      </c>
      <c r="E249" s="140" t="s">
        <v>535</v>
      </c>
      <c r="F249" s="140">
        <v>2001</v>
      </c>
      <c r="G249" s="140" t="s">
        <v>638</v>
      </c>
      <c r="H249" s="140">
        <v>11515111686349.332</v>
      </c>
      <c r="I249" s="140">
        <v>4298077384606.5552</v>
      </c>
      <c r="J249" s="140">
        <v>907687159152.32178</v>
      </c>
      <c r="K249" s="140">
        <v>591873390837.61853</v>
      </c>
      <c r="L249" s="140">
        <v>36193333223.76564</v>
      </c>
      <c r="M249" s="140">
        <v>267082679367.82568</v>
      </c>
      <c r="N249" s="140">
        <v>44297400027.673393</v>
      </c>
      <c r="O249" s="140">
        <v>128831693.13270289</v>
      </c>
      <c r="P249" s="140">
        <v>22672632059.03096</v>
      </c>
      <c r="Q249" s="140">
        <v>221498514466.19019</v>
      </c>
      <c r="R249" s="140">
        <v>97854724124.566544</v>
      </c>
      <c r="S249" s="140">
        <v>123643790341.62363</v>
      </c>
      <c r="T249" s="140">
        <v>315813768314.70325</v>
      </c>
      <c r="U249" s="140">
        <v>143723452527.37589</v>
      </c>
      <c r="V249" s="140">
        <v>57704656491.966797</v>
      </c>
      <c r="W249" s="140">
        <v>35783335813.900658</v>
      </c>
      <c r="X249" s="140">
        <v>50235460221.50843</v>
      </c>
      <c r="Y249" s="140">
        <v>172090315787.32739</v>
      </c>
      <c r="Z249" s="140">
        <v>6713674060618.1123</v>
      </c>
      <c r="AA249" s="140">
        <v>4403975201959.6279</v>
      </c>
      <c r="AB249" s="140">
        <v>3944343632417.8057</v>
      </c>
      <c r="AC249" s="140">
        <v>459631569541.81378</v>
      </c>
      <c r="AD249" s="140">
        <v>2309698858658.4849</v>
      </c>
      <c r="AE249" s="140">
        <v>2068641526841.1462</v>
      </c>
      <c r="AF249" s="140">
        <v>241057331817.34369</v>
      </c>
      <c r="AG249" s="140">
        <v>-404326918027.65887</v>
      </c>
      <c r="AH249" s="140">
        <v>19413000</v>
      </c>
      <c r="AI249" s="44"/>
      <c r="AK249" s="44"/>
      <c r="AL249" s="4"/>
    </row>
    <row r="250" spans="1:38" x14ac:dyDescent="0.35">
      <c r="A250" s="140" t="s">
        <v>17</v>
      </c>
      <c r="B250" s="140" t="s">
        <v>18</v>
      </c>
      <c r="C250" s="140" t="s">
        <v>282</v>
      </c>
      <c r="D250" s="140" t="s">
        <v>9</v>
      </c>
      <c r="E250" s="140" t="s">
        <v>535</v>
      </c>
      <c r="F250" s="140">
        <v>2002</v>
      </c>
      <c r="G250" s="140" t="s">
        <v>639</v>
      </c>
      <c r="H250" s="140">
        <v>11782433524059.346</v>
      </c>
      <c r="I250" s="140">
        <v>4451453288300.0283</v>
      </c>
      <c r="J250" s="140">
        <v>994111721452.09741</v>
      </c>
      <c r="K250" s="140">
        <v>622700845402.35938</v>
      </c>
      <c r="L250" s="140">
        <v>38219769832.401108</v>
      </c>
      <c r="M250" s="140">
        <v>276793565222.42523</v>
      </c>
      <c r="N250" s="140">
        <v>44450609545.273415</v>
      </c>
      <c r="O250" s="140">
        <v>544506286.00981379</v>
      </c>
      <c r="P250" s="140">
        <v>26144812412.523197</v>
      </c>
      <c r="Q250" s="140">
        <v>236547582103.72656</v>
      </c>
      <c r="R250" s="140">
        <v>101628764944.23416</v>
      </c>
      <c r="S250" s="140">
        <v>134918817159.4924</v>
      </c>
      <c r="T250" s="140">
        <v>371410876049.73804</v>
      </c>
      <c r="U250" s="140">
        <v>181115666253.01025</v>
      </c>
      <c r="V250" s="140">
        <v>76810933892.518112</v>
      </c>
      <c r="W250" s="140">
        <v>39772274600.286606</v>
      </c>
      <c r="X250" s="140">
        <v>64532457760.205544</v>
      </c>
      <c r="Y250" s="140">
        <v>190295209796.72781</v>
      </c>
      <c r="Z250" s="140">
        <v>6847219890505.123</v>
      </c>
      <c r="AA250" s="140">
        <v>4492576957776.9492</v>
      </c>
      <c r="AB250" s="140">
        <v>4085460308882.6382</v>
      </c>
      <c r="AC250" s="140">
        <v>407116648894.31262</v>
      </c>
      <c r="AD250" s="140">
        <v>2354642932728.1826</v>
      </c>
      <c r="AE250" s="140">
        <v>2141265543954.563</v>
      </c>
      <c r="AF250" s="140">
        <v>213377388773.61868</v>
      </c>
      <c r="AG250" s="140">
        <v>-510351376197.90326</v>
      </c>
      <c r="AH250" s="140">
        <v>19651400</v>
      </c>
      <c r="AI250" s="44"/>
      <c r="AK250" s="44"/>
      <c r="AL250" s="4"/>
    </row>
    <row r="251" spans="1:38" x14ac:dyDescent="0.35">
      <c r="A251" s="140" t="s">
        <v>17</v>
      </c>
      <c r="B251" s="140" t="s">
        <v>18</v>
      </c>
      <c r="C251" s="140" t="s">
        <v>282</v>
      </c>
      <c r="D251" s="140" t="s">
        <v>9</v>
      </c>
      <c r="E251" s="140" t="s">
        <v>535</v>
      </c>
      <c r="F251" s="140">
        <v>2003</v>
      </c>
      <c r="G251" s="140" t="s">
        <v>640</v>
      </c>
      <c r="H251" s="140">
        <v>12276435032485.135</v>
      </c>
      <c r="I251" s="140">
        <v>4622398320887.5205</v>
      </c>
      <c r="J251" s="140">
        <v>1045721480069.381</v>
      </c>
      <c r="K251" s="140">
        <v>646809210212.39734</v>
      </c>
      <c r="L251" s="140">
        <v>40596709453.0802</v>
      </c>
      <c r="M251" s="140">
        <v>284196294230.22174</v>
      </c>
      <c r="N251" s="140">
        <v>44603819087.378433</v>
      </c>
      <c r="O251" s="140">
        <v>1356278246.6614075</v>
      </c>
      <c r="P251" s="140">
        <v>28941825631.896793</v>
      </c>
      <c r="Q251" s="140">
        <v>247114283563.15869</v>
      </c>
      <c r="R251" s="140">
        <v>105642587158.57768</v>
      </c>
      <c r="S251" s="140">
        <v>141471696404.58099</v>
      </c>
      <c r="T251" s="140">
        <v>398912269856.98376</v>
      </c>
      <c r="U251" s="140">
        <v>215799102553.50638</v>
      </c>
      <c r="V251" s="140">
        <v>99341977892.9319</v>
      </c>
      <c r="W251" s="140">
        <v>46019440176.847267</v>
      </c>
      <c r="X251" s="140">
        <v>70437684483.727203</v>
      </c>
      <c r="Y251" s="140">
        <v>183113167303.47736</v>
      </c>
      <c r="Z251" s="140">
        <v>7257253127293.3105</v>
      </c>
      <c r="AA251" s="140">
        <v>4721925256975.8438</v>
      </c>
      <c r="AB251" s="140">
        <v>4260254945094.8428</v>
      </c>
      <c r="AC251" s="140">
        <v>461670311881.00043</v>
      </c>
      <c r="AD251" s="140">
        <v>2535327870317.4668</v>
      </c>
      <c r="AE251" s="140">
        <v>2287444741104.2607</v>
      </c>
      <c r="AF251" s="140">
        <v>247883129213.20914</v>
      </c>
      <c r="AG251" s="140">
        <v>-648937895765.07886</v>
      </c>
      <c r="AH251" s="140">
        <v>19895400</v>
      </c>
      <c r="AI251" s="44"/>
      <c r="AK251" s="44"/>
      <c r="AL251" s="4"/>
    </row>
    <row r="252" spans="1:38" x14ac:dyDescent="0.35">
      <c r="A252" s="140" t="s">
        <v>17</v>
      </c>
      <c r="B252" s="140" t="s">
        <v>18</v>
      </c>
      <c r="C252" s="140" t="s">
        <v>282</v>
      </c>
      <c r="D252" s="140" t="s">
        <v>9</v>
      </c>
      <c r="E252" s="140" t="s">
        <v>535</v>
      </c>
      <c r="F252" s="140">
        <v>2004</v>
      </c>
      <c r="G252" s="140" t="s">
        <v>641</v>
      </c>
      <c r="H252" s="140">
        <v>12852136780126.467</v>
      </c>
      <c r="I252" s="140">
        <v>4802393697319.3613</v>
      </c>
      <c r="J252" s="140">
        <v>1109039519182.887</v>
      </c>
      <c r="K252" s="140">
        <v>647655658833.78357</v>
      </c>
      <c r="L252" s="140">
        <v>39664332266.566666</v>
      </c>
      <c r="M252" s="140">
        <v>292474069041.86554</v>
      </c>
      <c r="N252" s="140">
        <v>44757028604.978447</v>
      </c>
      <c r="O252" s="140">
        <v>6832228342.7593908</v>
      </c>
      <c r="P252" s="140">
        <v>29756267633.388569</v>
      </c>
      <c r="Q252" s="140">
        <v>234171732944.22495</v>
      </c>
      <c r="R252" s="140">
        <v>93869504175.843109</v>
      </c>
      <c r="S252" s="140">
        <v>140302228768.38184</v>
      </c>
      <c r="T252" s="140">
        <v>461383860349.10352</v>
      </c>
      <c r="U252" s="140">
        <v>280064102813.19147</v>
      </c>
      <c r="V252" s="140">
        <v>116497590364.55484</v>
      </c>
      <c r="W252" s="140">
        <v>50775382806.638382</v>
      </c>
      <c r="X252" s="140">
        <v>112791129641.99821</v>
      </c>
      <c r="Y252" s="140">
        <v>181319757535.91202</v>
      </c>
      <c r="Z252" s="140">
        <v>7536210149359.7988</v>
      </c>
      <c r="AA252" s="140">
        <v>4976910133798.1699</v>
      </c>
      <c r="AB252" s="140">
        <v>4472247641148.3984</v>
      </c>
      <c r="AC252" s="140">
        <v>504662492649.76935</v>
      </c>
      <c r="AD252" s="140">
        <v>2559300015561.6289</v>
      </c>
      <c r="AE252" s="140">
        <v>2299785037278.0542</v>
      </c>
      <c r="AF252" s="140">
        <v>259514978283.573</v>
      </c>
      <c r="AG252" s="140">
        <v>-595506585735.58289</v>
      </c>
      <c r="AH252" s="140">
        <v>20127400</v>
      </c>
      <c r="AI252" s="44"/>
      <c r="AK252" s="44"/>
      <c r="AL252" s="4"/>
    </row>
    <row r="253" spans="1:38" x14ac:dyDescent="0.35">
      <c r="A253" s="140" t="s">
        <v>17</v>
      </c>
      <c r="B253" s="140" t="s">
        <v>18</v>
      </c>
      <c r="C253" s="140" t="s">
        <v>282</v>
      </c>
      <c r="D253" s="140" t="s">
        <v>9</v>
      </c>
      <c r="E253" s="140" t="s">
        <v>535</v>
      </c>
      <c r="F253" s="140">
        <v>2005</v>
      </c>
      <c r="G253" s="140" t="s">
        <v>642</v>
      </c>
      <c r="H253" s="140">
        <v>13402363219155.305</v>
      </c>
      <c r="I253" s="140">
        <v>4999584670878.2637</v>
      </c>
      <c r="J253" s="140">
        <v>1148668800883.6077</v>
      </c>
      <c r="K253" s="140">
        <v>658843066212.54248</v>
      </c>
      <c r="L253" s="140">
        <v>38537310909.002556</v>
      </c>
      <c r="M253" s="140">
        <v>300096226084.20288</v>
      </c>
      <c r="N253" s="140">
        <v>44910238147.083466</v>
      </c>
      <c r="O253" s="140">
        <v>6603300464.4010592</v>
      </c>
      <c r="P253" s="140">
        <v>31144063925.749168</v>
      </c>
      <c r="Q253" s="140">
        <v>237551926682.10349</v>
      </c>
      <c r="R253" s="140">
        <v>94474247970.307343</v>
      </c>
      <c r="S253" s="140">
        <v>143077678711.79614</v>
      </c>
      <c r="T253" s="140">
        <v>489825734671.06494</v>
      </c>
      <c r="U253" s="140">
        <v>265049008380.87256</v>
      </c>
      <c r="V253" s="140">
        <v>57235150671.764671</v>
      </c>
      <c r="W253" s="140">
        <v>52398553283.815399</v>
      </c>
      <c r="X253" s="140">
        <v>155415304425.29248</v>
      </c>
      <c r="Y253" s="140">
        <v>224776726290.19235</v>
      </c>
      <c r="Z253" s="140">
        <v>7819292655088.0264</v>
      </c>
      <c r="AA253" s="140">
        <v>5070834626995.8408</v>
      </c>
      <c r="AB253" s="140">
        <v>4593762404954.0684</v>
      </c>
      <c r="AC253" s="140">
        <v>477072222041.77374</v>
      </c>
      <c r="AD253" s="140">
        <v>2748458028092.1855</v>
      </c>
      <c r="AE253" s="140">
        <v>2489878706323.3511</v>
      </c>
      <c r="AF253" s="140">
        <v>258579321768.83142</v>
      </c>
      <c r="AG253" s="140">
        <v>-565182907694.59375</v>
      </c>
      <c r="AH253" s="140">
        <v>20394800</v>
      </c>
      <c r="AI253" s="44"/>
      <c r="AK253" s="44"/>
      <c r="AL253" s="4"/>
    </row>
    <row r="254" spans="1:38" x14ac:dyDescent="0.35">
      <c r="A254" s="140" t="s">
        <v>17</v>
      </c>
      <c r="B254" s="140" t="s">
        <v>18</v>
      </c>
      <c r="C254" s="140" t="s">
        <v>282</v>
      </c>
      <c r="D254" s="140" t="s">
        <v>9</v>
      </c>
      <c r="E254" s="140" t="s">
        <v>535</v>
      </c>
      <c r="F254" s="140">
        <v>2006</v>
      </c>
      <c r="G254" s="140" t="s">
        <v>643</v>
      </c>
      <c r="H254" s="140">
        <v>13923477552804.293</v>
      </c>
      <c r="I254" s="140">
        <v>5198186488144.8115</v>
      </c>
      <c r="J254" s="140">
        <v>1262006120295.8872</v>
      </c>
      <c r="K254" s="140">
        <v>660405221647.80884</v>
      </c>
      <c r="L254" s="140">
        <v>38363834385.713081</v>
      </c>
      <c r="M254" s="140">
        <v>306404628858.92029</v>
      </c>
      <c r="N254" s="140">
        <v>45063447664.683487</v>
      </c>
      <c r="O254" s="140">
        <v>5338872295.4201441</v>
      </c>
      <c r="P254" s="140">
        <v>32682686026.077389</v>
      </c>
      <c r="Q254" s="140">
        <v>232551752416.99445</v>
      </c>
      <c r="R254" s="140">
        <v>90478917587.55394</v>
      </c>
      <c r="S254" s="140">
        <v>142072834829.44049</v>
      </c>
      <c r="T254" s="140">
        <v>601600898648.07837</v>
      </c>
      <c r="U254" s="140">
        <v>295957072706.69592</v>
      </c>
      <c r="V254" s="140">
        <v>60594349665.461296</v>
      </c>
      <c r="W254" s="140">
        <v>54861975021.574013</v>
      </c>
      <c r="X254" s="140">
        <v>180500748019.66061</v>
      </c>
      <c r="Y254" s="140">
        <v>305643825941.38239</v>
      </c>
      <c r="Z254" s="140">
        <v>8111189043904.6641</v>
      </c>
      <c r="AA254" s="140">
        <v>5196599992224.9951</v>
      </c>
      <c r="AB254" s="140">
        <v>4747629338974.4707</v>
      </c>
      <c r="AC254" s="140">
        <v>448970653250.52533</v>
      </c>
      <c r="AD254" s="140">
        <v>2914589051679.6675</v>
      </c>
      <c r="AE254" s="140">
        <v>2662777299294.0176</v>
      </c>
      <c r="AF254" s="140">
        <v>251811752385.65353</v>
      </c>
      <c r="AG254" s="140">
        <v>-647904099541.0719</v>
      </c>
      <c r="AH254" s="140">
        <v>20697900</v>
      </c>
      <c r="AI254" s="44"/>
      <c r="AK254" s="44"/>
      <c r="AL254" s="4"/>
    </row>
    <row r="255" spans="1:38" x14ac:dyDescent="0.35">
      <c r="A255" s="140" t="s">
        <v>17</v>
      </c>
      <c r="B255" s="140" t="s">
        <v>18</v>
      </c>
      <c r="C255" s="140" t="s">
        <v>282</v>
      </c>
      <c r="D255" s="140" t="s">
        <v>9</v>
      </c>
      <c r="E255" s="140" t="s">
        <v>535</v>
      </c>
      <c r="F255" s="140">
        <v>2007</v>
      </c>
      <c r="G255" s="140" t="s">
        <v>644</v>
      </c>
      <c r="H255" s="140">
        <v>14586749354895.205</v>
      </c>
      <c r="I255" s="140">
        <v>5413006929566.915</v>
      </c>
      <c r="J255" s="140">
        <v>1448185806784.3848</v>
      </c>
      <c r="K255" s="140">
        <v>663740828436.39978</v>
      </c>
      <c r="L255" s="140">
        <v>38907707516.209282</v>
      </c>
      <c r="M255" s="140">
        <v>318429061570.67822</v>
      </c>
      <c r="N255" s="140">
        <v>45216657206.788506</v>
      </c>
      <c r="O255" s="140">
        <v>5768180059.5657644</v>
      </c>
      <c r="P255" s="140">
        <v>32652553278.490101</v>
      </c>
      <c r="Q255" s="140">
        <v>222766668804.66785</v>
      </c>
      <c r="R255" s="140">
        <v>87451707826.67952</v>
      </c>
      <c r="S255" s="140">
        <v>135314960977.98833</v>
      </c>
      <c r="T255" s="140">
        <v>784444978347.98535</v>
      </c>
      <c r="U255" s="140">
        <v>331072893115.93628</v>
      </c>
      <c r="V255" s="140">
        <v>67696721908.308098</v>
      </c>
      <c r="W255" s="140">
        <v>57553546589.59333</v>
      </c>
      <c r="X255" s="140">
        <v>205822624618.03485</v>
      </c>
      <c r="Y255" s="140">
        <v>453372085232.04901</v>
      </c>
      <c r="Z255" s="140">
        <v>8437650508775.083</v>
      </c>
      <c r="AA255" s="140">
        <v>5345929689327.002</v>
      </c>
      <c r="AB255" s="140">
        <v>4853101203858.7324</v>
      </c>
      <c r="AC255" s="140">
        <v>492828485468.26642</v>
      </c>
      <c r="AD255" s="140">
        <v>3091720819448.0806</v>
      </c>
      <c r="AE255" s="140">
        <v>2806702463897.8174</v>
      </c>
      <c r="AF255" s="140">
        <v>285018355550.26288</v>
      </c>
      <c r="AG255" s="140">
        <v>-712093890231.17786</v>
      </c>
      <c r="AH255" s="140">
        <v>20827600</v>
      </c>
      <c r="AI255" s="44"/>
      <c r="AK255" s="44"/>
      <c r="AL255" s="4"/>
    </row>
    <row r="256" spans="1:38" x14ac:dyDescent="0.35">
      <c r="A256" s="140" t="s">
        <v>17</v>
      </c>
      <c r="B256" s="140" t="s">
        <v>18</v>
      </c>
      <c r="C256" s="140" t="s">
        <v>282</v>
      </c>
      <c r="D256" s="140" t="s">
        <v>9</v>
      </c>
      <c r="E256" s="140" t="s">
        <v>535</v>
      </c>
      <c r="F256" s="140">
        <v>2008</v>
      </c>
      <c r="G256" s="140" t="s">
        <v>645</v>
      </c>
      <c r="H256" s="140">
        <v>15515725415136.018</v>
      </c>
      <c r="I256" s="140">
        <v>5617619002040.9688</v>
      </c>
      <c r="J256" s="140">
        <v>1783586516928.3562</v>
      </c>
      <c r="K256" s="140">
        <v>665478499433.90625</v>
      </c>
      <c r="L256" s="140">
        <v>38743181191.118958</v>
      </c>
      <c r="M256" s="140">
        <v>325981386394.85577</v>
      </c>
      <c r="N256" s="140">
        <v>45369866724.388527</v>
      </c>
      <c r="O256" s="140">
        <v>4081834593.7264423</v>
      </c>
      <c r="P256" s="140">
        <v>33744272409.895527</v>
      </c>
      <c r="Q256" s="140">
        <v>217557958119.92108</v>
      </c>
      <c r="R256" s="140">
        <v>84879238531.192642</v>
      </c>
      <c r="S256" s="140">
        <v>132678719588.72842</v>
      </c>
      <c r="T256" s="140">
        <v>1118108017494.4502</v>
      </c>
      <c r="U256" s="140">
        <v>492816908166.33795</v>
      </c>
      <c r="V256" s="140">
        <v>70803635948.334122</v>
      </c>
      <c r="W256" s="140">
        <v>69317499142.092392</v>
      </c>
      <c r="X256" s="140">
        <v>352695773075.91144</v>
      </c>
      <c r="Y256" s="140">
        <v>625291109328.11218</v>
      </c>
      <c r="Z256" s="140">
        <v>8628578368599.4795</v>
      </c>
      <c r="AA256" s="140">
        <v>5408592411157.9873</v>
      </c>
      <c r="AB256" s="140">
        <v>4924372298113.7422</v>
      </c>
      <c r="AC256" s="140">
        <v>484220113044.23962</v>
      </c>
      <c r="AD256" s="140">
        <v>3219985957441.4922</v>
      </c>
      <c r="AE256" s="140">
        <v>2931707262027.7715</v>
      </c>
      <c r="AF256" s="140">
        <v>288278695413.7226</v>
      </c>
      <c r="AG256" s="140">
        <v>-514058472432.78839</v>
      </c>
      <c r="AH256" s="140">
        <v>21249200</v>
      </c>
      <c r="AI256" s="44"/>
      <c r="AK256" s="44"/>
      <c r="AL256" s="4"/>
    </row>
    <row r="257" spans="1:38" x14ac:dyDescent="0.35">
      <c r="A257" s="140" t="s">
        <v>17</v>
      </c>
      <c r="B257" s="140" t="s">
        <v>18</v>
      </c>
      <c r="C257" s="140" t="s">
        <v>282</v>
      </c>
      <c r="D257" s="140" t="s">
        <v>9</v>
      </c>
      <c r="E257" s="140" t="s">
        <v>535</v>
      </c>
      <c r="F257" s="140">
        <v>2009</v>
      </c>
      <c r="G257" s="140" t="s">
        <v>646</v>
      </c>
      <c r="H257" s="140">
        <v>15771476039643.014</v>
      </c>
      <c r="I257" s="140">
        <v>5815729677694.7139</v>
      </c>
      <c r="J257" s="140">
        <v>1959395001197.1694</v>
      </c>
      <c r="K257" s="140">
        <v>675639826105.64001</v>
      </c>
      <c r="L257" s="140">
        <v>41989684495.16581</v>
      </c>
      <c r="M257" s="140">
        <v>334227832794.74182</v>
      </c>
      <c r="N257" s="140">
        <v>45523076266.493546</v>
      </c>
      <c r="O257" s="140">
        <v>4147815606.4722896</v>
      </c>
      <c r="P257" s="140">
        <v>35915194263.832916</v>
      </c>
      <c r="Q257" s="140">
        <v>213836222678.93369</v>
      </c>
      <c r="R257" s="140">
        <v>80481447181.465927</v>
      </c>
      <c r="S257" s="140">
        <v>133354775497.46776</v>
      </c>
      <c r="T257" s="140">
        <v>1283755175091.5293</v>
      </c>
      <c r="U257" s="140">
        <v>531446406988.20361</v>
      </c>
      <c r="V257" s="140">
        <v>71474987881.725357</v>
      </c>
      <c r="W257" s="140">
        <v>75509386701.841232</v>
      </c>
      <c r="X257" s="140">
        <v>384462032404.63702</v>
      </c>
      <c r="Y257" s="140">
        <v>752308768103.32556</v>
      </c>
      <c r="Z257" s="140">
        <v>8824473600005.8828</v>
      </c>
      <c r="AA257" s="140">
        <v>5707744770628.5107</v>
      </c>
      <c r="AB257" s="140">
        <v>5181518457694.1963</v>
      </c>
      <c r="AC257" s="140">
        <v>526226312934.31689</v>
      </c>
      <c r="AD257" s="140">
        <v>3116728829377.3735</v>
      </c>
      <c r="AE257" s="140">
        <v>2829381586953.4995</v>
      </c>
      <c r="AF257" s="140">
        <v>287347242423.86584</v>
      </c>
      <c r="AG257" s="140">
        <v>-828122239254.75281</v>
      </c>
      <c r="AH257" s="140">
        <v>21691700</v>
      </c>
      <c r="AI257" s="44"/>
      <c r="AK257" s="44"/>
      <c r="AL257" s="4"/>
    </row>
    <row r="258" spans="1:38" x14ac:dyDescent="0.35">
      <c r="A258" s="140" t="s">
        <v>17</v>
      </c>
      <c r="B258" s="140" t="s">
        <v>18</v>
      </c>
      <c r="C258" s="140" t="s">
        <v>282</v>
      </c>
      <c r="D258" s="140" t="s">
        <v>9</v>
      </c>
      <c r="E258" s="140" t="s">
        <v>535</v>
      </c>
      <c r="F258" s="140">
        <v>2010</v>
      </c>
      <c r="G258" s="140" t="s">
        <v>647</v>
      </c>
      <c r="H258" s="140">
        <v>16765704412218.43</v>
      </c>
      <c r="I258" s="140">
        <v>6015189326161.4639</v>
      </c>
      <c r="J258" s="140">
        <v>2273551805771.6372</v>
      </c>
      <c r="K258" s="140">
        <v>677752961108.44666</v>
      </c>
      <c r="L258" s="140">
        <v>43118697909.259842</v>
      </c>
      <c r="M258" s="140">
        <v>338809456679.41028</v>
      </c>
      <c r="N258" s="140">
        <v>45676285784.093567</v>
      </c>
      <c r="O258" s="140">
        <v>2493728247.749125</v>
      </c>
      <c r="P258" s="140">
        <v>36953342537.543259</v>
      </c>
      <c r="Q258" s="140">
        <v>210701449950.39056</v>
      </c>
      <c r="R258" s="140">
        <v>80195341478.425232</v>
      </c>
      <c r="S258" s="140">
        <v>130506108471.96532</v>
      </c>
      <c r="T258" s="140">
        <v>1595798844663.1904</v>
      </c>
      <c r="U258" s="140">
        <v>644930750504.81726</v>
      </c>
      <c r="V258" s="140">
        <v>126771403413.32474</v>
      </c>
      <c r="W258" s="140">
        <v>77151688396.269974</v>
      </c>
      <c r="X258" s="140">
        <v>441007658695.22253</v>
      </c>
      <c r="Y258" s="140">
        <v>950868094158.37329</v>
      </c>
      <c r="Z258" s="140">
        <v>9242022664763.6836</v>
      </c>
      <c r="AA258" s="140">
        <v>5779615432197.1553</v>
      </c>
      <c r="AB258" s="140">
        <v>5256662272203.6963</v>
      </c>
      <c r="AC258" s="140">
        <v>522953159993.45453</v>
      </c>
      <c r="AD258" s="140">
        <v>3462407232566.5288</v>
      </c>
      <c r="AE258" s="140">
        <v>3149120505327.2114</v>
      </c>
      <c r="AF258" s="140">
        <v>313286727239.30945</v>
      </c>
      <c r="AG258" s="140">
        <v>-765059384478.35425</v>
      </c>
      <c r="AH258" s="140">
        <v>22031750</v>
      </c>
      <c r="AI258" s="44"/>
      <c r="AK258" s="44"/>
      <c r="AL258" s="4"/>
    </row>
    <row r="259" spans="1:38" x14ac:dyDescent="0.35">
      <c r="A259" s="140" t="s">
        <v>17</v>
      </c>
      <c r="B259" s="140" t="s">
        <v>18</v>
      </c>
      <c r="C259" s="140" t="s">
        <v>282</v>
      </c>
      <c r="D259" s="140" t="s">
        <v>9</v>
      </c>
      <c r="E259" s="140" t="s">
        <v>535</v>
      </c>
      <c r="F259" s="140">
        <v>2011</v>
      </c>
      <c r="G259" s="140" t="s">
        <v>648</v>
      </c>
      <c r="H259" s="140">
        <v>17843609153644.07</v>
      </c>
      <c r="I259" s="140">
        <v>6249838363978.0576</v>
      </c>
      <c r="J259" s="140">
        <v>2499285883948.4302</v>
      </c>
      <c r="K259" s="140">
        <v>677930968281.84424</v>
      </c>
      <c r="L259" s="140">
        <v>41294452636.62973</v>
      </c>
      <c r="M259" s="140">
        <v>344403052513.61017</v>
      </c>
      <c r="N259" s="140">
        <v>46974022354.154709</v>
      </c>
      <c r="O259" s="140">
        <v>3033118853.9645762</v>
      </c>
      <c r="P259" s="140">
        <v>36023787966.526642</v>
      </c>
      <c r="Q259" s="140">
        <v>206202533956.95847</v>
      </c>
      <c r="R259" s="140">
        <v>80490432522.693573</v>
      </c>
      <c r="S259" s="140">
        <v>125712101434.26489</v>
      </c>
      <c r="T259" s="140">
        <v>1821354915666.5859</v>
      </c>
      <c r="U259" s="140">
        <v>739673840589.62646</v>
      </c>
      <c r="V259" s="140">
        <v>138931005863.67487</v>
      </c>
      <c r="W259" s="140">
        <v>80161900934.589783</v>
      </c>
      <c r="X259" s="140">
        <v>520580933791.36188</v>
      </c>
      <c r="Y259" s="140">
        <v>1081681075076.9594</v>
      </c>
      <c r="Z259" s="140">
        <v>9788917274894.7773</v>
      </c>
      <c r="AA259" s="140">
        <v>6350652959897.5342</v>
      </c>
      <c r="AB259" s="140">
        <v>5804699262298.3525</v>
      </c>
      <c r="AC259" s="140">
        <v>545953697599.18018</v>
      </c>
      <c r="AD259" s="140">
        <v>3438264314997.2427</v>
      </c>
      <c r="AE259" s="140">
        <v>3142683194764.4697</v>
      </c>
      <c r="AF259" s="140">
        <v>295581120232.76825</v>
      </c>
      <c r="AG259" s="140">
        <v>-694432369177.19678</v>
      </c>
      <c r="AH259" s="140">
        <v>22340024</v>
      </c>
      <c r="AI259" s="44"/>
      <c r="AK259" s="44"/>
      <c r="AL259" s="4"/>
    </row>
    <row r="260" spans="1:38" x14ac:dyDescent="0.35">
      <c r="A260" s="140" t="s">
        <v>17</v>
      </c>
      <c r="B260" s="140" t="s">
        <v>18</v>
      </c>
      <c r="C260" s="140" t="s">
        <v>282</v>
      </c>
      <c r="D260" s="140" t="s">
        <v>9</v>
      </c>
      <c r="E260" s="140" t="s">
        <v>535</v>
      </c>
      <c r="F260" s="140">
        <v>2012</v>
      </c>
      <c r="G260" s="140" t="s">
        <v>649</v>
      </c>
      <c r="H260" s="140">
        <v>18535183899030.246</v>
      </c>
      <c r="I260" s="140">
        <v>6486217675546.4463</v>
      </c>
      <c r="J260" s="140">
        <v>2424460567531.2153</v>
      </c>
      <c r="K260" s="140">
        <v>682595377261.92004</v>
      </c>
      <c r="L260" s="140">
        <v>37727722024.312637</v>
      </c>
      <c r="M260" s="140">
        <v>354537507163.64166</v>
      </c>
      <c r="N260" s="140">
        <v>48271758924.215851</v>
      </c>
      <c r="O260" s="140">
        <v>2826652471.0884767</v>
      </c>
      <c r="P260" s="140">
        <v>35772446556.14502</v>
      </c>
      <c r="Q260" s="140">
        <v>203459290122.51642</v>
      </c>
      <c r="R260" s="140">
        <v>83264503711.369919</v>
      </c>
      <c r="S260" s="140">
        <v>120194786411.14651</v>
      </c>
      <c r="T260" s="140">
        <v>1741865190269.2949</v>
      </c>
      <c r="U260" s="140">
        <v>701155421461.94653</v>
      </c>
      <c r="V260" s="140">
        <v>73445357356.278885</v>
      </c>
      <c r="W260" s="140">
        <v>82854173068.06012</v>
      </c>
      <c r="X260" s="140">
        <v>544855891037.60754</v>
      </c>
      <c r="Y260" s="140">
        <v>1040709768807.3485</v>
      </c>
      <c r="Z260" s="140">
        <v>10316446347325.9</v>
      </c>
      <c r="AA260" s="140">
        <v>6627244773822.3691</v>
      </c>
      <c r="AB260" s="140">
        <v>6064863595573.9883</v>
      </c>
      <c r="AC260" s="140">
        <v>562381178248.37671</v>
      </c>
      <c r="AD260" s="140">
        <v>3689201573503.5317</v>
      </c>
      <c r="AE260" s="140">
        <v>3376139720726.0547</v>
      </c>
      <c r="AF260" s="140">
        <v>313061852777.47717</v>
      </c>
      <c r="AG260" s="140">
        <v>-691940691373.31921</v>
      </c>
      <c r="AH260" s="140">
        <v>22733465</v>
      </c>
      <c r="AI260" s="44"/>
      <c r="AK260" s="44"/>
      <c r="AL260" s="4"/>
    </row>
    <row r="261" spans="1:38" x14ac:dyDescent="0.35">
      <c r="A261" s="140" t="s">
        <v>17</v>
      </c>
      <c r="B261" s="140" t="s">
        <v>18</v>
      </c>
      <c r="C261" s="140" t="s">
        <v>282</v>
      </c>
      <c r="D261" s="140" t="s">
        <v>9</v>
      </c>
      <c r="E261" s="140" t="s">
        <v>535</v>
      </c>
      <c r="F261" s="140">
        <v>2013</v>
      </c>
      <c r="G261" s="140" t="s">
        <v>650</v>
      </c>
      <c r="H261" s="140">
        <v>18942141303264.355</v>
      </c>
      <c r="I261" s="140">
        <v>6703640742281.249</v>
      </c>
      <c r="J261" s="140">
        <v>2348508614438.1328</v>
      </c>
      <c r="K261" s="140">
        <v>688518339541.29749</v>
      </c>
      <c r="L261" s="140">
        <v>33410115967.958031</v>
      </c>
      <c r="M261" s="140">
        <v>361914244446.79095</v>
      </c>
      <c r="N261" s="140">
        <v>49569495469.771988</v>
      </c>
      <c r="O261" s="140">
        <v>2783280511.0929537</v>
      </c>
      <c r="P261" s="140">
        <v>36607181529.805183</v>
      </c>
      <c r="Q261" s="140">
        <v>204234021615.87842</v>
      </c>
      <c r="R261" s="140">
        <v>87188357291.900406</v>
      </c>
      <c r="S261" s="140">
        <v>117045664323.97803</v>
      </c>
      <c r="T261" s="140">
        <v>1659990274896.8354</v>
      </c>
      <c r="U261" s="140">
        <v>593492765593.89514</v>
      </c>
      <c r="V261" s="140">
        <v>76886999493.484863</v>
      </c>
      <c r="W261" s="140">
        <v>85182849044.792389</v>
      </c>
      <c r="X261" s="140">
        <v>431422917055.61792</v>
      </c>
      <c r="Y261" s="140">
        <v>1066497509302.9402</v>
      </c>
      <c r="Z261" s="140">
        <v>10495510690904.551</v>
      </c>
      <c r="AA261" s="140">
        <v>6647710019614.6748</v>
      </c>
      <c r="AB261" s="140">
        <v>6073508091833.248</v>
      </c>
      <c r="AC261" s="140">
        <v>574201927781.42798</v>
      </c>
      <c r="AD261" s="140">
        <v>3847800671289.876</v>
      </c>
      <c r="AE261" s="140">
        <v>3515443429976.0688</v>
      </c>
      <c r="AF261" s="140">
        <v>332357241313.8111</v>
      </c>
      <c r="AG261" s="140">
        <v>-605518744359.58337</v>
      </c>
      <c r="AH261" s="140">
        <v>23128129</v>
      </c>
      <c r="AI261" s="44"/>
      <c r="AK261" s="44"/>
      <c r="AL261" s="4"/>
    </row>
    <row r="262" spans="1:38" x14ac:dyDescent="0.35">
      <c r="A262" s="140" t="s">
        <v>17</v>
      </c>
      <c r="B262" s="140" t="s">
        <v>18</v>
      </c>
      <c r="C262" s="140" t="s">
        <v>282</v>
      </c>
      <c r="D262" s="140" t="s">
        <v>9</v>
      </c>
      <c r="E262" s="140" t="s">
        <v>535</v>
      </c>
      <c r="F262" s="140">
        <v>2014</v>
      </c>
      <c r="G262" s="140" t="s">
        <v>651</v>
      </c>
      <c r="H262" s="140">
        <v>19562522975848.195</v>
      </c>
      <c r="I262" s="140">
        <v>6898269368023.7314</v>
      </c>
      <c r="J262" s="140">
        <v>2343705797899.9854</v>
      </c>
      <c r="K262" s="140">
        <v>695936868892.14575</v>
      </c>
      <c r="L262" s="140">
        <v>32093883769.886909</v>
      </c>
      <c r="M262" s="140">
        <v>373757281179.65564</v>
      </c>
      <c r="N262" s="140">
        <v>50867232039.83313</v>
      </c>
      <c r="O262" s="140">
        <v>3272474767.3469219</v>
      </c>
      <c r="P262" s="140">
        <v>35412854730.146255</v>
      </c>
      <c r="Q262" s="140">
        <v>200533142405.27695</v>
      </c>
      <c r="R262" s="140">
        <v>87430220332.535309</v>
      </c>
      <c r="S262" s="140">
        <v>113102922072.74164</v>
      </c>
      <c r="T262" s="140">
        <v>1647768929007.8398</v>
      </c>
      <c r="U262" s="140">
        <v>553443327586.99194</v>
      </c>
      <c r="V262" s="140">
        <v>73109470168.553207</v>
      </c>
      <c r="W262" s="140">
        <v>82701947806.294647</v>
      </c>
      <c r="X262" s="140">
        <v>397631909612.14417</v>
      </c>
      <c r="Y262" s="140">
        <v>1094325601420.8479</v>
      </c>
      <c r="Z262" s="140">
        <v>10937056693075.773</v>
      </c>
      <c r="AA262" s="140">
        <v>7047679950254.6602</v>
      </c>
      <c r="AB262" s="140">
        <v>6368001257260.665</v>
      </c>
      <c r="AC262" s="140">
        <v>679678692993.98865</v>
      </c>
      <c r="AD262" s="140">
        <v>3889376742821.1118</v>
      </c>
      <c r="AE262" s="140">
        <v>3514285007699.6401</v>
      </c>
      <c r="AF262" s="140">
        <v>375091735121.47925</v>
      </c>
      <c r="AG262" s="140">
        <v>-616508883151.29395</v>
      </c>
      <c r="AH262" s="140">
        <v>23475686</v>
      </c>
      <c r="AI262" s="44"/>
      <c r="AK262" s="44"/>
      <c r="AL262" s="4"/>
    </row>
    <row r="263" spans="1:38" x14ac:dyDescent="0.35">
      <c r="A263" s="140" t="s">
        <v>17</v>
      </c>
      <c r="B263" s="140" t="s">
        <v>18</v>
      </c>
      <c r="C263" s="140" t="s">
        <v>282</v>
      </c>
      <c r="D263" s="140" t="s">
        <v>9</v>
      </c>
      <c r="E263" s="140" t="s">
        <v>535</v>
      </c>
      <c r="F263" s="140">
        <v>2015</v>
      </c>
      <c r="G263" s="140" t="s">
        <v>652</v>
      </c>
      <c r="H263" s="140">
        <v>19843638868748.914</v>
      </c>
      <c r="I263" s="140">
        <v>7071402691223.0098</v>
      </c>
      <c r="J263" s="140">
        <v>2113420761321.9363</v>
      </c>
      <c r="K263" s="140">
        <v>708818702276.31482</v>
      </c>
      <c r="L263" s="140">
        <v>32351022359.61916</v>
      </c>
      <c r="M263" s="140">
        <v>383804332173.89716</v>
      </c>
      <c r="N263" s="140">
        <v>52164968609.894272</v>
      </c>
      <c r="O263" s="140">
        <v>1162189669.3582931</v>
      </c>
      <c r="P263" s="140">
        <v>41431829267.907272</v>
      </c>
      <c r="Q263" s="140">
        <v>197904360195.63867</v>
      </c>
      <c r="R263" s="140">
        <v>88969799972.36496</v>
      </c>
      <c r="S263" s="140">
        <v>108934560223.27371</v>
      </c>
      <c r="T263" s="140">
        <v>1404602059045.6213</v>
      </c>
      <c r="U263" s="140">
        <v>474283646821.35461</v>
      </c>
      <c r="V263" s="140">
        <v>57672188441.76722</v>
      </c>
      <c r="W263" s="140">
        <v>95667349742.172394</v>
      </c>
      <c r="X263" s="140">
        <v>320944108637.41498</v>
      </c>
      <c r="Y263" s="140">
        <v>930318412224.26672</v>
      </c>
      <c r="Z263" s="140">
        <v>11324775730790.523</v>
      </c>
      <c r="AA263" s="140">
        <v>7169522345672.4502</v>
      </c>
      <c r="AB263" s="140">
        <v>6476048247278.5547</v>
      </c>
      <c r="AC263" s="140">
        <v>693474098393.88721</v>
      </c>
      <c r="AD263" s="140">
        <v>4155253385118.0728</v>
      </c>
      <c r="AE263" s="140">
        <v>3753335313604.9448</v>
      </c>
      <c r="AF263" s="140">
        <v>401918071513.12109</v>
      </c>
      <c r="AG263" s="140">
        <v>-665960314586.55334</v>
      </c>
      <c r="AH263" s="140">
        <v>23815995</v>
      </c>
      <c r="AI263" s="44"/>
      <c r="AK263" s="44"/>
      <c r="AL263" s="4"/>
    </row>
    <row r="264" spans="1:38" x14ac:dyDescent="0.35">
      <c r="A264" s="140" t="s">
        <v>17</v>
      </c>
      <c r="B264" s="140" t="s">
        <v>18</v>
      </c>
      <c r="C264" s="140" t="s">
        <v>282</v>
      </c>
      <c r="D264" s="140" t="s">
        <v>9</v>
      </c>
      <c r="E264" s="140" t="s">
        <v>535</v>
      </c>
      <c r="F264" s="140">
        <v>2016</v>
      </c>
      <c r="G264" s="140" t="s">
        <v>653</v>
      </c>
      <c r="H264" s="140">
        <v>19635335168156.199</v>
      </c>
      <c r="I264" s="140">
        <v>7239103523859.0166</v>
      </c>
      <c r="J264" s="140">
        <v>1922572100151.0259</v>
      </c>
      <c r="K264" s="140">
        <v>748006593139.02454</v>
      </c>
      <c r="L264" s="140">
        <v>35494032537.976021</v>
      </c>
      <c r="M264" s="140">
        <v>399140541813.37799</v>
      </c>
      <c r="N264" s="140">
        <v>53462705179.955414</v>
      </c>
      <c r="O264" s="140">
        <v>1154583596.1006336</v>
      </c>
      <c r="P264" s="140">
        <v>48367020229.498268</v>
      </c>
      <c r="Q264" s="140">
        <v>210387709782.11615</v>
      </c>
      <c r="R264" s="140">
        <v>90146446509.90918</v>
      </c>
      <c r="S264" s="140">
        <v>120241263272.20699</v>
      </c>
      <c r="T264" s="140">
        <v>1174565507012.0017</v>
      </c>
      <c r="U264" s="140">
        <v>372850761478.98499</v>
      </c>
      <c r="V264" s="140">
        <v>49254392093.273857</v>
      </c>
      <c r="W264" s="140">
        <v>96495110154.144318</v>
      </c>
      <c r="X264" s="140">
        <v>227101259231.5668</v>
      </c>
      <c r="Y264" s="140">
        <v>801714745533.01672</v>
      </c>
      <c r="Z264" s="140">
        <v>11267710843131.568</v>
      </c>
      <c r="AA264" s="140">
        <v>7135120962620.4697</v>
      </c>
      <c r="AB264" s="140">
        <v>6425532045751.9551</v>
      </c>
      <c r="AC264" s="140">
        <v>709588916868.52246</v>
      </c>
      <c r="AD264" s="140">
        <v>4132589880511.1001</v>
      </c>
      <c r="AE264" s="140">
        <v>3721603158276.6514</v>
      </c>
      <c r="AF264" s="140">
        <v>410986722234.44702</v>
      </c>
      <c r="AG264" s="140">
        <v>-794051298985.4198</v>
      </c>
      <c r="AH264" s="140">
        <v>24190907</v>
      </c>
      <c r="AI264" s="44"/>
      <c r="AK264" s="44"/>
      <c r="AL264" s="4"/>
    </row>
    <row r="265" spans="1:38" x14ac:dyDescent="0.35">
      <c r="A265" s="140" t="s">
        <v>17</v>
      </c>
      <c r="B265" s="140" t="s">
        <v>18</v>
      </c>
      <c r="C265" s="140" t="s">
        <v>282</v>
      </c>
      <c r="D265" s="140" t="s">
        <v>9</v>
      </c>
      <c r="E265" s="140" t="s">
        <v>535</v>
      </c>
      <c r="F265" s="140">
        <v>2017</v>
      </c>
      <c r="G265" s="140" t="s">
        <v>654</v>
      </c>
      <c r="H265" s="140">
        <v>20148122881744.801</v>
      </c>
      <c r="I265" s="140">
        <v>7420133380947.2305</v>
      </c>
      <c r="J265" s="140">
        <v>2033543050074.4692</v>
      </c>
      <c r="K265" s="140">
        <v>781497362942.37891</v>
      </c>
      <c r="L265" s="140">
        <v>40287116290.202225</v>
      </c>
      <c r="M265" s="140">
        <v>408717400617.70422</v>
      </c>
      <c r="N265" s="140">
        <v>54760441750.016556</v>
      </c>
      <c r="O265" s="140">
        <v>1107364321.7420199</v>
      </c>
      <c r="P265" s="140">
        <v>59277733698.344505</v>
      </c>
      <c r="Q265" s="140">
        <v>217347306264.36932</v>
      </c>
      <c r="R265" s="140">
        <v>88353389579.801727</v>
      </c>
      <c r="S265" s="140">
        <v>128993916684.5676</v>
      </c>
      <c r="T265" s="140">
        <v>1252045687132.0908</v>
      </c>
      <c r="U265" s="140">
        <v>372817993638.92981</v>
      </c>
      <c r="V265" s="140">
        <v>56989432062.433098</v>
      </c>
      <c r="W265" s="140">
        <v>103646451008.7271</v>
      </c>
      <c r="X265" s="140">
        <v>212182110567.76962</v>
      </c>
      <c r="Y265" s="140">
        <v>879227693493.16101</v>
      </c>
      <c r="Z265" s="140">
        <v>11503002771596.402</v>
      </c>
      <c r="AA265" s="140">
        <v>7285570844187.4688</v>
      </c>
      <c r="AB265" s="140">
        <v>6561019662619.6719</v>
      </c>
      <c r="AC265" s="140">
        <v>724551181567.80298</v>
      </c>
      <c r="AD265" s="140">
        <v>4217431927408.9351</v>
      </c>
      <c r="AE265" s="140">
        <v>3798007650089.0859</v>
      </c>
      <c r="AF265" s="140">
        <v>419424277319.85431</v>
      </c>
      <c r="AG265" s="140">
        <v>-808556320873.29688</v>
      </c>
      <c r="AH265" s="140">
        <v>24601860</v>
      </c>
      <c r="AI265" s="44"/>
      <c r="AK265" s="44"/>
      <c r="AL265" s="4"/>
    </row>
    <row r="266" spans="1:38" x14ac:dyDescent="0.35">
      <c r="A266" s="140" t="s">
        <v>17</v>
      </c>
      <c r="B266" s="140" t="s">
        <v>18</v>
      </c>
      <c r="C266" s="140" t="s">
        <v>282</v>
      </c>
      <c r="D266" s="140" t="s">
        <v>9</v>
      </c>
      <c r="E266" s="140" t="s">
        <v>535</v>
      </c>
      <c r="F266" s="140">
        <v>2018</v>
      </c>
      <c r="G266" s="140" t="s">
        <v>655</v>
      </c>
      <c r="H266" s="140">
        <v>20673427667402.805</v>
      </c>
      <c r="I266" s="140">
        <v>7580693899915.2588</v>
      </c>
      <c r="J266" s="140">
        <v>2030021726736.0281</v>
      </c>
      <c r="K266" s="140">
        <v>814325304235.50427</v>
      </c>
      <c r="L266" s="140">
        <v>43837231685.938629</v>
      </c>
      <c r="M266" s="140">
        <v>419897938888.37933</v>
      </c>
      <c r="N266" s="140">
        <v>56058178295.572701</v>
      </c>
      <c r="O266" s="140">
        <v>1144668296.8097961</v>
      </c>
      <c r="P266" s="140">
        <v>62874810491.757004</v>
      </c>
      <c r="Q266" s="140">
        <v>230512476577.04675</v>
      </c>
      <c r="R266" s="140">
        <v>94633421638.960846</v>
      </c>
      <c r="S266" s="140">
        <v>135879054938.08589</v>
      </c>
      <c r="T266" s="140">
        <v>1215696422500.5234</v>
      </c>
      <c r="U266" s="140">
        <v>415057355759.03381</v>
      </c>
      <c r="V266" s="140">
        <v>58766715628.274117</v>
      </c>
      <c r="W266" s="140">
        <v>134659306173.25369</v>
      </c>
      <c r="X266" s="140">
        <v>221631333957.50598</v>
      </c>
      <c r="Y266" s="140">
        <v>800639066741.48962</v>
      </c>
      <c r="Z266" s="140">
        <v>11787895340751.518</v>
      </c>
      <c r="AA266" s="140">
        <v>7468076309052.1689</v>
      </c>
      <c r="AB266" s="140">
        <v>6725374929917.377</v>
      </c>
      <c r="AC266" s="140">
        <v>742701379134.79395</v>
      </c>
      <c r="AD266" s="140">
        <v>4319819031699.3496</v>
      </c>
      <c r="AE266" s="140">
        <v>3890212340540.2153</v>
      </c>
      <c r="AF266" s="140">
        <v>429606691159.1358</v>
      </c>
      <c r="AG266" s="140">
        <v>-725183300000</v>
      </c>
      <c r="AH266" s="140">
        <v>24982688</v>
      </c>
      <c r="AI266" s="44"/>
      <c r="AK266" s="44"/>
      <c r="AL266" s="4"/>
    </row>
    <row r="267" spans="1:38" x14ac:dyDescent="0.35">
      <c r="A267" s="140" t="s">
        <v>19</v>
      </c>
      <c r="B267" s="140" t="s">
        <v>20</v>
      </c>
      <c r="C267" s="140" t="s">
        <v>282</v>
      </c>
      <c r="D267" s="140" t="s">
        <v>7</v>
      </c>
      <c r="E267" s="140" t="s">
        <v>535</v>
      </c>
      <c r="F267" s="140">
        <v>1995</v>
      </c>
      <c r="G267" s="140" t="s">
        <v>656</v>
      </c>
      <c r="H267" s="140">
        <v>3877593576485.2075</v>
      </c>
      <c r="I267" s="140">
        <v>1603764935707.3828</v>
      </c>
      <c r="J267" s="140">
        <v>92879011121.125626</v>
      </c>
      <c r="K267" s="140">
        <v>91434233839.855408</v>
      </c>
      <c r="L267" s="140">
        <v>6043997216.8823261</v>
      </c>
      <c r="M267" s="140">
        <v>34282101947.164722</v>
      </c>
      <c r="N267" s="140">
        <v>0</v>
      </c>
      <c r="O267" s="140">
        <v>0</v>
      </c>
      <c r="P267" s="140">
        <v>4817059275.2864418</v>
      </c>
      <c r="Q267" s="140">
        <v>46291075400.521927</v>
      </c>
      <c r="R267" s="140">
        <v>15146962043.716818</v>
      </c>
      <c r="S267" s="140">
        <v>31144113356.805107</v>
      </c>
      <c r="T267" s="140">
        <v>1444777281.2702112</v>
      </c>
      <c r="U267" s="140">
        <v>1191673789.1571198</v>
      </c>
      <c r="V267" s="140">
        <v>762125195.21414304</v>
      </c>
      <c r="W267" s="140">
        <v>365461426.74266309</v>
      </c>
      <c r="X267" s="140">
        <v>64087167.200313471</v>
      </c>
      <c r="Y267" s="140">
        <v>253103492.11309153</v>
      </c>
      <c r="Z267" s="140">
        <v>2226846424674.9097</v>
      </c>
      <c r="AA267" s="140">
        <v>1448721304102.2744</v>
      </c>
      <c r="AB267" s="140">
        <v>1298075719755.2578</v>
      </c>
      <c r="AC267" s="140">
        <v>150645584347.01703</v>
      </c>
      <c r="AD267" s="140">
        <v>778125120572.63525</v>
      </c>
      <c r="AE267" s="140">
        <v>697211619023.49292</v>
      </c>
      <c r="AF267" s="140">
        <v>80913501549.14447</v>
      </c>
      <c r="AG267" s="140">
        <v>-45896795018.2108</v>
      </c>
      <c r="AH267" s="140">
        <v>7948278</v>
      </c>
      <c r="AI267" s="44"/>
      <c r="AK267" s="44"/>
      <c r="AL267" s="4"/>
    </row>
    <row r="268" spans="1:38" x14ac:dyDescent="0.35">
      <c r="A268" s="140" t="s">
        <v>19</v>
      </c>
      <c r="B268" s="140" t="s">
        <v>20</v>
      </c>
      <c r="C268" s="140" t="s">
        <v>282</v>
      </c>
      <c r="D268" s="140" t="s">
        <v>7</v>
      </c>
      <c r="E268" s="140" t="s">
        <v>535</v>
      </c>
      <c r="F268" s="140">
        <v>1996</v>
      </c>
      <c r="G268" s="140" t="s">
        <v>657</v>
      </c>
      <c r="H268" s="140">
        <v>3902003636255.8999</v>
      </c>
      <c r="I268" s="140">
        <v>1647526744494.8342</v>
      </c>
      <c r="J268" s="140">
        <v>89167514680.481262</v>
      </c>
      <c r="K268" s="140">
        <v>87760041174.91861</v>
      </c>
      <c r="L268" s="140">
        <v>5967211834.9187679</v>
      </c>
      <c r="M268" s="140">
        <v>34760011468.683922</v>
      </c>
      <c r="N268" s="140">
        <v>0</v>
      </c>
      <c r="O268" s="140">
        <v>0</v>
      </c>
      <c r="P268" s="140">
        <v>5217835057.4430294</v>
      </c>
      <c r="Q268" s="140">
        <v>41814982813.872894</v>
      </c>
      <c r="R268" s="140">
        <v>13463337871.233248</v>
      </c>
      <c r="S268" s="140">
        <v>28351644942.639645</v>
      </c>
      <c r="T268" s="140">
        <v>1407473505.5626421</v>
      </c>
      <c r="U268" s="140">
        <v>1173249011.6162479</v>
      </c>
      <c r="V268" s="140">
        <v>801895230.53436875</v>
      </c>
      <c r="W268" s="140">
        <v>341159749.64797878</v>
      </c>
      <c r="X268" s="140">
        <v>30194031.433900472</v>
      </c>
      <c r="Y268" s="140">
        <v>234224493.94639429</v>
      </c>
      <c r="Z268" s="140">
        <v>2205979484818.3774</v>
      </c>
      <c r="AA268" s="140">
        <v>1436623246388.5081</v>
      </c>
      <c r="AB268" s="140">
        <v>1291620004034.1548</v>
      </c>
      <c r="AC268" s="140">
        <v>145003242354.35559</v>
      </c>
      <c r="AD268" s="140">
        <v>769356238429.86609</v>
      </c>
      <c r="AE268" s="140">
        <v>691702511624.0907</v>
      </c>
      <c r="AF268" s="140">
        <v>77653726805.776642</v>
      </c>
      <c r="AG268" s="140">
        <v>-40670107737.793274</v>
      </c>
      <c r="AH268" s="140">
        <v>7959017</v>
      </c>
      <c r="AI268" s="44"/>
      <c r="AK268" s="44"/>
      <c r="AL268" s="4"/>
    </row>
    <row r="269" spans="1:38" x14ac:dyDescent="0.35">
      <c r="A269" s="140" t="s">
        <v>19</v>
      </c>
      <c r="B269" s="140" t="s">
        <v>20</v>
      </c>
      <c r="C269" s="140" t="s">
        <v>282</v>
      </c>
      <c r="D269" s="140" t="s">
        <v>7</v>
      </c>
      <c r="E269" s="140" t="s">
        <v>535</v>
      </c>
      <c r="F269" s="140">
        <v>1997</v>
      </c>
      <c r="G269" s="140" t="s">
        <v>658</v>
      </c>
      <c r="H269" s="140">
        <v>3921170789417.0532</v>
      </c>
      <c r="I269" s="140">
        <v>1689606307960.9465</v>
      </c>
      <c r="J269" s="140">
        <v>97863029977.683212</v>
      </c>
      <c r="K269" s="140">
        <v>96603559565.881409</v>
      </c>
      <c r="L269" s="140">
        <v>6170116635.4101973</v>
      </c>
      <c r="M269" s="140">
        <v>36515759403.289131</v>
      </c>
      <c r="N269" s="140">
        <v>0</v>
      </c>
      <c r="O269" s="140">
        <v>0</v>
      </c>
      <c r="P269" s="140">
        <v>16218826570.985439</v>
      </c>
      <c r="Q269" s="140">
        <v>37698856956.196648</v>
      </c>
      <c r="R269" s="140">
        <v>12280795330.635677</v>
      </c>
      <c r="S269" s="140">
        <v>25418061625.56097</v>
      </c>
      <c r="T269" s="140">
        <v>1259470411.8017907</v>
      </c>
      <c r="U269" s="140">
        <v>1082894140.3984203</v>
      </c>
      <c r="V269" s="140">
        <v>703101890.25401616</v>
      </c>
      <c r="W269" s="140">
        <v>364832027.98263729</v>
      </c>
      <c r="X269" s="140">
        <v>14960222.161766907</v>
      </c>
      <c r="Y269" s="140">
        <v>176576271.40337035</v>
      </c>
      <c r="Z269" s="140">
        <v>2185313410755.2073</v>
      </c>
      <c r="AA269" s="140">
        <v>1424520738910.7725</v>
      </c>
      <c r="AB269" s="140">
        <v>1287032381616.4819</v>
      </c>
      <c r="AC269" s="140">
        <v>137488357294.29254</v>
      </c>
      <c r="AD269" s="140">
        <v>760792671844.43481</v>
      </c>
      <c r="AE269" s="140">
        <v>687364372883.05334</v>
      </c>
      <c r="AF269" s="140">
        <v>73428298961.380432</v>
      </c>
      <c r="AG269" s="140">
        <v>-51611959276.783997</v>
      </c>
      <c r="AH269" s="140">
        <v>7968041</v>
      </c>
      <c r="AI269" s="44"/>
      <c r="AK269" s="44"/>
      <c r="AL269" s="4"/>
    </row>
    <row r="270" spans="1:38" x14ac:dyDescent="0.35">
      <c r="A270" s="140" t="s">
        <v>19</v>
      </c>
      <c r="B270" s="140" t="s">
        <v>20</v>
      </c>
      <c r="C270" s="140" t="s">
        <v>282</v>
      </c>
      <c r="D270" s="140" t="s">
        <v>7</v>
      </c>
      <c r="E270" s="140" t="s">
        <v>535</v>
      </c>
      <c r="F270" s="140">
        <v>1998</v>
      </c>
      <c r="G270" s="140" t="s">
        <v>659</v>
      </c>
      <c r="H270" s="140">
        <v>3991074157304.9639</v>
      </c>
      <c r="I270" s="140">
        <v>1732871477755.7617</v>
      </c>
      <c r="J270" s="140">
        <v>94659259136.05545</v>
      </c>
      <c r="K270" s="140">
        <v>93416075057.846436</v>
      </c>
      <c r="L270" s="140">
        <v>6232513781.990591</v>
      </c>
      <c r="M270" s="140">
        <v>37112719075.707771</v>
      </c>
      <c r="N270" s="140">
        <v>0</v>
      </c>
      <c r="O270" s="140">
        <v>0</v>
      </c>
      <c r="P270" s="140">
        <v>15370023525.393337</v>
      </c>
      <c r="Q270" s="140">
        <v>34700818674.75473</v>
      </c>
      <c r="R270" s="140">
        <v>11308961842.728531</v>
      </c>
      <c r="S270" s="140">
        <v>23391856832.026196</v>
      </c>
      <c r="T270" s="140">
        <v>1243184078.2090125</v>
      </c>
      <c r="U270" s="140">
        <v>981077174.68583071</v>
      </c>
      <c r="V270" s="140">
        <v>641639157.21143377</v>
      </c>
      <c r="W270" s="140">
        <v>323120900.56760299</v>
      </c>
      <c r="X270" s="140">
        <v>16317116.906794004</v>
      </c>
      <c r="Y270" s="140">
        <v>262106903.52318171</v>
      </c>
      <c r="Z270" s="140">
        <v>2231635421927.291</v>
      </c>
      <c r="AA270" s="140">
        <v>1456076369088.1392</v>
      </c>
      <c r="AB270" s="140">
        <v>1317517464257.5251</v>
      </c>
      <c r="AC270" s="140">
        <v>138558904830.61325</v>
      </c>
      <c r="AD270" s="140">
        <v>775559052839.15173</v>
      </c>
      <c r="AE270" s="140">
        <v>701757557756.7489</v>
      </c>
      <c r="AF270" s="140">
        <v>73801495082.402252</v>
      </c>
      <c r="AG270" s="140">
        <v>-68092001514.145264</v>
      </c>
      <c r="AH270" s="140">
        <v>7976789</v>
      </c>
      <c r="AI270" s="44"/>
      <c r="AK270" s="44"/>
      <c r="AL270" s="4"/>
    </row>
    <row r="271" spans="1:38" x14ac:dyDescent="0.35">
      <c r="A271" s="140" t="s">
        <v>19</v>
      </c>
      <c r="B271" s="140" t="s">
        <v>20</v>
      </c>
      <c r="C271" s="140" t="s">
        <v>282</v>
      </c>
      <c r="D271" s="140" t="s">
        <v>7</v>
      </c>
      <c r="E271" s="140" t="s">
        <v>535</v>
      </c>
      <c r="F271" s="140">
        <v>1999</v>
      </c>
      <c r="G271" s="140" t="s">
        <v>660</v>
      </c>
      <c r="H271" s="140">
        <v>4082302263670.5093</v>
      </c>
      <c r="I271" s="140">
        <v>1774421099659.8306</v>
      </c>
      <c r="J271" s="140">
        <v>91491420838.230194</v>
      </c>
      <c r="K271" s="140">
        <v>90168576221.732849</v>
      </c>
      <c r="L271" s="140">
        <v>6038391502.72017</v>
      </c>
      <c r="M271" s="140">
        <v>37313275014.895439</v>
      </c>
      <c r="N271" s="140">
        <v>0</v>
      </c>
      <c r="O271" s="140">
        <v>0</v>
      </c>
      <c r="P271" s="140">
        <v>14822536683.362913</v>
      </c>
      <c r="Q271" s="140">
        <v>31994373020.754326</v>
      </c>
      <c r="R271" s="140">
        <v>10605000746.401785</v>
      </c>
      <c r="S271" s="140">
        <v>21389372274.352539</v>
      </c>
      <c r="T271" s="140">
        <v>1322844616.4973474</v>
      </c>
      <c r="U271" s="140">
        <v>975787440.39012313</v>
      </c>
      <c r="V271" s="140">
        <v>686763457.22129762</v>
      </c>
      <c r="W271" s="140">
        <v>273781682.50681287</v>
      </c>
      <c r="X271" s="140">
        <v>15242300.662012633</v>
      </c>
      <c r="Y271" s="140">
        <v>347057176.10722435</v>
      </c>
      <c r="Z271" s="140">
        <v>2279835770964.3345</v>
      </c>
      <c r="AA271" s="140">
        <v>1488896121751.7319</v>
      </c>
      <c r="AB271" s="140">
        <v>1349858985988.3591</v>
      </c>
      <c r="AC271" s="140">
        <v>139037135763.37244</v>
      </c>
      <c r="AD271" s="140">
        <v>790939649212.60242</v>
      </c>
      <c r="AE271" s="140">
        <v>717079571412.93457</v>
      </c>
      <c r="AF271" s="140">
        <v>73860077799.668152</v>
      </c>
      <c r="AG271" s="140">
        <v>-63446027791.886147</v>
      </c>
      <c r="AH271" s="140">
        <v>7992324</v>
      </c>
      <c r="AI271" s="44"/>
      <c r="AK271" s="44"/>
      <c r="AL271" s="4"/>
    </row>
    <row r="272" spans="1:38" x14ac:dyDescent="0.35">
      <c r="A272" s="140" t="s">
        <v>19</v>
      </c>
      <c r="B272" s="140" t="s">
        <v>20</v>
      </c>
      <c r="C272" s="140" t="s">
        <v>282</v>
      </c>
      <c r="D272" s="140" t="s">
        <v>7</v>
      </c>
      <c r="E272" s="140" t="s">
        <v>535</v>
      </c>
      <c r="F272" s="140">
        <v>2000</v>
      </c>
      <c r="G272" s="140" t="s">
        <v>661</v>
      </c>
      <c r="H272" s="140">
        <v>4142304054330.4028</v>
      </c>
      <c r="I272" s="140">
        <v>1819433297439.9763</v>
      </c>
      <c r="J272" s="140">
        <v>93990696476.076447</v>
      </c>
      <c r="K272" s="140">
        <v>92225843658.613037</v>
      </c>
      <c r="L272" s="140">
        <v>5986512606.7916374</v>
      </c>
      <c r="M272" s="140">
        <v>38494302225.983131</v>
      </c>
      <c r="N272" s="140">
        <v>0</v>
      </c>
      <c r="O272" s="140">
        <v>0</v>
      </c>
      <c r="P272" s="140">
        <v>15456868502.660215</v>
      </c>
      <c r="Q272" s="140">
        <v>32288160323.178055</v>
      </c>
      <c r="R272" s="140">
        <v>10760519538.826004</v>
      </c>
      <c r="S272" s="140">
        <v>21527640784.352051</v>
      </c>
      <c r="T272" s="140">
        <v>1764852817.4634039</v>
      </c>
      <c r="U272" s="140">
        <v>1342323818.3523445</v>
      </c>
      <c r="V272" s="140">
        <v>897035457.80774045</v>
      </c>
      <c r="W272" s="140">
        <v>429385933.12828302</v>
      </c>
      <c r="X272" s="140">
        <v>15902427.416321041</v>
      </c>
      <c r="Y272" s="140">
        <v>422528999.11105937</v>
      </c>
      <c r="Z272" s="140">
        <v>2301076936077.7764</v>
      </c>
      <c r="AA272" s="140">
        <v>1503379806110.2102</v>
      </c>
      <c r="AB272" s="140">
        <v>1367026548835.4597</v>
      </c>
      <c r="AC272" s="140">
        <v>136353257274.74806</v>
      </c>
      <c r="AD272" s="140">
        <v>797697129967.56946</v>
      </c>
      <c r="AE272" s="140">
        <v>725347746566.42993</v>
      </c>
      <c r="AF272" s="140">
        <v>72349383401.138092</v>
      </c>
      <c r="AG272" s="140">
        <v>-72196875663.426071</v>
      </c>
      <c r="AH272" s="140">
        <v>8011566</v>
      </c>
      <c r="AI272" s="44"/>
      <c r="AK272" s="44"/>
      <c r="AL272" s="4"/>
    </row>
    <row r="273" spans="1:38" x14ac:dyDescent="0.35">
      <c r="A273" s="140" t="s">
        <v>19</v>
      </c>
      <c r="B273" s="140" t="s">
        <v>20</v>
      </c>
      <c r="C273" s="140" t="s">
        <v>282</v>
      </c>
      <c r="D273" s="140" t="s">
        <v>7</v>
      </c>
      <c r="E273" s="140" t="s">
        <v>535</v>
      </c>
      <c r="F273" s="140">
        <v>2001</v>
      </c>
      <c r="G273" s="140" t="s">
        <v>662</v>
      </c>
      <c r="H273" s="140">
        <v>4151692092428.1836</v>
      </c>
      <c r="I273" s="140">
        <v>1859715001505.343</v>
      </c>
      <c r="J273" s="140">
        <v>95002324886.307114</v>
      </c>
      <c r="K273" s="140">
        <v>92755929417.737961</v>
      </c>
      <c r="L273" s="140">
        <v>5722626387.3916101</v>
      </c>
      <c r="M273" s="140">
        <v>38864360652.829933</v>
      </c>
      <c r="N273" s="140">
        <v>0</v>
      </c>
      <c r="O273" s="140">
        <v>0</v>
      </c>
      <c r="P273" s="140">
        <v>15640629329.943129</v>
      </c>
      <c r="Q273" s="140">
        <v>32528313047.573284</v>
      </c>
      <c r="R273" s="140">
        <v>10716922373.765533</v>
      </c>
      <c r="S273" s="140">
        <v>21811390673.807751</v>
      </c>
      <c r="T273" s="140">
        <v>2246395468.5691462</v>
      </c>
      <c r="U273" s="140">
        <v>1767049295.4882927</v>
      </c>
      <c r="V273" s="140">
        <v>975840310.97021806</v>
      </c>
      <c r="W273" s="140">
        <v>748604716.83821356</v>
      </c>
      <c r="X273" s="140">
        <v>42604267.679861166</v>
      </c>
      <c r="Y273" s="140">
        <v>479346173.08085322</v>
      </c>
      <c r="Z273" s="140">
        <v>2286953996725.6309</v>
      </c>
      <c r="AA273" s="140">
        <v>1493400817360.0737</v>
      </c>
      <c r="AB273" s="140">
        <v>1359885453825.8064</v>
      </c>
      <c r="AC273" s="140">
        <v>133515363534.26927</v>
      </c>
      <c r="AD273" s="140">
        <v>793553179365.55383</v>
      </c>
      <c r="AE273" s="140">
        <v>722606692665.44836</v>
      </c>
      <c r="AF273" s="140">
        <v>70946486700.108322</v>
      </c>
      <c r="AG273" s="140">
        <v>-89979230689.097809</v>
      </c>
      <c r="AH273" s="140">
        <v>8042293</v>
      </c>
      <c r="AI273" s="44"/>
      <c r="AK273" s="44"/>
      <c r="AL273" s="4"/>
    </row>
    <row r="274" spans="1:38" x14ac:dyDescent="0.35">
      <c r="A274" s="140" t="s">
        <v>19</v>
      </c>
      <c r="B274" s="140" t="s">
        <v>20</v>
      </c>
      <c r="C274" s="140" t="s">
        <v>282</v>
      </c>
      <c r="D274" s="140" t="s">
        <v>7</v>
      </c>
      <c r="E274" s="140" t="s">
        <v>535</v>
      </c>
      <c r="F274" s="140">
        <v>2002</v>
      </c>
      <c r="G274" s="140" t="s">
        <v>663</v>
      </c>
      <c r="H274" s="140">
        <v>4187086757099.8862</v>
      </c>
      <c r="I274" s="140">
        <v>1893490659634.2505</v>
      </c>
      <c r="J274" s="140">
        <v>86764747248.373642</v>
      </c>
      <c r="K274" s="140">
        <v>84162786219.950577</v>
      </c>
      <c r="L274" s="140">
        <v>5814177362.8156719</v>
      </c>
      <c r="M274" s="140">
        <v>39536323096.335213</v>
      </c>
      <c r="N274" s="140">
        <v>0</v>
      </c>
      <c r="O274" s="140">
        <v>0</v>
      </c>
      <c r="P274" s="140">
        <v>6122952315.8215818</v>
      </c>
      <c r="Q274" s="140">
        <v>32689333444.978123</v>
      </c>
      <c r="R274" s="140">
        <v>10658855239.700874</v>
      </c>
      <c r="S274" s="140">
        <v>22030478205.277248</v>
      </c>
      <c r="T274" s="140">
        <v>2601961028.4230571</v>
      </c>
      <c r="U274" s="140">
        <v>2077402147.534128</v>
      </c>
      <c r="V274" s="140">
        <v>1111297528.6634054</v>
      </c>
      <c r="W274" s="140">
        <v>914744294.13558424</v>
      </c>
      <c r="X274" s="140">
        <v>51360324.73513823</v>
      </c>
      <c r="Y274" s="140">
        <v>524558880.88892913</v>
      </c>
      <c r="Z274" s="140">
        <v>2290714248392.7773</v>
      </c>
      <c r="AA274" s="140">
        <v>1494679937879.5916</v>
      </c>
      <c r="AB274" s="140">
        <v>1360702211601.3674</v>
      </c>
      <c r="AC274" s="140">
        <v>133977726278.22322</v>
      </c>
      <c r="AD274" s="140">
        <v>796034310513.18201</v>
      </c>
      <c r="AE274" s="140">
        <v>724680661976.69031</v>
      </c>
      <c r="AF274" s="140">
        <v>71353648536.494263</v>
      </c>
      <c r="AG274" s="140">
        <v>-83882898175.515579</v>
      </c>
      <c r="AH274" s="140">
        <v>8081957</v>
      </c>
      <c r="AI274" s="44"/>
      <c r="AK274" s="44"/>
      <c r="AL274" s="4"/>
    </row>
    <row r="275" spans="1:38" x14ac:dyDescent="0.35">
      <c r="A275" s="140" t="s">
        <v>19</v>
      </c>
      <c r="B275" s="140" t="s">
        <v>20</v>
      </c>
      <c r="C275" s="140" t="s">
        <v>282</v>
      </c>
      <c r="D275" s="140" t="s">
        <v>7</v>
      </c>
      <c r="E275" s="140" t="s">
        <v>535</v>
      </c>
      <c r="F275" s="140">
        <v>2003</v>
      </c>
      <c r="G275" s="140" t="s">
        <v>664</v>
      </c>
      <c r="H275" s="140">
        <v>4255468581352.2104</v>
      </c>
      <c r="I275" s="140">
        <v>1929504392368.7412</v>
      </c>
      <c r="J275" s="140">
        <v>87258396676.606979</v>
      </c>
      <c r="K275" s="140">
        <v>84357481930.76236</v>
      </c>
      <c r="L275" s="140">
        <v>6085011875.0126953</v>
      </c>
      <c r="M275" s="140">
        <v>39351089568.51503</v>
      </c>
      <c r="N275" s="140">
        <v>0</v>
      </c>
      <c r="O275" s="140">
        <v>0</v>
      </c>
      <c r="P275" s="140">
        <v>6037302733.3332548</v>
      </c>
      <c r="Q275" s="140">
        <v>32884077753.901379</v>
      </c>
      <c r="R275" s="140">
        <v>11089308488.692986</v>
      </c>
      <c r="S275" s="140">
        <v>21794769265.208393</v>
      </c>
      <c r="T275" s="140">
        <v>2900914745.8446255</v>
      </c>
      <c r="U275" s="140">
        <v>2482077127.5245199</v>
      </c>
      <c r="V275" s="140">
        <v>1382251794.3428473</v>
      </c>
      <c r="W275" s="140">
        <v>1043259958.0682049</v>
      </c>
      <c r="X275" s="140">
        <v>56565375.113467753</v>
      </c>
      <c r="Y275" s="140">
        <v>418837618.32010531</v>
      </c>
      <c r="Z275" s="140">
        <v>2300823466522.248</v>
      </c>
      <c r="AA275" s="140">
        <v>1500160842189.0979</v>
      </c>
      <c r="AB275" s="140">
        <v>1365658621033.2263</v>
      </c>
      <c r="AC275" s="140">
        <v>134502221155.87134</v>
      </c>
      <c r="AD275" s="140">
        <v>800662624333.1499</v>
      </c>
      <c r="AE275" s="140">
        <v>728876387590.59448</v>
      </c>
      <c r="AF275" s="140">
        <v>71786236742.555084</v>
      </c>
      <c r="AG275" s="140">
        <v>-62117674215.38623</v>
      </c>
      <c r="AH275" s="140">
        <v>8121423</v>
      </c>
      <c r="AI275" s="44"/>
      <c r="AK275" s="44"/>
      <c r="AL275" s="4"/>
    </row>
    <row r="276" spans="1:38" x14ac:dyDescent="0.35">
      <c r="A276" s="140" t="s">
        <v>19</v>
      </c>
      <c r="B276" s="140" t="s">
        <v>20</v>
      </c>
      <c r="C276" s="140" t="s">
        <v>282</v>
      </c>
      <c r="D276" s="140" t="s">
        <v>7</v>
      </c>
      <c r="E276" s="140" t="s">
        <v>535</v>
      </c>
      <c r="F276" s="140">
        <v>2004</v>
      </c>
      <c r="G276" s="140" t="s">
        <v>665</v>
      </c>
      <c r="H276" s="140">
        <v>4288008859977.2769</v>
      </c>
      <c r="I276" s="140">
        <v>1964370612744.5527</v>
      </c>
      <c r="J276" s="140">
        <v>91799827815.872574</v>
      </c>
      <c r="K276" s="140">
        <v>89374097541.783188</v>
      </c>
      <c r="L276" s="140">
        <v>6109033302.2861557</v>
      </c>
      <c r="M276" s="140">
        <v>45566902693.627945</v>
      </c>
      <c r="N276" s="140">
        <v>0</v>
      </c>
      <c r="O276" s="140">
        <v>0</v>
      </c>
      <c r="P276" s="140">
        <v>5867784081.2955799</v>
      </c>
      <c r="Q276" s="140">
        <v>31830377464.573502</v>
      </c>
      <c r="R276" s="140">
        <v>10500484841.845629</v>
      </c>
      <c r="S276" s="140">
        <v>21329892622.727875</v>
      </c>
      <c r="T276" s="140">
        <v>2425730274.0894008</v>
      </c>
      <c r="U276" s="140">
        <v>2091592443.5408254</v>
      </c>
      <c r="V276" s="140">
        <v>1184082810.3437796</v>
      </c>
      <c r="W276" s="140">
        <v>838660824.37975323</v>
      </c>
      <c r="X276" s="140">
        <v>68848808.81729275</v>
      </c>
      <c r="Y276" s="140">
        <v>334137830.5485754</v>
      </c>
      <c r="Z276" s="140">
        <v>2305202394181.9429</v>
      </c>
      <c r="AA276" s="140">
        <v>1501623583481.4614</v>
      </c>
      <c r="AB276" s="140">
        <v>1368557094007.2424</v>
      </c>
      <c r="AC276" s="140">
        <v>133066489474.21796</v>
      </c>
      <c r="AD276" s="140">
        <v>803578810700.48169</v>
      </c>
      <c r="AE276" s="140">
        <v>732369612515.22839</v>
      </c>
      <c r="AF276" s="140">
        <v>71209198185.252518</v>
      </c>
      <c r="AG276" s="140">
        <v>-73363974765.091522</v>
      </c>
      <c r="AH276" s="140">
        <v>8171966</v>
      </c>
      <c r="AI276" s="44"/>
      <c r="AK276" s="44"/>
      <c r="AL276" s="4"/>
    </row>
    <row r="277" spans="1:38" x14ac:dyDescent="0.35">
      <c r="A277" s="140" t="s">
        <v>19</v>
      </c>
      <c r="B277" s="140" t="s">
        <v>20</v>
      </c>
      <c r="C277" s="140" t="s">
        <v>282</v>
      </c>
      <c r="D277" s="140" t="s">
        <v>7</v>
      </c>
      <c r="E277" s="140" t="s">
        <v>535</v>
      </c>
      <c r="F277" s="140">
        <v>2005</v>
      </c>
      <c r="G277" s="140" t="s">
        <v>666</v>
      </c>
      <c r="H277" s="140">
        <v>4348692096706.9048</v>
      </c>
      <c r="I277" s="140">
        <v>1997482916575.437</v>
      </c>
      <c r="J277" s="140">
        <v>92424853786.767151</v>
      </c>
      <c r="K277" s="140">
        <v>89625841484.486145</v>
      </c>
      <c r="L277" s="140">
        <v>6062529325.1226521</v>
      </c>
      <c r="M277" s="140">
        <v>46251606806.785934</v>
      </c>
      <c r="N277" s="140">
        <v>0</v>
      </c>
      <c r="O277" s="140">
        <v>0</v>
      </c>
      <c r="P277" s="140">
        <v>5829951173.7335234</v>
      </c>
      <c r="Q277" s="140">
        <v>31481754178.844032</v>
      </c>
      <c r="R277" s="140">
        <v>10399573190.231295</v>
      </c>
      <c r="S277" s="140">
        <v>21082180988.61274</v>
      </c>
      <c r="T277" s="140">
        <v>2799012302.2810054</v>
      </c>
      <c r="U277" s="140">
        <v>2328907932.6445742</v>
      </c>
      <c r="V277" s="140">
        <v>1310435297.5048316</v>
      </c>
      <c r="W277" s="140">
        <v>957475555.3075192</v>
      </c>
      <c r="X277" s="140">
        <v>60997079.832223468</v>
      </c>
      <c r="Y277" s="140">
        <v>470104369.63643104</v>
      </c>
      <c r="Z277" s="140">
        <v>2340235506874.272</v>
      </c>
      <c r="AA277" s="140">
        <v>1489830008870.2727</v>
      </c>
      <c r="AB277" s="140">
        <v>1362241456495.5581</v>
      </c>
      <c r="AC277" s="140">
        <v>127588552374.71327</v>
      </c>
      <c r="AD277" s="140">
        <v>850405498003.99951</v>
      </c>
      <c r="AE277" s="140">
        <v>777577050613.48059</v>
      </c>
      <c r="AF277" s="140">
        <v>72828447390.520752</v>
      </c>
      <c r="AG277" s="140">
        <v>-81451180529.571213</v>
      </c>
      <c r="AH277" s="140">
        <v>8227829</v>
      </c>
      <c r="AI277" s="44"/>
      <c r="AK277" s="44"/>
      <c r="AL277" s="4"/>
    </row>
    <row r="278" spans="1:38" x14ac:dyDescent="0.35">
      <c r="A278" s="140" t="s">
        <v>19</v>
      </c>
      <c r="B278" s="140" t="s">
        <v>20</v>
      </c>
      <c r="C278" s="140" t="s">
        <v>282</v>
      </c>
      <c r="D278" s="140" t="s">
        <v>7</v>
      </c>
      <c r="E278" s="140" t="s">
        <v>535</v>
      </c>
      <c r="F278" s="140">
        <v>2006</v>
      </c>
      <c r="G278" s="140" t="s">
        <v>667</v>
      </c>
      <c r="H278" s="140">
        <v>4403381414785.3799</v>
      </c>
      <c r="I278" s="140">
        <v>2030558994439.1765</v>
      </c>
      <c r="J278" s="140">
        <v>93709096693.450989</v>
      </c>
      <c r="K278" s="140">
        <v>90678432720.190857</v>
      </c>
      <c r="L278" s="140">
        <v>6259246189.0446997</v>
      </c>
      <c r="M278" s="140">
        <v>47142385525.316246</v>
      </c>
      <c r="N278" s="140">
        <v>0</v>
      </c>
      <c r="O278" s="140">
        <v>0</v>
      </c>
      <c r="P278" s="140">
        <v>5922755367.8743601</v>
      </c>
      <c r="Q278" s="140">
        <v>31354045637.955559</v>
      </c>
      <c r="R278" s="140">
        <v>10612717030.587986</v>
      </c>
      <c r="S278" s="140">
        <v>20741328607.367573</v>
      </c>
      <c r="T278" s="140">
        <v>3030663973.2601347</v>
      </c>
      <c r="U278" s="140">
        <v>2374462580.8190532</v>
      </c>
      <c r="V278" s="140">
        <v>1471959701.292913</v>
      </c>
      <c r="W278" s="140">
        <v>871385031.97100985</v>
      </c>
      <c r="X278" s="140">
        <v>31117847.555130258</v>
      </c>
      <c r="Y278" s="140">
        <v>656201392.44108164</v>
      </c>
      <c r="Z278" s="140">
        <v>2338780204895.9653</v>
      </c>
      <c r="AA278" s="140">
        <v>1501010950332.4443</v>
      </c>
      <c r="AB278" s="140">
        <v>1376378573776.2744</v>
      </c>
      <c r="AC278" s="140">
        <v>124632376556.16907</v>
      </c>
      <c r="AD278" s="140">
        <v>837769254563.521</v>
      </c>
      <c r="AE278" s="140">
        <v>768207354845.99011</v>
      </c>
      <c r="AF278" s="140">
        <v>69561899717.531342</v>
      </c>
      <c r="AG278" s="140">
        <v>-59666881243.212708</v>
      </c>
      <c r="AH278" s="140">
        <v>8268641</v>
      </c>
      <c r="AI278" s="44"/>
      <c r="AK278" s="44"/>
      <c r="AL278" s="4"/>
    </row>
    <row r="279" spans="1:38" x14ac:dyDescent="0.35">
      <c r="A279" s="140" t="s">
        <v>19</v>
      </c>
      <c r="B279" s="140" t="s">
        <v>20</v>
      </c>
      <c r="C279" s="140" t="s">
        <v>282</v>
      </c>
      <c r="D279" s="140" t="s">
        <v>7</v>
      </c>
      <c r="E279" s="140" t="s">
        <v>535</v>
      </c>
      <c r="F279" s="140">
        <v>2007</v>
      </c>
      <c r="G279" s="140" t="s">
        <v>668</v>
      </c>
      <c r="H279" s="140">
        <v>4626404689046.7461</v>
      </c>
      <c r="I279" s="140">
        <v>2067437119856.8789</v>
      </c>
      <c r="J279" s="140">
        <v>107615248294.09543</v>
      </c>
      <c r="K279" s="140">
        <v>104006383871.05005</v>
      </c>
      <c r="L279" s="140">
        <v>6513552170.4855251</v>
      </c>
      <c r="M279" s="140">
        <v>48486048924.015022</v>
      </c>
      <c r="N279" s="140">
        <v>0</v>
      </c>
      <c r="O279" s="140">
        <v>0</v>
      </c>
      <c r="P279" s="140">
        <v>17184926101.465916</v>
      </c>
      <c r="Q279" s="140">
        <v>31821856675.083591</v>
      </c>
      <c r="R279" s="140">
        <v>11150073779.761993</v>
      </c>
      <c r="S279" s="140">
        <v>20671782895.321598</v>
      </c>
      <c r="T279" s="140">
        <v>3608864423.0453739</v>
      </c>
      <c r="U279" s="140">
        <v>2353104269.7040558</v>
      </c>
      <c r="V279" s="140">
        <v>1373140251.7844715</v>
      </c>
      <c r="W279" s="140">
        <v>958975583.52983642</v>
      </c>
      <c r="X279" s="140">
        <v>20988434.389747512</v>
      </c>
      <c r="Y279" s="140">
        <v>1255760153.3413179</v>
      </c>
      <c r="Z279" s="140">
        <v>2501628665725.1006</v>
      </c>
      <c r="AA279" s="140">
        <v>1633880308440.4771</v>
      </c>
      <c r="AB279" s="140">
        <v>1499637622548.8071</v>
      </c>
      <c r="AC279" s="140">
        <v>134242685891.67039</v>
      </c>
      <c r="AD279" s="140">
        <v>867748357284.62769</v>
      </c>
      <c r="AE279" s="140">
        <v>796452516605.10803</v>
      </c>
      <c r="AF279" s="140">
        <v>71295840679.517197</v>
      </c>
      <c r="AG279" s="140">
        <v>-50276344829.328568</v>
      </c>
      <c r="AH279" s="140">
        <v>8295487</v>
      </c>
      <c r="AI279" s="44"/>
      <c r="AK279" s="44"/>
      <c r="AL279" s="4"/>
    </row>
    <row r="280" spans="1:38" x14ac:dyDescent="0.35">
      <c r="A280" s="140" t="s">
        <v>19</v>
      </c>
      <c r="B280" s="140" t="s">
        <v>20</v>
      </c>
      <c r="C280" s="140" t="s">
        <v>282</v>
      </c>
      <c r="D280" s="140" t="s">
        <v>7</v>
      </c>
      <c r="E280" s="140" t="s">
        <v>535</v>
      </c>
      <c r="F280" s="140">
        <v>2008</v>
      </c>
      <c r="G280" s="140" t="s">
        <v>669</v>
      </c>
      <c r="H280" s="140">
        <v>4769627549158.8242</v>
      </c>
      <c r="I280" s="140">
        <v>2104298762934.5703</v>
      </c>
      <c r="J280" s="140">
        <v>110400602975.3147</v>
      </c>
      <c r="K280" s="140">
        <v>105515395473.29715</v>
      </c>
      <c r="L280" s="140">
        <v>6860971462.5351114</v>
      </c>
      <c r="M280" s="140">
        <v>49476891754.258614</v>
      </c>
      <c r="N280" s="140">
        <v>0</v>
      </c>
      <c r="O280" s="140">
        <v>0</v>
      </c>
      <c r="P280" s="140">
        <v>16977772151.300476</v>
      </c>
      <c r="Q280" s="140">
        <v>32199760105.202957</v>
      </c>
      <c r="R280" s="140">
        <v>10869772121.995928</v>
      </c>
      <c r="S280" s="140">
        <v>21329987983.207027</v>
      </c>
      <c r="T280" s="140">
        <v>4885207502.0175371</v>
      </c>
      <c r="U280" s="140">
        <v>2860723209.7716417</v>
      </c>
      <c r="V280" s="140">
        <v>1610436527.0182168</v>
      </c>
      <c r="W280" s="140">
        <v>1237436155.8130493</v>
      </c>
      <c r="X280" s="140">
        <v>12850526.940375395</v>
      </c>
      <c r="Y280" s="140">
        <v>2024484292.2458954</v>
      </c>
      <c r="Z280" s="140">
        <v>2601464315071.9004</v>
      </c>
      <c r="AA280" s="140">
        <v>1707348965096.4451</v>
      </c>
      <c r="AB280" s="140">
        <v>1562010658534.8513</v>
      </c>
      <c r="AC280" s="140">
        <v>145338306561.59058</v>
      </c>
      <c r="AD280" s="140">
        <v>894115349975.45947</v>
      </c>
      <c r="AE280" s="140">
        <v>818003662503.98755</v>
      </c>
      <c r="AF280" s="140">
        <v>76111687471.469452</v>
      </c>
      <c r="AG280" s="140">
        <v>-46536131822.96199</v>
      </c>
      <c r="AH280" s="140">
        <v>8321496</v>
      </c>
      <c r="AI280" s="44"/>
      <c r="AK280" s="44"/>
      <c r="AL280" s="4"/>
    </row>
    <row r="281" spans="1:38" x14ac:dyDescent="0.35">
      <c r="A281" s="140" t="s">
        <v>19</v>
      </c>
      <c r="B281" s="140" t="s">
        <v>20</v>
      </c>
      <c r="C281" s="140" t="s">
        <v>282</v>
      </c>
      <c r="D281" s="140" t="s">
        <v>7</v>
      </c>
      <c r="E281" s="140" t="s">
        <v>535</v>
      </c>
      <c r="F281" s="140">
        <v>2009</v>
      </c>
      <c r="G281" s="140" t="s">
        <v>670</v>
      </c>
      <c r="H281" s="140">
        <v>4837540709085.0732</v>
      </c>
      <c r="I281" s="140">
        <v>2130251611166.0322</v>
      </c>
      <c r="J281" s="140">
        <v>108468010941.73322</v>
      </c>
      <c r="K281" s="140">
        <v>103423159002.07846</v>
      </c>
      <c r="L281" s="140">
        <v>7121400148.6498499</v>
      </c>
      <c r="M281" s="140">
        <v>47025861050.518806</v>
      </c>
      <c r="N281" s="140">
        <v>0</v>
      </c>
      <c r="O281" s="140">
        <v>0</v>
      </c>
      <c r="P281" s="140">
        <v>17145527738.719721</v>
      </c>
      <c r="Q281" s="140">
        <v>32130370064.190071</v>
      </c>
      <c r="R281" s="140">
        <v>10879798968.56838</v>
      </c>
      <c r="S281" s="140">
        <v>21250571095.621693</v>
      </c>
      <c r="T281" s="140">
        <v>5044851939.6547518</v>
      </c>
      <c r="U281" s="140">
        <v>2841970166.1228313</v>
      </c>
      <c r="V281" s="140">
        <v>1540685166.1516056</v>
      </c>
      <c r="W281" s="140">
        <v>1301284999.9712255</v>
      </c>
      <c r="X281" s="140">
        <v>0</v>
      </c>
      <c r="Y281" s="140">
        <v>2202881773.5319204</v>
      </c>
      <c r="Z281" s="140">
        <v>2629328399997.7407</v>
      </c>
      <c r="AA281" s="140">
        <v>1653877991777.1008</v>
      </c>
      <c r="AB281" s="140">
        <v>1514107066733.7217</v>
      </c>
      <c r="AC281" s="140">
        <v>139770925043.37814</v>
      </c>
      <c r="AD281" s="140">
        <v>975450408220.64014</v>
      </c>
      <c r="AE281" s="140">
        <v>893014093952.7179</v>
      </c>
      <c r="AF281" s="140">
        <v>82436314267.923767</v>
      </c>
      <c r="AG281" s="140">
        <v>-30507313020.433929</v>
      </c>
      <c r="AH281" s="140">
        <v>8343323</v>
      </c>
      <c r="AI281" s="44"/>
      <c r="AK281" s="44"/>
      <c r="AL281" s="4"/>
    </row>
    <row r="282" spans="1:38" x14ac:dyDescent="0.35">
      <c r="A282" s="140" t="s">
        <v>19</v>
      </c>
      <c r="B282" s="140" t="s">
        <v>20</v>
      </c>
      <c r="C282" s="140" t="s">
        <v>282</v>
      </c>
      <c r="D282" s="140" t="s">
        <v>7</v>
      </c>
      <c r="E282" s="140" t="s">
        <v>535</v>
      </c>
      <c r="F282" s="140">
        <v>2010</v>
      </c>
      <c r="G282" s="140" t="s">
        <v>671</v>
      </c>
      <c r="H282" s="140">
        <v>4834597279515.1787</v>
      </c>
      <c r="I282" s="140">
        <v>2152154418710.7444</v>
      </c>
      <c r="J282" s="140">
        <v>113202618533.94998</v>
      </c>
      <c r="K282" s="140">
        <v>107285286606.00786</v>
      </c>
      <c r="L282" s="140">
        <v>7590800885.5825005</v>
      </c>
      <c r="M282" s="140">
        <v>48561276913.391953</v>
      </c>
      <c r="N282" s="140">
        <v>0</v>
      </c>
      <c r="O282" s="140">
        <v>0</v>
      </c>
      <c r="P282" s="140">
        <v>18310805670.744961</v>
      </c>
      <c r="Q282" s="140">
        <v>32822403136.288437</v>
      </c>
      <c r="R282" s="140">
        <v>11505457481.850256</v>
      </c>
      <c r="S282" s="140">
        <v>21316945654.438183</v>
      </c>
      <c r="T282" s="140">
        <v>5917331927.9421253</v>
      </c>
      <c r="U282" s="140">
        <v>3073643326.1724176</v>
      </c>
      <c r="V282" s="140">
        <v>1692175464.8624139</v>
      </c>
      <c r="W282" s="140">
        <v>1381467861.310004</v>
      </c>
      <c r="X282" s="140">
        <v>0</v>
      </c>
      <c r="Y282" s="140">
        <v>2843688601.7697077</v>
      </c>
      <c r="Z282" s="140">
        <v>2603337151425.0088</v>
      </c>
      <c r="AA282" s="140">
        <v>1602549024051.9119</v>
      </c>
      <c r="AB282" s="140">
        <v>1464593414655.3618</v>
      </c>
      <c r="AC282" s="140">
        <v>137955609396.55289</v>
      </c>
      <c r="AD282" s="140">
        <v>1000788127373.0931</v>
      </c>
      <c r="AE282" s="140">
        <v>914635171103.771</v>
      </c>
      <c r="AF282" s="140">
        <v>86152956269.322815</v>
      </c>
      <c r="AG282" s="140">
        <v>-34096909154.52412</v>
      </c>
      <c r="AH282" s="140">
        <v>8363404</v>
      </c>
      <c r="AI282" s="44"/>
      <c r="AK282" s="44"/>
      <c r="AL282" s="4"/>
    </row>
    <row r="283" spans="1:38" x14ac:dyDescent="0.35">
      <c r="A283" s="140" t="s">
        <v>19</v>
      </c>
      <c r="B283" s="140" t="s">
        <v>20</v>
      </c>
      <c r="C283" s="140" t="s">
        <v>282</v>
      </c>
      <c r="D283" s="140" t="s">
        <v>7</v>
      </c>
      <c r="E283" s="140" t="s">
        <v>535</v>
      </c>
      <c r="F283" s="140">
        <v>2011</v>
      </c>
      <c r="G283" s="140" t="s">
        <v>672</v>
      </c>
      <c r="H283" s="140">
        <v>4960007226244.2119</v>
      </c>
      <c r="I283" s="140">
        <v>2179724752145.9307</v>
      </c>
      <c r="J283" s="140">
        <v>114851569854.76515</v>
      </c>
      <c r="K283" s="140">
        <v>107890625447.66095</v>
      </c>
      <c r="L283" s="140">
        <v>7799288683.6524525</v>
      </c>
      <c r="M283" s="140">
        <v>48431988677.632843</v>
      </c>
      <c r="N283" s="140">
        <v>0</v>
      </c>
      <c r="O283" s="140">
        <v>0</v>
      </c>
      <c r="P283" s="140">
        <v>18426896592.297363</v>
      </c>
      <c r="Q283" s="140">
        <v>33232451494.0783</v>
      </c>
      <c r="R283" s="140">
        <v>11462314150.79693</v>
      </c>
      <c r="S283" s="140">
        <v>21770137343.281368</v>
      </c>
      <c r="T283" s="140">
        <v>6960944407.1041918</v>
      </c>
      <c r="U283" s="140">
        <v>3390025851.1384821</v>
      </c>
      <c r="V283" s="140">
        <v>1904818258.5159297</v>
      </c>
      <c r="W283" s="140">
        <v>1485207592.6225522</v>
      </c>
      <c r="X283" s="140">
        <v>0</v>
      </c>
      <c r="Y283" s="140">
        <v>3570918555.9657097</v>
      </c>
      <c r="Z283" s="140">
        <v>2686477834920.6304</v>
      </c>
      <c r="AA283" s="140">
        <v>1683841947357.9075</v>
      </c>
      <c r="AB283" s="140">
        <v>1539021978035.2734</v>
      </c>
      <c r="AC283" s="140">
        <v>144819969322.63397</v>
      </c>
      <c r="AD283" s="140">
        <v>1002635887562.7191</v>
      </c>
      <c r="AE283" s="140">
        <v>916403507673.12573</v>
      </c>
      <c r="AF283" s="140">
        <v>86232379889.596634</v>
      </c>
      <c r="AG283" s="140">
        <v>-21046930677.115711</v>
      </c>
      <c r="AH283" s="140">
        <v>8391643</v>
      </c>
      <c r="AI283" s="44"/>
      <c r="AK283" s="44"/>
      <c r="AL283" s="4"/>
    </row>
    <row r="284" spans="1:38" x14ac:dyDescent="0.35">
      <c r="A284" s="140" t="s">
        <v>19</v>
      </c>
      <c r="B284" s="140" t="s">
        <v>20</v>
      </c>
      <c r="C284" s="140" t="s">
        <v>282</v>
      </c>
      <c r="D284" s="140" t="s">
        <v>7</v>
      </c>
      <c r="E284" s="140" t="s">
        <v>535</v>
      </c>
      <c r="F284" s="140">
        <v>2012</v>
      </c>
      <c r="G284" s="140" t="s">
        <v>673</v>
      </c>
      <c r="H284" s="140">
        <v>5141162159896.3643</v>
      </c>
      <c r="I284" s="140">
        <v>2206725915976.9863</v>
      </c>
      <c r="J284" s="140">
        <v>115966964592.62778</v>
      </c>
      <c r="K284" s="140">
        <v>108810711164.59204</v>
      </c>
      <c r="L284" s="140">
        <v>7540748016.4616346</v>
      </c>
      <c r="M284" s="140">
        <v>48668130221.626297</v>
      </c>
      <c r="N284" s="140">
        <v>0</v>
      </c>
      <c r="O284" s="140">
        <v>0</v>
      </c>
      <c r="P284" s="140">
        <v>18898643655.855919</v>
      </c>
      <c r="Q284" s="140">
        <v>33703189270.648193</v>
      </c>
      <c r="R284" s="140">
        <v>11635924400.060972</v>
      </c>
      <c r="S284" s="140">
        <v>22067264870.587223</v>
      </c>
      <c r="T284" s="140">
        <v>7156253428.0357418</v>
      </c>
      <c r="U284" s="140">
        <v>3624164616.6556692</v>
      </c>
      <c r="V284" s="140">
        <v>2074666693.2886083</v>
      </c>
      <c r="W284" s="140">
        <v>1549497923.3670609</v>
      </c>
      <c r="X284" s="140">
        <v>0</v>
      </c>
      <c r="Y284" s="140">
        <v>3532088811.3800721</v>
      </c>
      <c r="Z284" s="140">
        <v>2847440967351.7285</v>
      </c>
      <c r="AA284" s="140">
        <v>1799757874785.8757</v>
      </c>
      <c r="AB284" s="140">
        <v>1645490865210.5503</v>
      </c>
      <c r="AC284" s="140">
        <v>154267009575.32654</v>
      </c>
      <c r="AD284" s="140">
        <v>1047683092565.8524</v>
      </c>
      <c r="AE284" s="140">
        <v>957880491928.81067</v>
      </c>
      <c r="AF284" s="140">
        <v>89802600637.039703</v>
      </c>
      <c r="AG284" s="140">
        <v>-28971688024.975853</v>
      </c>
      <c r="AH284" s="140">
        <v>8429991</v>
      </c>
      <c r="AI284" s="44"/>
      <c r="AK284" s="44"/>
      <c r="AL284" s="4"/>
    </row>
    <row r="285" spans="1:38" x14ac:dyDescent="0.35">
      <c r="A285" s="140" t="s">
        <v>19</v>
      </c>
      <c r="B285" s="140" t="s">
        <v>20</v>
      </c>
      <c r="C285" s="140" t="s">
        <v>282</v>
      </c>
      <c r="D285" s="140" t="s">
        <v>7</v>
      </c>
      <c r="E285" s="140" t="s">
        <v>535</v>
      </c>
      <c r="F285" s="140">
        <v>2013</v>
      </c>
      <c r="G285" s="140" t="s">
        <v>674</v>
      </c>
      <c r="H285" s="140">
        <v>5179813937198.0527</v>
      </c>
      <c r="I285" s="140">
        <v>2233805676851.373</v>
      </c>
      <c r="J285" s="140">
        <v>114975470184.92865</v>
      </c>
      <c r="K285" s="140">
        <v>108268353131.35414</v>
      </c>
      <c r="L285" s="140">
        <v>7178158844.4410877</v>
      </c>
      <c r="M285" s="140">
        <v>48965710786.89064</v>
      </c>
      <c r="N285" s="140">
        <v>0</v>
      </c>
      <c r="O285" s="140">
        <v>0</v>
      </c>
      <c r="P285" s="140">
        <v>18593417665.553127</v>
      </c>
      <c r="Q285" s="140">
        <v>33531065834.469284</v>
      </c>
      <c r="R285" s="140">
        <v>11358959148.544073</v>
      </c>
      <c r="S285" s="140">
        <v>22172106685.925213</v>
      </c>
      <c r="T285" s="140">
        <v>6707117053.5745173</v>
      </c>
      <c r="U285" s="140">
        <v>3287834314.2614846</v>
      </c>
      <c r="V285" s="140">
        <v>1955432138.9158204</v>
      </c>
      <c r="W285" s="140">
        <v>1332402175.3456643</v>
      </c>
      <c r="X285" s="140">
        <v>0</v>
      </c>
      <c r="Y285" s="140">
        <v>3419282739.3130326</v>
      </c>
      <c r="Z285" s="140">
        <v>2835933199239.5957</v>
      </c>
      <c r="AA285" s="140">
        <v>1798958394324.783</v>
      </c>
      <c r="AB285" s="140">
        <v>1647226343752.3386</v>
      </c>
      <c r="AC285" s="140">
        <v>151732050572.44281</v>
      </c>
      <c r="AD285" s="140">
        <v>1036974804914.8131</v>
      </c>
      <c r="AE285" s="140">
        <v>949511796299.35315</v>
      </c>
      <c r="AF285" s="140">
        <v>87463008615.460678</v>
      </c>
      <c r="AG285" s="140">
        <v>-4900409077.8449459</v>
      </c>
      <c r="AH285" s="140">
        <v>8479823</v>
      </c>
      <c r="AI285" s="44"/>
      <c r="AK285" s="44"/>
      <c r="AL285" s="4"/>
    </row>
    <row r="286" spans="1:38" x14ac:dyDescent="0.35">
      <c r="A286" s="140" t="s">
        <v>19</v>
      </c>
      <c r="B286" s="140" t="s">
        <v>20</v>
      </c>
      <c r="C286" s="140" t="s">
        <v>282</v>
      </c>
      <c r="D286" s="140" t="s">
        <v>7</v>
      </c>
      <c r="E286" s="140" t="s">
        <v>535</v>
      </c>
      <c r="F286" s="140">
        <v>2014</v>
      </c>
      <c r="G286" s="140" t="s">
        <v>675</v>
      </c>
      <c r="H286" s="140">
        <v>5151431699078.8818</v>
      </c>
      <c r="I286" s="140">
        <v>2258957864540.2363</v>
      </c>
      <c r="J286" s="140">
        <v>115181785466.88574</v>
      </c>
      <c r="K286" s="140">
        <v>108286143588.23483</v>
      </c>
      <c r="L286" s="140">
        <v>7308034215.1157026</v>
      </c>
      <c r="M286" s="140">
        <v>49237849354.901733</v>
      </c>
      <c r="N286" s="140">
        <v>0</v>
      </c>
      <c r="O286" s="140">
        <v>0</v>
      </c>
      <c r="P286" s="140">
        <v>17774419438.342106</v>
      </c>
      <c r="Q286" s="140">
        <v>33965840579.875305</v>
      </c>
      <c r="R286" s="140">
        <v>10766333965.42625</v>
      </c>
      <c r="S286" s="140">
        <v>23199506614.449055</v>
      </c>
      <c r="T286" s="140">
        <v>6895641878.6509018</v>
      </c>
      <c r="U286" s="140">
        <v>3309794369.4381199</v>
      </c>
      <c r="V286" s="140">
        <v>2075056591.9655626</v>
      </c>
      <c r="W286" s="140">
        <v>1234737777.4725575</v>
      </c>
      <c r="X286" s="140">
        <v>0</v>
      </c>
      <c r="Y286" s="140">
        <v>3585847509.2127814</v>
      </c>
      <c r="Z286" s="140">
        <v>2774528191304.0527</v>
      </c>
      <c r="AA286" s="140">
        <v>1685988225634.8115</v>
      </c>
      <c r="AB286" s="140">
        <v>1547938309632.7808</v>
      </c>
      <c r="AC286" s="140">
        <v>138049916002.03061</v>
      </c>
      <c r="AD286" s="140">
        <v>1088539965669.2412</v>
      </c>
      <c r="AE286" s="140">
        <v>999409538457.08728</v>
      </c>
      <c r="AF286" s="140">
        <v>89130427212.153778</v>
      </c>
      <c r="AG286" s="140">
        <v>2763857767.7083325</v>
      </c>
      <c r="AH286" s="140">
        <v>8546356</v>
      </c>
      <c r="AI286" s="44"/>
      <c r="AK286" s="44"/>
      <c r="AL286" s="4"/>
    </row>
    <row r="287" spans="1:38" x14ac:dyDescent="0.35">
      <c r="A287" s="140" t="s">
        <v>19</v>
      </c>
      <c r="B287" s="140" t="s">
        <v>20</v>
      </c>
      <c r="C287" s="140" t="s">
        <v>282</v>
      </c>
      <c r="D287" s="140" t="s">
        <v>7</v>
      </c>
      <c r="E287" s="140" t="s">
        <v>535</v>
      </c>
      <c r="F287" s="140">
        <v>2015</v>
      </c>
      <c r="G287" s="140" t="s">
        <v>676</v>
      </c>
      <c r="H287" s="140">
        <v>5301676364628.3545</v>
      </c>
      <c r="I287" s="140">
        <v>2285613954000.73</v>
      </c>
      <c r="J287" s="140">
        <v>117541868520.86397</v>
      </c>
      <c r="K287" s="140">
        <v>111626760249.04404</v>
      </c>
      <c r="L287" s="140">
        <v>7207402566.7886419</v>
      </c>
      <c r="M287" s="140">
        <v>51318783806.349808</v>
      </c>
      <c r="N287" s="140">
        <v>0</v>
      </c>
      <c r="O287" s="140">
        <v>0</v>
      </c>
      <c r="P287" s="140">
        <v>18437551386.394241</v>
      </c>
      <c r="Q287" s="140">
        <v>34663022489.511345</v>
      </c>
      <c r="R287" s="140">
        <v>11106953103.570532</v>
      </c>
      <c r="S287" s="140">
        <v>23556069385.940815</v>
      </c>
      <c r="T287" s="140">
        <v>5915108271.8199196</v>
      </c>
      <c r="U287" s="140">
        <v>3029507412.130722</v>
      </c>
      <c r="V287" s="140">
        <v>1949145781.0808742</v>
      </c>
      <c r="W287" s="140">
        <v>1080361631.0498481</v>
      </c>
      <c r="X287" s="140">
        <v>0</v>
      </c>
      <c r="Y287" s="140">
        <v>2885600859.6891975</v>
      </c>
      <c r="Z287" s="140">
        <v>2899916974346.1748</v>
      </c>
      <c r="AA287" s="140">
        <v>1752652409880.4253</v>
      </c>
      <c r="AB287" s="140">
        <v>1614353116120.4568</v>
      </c>
      <c r="AC287" s="140">
        <v>138299293759.96783</v>
      </c>
      <c r="AD287" s="140">
        <v>1147264564465.7493</v>
      </c>
      <c r="AE287" s="140">
        <v>1056735559326.4609</v>
      </c>
      <c r="AF287" s="140">
        <v>90529005139.287888</v>
      </c>
      <c r="AG287" s="140">
        <v>-1396432239.4139421</v>
      </c>
      <c r="AH287" s="140">
        <v>8642699</v>
      </c>
      <c r="AI287" s="44"/>
      <c r="AK287" s="44"/>
      <c r="AL287" s="4"/>
    </row>
    <row r="288" spans="1:38" x14ac:dyDescent="0.35">
      <c r="A288" s="140" t="s">
        <v>19</v>
      </c>
      <c r="B288" s="140" t="s">
        <v>20</v>
      </c>
      <c r="C288" s="140" t="s">
        <v>282</v>
      </c>
      <c r="D288" s="140" t="s">
        <v>7</v>
      </c>
      <c r="E288" s="140" t="s">
        <v>535</v>
      </c>
      <c r="F288" s="140">
        <v>2016</v>
      </c>
      <c r="G288" s="140" t="s">
        <v>677</v>
      </c>
      <c r="H288" s="140">
        <v>5440795332842.543</v>
      </c>
      <c r="I288" s="140">
        <v>2315926414814.8779</v>
      </c>
      <c r="J288" s="140">
        <v>113089106981.23085</v>
      </c>
      <c r="K288" s="140">
        <v>108427289795.4969</v>
      </c>
      <c r="L288" s="140">
        <v>7048813113.2824736</v>
      </c>
      <c r="M288" s="140">
        <v>51533445491.092834</v>
      </c>
      <c r="N288" s="140">
        <v>0</v>
      </c>
      <c r="O288" s="140">
        <v>0</v>
      </c>
      <c r="P288" s="140">
        <v>16640675593.854441</v>
      </c>
      <c r="Q288" s="140">
        <v>33204355597.267159</v>
      </c>
      <c r="R288" s="140">
        <v>10007006163.886511</v>
      </c>
      <c r="S288" s="140">
        <v>23197349433.380646</v>
      </c>
      <c r="T288" s="140">
        <v>4661817185.7339439</v>
      </c>
      <c r="U288" s="140">
        <v>2520553114.9507408</v>
      </c>
      <c r="V288" s="140">
        <v>1645414636.2532995</v>
      </c>
      <c r="W288" s="140">
        <v>875138478.69744146</v>
      </c>
      <c r="X288" s="140">
        <v>0</v>
      </c>
      <c r="Y288" s="140">
        <v>2141264070.7832034</v>
      </c>
      <c r="Z288" s="140">
        <v>3006278669771.8677</v>
      </c>
      <c r="AA288" s="140">
        <v>1814049287710.3459</v>
      </c>
      <c r="AB288" s="140">
        <v>1669237149318.5979</v>
      </c>
      <c r="AC288" s="140">
        <v>144812138391.74646</v>
      </c>
      <c r="AD288" s="140">
        <v>1192229382061.522</v>
      </c>
      <c r="AE288" s="140">
        <v>1097055955716.6888</v>
      </c>
      <c r="AF288" s="140">
        <v>95173426344.834381</v>
      </c>
      <c r="AG288" s="140">
        <v>5501141274.5663452</v>
      </c>
      <c r="AH288" s="140">
        <v>8736668</v>
      </c>
      <c r="AI288" s="44"/>
      <c r="AK288" s="44"/>
      <c r="AL288" s="4"/>
    </row>
    <row r="289" spans="1:38" x14ac:dyDescent="0.35">
      <c r="A289" s="140" t="s">
        <v>19</v>
      </c>
      <c r="B289" s="140" t="s">
        <v>20</v>
      </c>
      <c r="C289" s="140" t="s">
        <v>282</v>
      </c>
      <c r="D289" s="140" t="s">
        <v>7</v>
      </c>
      <c r="E289" s="140" t="s">
        <v>535</v>
      </c>
      <c r="F289" s="140">
        <v>2017</v>
      </c>
      <c r="G289" s="140" t="s">
        <v>678</v>
      </c>
      <c r="H289" s="140">
        <v>5501567986899.2109</v>
      </c>
      <c r="I289" s="140">
        <v>2349200465271.9028</v>
      </c>
      <c r="J289" s="140">
        <v>104765140698.7847</v>
      </c>
      <c r="K289" s="140">
        <v>100992565194.22292</v>
      </c>
      <c r="L289" s="140">
        <v>7026126076.327095</v>
      </c>
      <c r="M289" s="140">
        <v>52137815204.786537</v>
      </c>
      <c r="N289" s="140">
        <v>0</v>
      </c>
      <c r="O289" s="140">
        <v>0</v>
      </c>
      <c r="P289" s="140">
        <v>8699101264.4635525</v>
      </c>
      <c r="Q289" s="140">
        <v>33129522648.645737</v>
      </c>
      <c r="R289" s="140">
        <v>9769534135.7453899</v>
      </c>
      <c r="S289" s="140">
        <v>23359988512.900345</v>
      </c>
      <c r="T289" s="140">
        <v>3772575504.56179</v>
      </c>
      <c r="U289" s="140">
        <v>1926454229.7862048</v>
      </c>
      <c r="V289" s="140">
        <v>1367502634.0180924</v>
      </c>
      <c r="W289" s="140">
        <v>558951595.7681123</v>
      </c>
      <c r="X289" s="140">
        <v>0</v>
      </c>
      <c r="Y289" s="140">
        <v>1846121274.7755852</v>
      </c>
      <c r="Z289" s="140">
        <v>3046633088030.6558</v>
      </c>
      <c r="AA289" s="140">
        <v>1841236260717.8923</v>
      </c>
      <c r="AB289" s="140">
        <v>1694154986965.9333</v>
      </c>
      <c r="AC289" s="140">
        <v>147081273751.95862</v>
      </c>
      <c r="AD289" s="140">
        <v>1205396827312.7634</v>
      </c>
      <c r="AE289" s="140">
        <v>1109107554436.613</v>
      </c>
      <c r="AF289" s="140">
        <v>96289272876.152161</v>
      </c>
      <c r="AG289" s="140">
        <v>969292897.86793196</v>
      </c>
      <c r="AH289" s="140">
        <v>8797566</v>
      </c>
      <c r="AI289" s="44"/>
      <c r="AK289" s="44"/>
      <c r="AL289" s="4"/>
    </row>
    <row r="290" spans="1:38" x14ac:dyDescent="0.35">
      <c r="A290" s="140" t="s">
        <v>19</v>
      </c>
      <c r="B290" s="140" t="s">
        <v>20</v>
      </c>
      <c r="C290" s="140" t="s">
        <v>282</v>
      </c>
      <c r="D290" s="140" t="s">
        <v>7</v>
      </c>
      <c r="E290" s="140" t="s">
        <v>535</v>
      </c>
      <c r="F290" s="140">
        <v>2018</v>
      </c>
      <c r="G290" s="140" t="s">
        <v>679</v>
      </c>
      <c r="H290" s="140">
        <v>5602660420444.1377</v>
      </c>
      <c r="I290" s="140">
        <v>2386655400216.3901</v>
      </c>
      <c r="J290" s="140">
        <v>105558253722.00966</v>
      </c>
      <c r="K290" s="140">
        <v>102354766472.302</v>
      </c>
      <c r="L290" s="140">
        <v>7088692292.6218262</v>
      </c>
      <c r="M290" s="140">
        <v>53340144291.722801</v>
      </c>
      <c r="N290" s="140">
        <v>0</v>
      </c>
      <c r="O290" s="140">
        <v>0</v>
      </c>
      <c r="P290" s="140">
        <v>8581681461.6074524</v>
      </c>
      <c r="Q290" s="140">
        <v>33344248426.34993</v>
      </c>
      <c r="R290" s="140">
        <v>9873589947.5329475</v>
      </c>
      <c r="S290" s="140">
        <v>23470658478.816982</v>
      </c>
      <c r="T290" s="140">
        <v>3203487249.7076488</v>
      </c>
      <c r="U290" s="140">
        <v>1766833385.080184</v>
      </c>
      <c r="V290" s="140">
        <v>1245155711.9138618</v>
      </c>
      <c r="W290" s="140">
        <v>521677673.16632211</v>
      </c>
      <c r="X290" s="140">
        <v>0</v>
      </c>
      <c r="Y290" s="140">
        <v>1436653864.6274648</v>
      </c>
      <c r="Z290" s="140">
        <v>3105686456505.7363</v>
      </c>
      <c r="AA290" s="140">
        <v>1880117484225.2705</v>
      </c>
      <c r="AB290" s="140">
        <v>1729930308205.0903</v>
      </c>
      <c r="AC290" s="140">
        <v>150187176020.18277</v>
      </c>
      <c r="AD290" s="140">
        <v>1225568972280.4614</v>
      </c>
      <c r="AE290" s="140">
        <v>1127668312077.5166</v>
      </c>
      <c r="AF290" s="140">
        <v>97900660202.948425</v>
      </c>
      <c r="AG290" s="140">
        <v>4760310000</v>
      </c>
      <c r="AH290" s="140">
        <v>8840521</v>
      </c>
      <c r="AI290" s="44"/>
      <c r="AK290" s="44"/>
      <c r="AL290" s="4"/>
    </row>
    <row r="291" spans="1:38" x14ac:dyDescent="0.35">
      <c r="A291" s="140" t="s">
        <v>21</v>
      </c>
      <c r="B291" s="140" t="s">
        <v>22</v>
      </c>
      <c r="C291" s="140" t="s">
        <v>6</v>
      </c>
      <c r="D291" s="140" t="s">
        <v>7</v>
      </c>
      <c r="E291" s="140" t="s">
        <v>535</v>
      </c>
      <c r="F291" s="140">
        <v>1995</v>
      </c>
      <c r="G291" s="140" t="s">
        <v>680</v>
      </c>
      <c r="H291" s="140">
        <v>89872166773.659546</v>
      </c>
      <c r="I291" s="140">
        <v>21010434657.654301</v>
      </c>
      <c r="J291" s="140">
        <v>42412119385.887741</v>
      </c>
      <c r="K291" s="140">
        <v>19334130267.101803</v>
      </c>
      <c r="L291" s="140">
        <v>10061262.206416877</v>
      </c>
      <c r="M291" s="140">
        <v>987619317.53339839</v>
      </c>
      <c r="N291" s="140">
        <v>0</v>
      </c>
      <c r="O291" s="140">
        <v>0</v>
      </c>
      <c r="P291" s="140">
        <v>508751197.11971551</v>
      </c>
      <c r="Q291" s="140">
        <v>17827698490.242271</v>
      </c>
      <c r="R291" s="140">
        <v>15087605907.601099</v>
      </c>
      <c r="S291" s="140">
        <v>2740092582.6411734</v>
      </c>
      <c r="T291" s="140">
        <v>23077989118.785942</v>
      </c>
      <c r="U291" s="140">
        <v>23077989118.785942</v>
      </c>
      <c r="V291" s="140">
        <v>16296139682.211163</v>
      </c>
      <c r="W291" s="140">
        <v>6781849436.5747776</v>
      </c>
      <c r="X291" s="140">
        <v>0</v>
      </c>
      <c r="Y291" s="140">
        <v>0</v>
      </c>
      <c r="Z291" s="140">
        <v>27450086132.550327</v>
      </c>
      <c r="AA291" s="140">
        <v>19291518541.202961</v>
      </c>
      <c r="AB291" s="140">
        <v>9203012518.9644547</v>
      </c>
      <c r="AC291" s="140">
        <v>10088506022.238504</v>
      </c>
      <c r="AD291" s="140">
        <v>8158567591.3474417</v>
      </c>
      <c r="AE291" s="140">
        <v>3892041962.3589644</v>
      </c>
      <c r="AF291" s="140">
        <v>4266525628.9884467</v>
      </c>
      <c r="AG291" s="140">
        <v>-1000473402.4328254</v>
      </c>
      <c r="AH291" s="140">
        <v>7685000</v>
      </c>
      <c r="AI291" s="44"/>
      <c r="AK291" s="44"/>
      <c r="AL291" s="4"/>
    </row>
    <row r="292" spans="1:38" x14ac:dyDescent="0.35">
      <c r="A292" s="140" t="s">
        <v>21</v>
      </c>
      <c r="B292" s="140" t="s">
        <v>22</v>
      </c>
      <c r="C292" s="140" t="s">
        <v>6</v>
      </c>
      <c r="D292" s="140" t="s">
        <v>7</v>
      </c>
      <c r="E292" s="140" t="s">
        <v>535</v>
      </c>
      <c r="F292" s="140">
        <v>1996</v>
      </c>
      <c r="G292" s="140" t="s">
        <v>681</v>
      </c>
      <c r="H292" s="140">
        <v>83759151465.5439</v>
      </c>
      <c r="I292" s="140">
        <v>21153730714.452034</v>
      </c>
      <c r="J292" s="140">
        <v>40114885842.042023</v>
      </c>
      <c r="K292" s="140">
        <v>16995009221.303041</v>
      </c>
      <c r="L292" s="140">
        <v>9927363.1616215073</v>
      </c>
      <c r="M292" s="140">
        <v>934098648.13769519</v>
      </c>
      <c r="N292" s="140">
        <v>0</v>
      </c>
      <c r="O292" s="140">
        <v>0</v>
      </c>
      <c r="P292" s="140">
        <v>533236461.1290428</v>
      </c>
      <c r="Q292" s="140">
        <v>15517746748.874681</v>
      </c>
      <c r="R292" s="140">
        <v>12646043055.851816</v>
      </c>
      <c r="S292" s="140">
        <v>2871703693.0228648</v>
      </c>
      <c r="T292" s="140">
        <v>23119876620.738979</v>
      </c>
      <c r="U292" s="140">
        <v>23119876620.738979</v>
      </c>
      <c r="V292" s="140">
        <v>17035793671.61875</v>
      </c>
      <c r="W292" s="140">
        <v>6084082949.1202288</v>
      </c>
      <c r="X292" s="140">
        <v>0</v>
      </c>
      <c r="Y292" s="140">
        <v>0</v>
      </c>
      <c r="Z292" s="140">
        <v>25216600870.785568</v>
      </c>
      <c r="AA292" s="140">
        <v>17710033680.208931</v>
      </c>
      <c r="AB292" s="140">
        <v>7653531990.2691383</v>
      </c>
      <c r="AC292" s="140">
        <v>10056501689.939795</v>
      </c>
      <c r="AD292" s="140">
        <v>7506567190.5765543</v>
      </c>
      <c r="AE292" s="140">
        <v>3244022748.2110915</v>
      </c>
      <c r="AF292" s="140">
        <v>4262544442.3654943</v>
      </c>
      <c r="AG292" s="140">
        <v>-2726065961.7357154</v>
      </c>
      <c r="AH292" s="140">
        <v>7763000</v>
      </c>
      <c r="AI292" s="44"/>
      <c r="AK292" s="44"/>
      <c r="AL292" s="4"/>
    </row>
    <row r="293" spans="1:38" x14ac:dyDescent="0.35">
      <c r="A293" s="140" t="s">
        <v>21</v>
      </c>
      <c r="B293" s="140" t="s">
        <v>22</v>
      </c>
      <c r="C293" s="140" t="s">
        <v>6</v>
      </c>
      <c r="D293" s="140" t="s">
        <v>7</v>
      </c>
      <c r="E293" s="140" t="s">
        <v>535</v>
      </c>
      <c r="F293" s="140">
        <v>1997</v>
      </c>
      <c r="G293" s="140" t="s">
        <v>682</v>
      </c>
      <c r="H293" s="140">
        <v>75916296607.286316</v>
      </c>
      <c r="I293" s="140">
        <v>21585914808.363525</v>
      </c>
      <c r="J293" s="140">
        <v>34386902816.429161</v>
      </c>
      <c r="K293" s="140">
        <v>13047977089.210268</v>
      </c>
      <c r="L293" s="140">
        <v>9386983.0085661281</v>
      </c>
      <c r="M293" s="140">
        <v>1382053123.1611197</v>
      </c>
      <c r="N293" s="140">
        <v>0</v>
      </c>
      <c r="O293" s="140">
        <v>0</v>
      </c>
      <c r="P293" s="140">
        <v>531240417.65005261</v>
      </c>
      <c r="Q293" s="140">
        <v>11125296565.39053</v>
      </c>
      <c r="R293" s="140">
        <v>8238321091.8188915</v>
      </c>
      <c r="S293" s="140">
        <v>2886975473.5716376</v>
      </c>
      <c r="T293" s="140">
        <v>21338925727.218891</v>
      </c>
      <c r="U293" s="140">
        <v>21338925727.218891</v>
      </c>
      <c r="V293" s="140">
        <v>15673112805.008812</v>
      </c>
      <c r="W293" s="140">
        <v>5665812922.2100782</v>
      </c>
      <c r="X293" s="140">
        <v>0</v>
      </c>
      <c r="Y293" s="140">
        <v>0</v>
      </c>
      <c r="Z293" s="140">
        <v>24495851066.097069</v>
      </c>
      <c r="AA293" s="140">
        <v>17192401769.392391</v>
      </c>
      <c r="AB293" s="140">
        <v>8513545790.0225172</v>
      </c>
      <c r="AC293" s="140">
        <v>8678855979.3698769</v>
      </c>
      <c r="AD293" s="140">
        <v>7303449296.7046766</v>
      </c>
      <c r="AE293" s="140">
        <v>3616612201.5190954</v>
      </c>
      <c r="AF293" s="140">
        <v>3686837095.1855979</v>
      </c>
      <c r="AG293" s="140">
        <v>-4552372083.6034489</v>
      </c>
      <c r="AH293" s="140">
        <v>7838250</v>
      </c>
      <c r="AI293" s="44"/>
      <c r="AK293" s="44"/>
      <c r="AL293" s="4"/>
    </row>
    <row r="294" spans="1:38" x14ac:dyDescent="0.35">
      <c r="A294" s="140" t="s">
        <v>21</v>
      </c>
      <c r="B294" s="140" t="s">
        <v>22</v>
      </c>
      <c r="C294" s="140" t="s">
        <v>6</v>
      </c>
      <c r="D294" s="140" t="s">
        <v>7</v>
      </c>
      <c r="E294" s="140" t="s">
        <v>535</v>
      </c>
      <c r="F294" s="140">
        <v>1998</v>
      </c>
      <c r="G294" s="140" t="s">
        <v>683</v>
      </c>
      <c r="H294" s="140">
        <v>69813889788.297043</v>
      </c>
      <c r="I294" s="140">
        <v>22256065887.214031</v>
      </c>
      <c r="J294" s="140">
        <v>29126283840.6423</v>
      </c>
      <c r="K294" s="140">
        <v>13687714668.555046</v>
      </c>
      <c r="L294" s="140">
        <v>8143023.4268237483</v>
      </c>
      <c r="M294" s="140">
        <v>1318087296.6831079</v>
      </c>
      <c r="N294" s="140">
        <v>0</v>
      </c>
      <c r="O294" s="140">
        <v>0</v>
      </c>
      <c r="P294" s="140">
        <v>650634056.87302244</v>
      </c>
      <c r="Q294" s="140">
        <v>11710850291.572092</v>
      </c>
      <c r="R294" s="140">
        <v>8078010729.4043217</v>
      </c>
      <c r="S294" s="140">
        <v>3632839562.1677704</v>
      </c>
      <c r="T294" s="140">
        <v>15438569172.087254</v>
      </c>
      <c r="U294" s="140">
        <v>15435039212.791342</v>
      </c>
      <c r="V294" s="140">
        <v>10756764969.457458</v>
      </c>
      <c r="W294" s="140">
        <v>4678274243.3338833</v>
      </c>
      <c r="X294" s="140">
        <v>0</v>
      </c>
      <c r="Y294" s="140">
        <v>3529959.2959111156</v>
      </c>
      <c r="Z294" s="140">
        <v>25402280368.445705</v>
      </c>
      <c r="AA294" s="140">
        <v>17816864887.726856</v>
      </c>
      <c r="AB294" s="140">
        <v>9208770060.6084957</v>
      </c>
      <c r="AC294" s="140">
        <v>8608094827.1183796</v>
      </c>
      <c r="AD294" s="140">
        <v>7585415480.7188511</v>
      </c>
      <c r="AE294" s="140">
        <v>3920574546.4364676</v>
      </c>
      <c r="AF294" s="140">
        <v>3664840934.2823477</v>
      </c>
      <c r="AG294" s="140">
        <v>-6970740308.0049887</v>
      </c>
      <c r="AH294" s="140">
        <v>7913000</v>
      </c>
      <c r="AI294" s="44"/>
      <c r="AK294" s="44"/>
      <c r="AL294" s="4"/>
    </row>
    <row r="295" spans="1:38" x14ac:dyDescent="0.35">
      <c r="A295" s="140" t="s">
        <v>21</v>
      </c>
      <c r="B295" s="140" t="s">
        <v>22</v>
      </c>
      <c r="C295" s="140" t="s">
        <v>6</v>
      </c>
      <c r="D295" s="140" t="s">
        <v>7</v>
      </c>
      <c r="E295" s="140" t="s">
        <v>535</v>
      </c>
      <c r="F295" s="140">
        <v>1999</v>
      </c>
      <c r="G295" s="140" t="s">
        <v>684</v>
      </c>
      <c r="H295" s="140">
        <v>71100881036.916702</v>
      </c>
      <c r="I295" s="140">
        <v>22860921824.807419</v>
      </c>
      <c r="J295" s="140">
        <v>27204702529.758266</v>
      </c>
      <c r="K295" s="140">
        <v>13047743699.207117</v>
      </c>
      <c r="L295" s="140">
        <v>8496914.4415340312</v>
      </c>
      <c r="M295" s="140">
        <v>1315278333.0718396</v>
      </c>
      <c r="N295" s="140">
        <v>0</v>
      </c>
      <c r="O295" s="140">
        <v>0</v>
      </c>
      <c r="P295" s="140">
        <v>750609968.41792178</v>
      </c>
      <c r="Q295" s="140">
        <v>10973358483.275822</v>
      </c>
      <c r="R295" s="140">
        <v>6811036399.1641426</v>
      </c>
      <c r="S295" s="140">
        <v>4162322084.1116786</v>
      </c>
      <c r="T295" s="140">
        <v>14156958830.551151</v>
      </c>
      <c r="U295" s="140">
        <v>14156958830.551151</v>
      </c>
      <c r="V295" s="140">
        <v>10179390384.434071</v>
      </c>
      <c r="W295" s="140">
        <v>3977568446.1170802</v>
      </c>
      <c r="X295" s="140">
        <v>0</v>
      </c>
      <c r="Y295" s="140">
        <v>0</v>
      </c>
      <c r="Z295" s="140">
        <v>28654949747.158424</v>
      </c>
      <c r="AA295" s="140">
        <v>20079831790.316422</v>
      </c>
      <c r="AB295" s="140">
        <v>10720227411.170504</v>
      </c>
      <c r="AC295" s="140">
        <v>9359604379.145916</v>
      </c>
      <c r="AD295" s="140">
        <v>8575117956.8420076</v>
      </c>
      <c r="AE295" s="140">
        <v>4578086885.1346989</v>
      </c>
      <c r="AF295" s="140">
        <v>3997031071.7073278</v>
      </c>
      <c r="AG295" s="140">
        <v>-7619693064.8074131</v>
      </c>
      <c r="AH295" s="140">
        <v>7982750</v>
      </c>
      <c r="AI295" s="44"/>
      <c r="AK295" s="44"/>
      <c r="AL295" s="4"/>
    </row>
    <row r="296" spans="1:38" x14ac:dyDescent="0.35">
      <c r="A296" s="140" t="s">
        <v>21</v>
      </c>
      <c r="B296" s="140" t="s">
        <v>22</v>
      </c>
      <c r="C296" s="140" t="s">
        <v>6</v>
      </c>
      <c r="D296" s="140" t="s">
        <v>7</v>
      </c>
      <c r="E296" s="140" t="s">
        <v>535</v>
      </c>
      <c r="F296" s="140">
        <v>2000</v>
      </c>
      <c r="G296" s="140" t="s">
        <v>685</v>
      </c>
      <c r="H296" s="140">
        <v>76757979208.264099</v>
      </c>
      <c r="I296" s="140">
        <v>23452275137.028313</v>
      </c>
      <c r="J296" s="140">
        <v>31634206349.013042</v>
      </c>
      <c r="K296" s="140">
        <v>13085938597.925571</v>
      </c>
      <c r="L296" s="140">
        <v>8485457.914172627</v>
      </c>
      <c r="M296" s="140">
        <v>1293956227.9874218</v>
      </c>
      <c r="N296" s="140">
        <v>0</v>
      </c>
      <c r="O296" s="140">
        <v>0</v>
      </c>
      <c r="P296" s="140">
        <v>826521180.88750124</v>
      </c>
      <c r="Q296" s="140">
        <v>10956975731.136477</v>
      </c>
      <c r="R296" s="140">
        <v>6337100797.9622641</v>
      </c>
      <c r="S296" s="140">
        <v>4619874933.1742125</v>
      </c>
      <c r="T296" s="140">
        <v>18548267751.087471</v>
      </c>
      <c r="U296" s="140">
        <v>18548267751.087471</v>
      </c>
      <c r="V296" s="140">
        <v>14067563610.88522</v>
      </c>
      <c r="W296" s="140">
        <v>4480704140.2022495</v>
      </c>
      <c r="X296" s="140">
        <v>0</v>
      </c>
      <c r="Y296" s="140">
        <v>0</v>
      </c>
      <c r="Z296" s="140">
        <v>30684089750.918491</v>
      </c>
      <c r="AA296" s="140">
        <v>21484672149.99482</v>
      </c>
      <c r="AB296" s="140">
        <v>12356853001.330896</v>
      </c>
      <c r="AC296" s="140">
        <v>9127819148.6639214</v>
      </c>
      <c r="AD296" s="140">
        <v>9199417600.9236736</v>
      </c>
      <c r="AE296" s="140">
        <v>5291020975.2722464</v>
      </c>
      <c r="AF296" s="140">
        <v>3908396625.6514263</v>
      </c>
      <c r="AG296" s="140">
        <v>-9012592028.6957493</v>
      </c>
      <c r="AH296" s="140">
        <v>8048600</v>
      </c>
      <c r="AI296" s="44"/>
      <c r="AK296" s="44"/>
      <c r="AL296" s="4"/>
    </row>
    <row r="297" spans="1:38" x14ac:dyDescent="0.35">
      <c r="A297" s="140" t="s">
        <v>21</v>
      </c>
      <c r="B297" s="140" t="s">
        <v>22</v>
      </c>
      <c r="C297" s="140" t="s">
        <v>6</v>
      </c>
      <c r="D297" s="140" t="s">
        <v>7</v>
      </c>
      <c r="E297" s="140" t="s">
        <v>535</v>
      </c>
      <c r="F297" s="140">
        <v>2001</v>
      </c>
      <c r="G297" s="140" t="s">
        <v>686</v>
      </c>
      <c r="H297" s="140">
        <v>78201366134.857086</v>
      </c>
      <c r="I297" s="140">
        <v>24247111317.294666</v>
      </c>
      <c r="J297" s="140">
        <v>34798129695.536301</v>
      </c>
      <c r="K297" s="140">
        <v>13311198472.048594</v>
      </c>
      <c r="L297" s="140">
        <v>8291974.0680280933</v>
      </c>
      <c r="M297" s="140">
        <v>1286624795.5904005</v>
      </c>
      <c r="N297" s="140">
        <v>0</v>
      </c>
      <c r="O297" s="140">
        <v>0</v>
      </c>
      <c r="P297" s="140">
        <v>954700858.03995526</v>
      </c>
      <c r="Q297" s="140">
        <v>11061580844.35021</v>
      </c>
      <c r="R297" s="140">
        <v>6204737426.2359638</v>
      </c>
      <c r="S297" s="140">
        <v>4856843418.1142464</v>
      </c>
      <c r="T297" s="140">
        <v>21486931223.487701</v>
      </c>
      <c r="U297" s="140">
        <v>21486931223.487701</v>
      </c>
      <c r="V297" s="140">
        <v>15385346719.443083</v>
      </c>
      <c r="W297" s="140">
        <v>6101584504.0446167</v>
      </c>
      <c r="X297" s="140">
        <v>0</v>
      </c>
      <c r="Y297" s="140">
        <v>0</v>
      </c>
      <c r="Z297" s="140">
        <v>31478624524.871422</v>
      </c>
      <c r="AA297" s="140">
        <v>22078792898.237343</v>
      </c>
      <c r="AB297" s="140">
        <v>12736558740.202669</v>
      </c>
      <c r="AC297" s="140">
        <v>9342234158.0345898</v>
      </c>
      <c r="AD297" s="140">
        <v>9399831626.6340771</v>
      </c>
      <c r="AE297" s="140">
        <v>5422466174.3259706</v>
      </c>
      <c r="AF297" s="140">
        <v>3977365452.3081079</v>
      </c>
      <c r="AG297" s="140">
        <v>-12322499402.845295</v>
      </c>
      <c r="AH297" s="140">
        <v>8111200</v>
      </c>
      <c r="AI297" s="44"/>
      <c r="AK297" s="44"/>
      <c r="AL297" s="4"/>
    </row>
    <row r="298" spans="1:38" x14ac:dyDescent="0.35">
      <c r="A298" s="140" t="s">
        <v>21</v>
      </c>
      <c r="B298" s="140" t="s">
        <v>22</v>
      </c>
      <c r="C298" s="140" t="s">
        <v>6</v>
      </c>
      <c r="D298" s="140" t="s">
        <v>7</v>
      </c>
      <c r="E298" s="140" t="s">
        <v>535</v>
      </c>
      <c r="F298" s="140">
        <v>2002</v>
      </c>
      <c r="G298" s="140" t="s">
        <v>687</v>
      </c>
      <c r="H298" s="140">
        <v>115379965911.08736</v>
      </c>
      <c r="I298" s="140">
        <v>25921611595.790955</v>
      </c>
      <c r="J298" s="140">
        <v>71090624192.95372</v>
      </c>
      <c r="K298" s="140">
        <v>14330793878.424215</v>
      </c>
      <c r="L298" s="140">
        <v>12749523.987990756</v>
      </c>
      <c r="M298" s="140">
        <v>1335416059.9590383</v>
      </c>
      <c r="N298" s="140">
        <v>0</v>
      </c>
      <c r="O298" s="140">
        <v>0</v>
      </c>
      <c r="P298" s="140">
        <v>1094793577.6130297</v>
      </c>
      <c r="Q298" s="140">
        <v>11887834716.864157</v>
      </c>
      <c r="R298" s="140">
        <v>6787554663.6983652</v>
      </c>
      <c r="S298" s="140">
        <v>5100280053.1657915</v>
      </c>
      <c r="T298" s="140">
        <v>56759830314.529495</v>
      </c>
      <c r="U298" s="140">
        <v>56757607269.10733</v>
      </c>
      <c r="V298" s="140">
        <v>49514631494.263321</v>
      </c>
      <c r="W298" s="140">
        <v>7242975774.8440094</v>
      </c>
      <c r="X298" s="140">
        <v>0</v>
      </c>
      <c r="Y298" s="140">
        <v>2223045.4221646432</v>
      </c>
      <c r="Z298" s="140">
        <v>34266809073.081184</v>
      </c>
      <c r="AA298" s="140">
        <v>24085961715.258106</v>
      </c>
      <c r="AB298" s="140">
        <v>14456652273.236639</v>
      </c>
      <c r="AC298" s="140">
        <v>9629309442.0213737</v>
      </c>
      <c r="AD298" s="140">
        <v>10180847357.823214</v>
      </c>
      <c r="AE298" s="140">
        <v>6110653659.5428181</v>
      </c>
      <c r="AF298" s="140">
        <v>4070193698.2803292</v>
      </c>
      <c r="AG298" s="140">
        <v>-15899078950.738501</v>
      </c>
      <c r="AH298" s="140">
        <v>8171950</v>
      </c>
      <c r="AI298" s="44"/>
      <c r="AK298" s="44"/>
      <c r="AL298" s="4"/>
    </row>
    <row r="299" spans="1:38" x14ac:dyDescent="0.35">
      <c r="A299" s="140" t="s">
        <v>21</v>
      </c>
      <c r="B299" s="140" t="s">
        <v>22</v>
      </c>
      <c r="C299" s="140" t="s">
        <v>6</v>
      </c>
      <c r="D299" s="140" t="s">
        <v>7</v>
      </c>
      <c r="E299" s="140" t="s">
        <v>535</v>
      </c>
      <c r="F299" s="140">
        <v>2003</v>
      </c>
      <c r="G299" s="140" t="s">
        <v>688</v>
      </c>
      <c r="H299" s="140">
        <v>133534817110.54823</v>
      </c>
      <c r="I299" s="140">
        <v>29025117816.980148</v>
      </c>
      <c r="J299" s="140">
        <v>87581745422.740631</v>
      </c>
      <c r="K299" s="140">
        <v>15481990416.709991</v>
      </c>
      <c r="L299" s="140">
        <v>12074755.664940149</v>
      </c>
      <c r="M299" s="140">
        <v>1351314070.7259729</v>
      </c>
      <c r="N299" s="140">
        <v>0</v>
      </c>
      <c r="O299" s="140">
        <v>0</v>
      </c>
      <c r="P299" s="140">
        <v>1206310541.7223392</v>
      </c>
      <c r="Q299" s="140">
        <v>12912291048.596739</v>
      </c>
      <c r="R299" s="140">
        <v>7710599407.9922934</v>
      </c>
      <c r="S299" s="140">
        <v>5201691640.6044455</v>
      </c>
      <c r="T299" s="140">
        <v>72099755006.03064</v>
      </c>
      <c r="U299" s="140">
        <v>72099123280.722855</v>
      </c>
      <c r="V299" s="140">
        <v>63003069671.431969</v>
      </c>
      <c r="W299" s="140">
        <v>9096053609.2908859</v>
      </c>
      <c r="X299" s="140">
        <v>0</v>
      </c>
      <c r="Y299" s="140">
        <v>631725.30777910759</v>
      </c>
      <c r="Z299" s="140">
        <v>38282360570.518524</v>
      </c>
      <c r="AA299" s="140">
        <v>26968282630.037323</v>
      </c>
      <c r="AB299" s="140">
        <v>17459844939.433056</v>
      </c>
      <c r="AC299" s="140">
        <v>9508437690.604208</v>
      </c>
      <c r="AD299" s="140">
        <v>11314077940.481205</v>
      </c>
      <c r="AE299" s="140">
        <v>7324976869.4369926</v>
      </c>
      <c r="AF299" s="140">
        <v>3989101071.0442262</v>
      </c>
      <c r="AG299" s="140">
        <v>-21354406699.691063</v>
      </c>
      <c r="AH299" s="140">
        <v>8234100</v>
      </c>
      <c r="AI299" s="44"/>
      <c r="AK299" s="44"/>
      <c r="AL299" s="4"/>
    </row>
    <row r="300" spans="1:38" x14ac:dyDescent="0.35">
      <c r="A300" s="140" t="s">
        <v>21</v>
      </c>
      <c r="B300" s="140" t="s">
        <v>22</v>
      </c>
      <c r="C300" s="140" t="s">
        <v>6</v>
      </c>
      <c r="D300" s="140" t="s">
        <v>7</v>
      </c>
      <c r="E300" s="140" t="s">
        <v>535</v>
      </c>
      <c r="F300" s="140">
        <v>2004</v>
      </c>
      <c r="G300" s="140" t="s">
        <v>689</v>
      </c>
      <c r="H300" s="140">
        <v>152690599179.39227</v>
      </c>
      <c r="I300" s="140">
        <v>32526236392.402443</v>
      </c>
      <c r="J300" s="140">
        <v>102171662272.15096</v>
      </c>
      <c r="K300" s="140">
        <v>16399375799.523338</v>
      </c>
      <c r="L300" s="140">
        <v>11289280.139592268</v>
      </c>
      <c r="M300" s="140">
        <v>1362893236.1439731</v>
      </c>
      <c r="N300" s="140">
        <v>0</v>
      </c>
      <c r="O300" s="140">
        <v>0</v>
      </c>
      <c r="P300" s="140">
        <v>1320216081.9544468</v>
      </c>
      <c r="Q300" s="140">
        <v>13704977201.285326</v>
      </c>
      <c r="R300" s="140">
        <v>8418724717.7074089</v>
      </c>
      <c r="S300" s="140">
        <v>5286252483.5779171</v>
      </c>
      <c r="T300" s="140">
        <v>85772286472.627625</v>
      </c>
      <c r="U300" s="140">
        <v>85770984815.492599</v>
      </c>
      <c r="V300" s="140">
        <v>74983698149.124512</v>
      </c>
      <c r="W300" s="140">
        <v>10787286666.368088</v>
      </c>
      <c r="X300" s="140">
        <v>0</v>
      </c>
      <c r="Y300" s="140">
        <v>1301657.1350241797</v>
      </c>
      <c r="Z300" s="140">
        <v>42812412841.826004</v>
      </c>
      <c r="AA300" s="140">
        <v>30214605997.512245</v>
      </c>
      <c r="AB300" s="140">
        <v>21011815803.495316</v>
      </c>
      <c r="AC300" s="140">
        <v>9202790194.0167885</v>
      </c>
      <c r="AD300" s="140">
        <v>12597806844.313759</v>
      </c>
      <c r="AE300" s="140">
        <v>8760756203.8879337</v>
      </c>
      <c r="AF300" s="140">
        <v>3837050640.4258399</v>
      </c>
      <c r="AG300" s="140">
        <v>-24819712326.987122</v>
      </c>
      <c r="AH300" s="140">
        <v>8306500</v>
      </c>
      <c r="AI300" s="44"/>
      <c r="AK300" s="44"/>
      <c r="AL300" s="4"/>
    </row>
    <row r="301" spans="1:38" x14ac:dyDescent="0.35">
      <c r="A301" s="140" t="s">
        <v>21</v>
      </c>
      <c r="B301" s="140" t="s">
        <v>22</v>
      </c>
      <c r="C301" s="140" t="s">
        <v>6</v>
      </c>
      <c r="D301" s="140" t="s">
        <v>7</v>
      </c>
      <c r="E301" s="140" t="s">
        <v>535</v>
      </c>
      <c r="F301" s="140">
        <v>2005</v>
      </c>
      <c r="G301" s="140" t="s">
        <v>690</v>
      </c>
      <c r="H301" s="140">
        <v>169357469596.08127</v>
      </c>
      <c r="I301" s="140">
        <v>35888559806.65493</v>
      </c>
      <c r="J301" s="140">
        <v>110905533458.76984</v>
      </c>
      <c r="K301" s="140">
        <v>17173690459.242956</v>
      </c>
      <c r="L301" s="140">
        <v>10422997.418029837</v>
      </c>
      <c r="M301" s="140">
        <v>1534702614.366148</v>
      </c>
      <c r="N301" s="140">
        <v>0</v>
      </c>
      <c r="O301" s="140">
        <v>0</v>
      </c>
      <c r="P301" s="140">
        <v>1451739753.5387344</v>
      </c>
      <c r="Q301" s="140">
        <v>14176825093.920044</v>
      </c>
      <c r="R301" s="140">
        <v>8748326809.4255772</v>
      </c>
      <c r="S301" s="140">
        <v>5428498284.4944658</v>
      </c>
      <c r="T301" s="140">
        <v>93731842999.526886</v>
      </c>
      <c r="U301" s="140">
        <v>93729445137.884766</v>
      </c>
      <c r="V301" s="140">
        <v>82791068382.117874</v>
      </c>
      <c r="W301" s="140">
        <v>10938376755.766893</v>
      </c>
      <c r="X301" s="140">
        <v>0</v>
      </c>
      <c r="Y301" s="140">
        <v>2397861.6421229285</v>
      </c>
      <c r="Z301" s="140">
        <v>48066760298.057747</v>
      </c>
      <c r="AA301" s="140">
        <v>33967816441.069248</v>
      </c>
      <c r="AB301" s="140">
        <v>24200394305.340359</v>
      </c>
      <c r="AC301" s="140">
        <v>9767422135.7289486</v>
      </c>
      <c r="AD301" s="140">
        <v>14098943856.988291</v>
      </c>
      <c r="AE301" s="140">
        <v>10044802297.490091</v>
      </c>
      <c r="AF301" s="140">
        <v>4054141559.498282</v>
      </c>
      <c r="AG301" s="140">
        <v>-25503383967.401237</v>
      </c>
      <c r="AH301" s="140">
        <v>8391850</v>
      </c>
      <c r="AI301" s="44"/>
      <c r="AK301" s="44"/>
      <c r="AL301" s="4"/>
    </row>
    <row r="302" spans="1:38" x14ac:dyDescent="0.35">
      <c r="A302" s="140" t="s">
        <v>21</v>
      </c>
      <c r="B302" s="140" t="s">
        <v>22</v>
      </c>
      <c r="C302" s="140" t="s">
        <v>6</v>
      </c>
      <c r="D302" s="140" t="s">
        <v>7</v>
      </c>
      <c r="E302" s="140" t="s">
        <v>535</v>
      </c>
      <c r="F302" s="140">
        <v>2006</v>
      </c>
      <c r="G302" s="140" t="s">
        <v>691</v>
      </c>
      <c r="H302" s="140">
        <v>190103399256.41589</v>
      </c>
      <c r="I302" s="140">
        <v>39577582350.867134</v>
      </c>
      <c r="J302" s="140">
        <v>127285833760.76378</v>
      </c>
      <c r="K302" s="140">
        <v>18606555626.265408</v>
      </c>
      <c r="L302" s="140">
        <v>9744745.1088949908</v>
      </c>
      <c r="M302" s="140">
        <v>1184951911.3080869</v>
      </c>
      <c r="N302" s="140">
        <v>0</v>
      </c>
      <c r="O302" s="140">
        <v>0</v>
      </c>
      <c r="P302" s="140">
        <v>1653599250.5292544</v>
      </c>
      <c r="Q302" s="140">
        <v>15758259719.319172</v>
      </c>
      <c r="R302" s="140">
        <v>9963824105.9193211</v>
      </c>
      <c r="S302" s="140">
        <v>5794435613.3998499</v>
      </c>
      <c r="T302" s="140">
        <v>108679278134.49837</v>
      </c>
      <c r="U302" s="140">
        <v>108675745529.52379</v>
      </c>
      <c r="V302" s="140">
        <v>97458033536.796036</v>
      </c>
      <c r="W302" s="140">
        <v>11217711992.727749</v>
      </c>
      <c r="X302" s="140">
        <v>0</v>
      </c>
      <c r="Y302" s="140">
        <v>3532604.9745724164</v>
      </c>
      <c r="Z302" s="140">
        <v>49570197080.83297</v>
      </c>
      <c r="AA302" s="140">
        <v>35088628693.431633</v>
      </c>
      <c r="AB302" s="140">
        <v>24893976029.515701</v>
      </c>
      <c r="AC302" s="140">
        <v>10194652663.915907</v>
      </c>
      <c r="AD302" s="140">
        <v>14481568387.401335</v>
      </c>
      <c r="AE302" s="140">
        <v>10274092483.222214</v>
      </c>
      <c r="AF302" s="140">
        <v>4207475904.1791215</v>
      </c>
      <c r="AG302" s="140">
        <v>-26330213936.048004</v>
      </c>
      <c r="AH302" s="140">
        <v>8484550</v>
      </c>
      <c r="AI302" s="44"/>
      <c r="AK302" s="44"/>
      <c r="AL302" s="4"/>
    </row>
    <row r="303" spans="1:38" x14ac:dyDescent="0.35">
      <c r="A303" s="140" t="s">
        <v>21</v>
      </c>
      <c r="B303" s="140" t="s">
        <v>22</v>
      </c>
      <c r="C303" s="140" t="s">
        <v>6</v>
      </c>
      <c r="D303" s="140" t="s">
        <v>7</v>
      </c>
      <c r="E303" s="140" t="s">
        <v>535</v>
      </c>
      <c r="F303" s="140">
        <v>2007</v>
      </c>
      <c r="G303" s="140" t="s">
        <v>692</v>
      </c>
      <c r="H303" s="140">
        <v>220947126382.02017</v>
      </c>
      <c r="I303" s="140">
        <v>43360076251.425674</v>
      </c>
      <c r="J303" s="140">
        <v>144501291776.08182</v>
      </c>
      <c r="K303" s="140">
        <v>20518696545.856464</v>
      </c>
      <c r="L303" s="140">
        <v>4467389.9397142055</v>
      </c>
      <c r="M303" s="140">
        <v>1288753431.4362905</v>
      </c>
      <c r="N303" s="140">
        <v>0</v>
      </c>
      <c r="O303" s="140">
        <v>0</v>
      </c>
      <c r="P303" s="140">
        <v>1825952828.3944085</v>
      </c>
      <c r="Q303" s="140">
        <v>17399522896.086052</v>
      </c>
      <c r="R303" s="140">
        <v>11414452421.721292</v>
      </c>
      <c r="S303" s="140">
        <v>5985070474.3647614</v>
      </c>
      <c r="T303" s="140">
        <v>123982595230.22534</v>
      </c>
      <c r="U303" s="140">
        <v>123973840924.41769</v>
      </c>
      <c r="V303" s="140">
        <v>110233775505.13806</v>
      </c>
      <c r="W303" s="140">
        <v>13740065419.279636</v>
      </c>
      <c r="X303" s="140">
        <v>0</v>
      </c>
      <c r="Y303" s="140">
        <v>8754305.8076468743</v>
      </c>
      <c r="Z303" s="140">
        <v>55741266194.276314</v>
      </c>
      <c r="AA303" s="140">
        <v>39541359136.886993</v>
      </c>
      <c r="AB303" s="140">
        <v>27734717934.089169</v>
      </c>
      <c r="AC303" s="140">
        <v>11806641202.797855</v>
      </c>
      <c r="AD303" s="140">
        <v>16199907057.389322</v>
      </c>
      <c r="AE303" s="140">
        <v>11362782226.067017</v>
      </c>
      <c r="AF303" s="140">
        <v>4837124831.3223057</v>
      </c>
      <c r="AG303" s="140">
        <v>-22655507839.763618</v>
      </c>
      <c r="AH303" s="140">
        <v>8581300</v>
      </c>
      <c r="AI303" s="44"/>
      <c r="AK303" s="44"/>
      <c r="AL303" s="4"/>
    </row>
    <row r="304" spans="1:38" x14ac:dyDescent="0.35">
      <c r="A304" s="140" t="s">
        <v>21</v>
      </c>
      <c r="B304" s="140" t="s">
        <v>22</v>
      </c>
      <c r="C304" s="140" t="s">
        <v>6</v>
      </c>
      <c r="D304" s="140" t="s">
        <v>7</v>
      </c>
      <c r="E304" s="140" t="s">
        <v>535</v>
      </c>
      <c r="F304" s="140">
        <v>2008</v>
      </c>
      <c r="G304" s="140" t="s">
        <v>693</v>
      </c>
      <c r="H304" s="140">
        <v>268333481917.92316</v>
      </c>
      <c r="I304" s="140">
        <v>48071048340.842331</v>
      </c>
      <c r="J304" s="140">
        <v>174899167732.07809</v>
      </c>
      <c r="K304" s="140">
        <v>21308710865.795914</v>
      </c>
      <c r="L304" s="140">
        <v>4224438.3900500536</v>
      </c>
      <c r="M304" s="140">
        <v>1293621723.8622375</v>
      </c>
      <c r="N304" s="140">
        <v>0</v>
      </c>
      <c r="O304" s="140">
        <v>0</v>
      </c>
      <c r="P304" s="140">
        <v>1973373527.4998732</v>
      </c>
      <c r="Q304" s="140">
        <v>18037491176.043755</v>
      </c>
      <c r="R304" s="140">
        <v>11950093188.139376</v>
      </c>
      <c r="S304" s="140">
        <v>6087397987.904377</v>
      </c>
      <c r="T304" s="140">
        <v>153590456866.28217</v>
      </c>
      <c r="U304" s="140">
        <v>153572828008.6546</v>
      </c>
      <c r="V304" s="140">
        <v>135153129172.03751</v>
      </c>
      <c r="W304" s="140">
        <v>18419698836.6171</v>
      </c>
      <c r="X304" s="140">
        <v>0</v>
      </c>
      <c r="Y304" s="140">
        <v>17628857.627559494</v>
      </c>
      <c r="Z304" s="140">
        <v>56132136741.991478</v>
      </c>
      <c r="AA304" s="140">
        <v>39858907740.989189</v>
      </c>
      <c r="AB304" s="140">
        <v>28785833815.06995</v>
      </c>
      <c r="AC304" s="140">
        <v>11073073925.919167</v>
      </c>
      <c r="AD304" s="140">
        <v>16273229001.002289</v>
      </c>
      <c r="AE304" s="140">
        <v>11752416014.543898</v>
      </c>
      <c r="AF304" s="140">
        <v>4520812986.4583921</v>
      </c>
      <c r="AG304" s="140">
        <v>-10768870896.988735</v>
      </c>
      <c r="AH304" s="140">
        <v>8763400</v>
      </c>
      <c r="AI304" s="44"/>
      <c r="AK304" s="44"/>
      <c r="AL304" s="4"/>
    </row>
    <row r="305" spans="1:38" x14ac:dyDescent="0.35">
      <c r="A305" s="140" t="s">
        <v>21</v>
      </c>
      <c r="B305" s="140" t="s">
        <v>22</v>
      </c>
      <c r="C305" s="140" t="s">
        <v>6</v>
      </c>
      <c r="D305" s="140" t="s">
        <v>7</v>
      </c>
      <c r="E305" s="140" t="s">
        <v>535</v>
      </c>
      <c r="F305" s="140">
        <v>2009</v>
      </c>
      <c r="G305" s="140" t="s">
        <v>694</v>
      </c>
      <c r="H305" s="140">
        <v>296209194493.58447</v>
      </c>
      <c r="I305" s="140">
        <v>51968306596.322075</v>
      </c>
      <c r="J305" s="140">
        <v>187599146787.32352</v>
      </c>
      <c r="K305" s="140">
        <v>24159054415.435848</v>
      </c>
      <c r="L305" s="140">
        <v>4008402.8677146067</v>
      </c>
      <c r="M305" s="140">
        <v>1700512904.7248225</v>
      </c>
      <c r="N305" s="140">
        <v>0</v>
      </c>
      <c r="O305" s="140">
        <v>0</v>
      </c>
      <c r="P305" s="140">
        <v>2337032514.6878061</v>
      </c>
      <c r="Q305" s="140">
        <v>20117500593.155506</v>
      </c>
      <c r="R305" s="140">
        <v>13321945067.70454</v>
      </c>
      <c r="S305" s="140">
        <v>6795555525.4509659</v>
      </c>
      <c r="T305" s="140">
        <v>163440092371.88766</v>
      </c>
      <c r="U305" s="140">
        <v>163366937464.3602</v>
      </c>
      <c r="V305" s="140">
        <v>139452334293.82584</v>
      </c>
      <c r="W305" s="140">
        <v>23914603170.534367</v>
      </c>
      <c r="X305" s="140">
        <v>0</v>
      </c>
      <c r="Y305" s="140">
        <v>73154907.527475223</v>
      </c>
      <c r="Z305" s="140">
        <v>72758388005.551941</v>
      </c>
      <c r="AA305" s="140">
        <v>51740145752.024506</v>
      </c>
      <c r="AB305" s="140">
        <v>38471909529.972794</v>
      </c>
      <c r="AC305" s="140">
        <v>13268236222.051544</v>
      </c>
      <c r="AD305" s="140">
        <v>21018242253.527439</v>
      </c>
      <c r="AE305" s="140">
        <v>15628326953.93257</v>
      </c>
      <c r="AF305" s="140">
        <v>5389915299.5949516</v>
      </c>
      <c r="AG305" s="140">
        <v>-16116646895.613102</v>
      </c>
      <c r="AH305" s="140">
        <v>8947243</v>
      </c>
      <c r="AI305" s="44"/>
      <c r="AK305" s="44"/>
      <c r="AL305" s="4"/>
    </row>
    <row r="306" spans="1:38" x14ac:dyDescent="0.35">
      <c r="A306" s="140" t="s">
        <v>21</v>
      </c>
      <c r="B306" s="140" t="s">
        <v>22</v>
      </c>
      <c r="C306" s="140" t="s">
        <v>6</v>
      </c>
      <c r="D306" s="140" t="s">
        <v>7</v>
      </c>
      <c r="E306" s="140" t="s">
        <v>535</v>
      </c>
      <c r="F306" s="140">
        <v>2010</v>
      </c>
      <c r="G306" s="140" t="s">
        <v>695</v>
      </c>
      <c r="H306" s="140">
        <v>315492108843.05011</v>
      </c>
      <c r="I306" s="140">
        <v>56125285051.883652</v>
      </c>
      <c r="J306" s="140">
        <v>209502363935.88513</v>
      </c>
      <c r="K306" s="140">
        <v>27628090655.991623</v>
      </c>
      <c r="L306" s="140">
        <v>3847931.86479872</v>
      </c>
      <c r="M306" s="140">
        <v>1837295579.0512691</v>
      </c>
      <c r="N306" s="140">
        <v>0</v>
      </c>
      <c r="O306" s="140">
        <v>0</v>
      </c>
      <c r="P306" s="140">
        <v>2740571322.1505136</v>
      </c>
      <c r="Q306" s="140">
        <v>23046375822.925041</v>
      </c>
      <c r="R306" s="140">
        <v>15479896058.541302</v>
      </c>
      <c r="S306" s="140">
        <v>7566479764.3837376</v>
      </c>
      <c r="T306" s="140">
        <v>181874273279.89349</v>
      </c>
      <c r="U306" s="140">
        <v>181552372979.59357</v>
      </c>
      <c r="V306" s="140">
        <v>154115020611.42734</v>
      </c>
      <c r="W306" s="140">
        <v>27437352368.166222</v>
      </c>
      <c r="X306" s="140">
        <v>0</v>
      </c>
      <c r="Y306" s="140">
        <v>321900300.29991513</v>
      </c>
      <c r="Z306" s="140">
        <v>68530441552.046066</v>
      </c>
      <c r="AA306" s="140">
        <v>48778379300.291779</v>
      </c>
      <c r="AB306" s="140">
        <v>36313292975.624176</v>
      </c>
      <c r="AC306" s="140">
        <v>12465086324.667692</v>
      </c>
      <c r="AD306" s="140">
        <v>19752062251.754715</v>
      </c>
      <c r="AE306" s="140">
        <v>14704515273.151726</v>
      </c>
      <c r="AF306" s="140">
        <v>5047546978.6028585</v>
      </c>
      <c r="AG306" s="140">
        <v>-18665981696.764725</v>
      </c>
      <c r="AH306" s="140">
        <v>9054332</v>
      </c>
      <c r="AI306" s="44"/>
      <c r="AK306" s="44"/>
      <c r="AL306" s="4"/>
    </row>
    <row r="307" spans="1:38" x14ac:dyDescent="0.35">
      <c r="A307" s="140" t="s">
        <v>21</v>
      </c>
      <c r="B307" s="140" t="s">
        <v>22</v>
      </c>
      <c r="C307" s="140" t="s">
        <v>6</v>
      </c>
      <c r="D307" s="140" t="s">
        <v>7</v>
      </c>
      <c r="E307" s="140" t="s">
        <v>535</v>
      </c>
      <c r="F307" s="140">
        <v>2011</v>
      </c>
      <c r="G307" s="140" t="s">
        <v>696</v>
      </c>
      <c r="H307" s="140">
        <v>342782595110.64514</v>
      </c>
      <c r="I307" s="140">
        <v>62733429244.950729</v>
      </c>
      <c r="J307" s="140">
        <v>234502230365.6828</v>
      </c>
      <c r="K307" s="140">
        <v>28337054470.445705</v>
      </c>
      <c r="L307" s="140">
        <v>3645817.5766976462</v>
      </c>
      <c r="M307" s="140">
        <v>2111282553.3239293</v>
      </c>
      <c r="N307" s="140">
        <v>0</v>
      </c>
      <c r="O307" s="140">
        <v>0</v>
      </c>
      <c r="P307" s="140">
        <v>3058620680.9198375</v>
      </c>
      <c r="Q307" s="140">
        <v>23163505418.62524</v>
      </c>
      <c r="R307" s="140">
        <v>15120931713.869818</v>
      </c>
      <c r="S307" s="140">
        <v>8042573704.7554216</v>
      </c>
      <c r="T307" s="140">
        <v>206165175895.23709</v>
      </c>
      <c r="U307" s="140">
        <v>205724772493.53241</v>
      </c>
      <c r="V307" s="140">
        <v>174679101402.88724</v>
      </c>
      <c r="W307" s="140">
        <v>31045671090.645161</v>
      </c>
      <c r="X307" s="140">
        <v>0</v>
      </c>
      <c r="Y307" s="140">
        <v>440403401.70467019</v>
      </c>
      <c r="Z307" s="140">
        <v>62030263818.747452</v>
      </c>
      <c r="AA307" s="140">
        <v>44167673574.473221</v>
      </c>
      <c r="AB307" s="140">
        <v>32978297340.066441</v>
      </c>
      <c r="AC307" s="140">
        <v>11189376234.406818</v>
      </c>
      <c r="AD307" s="140">
        <v>17862590244.274231</v>
      </c>
      <c r="AE307" s="140">
        <v>13337306782.666878</v>
      </c>
      <c r="AF307" s="140">
        <v>4525283461.6071405</v>
      </c>
      <c r="AG307" s="140">
        <v>-16483328318.735756</v>
      </c>
      <c r="AH307" s="140">
        <v>9173082</v>
      </c>
      <c r="AI307" s="44"/>
      <c r="AK307" s="44"/>
      <c r="AL307" s="4"/>
    </row>
    <row r="308" spans="1:38" x14ac:dyDescent="0.35">
      <c r="A308" s="140" t="s">
        <v>21</v>
      </c>
      <c r="B308" s="140" t="s">
        <v>22</v>
      </c>
      <c r="C308" s="140" t="s">
        <v>6</v>
      </c>
      <c r="D308" s="140" t="s">
        <v>7</v>
      </c>
      <c r="E308" s="140" t="s">
        <v>535</v>
      </c>
      <c r="F308" s="140">
        <v>2012</v>
      </c>
      <c r="G308" s="140" t="s">
        <v>697</v>
      </c>
      <c r="H308" s="140">
        <v>362062104445.62726</v>
      </c>
      <c r="I308" s="140">
        <v>70281140732.225784</v>
      </c>
      <c r="J308" s="140">
        <v>241914880195.42413</v>
      </c>
      <c r="K308" s="140">
        <v>29515613349.139965</v>
      </c>
      <c r="L308" s="140">
        <v>3392651.1573087778</v>
      </c>
      <c r="M308" s="140">
        <v>2647567567.0273523</v>
      </c>
      <c r="N308" s="140">
        <v>0</v>
      </c>
      <c r="O308" s="140">
        <v>0</v>
      </c>
      <c r="P308" s="140">
        <v>3460087288.0033102</v>
      </c>
      <c r="Q308" s="140">
        <v>23404565842.951992</v>
      </c>
      <c r="R308" s="140">
        <v>14770978173.921503</v>
      </c>
      <c r="S308" s="140">
        <v>8633587669.030489</v>
      </c>
      <c r="T308" s="140">
        <v>212399266846.28418</v>
      </c>
      <c r="U308" s="140">
        <v>211913323335.64285</v>
      </c>
      <c r="V308" s="140">
        <v>178767673133.95218</v>
      </c>
      <c r="W308" s="140">
        <v>33145650201.690674</v>
      </c>
      <c r="X308" s="140">
        <v>0</v>
      </c>
      <c r="Y308" s="140">
        <v>485943510.64132047</v>
      </c>
      <c r="Z308" s="140">
        <v>67885909330.18837</v>
      </c>
      <c r="AA308" s="140">
        <v>48377972488.478851</v>
      </c>
      <c r="AB308" s="140">
        <v>36852812061.286964</v>
      </c>
      <c r="AC308" s="140">
        <v>11525160427.192194</v>
      </c>
      <c r="AD308" s="140">
        <v>19507936841.709515</v>
      </c>
      <c r="AE308" s="140">
        <v>14860530385.025488</v>
      </c>
      <c r="AF308" s="140">
        <v>4647406456.6838942</v>
      </c>
      <c r="AG308" s="140">
        <v>-18019825812.210964</v>
      </c>
      <c r="AH308" s="140">
        <v>9295784</v>
      </c>
      <c r="AI308" s="44"/>
      <c r="AK308" s="44"/>
      <c r="AL308" s="4"/>
    </row>
    <row r="309" spans="1:38" x14ac:dyDescent="0.35">
      <c r="A309" s="140" t="s">
        <v>21</v>
      </c>
      <c r="B309" s="140" t="s">
        <v>22</v>
      </c>
      <c r="C309" s="140" t="s">
        <v>6</v>
      </c>
      <c r="D309" s="140" t="s">
        <v>7</v>
      </c>
      <c r="E309" s="140" t="s">
        <v>535</v>
      </c>
      <c r="F309" s="140">
        <v>2013</v>
      </c>
      <c r="G309" s="140" t="s">
        <v>698</v>
      </c>
      <c r="H309" s="140">
        <v>369769937455.77911</v>
      </c>
      <c r="I309" s="140">
        <v>79919763270.649658</v>
      </c>
      <c r="J309" s="140">
        <v>234214146652.78821</v>
      </c>
      <c r="K309" s="140">
        <v>31212030124.935139</v>
      </c>
      <c r="L309" s="140">
        <v>24545467.834414721</v>
      </c>
      <c r="M309" s="140">
        <v>2663432915.2903333</v>
      </c>
      <c r="N309" s="140">
        <v>0</v>
      </c>
      <c r="O309" s="140">
        <v>0</v>
      </c>
      <c r="P309" s="140">
        <v>3990015829.4124579</v>
      </c>
      <c r="Q309" s="140">
        <v>24534035912.397934</v>
      </c>
      <c r="R309" s="140">
        <v>15107612553.246405</v>
      </c>
      <c r="S309" s="140">
        <v>9426423359.1515293</v>
      </c>
      <c r="T309" s="140">
        <v>203002116527.85309</v>
      </c>
      <c r="U309" s="140">
        <v>202510445677.68198</v>
      </c>
      <c r="V309" s="140">
        <v>169916665898.15533</v>
      </c>
      <c r="W309" s="140">
        <v>32593779779.526642</v>
      </c>
      <c r="X309" s="140">
        <v>0</v>
      </c>
      <c r="Y309" s="140">
        <v>491670850.17111272</v>
      </c>
      <c r="Z309" s="140">
        <v>75380065189.709702</v>
      </c>
      <c r="AA309" s="140">
        <v>53751579090.289307</v>
      </c>
      <c r="AB309" s="140">
        <v>41096817388.436211</v>
      </c>
      <c r="AC309" s="140">
        <v>12654761701.853138</v>
      </c>
      <c r="AD309" s="140">
        <v>21628486099.41993</v>
      </c>
      <c r="AE309" s="140">
        <v>16536480577.121819</v>
      </c>
      <c r="AF309" s="140">
        <v>5092005522.2982016</v>
      </c>
      <c r="AG309" s="140">
        <v>-19744037657.368454</v>
      </c>
      <c r="AH309" s="140">
        <v>9416801</v>
      </c>
      <c r="AI309" s="44"/>
      <c r="AK309" s="44"/>
      <c r="AL309" s="4"/>
    </row>
    <row r="310" spans="1:38" x14ac:dyDescent="0.35">
      <c r="A310" s="140" t="s">
        <v>21</v>
      </c>
      <c r="B310" s="140" t="s">
        <v>22</v>
      </c>
      <c r="C310" s="140" t="s">
        <v>6</v>
      </c>
      <c r="D310" s="140" t="s">
        <v>7</v>
      </c>
      <c r="E310" s="140" t="s">
        <v>535</v>
      </c>
      <c r="F310" s="140">
        <v>2014</v>
      </c>
      <c r="G310" s="140" t="s">
        <v>699</v>
      </c>
      <c r="H310" s="140">
        <v>383477105250.92157</v>
      </c>
      <c r="I310" s="140">
        <v>90334890309.747238</v>
      </c>
      <c r="J310" s="140">
        <v>235956599363.64655</v>
      </c>
      <c r="K310" s="140">
        <v>31881670752.078831</v>
      </c>
      <c r="L310" s="140">
        <v>47650607.857823044</v>
      </c>
      <c r="M310" s="140">
        <v>2752825995.9180632</v>
      </c>
      <c r="N310" s="140">
        <v>0</v>
      </c>
      <c r="O310" s="140">
        <v>0</v>
      </c>
      <c r="P310" s="140">
        <v>4304437117.1707773</v>
      </c>
      <c r="Q310" s="140">
        <v>24776757031.132168</v>
      </c>
      <c r="R310" s="140">
        <v>15049297621.825926</v>
      </c>
      <c r="S310" s="140">
        <v>9727459409.306242</v>
      </c>
      <c r="T310" s="140">
        <v>204074928611.56772</v>
      </c>
      <c r="U310" s="140">
        <v>203575876676.10489</v>
      </c>
      <c r="V310" s="140">
        <v>171485646599.45023</v>
      </c>
      <c r="W310" s="140">
        <v>32090230076.654663</v>
      </c>
      <c r="X310" s="140">
        <v>0</v>
      </c>
      <c r="Y310" s="140">
        <v>499051935.46282893</v>
      </c>
      <c r="Z310" s="140">
        <v>78910540803.846909</v>
      </c>
      <c r="AA310" s="140">
        <v>56340776526.676918</v>
      </c>
      <c r="AB310" s="140">
        <v>43491773589.303596</v>
      </c>
      <c r="AC310" s="140">
        <v>12849002937.373039</v>
      </c>
      <c r="AD310" s="140">
        <v>22569764277.17046</v>
      </c>
      <c r="AE310" s="140">
        <v>17422533703.30941</v>
      </c>
      <c r="AF310" s="140">
        <v>5147230573.8610029</v>
      </c>
      <c r="AG310" s="140">
        <v>-21724925226.319099</v>
      </c>
      <c r="AH310" s="140">
        <v>9535079</v>
      </c>
      <c r="AI310" s="44"/>
      <c r="AK310" s="44"/>
      <c r="AL310" s="4"/>
    </row>
    <row r="311" spans="1:38" x14ac:dyDescent="0.35">
      <c r="A311" s="140" t="s">
        <v>21</v>
      </c>
      <c r="B311" s="140" t="s">
        <v>22</v>
      </c>
      <c r="C311" s="140" t="s">
        <v>6</v>
      </c>
      <c r="D311" s="140" t="s">
        <v>7</v>
      </c>
      <c r="E311" s="140" t="s">
        <v>535</v>
      </c>
      <c r="F311" s="140">
        <v>2015</v>
      </c>
      <c r="G311" s="140" t="s">
        <v>700</v>
      </c>
      <c r="H311" s="140">
        <v>386775113019.49359</v>
      </c>
      <c r="I311" s="140">
        <v>99023750428.81781</v>
      </c>
      <c r="J311" s="140">
        <v>216694557093.86087</v>
      </c>
      <c r="K311" s="140">
        <v>31574897121.561657</v>
      </c>
      <c r="L311" s="140">
        <v>80928997.969681233</v>
      </c>
      <c r="M311" s="140">
        <v>3215362426.1373258</v>
      </c>
      <c r="N311" s="140">
        <v>0</v>
      </c>
      <c r="O311" s="140">
        <v>0</v>
      </c>
      <c r="P311" s="140">
        <v>3889021590.3211899</v>
      </c>
      <c r="Q311" s="140">
        <v>24389584107.133461</v>
      </c>
      <c r="R311" s="140">
        <v>14266321870.700794</v>
      </c>
      <c r="S311" s="140">
        <v>10123262236.432667</v>
      </c>
      <c r="T311" s="140">
        <v>185119659972.29919</v>
      </c>
      <c r="U311" s="140">
        <v>184639174743.11292</v>
      </c>
      <c r="V311" s="140">
        <v>152710447775.10883</v>
      </c>
      <c r="W311" s="140">
        <v>31928726968.004078</v>
      </c>
      <c r="X311" s="140">
        <v>0</v>
      </c>
      <c r="Y311" s="140">
        <v>480485229.18628013</v>
      </c>
      <c r="Z311" s="140">
        <v>89918147794.688461</v>
      </c>
      <c r="AA311" s="140">
        <v>64273908831.68483</v>
      </c>
      <c r="AB311" s="140">
        <v>49283044496.049522</v>
      </c>
      <c r="AC311" s="140">
        <v>14990864335.635107</v>
      </c>
      <c r="AD311" s="140">
        <v>25644238963.003635</v>
      </c>
      <c r="AE311" s="140">
        <v>19663129142.972321</v>
      </c>
      <c r="AF311" s="140">
        <v>5981109820.0314598</v>
      </c>
      <c r="AG311" s="140">
        <v>-18861342297.87355</v>
      </c>
      <c r="AH311" s="140">
        <v>9649341</v>
      </c>
      <c r="AI311" s="44"/>
      <c r="AK311" s="44"/>
      <c r="AL311" s="4"/>
    </row>
    <row r="312" spans="1:38" x14ac:dyDescent="0.35">
      <c r="A312" s="140" t="s">
        <v>21</v>
      </c>
      <c r="B312" s="140" t="s">
        <v>22</v>
      </c>
      <c r="C312" s="140" t="s">
        <v>6</v>
      </c>
      <c r="D312" s="140" t="s">
        <v>7</v>
      </c>
      <c r="E312" s="140" t="s">
        <v>535</v>
      </c>
      <c r="F312" s="140">
        <v>2016</v>
      </c>
      <c r="G312" s="140" t="s">
        <v>701</v>
      </c>
      <c r="H312" s="140">
        <v>356088488960.47992</v>
      </c>
      <c r="I312" s="140">
        <v>104527494812.18193</v>
      </c>
      <c r="J312" s="140">
        <v>195441658072.17908</v>
      </c>
      <c r="K312" s="140">
        <v>32427607046.341473</v>
      </c>
      <c r="L312" s="140">
        <v>119230143.34291582</v>
      </c>
      <c r="M312" s="140">
        <v>4160402076.944191</v>
      </c>
      <c r="N312" s="140">
        <v>0</v>
      </c>
      <c r="O312" s="140">
        <v>0</v>
      </c>
      <c r="P312" s="140">
        <v>3491533361.6385131</v>
      </c>
      <c r="Q312" s="140">
        <v>24656441464.415855</v>
      </c>
      <c r="R312" s="140">
        <v>14116519244.097363</v>
      </c>
      <c r="S312" s="140">
        <v>10539922220.318491</v>
      </c>
      <c r="T312" s="140">
        <v>163014051025.83759</v>
      </c>
      <c r="U312" s="140">
        <v>162562955189.2207</v>
      </c>
      <c r="V312" s="140">
        <v>132600323356.2513</v>
      </c>
      <c r="W312" s="140">
        <v>29962631832.969414</v>
      </c>
      <c r="X312" s="140">
        <v>0</v>
      </c>
      <c r="Y312" s="140">
        <v>451095836.61688185</v>
      </c>
      <c r="Z312" s="140">
        <v>82469321797.672058</v>
      </c>
      <c r="AA312" s="140">
        <v>59016225255.263977</v>
      </c>
      <c r="AB312" s="140">
        <v>45873353577.8246</v>
      </c>
      <c r="AC312" s="140">
        <v>13142871677.439379</v>
      </c>
      <c r="AD312" s="140">
        <v>23453096542.408558</v>
      </c>
      <c r="AE312" s="140">
        <v>18230108508.825504</v>
      </c>
      <c r="AF312" s="140">
        <v>5222988033.5827713</v>
      </c>
      <c r="AG312" s="140">
        <v>-26349985721.553108</v>
      </c>
      <c r="AH312" s="140">
        <v>9757812</v>
      </c>
      <c r="AI312" s="44"/>
      <c r="AK312" s="44"/>
      <c r="AL312" s="4"/>
    </row>
    <row r="313" spans="1:38" x14ac:dyDescent="0.35">
      <c r="A313" s="140" t="s">
        <v>21</v>
      </c>
      <c r="B313" s="140" t="s">
        <v>22</v>
      </c>
      <c r="C313" s="140" t="s">
        <v>6</v>
      </c>
      <c r="D313" s="140" t="s">
        <v>7</v>
      </c>
      <c r="E313" s="140" t="s">
        <v>535</v>
      </c>
      <c r="F313" s="140">
        <v>2017</v>
      </c>
      <c r="G313" s="140" t="s">
        <v>702</v>
      </c>
      <c r="H313" s="140">
        <v>351204454728.01361</v>
      </c>
      <c r="I313" s="140">
        <v>109639284779.25804</v>
      </c>
      <c r="J313" s="140">
        <v>187882754946.18375</v>
      </c>
      <c r="K313" s="140">
        <v>32782437647.997406</v>
      </c>
      <c r="L313" s="140">
        <v>162015472.08364075</v>
      </c>
      <c r="M313" s="140">
        <v>4316515255.0693789</v>
      </c>
      <c r="N313" s="140">
        <v>0</v>
      </c>
      <c r="O313" s="140">
        <v>0</v>
      </c>
      <c r="P313" s="140">
        <v>3564357789.7368422</v>
      </c>
      <c r="Q313" s="140">
        <v>24739549131.107544</v>
      </c>
      <c r="R313" s="140">
        <v>13953982769.484165</v>
      </c>
      <c r="S313" s="140">
        <v>10785566361.623381</v>
      </c>
      <c r="T313" s="140">
        <v>155100317298.18634</v>
      </c>
      <c r="U313" s="140">
        <v>154469463979.36029</v>
      </c>
      <c r="V313" s="140">
        <v>125315974870.55045</v>
      </c>
      <c r="W313" s="140">
        <v>29153489108.80983</v>
      </c>
      <c r="X313" s="140">
        <v>0</v>
      </c>
      <c r="Y313" s="140">
        <v>630853318.826051</v>
      </c>
      <c r="Z313" s="140">
        <v>83027321134.262329</v>
      </c>
      <c r="AA313" s="140">
        <v>59464284995.304955</v>
      </c>
      <c r="AB313" s="140">
        <v>46221630730.251518</v>
      </c>
      <c r="AC313" s="140">
        <v>13242654265.053438</v>
      </c>
      <c r="AD313" s="140">
        <v>23563036138.957378</v>
      </c>
      <c r="AE313" s="140">
        <v>18315564634.880447</v>
      </c>
      <c r="AF313" s="140">
        <v>5247471504.0769758</v>
      </c>
      <c r="AG313" s="140">
        <v>-29344906131.690517</v>
      </c>
      <c r="AH313" s="140">
        <v>9854033</v>
      </c>
      <c r="AI313" s="44"/>
      <c r="AK313" s="44"/>
      <c r="AL313" s="4"/>
    </row>
    <row r="314" spans="1:38" x14ac:dyDescent="0.35">
      <c r="A314" s="140" t="s">
        <v>21</v>
      </c>
      <c r="B314" s="140" t="s">
        <v>22</v>
      </c>
      <c r="C314" s="140" t="s">
        <v>6</v>
      </c>
      <c r="D314" s="140" t="s">
        <v>7</v>
      </c>
      <c r="E314" s="140" t="s">
        <v>535</v>
      </c>
      <c r="F314" s="140">
        <v>2018</v>
      </c>
      <c r="G314" s="140" t="s">
        <v>703</v>
      </c>
      <c r="H314" s="140">
        <v>360966727358.1322</v>
      </c>
      <c r="I314" s="140">
        <v>114060729918.98149</v>
      </c>
      <c r="J314" s="140">
        <v>191618632336.70178</v>
      </c>
      <c r="K314" s="140">
        <v>31375247384.538773</v>
      </c>
      <c r="L314" s="140">
        <v>186895289.08783907</v>
      </c>
      <c r="M314" s="140">
        <v>3748103350.1239409</v>
      </c>
      <c r="N314" s="140">
        <v>0</v>
      </c>
      <c r="O314" s="140">
        <v>0</v>
      </c>
      <c r="P314" s="140">
        <v>3512298870.2754283</v>
      </c>
      <c r="Q314" s="140">
        <v>23927949875.051567</v>
      </c>
      <c r="R314" s="140">
        <v>13269128228.478876</v>
      </c>
      <c r="S314" s="140">
        <v>10658821646.572689</v>
      </c>
      <c r="T314" s="140">
        <v>160243384952.16302</v>
      </c>
      <c r="U314" s="140">
        <v>159375943042.57788</v>
      </c>
      <c r="V314" s="140">
        <v>127715115923.10579</v>
      </c>
      <c r="W314" s="140">
        <v>31660827119.472084</v>
      </c>
      <c r="X314" s="140">
        <v>0</v>
      </c>
      <c r="Y314" s="140">
        <v>867441909.58515894</v>
      </c>
      <c r="Z314" s="140">
        <v>83168555102.448914</v>
      </c>
      <c r="AA314" s="140">
        <v>59619992658.398811</v>
      </c>
      <c r="AB314" s="140">
        <v>46342662406.760483</v>
      </c>
      <c r="AC314" s="140">
        <v>13277330251.638233</v>
      </c>
      <c r="AD314" s="140">
        <v>23548562444.05011</v>
      </c>
      <c r="AE314" s="140">
        <v>18304314221.605465</v>
      </c>
      <c r="AF314" s="140">
        <v>5244248222.4448338</v>
      </c>
      <c r="AG314" s="140">
        <v>-27881190000</v>
      </c>
      <c r="AH314" s="140">
        <v>9939771</v>
      </c>
      <c r="AI314" s="44"/>
      <c r="AK314" s="44"/>
      <c r="AL314" s="4"/>
    </row>
    <row r="315" spans="1:38" x14ac:dyDescent="0.35">
      <c r="A315" s="140" t="s">
        <v>44</v>
      </c>
      <c r="B315" s="140" t="s">
        <v>45</v>
      </c>
      <c r="C315" s="140" t="s">
        <v>2</v>
      </c>
      <c r="D315" s="140" t="s">
        <v>10</v>
      </c>
      <c r="E315" s="140" t="s">
        <v>535</v>
      </c>
      <c r="F315" s="140">
        <v>1995</v>
      </c>
      <c r="G315" s="140" t="s">
        <v>704</v>
      </c>
      <c r="H315" s="140">
        <v>39927040570.358681</v>
      </c>
      <c r="I315" s="140">
        <v>3189303365.1802444</v>
      </c>
      <c r="J315" s="140">
        <v>13150283893.113094</v>
      </c>
      <c r="K315" s="140">
        <v>13115622399.062845</v>
      </c>
      <c r="L315" s="140">
        <v>828149359.90078568</v>
      </c>
      <c r="M315" s="140">
        <v>320869110.51032406</v>
      </c>
      <c r="N315" s="140">
        <v>0</v>
      </c>
      <c r="O315" s="140">
        <v>0</v>
      </c>
      <c r="P315" s="140">
        <v>179303866.67459112</v>
      </c>
      <c r="Q315" s="140">
        <v>11787300061.977144</v>
      </c>
      <c r="R315" s="140">
        <v>10619040711.052532</v>
      </c>
      <c r="S315" s="140">
        <v>1168259350.9246123</v>
      </c>
      <c r="T315" s="140">
        <v>34661494.050248682</v>
      </c>
      <c r="U315" s="140">
        <v>0</v>
      </c>
      <c r="V315" s="140">
        <v>0</v>
      </c>
      <c r="W315" s="140">
        <v>0</v>
      </c>
      <c r="X315" s="140">
        <v>0</v>
      </c>
      <c r="Y315" s="140">
        <v>34661494.050248682</v>
      </c>
      <c r="Z315" s="140">
        <v>25260614713.193161</v>
      </c>
      <c r="AA315" s="140">
        <v>13256088159.62706</v>
      </c>
      <c r="AB315" s="140">
        <v>5188547857.7852125</v>
      </c>
      <c r="AC315" s="140">
        <v>8067540301.8418264</v>
      </c>
      <c r="AD315" s="140">
        <v>12004526553.566122</v>
      </c>
      <c r="AE315" s="140">
        <v>4698675792.0734663</v>
      </c>
      <c r="AF315" s="140">
        <v>7305850761.4926567</v>
      </c>
      <c r="AG315" s="140">
        <v>-1673161401.1278136</v>
      </c>
      <c r="AH315" s="140">
        <v>5987043</v>
      </c>
      <c r="AI315" s="44"/>
      <c r="AK315" s="44"/>
      <c r="AL315" s="4"/>
    </row>
    <row r="316" spans="1:38" x14ac:dyDescent="0.35">
      <c r="A316" s="140" t="s">
        <v>44</v>
      </c>
      <c r="B316" s="140" t="s">
        <v>45</v>
      </c>
      <c r="C316" s="140" t="s">
        <v>2</v>
      </c>
      <c r="D316" s="140" t="s">
        <v>10</v>
      </c>
      <c r="E316" s="140" t="s">
        <v>535</v>
      </c>
      <c r="F316" s="140">
        <v>1996</v>
      </c>
      <c r="G316" s="140" t="s">
        <v>705</v>
      </c>
      <c r="H316" s="140">
        <v>38616609393.86319</v>
      </c>
      <c r="I316" s="140">
        <v>3182562709.3026085</v>
      </c>
      <c r="J316" s="140">
        <v>12903334570.298248</v>
      </c>
      <c r="K316" s="140">
        <v>12771473927.48789</v>
      </c>
      <c r="L316" s="140">
        <v>820285931.65817523</v>
      </c>
      <c r="M316" s="140">
        <v>308201850.80978554</v>
      </c>
      <c r="N316" s="140">
        <v>0</v>
      </c>
      <c r="O316" s="140">
        <v>0</v>
      </c>
      <c r="P316" s="140">
        <v>173757350.25507417</v>
      </c>
      <c r="Q316" s="140">
        <v>11469228794.764856</v>
      </c>
      <c r="R316" s="140">
        <v>10429788829.264906</v>
      </c>
      <c r="S316" s="140">
        <v>1039439965.4999503</v>
      </c>
      <c r="T316" s="140">
        <v>131860642.81035843</v>
      </c>
      <c r="U316" s="140">
        <v>0</v>
      </c>
      <c r="V316" s="140">
        <v>0</v>
      </c>
      <c r="W316" s="140">
        <v>0</v>
      </c>
      <c r="X316" s="140">
        <v>0</v>
      </c>
      <c r="Y316" s="140">
        <v>131860642.81035843</v>
      </c>
      <c r="Z316" s="140">
        <v>24379162264.144131</v>
      </c>
      <c r="AA316" s="140">
        <v>12827590415.184649</v>
      </c>
      <c r="AB316" s="140">
        <v>5152795377.7641621</v>
      </c>
      <c r="AC316" s="140">
        <v>7674795037.4204855</v>
      </c>
      <c r="AD316" s="140">
        <v>11551571848.959425</v>
      </c>
      <c r="AE316" s="140">
        <v>4640223463.8524704</v>
      </c>
      <c r="AF316" s="140">
        <v>6911348385.1069736</v>
      </c>
      <c r="AG316" s="140">
        <v>-1848450149.8817956</v>
      </c>
      <c r="AH316" s="140">
        <v>6060111</v>
      </c>
      <c r="AI316" s="44"/>
      <c r="AK316" s="44"/>
      <c r="AL316" s="4"/>
    </row>
    <row r="317" spans="1:38" x14ac:dyDescent="0.35">
      <c r="A317" s="140" t="s">
        <v>44</v>
      </c>
      <c r="B317" s="140" t="s">
        <v>45</v>
      </c>
      <c r="C317" s="140" t="s">
        <v>2</v>
      </c>
      <c r="D317" s="140" t="s">
        <v>10</v>
      </c>
      <c r="E317" s="140" t="s">
        <v>535</v>
      </c>
      <c r="F317" s="140">
        <v>1997</v>
      </c>
      <c r="G317" s="140" t="s">
        <v>706</v>
      </c>
      <c r="H317" s="140">
        <v>38599349460.206444</v>
      </c>
      <c r="I317" s="140">
        <v>3174976699.1708136</v>
      </c>
      <c r="J317" s="140">
        <v>12850830606.264784</v>
      </c>
      <c r="K317" s="140">
        <v>12850830606.264784</v>
      </c>
      <c r="L317" s="140">
        <v>770912248.03075886</v>
      </c>
      <c r="M317" s="140">
        <v>294581979.02404743</v>
      </c>
      <c r="N317" s="140">
        <v>0</v>
      </c>
      <c r="O317" s="140">
        <v>0</v>
      </c>
      <c r="P317" s="140">
        <v>172063758.08846065</v>
      </c>
      <c r="Q317" s="140">
        <v>11613272621.121517</v>
      </c>
      <c r="R317" s="140">
        <v>10667243601.501656</v>
      </c>
      <c r="S317" s="140">
        <v>946029019.61986184</v>
      </c>
      <c r="T317" s="140">
        <v>0</v>
      </c>
      <c r="U317" s="140">
        <v>0</v>
      </c>
      <c r="V317" s="140">
        <v>0</v>
      </c>
      <c r="W317" s="140">
        <v>0</v>
      </c>
      <c r="X317" s="140">
        <v>0</v>
      </c>
      <c r="Y317" s="140">
        <v>0</v>
      </c>
      <c r="Z317" s="140">
        <v>24243275795.283276</v>
      </c>
      <c r="AA317" s="140">
        <v>12778556993.123171</v>
      </c>
      <c r="AB317" s="140">
        <v>5262065741.1879892</v>
      </c>
      <c r="AC317" s="140">
        <v>7516491251.9351797</v>
      </c>
      <c r="AD317" s="140">
        <v>11464718802.16016</v>
      </c>
      <c r="AE317" s="140">
        <v>4721041982.5702209</v>
      </c>
      <c r="AF317" s="140">
        <v>6743676819.5899391</v>
      </c>
      <c r="AG317" s="140">
        <v>-1669733640.5124316</v>
      </c>
      <c r="AH317" s="140">
        <v>6122130</v>
      </c>
      <c r="AI317" s="44"/>
      <c r="AK317" s="44"/>
      <c r="AL317" s="4"/>
    </row>
    <row r="318" spans="1:38" x14ac:dyDescent="0.35">
      <c r="A318" s="140" t="s">
        <v>44</v>
      </c>
      <c r="B318" s="140" t="s">
        <v>45</v>
      </c>
      <c r="C318" s="140" t="s">
        <v>2</v>
      </c>
      <c r="D318" s="140" t="s">
        <v>10</v>
      </c>
      <c r="E318" s="140" t="s">
        <v>535</v>
      </c>
      <c r="F318" s="140">
        <v>1998</v>
      </c>
      <c r="G318" s="140" t="s">
        <v>707</v>
      </c>
      <c r="H318" s="140">
        <v>40498413486.260292</v>
      </c>
      <c r="I318" s="140">
        <v>3177889350.2855477</v>
      </c>
      <c r="J318" s="140">
        <v>13265191267.692495</v>
      </c>
      <c r="K318" s="140">
        <v>13265191267.692495</v>
      </c>
      <c r="L318" s="140">
        <v>751203356.5915395</v>
      </c>
      <c r="M318" s="140">
        <v>282329641.25495464</v>
      </c>
      <c r="N318" s="140">
        <v>0</v>
      </c>
      <c r="O318" s="140">
        <v>0</v>
      </c>
      <c r="P318" s="140">
        <v>166449537.545075</v>
      </c>
      <c r="Q318" s="140">
        <v>12065208732.300926</v>
      </c>
      <c r="R318" s="140">
        <v>11224319548.565987</v>
      </c>
      <c r="S318" s="140">
        <v>840889183.73494017</v>
      </c>
      <c r="T318" s="140">
        <v>0</v>
      </c>
      <c r="U318" s="140">
        <v>0</v>
      </c>
      <c r="V318" s="140">
        <v>0</v>
      </c>
      <c r="W318" s="140">
        <v>0</v>
      </c>
      <c r="X318" s="140">
        <v>0</v>
      </c>
      <c r="Y318" s="140">
        <v>0</v>
      </c>
      <c r="Z318" s="140">
        <v>26176437643.574722</v>
      </c>
      <c r="AA318" s="140">
        <v>13937718195.694489</v>
      </c>
      <c r="AB318" s="140">
        <v>5877418099.0328074</v>
      </c>
      <c r="AC318" s="140">
        <v>8060300096.6616812</v>
      </c>
      <c r="AD318" s="140">
        <v>12238719447.880196</v>
      </c>
      <c r="AE318" s="140">
        <v>5160964670.2554646</v>
      </c>
      <c r="AF318" s="140">
        <v>7077754777.6247501</v>
      </c>
      <c r="AG318" s="140">
        <v>-2121104775.2924716</v>
      </c>
      <c r="AH318" s="140">
        <v>6185562</v>
      </c>
      <c r="AI318" s="44"/>
      <c r="AK318" s="44"/>
      <c r="AL318" s="4"/>
    </row>
    <row r="319" spans="1:38" x14ac:dyDescent="0.35">
      <c r="A319" s="140" t="s">
        <v>44</v>
      </c>
      <c r="B319" s="140" t="s">
        <v>45</v>
      </c>
      <c r="C319" s="140" t="s">
        <v>2</v>
      </c>
      <c r="D319" s="140" t="s">
        <v>10</v>
      </c>
      <c r="E319" s="140" t="s">
        <v>535</v>
      </c>
      <c r="F319" s="140">
        <v>1999</v>
      </c>
      <c r="G319" s="140" t="s">
        <v>708</v>
      </c>
      <c r="H319" s="140">
        <v>41035049137.084328</v>
      </c>
      <c r="I319" s="140">
        <v>3295870303.8030472</v>
      </c>
      <c r="J319" s="140">
        <v>12917545364.905703</v>
      </c>
      <c r="K319" s="140">
        <v>12917545364.905703</v>
      </c>
      <c r="L319" s="140">
        <v>890524760.17261064</v>
      </c>
      <c r="M319" s="140">
        <v>270306046.5830766</v>
      </c>
      <c r="N319" s="140">
        <v>0</v>
      </c>
      <c r="O319" s="140">
        <v>0</v>
      </c>
      <c r="P319" s="140">
        <v>181006161.83747011</v>
      </c>
      <c r="Q319" s="140">
        <v>11575708396.312544</v>
      </c>
      <c r="R319" s="140">
        <v>10734159742.998371</v>
      </c>
      <c r="S319" s="140">
        <v>841548653.31417358</v>
      </c>
      <c r="T319" s="140">
        <v>0</v>
      </c>
      <c r="U319" s="140">
        <v>0</v>
      </c>
      <c r="V319" s="140">
        <v>0</v>
      </c>
      <c r="W319" s="140">
        <v>0</v>
      </c>
      <c r="X319" s="140">
        <v>0</v>
      </c>
      <c r="Y319" s="140">
        <v>0</v>
      </c>
      <c r="Z319" s="140">
        <v>27109865815.870033</v>
      </c>
      <c r="AA319" s="140">
        <v>14504759460.037802</v>
      </c>
      <c r="AB319" s="140">
        <v>6257498877.1428413</v>
      </c>
      <c r="AC319" s="140">
        <v>8247260582.8949604</v>
      </c>
      <c r="AD319" s="140">
        <v>12605106355.832136</v>
      </c>
      <c r="AE319" s="140">
        <v>5437969453.0749578</v>
      </c>
      <c r="AF319" s="140">
        <v>7167136902.7571793</v>
      </c>
      <c r="AG319" s="140">
        <v>-2288232347.4944568</v>
      </c>
      <c r="AH319" s="140">
        <v>6267124</v>
      </c>
      <c r="AI319" s="44"/>
      <c r="AK319" s="44"/>
      <c r="AL319" s="4"/>
    </row>
    <row r="320" spans="1:38" x14ac:dyDescent="0.35">
      <c r="A320" s="140" t="s">
        <v>44</v>
      </c>
      <c r="B320" s="140" t="s">
        <v>45</v>
      </c>
      <c r="C320" s="140" t="s">
        <v>2</v>
      </c>
      <c r="D320" s="140" t="s">
        <v>10</v>
      </c>
      <c r="E320" s="140" t="s">
        <v>535</v>
      </c>
      <c r="F320" s="140">
        <v>2000</v>
      </c>
      <c r="G320" s="140" t="s">
        <v>709</v>
      </c>
      <c r="H320" s="140">
        <v>40335590576.676582</v>
      </c>
      <c r="I320" s="140">
        <v>3290597228.8725877</v>
      </c>
      <c r="J320" s="140">
        <v>12918332351.522751</v>
      </c>
      <c r="K320" s="140">
        <v>12918332351.522751</v>
      </c>
      <c r="L320" s="140">
        <v>701620288.83996534</v>
      </c>
      <c r="M320" s="140">
        <v>258355672.17968851</v>
      </c>
      <c r="N320" s="140">
        <v>0</v>
      </c>
      <c r="O320" s="140">
        <v>0</v>
      </c>
      <c r="P320" s="140">
        <v>185105445.46335343</v>
      </c>
      <c r="Q320" s="140">
        <v>11773250945.039742</v>
      </c>
      <c r="R320" s="140">
        <v>10960289848.366537</v>
      </c>
      <c r="S320" s="140">
        <v>812961096.67320538</v>
      </c>
      <c r="T320" s="140">
        <v>0</v>
      </c>
      <c r="U320" s="140">
        <v>0</v>
      </c>
      <c r="V320" s="140">
        <v>0</v>
      </c>
      <c r="W320" s="140">
        <v>0</v>
      </c>
      <c r="X320" s="140">
        <v>0</v>
      </c>
      <c r="Y320" s="140">
        <v>0</v>
      </c>
      <c r="Z320" s="140">
        <v>26369177587.270947</v>
      </c>
      <c r="AA320" s="140">
        <v>14128477308.038332</v>
      </c>
      <c r="AB320" s="140">
        <v>6229941883.9951363</v>
      </c>
      <c r="AC320" s="140">
        <v>7898535424.0431967</v>
      </c>
      <c r="AD320" s="140">
        <v>12240700279.232557</v>
      </c>
      <c r="AE320" s="140">
        <v>5397527964.0103064</v>
      </c>
      <c r="AF320" s="140">
        <v>6843172315.2222509</v>
      </c>
      <c r="AG320" s="140">
        <v>-2242516590.9896975</v>
      </c>
      <c r="AH320" s="140">
        <v>6378871</v>
      </c>
      <c r="AI320" s="44"/>
      <c r="AK320" s="44"/>
      <c r="AL320" s="4"/>
    </row>
    <row r="321" spans="1:38" x14ac:dyDescent="0.35">
      <c r="A321" s="140" t="s">
        <v>44</v>
      </c>
      <c r="B321" s="140" t="s">
        <v>45</v>
      </c>
      <c r="C321" s="140" t="s">
        <v>2</v>
      </c>
      <c r="D321" s="140" t="s">
        <v>10</v>
      </c>
      <c r="E321" s="140" t="s">
        <v>535</v>
      </c>
      <c r="F321" s="140">
        <v>2001</v>
      </c>
      <c r="G321" s="140" t="s">
        <v>710</v>
      </c>
      <c r="H321" s="140">
        <v>41889183651.695877</v>
      </c>
      <c r="I321" s="140">
        <v>3301988505.2622743</v>
      </c>
      <c r="J321" s="140">
        <v>12603194924.80184</v>
      </c>
      <c r="K321" s="140">
        <v>12577222563.334051</v>
      </c>
      <c r="L321" s="140">
        <v>446658351.93912923</v>
      </c>
      <c r="M321" s="140">
        <v>253242046.92010209</v>
      </c>
      <c r="N321" s="140">
        <v>0</v>
      </c>
      <c r="O321" s="140">
        <v>0</v>
      </c>
      <c r="P321" s="140">
        <v>206718481.07658446</v>
      </c>
      <c r="Q321" s="140">
        <v>11670603683.398237</v>
      </c>
      <c r="R321" s="140">
        <v>10842375866.727659</v>
      </c>
      <c r="S321" s="140">
        <v>828227816.67057812</v>
      </c>
      <c r="T321" s="140">
        <v>25972361.467789222</v>
      </c>
      <c r="U321" s="140">
        <v>0</v>
      </c>
      <c r="V321" s="140">
        <v>0</v>
      </c>
      <c r="W321" s="140">
        <v>0</v>
      </c>
      <c r="X321" s="140">
        <v>0</v>
      </c>
      <c r="Y321" s="140">
        <v>25972361.467789222</v>
      </c>
      <c r="Z321" s="140">
        <v>28150650341.466221</v>
      </c>
      <c r="AA321" s="140">
        <v>15153447965.276472</v>
      </c>
      <c r="AB321" s="140">
        <v>6823812571.4103136</v>
      </c>
      <c r="AC321" s="140">
        <v>8329635393.8661594</v>
      </c>
      <c r="AD321" s="140">
        <v>12997202376.189829</v>
      </c>
      <c r="AE321" s="140">
        <v>5852824596.1604738</v>
      </c>
      <c r="AF321" s="140">
        <v>7144377780.0293531</v>
      </c>
      <c r="AG321" s="140">
        <v>-2166650119.8344579</v>
      </c>
      <c r="AH321" s="140">
        <v>6525545</v>
      </c>
      <c r="AI321" s="44"/>
      <c r="AK321" s="44"/>
      <c r="AL321" s="4"/>
    </row>
    <row r="322" spans="1:38" x14ac:dyDescent="0.35">
      <c r="A322" s="140" t="s">
        <v>44</v>
      </c>
      <c r="B322" s="140" t="s">
        <v>45</v>
      </c>
      <c r="C322" s="140" t="s">
        <v>2</v>
      </c>
      <c r="D322" s="140" t="s">
        <v>10</v>
      </c>
      <c r="E322" s="140" t="s">
        <v>535</v>
      </c>
      <c r="F322" s="140">
        <v>2002</v>
      </c>
      <c r="G322" s="140" t="s">
        <v>711</v>
      </c>
      <c r="H322" s="140">
        <v>43821192258.434761</v>
      </c>
      <c r="I322" s="140">
        <v>3318874279.6235604</v>
      </c>
      <c r="J322" s="140">
        <v>12756979023.264877</v>
      </c>
      <c r="K322" s="140">
        <v>12751422066.472918</v>
      </c>
      <c r="L322" s="140">
        <v>437749867.50574368</v>
      </c>
      <c r="M322" s="140">
        <v>249450055.41176033</v>
      </c>
      <c r="N322" s="140">
        <v>0</v>
      </c>
      <c r="O322" s="140">
        <v>0</v>
      </c>
      <c r="P322" s="140">
        <v>230743888.2200954</v>
      </c>
      <c r="Q322" s="140">
        <v>11833478255.33532</v>
      </c>
      <c r="R322" s="140">
        <v>10989369293.266268</v>
      </c>
      <c r="S322" s="140">
        <v>844108962.06905091</v>
      </c>
      <c r="T322" s="140">
        <v>5556956.7919592643</v>
      </c>
      <c r="U322" s="140">
        <v>0</v>
      </c>
      <c r="V322" s="140">
        <v>0</v>
      </c>
      <c r="W322" s="140">
        <v>0</v>
      </c>
      <c r="X322" s="140">
        <v>0</v>
      </c>
      <c r="Y322" s="140">
        <v>5556956.7919592643</v>
      </c>
      <c r="Z322" s="140">
        <v>30262876559.410332</v>
      </c>
      <c r="AA322" s="140">
        <v>16337936717.261726</v>
      </c>
      <c r="AB322" s="140">
        <v>7507437046.56042</v>
      </c>
      <c r="AC322" s="140">
        <v>8830499670.7013054</v>
      </c>
      <c r="AD322" s="140">
        <v>13924939842.148666</v>
      </c>
      <c r="AE322" s="140">
        <v>6398642071.5916166</v>
      </c>
      <c r="AF322" s="140">
        <v>7526297770.5570488</v>
      </c>
      <c r="AG322" s="140">
        <v>-2517537603.8640051</v>
      </c>
      <c r="AH322" s="140">
        <v>6704113</v>
      </c>
      <c r="AI322" s="44"/>
      <c r="AK322" s="44"/>
      <c r="AL322" s="4"/>
    </row>
    <row r="323" spans="1:38" x14ac:dyDescent="0.35">
      <c r="A323" s="140" t="s">
        <v>44</v>
      </c>
      <c r="B323" s="140" t="s">
        <v>45</v>
      </c>
      <c r="C323" s="140" t="s">
        <v>2</v>
      </c>
      <c r="D323" s="140" t="s">
        <v>10</v>
      </c>
      <c r="E323" s="140" t="s">
        <v>535</v>
      </c>
      <c r="F323" s="140">
        <v>2003</v>
      </c>
      <c r="G323" s="140" t="s">
        <v>712</v>
      </c>
      <c r="H323" s="140">
        <v>43974482615.773575</v>
      </c>
      <c r="I323" s="140">
        <v>3432658853.8594542</v>
      </c>
      <c r="J323" s="140">
        <v>12604701793.310438</v>
      </c>
      <c r="K323" s="140">
        <v>12574531701.967419</v>
      </c>
      <c r="L323" s="140">
        <v>474242564.64901692</v>
      </c>
      <c r="M323" s="140">
        <v>243635751.67802799</v>
      </c>
      <c r="N323" s="140">
        <v>0</v>
      </c>
      <c r="O323" s="140">
        <v>0</v>
      </c>
      <c r="P323" s="140">
        <v>258736091.58268625</v>
      </c>
      <c r="Q323" s="140">
        <v>11597917294.057688</v>
      </c>
      <c r="R323" s="140">
        <v>10677492985.858309</v>
      </c>
      <c r="S323" s="140">
        <v>920424308.19937813</v>
      </c>
      <c r="T323" s="140">
        <v>30170091.343019921</v>
      </c>
      <c r="U323" s="140">
        <v>0</v>
      </c>
      <c r="V323" s="140">
        <v>0</v>
      </c>
      <c r="W323" s="140">
        <v>0</v>
      </c>
      <c r="X323" s="140">
        <v>0</v>
      </c>
      <c r="Y323" s="140">
        <v>30170091.343019921</v>
      </c>
      <c r="Z323" s="140">
        <v>30903273725.181377</v>
      </c>
      <c r="AA323" s="140">
        <v>16704918999.845781</v>
      </c>
      <c r="AB323" s="140">
        <v>7826918971.4823608</v>
      </c>
      <c r="AC323" s="140">
        <v>8878000028.3634205</v>
      </c>
      <c r="AD323" s="140">
        <v>14198354725.335497</v>
      </c>
      <c r="AE323" s="140">
        <v>6652493912.9959593</v>
      </c>
      <c r="AF323" s="140">
        <v>7545860812.3395386</v>
      </c>
      <c r="AG323" s="140">
        <v>-2966151756.5776925</v>
      </c>
      <c r="AH323" s="140">
        <v>6909154</v>
      </c>
      <c r="AI323" s="44"/>
      <c r="AK323" s="44"/>
      <c r="AL323" s="4"/>
    </row>
    <row r="324" spans="1:38" x14ac:dyDescent="0.35">
      <c r="A324" s="140" t="s">
        <v>44</v>
      </c>
      <c r="B324" s="140" t="s">
        <v>45</v>
      </c>
      <c r="C324" s="140" t="s">
        <v>2</v>
      </c>
      <c r="D324" s="140" t="s">
        <v>10</v>
      </c>
      <c r="E324" s="140" t="s">
        <v>535</v>
      </c>
      <c r="F324" s="140">
        <v>2004</v>
      </c>
      <c r="G324" s="140" t="s">
        <v>713</v>
      </c>
      <c r="H324" s="140">
        <v>47943123644.247635</v>
      </c>
      <c r="I324" s="140">
        <v>3600271156.5734649</v>
      </c>
      <c r="J324" s="140">
        <v>12827458158.567177</v>
      </c>
      <c r="K324" s="140">
        <v>12796538245.672709</v>
      </c>
      <c r="L324" s="140">
        <v>520330768.65316862</v>
      </c>
      <c r="M324" s="140">
        <v>239700344.69799814</v>
      </c>
      <c r="N324" s="140">
        <v>0</v>
      </c>
      <c r="O324" s="140">
        <v>0</v>
      </c>
      <c r="P324" s="140">
        <v>260607381.02011299</v>
      </c>
      <c r="Q324" s="140">
        <v>11775899751.30143</v>
      </c>
      <c r="R324" s="140">
        <v>10873683724.082178</v>
      </c>
      <c r="S324" s="140">
        <v>902216027.21925116</v>
      </c>
      <c r="T324" s="140">
        <v>30919912.894469026</v>
      </c>
      <c r="U324" s="140">
        <v>0</v>
      </c>
      <c r="V324" s="140">
        <v>0</v>
      </c>
      <c r="W324" s="140">
        <v>0</v>
      </c>
      <c r="X324" s="140">
        <v>0</v>
      </c>
      <c r="Y324" s="140">
        <v>30919912.894469026</v>
      </c>
      <c r="Z324" s="140">
        <v>34393801708.257309</v>
      </c>
      <c r="AA324" s="140">
        <v>18640285767.06485</v>
      </c>
      <c r="AB324" s="140">
        <v>8899048123.9607334</v>
      </c>
      <c r="AC324" s="140">
        <v>9741237643.1041355</v>
      </c>
      <c r="AD324" s="140">
        <v>15753515941.192417</v>
      </c>
      <c r="AE324" s="140">
        <v>7520876999.1045303</v>
      </c>
      <c r="AF324" s="140">
        <v>8232638942.0878878</v>
      </c>
      <c r="AG324" s="140">
        <v>-2878407379.1503248</v>
      </c>
      <c r="AH324" s="140">
        <v>7131693</v>
      </c>
      <c r="AI324" s="44"/>
      <c r="AK324" s="44"/>
      <c r="AL324" s="4"/>
    </row>
    <row r="325" spans="1:38" x14ac:dyDescent="0.35">
      <c r="A325" s="140" t="s">
        <v>44</v>
      </c>
      <c r="B325" s="140" t="s">
        <v>45</v>
      </c>
      <c r="C325" s="140" t="s">
        <v>2</v>
      </c>
      <c r="D325" s="140" t="s">
        <v>10</v>
      </c>
      <c r="E325" s="140" t="s">
        <v>535</v>
      </c>
      <c r="F325" s="140">
        <v>2005</v>
      </c>
      <c r="G325" s="140" t="s">
        <v>714</v>
      </c>
      <c r="H325" s="140">
        <v>50794916290.158829</v>
      </c>
      <c r="I325" s="140">
        <v>3701316523.9949303</v>
      </c>
      <c r="J325" s="140">
        <v>13169578308.084394</v>
      </c>
      <c r="K325" s="140">
        <v>13139357686.294739</v>
      </c>
      <c r="L325" s="140">
        <v>544005536.71176362</v>
      </c>
      <c r="M325" s="140">
        <v>233995817.15186742</v>
      </c>
      <c r="N325" s="140">
        <v>0</v>
      </c>
      <c r="O325" s="140">
        <v>0</v>
      </c>
      <c r="P325" s="140">
        <v>276474325.7770896</v>
      </c>
      <c r="Q325" s="140">
        <v>12084882006.654018</v>
      </c>
      <c r="R325" s="140">
        <v>11152736048.468437</v>
      </c>
      <c r="S325" s="140">
        <v>932145958.18558192</v>
      </c>
      <c r="T325" s="140">
        <v>30220621.789656185</v>
      </c>
      <c r="U325" s="140">
        <v>0</v>
      </c>
      <c r="V325" s="140">
        <v>0</v>
      </c>
      <c r="W325" s="140">
        <v>0</v>
      </c>
      <c r="X325" s="140">
        <v>0</v>
      </c>
      <c r="Y325" s="140">
        <v>30220621.789656185</v>
      </c>
      <c r="Z325" s="140">
        <v>36194218101.481651</v>
      </c>
      <c r="AA325" s="140">
        <v>19619416581.158726</v>
      </c>
      <c r="AB325" s="140">
        <v>9537443727.022913</v>
      </c>
      <c r="AC325" s="140">
        <v>10081972854.135813</v>
      </c>
      <c r="AD325" s="140">
        <v>16574801520.322922</v>
      </c>
      <c r="AE325" s="140">
        <v>8057387238.4393606</v>
      </c>
      <c r="AF325" s="140">
        <v>8517414281.883563</v>
      </c>
      <c r="AG325" s="140">
        <v>-2270196643.4021602</v>
      </c>
      <c r="AH325" s="140">
        <v>7364862</v>
      </c>
      <c r="AI325" s="44"/>
      <c r="AK325" s="44"/>
      <c r="AL325" s="4"/>
    </row>
    <row r="326" spans="1:38" x14ac:dyDescent="0.35">
      <c r="A326" s="140" t="s">
        <v>44</v>
      </c>
      <c r="B326" s="140" t="s">
        <v>45</v>
      </c>
      <c r="C326" s="140" t="s">
        <v>2</v>
      </c>
      <c r="D326" s="140" t="s">
        <v>10</v>
      </c>
      <c r="E326" s="140" t="s">
        <v>535</v>
      </c>
      <c r="F326" s="140">
        <v>2006</v>
      </c>
      <c r="G326" s="140" t="s">
        <v>715</v>
      </c>
      <c r="H326" s="140">
        <v>44717697486.546478</v>
      </c>
      <c r="I326" s="140">
        <v>3794061998.8477025</v>
      </c>
      <c r="J326" s="140">
        <v>13662464506.012651</v>
      </c>
      <c r="K326" s="140">
        <v>13617982592.087328</v>
      </c>
      <c r="L326" s="140">
        <v>619037861.28479505</v>
      </c>
      <c r="M326" s="140">
        <v>251511594.05669609</v>
      </c>
      <c r="N326" s="140">
        <v>0</v>
      </c>
      <c r="O326" s="140">
        <v>0</v>
      </c>
      <c r="P326" s="140">
        <v>319393351.35312951</v>
      </c>
      <c r="Q326" s="140">
        <v>12428039785.392706</v>
      </c>
      <c r="R326" s="140">
        <v>11378602040.42136</v>
      </c>
      <c r="S326" s="140">
        <v>1049437744.9713458</v>
      </c>
      <c r="T326" s="140">
        <v>44481913.925323345</v>
      </c>
      <c r="U326" s="140">
        <v>0</v>
      </c>
      <c r="V326" s="140">
        <v>0</v>
      </c>
      <c r="W326" s="140">
        <v>0</v>
      </c>
      <c r="X326" s="140">
        <v>0</v>
      </c>
      <c r="Y326" s="140">
        <v>44481913.925323345</v>
      </c>
      <c r="Z326" s="140">
        <v>29447089338.823643</v>
      </c>
      <c r="AA326" s="140">
        <v>16281998563.139744</v>
      </c>
      <c r="AB326" s="140">
        <v>4951595181.0224457</v>
      </c>
      <c r="AC326" s="140">
        <v>11330403382.117298</v>
      </c>
      <c r="AD326" s="140">
        <v>13165090775.683851</v>
      </c>
      <c r="AE326" s="140">
        <v>4003697690.4159865</v>
      </c>
      <c r="AF326" s="140">
        <v>9161393085.2678432</v>
      </c>
      <c r="AG326" s="140">
        <v>-2185918357.137516</v>
      </c>
      <c r="AH326" s="140">
        <v>7607849</v>
      </c>
      <c r="AI326" s="44"/>
      <c r="AK326" s="44"/>
      <c r="AL326" s="4"/>
    </row>
    <row r="327" spans="1:38" x14ac:dyDescent="0.35">
      <c r="A327" s="140" t="s">
        <v>44</v>
      </c>
      <c r="B327" s="140" t="s">
        <v>45</v>
      </c>
      <c r="C327" s="140" t="s">
        <v>2</v>
      </c>
      <c r="D327" s="140" t="s">
        <v>10</v>
      </c>
      <c r="E327" s="140" t="s">
        <v>535</v>
      </c>
      <c r="F327" s="140">
        <v>2007</v>
      </c>
      <c r="G327" s="140" t="s">
        <v>716</v>
      </c>
      <c r="H327" s="140">
        <v>46070966960.364754</v>
      </c>
      <c r="I327" s="140">
        <v>3877515210.5749059</v>
      </c>
      <c r="J327" s="140">
        <v>13512309219.11824</v>
      </c>
      <c r="K327" s="140">
        <v>13454072278.876287</v>
      </c>
      <c r="L327" s="140">
        <v>715916268.07321596</v>
      </c>
      <c r="M327" s="140">
        <v>270879884.12705404</v>
      </c>
      <c r="N327" s="140">
        <v>0</v>
      </c>
      <c r="O327" s="140">
        <v>0</v>
      </c>
      <c r="P327" s="140">
        <v>353372582.11897999</v>
      </c>
      <c r="Q327" s="140">
        <v>12113903544.557037</v>
      </c>
      <c r="R327" s="140">
        <v>10981641732.532568</v>
      </c>
      <c r="S327" s="140">
        <v>1132261812.0244694</v>
      </c>
      <c r="T327" s="140">
        <v>58236940.241953045</v>
      </c>
      <c r="U327" s="140">
        <v>0</v>
      </c>
      <c r="V327" s="140">
        <v>0</v>
      </c>
      <c r="W327" s="140">
        <v>0</v>
      </c>
      <c r="X327" s="140">
        <v>0</v>
      </c>
      <c r="Y327" s="140">
        <v>58236940.241953045</v>
      </c>
      <c r="Z327" s="140">
        <v>30830812584.445286</v>
      </c>
      <c r="AA327" s="140">
        <v>17039896138.078703</v>
      </c>
      <c r="AB327" s="140">
        <v>6869008577.5276642</v>
      </c>
      <c r="AC327" s="140">
        <v>10170887560.551039</v>
      </c>
      <c r="AD327" s="140">
        <v>13790916446.36656</v>
      </c>
      <c r="AE327" s="140">
        <v>5559301687.8998404</v>
      </c>
      <c r="AF327" s="140">
        <v>8231614758.4666958</v>
      </c>
      <c r="AG327" s="140">
        <v>-2149670053.7736812</v>
      </c>
      <c r="AH327" s="140">
        <v>7862214</v>
      </c>
      <c r="AI327" s="44"/>
      <c r="AK327" s="44"/>
      <c r="AL327" s="4"/>
    </row>
    <row r="328" spans="1:38" x14ac:dyDescent="0.35">
      <c r="A328" s="140" t="s">
        <v>44</v>
      </c>
      <c r="B328" s="140" t="s">
        <v>45</v>
      </c>
      <c r="C328" s="140" t="s">
        <v>2</v>
      </c>
      <c r="D328" s="140" t="s">
        <v>10</v>
      </c>
      <c r="E328" s="140" t="s">
        <v>535</v>
      </c>
      <c r="F328" s="140">
        <v>2008</v>
      </c>
      <c r="G328" s="140" t="s">
        <v>717</v>
      </c>
      <c r="H328" s="140">
        <v>47573374696.663025</v>
      </c>
      <c r="I328" s="140">
        <v>3964363968.6810226</v>
      </c>
      <c r="J328" s="140">
        <v>13405398902.311474</v>
      </c>
      <c r="K328" s="140">
        <v>13319425850.218182</v>
      </c>
      <c r="L328" s="140">
        <v>755717642.94575846</v>
      </c>
      <c r="M328" s="140">
        <v>287960897.09981334</v>
      </c>
      <c r="N328" s="140">
        <v>0</v>
      </c>
      <c r="O328" s="140">
        <v>0</v>
      </c>
      <c r="P328" s="140">
        <v>365814012.13345844</v>
      </c>
      <c r="Q328" s="140">
        <v>11909933298.03915</v>
      </c>
      <c r="R328" s="140">
        <v>10766198731.931671</v>
      </c>
      <c r="S328" s="140">
        <v>1143734566.1074793</v>
      </c>
      <c r="T328" s="140">
        <v>85973052.093292609</v>
      </c>
      <c r="U328" s="140">
        <v>0</v>
      </c>
      <c r="V328" s="140">
        <v>0</v>
      </c>
      <c r="W328" s="140">
        <v>0</v>
      </c>
      <c r="X328" s="140">
        <v>0</v>
      </c>
      <c r="Y328" s="140">
        <v>85973052.093292609</v>
      </c>
      <c r="Z328" s="140">
        <v>31923549369.903957</v>
      </c>
      <c r="AA328" s="140">
        <v>17631136576.367699</v>
      </c>
      <c r="AB328" s="140">
        <v>5953264537.0841246</v>
      </c>
      <c r="AC328" s="140">
        <v>11677872039.283552</v>
      </c>
      <c r="AD328" s="140">
        <v>14292412793.536234</v>
      </c>
      <c r="AE328" s="140">
        <v>4825923380.7521219</v>
      </c>
      <c r="AF328" s="140">
        <v>9466489412.784111</v>
      </c>
      <c r="AG328" s="140">
        <v>-1719937544.2334256</v>
      </c>
      <c r="AH328" s="140">
        <v>8126102</v>
      </c>
      <c r="AI328" s="44"/>
      <c r="AK328" s="44"/>
      <c r="AL328" s="4"/>
    </row>
    <row r="329" spans="1:38" x14ac:dyDescent="0.35">
      <c r="A329" s="140" t="s">
        <v>44</v>
      </c>
      <c r="B329" s="140" t="s">
        <v>45</v>
      </c>
      <c r="C329" s="140" t="s">
        <v>2</v>
      </c>
      <c r="D329" s="140" t="s">
        <v>10</v>
      </c>
      <c r="E329" s="140" t="s">
        <v>535</v>
      </c>
      <c r="F329" s="140">
        <v>2009</v>
      </c>
      <c r="G329" s="140" t="s">
        <v>718</v>
      </c>
      <c r="H329" s="140">
        <v>49673500191.65535</v>
      </c>
      <c r="I329" s="140">
        <v>4113559483.4140863</v>
      </c>
      <c r="J329" s="140">
        <v>13104788342.141689</v>
      </c>
      <c r="K329" s="140">
        <v>13010814490.848763</v>
      </c>
      <c r="L329" s="140">
        <v>827182358.57016659</v>
      </c>
      <c r="M329" s="140">
        <v>306182809.30538327</v>
      </c>
      <c r="N329" s="140">
        <v>0</v>
      </c>
      <c r="O329" s="140">
        <v>0</v>
      </c>
      <c r="P329" s="140">
        <v>367778206.6988281</v>
      </c>
      <c r="Q329" s="140">
        <v>11509671116.274385</v>
      </c>
      <c r="R329" s="140">
        <v>10386989311.673704</v>
      </c>
      <c r="S329" s="140">
        <v>1122681804.6006806</v>
      </c>
      <c r="T329" s="140">
        <v>93973851.292927086</v>
      </c>
      <c r="U329" s="140">
        <v>0</v>
      </c>
      <c r="V329" s="140">
        <v>0</v>
      </c>
      <c r="W329" s="140">
        <v>0</v>
      </c>
      <c r="X329" s="140">
        <v>0</v>
      </c>
      <c r="Y329" s="140">
        <v>93973851.292927086</v>
      </c>
      <c r="Z329" s="140">
        <v>33065509125.96563</v>
      </c>
      <c r="AA329" s="140">
        <v>18252969452.76844</v>
      </c>
      <c r="AB329" s="140">
        <v>6163230332.257616</v>
      </c>
      <c r="AC329" s="140">
        <v>12089739120.510799</v>
      </c>
      <c r="AD329" s="140">
        <v>14812539673.197262</v>
      </c>
      <c r="AE329" s="140">
        <v>5001547504.2485552</v>
      </c>
      <c r="AF329" s="140">
        <v>9810992168.9487324</v>
      </c>
      <c r="AG329" s="140">
        <v>-610356759.86605942</v>
      </c>
      <c r="AH329" s="140">
        <v>8397668</v>
      </c>
      <c r="AI329" s="44"/>
      <c r="AK329" s="44"/>
      <c r="AL329" s="4"/>
    </row>
    <row r="330" spans="1:38" x14ac:dyDescent="0.35">
      <c r="A330" s="140" t="s">
        <v>44</v>
      </c>
      <c r="B330" s="140" t="s">
        <v>45</v>
      </c>
      <c r="C330" s="140" t="s">
        <v>2</v>
      </c>
      <c r="D330" s="140" t="s">
        <v>10</v>
      </c>
      <c r="E330" s="140" t="s">
        <v>535</v>
      </c>
      <c r="F330" s="140">
        <v>2010</v>
      </c>
      <c r="G330" s="140" t="s">
        <v>719</v>
      </c>
      <c r="H330" s="140">
        <v>51308506097.330246</v>
      </c>
      <c r="I330" s="140">
        <v>4309907758.293848</v>
      </c>
      <c r="J330" s="140">
        <v>12715553082.160435</v>
      </c>
      <c r="K330" s="140">
        <v>12623443559.727972</v>
      </c>
      <c r="L330" s="140">
        <v>887576897.88461983</v>
      </c>
      <c r="M330" s="140">
        <v>324993890.36666226</v>
      </c>
      <c r="N330" s="140">
        <v>0</v>
      </c>
      <c r="O330" s="140">
        <v>0</v>
      </c>
      <c r="P330" s="140">
        <v>370454670.40209424</v>
      </c>
      <c r="Q330" s="140">
        <v>11040418101.074594</v>
      </c>
      <c r="R330" s="140">
        <v>9935692247.3496075</v>
      </c>
      <c r="S330" s="140">
        <v>1104725853.7249863</v>
      </c>
      <c r="T330" s="140">
        <v>92109522.432462066</v>
      </c>
      <c r="U330" s="140">
        <v>0</v>
      </c>
      <c r="V330" s="140">
        <v>0</v>
      </c>
      <c r="W330" s="140">
        <v>0</v>
      </c>
      <c r="X330" s="140">
        <v>0</v>
      </c>
      <c r="Y330" s="140">
        <v>92109522.432462066</v>
      </c>
      <c r="Z330" s="140">
        <v>34914211534.120895</v>
      </c>
      <c r="AA330" s="140">
        <v>19267983766.199177</v>
      </c>
      <c r="AB330" s="140">
        <v>6505956321.0562916</v>
      </c>
      <c r="AC330" s="140">
        <v>12762027445.142881</v>
      </c>
      <c r="AD330" s="140">
        <v>15646227767.921642</v>
      </c>
      <c r="AE330" s="140">
        <v>5283047550.9309845</v>
      </c>
      <c r="AF330" s="140">
        <v>10363180216.990656</v>
      </c>
      <c r="AG330" s="140">
        <v>-631166277.24492574</v>
      </c>
      <c r="AH330" s="140">
        <v>8675602</v>
      </c>
      <c r="AI330" s="44"/>
      <c r="AK330" s="44"/>
      <c r="AL330" s="4"/>
    </row>
    <row r="331" spans="1:38" x14ac:dyDescent="0.35">
      <c r="A331" s="140" t="s">
        <v>44</v>
      </c>
      <c r="B331" s="140" t="s">
        <v>45</v>
      </c>
      <c r="C331" s="140" t="s">
        <v>2</v>
      </c>
      <c r="D331" s="140" t="s">
        <v>10</v>
      </c>
      <c r="E331" s="140" t="s">
        <v>535</v>
      </c>
      <c r="F331" s="140">
        <v>2011</v>
      </c>
      <c r="G331" s="140" t="s">
        <v>720</v>
      </c>
      <c r="H331" s="140">
        <v>52083752638.689835</v>
      </c>
      <c r="I331" s="140">
        <v>4510330717.1274719</v>
      </c>
      <c r="J331" s="140">
        <v>12432782699.536032</v>
      </c>
      <c r="K331" s="140">
        <v>12340007080.75581</v>
      </c>
      <c r="L331" s="140">
        <v>924393115.80553889</v>
      </c>
      <c r="M331" s="140">
        <v>332204729.12719595</v>
      </c>
      <c r="N331" s="140">
        <v>0</v>
      </c>
      <c r="O331" s="140">
        <v>0</v>
      </c>
      <c r="P331" s="140">
        <v>363093969.59414685</v>
      </c>
      <c r="Q331" s="140">
        <v>10720315266.22893</v>
      </c>
      <c r="R331" s="140">
        <v>9661990164.8657398</v>
      </c>
      <c r="S331" s="140">
        <v>1058325101.3631891</v>
      </c>
      <c r="T331" s="140">
        <v>92775618.780222848</v>
      </c>
      <c r="U331" s="140">
        <v>0</v>
      </c>
      <c r="V331" s="140">
        <v>0</v>
      </c>
      <c r="W331" s="140">
        <v>0</v>
      </c>
      <c r="X331" s="140">
        <v>0</v>
      </c>
      <c r="Y331" s="140">
        <v>92775618.780222848</v>
      </c>
      <c r="Z331" s="140">
        <v>35867279641.176392</v>
      </c>
      <c r="AA331" s="140">
        <v>19772017565.886486</v>
      </c>
      <c r="AB331" s="140">
        <v>6676146514.5343561</v>
      </c>
      <c r="AC331" s="140">
        <v>13095871051.352131</v>
      </c>
      <c r="AD331" s="140">
        <v>16095262075.289881</v>
      </c>
      <c r="AE331" s="140">
        <v>5434666818.719573</v>
      </c>
      <c r="AF331" s="140">
        <v>10660595256.570307</v>
      </c>
      <c r="AG331" s="140">
        <v>-726640419.15006328</v>
      </c>
      <c r="AH331" s="140">
        <v>8958406</v>
      </c>
      <c r="AI331" s="44"/>
      <c r="AK331" s="44"/>
      <c r="AL331" s="4"/>
    </row>
    <row r="332" spans="1:38" x14ac:dyDescent="0.35">
      <c r="A332" s="140" t="s">
        <v>44</v>
      </c>
      <c r="B332" s="140" t="s">
        <v>45</v>
      </c>
      <c r="C332" s="140" t="s">
        <v>2</v>
      </c>
      <c r="D332" s="140" t="s">
        <v>10</v>
      </c>
      <c r="E332" s="140" t="s">
        <v>535</v>
      </c>
      <c r="F332" s="140">
        <v>2012</v>
      </c>
      <c r="G332" s="140" t="s">
        <v>721</v>
      </c>
      <c r="H332" s="140">
        <v>53912995307.121574</v>
      </c>
      <c r="I332" s="140">
        <v>4709832134.0752611</v>
      </c>
      <c r="J332" s="140">
        <v>12574204871.81035</v>
      </c>
      <c r="K332" s="140">
        <v>12471268525.178143</v>
      </c>
      <c r="L332" s="140">
        <v>1398344552.7165756</v>
      </c>
      <c r="M332" s="140">
        <v>335901907.73152685</v>
      </c>
      <c r="N332" s="140">
        <v>0</v>
      </c>
      <c r="O332" s="140">
        <v>0</v>
      </c>
      <c r="P332" s="140">
        <v>377580515.56049883</v>
      </c>
      <c r="Q332" s="140">
        <v>10359441549.16954</v>
      </c>
      <c r="R332" s="140">
        <v>9283195019.1000195</v>
      </c>
      <c r="S332" s="140">
        <v>1076246530.0695207</v>
      </c>
      <c r="T332" s="140">
        <v>102936346.63220842</v>
      </c>
      <c r="U332" s="140">
        <v>0</v>
      </c>
      <c r="V332" s="140">
        <v>0</v>
      </c>
      <c r="W332" s="140">
        <v>0</v>
      </c>
      <c r="X332" s="140">
        <v>0</v>
      </c>
      <c r="Y332" s="140">
        <v>102936346.63220842</v>
      </c>
      <c r="Z332" s="140">
        <v>37441572115.650551</v>
      </c>
      <c r="AA332" s="140">
        <v>20607379773.534077</v>
      </c>
      <c r="AB332" s="140">
        <v>6958211836.0108337</v>
      </c>
      <c r="AC332" s="140">
        <v>13649167937.523243</v>
      </c>
      <c r="AD332" s="140">
        <v>16834192342.116589</v>
      </c>
      <c r="AE332" s="140">
        <v>5684171286.7851114</v>
      </c>
      <c r="AF332" s="140">
        <v>11150021055.331476</v>
      </c>
      <c r="AG332" s="140">
        <v>-812613814.41459239</v>
      </c>
      <c r="AH332" s="140">
        <v>9245988</v>
      </c>
      <c r="AI332" s="44"/>
      <c r="AK332" s="44"/>
      <c r="AL332" s="4"/>
    </row>
    <row r="333" spans="1:38" x14ac:dyDescent="0.35">
      <c r="A333" s="140" t="s">
        <v>44</v>
      </c>
      <c r="B333" s="140" t="s">
        <v>45</v>
      </c>
      <c r="C333" s="140" t="s">
        <v>2</v>
      </c>
      <c r="D333" s="140" t="s">
        <v>10</v>
      </c>
      <c r="E333" s="140" t="s">
        <v>535</v>
      </c>
      <c r="F333" s="140">
        <v>2013</v>
      </c>
      <c r="G333" s="140" t="s">
        <v>722</v>
      </c>
      <c r="H333" s="140">
        <v>54559800667.624207</v>
      </c>
      <c r="I333" s="140">
        <v>4910145749.4657803</v>
      </c>
      <c r="J333" s="140">
        <v>11556514390.734529</v>
      </c>
      <c r="K333" s="140">
        <v>11460328038.592236</v>
      </c>
      <c r="L333" s="140">
        <v>1247147136.8634455</v>
      </c>
      <c r="M333" s="140">
        <v>342009269.57945299</v>
      </c>
      <c r="N333" s="140">
        <v>0</v>
      </c>
      <c r="O333" s="140">
        <v>0</v>
      </c>
      <c r="P333" s="140">
        <v>390818358.64534014</v>
      </c>
      <c r="Q333" s="140">
        <v>9480353273.5039978</v>
      </c>
      <c r="R333" s="140">
        <v>8390442093.7055922</v>
      </c>
      <c r="S333" s="140">
        <v>1089911179.7984061</v>
      </c>
      <c r="T333" s="140">
        <v>96186352.142293826</v>
      </c>
      <c r="U333" s="140">
        <v>0</v>
      </c>
      <c r="V333" s="140">
        <v>0</v>
      </c>
      <c r="W333" s="140">
        <v>0</v>
      </c>
      <c r="X333" s="140">
        <v>0</v>
      </c>
      <c r="Y333" s="140">
        <v>96186352.142293826</v>
      </c>
      <c r="Z333" s="140">
        <v>38864248173.733566</v>
      </c>
      <c r="AA333" s="140">
        <v>21355092009.233711</v>
      </c>
      <c r="AB333" s="140">
        <v>7210681591.2903032</v>
      </c>
      <c r="AC333" s="140">
        <v>14144410417.943409</v>
      </c>
      <c r="AD333" s="140">
        <v>17509156164.499767</v>
      </c>
      <c r="AE333" s="140">
        <v>5912077081.184907</v>
      </c>
      <c r="AF333" s="140">
        <v>11597079083.314857</v>
      </c>
      <c r="AG333" s="140">
        <v>-771107646.30967677</v>
      </c>
      <c r="AH333" s="140">
        <v>9540289</v>
      </c>
      <c r="AI333" s="44"/>
      <c r="AK333" s="44"/>
      <c r="AL333" s="4"/>
    </row>
    <row r="334" spans="1:38" x14ac:dyDescent="0.35">
      <c r="A334" s="140" t="s">
        <v>44</v>
      </c>
      <c r="B334" s="140" t="s">
        <v>45</v>
      </c>
      <c r="C334" s="140" t="s">
        <v>2</v>
      </c>
      <c r="D334" s="140" t="s">
        <v>10</v>
      </c>
      <c r="E334" s="140" t="s">
        <v>535</v>
      </c>
      <c r="F334" s="140">
        <v>2014</v>
      </c>
      <c r="G334" s="140" t="s">
        <v>723</v>
      </c>
      <c r="H334" s="140">
        <v>55531566232.390305</v>
      </c>
      <c r="I334" s="140">
        <v>5132234391.474802</v>
      </c>
      <c r="J334" s="140">
        <v>11204689915.318012</v>
      </c>
      <c r="K334" s="140">
        <v>11104900737.118896</v>
      </c>
      <c r="L334" s="140">
        <v>1173920327.0503991</v>
      </c>
      <c r="M334" s="140">
        <v>348870938.00996482</v>
      </c>
      <c r="N334" s="140">
        <v>0</v>
      </c>
      <c r="O334" s="140">
        <v>0</v>
      </c>
      <c r="P334" s="140">
        <v>415384173.38755602</v>
      </c>
      <c r="Q334" s="140">
        <v>9166725298.6709766</v>
      </c>
      <c r="R334" s="140">
        <v>8032804203.5684204</v>
      </c>
      <c r="S334" s="140">
        <v>1133921095.1025565</v>
      </c>
      <c r="T334" s="140">
        <v>99789178.199115306</v>
      </c>
      <c r="U334" s="140">
        <v>0</v>
      </c>
      <c r="V334" s="140">
        <v>0</v>
      </c>
      <c r="W334" s="140">
        <v>0</v>
      </c>
      <c r="X334" s="140">
        <v>0</v>
      </c>
      <c r="Y334" s="140">
        <v>99789178.199115306</v>
      </c>
      <c r="Z334" s="140">
        <v>40359352124.960541</v>
      </c>
      <c r="AA334" s="140">
        <v>22163394561.844543</v>
      </c>
      <c r="AB334" s="140">
        <v>7483610049.4671106</v>
      </c>
      <c r="AC334" s="140">
        <v>14679784512.377434</v>
      </c>
      <c r="AD334" s="140">
        <v>18195957563.115932</v>
      </c>
      <c r="AE334" s="140">
        <v>6143979907.9080582</v>
      </c>
      <c r="AF334" s="140">
        <v>12051977655.207874</v>
      </c>
      <c r="AG334" s="140">
        <v>-1164710199.3630476</v>
      </c>
      <c r="AH334" s="140">
        <v>9844297</v>
      </c>
      <c r="AI334" s="44"/>
      <c r="AK334" s="44"/>
      <c r="AL334" s="4"/>
    </row>
    <row r="335" spans="1:38" x14ac:dyDescent="0.35">
      <c r="A335" s="140" t="s">
        <v>44</v>
      </c>
      <c r="B335" s="140" t="s">
        <v>45</v>
      </c>
      <c r="C335" s="140" t="s">
        <v>2</v>
      </c>
      <c r="D335" s="140" t="s">
        <v>10</v>
      </c>
      <c r="E335" s="140" t="s">
        <v>535</v>
      </c>
      <c r="F335" s="140">
        <v>2015</v>
      </c>
      <c r="G335" s="140" t="s">
        <v>724</v>
      </c>
      <c r="H335" s="140">
        <v>53362043460.655411</v>
      </c>
      <c r="I335" s="140">
        <v>5298369460.7269287</v>
      </c>
      <c r="J335" s="140">
        <v>10376612164.243441</v>
      </c>
      <c r="K335" s="140">
        <v>10278692172.907471</v>
      </c>
      <c r="L335" s="140">
        <v>1123256257.2577333</v>
      </c>
      <c r="M335" s="140">
        <v>352079876.18922156</v>
      </c>
      <c r="N335" s="140">
        <v>0</v>
      </c>
      <c r="O335" s="140">
        <v>0</v>
      </c>
      <c r="P335" s="140">
        <v>432114733.71485519</v>
      </c>
      <c r="Q335" s="140">
        <v>8371241305.7456598</v>
      </c>
      <c r="R335" s="140">
        <v>7248673404.6753435</v>
      </c>
      <c r="S335" s="140">
        <v>1122567901.0703161</v>
      </c>
      <c r="T335" s="140">
        <v>97919991.335971296</v>
      </c>
      <c r="U335" s="140">
        <v>0</v>
      </c>
      <c r="V335" s="140">
        <v>0</v>
      </c>
      <c r="W335" s="140">
        <v>0</v>
      </c>
      <c r="X335" s="140">
        <v>0</v>
      </c>
      <c r="Y335" s="140">
        <v>97919991.335971296</v>
      </c>
      <c r="Z335" s="140">
        <v>39151121384.904129</v>
      </c>
      <c r="AA335" s="140">
        <v>21476860647.299068</v>
      </c>
      <c r="AB335" s="140">
        <v>7251797540.4285765</v>
      </c>
      <c r="AC335" s="140">
        <v>14225063106.870522</v>
      </c>
      <c r="AD335" s="140">
        <v>17674260737.605064</v>
      </c>
      <c r="AE335" s="140">
        <v>5967825682.287344</v>
      </c>
      <c r="AF335" s="140">
        <v>11706435055.317751</v>
      </c>
      <c r="AG335" s="140">
        <v>-1464059549.2190917</v>
      </c>
      <c r="AH335" s="140">
        <v>10160030</v>
      </c>
      <c r="AI335" s="44"/>
      <c r="AK335" s="44"/>
      <c r="AL335" s="4"/>
    </row>
    <row r="336" spans="1:38" x14ac:dyDescent="0.35">
      <c r="A336" s="140" t="s">
        <v>44</v>
      </c>
      <c r="B336" s="140" t="s">
        <v>45</v>
      </c>
      <c r="C336" s="140" t="s">
        <v>2</v>
      </c>
      <c r="D336" s="140" t="s">
        <v>10</v>
      </c>
      <c r="E336" s="140" t="s">
        <v>535</v>
      </c>
      <c r="F336" s="140">
        <v>2016</v>
      </c>
      <c r="G336" s="140" t="s">
        <v>725</v>
      </c>
      <c r="H336" s="140">
        <v>51535288110.243546</v>
      </c>
      <c r="I336" s="140">
        <v>5451853660.1242094</v>
      </c>
      <c r="J336" s="140">
        <v>9533256634.7261333</v>
      </c>
      <c r="K336" s="140">
        <v>9449760487.7125854</v>
      </c>
      <c r="L336" s="140">
        <v>1062843988.4141724</v>
      </c>
      <c r="M336" s="140">
        <v>358670861.06967586</v>
      </c>
      <c r="N336" s="140">
        <v>0</v>
      </c>
      <c r="O336" s="140">
        <v>0</v>
      </c>
      <c r="P336" s="140">
        <v>441793067.84638911</v>
      </c>
      <c r="Q336" s="140">
        <v>7586452570.3823471</v>
      </c>
      <c r="R336" s="140">
        <v>6491666576.7103243</v>
      </c>
      <c r="S336" s="140">
        <v>1094785993.6720223</v>
      </c>
      <c r="T336" s="140">
        <v>83496147.013548106</v>
      </c>
      <c r="U336" s="140">
        <v>0</v>
      </c>
      <c r="V336" s="140">
        <v>0</v>
      </c>
      <c r="W336" s="140">
        <v>0</v>
      </c>
      <c r="X336" s="140">
        <v>0</v>
      </c>
      <c r="Y336" s="140">
        <v>83496147.013548106</v>
      </c>
      <c r="Z336" s="140">
        <v>38285865445.65448</v>
      </c>
      <c r="AA336" s="140">
        <v>21000652334.565445</v>
      </c>
      <c r="AB336" s="140">
        <v>7091002798.2301607</v>
      </c>
      <c r="AC336" s="140">
        <v>13909649536.335283</v>
      </c>
      <c r="AD336" s="140">
        <v>17285213111.089127</v>
      </c>
      <c r="AE336" s="140">
        <v>5836461295.8711824</v>
      </c>
      <c r="AF336" s="140">
        <v>11448751815.217943</v>
      </c>
      <c r="AG336" s="140">
        <v>-1735687630.2612791</v>
      </c>
      <c r="AH336" s="140">
        <v>10487998</v>
      </c>
      <c r="AI336" s="44"/>
      <c r="AK336" s="44"/>
      <c r="AL336" s="4"/>
    </row>
    <row r="337" spans="1:38" x14ac:dyDescent="0.35">
      <c r="A337" s="140" t="s">
        <v>44</v>
      </c>
      <c r="B337" s="140" t="s">
        <v>45</v>
      </c>
      <c r="C337" s="140" t="s">
        <v>2</v>
      </c>
      <c r="D337" s="140" t="s">
        <v>10</v>
      </c>
      <c r="E337" s="140" t="s">
        <v>535</v>
      </c>
      <c r="F337" s="140">
        <v>2017</v>
      </c>
      <c r="G337" s="140" t="s">
        <v>726</v>
      </c>
      <c r="H337" s="140">
        <v>51830029292.599785</v>
      </c>
      <c r="I337" s="140">
        <v>5553374931.2262707</v>
      </c>
      <c r="J337" s="140">
        <v>9202220305.6089878</v>
      </c>
      <c r="K337" s="140">
        <v>9129711358.4978886</v>
      </c>
      <c r="L337" s="140">
        <v>1061164031.234112</v>
      </c>
      <c r="M337" s="140">
        <v>365673400.48820639</v>
      </c>
      <c r="N337" s="140">
        <v>0</v>
      </c>
      <c r="O337" s="140">
        <v>0</v>
      </c>
      <c r="P337" s="140">
        <v>420462856.64616114</v>
      </c>
      <c r="Q337" s="140">
        <v>7282411070.1294088</v>
      </c>
      <c r="R337" s="140">
        <v>6261432751.9960308</v>
      </c>
      <c r="S337" s="140">
        <v>1020978318.1333777</v>
      </c>
      <c r="T337" s="140">
        <v>72508947.111099333</v>
      </c>
      <c r="U337" s="140">
        <v>0</v>
      </c>
      <c r="V337" s="140">
        <v>0</v>
      </c>
      <c r="W337" s="140">
        <v>0</v>
      </c>
      <c r="X337" s="140">
        <v>0</v>
      </c>
      <c r="Y337" s="140">
        <v>72508947.111099333</v>
      </c>
      <c r="Z337" s="140">
        <v>38873153566.390121</v>
      </c>
      <c r="AA337" s="140">
        <v>21319728562.77417</v>
      </c>
      <c r="AB337" s="140">
        <v>7198740900.4105959</v>
      </c>
      <c r="AC337" s="140">
        <v>14120987662.363573</v>
      </c>
      <c r="AD337" s="140">
        <v>17553425003.615925</v>
      </c>
      <c r="AE337" s="140">
        <v>5927024734.0980825</v>
      </c>
      <c r="AF337" s="140">
        <v>11626400269.517843</v>
      </c>
      <c r="AG337" s="140">
        <v>-1798719510.6256006</v>
      </c>
      <c r="AH337" s="140">
        <v>10827024</v>
      </c>
      <c r="AI337" s="44"/>
      <c r="AK337" s="44"/>
      <c r="AL337" s="4"/>
    </row>
    <row r="338" spans="1:38" x14ac:dyDescent="0.35">
      <c r="A338" s="140" t="s">
        <v>44</v>
      </c>
      <c r="B338" s="140" t="s">
        <v>45</v>
      </c>
      <c r="C338" s="140" t="s">
        <v>2</v>
      </c>
      <c r="D338" s="140" t="s">
        <v>10</v>
      </c>
      <c r="E338" s="140" t="s">
        <v>535</v>
      </c>
      <c r="F338" s="140">
        <v>2018</v>
      </c>
      <c r="G338" s="140" t="s">
        <v>727</v>
      </c>
      <c r="H338" s="140">
        <v>51339948709.027451</v>
      </c>
      <c r="I338" s="140">
        <v>5757344704.7139473</v>
      </c>
      <c r="J338" s="140">
        <v>8326975850.0243025</v>
      </c>
      <c r="K338" s="140">
        <v>8255625866.5702477</v>
      </c>
      <c r="L338" s="140">
        <v>981564043.42010415</v>
      </c>
      <c r="M338" s="140">
        <v>372909369.25467032</v>
      </c>
      <c r="N338" s="140">
        <v>0</v>
      </c>
      <c r="O338" s="140">
        <v>0</v>
      </c>
      <c r="P338" s="140">
        <v>408011365.02825958</v>
      </c>
      <c r="Q338" s="140">
        <v>6493141088.8672142</v>
      </c>
      <c r="R338" s="140">
        <v>5522531676.1570387</v>
      </c>
      <c r="S338" s="140">
        <v>970609412.71017551</v>
      </c>
      <c r="T338" s="140">
        <v>71349983.454054579</v>
      </c>
      <c r="U338" s="140">
        <v>0</v>
      </c>
      <c r="V338" s="140">
        <v>0</v>
      </c>
      <c r="W338" s="140" t="s">
        <v>728</v>
      </c>
      <c r="X338" s="140">
        <v>0</v>
      </c>
      <c r="Y338" s="140">
        <v>71349983.454054579</v>
      </c>
      <c r="Z338" s="140">
        <v>39301488154.2892</v>
      </c>
      <c r="AA338" s="140">
        <v>21553585189.157871</v>
      </c>
      <c r="AB338" s="140">
        <v>7277704066.2043619</v>
      </c>
      <c r="AC338" s="140">
        <v>14275881122.953541</v>
      </c>
      <c r="AD338" s="140">
        <v>17747902965.131329</v>
      </c>
      <c r="AE338" s="140">
        <v>5992691445.1759138</v>
      </c>
      <c r="AF338" s="140">
        <v>11755211519.955414</v>
      </c>
      <c r="AG338" s="140">
        <v>-2045860000</v>
      </c>
      <c r="AH338" s="140">
        <v>11175378</v>
      </c>
      <c r="AI338" s="44"/>
      <c r="AK338" s="44"/>
      <c r="AL338" s="4"/>
    </row>
    <row r="339" spans="1:38" x14ac:dyDescent="0.35">
      <c r="A339" s="140" t="s">
        <v>27</v>
      </c>
      <c r="B339" s="140" t="s">
        <v>28</v>
      </c>
      <c r="C339" s="140" t="s">
        <v>282</v>
      </c>
      <c r="D339" s="140" t="s">
        <v>7</v>
      </c>
      <c r="E339" s="140" t="s">
        <v>535</v>
      </c>
      <c r="F339" s="140">
        <v>1995</v>
      </c>
      <c r="G339" s="140" t="s">
        <v>729</v>
      </c>
      <c r="H339" s="140">
        <v>4367322526645.2495</v>
      </c>
      <c r="I339" s="140">
        <v>1766886778943.5293</v>
      </c>
      <c r="J339" s="140">
        <v>48149738119.95845</v>
      </c>
      <c r="K339" s="140">
        <v>48124477214.599678</v>
      </c>
      <c r="L339" s="140">
        <v>2028525149.5075777</v>
      </c>
      <c r="M339" s="140">
        <v>7925185108.5771341</v>
      </c>
      <c r="N339" s="140">
        <v>0</v>
      </c>
      <c r="O339" s="140">
        <v>407880089.33983356</v>
      </c>
      <c r="P339" s="140">
        <v>781116366.07501948</v>
      </c>
      <c r="Q339" s="140">
        <v>36981770501.100113</v>
      </c>
      <c r="R339" s="140">
        <v>16585612966.294678</v>
      </c>
      <c r="S339" s="140">
        <v>20396157534.805431</v>
      </c>
      <c r="T339" s="140">
        <v>25260905.358775366</v>
      </c>
      <c r="U339" s="140">
        <v>25260905.358775366</v>
      </c>
      <c r="V339" s="140">
        <v>0</v>
      </c>
      <c r="W339" s="140">
        <v>1468789.0265965473</v>
      </c>
      <c r="X339" s="140">
        <v>23792116.33217882</v>
      </c>
      <c r="Y339" s="140">
        <v>0</v>
      </c>
      <c r="Z339" s="140">
        <v>2503045328902.5659</v>
      </c>
      <c r="AA339" s="140">
        <v>1541207761050.0378</v>
      </c>
      <c r="AB339" s="140">
        <v>1400838179122.3564</v>
      </c>
      <c r="AC339" s="140">
        <v>140369581927.6814</v>
      </c>
      <c r="AD339" s="140">
        <v>961837567852.52832</v>
      </c>
      <c r="AE339" s="140">
        <v>874235661935.69495</v>
      </c>
      <c r="AF339" s="140">
        <v>87601905916.832565</v>
      </c>
      <c r="AG339" s="140">
        <v>49240680679.194588</v>
      </c>
      <c r="AH339" s="140">
        <v>10136811</v>
      </c>
      <c r="AI339" s="44"/>
      <c r="AK339" s="44"/>
      <c r="AL339" s="4"/>
    </row>
    <row r="340" spans="1:38" x14ac:dyDescent="0.35">
      <c r="A340" s="140" t="s">
        <v>27</v>
      </c>
      <c r="B340" s="140" t="s">
        <v>28</v>
      </c>
      <c r="C340" s="140" t="s">
        <v>282</v>
      </c>
      <c r="D340" s="140" t="s">
        <v>7</v>
      </c>
      <c r="E340" s="140" t="s">
        <v>535</v>
      </c>
      <c r="F340" s="140">
        <v>1996</v>
      </c>
      <c r="G340" s="140" t="s">
        <v>730</v>
      </c>
      <c r="H340" s="140">
        <v>4450461232233.9092</v>
      </c>
      <c r="I340" s="140">
        <v>1798559252910.0952</v>
      </c>
      <c r="J340" s="140">
        <v>46735879065.852745</v>
      </c>
      <c r="K340" s="140">
        <v>46731741312.77459</v>
      </c>
      <c r="L340" s="140">
        <v>1966982739.7633269</v>
      </c>
      <c r="M340" s="140">
        <v>8107972991.0797806</v>
      </c>
      <c r="N340" s="140">
        <v>0</v>
      </c>
      <c r="O340" s="140">
        <v>353167000.486395</v>
      </c>
      <c r="P340" s="140">
        <v>868418869.3341471</v>
      </c>
      <c r="Q340" s="140">
        <v>35435199712.110939</v>
      </c>
      <c r="R340" s="140">
        <v>15847045264.768822</v>
      </c>
      <c r="S340" s="140">
        <v>19588154447.342117</v>
      </c>
      <c r="T340" s="140">
        <v>4137753.0781589514</v>
      </c>
      <c r="U340" s="140">
        <v>4137753.0781589514</v>
      </c>
      <c r="V340" s="140">
        <v>0</v>
      </c>
      <c r="W340" s="140">
        <v>678353.12497155578</v>
      </c>
      <c r="X340" s="140">
        <v>3459399.9531873954</v>
      </c>
      <c r="Y340" s="140">
        <v>0</v>
      </c>
      <c r="Z340" s="140">
        <v>2527600657245.9795</v>
      </c>
      <c r="AA340" s="140">
        <v>1557652194381.8582</v>
      </c>
      <c r="AB340" s="140">
        <v>1414513286164.5168</v>
      </c>
      <c r="AC340" s="140">
        <v>143138908217.33975</v>
      </c>
      <c r="AD340" s="140">
        <v>969948462864.125</v>
      </c>
      <c r="AE340" s="140">
        <v>880816007941.12207</v>
      </c>
      <c r="AF340" s="140">
        <v>89132454923.00296</v>
      </c>
      <c r="AG340" s="140">
        <v>77565443011.982849</v>
      </c>
      <c r="AH340" s="140">
        <v>10156637</v>
      </c>
      <c r="AI340" s="44"/>
      <c r="AK340" s="44"/>
      <c r="AL340" s="4"/>
    </row>
    <row r="341" spans="1:38" x14ac:dyDescent="0.35">
      <c r="A341" s="140" t="s">
        <v>27</v>
      </c>
      <c r="B341" s="140" t="s">
        <v>28</v>
      </c>
      <c r="C341" s="140" t="s">
        <v>282</v>
      </c>
      <c r="D341" s="140" t="s">
        <v>7</v>
      </c>
      <c r="E341" s="140" t="s">
        <v>535</v>
      </c>
      <c r="F341" s="140">
        <v>1997</v>
      </c>
      <c r="G341" s="140" t="s">
        <v>731</v>
      </c>
      <c r="H341" s="140">
        <v>4581456191046.167</v>
      </c>
      <c r="I341" s="140">
        <v>1834992387516.606</v>
      </c>
      <c r="J341" s="140">
        <v>46186183538.629143</v>
      </c>
      <c r="K341" s="140">
        <v>46185763809.110435</v>
      </c>
      <c r="L341" s="140">
        <v>1953393281.5952728</v>
      </c>
      <c r="M341" s="140">
        <v>8675646874.0774956</v>
      </c>
      <c r="N341" s="140">
        <v>0</v>
      </c>
      <c r="O341" s="140">
        <v>308249831.09574729</v>
      </c>
      <c r="P341" s="140">
        <v>1011419611.2670981</v>
      </c>
      <c r="Q341" s="140">
        <v>34237054211.074825</v>
      </c>
      <c r="R341" s="140">
        <v>15373743372.391846</v>
      </c>
      <c r="S341" s="140">
        <v>18863310838.68298</v>
      </c>
      <c r="T341" s="140">
        <v>419729.51870200387</v>
      </c>
      <c r="U341" s="140">
        <v>419729.51870200387</v>
      </c>
      <c r="V341" s="140">
        <v>0</v>
      </c>
      <c r="W341" s="140">
        <v>419729.51870200387</v>
      </c>
      <c r="X341" s="140">
        <v>0</v>
      </c>
      <c r="Y341" s="140">
        <v>0</v>
      </c>
      <c r="Z341" s="140">
        <v>2590752214664.7173</v>
      </c>
      <c r="AA341" s="140">
        <v>1597953567370.5208</v>
      </c>
      <c r="AB341" s="140">
        <v>1450580069381.5759</v>
      </c>
      <c r="AC341" s="140">
        <v>147373497988.94461</v>
      </c>
      <c r="AD341" s="140">
        <v>992798647294.19312</v>
      </c>
      <c r="AE341" s="140">
        <v>901236406414.31909</v>
      </c>
      <c r="AF341" s="140">
        <v>91562240879.876724</v>
      </c>
      <c r="AG341" s="140">
        <v>109525405326.21504</v>
      </c>
      <c r="AH341" s="140">
        <v>10181245</v>
      </c>
      <c r="AI341" s="44"/>
      <c r="AK341" s="44"/>
      <c r="AL341" s="4"/>
    </row>
    <row r="342" spans="1:38" x14ac:dyDescent="0.35">
      <c r="A342" s="140" t="s">
        <v>27</v>
      </c>
      <c r="B342" s="140" t="s">
        <v>28</v>
      </c>
      <c r="C342" s="140" t="s">
        <v>282</v>
      </c>
      <c r="D342" s="140" t="s">
        <v>7</v>
      </c>
      <c r="E342" s="140" t="s">
        <v>535</v>
      </c>
      <c r="F342" s="140">
        <v>1998</v>
      </c>
      <c r="G342" s="140" t="s">
        <v>732</v>
      </c>
      <c r="H342" s="140">
        <v>4677146899949.2754</v>
      </c>
      <c r="I342" s="140">
        <v>1871311934813.6624</v>
      </c>
      <c r="J342" s="140">
        <v>46301052165.691612</v>
      </c>
      <c r="K342" s="140">
        <v>46300894704.029671</v>
      </c>
      <c r="L342" s="140">
        <v>1972932176.1993384</v>
      </c>
      <c r="M342" s="140">
        <v>9004798651.8143673</v>
      </c>
      <c r="N342" s="140">
        <v>0</v>
      </c>
      <c r="O342" s="140">
        <v>304069591.4868896</v>
      </c>
      <c r="P342" s="140">
        <v>1003339105.2253768</v>
      </c>
      <c r="Q342" s="140">
        <v>34015755179.303688</v>
      </c>
      <c r="R342" s="140">
        <v>15806376028.948166</v>
      </c>
      <c r="S342" s="140">
        <v>18209379150.355522</v>
      </c>
      <c r="T342" s="140">
        <v>157461.66193964094</v>
      </c>
      <c r="U342" s="140">
        <v>157461.66193964094</v>
      </c>
      <c r="V342" s="140">
        <v>0</v>
      </c>
      <c r="W342" s="140">
        <v>157461.66193964094</v>
      </c>
      <c r="X342" s="140">
        <v>0</v>
      </c>
      <c r="Y342" s="140">
        <v>0</v>
      </c>
      <c r="Z342" s="140">
        <v>2618031471428.7979</v>
      </c>
      <c r="AA342" s="140">
        <v>1616282949289.0728</v>
      </c>
      <c r="AB342" s="140">
        <v>1469871490417.8145</v>
      </c>
      <c r="AC342" s="140">
        <v>146411458871.26068</v>
      </c>
      <c r="AD342" s="140">
        <v>1001748522139.725</v>
      </c>
      <c r="AE342" s="140">
        <v>911004842257.98267</v>
      </c>
      <c r="AF342" s="140">
        <v>90743679881.742279</v>
      </c>
      <c r="AG342" s="140">
        <v>141502441541.12277</v>
      </c>
      <c r="AH342" s="140">
        <v>10203008</v>
      </c>
      <c r="AI342" s="44"/>
      <c r="AK342" s="44"/>
      <c r="AL342" s="4"/>
    </row>
    <row r="343" spans="1:38" x14ac:dyDescent="0.35">
      <c r="A343" s="140" t="s">
        <v>27</v>
      </c>
      <c r="B343" s="140" t="s">
        <v>28</v>
      </c>
      <c r="C343" s="140" t="s">
        <v>282</v>
      </c>
      <c r="D343" s="140" t="s">
        <v>7</v>
      </c>
      <c r="E343" s="140" t="s">
        <v>535</v>
      </c>
      <c r="F343" s="140">
        <v>1999</v>
      </c>
      <c r="G343" s="140" t="s">
        <v>733</v>
      </c>
      <c r="H343" s="140">
        <v>4894197591585.835</v>
      </c>
      <c r="I343" s="140">
        <v>1908376606933.6973</v>
      </c>
      <c r="J343" s="140">
        <v>46251844585.156418</v>
      </c>
      <c r="K343" s="140">
        <v>46251702442.819283</v>
      </c>
      <c r="L343" s="140">
        <v>2018016500.0297542</v>
      </c>
      <c r="M343" s="140">
        <v>9798722129.8428364</v>
      </c>
      <c r="N343" s="140">
        <v>0</v>
      </c>
      <c r="O343" s="140">
        <v>0</v>
      </c>
      <c r="P343" s="140">
        <v>1093912425.8352678</v>
      </c>
      <c r="Q343" s="140">
        <v>33341051387.111427</v>
      </c>
      <c r="R343" s="140">
        <v>15779786717.457296</v>
      </c>
      <c r="S343" s="140">
        <v>17561264669.654129</v>
      </c>
      <c r="T343" s="140">
        <v>142142.33713391016</v>
      </c>
      <c r="U343" s="140">
        <v>142142.33713391016</v>
      </c>
      <c r="V343" s="140">
        <v>0</v>
      </c>
      <c r="W343" s="140">
        <v>142142.33713391016</v>
      </c>
      <c r="X343" s="140">
        <v>0</v>
      </c>
      <c r="Y343" s="140">
        <v>0</v>
      </c>
      <c r="Z343" s="140">
        <v>2722627667522.9897</v>
      </c>
      <c r="AA343" s="140">
        <v>1681488581887.7158</v>
      </c>
      <c r="AB343" s="140">
        <v>1530458760040.2729</v>
      </c>
      <c r="AC343" s="140">
        <v>151029821847.44464</v>
      </c>
      <c r="AD343" s="140">
        <v>1041139085635.274</v>
      </c>
      <c r="AE343" s="140">
        <v>947624890941.55566</v>
      </c>
      <c r="AF343" s="140">
        <v>93514194693.714905</v>
      </c>
      <c r="AG343" s="140">
        <v>216941472543.99295</v>
      </c>
      <c r="AH343" s="140">
        <v>10226419</v>
      </c>
      <c r="AI343" s="44"/>
      <c r="AK343" s="44"/>
      <c r="AL343" s="4"/>
    </row>
    <row r="344" spans="1:38" x14ac:dyDescent="0.35">
      <c r="A344" s="140" t="s">
        <v>27</v>
      </c>
      <c r="B344" s="140" t="s">
        <v>28</v>
      </c>
      <c r="C344" s="140" t="s">
        <v>282</v>
      </c>
      <c r="D344" s="140" t="s">
        <v>7</v>
      </c>
      <c r="E344" s="140" t="s">
        <v>535</v>
      </c>
      <c r="F344" s="140">
        <v>2000</v>
      </c>
      <c r="G344" s="140" t="s">
        <v>734</v>
      </c>
      <c r="H344" s="140">
        <v>5005092336606.9043</v>
      </c>
      <c r="I344" s="140">
        <v>1947034029950.9661</v>
      </c>
      <c r="J344" s="140">
        <v>46282938093.981056</v>
      </c>
      <c r="K344" s="140">
        <v>46282523445.984444</v>
      </c>
      <c r="L344" s="140">
        <v>2144317944.2163255</v>
      </c>
      <c r="M344" s="140">
        <v>9684428666.2193794</v>
      </c>
      <c r="N344" s="140">
        <v>0</v>
      </c>
      <c r="O344" s="140">
        <v>0</v>
      </c>
      <c r="P344" s="140">
        <v>1118251223.0176787</v>
      </c>
      <c r="Q344" s="140">
        <v>33335525612.531067</v>
      </c>
      <c r="R344" s="140">
        <v>16138952479.375553</v>
      </c>
      <c r="S344" s="140">
        <v>17196573133.155514</v>
      </c>
      <c r="T344" s="140">
        <v>414647.99661039945</v>
      </c>
      <c r="U344" s="140">
        <v>414647.99661039945</v>
      </c>
      <c r="V344" s="140">
        <v>0</v>
      </c>
      <c r="W344" s="140">
        <v>414647.99661039945</v>
      </c>
      <c r="X344" s="140">
        <v>0</v>
      </c>
      <c r="Y344" s="140">
        <v>0</v>
      </c>
      <c r="Z344" s="140">
        <v>2770267829144.3887</v>
      </c>
      <c r="AA344" s="140">
        <v>1712272908880.2734</v>
      </c>
      <c r="AB344" s="140">
        <v>1560210720825.748</v>
      </c>
      <c r="AC344" s="140">
        <v>152062188054.52841</v>
      </c>
      <c r="AD344" s="140">
        <v>1057994920264.1155</v>
      </c>
      <c r="AE344" s="140">
        <v>964037338098.57898</v>
      </c>
      <c r="AF344" s="140">
        <v>93957582165.534866</v>
      </c>
      <c r="AG344" s="140">
        <v>241507539417.56726</v>
      </c>
      <c r="AH344" s="140">
        <v>10251250</v>
      </c>
      <c r="AI344" s="44"/>
      <c r="AK344" s="44"/>
      <c r="AL344" s="4"/>
    </row>
    <row r="345" spans="1:38" x14ac:dyDescent="0.35">
      <c r="A345" s="140" t="s">
        <v>27</v>
      </c>
      <c r="B345" s="140" t="s">
        <v>28</v>
      </c>
      <c r="C345" s="140" t="s">
        <v>282</v>
      </c>
      <c r="D345" s="140" t="s">
        <v>7</v>
      </c>
      <c r="E345" s="140" t="s">
        <v>535</v>
      </c>
      <c r="F345" s="140">
        <v>2001</v>
      </c>
      <c r="G345" s="140" t="s">
        <v>735</v>
      </c>
      <c r="H345" s="140">
        <v>5085376078308.0957</v>
      </c>
      <c r="I345" s="140">
        <v>1983992494256.7363</v>
      </c>
      <c r="J345" s="140">
        <v>46988783544.451508</v>
      </c>
      <c r="K345" s="140">
        <v>46988460005.465645</v>
      </c>
      <c r="L345" s="140">
        <v>2171641653.7669907</v>
      </c>
      <c r="M345" s="140">
        <v>9748887873.3314991</v>
      </c>
      <c r="N345" s="140">
        <v>0</v>
      </c>
      <c r="O345" s="140">
        <v>0</v>
      </c>
      <c r="P345" s="140">
        <v>1174568879.1742704</v>
      </c>
      <c r="Q345" s="140">
        <v>33893361599.192886</v>
      </c>
      <c r="R345" s="140">
        <v>17010038580.069344</v>
      </c>
      <c r="S345" s="140">
        <v>16883323019.123543</v>
      </c>
      <c r="T345" s="140">
        <v>323538.9858637561</v>
      </c>
      <c r="U345" s="140">
        <v>323538.9858637561</v>
      </c>
      <c r="V345" s="140">
        <v>0</v>
      </c>
      <c r="W345" s="140">
        <v>323538.9858637561</v>
      </c>
      <c r="X345" s="140">
        <v>0</v>
      </c>
      <c r="Y345" s="140">
        <v>0</v>
      </c>
      <c r="Z345" s="140">
        <v>2852244122088.8701</v>
      </c>
      <c r="AA345" s="140">
        <v>1763932466279.364</v>
      </c>
      <c r="AB345" s="140">
        <v>1610116869866.2007</v>
      </c>
      <c r="AC345" s="140">
        <v>153815596413.16202</v>
      </c>
      <c r="AD345" s="140">
        <v>1088311655809.5101</v>
      </c>
      <c r="AE345" s="140">
        <v>993410456573.2218</v>
      </c>
      <c r="AF345" s="140">
        <v>94901199236.288391</v>
      </c>
      <c r="AG345" s="140">
        <v>202150678418.03763</v>
      </c>
      <c r="AH345" s="140">
        <v>10286570</v>
      </c>
      <c r="AI345" s="44"/>
      <c r="AK345" s="44"/>
      <c r="AL345" s="4"/>
    </row>
    <row r="346" spans="1:38" x14ac:dyDescent="0.35">
      <c r="A346" s="140" t="s">
        <v>27</v>
      </c>
      <c r="B346" s="140" t="s">
        <v>28</v>
      </c>
      <c r="C346" s="140" t="s">
        <v>282</v>
      </c>
      <c r="D346" s="140" t="s">
        <v>7</v>
      </c>
      <c r="E346" s="140" t="s">
        <v>535</v>
      </c>
      <c r="F346" s="140">
        <v>2002</v>
      </c>
      <c r="G346" s="140" t="s">
        <v>736</v>
      </c>
      <c r="H346" s="140">
        <v>5109793331155.0117</v>
      </c>
      <c r="I346" s="140">
        <v>2012132909555.063</v>
      </c>
      <c r="J346" s="140">
        <v>46501156688.59935</v>
      </c>
      <c r="K346" s="140">
        <v>46500852383.742729</v>
      </c>
      <c r="L346" s="140">
        <v>2288123009.7093244</v>
      </c>
      <c r="M346" s="140">
        <v>9944948104.9389591</v>
      </c>
      <c r="N346" s="140">
        <v>0</v>
      </c>
      <c r="O346" s="140">
        <v>0</v>
      </c>
      <c r="P346" s="140">
        <v>1219965365.4445007</v>
      </c>
      <c r="Q346" s="140">
        <v>33047815903.649944</v>
      </c>
      <c r="R346" s="140">
        <v>16545951488.315834</v>
      </c>
      <c r="S346" s="140">
        <v>16501864415.33411</v>
      </c>
      <c r="T346" s="140">
        <v>304304.85661641316</v>
      </c>
      <c r="U346" s="140">
        <v>304304.85661641316</v>
      </c>
      <c r="V346" s="140">
        <v>0</v>
      </c>
      <c r="W346" s="140">
        <v>304304.85661641316</v>
      </c>
      <c r="X346" s="140">
        <v>0</v>
      </c>
      <c r="Y346" s="140">
        <v>0</v>
      </c>
      <c r="Z346" s="140">
        <v>2886074069154.9927</v>
      </c>
      <c r="AA346" s="140">
        <v>1785863671742.6213</v>
      </c>
      <c r="AB346" s="140">
        <v>1638917484536.5828</v>
      </c>
      <c r="AC346" s="140">
        <v>146946187206.03937</v>
      </c>
      <c r="AD346" s="140">
        <v>1100210397412.3755</v>
      </c>
      <c r="AE346" s="140">
        <v>1009681805794.6088</v>
      </c>
      <c r="AF346" s="140">
        <v>90528591617.764557</v>
      </c>
      <c r="AG346" s="140">
        <v>165085195756.3584</v>
      </c>
      <c r="AH346" s="140">
        <v>10332785</v>
      </c>
      <c r="AI346" s="44"/>
      <c r="AK346" s="44"/>
      <c r="AL346" s="4"/>
    </row>
    <row r="347" spans="1:38" x14ac:dyDescent="0.35">
      <c r="A347" s="140" t="s">
        <v>27</v>
      </c>
      <c r="B347" s="140" t="s">
        <v>28</v>
      </c>
      <c r="C347" s="140" t="s">
        <v>282</v>
      </c>
      <c r="D347" s="140" t="s">
        <v>7</v>
      </c>
      <c r="E347" s="140" t="s">
        <v>535</v>
      </c>
      <c r="F347" s="140">
        <v>2003</v>
      </c>
      <c r="G347" s="140" t="s">
        <v>737</v>
      </c>
      <c r="H347" s="140">
        <v>5124454133639.5098</v>
      </c>
      <c r="I347" s="140">
        <v>2037581300369.5391</v>
      </c>
      <c r="J347" s="140">
        <v>46456684190.91449</v>
      </c>
      <c r="K347" s="140">
        <v>46456376474.222977</v>
      </c>
      <c r="L347" s="140">
        <v>2303984945.7691269</v>
      </c>
      <c r="M347" s="140">
        <v>9942306061.6246262</v>
      </c>
      <c r="N347" s="140">
        <v>0</v>
      </c>
      <c r="O347" s="140">
        <v>0</v>
      </c>
      <c r="P347" s="140">
        <v>1255544594.4833448</v>
      </c>
      <c r="Q347" s="140">
        <v>32954540872.345875</v>
      </c>
      <c r="R347" s="140">
        <v>16806866924.83419</v>
      </c>
      <c r="S347" s="140">
        <v>16147673947.511684</v>
      </c>
      <c r="T347" s="140">
        <v>307716.69151458103</v>
      </c>
      <c r="U347" s="140">
        <v>307716.69151458103</v>
      </c>
      <c r="V347" s="140">
        <v>0</v>
      </c>
      <c r="W347" s="140">
        <v>307716.69151458103</v>
      </c>
      <c r="X347" s="140">
        <v>0</v>
      </c>
      <c r="Y347" s="140">
        <v>0</v>
      </c>
      <c r="Z347" s="140">
        <v>2875065449008.3916</v>
      </c>
      <c r="AA347" s="140">
        <v>1780072758053.1663</v>
      </c>
      <c r="AB347" s="140">
        <v>1635024818421.979</v>
      </c>
      <c r="AC347" s="140">
        <v>145047939631.18719</v>
      </c>
      <c r="AD347" s="140">
        <v>1094992690955.2253</v>
      </c>
      <c r="AE347" s="140">
        <v>1005768004483.4392</v>
      </c>
      <c r="AF347" s="140">
        <v>89224686471.787933</v>
      </c>
      <c r="AG347" s="140">
        <v>165350700070.66406</v>
      </c>
      <c r="AH347" s="140">
        <v>10376133</v>
      </c>
      <c r="AI347" s="44"/>
      <c r="AK347" s="44"/>
      <c r="AL347" s="4"/>
    </row>
    <row r="348" spans="1:38" x14ac:dyDescent="0.35">
      <c r="A348" s="140" t="s">
        <v>27</v>
      </c>
      <c r="B348" s="140" t="s">
        <v>28</v>
      </c>
      <c r="C348" s="140" t="s">
        <v>282</v>
      </c>
      <c r="D348" s="140" t="s">
        <v>7</v>
      </c>
      <c r="E348" s="140" t="s">
        <v>535</v>
      </c>
      <c r="F348" s="140">
        <v>2004</v>
      </c>
      <c r="G348" s="140" t="s">
        <v>738</v>
      </c>
      <c r="H348" s="140">
        <v>5130092395268.1553</v>
      </c>
      <c r="I348" s="140">
        <v>2071058626676.6431</v>
      </c>
      <c r="J348" s="140">
        <v>45090479468.459465</v>
      </c>
      <c r="K348" s="140">
        <v>45090189158.094734</v>
      </c>
      <c r="L348" s="140">
        <v>2205320071.7386441</v>
      </c>
      <c r="M348" s="140">
        <v>9950126748.7429104</v>
      </c>
      <c r="N348" s="140">
        <v>0</v>
      </c>
      <c r="O348" s="140">
        <v>0</v>
      </c>
      <c r="P348" s="140">
        <v>1270691514.6616123</v>
      </c>
      <c r="Q348" s="140">
        <v>31664050822.951569</v>
      </c>
      <c r="R348" s="140">
        <v>15754468482.499844</v>
      </c>
      <c r="S348" s="140">
        <v>15909582340.451727</v>
      </c>
      <c r="T348" s="140">
        <v>290310.36472787033</v>
      </c>
      <c r="U348" s="140">
        <v>290310.36472787033</v>
      </c>
      <c r="V348" s="140">
        <v>0</v>
      </c>
      <c r="W348" s="140">
        <v>290310.36472787033</v>
      </c>
      <c r="X348" s="140">
        <v>0</v>
      </c>
      <c r="Y348" s="140">
        <v>0</v>
      </c>
      <c r="Z348" s="140">
        <v>2884823051689.543</v>
      </c>
      <c r="AA348" s="140">
        <v>1787092402525.2119</v>
      </c>
      <c r="AB348" s="140">
        <v>1644724685652.709</v>
      </c>
      <c r="AC348" s="140">
        <v>142367716872.50201</v>
      </c>
      <c r="AD348" s="140">
        <v>1097730649164.3308</v>
      </c>
      <c r="AE348" s="140">
        <v>1010280550869.6582</v>
      </c>
      <c r="AF348" s="140">
        <v>87450098294.673996</v>
      </c>
      <c r="AG348" s="140">
        <v>129120237433.5107</v>
      </c>
      <c r="AH348" s="140">
        <v>10421137</v>
      </c>
      <c r="AI348" s="44"/>
      <c r="AK348" s="44"/>
      <c r="AL348" s="4"/>
    </row>
    <row r="349" spans="1:38" x14ac:dyDescent="0.35">
      <c r="A349" s="140" t="s">
        <v>27</v>
      </c>
      <c r="B349" s="140" t="s">
        <v>28</v>
      </c>
      <c r="C349" s="140" t="s">
        <v>282</v>
      </c>
      <c r="D349" s="140" t="s">
        <v>7</v>
      </c>
      <c r="E349" s="140" t="s">
        <v>535</v>
      </c>
      <c r="F349" s="140">
        <v>2005</v>
      </c>
      <c r="G349" s="140" t="s">
        <v>739</v>
      </c>
      <c r="H349" s="140">
        <v>5187230137707.2451</v>
      </c>
      <c r="I349" s="140">
        <v>2109195168500.8931</v>
      </c>
      <c r="J349" s="140">
        <v>45598932620.947327</v>
      </c>
      <c r="K349" s="140">
        <v>45598932620.947327</v>
      </c>
      <c r="L349" s="140">
        <v>2056988403.7058313</v>
      </c>
      <c r="M349" s="140">
        <v>10124488336.917259</v>
      </c>
      <c r="N349" s="140">
        <v>0</v>
      </c>
      <c r="O349" s="140">
        <v>944945650.82549441</v>
      </c>
      <c r="P349" s="140">
        <v>1311830857.3087673</v>
      </c>
      <c r="Q349" s="140">
        <v>31160679372.189976</v>
      </c>
      <c r="R349" s="140">
        <v>15685822469.821724</v>
      </c>
      <c r="S349" s="140">
        <v>15474856902.368252</v>
      </c>
      <c r="T349" s="140">
        <v>0</v>
      </c>
      <c r="U349" s="140">
        <v>0</v>
      </c>
      <c r="V349" s="140">
        <v>0</v>
      </c>
      <c r="W349" s="140">
        <v>0</v>
      </c>
      <c r="X349" s="140">
        <v>0</v>
      </c>
      <c r="Y349" s="140">
        <v>0</v>
      </c>
      <c r="Z349" s="140">
        <v>2897447540391.3569</v>
      </c>
      <c r="AA349" s="140">
        <v>1755041304550.3252</v>
      </c>
      <c r="AB349" s="140">
        <v>1617440944050.5845</v>
      </c>
      <c r="AC349" s="140">
        <v>137600360499.73773</v>
      </c>
      <c r="AD349" s="140">
        <v>1142406235841.0315</v>
      </c>
      <c r="AE349" s="140">
        <v>1052838252750.6569</v>
      </c>
      <c r="AF349" s="140">
        <v>89567983090.375732</v>
      </c>
      <c r="AG349" s="140">
        <v>134988496194.04843</v>
      </c>
      <c r="AH349" s="140">
        <v>10478617</v>
      </c>
      <c r="AI349" s="44"/>
      <c r="AK349" s="44"/>
      <c r="AL349" s="4"/>
    </row>
    <row r="350" spans="1:38" x14ac:dyDescent="0.35">
      <c r="A350" s="140" t="s">
        <v>27</v>
      </c>
      <c r="B350" s="140" t="s">
        <v>28</v>
      </c>
      <c r="C350" s="140" t="s">
        <v>282</v>
      </c>
      <c r="D350" s="140" t="s">
        <v>7</v>
      </c>
      <c r="E350" s="140" t="s">
        <v>535</v>
      </c>
      <c r="F350" s="140">
        <v>2006</v>
      </c>
      <c r="G350" s="140" t="s">
        <v>740</v>
      </c>
      <c r="H350" s="140">
        <v>5359282126347.9922</v>
      </c>
      <c r="I350" s="140">
        <v>2147500075616.3149</v>
      </c>
      <c r="J350" s="140">
        <v>46204677583.6008</v>
      </c>
      <c r="K350" s="140">
        <v>46204677583.6008</v>
      </c>
      <c r="L350" s="140">
        <v>2024423189.7571774</v>
      </c>
      <c r="M350" s="140">
        <v>11386830667.176577</v>
      </c>
      <c r="N350" s="140">
        <v>0</v>
      </c>
      <c r="O350" s="140">
        <v>829810112.85123479</v>
      </c>
      <c r="P350" s="140">
        <v>1382092019.0149155</v>
      </c>
      <c r="Q350" s="140">
        <v>30581521594.800896</v>
      </c>
      <c r="R350" s="140">
        <v>15835782751.619091</v>
      </c>
      <c r="S350" s="140">
        <v>14745738843.181805</v>
      </c>
      <c r="T350" s="140">
        <v>0</v>
      </c>
      <c r="U350" s="140">
        <v>0</v>
      </c>
      <c r="V350" s="140">
        <v>0</v>
      </c>
      <c r="W350" s="140">
        <v>0</v>
      </c>
      <c r="X350" s="140">
        <v>0</v>
      </c>
      <c r="Y350" s="140">
        <v>0</v>
      </c>
      <c r="Z350" s="140">
        <v>3035443919787.9756</v>
      </c>
      <c r="AA350" s="140">
        <v>1877932751697.8994</v>
      </c>
      <c r="AB350" s="140">
        <v>1730568847380.855</v>
      </c>
      <c r="AC350" s="140">
        <v>147363904317.04193</v>
      </c>
      <c r="AD350" s="140">
        <v>1157511168090.0759</v>
      </c>
      <c r="AE350" s="140">
        <v>1066679712668.6235</v>
      </c>
      <c r="AF350" s="140">
        <v>90831455421.452774</v>
      </c>
      <c r="AG350" s="140">
        <v>130133453360.10103</v>
      </c>
      <c r="AH350" s="140">
        <v>10547958</v>
      </c>
      <c r="AI350" s="44"/>
      <c r="AK350" s="44"/>
      <c r="AL350" s="4"/>
    </row>
    <row r="351" spans="1:38" x14ac:dyDescent="0.35">
      <c r="A351" s="140" t="s">
        <v>27</v>
      </c>
      <c r="B351" s="140" t="s">
        <v>28</v>
      </c>
      <c r="C351" s="140" t="s">
        <v>282</v>
      </c>
      <c r="D351" s="140" t="s">
        <v>7</v>
      </c>
      <c r="E351" s="140" t="s">
        <v>535</v>
      </c>
      <c r="F351" s="140">
        <v>2007</v>
      </c>
      <c r="G351" s="140" t="s">
        <v>741</v>
      </c>
      <c r="H351" s="140">
        <v>5660518103229.1992</v>
      </c>
      <c r="I351" s="140">
        <v>2191928580795.5698</v>
      </c>
      <c r="J351" s="140">
        <v>47031926393.836456</v>
      </c>
      <c r="K351" s="140">
        <v>47031926393.836456</v>
      </c>
      <c r="L351" s="140">
        <v>1977675733.2874203</v>
      </c>
      <c r="M351" s="140">
        <v>12357955820.197681</v>
      </c>
      <c r="N351" s="140">
        <v>0</v>
      </c>
      <c r="O351" s="140">
        <v>833469434.78605151</v>
      </c>
      <c r="P351" s="140">
        <v>1607230488.5025072</v>
      </c>
      <c r="Q351" s="140">
        <v>30255594917.062801</v>
      </c>
      <c r="R351" s="140">
        <v>15786238167.134228</v>
      </c>
      <c r="S351" s="140">
        <v>14469356749.928574</v>
      </c>
      <c r="T351" s="140">
        <v>0</v>
      </c>
      <c r="U351" s="140">
        <v>0</v>
      </c>
      <c r="V351" s="140">
        <v>0</v>
      </c>
      <c r="W351" s="140">
        <v>0</v>
      </c>
      <c r="X351" s="140">
        <v>0</v>
      </c>
      <c r="Y351" s="140">
        <v>0</v>
      </c>
      <c r="Z351" s="140">
        <v>3283077534590.8789</v>
      </c>
      <c r="AA351" s="140">
        <v>2019049881499.9299</v>
      </c>
      <c r="AB351" s="140">
        <v>1865518796125.2588</v>
      </c>
      <c r="AC351" s="140">
        <v>153531085374.67258</v>
      </c>
      <c r="AD351" s="140">
        <v>1264027653090.9487</v>
      </c>
      <c r="AE351" s="140">
        <v>1167909404948.1733</v>
      </c>
      <c r="AF351" s="140">
        <v>96118248142.776382</v>
      </c>
      <c r="AG351" s="140">
        <v>138480061448.91464</v>
      </c>
      <c r="AH351" s="140">
        <v>10625700</v>
      </c>
      <c r="AI351" s="44"/>
      <c r="AK351" s="44"/>
      <c r="AL351" s="4"/>
    </row>
    <row r="352" spans="1:38" x14ac:dyDescent="0.35">
      <c r="A352" s="140" t="s">
        <v>27</v>
      </c>
      <c r="B352" s="140" t="s">
        <v>28</v>
      </c>
      <c r="C352" s="140" t="s">
        <v>282</v>
      </c>
      <c r="D352" s="140" t="s">
        <v>7</v>
      </c>
      <c r="E352" s="140" t="s">
        <v>535</v>
      </c>
      <c r="F352" s="140">
        <v>2008</v>
      </c>
      <c r="G352" s="140" t="s">
        <v>742</v>
      </c>
      <c r="H352" s="140">
        <v>5758611334154.9863</v>
      </c>
      <c r="I352" s="140">
        <v>2236165379770.125</v>
      </c>
      <c r="J352" s="140">
        <v>45872814711.461227</v>
      </c>
      <c r="K352" s="140">
        <v>45872814711.461227</v>
      </c>
      <c r="L352" s="140">
        <v>1959494435.5497007</v>
      </c>
      <c r="M352" s="140">
        <v>12536278149.655809</v>
      </c>
      <c r="N352" s="140">
        <v>0</v>
      </c>
      <c r="O352" s="140">
        <v>0</v>
      </c>
      <c r="P352" s="140">
        <v>1680000349.6279445</v>
      </c>
      <c r="Q352" s="140">
        <v>29697041776.627769</v>
      </c>
      <c r="R352" s="140">
        <v>15616378502.350389</v>
      </c>
      <c r="S352" s="140">
        <v>14080663274.277382</v>
      </c>
      <c r="T352" s="140">
        <v>0</v>
      </c>
      <c r="U352" s="140">
        <v>0</v>
      </c>
      <c r="V352" s="140">
        <v>0</v>
      </c>
      <c r="W352" s="140">
        <v>0</v>
      </c>
      <c r="X352" s="140">
        <v>0</v>
      </c>
      <c r="Y352" s="140">
        <v>0</v>
      </c>
      <c r="Z352" s="140">
        <v>3286611785879.4702</v>
      </c>
      <c r="AA352" s="140">
        <v>1979321669914.8193</v>
      </c>
      <c r="AB352" s="140">
        <v>1829320086273.4331</v>
      </c>
      <c r="AC352" s="140">
        <v>150001583641.38684</v>
      </c>
      <c r="AD352" s="140">
        <v>1307290115964.6506</v>
      </c>
      <c r="AE352" s="140">
        <v>1208217999161.1863</v>
      </c>
      <c r="AF352" s="140">
        <v>99072116803.464691</v>
      </c>
      <c r="AG352" s="140">
        <v>189961353793.93015</v>
      </c>
      <c r="AH352" s="140">
        <v>10709973</v>
      </c>
      <c r="AI352" s="44"/>
      <c r="AK352" s="44"/>
      <c r="AL352" s="4"/>
    </row>
    <row r="353" spans="1:38" x14ac:dyDescent="0.35">
      <c r="A353" s="140" t="s">
        <v>27</v>
      </c>
      <c r="B353" s="140" t="s">
        <v>28</v>
      </c>
      <c r="C353" s="140" t="s">
        <v>282</v>
      </c>
      <c r="D353" s="140" t="s">
        <v>7</v>
      </c>
      <c r="E353" s="140" t="s">
        <v>535</v>
      </c>
      <c r="F353" s="140">
        <v>2009</v>
      </c>
      <c r="G353" s="140" t="s">
        <v>743</v>
      </c>
      <c r="H353" s="140">
        <v>5768314108565.8701</v>
      </c>
      <c r="I353" s="140">
        <v>2269752437381.1978</v>
      </c>
      <c r="J353" s="140">
        <v>43137974941.663544</v>
      </c>
      <c r="K353" s="140">
        <v>43137974941.663544</v>
      </c>
      <c r="L353" s="140">
        <v>2018408995.1081722</v>
      </c>
      <c r="M353" s="140">
        <v>10778113501.250776</v>
      </c>
      <c r="N353" s="140">
        <v>0</v>
      </c>
      <c r="O353" s="140">
        <v>0</v>
      </c>
      <c r="P353" s="140">
        <v>1770853345.4367111</v>
      </c>
      <c r="Q353" s="140">
        <v>28570599099.867882</v>
      </c>
      <c r="R353" s="140">
        <v>15095097881.904877</v>
      </c>
      <c r="S353" s="140">
        <v>13475501217.963005</v>
      </c>
      <c r="T353" s="140">
        <v>0</v>
      </c>
      <c r="U353" s="140">
        <v>0</v>
      </c>
      <c r="V353" s="140">
        <v>0</v>
      </c>
      <c r="W353" s="140">
        <v>0</v>
      </c>
      <c r="X353" s="140">
        <v>0</v>
      </c>
      <c r="Y353" s="140">
        <v>0</v>
      </c>
      <c r="Z353" s="140">
        <v>3179084907329.2026</v>
      </c>
      <c r="AA353" s="140">
        <v>1956475630832.8113</v>
      </c>
      <c r="AB353" s="140">
        <v>1809596593627.7981</v>
      </c>
      <c r="AC353" s="140">
        <v>146879037205.01526</v>
      </c>
      <c r="AD353" s="140">
        <v>1222609276496.3918</v>
      </c>
      <c r="AE353" s="140">
        <v>1130823991476.8845</v>
      </c>
      <c r="AF353" s="140">
        <v>91785285019.507233</v>
      </c>
      <c r="AG353" s="140">
        <v>276338788913.80579</v>
      </c>
      <c r="AH353" s="140">
        <v>10796493</v>
      </c>
      <c r="AI353" s="44"/>
      <c r="AK353" s="44"/>
      <c r="AL353" s="4"/>
    </row>
    <row r="354" spans="1:38" x14ac:dyDescent="0.35">
      <c r="A354" s="140" t="s">
        <v>27</v>
      </c>
      <c r="B354" s="140" t="s">
        <v>28</v>
      </c>
      <c r="C354" s="140" t="s">
        <v>282</v>
      </c>
      <c r="D354" s="140" t="s">
        <v>7</v>
      </c>
      <c r="E354" s="140" t="s">
        <v>535</v>
      </c>
      <c r="F354" s="140">
        <v>2010</v>
      </c>
      <c r="G354" s="140" t="s">
        <v>744</v>
      </c>
      <c r="H354" s="140">
        <v>5881027349990.1016</v>
      </c>
      <c r="I354" s="140">
        <v>2301404903820.4878</v>
      </c>
      <c r="J354" s="140">
        <v>45476517951.193764</v>
      </c>
      <c r="K354" s="140">
        <v>45476517951.193764</v>
      </c>
      <c r="L354" s="140">
        <v>2131144607.5883181</v>
      </c>
      <c r="M354" s="140">
        <v>12453075213.800354</v>
      </c>
      <c r="N354" s="140">
        <v>0</v>
      </c>
      <c r="O354" s="140">
        <v>224187669.04221275</v>
      </c>
      <c r="P354" s="140">
        <v>1895465015.8651156</v>
      </c>
      <c r="Q354" s="140">
        <v>28772645444.897766</v>
      </c>
      <c r="R354" s="140">
        <v>15324069022.396805</v>
      </c>
      <c r="S354" s="140">
        <v>13448576422.500963</v>
      </c>
      <c r="T354" s="140">
        <v>0</v>
      </c>
      <c r="U354" s="140">
        <v>0</v>
      </c>
      <c r="V354" s="140">
        <v>0</v>
      </c>
      <c r="W354" s="140">
        <v>0</v>
      </c>
      <c r="X354" s="140">
        <v>0</v>
      </c>
      <c r="Y354" s="140">
        <v>0</v>
      </c>
      <c r="Z354" s="140">
        <v>3269439163448.8438</v>
      </c>
      <c r="AA354" s="140">
        <v>1897417125868.8938</v>
      </c>
      <c r="AB354" s="140">
        <v>1758228828421.6792</v>
      </c>
      <c r="AC354" s="140">
        <v>139188297447.21756</v>
      </c>
      <c r="AD354" s="140">
        <v>1372022037579.9497</v>
      </c>
      <c r="AE354" s="140">
        <v>1271375000685.855</v>
      </c>
      <c r="AF354" s="140">
        <v>100647036894.0956</v>
      </c>
      <c r="AG354" s="140">
        <v>264706764769.57654</v>
      </c>
      <c r="AH354" s="140">
        <v>10895586</v>
      </c>
      <c r="AI354" s="44"/>
      <c r="AK354" s="44"/>
      <c r="AL354" s="4"/>
    </row>
    <row r="355" spans="1:38" x14ac:dyDescent="0.35">
      <c r="A355" s="140" t="s">
        <v>27</v>
      </c>
      <c r="B355" s="140" t="s">
        <v>28</v>
      </c>
      <c r="C355" s="140" t="s">
        <v>282</v>
      </c>
      <c r="D355" s="140" t="s">
        <v>7</v>
      </c>
      <c r="E355" s="140" t="s">
        <v>535</v>
      </c>
      <c r="F355" s="140">
        <v>2011</v>
      </c>
      <c r="G355" s="140" t="s">
        <v>745</v>
      </c>
      <c r="H355" s="140">
        <v>6118295025302.3789</v>
      </c>
      <c r="I355" s="140">
        <v>2337385587764.2065</v>
      </c>
      <c r="J355" s="140">
        <v>44533471355.763901</v>
      </c>
      <c r="K355" s="140">
        <v>44533471355.763901</v>
      </c>
      <c r="L355" s="140">
        <v>2204000142.3978386</v>
      </c>
      <c r="M355" s="140">
        <v>11577695662.918657</v>
      </c>
      <c r="N355" s="140">
        <v>0</v>
      </c>
      <c r="O355" s="140">
        <v>153421790.02385825</v>
      </c>
      <c r="P355" s="140">
        <v>2057284694.7921367</v>
      </c>
      <c r="Q355" s="140">
        <v>28541069065.631409</v>
      </c>
      <c r="R355" s="140">
        <v>14770687339.139828</v>
      </c>
      <c r="S355" s="140">
        <v>13770381726.491583</v>
      </c>
      <c r="T355" s="140">
        <v>0</v>
      </c>
      <c r="U355" s="140">
        <v>0</v>
      </c>
      <c r="V355" s="140">
        <v>0</v>
      </c>
      <c r="W355" s="140">
        <v>0</v>
      </c>
      <c r="X355" s="140">
        <v>0</v>
      </c>
      <c r="Y355" s="140">
        <v>0</v>
      </c>
      <c r="Z355" s="140">
        <v>3511451119741.2827</v>
      </c>
      <c r="AA355" s="140">
        <v>2004570576590.7146</v>
      </c>
      <c r="AB355" s="140">
        <v>1860162246739.9077</v>
      </c>
      <c r="AC355" s="140">
        <v>144408329850.80508</v>
      </c>
      <c r="AD355" s="140">
        <v>1506880543150.5679</v>
      </c>
      <c r="AE355" s="140">
        <v>1398325571296.6265</v>
      </c>
      <c r="AF355" s="140">
        <v>108554971853.94339</v>
      </c>
      <c r="AG355" s="140">
        <v>224924846441.12689</v>
      </c>
      <c r="AH355" s="140">
        <v>11038264</v>
      </c>
      <c r="AI355" s="44"/>
      <c r="AK355" s="44"/>
      <c r="AL355" s="4"/>
    </row>
    <row r="356" spans="1:38" x14ac:dyDescent="0.35">
      <c r="A356" s="140" t="s">
        <v>27</v>
      </c>
      <c r="B356" s="140" t="s">
        <v>28</v>
      </c>
      <c r="C356" s="140" t="s">
        <v>282</v>
      </c>
      <c r="D356" s="140" t="s">
        <v>7</v>
      </c>
      <c r="E356" s="140" t="s">
        <v>535</v>
      </c>
      <c r="F356" s="140">
        <v>2012</v>
      </c>
      <c r="G356" s="140" t="s">
        <v>746</v>
      </c>
      <c r="H356" s="140">
        <v>6149627720107.8105</v>
      </c>
      <c r="I356" s="140">
        <v>2372417370612.6582</v>
      </c>
      <c r="J356" s="140">
        <v>45839367330.687614</v>
      </c>
      <c r="K356" s="140">
        <v>45839367330.687614</v>
      </c>
      <c r="L356" s="140">
        <v>2214785961.5604219</v>
      </c>
      <c r="M356" s="140">
        <v>12566488321.162186</v>
      </c>
      <c r="N356" s="140">
        <v>0</v>
      </c>
      <c r="O356" s="140">
        <v>289820742.0054704</v>
      </c>
      <c r="P356" s="140">
        <v>2228201306.1647949</v>
      </c>
      <c r="Q356" s="140">
        <v>28540070999.794739</v>
      </c>
      <c r="R356" s="140">
        <v>14874304939.738773</v>
      </c>
      <c r="S356" s="140">
        <v>13665766060.055967</v>
      </c>
      <c r="T356" s="140">
        <v>0</v>
      </c>
      <c r="U356" s="140">
        <v>0</v>
      </c>
      <c r="V356" s="140">
        <v>0</v>
      </c>
      <c r="W356" s="140">
        <v>0</v>
      </c>
      <c r="X356" s="140">
        <v>0</v>
      </c>
      <c r="Y356" s="140">
        <v>0</v>
      </c>
      <c r="Z356" s="140">
        <v>3535347747819.6431</v>
      </c>
      <c r="AA356" s="140">
        <v>2050873043891.5117</v>
      </c>
      <c r="AB356" s="140">
        <v>1903155259565.3801</v>
      </c>
      <c r="AC356" s="140">
        <v>147717784326.13257</v>
      </c>
      <c r="AD356" s="140">
        <v>1484474703928.1316</v>
      </c>
      <c r="AE356" s="140">
        <v>1377552768996.2822</v>
      </c>
      <c r="AF356" s="140">
        <v>106921934931.85088</v>
      </c>
      <c r="AG356" s="140">
        <v>196023234344.82059</v>
      </c>
      <c r="AH356" s="140">
        <v>11106932</v>
      </c>
      <c r="AI356" s="44"/>
      <c r="AK356" s="44"/>
      <c r="AL356" s="4"/>
    </row>
    <row r="357" spans="1:38" x14ac:dyDescent="0.35">
      <c r="A357" s="140" t="s">
        <v>27</v>
      </c>
      <c r="B357" s="140" t="s">
        <v>28</v>
      </c>
      <c r="C357" s="140" t="s">
        <v>282</v>
      </c>
      <c r="D357" s="140" t="s">
        <v>7</v>
      </c>
      <c r="E357" s="140" t="s">
        <v>535</v>
      </c>
      <c r="F357" s="140">
        <v>2013</v>
      </c>
      <c r="G357" s="140" t="s">
        <v>747</v>
      </c>
      <c r="H357" s="140">
        <v>6243814475612.9209</v>
      </c>
      <c r="I357" s="140">
        <v>2404543928830.2183</v>
      </c>
      <c r="J357" s="140">
        <v>46855349642.835754</v>
      </c>
      <c r="K357" s="140">
        <v>46855349642.835754</v>
      </c>
      <c r="L357" s="140">
        <v>2253290336.0882387</v>
      </c>
      <c r="M357" s="140">
        <v>12547248425.097265</v>
      </c>
      <c r="N357" s="140">
        <v>0</v>
      </c>
      <c r="O357" s="140">
        <v>0</v>
      </c>
      <c r="P357" s="140">
        <v>2343820370.7322807</v>
      </c>
      <c r="Q357" s="140">
        <v>29710990510.917976</v>
      </c>
      <c r="R357" s="140">
        <v>15507774233.159414</v>
      </c>
      <c r="S357" s="140">
        <v>14203216277.758562</v>
      </c>
      <c r="T357" s="140">
        <v>0</v>
      </c>
      <c r="U357" s="140">
        <v>0</v>
      </c>
      <c r="V357" s="140">
        <v>0</v>
      </c>
      <c r="W357" s="140">
        <v>0</v>
      </c>
      <c r="X357" s="140">
        <v>0</v>
      </c>
      <c r="Y357" s="140">
        <v>0</v>
      </c>
      <c r="Z357" s="140">
        <v>3577138751999.3916</v>
      </c>
      <c r="AA357" s="140">
        <v>2074252212558.9934</v>
      </c>
      <c r="AB357" s="140">
        <v>1924905388470.6008</v>
      </c>
      <c r="AC357" s="140">
        <v>149346824088.39667</v>
      </c>
      <c r="AD357" s="140">
        <v>1502886539440.3979</v>
      </c>
      <c r="AE357" s="140">
        <v>1394678226935.4697</v>
      </c>
      <c r="AF357" s="140">
        <v>108208312504.92926</v>
      </c>
      <c r="AG357" s="140">
        <v>215276445140.47452</v>
      </c>
      <c r="AH357" s="140">
        <v>11159407</v>
      </c>
      <c r="AI357" s="44"/>
      <c r="AK357" s="44"/>
      <c r="AL357" s="4"/>
    </row>
    <row r="358" spans="1:38" x14ac:dyDescent="0.35">
      <c r="A358" s="140" t="s">
        <v>27</v>
      </c>
      <c r="B358" s="140" t="s">
        <v>28</v>
      </c>
      <c r="C358" s="140" t="s">
        <v>282</v>
      </c>
      <c r="D358" s="140" t="s">
        <v>7</v>
      </c>
      <c r="E358" s="140" t="s">
        <v>535</v>
      </c>
      <c r="F358" s="140">
        <v>2014</v>
      </c>
      <c r="G358" s="140" t="s">
        <v>748</v>
      </c>
      <c r="H358" s="140">
        <v>6279080605475.2334</v>
      </c>
      <c r="I358" s="140">
        <v>2443237102746.6528</v>
      </c>
      <c r="J358" s="140">
        <v>48032669033.074158</v>
      </c>
      <c r="K358" s="140">
        <v>48032669033.074158</v>
      </c>
      <c r="L358" s="140">
        <v>2348846504.3708587</v>
      </c>
      <c r="M358" s="140">
        <v>12723182859.941925</v>
      </c>
      <c r="N358" s="140">
        <v>0</v>
      </c>
      <c r="O358" s="140">
        <v>478948896.89512169</v>
      </c>
      <c r="P358" s="140">
        <v>2499143878.6682205</v>
      </c>
      <c r="Q358" s="140">
        <v>29982546893.198036</v>
      </c>
      <c r="R358" s="140">
        <v>14879702873.641993</v>
      </c>
      <c r="S358" s="140">
        <v>15102844019.556046</v>
      </c>
      <c r="T358" s="140">
        <v>0</v>
      </c>
      <c r="U358" s="140">
        <v>0</v>
      </c>
      <c r="V358" s="140">
        <v>0</v>
      </c>
      <c r="W358" s="140">
        <v>0</v>
      </c>
      <c r="X358" s="140">
        <v>0</v>
      </c>
      <c r="Y358" s="140">
        <v>0</v>
      </c>
      <c r="Z358" s="140">
        <v>3531402176622.2563</v>
      </c>
      <c r="AA358" s="140">
        <v>2065560945287.9595</v>
      </c>
      <c r="AB358" s="140">
        <v>1914983881249.9131</v>
      </c>
      <c r="AC358" s="140">
        <v>150577064038.04837</v>
      </c>
      <c r="AD358" s="140">
        <v>1465841231334.2969</v>
      </c>
      <c r="AE358" s="140">
        <v>1358983058273.002</v>
      </c>
      <c r="AF358" s="140">
        <v>106858173061.29643</v>
      </c>
      <c r="AG358" s="140">
        <v>256408657073.25049</v>
      </c>
      <c r="AH358" s="140">
        <v>11209057</v>
      </c>
      <c r="AI358" s="44"/>
      <c r="AK358" s="44"/>
      <c r="AL358" s="4"/>
    </row>
    <row r="359" spans="1:38" x14ac:dyDescent="0.35">
      <c r="A359" s="140" t="s">
        <v>27</v>
      </c>
      <c r="B359" s="140" t="s">
        <v>28</v>
      </c>
      <c r="C359" s="140" t="s">
        <v>282</v>
      </c>
      <c r="D359" s="140" t="s">
        <v>7</v>
      </c>
      <c r="E359" s="140" t="s">
        <v>535</v>
      </c>
      <c r="F359" s="140">
        <v>2015</v>
      </c>
      <c r="G359" s="140" t="s">
        <v>749</v>
      </c>
      <c r="H359" s="140">
        <v>6275289507509.8848</v>
      </c>
      <c r="I359" s="140">
        <v>2483941945256.0928</v>
      </c>
      <c r="J359" s="140">
        <v>49384498115.753487</v>
      </c>
      <c r="K359" s="140">
        <v>49384498115.753487</v>
      </c>
      <c r="L359" s="140">
        <v>2382321035.066627</v>
      </c>
      <c r="M359" s="140">
        <v>14138445665.531054</v>
      </c>
      <c r="N359" s="140">
        <v>0</v>
      </c>
      <c r="O359" s="140">
        <v>0</v>
      </c>
      <c r="P359" s="140">
        <v>2618207432.6885099</v>
      </c>
      <c r="Q359" s="140">
        <v>30245523982.4673</v>
      </c>
      <c r="R359" s="140">
        <v>15138118907.278597</v>
      </c>
      <c r="S359" s="140">
        <v>15107405075.188704</v>
      </c>
      <c r="T359" s="140">
        <v>0</v>
      </c>
      <c r="U359" s="140">
        <v>0</v>
      </c>
      <c r="V359" s="140">
        <v>0</v>
      </c>
      <c r="W359" s="140">
        <v>0</v>
      </c>
      <c r="X359" s="140">
        <v>0</v>
      </c>
      <c r="Y359" s="140">
        <v>0</v>
      </c>
      <c r="Z359" s="140">
        <v>3520997315528.0107</v>
      </c>
      <c r="AA359" s="140">
        <v>2072243144018.3286</v>
      </c>
      <c r="AB359" s="140">
        <v>1921620538881.5615</v>
      </c>
      <c r="AC359" s="140">
        <v>150622605136.76794</v>
      </c>
      <c r="AD359" s="140">
        <v>1448754171509.6765</v>
      </c>
      <c r="AE359" s="140">
        <v>1343450347416.718</v>
      </c>
      <c r="AF359" s="140">
        <v>105303824092.95903</v>
      </c>
      <c r="AG359" s="140">
        <v>220965748610.02826</v>
      </c>
      <c r="AH359" s="140">
        <v>11274196</v>
      </c>
      <c r="AI359" s="44"/>
      <c r="AK359" s="44"/>
      <c r="AL359" s="4"/>
    </row>
    <row r="360" spans="1:38" x14ac:dyDescent="0.35">
      <c r="A360" s="140" t="s">
        <v>27</v>
      </c>
      <c r="B360" s="140" t="s">
        <v>28</v>
      </c>
      <c r="C360" s="140" t="s">
        <v>282</v>
      </c>
      <c r="D360" s="140" t="s">
        <v>7</v>
      </c>
      <c r="E360" s="140" t="s">
        <v>535</v>
      </c>
      <c r="F360" s="140">
        <v>2016</v>
      </c>
      <c r="G360" s="140" t="s">
        <v>750</v>
      </c>
      <c r="H360" s="140">
        <v>6384384794454.8506</v>
      </c>
      <c r="I360" s="140">
        <v>2527559530321.7109</v>
      </c>
      <c r="J360" s="140">
        <v>49721110117.186729</v>
      </c>
      <c r="K360" s="140">
        <v>49721110117.186729</v>
      </c>
      <c r="L360" s="140">
        <v>2400085195.6609101</v>
      </c>
      <c r="M360" s="140">
        <v>14531646578.457012</v>
      </c>
      <c r="N360" s="140">
        <v>0</v>
      </c>
      <c r="O360" s="140">
        <v>338514242.90415323</v>
      </c>
      <c r="P360" s="140">
        <v>2646350840.1693397</v>
      </c>
      <c r="Q360" s="140">
        <v>29804513259.995316</v>
      </c>
      <c r="R360" s="140">
        <v>15132101601.210707</v>
      </c>
      <c r="S360" s="140">
        <v>14672411658.784611</v>
      </c>
      <c r="T360" s="140">
        <v>0</v>
      </c>
      <c r="U360" s="140">
        <v>0</v>
      </c>
      <c r="V360" s="140">
        <v>0</v>
      </c>
      <c r="W360" s="140">
        <v>0</v>
      </c>
      <c r="X360" s="140">
        <v>0</v>
      </c>
      <c r="Y360" s="140">
        <v>0</v>
      </c>
      <c r="Z360" s="140">
        <v>3543817487951.4111</v>
      </c>
      <c r="AA360" s="140">
        <v>2044673235692.2639</v>
      </c>
      <c r="AB360" s="140">
        <v>1899141322958.3953</v>
      </c>
      <c r="AC360" s="140">
        <v>145531912733.8667</v>
      </c>
      <c r="AD360" s="140">
        <v>1499144252259.1472</v>
      </c>
      <c r="AE360" s="140">
        <v>1392440977287.4922</v>
      </c>
      <c r="AF360" s="140">
        <v>106703274971.6553</v>
      </c>
      <c r="AG360" s="140">
        <v>263286666064.54205</v>
      </c>
      <c r="AH360" s="140">
        <v>11331422</v>
      </c>
      <c r="AI360" s="44"/>
      <c r="AK360" s="44"/>
      <c r="AL360" s="4"/>
    </row>
    <row r="361" spans="1:38" x14ac:dyDescent="0.35">
      <c r="A361" s="140" t="s">
        <v>27</v>
      </c>
      <c r="B361" s="140" t="s">
        <v>28</v>
      </c>
      <c r="C361" s="140" t="s">
        <v>282</v>
      </c>
      <c r="D361" s="140" t="s">
        <v>7</v>
      </c>
      <c r="E361" s="140" t="s">
        <v>535</v>
      </c>
      <c r="F361" s="140">
        <v>2017</v>
      </c>
      <c r="G361" s="140" t="s">
        <v>751</v>
      </c>
      <c r="H361" s="140">
        <v>6528754518797.2998</v>
      </c>
      <c r="I361" s="140">
        <v>2571567300902.7905</v>
      </c>
      <c r="J361" s="140">
        <v>48861911582.825394</v>
      </c>
      <c r="K361" s="140">
        <v>48861911582.825394</v>
      </c>
      <c r="L361" s="140">
        <v>2405944158.5051665</v>
      </c>
      <c r="M361" s="140">
        <v>14983744020.302162</v>
      </c>
      <c r="N361" s="140">
        <v>0</v>
      </c>
      <c r="O361" s="140">
        <v>309073258.2381916</v>
      </c>
      <c r="P361" s="140">
        <v>2618180633.5326405</v>
      </c>
      <c r="Q361" s="140">
        <v>28544969512.247238</v>
      </c>
      <c r="R361" s="140">
        <v>13745387787.080658</v>
      </c>
      <c r="S361" s="140">
        <v>14799581725.166578</v>
      </c>
      <c r="T361" s="140">
        <v>0</v>
      </c>
      <c r="U361" s="140">
        <v>0</v>
      </c>
      <c r="V361" s="140">
        <v>0</v>
      </c>
      <c r="W361" s="140">
        <v>0</v>
      </c>
      <c r="X361" s="140">
        <v>0</v>
      </c>
      <c r="Y361" s="140">
        <v>0</v>
      </c>
      <c r="Z361" s="140">
        <v>3596018315661.0571</v>
      </c>
      <c r="AA361" s="140">
        <v>2077528161276.3032</v>
      </c>
      <c r="AB361" s="140">
        <v>1930974416339.8962</v>
      </c>
      <c r="AC361" s="140">
        <v>146553744936.40524</v>
      </c>
      <c r="AD361" s="140">
        <v>1518490154384.7542</v>
      </c>
      <c r="AE361" s="140">
        <v>1411372271257.0313</v>
      </c>
      <c r="AF361" s="140">
        <v>107117883127.72205</v>
      </c>
      <c r="AG361" s="140">
        <v>312306990650.62714</v>
      </c>
      <c r="AH361" s="140">
        <v>11375158</v>
      </c>
      <c r="AI361" s="44"/>
      <c r="AK361" s="44"/>
      <c r="AL361" s="4"/>
    </row>
    <row r="362" spans="1:38" x14ac:dyDescent="0.35">
      <c r="A362" s="140" t="s">
        <v>27</v>
      </c>
      <c r="B362" s="140" t="s">
        <v>28</v>
      </c>
      <c r="C362" s="140" t="s">
        <v>282</v>
      </c>
      <c r="D362" s="140" t="s">
        <v>7</v>
      </c>
      <c r="E362" s="140" t="s">
        <v>535</v>
      </c>
      <c r="F362" s="140">
        <v>2018</v>
      </c>
      <c r="G362" s="140" t="s">
        <v>752</v>
      </c>
      <c r="H362" s="140">
        <v>6526892830467.2949</v>
      </c>
      <c r="I362" s="140">
        <v>2632141787297.478</v>
      </c>
      <c r="J362" s="140">
        <v>48679657310.496964</v>
      </c>
      <c r="K362" s="140">
        <v>48679657310.496964</v>
      </c>
      <c r="L362" s="140">
        <v>2378051564.1753278</v>
      </c>
      <c r="M362" s="140">
        <v>15332814442.275248</v>
      </c>
      <c r="N362" s="140">
        <v>0</v>
      </c>
      <c r="O362" s="140">
        <v>288219755.95863813</v>
      </c>
      <c r="P362" s="140">
        <v>2582840631.7916656</v>
      </c>
      <c r="Q362" s="140">
        <v>28097730916.296082</v>
      </c>
      <c r="R362" s="140">
        <v>13828251579.873606</v>
      </c>
      <c r="S362" s="140">
        <v>14269479336.422478</v>
      </c>
      <c r="T362" s="140">
        <v>0</v>
      </c>
      <c r="U362" s="140">
        <v>0</v>
      </c>
      <c r="V362" s="140">
        <v>0</v>
      </c>
      <c r="W362" s="140">
        <v>0</v>
      </c>
      <c r="X362" s="140">
        <v>0</v>
      </c>
      <c r="Y362" s="140">
        <v>0</v>
      </c>
      <c r="Z362" s="140">
        <v>3637862555859.3179</v>
      </c>
      <c r="AA362" s="140">
        <v>2105007894966.0889</v>
      </c>
      <c r="AB362" s="140">
        <v>1956515664690.6335</v>
      </c>
      <c r="AC362" s="140">
        <v>148492230275.45322</v>
      </c>
      <c r="AD362" s="140">
        <v>1532854660893.229</v>
      </c>
      <c r="AE362" s="140">
        <v>1424723471538.3169</v>
      </c>
      <c r="AF362" s="140">
        <v>108131189354.90987</v>
      </c>
      <c r="AG362" s="140">
        <v>208208830000</v>
      </c>
      <c r="AH362" s="140">
        <v>11427054</v>
      </c>
      <c r="AI362" s="44"/>
      <c r="AK362" s="44"/>
      <c r="AL362" s="4"/>
    </row>
    <row r="363" spans="1:38" x14ac:dyDescent="0.35">
      <c r="A363" s="140" t="s">
        <v>398</v>
      </c>
      <c r="B363" s="140" t="s">
        <v>399</v>
      </c>
      <c r="C363" s="140" t="s">
        <v>2</v>
      </c>
      <c r="D363" s="140" t="s">
        <v>10</v>
      </c>
      <c r="E363" s="140" t="s">
        <v>535</v>
      </c>
      <c r="F363" s="140">
        <v>1995</v>
      </c>
      <c r="G363" s="140" t="s">
        <v>753</v>
      </c>
      <c r="H363" s="140">
        <v>116779149037.31464</v>
      </c>
      <c r="I363" s="140">
        <v>19619546367.428608</v>
      </c>
      <c r="J363" s="140">
        <v>46695517918.141624</v>
      </c>
      <c r="K363" s="140">
        <v>46031348880.68055</v>
      </c>
      <c r="L363" s="140">
        <v>7592242159.9289474</v>
      </c>
      <c r="M363" s="140">
        <v>4928431183.2276735</v>
      </c>
      <c r="N363" s="140">
        <v>0</v>
      </c>
      <c r="O363" s="140">
        <v>427476124.21572149</v>
      </c>
      <c r="P363" s="140">
        <v>9779421731.1950512</v>
      </c>
      <c r="Q363" s="140">
        <v>23303777682.113152</v>
      </c>
      <c r="R363" s="140">
        <v>21349649635.103584</v>
      </c>
      <c r="S363" s="140">
        <v>1954128047.0095658</v>
      </c>
      <c r="T363" s="140">
        <v>664169037.46107852</v>
      </c>
      <c r="U363" s="140">
        <v>664169037.46107852</v>
      </c>
      <c r="V363" s="140">
        <v>664169037.46107852</v>
      </c>
      <c r="W363" s="140">
        <v>0</v>
      </c>
      <c r="X363" s="140">
        <v>0</v>
      </c>
      <c r="Y363" s="140">
        <v>0</v>
      </c>
      <c r="Z363" s="140">
        <v>53114355216.058456</v>
      </c>
      <c r="AA363" s="140">
        <v>36374440377.172379</v>
      </c>
      <c r="AB363" s="140">
        <v>10886285509.178913</v>
      </c>
      <c r="AC363" s="140">
        <v>25488154867.993465</v>
      </c>
      <c r="AD363" s="140">
        <v>16739914838.885921</v>
      </c>
      <c r="AE363" s="140">
        <v>5009987519.9679747</v>
      </c>
      <c r="AF363" s="140">
        <v>11729927318.917961</v>
      </c>
      <c r="AG363" s="140">
        <v>-2650270464.3140574</v>
      </c>
      <c r="AH363" s="140">
        <v>5905558</v>
      </c>
      <c r="AI363" s="44"/>
      <c r="AK363" s="44"/>
      <c r="AL363" s="4"/>
    </row>
    <row r="364" spans="1:38" x14ac:dyDescent="0.35">
      <c r="A364" s="140" t="s">
        <v>398</v>
      </c>
      <c r="B364" s="140" t="s">
        <v>399</v>
      </c>
      <c r="C364" s="140" t="s">
        <v>2</v>
      </c>
      <c r="D364" s="140" t="s">
        <v>10</v>
      </c>
      <c r="E364" s="140" t="s">
        <v>535</v>
      </c>
      <c r="F364" s="140">
        <v>1996</v>
      </c>
      <c r="G364" s="140" t="s">
        <v>754</v>
      </c>
      <c r="H364" s="140">
        <v>118705764143.76694</v>
      </c>
      <c r="I364" s="140">
        <v>19926846041.754921</v>
      </c>
      <c r="J364" s="140">
        <v>47232359891.578484</v>
      </c>
      <c r="K364" s="140">
        <v>46427460378.376129</v>
      </c>
      <c r="L364" s="140">
        <v>8024350590.7085066</v>
      </c>
      <c r="M364" s="140">
        <v>4923190917.5854168</v>
      </c>
      <c r="N364" s="140">
        <v>0</v>
      </c>
      <c r="O364" s="140">
        <v>438605605.30516392</v>
      </c>
      <c r="P364" s="140">
        <v>9673391183.8853321</v>
      </c>
      <c r="Q364" s="140">
        <v>23367922080.891716</v>
      </c>
      <c r="R364" s="140">
        <v>21444436988.563923</v>
      </c>
      <c r="S364" s="140">
        <v>1923485092.327795</v>
      </c>
      <c r="T364" s="140">
        <v>804899513.2023524</v>
      </c>
      <c r="U364" s="140">
        <v>804899513.2023524</v>
      </c>
      <c r="V364" s="140">
        <v>804899513.2023524</v>
      </c>
      <c r="W364" s="140">
        <v>0</v>
      </c>
      <c r="X364" s="140">
        <v>0</v>
      </c>
      <c r="Y364" s="140">
        <v>0</v>
      </c>
      <c r="Z364" s="140">
        <v>54174232926.461617</v>
      </c>
      <c r="AA364" s="140">
        <v>37117303113.349602</v>
      </c>
      <c r="AB364" s="140">
        <v>10557428688.492273</v>
      </c>
      <c r="AC364" s="140">
        <v>26559874424.857323</v>
      </c>
      <c r="AD364" s="140">
        <v>17056929813.112017</v>
      </c>
      <c r="AE364" s="140">
        <v>4851573391.4348202</v>
      </c>
      <c r="AF364" s="140">
        <v>12205356421.677212</v>
      </c>
      <c r="AG364" s="140">
        <v>-2627674716.0280776</v>
      </c>
      <c r="AH364" s="140">
        <v>6094259</v>
      </c>
      <c r="AI364" s="44"/>
      <c r="AK364" s="44"/>
      <c r="AL364" s="4"/>
    </row>
    <row r="365" spans="1:38" x14ac:dyDescent="0.35">
      <c r="A365" s="140" t="s">
        <v>398</v>
      </c>
      <c r="B365" s="140" t="s">
        <v>399</v>
      </c>
      <c r="C365" s="140" t="s">
        <v>2</v>
      </c>
      <c r="D365" s="140" t="s">
        <v>10</v>
      </c>
      <c r="E365" s="140" t="s">
        <v>535</v>
      </c>
      <c r="F365" s="140">
        <v>1997</v>
      </c>
      <c r="G365" s="140" t="s">
        <v>755</v>
      </c>
      <c r="H365" s="140">
        <v>123440341108.77914</v>
      </c>
      <c r="I365" s="140">
        <v>20306717418.982723</v>
      </c>
      <c r="J365" s="140">
        <v>47527198210.812996</v>
      </c>
      <c r="K365" s="140">
        <v>46816828750.347473</v>
      </c>
      <c r="L365" s="140">
        <v>8177650633.8317575</v>
      </c>
      <c r="M365" s="140">
        <v>5051785254.2036991</v>
      </c>
      <c r="N365" s="140">
        <v>0</v>
      </c>
      <c r="O365" s="140">
        <v>361015747.22328675</v>
      </c>
      <c r="P365" s="140">
        <v>9740631574.6676769</v>
      </c>
      <c r="Q365" s="140">
        <v>23485745540.421051</v>
      </c>
      <c r="R365" s="140">
        <v>21558319084.739182</v>
      </c>
      <c r="S365" s="140">
        <v>1927426455.6818702</v>
      </c>
      <c r="T365" s="140">
        <v>710369460.46552086</v>
      </c>
      <c r="U365" s="140">
        <v>710369460.46552086</v>
      </c>
      <c r="V365" s="140">
        <v>710369460.46552086</v>
      </c>
      <c r="W365" s="140">
        <v>0</v>
      </c>
      <c r="X365" s="140">
        <v>0</v>
      </c>
      <c r="Y365" s="140">
        <v>0</v>
      </c>
      <c r="Z365" s="140">
        <v>58088464076.929291</v>
      </c>
      <c r="AA365" s="140">
        <v>39832516700.272057</v>
      </c>
      <c r="AB365" s="140">
        <v>11278205349.19311</v>
      </c>
      <c r="AC365" s="140">
        <v>28554311351.079002</v>
      </c>
      <c r="AD365" s="140">
        <v>18255947376.657066</v>
      </c>
      <c r="AE365" s="140">
        <v>5169001118.0386925</v>
      </c>
      <c r="AF365" s="140">
        <v>13086946258.618383</v>
      </c>
      <c r="AG365" s="140">
        <v>-2482038597.945859</v>
      </c>
      <c r="AH365" s="140">
        <v>6281639</v>
      </c>
      <c r="AI365" s="44"/>
      <c r="AK365" s="44"/>
      <c r="AL365" s="4"/>
    </row>
    <row r="366" spans="1:38" x14ac:dyDescent="0.35">
      <c r="A366" s="140" t="s">
        <v>398</v>
      </c>
      <c r="B366" s="140" t="s">
        <v>399</v>
      </c>
      <c r="C366" s="140" t="s">
        <v>2</v>
      </c>
      <c r="D366" s="140" t="s">
        <v>10</v>
      </c>
      <c r="E366" s="140" t="s">
        <v>535</v>
      </c>
      <c r="F366" s="140">
        <v>1998</v>
      </c>
      <c r="G366" s="140" t="s">
        <v>756</v>
      </c>
      <c r="H366" s="140">
        <v>127401558763.94528</v>
      </c>
      <c r="I366" s="140">
        <v>20700159332.828903</v>
      </c>
      <c r="J366" s="140">
        <v>49796419060.931961</v>
      </c>
      <c r="K366" s="140">
        <v>49438397474.63562</v>
      </c>
      <c r="L366" s="140">
        <v>8827611901.8925266</v>
      </c>
      <c r="M366" s="140">
        <v>5107586372.156455</v>
      </c>
      <c r="N366" s="140">
        <v>0</v>
      </c>
      <c r="O366" s="140">
        <v>361355703.91467732</v>
      </c>
      <c r="P366" s="140">
        <v>10276648359.270428</v>
      </c>
      <c r="Q366" s="140">
        <v>24865195137.401527</v>
      </c>
      <c r="R366" s="140">
        <v>22841555804.671795</v>
      </c>
      <c r="S366" s="140">
        <v>2023639332.7297323</v>
      </c>
      <c r="T366" s="140">
        <v>358021586.29634458</v>
      </c>
      <c r="U366" s="140">
        <v>337242885.34824866</v>
      </c>
      <c r="V366" s="140">
        <v>337242885.34824866</v>
      </c>
      <c r="W366" s="140">
        <v>0</v>
      </c>
      <c r="X366" s="140">
        <v>0</v>
      </c>
      <c r="Y366" s="140">
        <v>20778700.948095944</v>
      </c>
      <c r="Z366" s="140">
        <v>59810145605.885399</v>
      </c>
      <c r="AA366" s="140">
        <v>41037414176.241043</v>
      </c>
      <c r="AB366" s="140">
        <v>11407481770.052832</v>
      </c>
      <c r="AC366" s="140">
        <v>29629932406.188156</v>
      </c>
      <c r="AD366" s="140">
        <v>18772731429.644409</v>
      </c>
      <c r="AE366" s="140">
        <v>5218398767.4776592</v>
      </c>
      <c r="AF366" s="140">
        <v>13554332662.166712</v>
      </c>
      <c r="AG366" s="140">
        <v>-2905165235.7009964</v>
      </c>
      <c r="AH366" s="140">
        <v>6470265</v>
      </c>
      <c r="AI366" s="44"/>
      <c r="AK366" s="44"/>
      <c r="AL366" s="4"/>
    </row>
    <row r="367" spans="1:38" x14ac:dyDescent="0.35">
      <c r="A367" s="140" t="s">
        <v>398</v>
      </c>
      <c r="B367" s="140" t="s">
        <v>399</v>
      </c>
      <c r="C367" s="140" t="s">
        <v>2</v>
      </c>
      <c r="D367" s="140" t="s">
        <v>10</v>
      </c>
      <c r="E367" s="140" t="s">
        <v>535</v>
      </c>
      <c r="F367" s="140">
        <v>1999</v>
      </c>
      <c r="G367" s="140" t="s">
        <v>757</v>
      </c>
      <c r="H367" s="140">
        <v>128384675601.63187</v>
      </c>
      <c r="I367" s="140">
        <v>21141167028.791096</v>
      </c>
      <c r="J367" s="140">
        <v>46086110964.307785</v>
      </c>
      <c r="K367" s="140">
        <v>45875560707.461388</v>
      </c>
      <c r="L367" s="140">
        <v>7774113569.6149511</v>
      </c>
      <c r="M367" s="140">
        <v>5073957246.2137823</v>
      </c>
      <c r="N367" s="140">
        <v>0</v>
      </c>
      <c r="O367" s="140">
        <v>355368317.87693697</v>
      </c>
      <c r="P367" s="140">
        <v>9409518413.9464092</v>
      </c>
      <c r="Q367" s="140">
        <v>23262603159.809303</v>
      </c>
      <c r="R367" s="140">
        <v>21418648992.523106</v>
      </c>
      <c r="S367" s="140">
        <v>1843954167.2861969</v>
      </c>
      <c r="T367" s="140">
        <v>210550256.84640107</v>
      </c>
      <c r="U367" s="140">
        <v>197063609.90462857</v>
      </c>
      <c r="V367" s="140">
        <v>197063609.90462857</v>
      </c>
      <c r="W367" s="140">
        <v>0</v>
      </c>
      <c r="X367" s="140">
        <v>0</v>
      </c>
      <c r="Y367" s="140">
        <v>13486646.941772498</v>
      </c>
      <c r="Z367" s="140">
        <v>62933401924.547958</v>
      </c>
      <c r="AA367" s="140">
        <v>43218093052.23143</v>
      </c>
      <c r="AB367" s="140">
        <v>12026860782.491161</v>
      </c>
      <c r="AC367" s="140">
        <v>31191232269.740269</v>
      </c>
      <c r="AD367" s="140">
        <v>19715308872.316528</v>
      </c>
      <c r="AE367" s="140">
        <v>5486435387.24856</v>
      </c>
      <c r="AF367" s="140">
        <v>14228873485.067995</v>
      </c>
      <c r="AG367" s="140">
        <v>-1776004316.0149503</v>
      </c>
      <c r="AH367" s="140">
        <v>6664098</v>
      </c>
      <c r="AI367" s="44"/>
      <c r="AK367" s="44"/>
      <c r="AL367" s="4"/>
    </row>
    <row r="368" spans="1:38" x14ac:dyDescent="0.35">
      <c r="A368" s="140" t="s">
        <v>398</v>
      </c>
      <c r="B368" s="140" t="s">
        <v>399</v>
      </c>
      <c r="C368" s="140" t="s">
        <v>2</v>
      </c>
      <c r="D368" s="140" t="s">
        <v>10</v>
      </c>
      <c r="E368" s="140" t="s">
        <v>535</v>
      </c>
      <c r="F368" s="140">
        <v>2000</v>
      </c>
      <c r="G368" s="140" t="s">
        <v>758</v>
      </c>
      <c r="H368" s="140">
        <v>131379643694.00729</v>
      </c>
      <c r="I368" s="140">
        <v>21537589891.802551</v>
      </c>
      <c r="J368" s="140">
        <v>44406768267.228775</v>
      </c>
      <c r="K368" s="140">
        <v>44222221790.139725</v>
      </c>
      <c r="L368" s="140">
        <v>6624456395.5181599</v>
      </c>
      <c r="M368" s="140">
        <v>4899910213.410079</v>
      </c>
      <c r="N368" s="140">
        <v>0</v>
      </c>
      <c r="O368" s="140">
        <v>362415202.52667814</v>
      </c>
      <c r="P368" s="140">
        <v>8983905975.9482384</v>
      </c>
      <c r="Q368" s="140">
        <v>23351534002.736572</v>
      </c>
      <c r="R368" s="140">
        <v>21599433038.662624</v>
      </c>
      <c r="S368" s="140">
        <v>1752100964.0739498</v>
      </c>
      <c r="T368" s="140">
        <v>184546477.08904874</v>
      </c>
      <c r="U368" s="140">
        <v>184546477.08904874</v>
      </c>
      <c r="V368" s="140">
        <v>184546477.08904874</v>
      </c>
      <c r="W368" s="140">
        <v>0</v>
      </c>
      <c r="X368" s="140">
        <v>0</v>
      </c>
      <c r="Y368" s="140">
        <v>0</v>
      </c>
      <c r="Z368" s="140">
        <v>67560411651.401688</v>
      </c>
      <c r="AA368" s="140">
        <v>46430368695.952675</v>
      </c>
      <c r="AB368" s="140">
        <v>12920782499.845299</v>
      </c>
      <c r="AC368" s="140">
        <v>33509586196.107372</v>
      </c>
      <c r="AD368" s="140">
        <v>21130042955.448952</v>
      </c>
      <c r="AE368" s="140">
        <v>5880131838.4435663</v>
      </c>
      <c r="AF368" s="140">
        <v>15249911117.005434</v>
      </c>
      <c r="AG368" s="140">
        <v>-2125126116.4257271</v>
      </c>
      <c r="AH368" s="140">
        <v>6865951</v>
      </c>
      <c r="AI368" s="44"/>
      <c r="AK368" s="44"/>
      <c r="AL368" s="4"/>
    </row>
    <row r="369" spans="1:38" x14ac:dyDescent="0.35">
      <c r="A369" s="140" t="s">
        <v>398</v>
      </c>
      <c r="B369" s="140" t="s">
        <v>399</v>
      </c>
      <c r="C369" s="140" t="s">
        <v>2</v>
      </c>
      <c r="D369" s="140" t="s">
        <v>10</v>
      </c>
      <c r="E369" s="140" t="s">
        <v>535</v>
      </c>
      <c r="F369" s="140">
        <v>2001</v>
      </c>
      <c r="G369" s="140" t="s">
        <v>759</v>
      </c>
      <c r="H369" s="140">
        <v>136667656112.30807</v>
      </c>
      <c r="I369" s="140">
        <v>22112801015.558186</v>
      </c>
      <c r="J369" s="140">
        <v>43929803469.412331</v>
      </c>
      <c r="K369" s="140">
        <v>43790063101.963905</v>
      </c>
      <c r="L369" s="140">
        <v>5619739585.1364317</v>
      </c>
      <c r="M369" s="140">
        <v>4903240540.5250664</v>
      </c>
      <c r="N369" s="140">
        <v>0</v>
      </c>
      <c r="O369" s="140">
        <v>394308785.70496982</v>
      </c>
      <c r="P369" s="140">
        <v>8884494514.1748791</v>
      </c>
      <c r="Q369" s="140">
        <v>23988279676.422554</v>
      </c>
      <c r="R369" s="140">
        <v>22270578209.252209</v>
      </c>
      <c r="S369" s="140">
        <v>1717701467.170346</v>
      </c>
      <c r="T369" s="140">
        <v>139740367.44842219</v>
      </c>
      <c r="U369" s="140">
        <v>129300911.64465588</v>
      </c>
      <c r="V369" s="140">
        <v>129300911.64465588</v>
      </c>
      <c r="W369" s="140">
        <v>0</v>
      </c>
      <c r="X369" s="140">
        <v>0</v>
      </c>
      <c r="Y369" s="140">
        <v>10439455.803766306</v>
      </c>
      <c r="Z369" s="140">
        <v>72467357055.305099</v>
      </c>
      <c r="AA369" s="140">
        <v>49854137721.731064</v>
      </c>
      <c r="AB369" s="140">
        <v>13873559230.986038</v>
      </c>
      <c r="AC369" s="140">
        <v>35980578490.744949</v>
      </c>
      <c r="AD369" s="140">
        <v>22613219333.573757</v>
      </c>
      <c r="AE369" s="140">
        <v>6292874617.1225805</v>
      </c>
      <c r="AF369" s="140">
        <v>16320344716.451126</v>
      </c>
      <c r="AG369" s="140">
        <v>-1842305427.967562</v>
      </c>
      <c r="AH369" s="140">
        <v>7076733</v>
      </c>
      <c r="AI369" s="44"/>
      <c r="AK369" s="44"/>
      <c r="AL369" s="4"/>
    </row>
    <row r="370" spans="1:38" x14ac:dyDescent="0.35">
      <c r="A370" s="140" t="s">
        <v>398</v>
      </c>
      <c r="B370" s="140" t="s">
        <v>399</v>
      </c>
      <c r="C370" s="140" t="s">
        <v>2</v>
      </c>
      <c r="D370" s="140" t="s">
        <v>10</v>
      </c>
      <c r="E370" s="140" t="s">
        <v>535</v>
      </c>
      <c r="F370" s="140">
        <v>2002</v>
      </c>
      <c r="G370" s="140" t="s">
        <v>760</v>
      </c>
      <c r="H370" s="140">
        <v>137667889460.60226</v>
      </c>
      <c r="I370" s="140">
        <v>22602830485.191811</v>
      </c>
      <c r="J370" s="140">
        <v>42049978745.923874</v>
      </c>
      <c r="K370" s="140">
        <v>41949131709.300766</v>
      </c>
      <c r="L370" s="140">
        <v>4711561288.8833809</v>
      </c>
      <c r="M370" s="140">
        <v>4925122473.7447262</v>
      </c>
      <c r="N370" s="140">
        <v>0</v>
      </c>
      <c r="O370" s="140">
        <v>457456235.51140374</v>
      </c>
      <c r="P370" s="140">
        <v>8234549528.6375856</v>
      </c>
      <c r="Q370" s="140">
        <v>23620442182.52367</v>
      </c>
      <c r="R370" s="140">
        <v>22042073553.55748</v>
      </c>
      <c r="S370" s="140">
        <v>1578368628.9661911</v>
      </c>
      <c r="T370" s="140">
        <v>100847036.6231088</v>
      </c>
      <c r="U370" s="140">
        <v>99534825.416249439</v>
      </c>
      <c r="V370" s="140">
        <v>99534825.416249439</v>
      </c>
      <c r="W370" s="140">
        <v>0</v>
      </c>
      <c r="X370" s="140">
        <v>0</v>
      </c>
      <c r="Y370" s="140">
        <v>1312211.2068593614</v>
      </c>
      <c r="Z370" s="140">
        <v>74866800448.942291</v>
      </c>
      <c r="AA370" s="140">
        <v>51567415921.741631</v>
      </c>
      <c r="AB370" s="140">
        <v>14350335435.995924</v>
      </c>
      <c r="AC370" s="140">
        <v>37217080485.745781</v>
      </c>
      <c r="AD370" s="140">
        <v>23299384527.200813</v>
      </c>
      <c r="AE370" s="140">
        <v>6483822728.7750406</v>
      </c>
      <c r="AF370" s="140">
        <v>16815561798.42577</v>
      </c>
      <c r="AG370" s="140">
        <v>-1851720219.4556842</v>
      </c>
      <c r="AH370" s="140">
        <v>7295394</v>
      </c>
      <c r="AI370" s="44"/>
      <c r="AK370" s="44"/>
      <c r="AL370" s="4"/>
    </row>
    <row r="371" spans="1:38" x14ac:dyDescent="0.35">
      <c r="A371" s="140" t="s">
        <v>398</v>
      </c>
      <c r="B371" s="140" t="s">
        <v>399</v>
      </c>
      <c r="C371" s="140" t="s">
        <v>2</v>
      </c>
      <c r="D371" s="140" t="s">
        <v>10</v>
      </c>
      <c r="E371" s="140" t="s">
        <v>535</v>
      </c>
      <c r="F371" s="140">
        <v>2003</v>
      </c>
      <c r="G371" s="140" t="s">
        <v>761</v>
      </c>
      <c r="H371" s="140">
        <v>139348168960.02646</v>
      </c>
      <c r="I371" s="140">
        <v>23198694030.33947</v>
      </c>
      <c r="J371" s="140">
        <v>39980582473.869705</v>
      </c>
      <c r="K371" s="140">
        <v>39850330562.985336</v>
      </c>
      <c r="L371" s="140">
        <v>4132990156.4113574</v>
      </c>
      <c r="M371" s="140">
        <v>4980455314.011631</v>
      </c>
      <c r="N371" s="140">
        <v>0</v>
      </c>
      <c r="O371" s="140">
        <v>853063773.23039973</v>
      </c>
      <c r="P371" s="140">
        <v>7214942481.0695009</v>
      </c>
      <c r="Q371" s="140">
        <v>22668878838.262447</v>
      </c>
      <c r="R371" s="140">
        <v>21297721980.422989</v>
      </c>
      <c r="S371" s="140">
        <v>1371156857.8394573</v>
      </c>
      <c r="T371" s="140">
        <v>130251910.88436337</v>
      </c>
      <c r="U371" s="140">
        <v>129481294.74405256</v>
      </c>
      <c r="V371" s="140">
        <v>129481294.74405256</v>
      </c>
      <c r="W371" s="140">
        <v>0</v>
      </c>
      <c r="X371" s="140">
        <v>0</v>
      </c>
      <c r="Y371" s="140">
        <v>770616.14031080971</v>
      </c>
      <c r="Z371" s="140">
        <v>77658075276.559311</v>
      </c>
      <c r="AA371" s="140">
        <v>53541214181.600693</v>
      </c>
      <c r="AB371" s="140">
        <v>14899609945.987776</v>
      </c>
      <c r="AC371" s="140">
        <v>38641604235.612915</v>
      </c>
      <c r="AD371" s="140">
        <v>24116861094.958229</v>
      </c>
      <c r="AE371" s="140">
        <v>6711312564.1429625</v>
      </c>
      <c r="AF371" s="140">
        <v>17405548530.815331</v>
      </c>
      <c r="AG371" s="140">
        <v>-1489182820.7420259</v>
      </c>
      <c r="AH371" s="140">
        <v>7520555</v>
      </c>
      <c r="AI371" s="44"/>
      <c r="AK371" s="44"/>
      <c r="AL371" s="4"/>
    </row>
    <row r="372" spans="1:38" x14ac:dyDescent="0.35">
      <c r="A372" s="140" t="s">
        <v>398</v>
      </c>
      <c r="B372" s="140" t="s">
        <v>399</v>
      </c>
      <c r="C372" s="140" t="s">
        <v>2</v>
      </c>
      <c r="D372" s="140" t="s">
        <v>10</v>
      </c>
      <c r="E372" s="140" t="s">
        <v>535</v>
      </c>
      <c r="F372" s="140">
        <v>2004</v>
      </c>
      <c r="G372" s="140" t="s">
        <v>762</v>
      </c>
      <c r="H372" s="140">
        <v>143481677895.31308</v>
      </c>
      <c r="I372" s="140">
        <v>23714001414.7141</v>
      </c>
      <c r="J372" s="140">
        <v>40362370789.658813</v>
      </c>
      <c r="K372" s="140">
        <v>40326505548.952972</v>
      </c>
      <c r="L372" s="140">
        <v>4175324270.8019896</v>
      </c>
      <c r="M372" s="140">
        <v>5030285357.0980053</v>
      </c>
      <c r="N372" s="140">
        <v>0</v>
      </c>
      <c r="O372" s="140">
        <v>824819354.80767047</v>
      </c>
      <c r="P372" s="140">
        <v>7363472567.0714073</v>
      </c>
      <c r="Q372" s="140">
        <v>22932603999.173897</v>
      </c>
      <c r="R372" s="140">
        <v>21545036526.740959</v>
      </c>
      <c r="S372" s="140">
        <v>1387567472.4329357</v>
      </c>
      <c r="T372" s="140">
        <v>35865240.705844283</v>
      </c>
      <c r="U372" s="140">
        <v>35070773.375353307</v>
      </c>
      <c r="V372" s="140">
        <v>35070773.375353307</v>
      </c>
      <c r="W372" s="140">
        <v>0</v>
      </c>
      <c r="X372" s="140">
        <v>0</v>
      </c>
      <c r="Y372" s="140">
        <v>794467.33049097448</v>
      </c>
      <c r="Z372" s="140">
        <v>81323460623.585953</v>
      </c>
      <c r="AA372" s="140">
        <v>56152165874.96637</v>
      </c>
      <c r="AB372" s="140">
        <v>15626193427.770966</v>
      </c>
      <c r="AC372" s="140">
        <v>40525972447.195488</v>
      </c>
      <c r="AD372" s="140">
        <v>25171294748.619583</v>
      </c>
      <c r="AE372" s="140">
        <v>7004743529.3091469</v>
      </c>
      <c r="AF372" s="140">
        <v>18166551219.310429</v>
      </c>
      <c r="AG372" s="140">
        <v>-1918154932.6458173</v>
      </c>
      <c r="AH372" s="140">
        <v>7750004</v>
      </c>
      <c r="AI372" s="44"/>
      <c r="AK372" s="44"/>
      <c r="AL372" s="4"/>
    </row>
    <row r="373" spans="1:38" x14ac:dyDescent="0.35">
      <c r="A373" s="140" t="s">
        <v>398</v>
      </c>
      <c r="B373" s="140" t="s">
        <v>399</v>
      </c>
      <c r="C373" s="140" t="s">
        <v>2</v>
      </c>
      <c r="D373" s="140" t="s">
        <v>10</v>
      </c>
      <c r="E373" s="140" t="s">
        <v>535</v>
      </c>
      <c r="F373" s="140">
        <v>2005</v>
      </c>
      <c r="G373" s="140" t="s">
        <v>763</v>
      </c>
      <c r="H373" s="140">
        <v>146629880205.57855</v>
      </c>
      <c r="I373" s="140">
        <v>24117725807.818668</v>
      </c>
      <c r="J373" s="140">
        <v>40884413278.904266</v>
      </c>
      <c r="K373" s="140">
        <v>40862539127.560059</v>
      </c>
      <c r="L373" s="140">
        <v>4131797104.3865991</v>
      </c>
      <c r="M373" s="140">
        <v>5085629781.0239859</v>
      </c>
      <c r="N373" s="140">
        <v>0</v>
      </c>
      <c r="O373" s="140">
        <v>575604475.46267211</v>
      </c>
      <c r="P373" s="140">
        <v>7488328335.7765856</v>
      </c>
      <c r="Q373" s="140">
        <v>23581179430.910213</v>
      </c>
      <c r="R373" s="140">
        <v>22181899987.226955</v>
      </c>
      <c r="S373" s="140">
        <v>1399279443.6832583</v>
      </c>
      <c r="T373" s="140">
        <v>21874151.34420627</v>
      </c>
      <c r="U373" s="140">
        <v>21157173.591432899</v>
      </c>
      <c r="V373" s="140">
        <v>21157173.591432899</v>
      </c>
      <c r="W373" s="140">
        <v>0</v>
      </c>
      <c r="X373" s="140">
        <v>0</v>
      </c>
      <c r="Y373" s="140">
        <v>716977.75277337211</v>
      </c>
      <c r="Z373" s="140">
        <v>83328178890.539658</v>
      </c>
      <c r="AA373" s="140">
        <v>57604853185.726372</v>
      </c>
      <c r="AB373" s="140">
        <v>16030451617.179865</v>
      </c>
      <c r="AC373" s="140">
        <v>41574401568.546509</v>
      </c>
      <c r="AD373" s="140">
        <v>25723325704.813454</v>
      </c>
      <c r="AE373" s="140">
        <v>7158364362.3649998</v>
      </c>
      <c r="AF373" s="140">
        <v>18564961342.448486</v>
      </c>
      <c r="AG373" s="140">
        <v>-1700437771.6840291</v>
      </c>
      <c r="AH373" s="140">
        <v>7982225</v>
      </c>
      <c r="AI373" s="44"/>
      <c r="AK373" s="44"/>
      <c r="AL373" s="4"/>
    </row>
    <row r="374" spans="1:38" x14ac:dyDescent="0.35">
      <c r="A374" s="140" t="s">
        <v>398</v>
      </c>
      <c r="B374" s="140" t="s">
        <v>399</v>
      </c>
      <c r="C374" s="140" t="s">
        <v>2</v>
      </c>
      <c r="D374" s="140" t="s">
        <v>10</v>
      </c>
      <c r="E374" s="140" t="s">
        <v>535</v>
      </c>
      <c r="F374" s="140">
        <v>2006</v>
      </c>
      <c r="G374" s="140" t="s">
        <v>764</v>
      </c>
      <c r="H374" s="140">
        <v>150915333585.33551</v>
      </c>
      <c r="I374" s="140">
        <v>24498848650.45578</v>
      </c>
      <c r="J374" s="140">
        <v>40501364972.522263</v>
      </c>
      <c r="K374" s="140">
        <v>40488351451.085533</v>
      </c>
      <c r="L374" s="140">
        <v>4024057880.1379256</v>
      </c>
      <c r="M374" s="140">
        <v>5171406147.1216679</v>
      </c>
      <c r="N374" s="140">
        <v>0</v>
      </c>
      <c r="O374" s="140">
        <v>270708556.95599037</v>
      </c>
      <c r="P374" s="140">
        <v>7477575628.2731667</v>
      </c>
      <c r="Q374" s="140">
        <v>23544603238.596783</v>
      </c>
      <c r="R374" s="140">
        <v>22158935901.340733</v>
      </c>
      <c r="S374" s="140">
        <v>1385667337.2560484</v>
      </c>
      <c r="T374" s="140">
        <v>13013521.43673284</v>
      </c>
      <c r="U374" s="140">
        <v>12039545.628717409</v>
      </c>
      <c r="V374" s="140">
        <v>12039545.628717409</v>
      </c>
      <c r="W374" s="140">
        <v>0</v>
      </c>
      <c r="X374" s="140">
        <v>0</v>
      </c>
      <c r="Y374" s="140">
        <v>973975.80801542941</v>
      </c>
      <c r="Z374" s="140">
        <v>86711523222.243591</v>
      </c>
      <c r="AA374" s="140">
        <v>59974670207.444145</v>
      </c>
      <c r="AB374" s="140">
        <v>16689931418.052404</v>
      </c>
      <c r="AC374" s="140">
        <v>43284738789.391739</v>
      </c>
      <c r="AD374" s="140">
        <v>26736853014.799458</v>
      </c>
      <c r="AE374" s="140">
        <v>7440411787.3108931</v>
      </c>
      <c r="AF374" s="140">
        <v>19296441227.488537</v>
      </c>
      <c r="AG374" s="140">
        <v>-796403259.88612175</v>
      </c>
      <c r="AH374" s="140">
        <v>8216897</v>
      </c>
      <c r="AI374" s="44"/>
      <c r="AK374" s="44"/>
      <c r="AL374" s="4"/>
    </row>
    <row r="375" spans="1:38" x14ac:dyDescent="0.35">
      <c r="A375" s="140" t="s">
        <v>398</v>
      </c>
      <c r="B375" s="140" t="s">
        <v>399</v>
      </c>
      <c r="C375" s="140" t="s">
        <v>2</v>
      </c>
      <c r="D375" s="140" t="s">
        <v>10</v>
      </c>
      <c r="E375" s="140" t="s">
        <v>535</v>
      </c>
      <c r="F375" s="140">
        <v>2007</v>
      </c>
      <c r="G375" s="140" t="s">
        <v>765</v>
      </c>
      <c r="H375" s="140">
        <v>154970884217.54303</v>
      </c>
      <c r="I375" s="140">
        <v>25216970037.500603</v>
      </c>
      <c r="J375" s="140">
        <v>39453911755.785439</v>
      </c>
      <c r="K375" s="140">
        <v>39448634787.632202</v>
      </c>
      <c r="L375" s="140">
        <v>4186997187.5043197</v>
      </c>
      <c r="M375" s="140">
        <v>5429970240.4452238</v>
      </c>
      <c r="N375" s="140">
        <v>0</v>
      </c>
      <c r="O375" s="140">
        <v>141382642.35046211</v>
      </c>
      <c r="P375" s="140">
        <v>7532424358.6134939</v>
      </c>
      <c r="Q375" s="140">
        <v>22157860358.718704</v>
      </c>
      <c r="R375" s="140">
        <v>20773524454.585888</v>
      </c>
      <c r="S375" s="140">
        <v>1384335904.1328177</v>
      </c>
      <c r="T375" s="140">
        <v>5276968.1532332264</v>
      </c>
      <c r="U375" s="140">
        <v>4187863.3459518617</v>
      </c>
      <c r="V375" s="140">
        <v>4187863.3459518617</v>
      </c>
      <c r="W375" s="140">
        <v>0</v>
      </c>
      <c r="X375" s="140">
        <v>0</v>
      </c>
      <c r="Y375" s="140">
        <v>1089104.8072813645</v>
      </c>
      <c r="Z375" s="140">
        <v>90265711411.20549</v>
      </c>
      <c r="AA375" s="140">
        <v>62454409919.964684</v>
      </c>
      <c r="AB375" s="140">
        <v>17380000835.582127</v>
      </c>
      <c r="AC375" s="140">
        <v>45074409084.382469</v>
      </c>
      <c r="AD375" s="140">
        <v>27811301491.240715</v>
      </c>
      <c r="AE375" s="140">
        <v>7739412537.4944191</v>
      </c>
      <c r="AF375" s="140">
        <v>20071888953.746307</v>
      </c>
      <c r="AG375" s="140">
        <v>34291013.05151058</v>
      </c>
      <c r="AH375" s="140">
        <v>8454793</v>
      </c>
      <c r="AI375" s="44"/>
      <c r="AK375" s="44"/>
      <c r="AL375" s="4"/>
    </row>
    <row r="376" spans="1:38" x14ac:dyDescent="0.35">
      <c r="A376" s="140" t="s">
        <v>398</v>
      </c>
      <c r="B376" s="140" t="s">
        <v>399</v>
      </c>
      <c r="C376" s="140" t="s">
        <v>2</v>
      </c>
      <c r="D376" s="140" t="s">
        <v>10</v>
      </c>
      <c r="E376" s="140" t="s">
        <v>535</v>
      </c>
      <c r="F376" s="140">
        <v>2008</v>
      </c>
      <c r="G376" s="140" t="s">
        <v>766</v>
      </c>
      <c r="H376" s="140">
        <v>160410471846.80258</v>
      </c>
      <c r="I376" s="140">
        <v>25931180449.448578</v>
      </c>
      <c r="J376" s="140">
        <v>39247247486.140785</v>
      </c>
      <c r="K376" s="140">
        <v>39245718339.445526</v>
      </c>
      <c r="L376" s="140">
        <v>4114726128.1929245</v>
      </c>
      <c r="M376" s="140">
        <v>5506035658.6156664</v>
      </c>
      <c r="N376" s="140">
        <v>0</v>
      </c>
      <c r="O376" s="140">
        <v>47158419.847392388</v>
      </c>
      <c r="P376" s="140">
        <v>7801796776.8063183</v>
      </c>
      <c r="Q376" s="140">
        <v>21776001355.983227</v>
      </c>
      <c r="R376" s="140">
        <v>20353871244.829964</v>
      </c>
      <c r="S376" s="140">
        <v>1422130111.1532617</v>
      </c>
      <c r="T376" s="140">
        <v>1529146.6952564991</v>
      </c>
      <c r="U376" s="140">
        <v>0</v>
      </c>
      <c r="V376" s="140">
        <v>0</v>
      </c>
      <c r="W376" s="140">
        <v>0</v>
      </c>
      <c r="X376" s="140">
        <v>0</v>
      </c>
      <c r="Y376" s="140">
        <v>1529146.6952564991</v>
      </c>
      <c r="Z376" s="140">
        <v>95615223073.076996</v>
      </c>
      <c r="AA376" s="140">
        <v>66132833231.349876</v>
      </c>
      <c r="AB376" s="140">
        <v>18403643526.425407</v>
      </c>
      <c r="AC376" s="140">
        <v>47729189704.924469</v>
      </c>
      <c r="AD376" s="140">
        <v>29482389841.727406</v>
      </c>
      <c r="AE376" s="140">
        <v>8204448024.4201727</v>
      </c>
      <c r="AF376" s="140">
        <v>21277941817.307285</v>
      </c>
      <c r="AG376" s="140">
        <v>-383179161.86375409</v>
      </c>
      <c r="AH376" s="140">
        <v>8696921</v>
      </c>
      <c r="AI376" s="44"/>
      <c r="AK376" s="44"/>
      <c r="AL376" s="4"/>
    </row>
    <row r="377" spans="1:38" x14ac:dyDescent="0.35">
      <c r="A377" s="140" t="s">
        <v>398</v>
      </c>
      <c r="B377" s="140" t="s">
        <v>399</v>
      </c>
      <c r="C377" s="140" t="s">
        <v>2</v>
      </c>
      <c r="D377" s="140" t="s">
        <v>10</v>
      </c>
      <c r="E377" s="140" t="s">
        <v>535</v>
      </c>
      <c r="F377" s="140">
        <v>2009</v>
      </c>
      <c r="G377" s="140" t="s">
        <v>767</v>
      </c>
      <c r="H377" s="140">
        <v>165244117017.8898</v>
      </c>
      <c r="I377" s="140">
        <v>26739609046.858414</v>
      </c>
      <c r="J377" s="140">
        <v>40749402210.945091</v>
      </c>
      <c r="K377" s="140">
        <v>40747529308.267937</v>
      </c>
      <c r="L377" s="140">
        <v>4263214017.5559645</v>
      </c>
      <c r="M377" s="140">
        <v>5454908002.243679</v>
      </c>
      <c r="N377" s="140">
        <v>0</v>
      </c>
      <c r="O377" s="140">
        <v>102688713.37058975</v>
      </c>
      <c r="P377" s="140">
        <v>8026278195.8332386</v>
      </c>
      <c r="Q377" s="140">
        <v>22900440379.264462</v>
      </c>
      <c r="R377" s="140">
        <v>21449245025.924931</v>
      </c>
      <c r="S377" s="140">
        <v>1451195353.3395324</v>
      </c>
      <c r="T377" s="140">
        <v>1872902.6771568859</v>
      </c>
      <c r="U377" s="140">
        <v>0</v>
      </c>
      <c r="V377" s="140">
        <v>0</v>
      </c>
      <c r="W377" s="140">
        <v>0</v>
      </c>
      <c r="X377" s="140">
        <v>0</v>
      </c>
      <c r="Y377" s="140">
        <v>1872902.6771568859</v>
      </c>
      <c r="Z377" s="140">
        <v>98574288039.003326</v>
      </c>
      <c r="AA377" s="140">
        <v>68157109985.158478</v>
      </c>
      <c r="AB377" s="140">
        <v>18966965343.375214</v>
      </c>
      <c r="AC377" s="140">
        <v>49190144641.783264</v>
      </c>
      <c r="AD377" s="140">
        <v>30417178053.845329</v>
      </c>
      <c r="AE377" s="140">
        <v>8464583696.6412497</v>
      </c>
      <c r="AF377" s="140">
        <v>21952594357.20401</v>
      </c>
      <c r="AG377" s="140">
        <v>-819182278.91703343</v>
      </c>
      <c r="AH377" s="140">
        <v>8944708</v>
      </c>
      <c r="AI377" s="44"/>
      <c r="AK377" s="44"/>
      <c r="AL377" s="4"/>
    </row>
    <row r="378" spans="1:38" x14ac:dyDescent="0.35">
      <c r="A378" s="140" t="s">
        <v>398</v>
      </c>
      <c r="B378" s="140" t="s">
        <v>399</v>
      </c>
      <c r="C378" s="140" t="s">
        <v>2</v>
      </c>
      <c r="D378" s="140" t="s">
        <v>10</v>
      </c>
      <c r="E378" s="140" t="s">
        <v>535</v>
      </c>
      <c r="F378" s="140">
        <v>2010</v>
      </c>
      <c r="G378" s="140" t="s">
        <v>768</v>
      </c>
      <c r="H378" s="140">
        <v>169821083814.02942</v>
      </c>
      <c r="I378" s="140">
        <v>27703382177.957424</v>
      </c>
      <c r="J378" s="140">
        <v>42900216102.327141</v>
      </c>
      <c r="K378" s="140">
        <v>42897982162.685287</v>
      </c>
      <c r="L378" s="140">
        <v>4311464074.6753349</v>
      </c>
      <c r="M378" s="140">
        <v>5553319583.6445942</v>
      </c>
      <c r="N378" s="140">
        <v>0</v>
      </c>
      <c r="O378" s="140">
        <v>119836509.90174229</v>
      </c>
      <c r="P378" s="140">
        <v>8413396097.5578508</v>
      </c>
      <c r="Q378" s="140">
        <v>24499965896.905766</v>
      </c>
      <c r="R378" s="140">
        <v>22991003254.153248</v>
      </c>
      <c r="S378" s="140">
        <v>1508962642.7525191</v>
      </c>
      <c r="T378" s="140">
        <v>2233939.6418476603</v>
      </c>
      <c r="U378" s="140">
        <v>0</v>
      </c>
      <c r="V378" s="140">
        <v>0</v>
      </c>
      <c r="W378" s="140">
        <v>0</v>
      </c>
      <c r="X378" s="140">
        <v>0</v>
      </c>
      <c r="Y378" s="140">
        <v>2233939.6418476603</v>
      </c>
      <c r="Z378" s="140">
        <v>100530044508.4823</v>
      </c>
      <c r="AA378" s="140">
        <v>69539903182.037247</v>
      </c>
      <c r="AB378" s="140">
        <v>19351773188.777832</v>
      </c>
      <c r="AC378" s="140">
        <v>50188129993.259514</v>
      </c>
      <c r="AD378" s="140">
        <v>30990141326.445351</v>
      </c>
      <c r="AE378" s="140">
        <v>8624029637.5973644</v>
      </c>
      <c r="AF378" s="140">
        <v>22366111688.848003</v>
      </c>
      <c r="AG378" s="140">
        <v>-1312558974.7374566</v>
      </c>
      <c r="AH378" s="140">
        <v>9199259</v>
      </c>
      <c r="AI378" s="44"/>
      <c r="AK378" s="44"/>
      <c r="AL378" s="4"/>
    </row>
    <row r="379" spans="1:38" x14ac:dyDescent="0.35">
      <c r="A379" s="140" t="s">
        <v>398</v>
      </c>
      <c r="B379" s="140" t="s">
        <v>399</v>
      </c>
      <c r="C379" s="140" t="s">
        <v>2</v>
      </c>
      <c r="D379" s="140" t="s">
        <v>10</v>
      </c>
      <c r="E379" s="140" t="s">
        <v>535</v>
      </c>
      <c r="F379" s="140">
        <v>2011</v>
      </c>
      <c r="G379" s="140" t="s">
        <v>769</v>
      </c>
      <c r="H379" s="140">
        <v>178473654624.13419</v>
      </c>
      <c r="I379" s="140">
        <v>28693019370.081139</v>
      </c>
      <c r="J379" s="140">
        <v>45745653929.205582</v>
      </c>
      <c r="K379" s="140">
        <v>45743095794.227196</v>
      </c>
      <c r="L379" s="140">
        <v>4390827662.1715307</v>
      </c>
      <c r="M379" s="140">
        <v>5594480407.6178741</v>
      </c>
      <c r="N379" s="140">
        <v>0</v>
      </c>
      <c r="O379" s="140">
        <v>68848472.664020196</v>
      </c>
      <c r="P379" s="140">
        <v>9068297906.5807896</v>
      </c>
      <c r="Q379" s="140">
        <v>26620641345.192982</v>
      </c>
      <c r="R379" s="140">
        <v>25007187796.979134</v>
      </c>
      <c r="S379" s="140">
        <v>1613453548.2138495</v>
      </c>
      <c r="T379" s="140">
        <v>2558134.9783915076</v>
      </c>
      <c r="U379" s="140">
        <v>0</v>
      </c>
      <c r="V379" s="140">
        <v>0</v>
      </c>
      <c r="W379" s="140">
        <v>0</v>
      </c>
      <c r="X379" s="140">
        <v>0</v>
      </c>
      <c r="Y379" s="140">
        <v>2558134.9783915076</v>
      </c>
      <c r="Z379" s="140">
        <v>104720498870.55724</v>
      </c>
      <c r="AA379" s="140">
        <v>72485691732.224869</v>
      </c>
      <c r="AB379" s="140">
        <v>20171536077.088131</v>
      </c>
      <c r="AC379" s="140">
        <v>52314155655.136742</v>
      </c>
      <c r="AD379" s="140">
        <v>32234807138.332653</v>
      </c>
      <c r="AE379" s="140">
        <v>8970398979.3034725</v>
      </c>
      <c r="AF379" s="140">
        <v>23264408159.029179</v>
      </c>
      <c r="AG379" s="140">
        <v>-685517545.70976901</v>
      </c>
      <c r="AH379" s="140">
        <v>9460830</v>
      </c>
      <c r="AI379" s="44"/>
      <c r="AK379" s="44"/>
      <c r="AL379" s="4"/>
    </row>
    <row r="380" spans="1:38" x14ac:dyDescent="0.35">
      <c r="A380" s="140" t="s">
        <v>398</v>
      </c>
      <c r="B380" s="140" t="s">
        <v>399</v>
      </c>
      <c r="C380" s="140" t="s">
        <v>2</v>
      </c>
      <c r="D380" s="140" t="s">
        <v>10</v>
      </c>
      <c r="E380" s="140" t="s">
        <v>535</v>
      </c>
      <c r="F380" s="140">
        <v>2012</v>
      </c>
      <c r="G380" s="140" t="s">
        <v>770</v>
      </c>
      <c r="H380" s="140">
        <v>186601940625.05014</v>
      </c>
      <c r="I380" s="140">
        <v>29662889634.41296</v>
      </c>
      <c r="J380" s="140">
        <v>48688774339.463036</v>
      </c>
      <c r="K380" s="140">
        <v>48685729126.362129</v>
      </c>
      <c r="L380" s="140">
        <v>4402021605.1840048</v>
      </c>
      <c r="M380" s="140">
        <v>5607732756.9240007</v>
      </c>
      <c r="N380" s="140">
        <v>0</v>
      </c>
      <c r="O380" s="140">
        <v>108029270.70399441</v>
      </c>
      <c r="P380" s="140">
        <v>9805006315.2547531</v>
      </c>
      <c r="Q380" s="140">
        <v>28762939178.295376</v>
      </c>
      <c r="R380" s="140">
        <v>27032207637.893272</v>
      </c>
      <c r="S380" s="140">
        <v>1730731540.4021039</v>
      </c>
      <c r="T380" s="140">
        <v>3045213.1009020456</v>
      </c>
      <c r="U380" s="140">
        <v>0</v>
      </c>
      <c r="V380" s="140">
        <v>0</v>
      </c>
      <c r="W380" s="140">
        <v>0</v>
      </c>
      <c r="X380" s="140">
        <v>0</v>
      </c>
      <c r="Y380" s="140">
        <v>3045213.1009020456</v>
      </c>
      <c r="Z380" s="140">
        <v>109287173485.82268</v>
      </c>
      <c r="AA380" s="140">
        <v>75704293149.7957</v>
      </c>
      <c r="AB380" s="140">
        <v>21067218149.794796</v>
      </c>
      <c r="AC380" s="140">
        <v>54637075000.000908</v>
      </c>
      <c r="AD380" s="140">
        <v>33582880336.026573</v>
      </c>
      <c r="AE380" s="140">
        <v>9345544839.017334</v>
      </c>
      <c r="AF380" s="140">
        <v>24237335497.009239</v>
      </c>
      <c r="AG380" s="140">
        <v>-1036896834.6484959</v>
      </c>
      <c r="AH380" s="140">
        <v>9729248</v>
      </c>
      <c r="AI380" s="44"/>
      <c r="AK380" s="44"/>
      <c r="AL380" s="4"/>
    </row>
    <row r="381" spans="1:38" x14ac:dyDescent="0.35">
      <c r="A381" s="140" t="s">
        <v>398</v>
      </c>
      <c r="B381" s="140" t="s">
        <v>399</v>
      </c>
      <c r="C381" s="140" t="s">
        <v>2</v>
      </c>
      <c r="D381" s="140" t="s">
        <v>10</v>
      </c>
      <c r="E381" s="140" t="s">
        <v>535</v>
      </c>
      <c r="F381" s="140">
        <v>2013</v>
      </c>
      <c r="G381" s="140" t="s">
        <v>771</v>
      </c>
      <c r="H381" s="140">
        <v>198595329908.30045</v>
      </c>
      <c r="I381" s="140">
        <v>31486040006.754646</v>
      </c>
      <c r="J381" s="140">
        <v>50791456168.089348</v>
      </c>
      <c r="K381" s="140">
        <v>50788235809.182114</v>
      </c>
      <c r="L381" s="140">
        <v>4398626816.560606</v>
      </c>
      <c r="M381" s="140">
        <v>5639854083.9797497</v>
      </c>
      <c r="N381" s="140">
        <v>0</v>
      </c>
      <c r="O381" s="140">
        <v>192534613.32627031</v>
      </c>
      <c r="P381" s="140">
        <v>10675063992.733902</v>
      </c>
      <c r="Q381" s="140">
        <v>29882156302.581581</v>
      </c>
      <c r="R381" s="140">
        <v>28012634074.064255</v>
      </c>
      <c r="S381" s="140">
        <v>1869522228.5173259</v>
      </c>
      <c r="T381" s="140">
        <v>3220358.9072368755</v>
      </c>
      <c r="U381" s="140">
        <v>0</v>
      </c>
      <c r="V381" s="140">
        <v>0</v>
      </c>
      <c r="W381" s="140">
        <v>0</v>
      </c>
      <c r="X381" s="140">
        <v>0</v>
      </c>
      <c r="Y381" s="140">
        <v>3220358.9072368755</v>
      </c>
      <c r="Z381" s="140">
        <v>117074605164.0367</v>
      </c>
      <c r="AA381" s="140">
        <v>81170609071.967392</v>
      </c>
      <c r="AB381" s="140">
        <v>22588400968.056118</v>
      </c>
      <c r="AC381" s="140">
        <v>58582208103.911156</v>
      </c>
      <c r="AD381" s="140">
        <v>35903996092.069641</v>
      </c>
      <c r="AE381" s="140">
        <v>9991471905.3559208</v>
      </c>
      <c r="AF381" s="140">
        <v>25912524186.713772</v>
      </c>
      <c r="AG381" s="140">
        <v>-756771430.58016515</v>
      </c>
      <c r="AH381" s="140">
        <v>10004588</v>
      </c>
      <c r="AI381" s="44"/>
      <c r="AK381" s="44"/>
      <c r="AL381" s="4"/>
    </row>
    <row r="382" spans="1:38" x14ac:dyDescent="0.35">
      <c r="A382" s="140" t="s">
        <v>398</v>
      </c>
      <c r="B382" s="140" t="s">
        <v>399</v>
      </c>
      <c r="C382" s="140" t="s">
        <v>2</v>
      </c>
      <c r="D382" s="140" t="s">
        <v>10</v>
      </c>
      <c r="E382" s="140" t="s">
        <v>535</v>
      </c>
      <c r="F382" s="140">
        <v>2014</v>
      </c>
      <c r="G382" s="140" t="s">
        <v>772</v>
      </c>
      <c r="H382" s="140">
        <v>208765939601.8331</v>
      </c>
      <c r="I382" s="140">
        <v>33074278906.18483</v>
      </c>
      <c r="J382" s="140">
        <v>52635562574.574295</v>
      </c>
      <c r="K382" s="140">
        <v>52632337426.198776</v>
      </c>
      <c r="L382" s="140">
        <v>4408435906.5634117</v>
      </c>
      <c r="M382" s="140">
        <v>5607118346.121583</v>
      </c>
      <c r="N382" s="140">
        <v>0</v>
      </c>
      <c r="O382" s="140">
        <v>64581258.78098131</v>
      </c>
      <c r="P382" s="140">
        <v>11427038451.838596</v>
      </c>
      <c r="Q382" s="140">
        <v>31125163462.894207</v>
      </c>
      <c r="R382" s="140">
        <v>29139530844.587196</v>
      </c>
      <c r="S382" s="140">
        <v>1985632618.307009</v>
      </c>
      <c r="T382" s="140">
        <v>3225148.3755089459</v>
      </c>
      <c r="U382" s="140">
        <v>0</v>
      </c>
      <c r="V382" s="140">
        <v>0</v>
      </c>
      <c r="W382" s="140">
        <v>0</v>
      </c>
      <c r="X382" s="140">
        <v>0</v>
      </c>
      <c r="Y382" s="140">
        <v>3225148.3755089459</v>
      </c>
      <c r="Z382" s="140">
        <v>124790261991.86072</v>
      </c>
      <c r="AA382" s="140">
        <v>86605429359.193039</v>
      </c>
      <c r="AB382" s="140">
        <v>24100819086.396683</v>
      </c>
      <c r="AC382" s="140">
        <v>62504610272.796356</v>
      </c>
      <c r="AD382" s="140">
        <v>38184832632.667793</v>
      </c>
      <c r="AE382" s="140">
        <v>10626189950.602409</v>
      </c>
      <c r="AF382" s="140">
        <v>27558642682.065411</v>
      </c>
      <c r="AG382" s="140">
        <v>-1734163870.7867458</v>
      </c>
      <c r="AH382" s="140">
        <v>10286842</v>
      </c>
      <c r="AI382" s="44"/>
      <c r="AK382" s="44"/>
      <c r="AL382" s="4"/>
    </row>
    <row r="383" spans="1:38" x14ac:dyDescent="0.35">
      <c r="A383" s="140" t="s">
        <v>398</v>
      </c>
      <c r="B383" s="140" t="s">
        <v>399</v>
      </c>
      <c r="C383" s="140" t="s">
        <v>2</v>
      </c>
      <c r="D383" s="140" t="s">
        <v>10</v>
      </c>
      <c r="E383" s="140" t="s">
        <v>535</v>
      </c>
      <c r="F383" s="140">
        <v>2015</v>
      </c>
      <c r="G383" s="140" t="s">
        <v>773</v>
      </c>
      <c r="H383" s="140">
        <v>215591135043.49896</v>
      </c>
      <c r="I383" s="140">
        <v>34462437795.298622</v>
      </c>
      <c r="J383" s="140">
        <v>55364726433.651428</v>
      </c>
      <c r="K383" s="140">
        <v>55344096753.622238</v>
      </c>
      <c r="L383" s="140">
        <v>4815337095.7373085</v>
      </c>
      <c r="M383" s="140">
        <v>5622352982.7410507</v>
      </c>
      <c r="N383" s="140">
        <v>0</v>
      </c>
      <c r="O383" s="140">
        <v>108618163.47783269</v>
      </c>
      <c r="P383" s="140">
        <v>12139609691.736609</v>
      </c>
      <c r="Q383" s="140">
        <v>32658178819.929436</v>
      </c>
      <c r="R383" s="140">
        <v>30578362992.668446</v>
      </c>
      <c r="S383" s="140">
        <v>2079815827.2609921</v>
      </c>
      <c r="T383" s="140">
        <v>20629680.029191691</v>
      </c>
      <c r="U383" s="140">
        <v>20629680.029191691</v>
      </c>
      <c r="V383" s="140">
        <v>20629680.029191691</v>
      </c>
      <c r="W383" s="140">
        <v>0</v>
      </c>
      <c r="X383" s="140">
        <v>0</v>
      </c>
      <c r="Y383" s="140">
        <v>0</v>
      </c>
      <c r="Z383" s="140">
        <v>127199099461.61548</v>
      </c>
      <c r="AA383" s="140">
        <v>88355256859.385117</v>
      </c>
      <c r="AB383" s="140">
        <v>24587766340.472649</v>
      </c>
      <c r="AC383" s="140">
        <v>63767490518.912476</v>
      </c>
      <c r="AD383" s="140">
        <v>38843842602.230972</v>
      </c>
      <c r="AE383" s="140">
        <v>10809581224.915005</v>
      </c>
      <c r="AF383" s="140">
        <v>28034261377.31591</v>
      </c>
      <c r="AG383" s="140">
        <v>-1435128647.0666153</v>
      </c>
      <c r="AH383" s="140">
        <v>10575952</v>
      </c>
      <c r="AI383" s="44"/>
      <c r="AK383" s="44"/>
      <c r="AL383" s="4"/>
    </row>
    <row r="384" spans="1:38" x14ac:dyDescent="0.35">
      <c r="A384" s="140" t="s">
        <v>398</v>
      </c>
      <c r="B384" s="140" t="s">
        <v>399</v>
      </c>
      <c r="C384" s="140" t="s">
        <v>2</v>
      </c>
      <c r="D384" s="140" t="s">
        <v>10</v>
      </c>
      <c r="E384" s="140" t="s">
        <v>535</v>
      </c>
      <c r="F384" s="140">
        <v>2016</v>
      </c>
      <c r="G384" s="140" t="s">
        <v>774</v>
      </c>
      <c r="H384" s="140">
        <v>220191123076.14496</v>
      </c>
      <c r="I384" s="140">
        <v>35796227936.162186</v>
      </c>
      <c r="J384" s="140">
        <v>54814483162.929016</v>
      </c>
      <c r="K384" s="140">
        <v>54776136078.655693</v>
      </c>
      <c r="L384" s="140">
        <v>4995063073.5391312</v>
      </c>
      <c r="M384" s="140">
        <v>5626664388.8447514</v>
      </c>
      <c r="N384" s="140">
        <v>0</v>
      </c>
      <c r="O384" s="140">
        <v>115233453.56875873</v>
      </c>
      <c r="P384" s="140">
        <v>12379769702.300034</v>
      </c>
      <c r="Q384" s="140">
        <v>31659405460.403019</v>
      </c>
      <c r="R384" s="140">
        <v>29567830643.83009</v>
      </c>
      <c r="S384" s="140">
        <v>2091574816.5729284</v>
      </c>
      <c r="T384" s="140">
        <v>38347084.273326568</v>
      </c>
      <c r="U384" s="140">
        <v>38347084.273326568</v>
      </c>
      <c r="V384" s="140">
        <v>38347084.273326568</v>
      </c>
      <c r="W384" s="140">
        <v>0</v>
      </c>
      <c r="X384" s="140">
        <v>0</v>
      </c>
      <c r="Y384" s="140">
        <v>0</v>
      </c>
      <c r="Z384" s="140">
        <v>132495866651.15102</v>
      </c>
      <c r="AA384" s="140">
        <v>92104390359.308182</v>
      </c>
      <c r="AB384" s="140">
        <v>25631086475.029667</v>
      </c>
      <c r="AC384" s="140">
        <v>66473303884.278641</v>
      </c>
      <c r="AD384" s="140">
        <v>40391476291.842201</v>
      </c>
      <c r="AE384" s="140">
        <v>11240261377.895224</v>
      </c>
      <c r="AF384" s="140">
        <v>29151214913.947029</v>
      </c>
      <c r="AG384" s="140">
        <v>-2915454674.0972509</v>
      </c>
      <c r="AH384" s="140">
        <v>10872067</v>
      </c>
      <c r="AI384" s="44"/>
      <c r="AK384" s="44"/>
      <c r="AL384" s="4"/>
    </row>
    <row r="385" spans="1:38" x14ac:dyDescent="0.35">
      <c r="A385" s="140" t="s">
        <v>398</v>
      </c>
      <c r="B385" s="140" t="s">
        <v>399</v>
      </c>
      <c r="C385" s="140" t="s">
        <v>2</v>
      </c>
      <c r="D385" s="140" t="s">
        <v>10</v>
      </c>
      <c r="E385" s="140" t="s">
        <v>535</v>
      </c>
      <c r="F385" s="140">
        <v>2017</v>
      </c>
      <c r="G385" s="140" t="s">
        <v>775</v>
      </c>
      <c r="H385" s="140">
        <v>228614353869.93054</v>
      </c>
      <c r="I385" s="140">
        <v>37705660710.062302</v>
      </c>
      <c r="J385" s="140">
        <v>54488646932.020775</v>
      </c>
      <c r="K385" s="140">
        <v>54414419994.998428</v>
      </c>
      <c r="L385" s="140">
        <v>5038099142.3278399</v>
      </c>
      <c r="M385" s="140">
        <v>5669869434.4903498</v>
      </c>
      <c r="N385" s="140">
        <v>0</v>
      </c>
      <c r="O385" s="140">
        <v>81962017.766091108</v>
      </c>
      <c r="P385" s="140">
        <v>12399422615.754181</v>
      </c>
      <c r="Q385" s="140">
        <v>31225066784.659969</v>
      </c>
      <c r="R385" s="140">
        <v>29171609897.885895</v>
      </c>
      <c r="S385" s="140">
        <v>2053456886.7740755</v>
      </c>
      <c r="T385" s="140">
        <v>74226937.022341818</v>
      </c>
      <c r="U385" s="140">
        <v>74226937.022341818</v>
      </c>
      <c r="V385" s="140">
        <v>74226937.022341818</v>
      </c>
      <c r="W385" s="140">
        <v>0</v>
      </c>
      <c r="X385" s="140">
        <v>0</v>
      </c>
      <c r="Y385" s="140">
        <v>0</v>
      </c>
      <c r="Z385" s="140">
        <v>139707548693.95383</v>
      </c>
      <c r="AA385" s="140">
        <v>97180484672.341797</v>
      </c>
      <c r="AB385" s="140">
        <v>27043677251.486786</v>
      </c>
      <c r="AC385" s="140">
        <v>70136807420.855011</v>
      </c>
      <c r="AD385" s="140">
        <v>42527064021.612152</v>
      </c>
      <c r="AE385" s="140">
        <v>11834559147.667225</v>
      </c>
      <c r="AF385" s="140">
        <v>30692504873.944912</v>
      </c>
      <c r="AG385" s="140">
        <v>-3287502466.1063857</v>
      </c>
      <c r="AH385" s="140">
        <v>11175204</v>
      </c>
      <c r="AI385" s="44"/>
      <c r="AK385" s="44"/>
      <c r="AL385" s="4"/>
    </row>
    <row r="386" spans="1:38" x14ac:dyDescent="0.35">
      <c r="A386" s="140" t="s">
        <v>398</v>
      </c>
      <c r="B386" s="140" t="s">
        <v>399</v>
      </c>
      <c r="C386" s="140" t="s">
        <v>2</v>
      </c>
      <c r="D386" s="140" t="s">
        <v>10</v>
      </c>
      <c r="E386" s="140" t="s">
        <v>535</v>
      </c>
      <c r="F386" s="140">
        <v>2018</v>
      </c>
      <c r="G386" s="140" t="s">
        <v>776</v>
      </c>
      <c r="H386" s="140">
        <v>236563536830.55505</v>
      </c>
      <c r="I386" s="140">
        <v>40666920265.785889</v>
      </c>
      <c r="J386" s="140">
        <v>52328432404.040665</v>
      </c>
      <c r="K386" s="140">
        <v>52202570112.62442</v>
      </c>
      <c r="L386" s="140">
        <v>4666020752.9961643</v>
      </c>
      <c r="M386" s="140">
        <v>5634222568.0748224</v>
      </c>
      <c r="N386" s="140">
        <v>0</v>
      </c>
      <c r="O386" s="140">
        <v>144431175.34261331</v>
      </c>
      <c r="P386" s="140">
        <v>11897954389.573872</v>
      </c>
      <c r="Q386" s="140">
        <v>29859941226.636955</v>
      </c>
      <c r="R386" s="140">
        <v>27878172472.636189</v>
      </c>
      <c r="S386" s="140">
        <v>1981768754.0007677</v>
      </c>
      <c r="T386" s="140">
        <v>125862291.41624478</v>
      </c>
      <c r="U386" s="140">
        <v>125862291.41624478</v>
      </c>
      <c r="V386" s="140">
        <v>125862291.41624478</v>
      </c>
      <c r="W386" s="140">
        <v>0</v>
      </c>
      <c r="X386" s="140">
        <v>0</v>
      </c>
      <c r="Y386" s="140">
        <v>0</v>
      </c>
      <c r="Z386" s="140">
        <v>149053544160.72845</v>
      </c>
      <c r="AA386" s="140">
        <v>103721817785.88463</v>
      </c>
      <c r="AB386" s="140">
        <v>28864019083.630947</v>
      </c>
      <c r="AC386" s="140">
        <v>74857798702.25354</v>
      </c>
      <c r="AD386" s="140">
        <v>45331726374.844238</v>
      </c>
      <c r="AE386" s="140">
        <v>12615049013.877855</v>
      </c>
      <c r="AF386" s="140">
        <v>32716677360.966328</v>
      </c>
      <c r="AG386" s="140">
        <v>-5485360000</v>
      </c>
      <c r="AH386" s="140">
        <v>11485048</v>
      </c>
      <c r="AI386" s="44"/>
      <c r="AK386" s="44"/>
      <c r="AL386" s="4"/>
    </row>
    <row r="387" spans="1:38" x14ac:dyDescent="0.35">
      <c r="A387" s="140" t="s">
        <v>42</v>
      </c>
      <c r="B387" s="140" t="s">
        <v>43</v>
      </c>
      <c r="C387" s="140" t="s">
        <v>2</v>
      </c>
      <c r="D387" s="140" t="s">
        <v>10</v>
      </c>
      <c r="E387" s="140" t="s">
        <v>535</v>
      </c>
      <c r="F387" s="140">
        <v>1995</v>
      </c>
      <c r="G387" s="140" t="s">
        <v>777</v>
      </c>
      <c r="H387" s="140">
        <v>78295188326.006546</v>
      </c>
      <c r="I387" s="140">
        <v>8780773642.2652931</v>
      </c>
      <c r="J387" s="140">
        <v>33172390082.198288</v>
      </c>
      <c r="K387" s="140">
        <v>33046489629.43486</v>
      </c>
      <c r="L387" s="140">
        <v>8603820827.4126148</v>
      </c>
      <c r="M387" s="140">
        <v>5617220741.1581459</v>
      </c>
      <c r="N387" s="140">
        <v>0</v>
      </c>
      <c r="O387" s="140">
        <v>0</v>
      </c>
      <c r="P387" s="140">
        <v>3951083801.2264829</v>
      </c>
      <c r="Q387" s="140">
        <v>14874364259.637615</v>
      </c>
      <c r="R387" s="140">
        <v>8705152825.796381</v>
      </c>
      <c r="S387" s="140">
        <v>6169211433.8412352</v>
      </c>
      <c r="T387" s="140">
        <v>125900452.76343066</v>
      </c>
      <c r="U387" s="140">
        <v>0</v>
      </c>
      <c r="V387" s="140">
        <v>0</v>
      </c>
      <c r="W387" s="140">
        <v>0</v>
      </c>
      <c r="X387" s="140">
        <v>0</v>
      </c>
      <c r="Y387" s="140">
        <v>125900452.76343066</v>
      </c>
      <c r="Z387" s="140">
        <v>37639657433.131027</v>
      </c>
      <c r="AA387" s="140">
        <v>33925190372.743252</v>
      </c>
      <c r="AB387" s="140">
        <v>14189005165.996433</v>
      </c>
      <c r="AC387" s="140">
        <v>19736185206.746819</v>
      </c>
      <c r="AD387" s="140">
        <v>3714467060.3877749</v>
      </c>
      <c r="AE387" s="140">
        <v>1553553325.1159191</v>
      </c>
      <c r="AF387" s="140">
        <v>2160913735.2718596</v>
      </c>
      <c r="AG387" s="140">
        <v>-1297632831.5880647</v>
      </c>
      <c r="AH387" s="140">
        <v>10089878</v>
      </c>
      <c r="AI387" s="44"/>
      <c r="AK387" s="44"/>
      <c r="AL387" s="4"/>
    </row>
    <row r="388" spans="1:38" x14ac:dyDescent="0.35">
      <c r="A388" s="140" t="s">
        <v>42</v>
      </c>
      <c r="B388" s="140" t="s">
        <v>43</v>
      </c>
      <c r="C388" s="140" t="s">
        <v>2</v>
      </c>
      <c r="D388" s="140" t="s">
        <v>10</v>
      </c>
      <c r="E388" s="140" t="s">
        <v>535</v>
      </c>
      <c r="F388" s="140">
        <v>1996</v>
      </c>
      <c r="G388" s="140" t="s">
        <v>778</v>
      </c>
      <c r="H388" s="140">
        <v>83568738852.15979</v>
      </c>
      <c r="I388" s="140">
        <v>9213090133.873764</v>
      </c>
      <c r="J388" s="140">
        <v>35371714157.568649</v>
      </c>
      <c r="K388" s="140">
        <v>35316096034.486656</v>
      </c>
      <c r="L388" s="140">
        <v>9966693004.4437046</v>
      </c>
      <c r="M388" s="140">
        <v>5715447749.8913269</v>
      </c>
      <c r="N388" s="140">
        <v>0</v>
      </c>
      <c r="O388" s="140">
        <v>0</v>
      </c>
      <c r="P388" s="140">
        <v>4137205391.4891405</v>
      </c>
      <c r="Q388" s="140">
        <v>15496749888.662483</v>
      </c>
      <c r="R388" s="140">
        <v>9044738196.8796883</v>
      </c>
      <c r="S388" s="140">
        <v>6452011691.782795</v>
      </c>
      <c r="T388" s="140">
        <v>55618123.081991017</v>
      </c>
      <c r="U388" s="140">
        <v>0</v>
      </c>
      <c r="V388" s="140">
        <v>0</v>
      </c>
      <c r="W388" s="140">
        <v>0</v>
      </c>
      <c r="X388" s="140">
        <v>0</v>
      </c>
      <c r="Y388" s="140">
        <v>55618123.081991017</v>
      </c>
      <c r="Z388" s="140">
        <v>40469199232.949142</v>
      </c>
      <c r="AA388" s="140">
        <v>36474086877.004593</v>
      </c>
      <c r="AB388" s="140">
        <v>15411579509.435228</v>
      </c>
      <c r="AC388" s="140">
        <v>21062507367.569363</v>
      </c>
      <c r="AD388" s="140">
        <v>3995112355.9445567</v>
      </c>
      <c r="AE388" s="140">
        <v>1688074931.9480469</v>
      </c>
      <c r="AF388" s="140">
        <v>2307037423.9965096</v>
      </c>
      <c r="AG388" s="140">
        <v>-1485264672.2317531</v>
      </c>
      <c r="AH388" s="140">
        <v>10372745</v>
      </c>
      <c r="AI388" s="44"/>
      <c r="AK388" s="44"/>
      <c r="AL388" s="4"/>
    </row>
    <row r="389" spans="1:38" x14ac:dyDescent="0.35">
      <c r="A389" s="140" t="s">
        <v>42</v>
      </c>
      <c r="B389" s="140" t="s">
        <v>43</v>
      </c>
      <c r="C389" s="140" t="s">
        <v>2</v>
      </c>
      <c r="D389" s="140" t="s">
        <v>10</v>
      </c>
      <c r="E389" s="140" t="s">
        <v>535</v>
      </c>
      <c r="F389" s="140">
        <v>1997</v>
      </c>
      <c r="G389" s="140" t="s">
        <v>779</v>
      </c>
      <c r="H389" s="140">
        <v>87121375834.598343</v>
      </c>
      <c r="I389" s="140">
        <v>9742083949.6415367</v>
      </c>
      <c r="J389" s="140">
        <v>36176541489.23954</v>
      </c>
      <c r="K389" s="140">
        <v>36125288992.890327</v>
      </c>
      <c r="L389" s="140">
        <v>10926482979.601736</v>
      </c>
      <c r="M389" s="140">
        <v>5771819819.7660704</v>
      </c>
      <c r="N389" s="140">
        <v>0</v>
      </c>
      <c r="O389" s="140">
        <v>0</v>
      </c>
      <c r="P389" s="140">
        <v>4224842509.0668511</v>
      </c>
      <c r="Q389" s="140">
        <v>15202143684.455669</v>
      </c>
      <c r="R389" s="140">
        <v>8621416713.548933</v>
      </c>
      <c r="S389" s="140">
        <v>6580726970.9067354</v>
      </c>
      <c r="T389" s="140">
        <v>51252496.349207953</v>
      </c>
      <c r="U389" s="140">
        <v>0</v>
      </c>
      <c r="V389" s="140">
        <v>0</v>
      </c>
      <c r="W389" s="140">
        <v>0</v>
      </c>
      <c r="X389" s="140">
        <v>0</v>
      </c>
      <c r="Y389" s="140">
        <v>51252496.349207953</v>
      </c>
      <c r="Z389" s="140">
        <v>42973599679.897324</v>
      </c>
      <c r="AA389" s="140">
        <v>38757977088.326828</v>
      </c>
      <c r="AB389" s="140">
        <v>16546335746.992266</v>
      </c>
      <c r="AC389" s="140">
        <v>22211641341.33456</v>
      </c>
      <c r="AD389" s="140">
        <v>4215622591.5705409</v>
      </c>
      <c r="AE389" s="140">
        <v>1799709686.1832802</v>
      </c>
      <c r="AF389" s="140">
        <v>2415912905.3872356</v>
      </c>
      <c r="AG389" s="140">
        <v>-1770849284.180058</v>
      </c>
      <c r="AH389" s="140">
        <v>10665546</v>
      </c>
      <c r="AI389" s="44"/>
      <c r="AK389" s="44"/>
      <c r="AL389" s="4"/>
    </row>
    <row r="390" spans="1:38" x14ac:dyDescent="0.35">
      <c r="A390" s="140" t="s">
        <v>42</v>
      </c>
      <c r="B390" s="140" t="s">
        <v>43</v>
      </c>
      <c r="C390" s="140" t="s">
        <v>2</v>
      </c>
      <c r="D390" s="140" t="s">
        <v>10</v>
      </c>
      <c r="E390" s="140" t="s">
        <v>535</v>
      </c>
      <c r="F390" s="140">
        <v>1998</v>
      </c>
      <c r="G390" s="140" t="s">
        <v>780</v>
      </c>
      <c r="H390" s="140">
        <v>91123475413.776001</v>
      </c>
      <c r="I390" s="140">
        <v>10244475751.941622</v>
      </c>
      <c r="J390" s="140">
        <v>37251741967.160843</v>
      </c>
      <c r="K390" s="140">
        <v>37206916106.311119</v>
      </c>
      <c r="L390" s="140">
        <v>12034746056.846571</v>
      </c>
      <c r="M390" s="140">
        <v>5867048756.7251673</v>
      </c>
      <c r="N390" s="140">
        <v>0</v>
      </c>
      <c r="O390" s="140">
        <v>0</v>
      </c>
      <c r="P390" s="140">
        <v>4347316302.9673719</v>
      </c>
      <c r="Q390" s="140">
        <v>14957804989.772011</v>
      </c>
      <c r="R390" s="140">
        <v>8194476113.7076044</v>
      </c>
      <c r="S390" s="140">
        <v>6763328876.0644054</v>
      </c>
      <c r="T390" s="140">
        <v>44825860.849726781</v>
      </c>
      <c r="U390" s="140">
        <v>0</v>
      </c>
      <c r="V390" s="140">
        <v>0</v>
      </c>
      <c r="W390" s="140">
        <v>0</v>
      </c>
      <c r="X390" s="140">
        <v>0</v>
      </c>
      <c r="Y390" s="140">
        <v>44825860.849726781</v>
      </c>
      <c r="Z390" s="140">
        <v>45524546075.274353</v>
      </c>
      <c r="AA390" s="140">
        <v>41087777134.79937</v>
      </c>
      <c r="AB390" s="140">
        <v>17724634169.832657</v>
      </c>
      <c r="AC390" s="140">
        <v>23363142964.966709</v>
      </c>
      <c r="AD390" s="140">
        <v>4436768940.4749832</v>
      </c>
      <c r="AE390" s="140">
        <v>1913953780.1715467</v>
      </c>
      <c r="AF390" s="140">
        <v>2522815160.3034363</v>
      </c>
      <c r="AG390" s="140">
        <v>-1897288380.6008472</v>
      </c>
      <c r="AH390" s="140">
        <v>10968724</v>
      </c>
      <c r="AI390" s="44"/>
      <c r="AK390" s="44"/>
      <c r="AL390" s="4"/>
    </row>
    <row r="391" spans="1:38" x14ac:dyDescent="0.35">
      <c r="A391" s="140" t="s">
        <v>42</v>
      </c>
      <c r="B391" s="140" t="s">
        <v>43</v>
      </c>
      <c r="C391" s="140" t="s">
        <v>2</v>
      </c>
      <c r="D391" s="140" t="s">
        <v>10</v>
      </c>
      <c r="E391" s="140" t="s">
        <v>535</v>
      </c>
      <c r="F391" s="140">
        <v>1999</v>
      </c>
      <c r="G391" s="140" t="s">
        <v>781</v>
      </c>
      <c r="H391" s="140">
        <v>85013683694.646347</v>
      </c>
      <c r="I391" s="140">
        <v>10681466296.5755</v>
      </c>
      <c r="J391" s="140">
        <v>38213066182.193176</v>
      </c>
      <c r="K391" s="140">
        <v>38164480611.541946</v>
      </c>
      <c r="L391" s="140">
        <v>13135464892.701731</v>
      </c>
      <c r="M391" s="140">
        <v>5886869314.5927296</v>
      </c>
      <c r="N391" s="140">
        <v>0</v>
      </c>
      <c r="O391" s="140">
        <v>0</v>
      </c>
      <c r="P391" s="140">
        <v>4260816881.4091301</v>
      </c>
      <c r="Q391" s="140">
        <v>14881329522.838356</v>
      </c>
      <c r="R391" s="140">
        <v>8260556710.7099113</v>
      </c>
      <c r="S391" s="140">
        <v>6620772812.1284437</v>
      </c>
      <c r="T391" s="140">
        <v>48585570.65123453</v>
      </c>
      <c r="U391" s="140">
        <v>0</v>
      </c>
      <c r="V391" s="140">
        <v>0</v>
      </c>
      <c r="W391" s="140">
        <v>0</v>
      </c>
      <c r="X391" s="140">
        <v>0</v>
      </c>
      <c r="Y391" s="140">
        <v>48585570.65123453</v>
      </c>
      <c r="Z391" s="140">
        <v>37981189007.101479</v>
      </c>
      <c r="AA391" s="140">
        <v>27493046696.967167</v>
      </c>
      <c r="AB391" s="140">
        <v>11985556269.801588</v>
      </c>
      <c r="AC391" s="140">
        <v>15507490427.165577</v>
      </c>
      <c r="AD391" s="140">
        <v>10488142310.134315</v>
      </c>
      <c r="AE391" s="140">
        <v>4572291358.2243528</v>
      </c>
      <c r="AF391" s="140">
        <v>5915850951.9099751</v>
      </c>
      <c r="AG391" s="140">
        <v>-1862037791.2238097</v>
      </c>
      <c r="AH391" s="140">
        <v>11282701</v>
      </c>
      <c r="AI391" s="44"/>
      <c r="AK391" s="44"/>
      <c r="AL391" s="4"/>
    </row>
    <row r="392" spans="1:38" x14ac:dyDescent="0.35">
      <c r="A392" s="140" t="s">
        <v>42</v>
      </c>
      <c r="B392" s="140" t="s">
        <v>43</v>
      </c>
      <c r="C392" s="140" t="s">
        <v>2</v>
      </c>
      <c r="D392" s="140" t="s">
        <v>10</v>
      </c>
      <c r="E392" s="140" t="s">
        <v>535</v>
      </c>
      <c r="F392" s="140">
        <v>2000</v>
      </c>
      <c r="G392" s="140" t="s">
        <v>782</v>
      </c>
      <c r="H392" s="140">
        <v>84247844356.559647</v>
      </c>
      <c r="I392" s="140">
        <v>11141975929.762653</v>
      </c>
      <c r="J392" s="140">
        <v>36273110238.887917</v>
      </c>
      <c r="K392" s="140">
        <v>36227350914.93576</v>
      </c>
      <c r="L392" s="140">
        <v>11818755148.611643</v>
      </c>
      <c r="M392" s="140">
        <v>5854085694.1729765</v>
      </c>
      <c r="N392" s="140">
        <v>0</v>
      </c>
      <c r="O392" s="140">
        <v>0</v>
      </c>
      <c r="P392" s="140">
        <v>4004608246.5546727</v>
      </c>
      <c r="Q392" s="140">
        <v>14549901825.596464</v>
      </c>
      <c r="R392" s="140">
        <v>8334731529.482255</v>
      </c>
      <c r="S392" s="140">
        <v>6215170296.1142092</v>
      </c>
      <c r="T392" s="140">
        <v>45759323.952159189</v>
      </c>
      <c r="U392" s="140">
        <v>0</v>
      </c>
      <c r="V392" s="140">
        <v>0</v>
      </c>
      <c r="W392" s="140">
        <v>0</v>
      </c>
      <c r="X392" s="140">
        <v>0</v>
      </c>
      <c r="Y392" s="140">
        <v>45759323.952159189</v>
      </c>
      <c r="Z392" s="140">
        <v>39534583380.828529</v>
      </c>
      <c r="AA392" s="140">
        <v>28651490322.679474</v>
      </c>
      <c r="AB392" s="140">
        <v>12970282819.850714</v>
      </c>
      <c r="AC392" s="140">
        <v>15681207502.828756</v>
      </c>
      <c r="AD392" s="140">
        <v>10883093058.149006</v>
      </c>
      <c r="AE392" s="140">
        <v>4926682463.2578487</v>
      </c>
      <c r="AF392" s="140">
        <v>5956410594.8911972</v>
      </c>
      <c r="AG392" s="140">
        <v>-2701825192.9194584</v>
      </c>
      <c r="AH392" s="140">
        <v>11607942</v>
      </c>
      <c r="AI392" s="44"/>
      <c r="AK392" s="44"/>
      <c r="AL392" s="4"/>
    </row>
    <row r="393" spans="1:38" x14ac:dyDescent="0.35">
      <c r="A393" s="140" t="s">
        <v>42</v>
      </c>
      <c r="B393" s="140" t="s">
        <v>43</v>
      </c>
      <c r="C393" s="140" t="s">
        <v>2</v>
      </c>
      <c r="D393" s="140" t="s">
        <v>10</v>
      </c>
      <c r="E393" s="140" t="s">
        <v>535</v>
      </c>
      <c r="F393" s="140">
        <v>2001</v>
      </c>
      <c r="G393" s="140" t="s">
        <v>783</v>
      </c>
      <c r="H393" s="140">
        <v>87512318786.988159</v>
      </c>
      <c r="I393" s="140">
        <v>11562383657.114979</v>
      </c>
      <c r="J393" s="140">
        <v>33895453078.773647</v>
      </c>
      <c r="K393" s="140">
        <v>33857878398.441212</v>
      </c>
      <c r="L393" s="140">
        <v>10358040667.698343</v>
      </c>
      <c r="M393" s="140">
        <v>5985002651.0006866</v>
      </c>
      <c r="N393" s="140">
        <v>0</v>
      </c>
      <c r="O393" s="140">
        <v>0</v>
      </c>
      <c r="P393" s="140">
        <v>3865683574.1236372</v>
      </c>
      <c r="Q393" s="140">
        <v>13649151505.618546</v>
      </c>
      <c r="R393" s="140">
        <v>7689959517.9401493</v>
      </c>
      <c r="S393" s="140">
        <v>5959191987.6783972</v>
      </c>
      <c r="T393" s="140">
        <v>37574680.332431108</v>
      </c>
      <c r="U393" s="140">
        <v>0</v>
      </c>
      <c r="V393" s="140">
        <v>0</v>
      </c>
      <c r="W393" s="140">
        <v>0</v>
      </c>
      <c r="X393" s="140">
        <v>0</v>
      </c>
      <c r="Y393" s="140">
        <v>37574680.332431108</v>
      </c>
      <c r="Z393" s="140">
        <v>44186231537.797104</v>
      </c>
      <c r="AA393" s="140">
        <v>32059644118.844418</v>
      </c>
      <c r="AB393" s="140">
        <v>12641975163.474991</v>
      </c>
      <c r="AC393" s="140">
        <v>19417668955.369427</v>
      </c>
      <c r="AD393" s="140">
        <v>12126587418.95262</v>
      </c>
      <c r="AE393" s="140">
        <v>4781837764.6306028</v>
      </c>
      <c r="AF393" s="140">
        <v>7344749654.3220177</v>
      </c>
      <c r="AG393" s="140">
        <v>-2131749486.697566</v>
      </c>
      <c r="AH393" s="140">
        <v>11944587</v>
      </c>
      <c r="AI393" s="44"/>
      <c r="AK393" s="44"/>
      <c r="AL393" s="4"/>
    </row>
    <row r="394" spans="1:38" x14ac:dyDescent="0.35">
      <c r="A394" s="140" t="s">
        <v>42</v>
      </c>
      <c r="B394" s="140" t="s">
        <v>43</v>
      </c>
      <c r="C394" s="140" t="s">
        <v>2</v>
      </c>
      <c r="D394" s="140" t="s">
        <v>10</v>
      </c>
      <c r="E394" s="140" t="s">
        <v>535</v>
      </c>
      <c r="F394" s="140">
        <v>2002</v>
      </c>
      <c r="G394" s="140" t="s">
        <v>784</v>
      </c>
      <c r="H394" s="140">
        <v>89555725370.869202</v>
      </c>
      <c r="I394" s="140">
        <v>11988095617.037554</v>
      </c>
      <c r="J394" s="140">
        <v>32323354385.73584</v>
      </c>
      <c r="K394" s="140">
        <v>32318669827.140751</v>
      </c>
      <c r="L394" s="140">
        <v>9088203042.1168213</v>
      </c>
      <c r="M394" s="140">
        <v>6065355217.4619188</v>
      </c>
      <c r="N394" s="140">
        <v>0</v>
      </c>
      <c r="O394" s="140">
        <v>0</v>
      </c>
      <c r="P394" s="140">
        <v>3530187801.8082356</v>
      </c>
      <c r="Q394" s="140">
        <v>13634923765.753777</v>
      </c>
      <c r="R394" s="140">
        <v>8229289909.0233059</v>
      </c>
      <c r="S394" s="140">
        <v>5405633856.7304697</v>
      </c>
      <c r="T394" s="140">
        <v>4684558.5950894058</v>
      </c>
      <c r="U394" s="140">
        <v>0</v>
      </c>
      <c r="V394" s="140">
        <v>0</v>
      </c>
      <c r="W394" s="140">
        <v>0</v>
      </c>
      <c r="X394" s="140">
        <v>0</v>
      </c>
      <c r="Y394" s="140">
        <v>4684558.5950894058</v>
      </c>
      <c r="Z394" s="140">
        <v>47623171826.977264</v>
      </c>
      <c r="AA394" s="140">
        <v>34589255294.29274</v>
      </c>
      <c r="AB394" s="140">
        <v>14286468163.895052</v>
      </c>
      <c r="AC394" s="140">
        <v>20302787130.397751</v>
      </c>
      <c r="AD394" s="140">
        <v>13033916532.68453</v>
      </c>
      <c r="AE394" s="140">
        <v>5383424187.967042</v>
      </c>
      <c r="AF394" s="140">
        <v>7650492344.717474</v>
      </c>
      <c r="AG394" s="140">
        <v>-2378896458.8814764</v>
      </c>
      <c r="AH394" s="140">
        <v>12293100</v>
      </c>
      <c r="AI394" s="44"/>
      <c r="AK394" s="44"/>
      <c r="AL394" s="4"/>
    </row>
    <row r="395" spans="1:38" x14ac:dyDescent="0.35">
      <c r="A395" s="140" t="s">
        <v>42</v>
      </c>
      <c r="B395" s="140" t="s">
        <v>43</v>
      </c>
      <c r="C395" s="140" t="s">
        <v>2</v>
      </c>
      <c r="D395" s="140" t="s">
        <v>10</v>
      </c>
      <c r="E395" s="140" t="s">
        <v>535</v>
      </c>
      <c r="F395" s="140">
        <v>2003</v>
      </c>
      <c r="G395" s="140" t="s">
        <v>785</v>
      </c>
      <c r="H395" s="140">
        <v>89120151331.687027</v>
      </c>
      <c r="I395" s="140">
        <v>12539086579.748886</v>
      </c>
      <c r="J395" s="140">
        <v>30284138391.89344</v>
      </c>
      <c r="K395" s="140">
        <v>30263476625.384766</v>
      </c>
      <c r="L395" s="140">
        <v>8227514546.947216</v>
      </c>
      <c r="M395" s="140">
        <v>6109827484.7705984</v>
      </c>
      <c r="N395" s="140">
        <v>0</v>
      </c>
      <c r="O395" s="140">
        <v>0</v>
      </c>
      <c r="P395" s="140">
        <v>3152396481.6583409</v>
      </c>
      <c r="Q395" s="140">
        <v>12773738112.00861</v>
      </c>
      <c r="R395" s="140">
        <v>7978647817.3666058</v>
      </c>
      <c r="S395" s="140">
        <v>4795090294.642005</v>
      </c>
      <c r="T395" s="140">
        <v>20661766.50867293</v>
      </c>
      <c r="U395" s="140">
        <v>0</v>
      </c>
      <c r="V395" s="140">
        <v>0</v>
      </c>
      <c r="W395" s="140">
        <v>0</v>
      </c>
      <c r="X395" s="140">
        <v>0</v>
      </c>
      <c r="Y395" s="140">
        <v>20661766.50867293</v>
      </c>
      <c r="Z395" s="140">
        <v>48471757385.88121</v>
      </c>
      <c r="AA395" s="140">
        <v>35242790529.33017</v>
      </c>
      <c r="AB395" s="140">
        <v>14049534324.929411</v>
      </c>
      <c r="AC395" s="140">
        <v>21193256204.400684</v>
      </c>
      <c r="AD395" s="140">
        <v>13228966856.551043</v>
      </c>
      <c r="AE395" s="140">
        <v>5273726091.0082912</v>
      </c>
      <c r="AF395" s="140">
        <v>7955240765.5427523</v>
      </c>
      <c r="AG395" s="140">
        <v>-2174831025.8365083</v>
      </c>
      <c r="AH395" s="140">
        <v>12654621</v>
      </c>
      <c r="AI395" s="44"/>
      <c r="AK395" s="44"/>
      <c r="AL395" s="4"/>
    </row>
    <row r="396" spans="1:38" x14ac:dyDescent="0.35">
      <c r="A396" s="140" t="s">
        <v>42</v>
      </c>
      <c r="B396" s="140" t="s">
        <v>43</v>
      </c>
      <c r="C396" s="140" t="s">
        <v>2</v>
      </c>
      <c r="D396" s="140" t="s">
        <v>10</v>
      </c>
      <c r="E396" s="140" t="s">
        <v>535</v>
      </c>
      <c r="F396" s="140">
        <v>2004</v>
      </c>
      <c r="G396" s="140" t="s">
        <v>786</v>
      </c>
      <c r="H396" s="140">
        <v>89571403649.095947</v>
      </c>
      <c r="I396" s="140">
        <v>13183941027.157846</v>
      </c>
      <c r="J396" s="140">
        <v>30802148809.863998</v>
      </c>
      <c r="K396" s="140">
        <v>30780701870.620544</v>
      </c>
      <c r="L396" s="140">
        <v>8372282076.229496</v>
      </c>
      <c r="M396" s="140">
        <v>6205677898.6087513</v>
      </c>
      <c r="N396" s="140">
        <v>0</v>
      </c>
      <c r="O396" s="140">
        <v>0</v>
      </c>
      <c r="P396" s="140">
        <v>3064014354.1659851</v>
      </c>
      <c r="Q396" s="140">
        <v>13138727541.616314</v>
      </c>
      <c r="R396" s="140">
        <v>8508812385.7606688</v>
      </c>
      <c r="S396" s="140">
        <v>4629915155.8556452</v>
      </c>
      <c r="T396" s="140">
        <v>21446939.243450452</v>
      </c>
      <c r="U396" s="140">
        <v>0</v>
      </c>
      <c r="V396" s="140">
        <v>0</v>
      </c>
      <c r="W396" s="140">
        <v>0</v>
      </c>
      <c r="X396" s="140">
        <v>0</v>
      </c>
      <c r="Y396" s="140">
        <v>21446939.243450452</v>
      </c>
      <c r="Z396" s="140">
        <v>47690781473.431778</v>
      </c>
      <c r="AA396" s="140">
        <v>34476237699.900604</v>
      </c>
      <c r="AB396" s="140">
        <v>14579904202.22113</v>
      </c>
      <c r="AC396" s="140">
        <v>19896333497.679466</v>
      </c>
      <c r="AD396" s="140">
        <v>13214543773.531107</v>
      </c>
      <c r="AE396" s="140">
        <v>5588393489.1972647</v>
      </c>
      <c r="AF396" s="140">
        <v>7626150284.3338346</v>
      </c>
      <c r="AG396" s="140">
        <v>-2105467661.357676</v>
      </c>
      <c r="AH396" s="140">
        <v>13030569</v>
      </c>
      <c r="AI396" s="44"/>
      <c r="AK396" s="44"/>
      <c r="AL396" s="4"/>
    </row>
    <row r="397" spans="1:38" x14ac:dyDescent="0.35">
      <c r="A397" s="140" t="s">
        <v>42</v>
      </c>
      <c r="B397" s="140" t="s">
        <v>43</v>
      </c>
      <c r="C397" s="140" t="s">
        <v>2</v>
      </c>
      <c r="D397" s="140" t="s">
        <v>10</v>
      </c>
      <c r="E397" s="140" t="s">
        <v>535</v>
      </c>
      <c r="F397" s="140">
        <v>2005</v>
      </c>
      <c r="G397" s="140" t="s">
        <v>787</v>
      </c>
      <c r="H397" s="140">
        <v>97761143816.876709</v>
      </c>
      <c r="I397" s="140">
        <v>13988435060.111006</v>
      </c>
      <c r="J397" s="140">
        <v>30792156162.09869</v>
      </c>
      <c r="K397" s="140">
        <v>30768849343.835743</v>
      </c>
      <c r="L397" s="140">
        <v>7567244601.5984316</v>
      </c>
      <c r="M397" s="140">
        <v>6184314151.7263927</v>
      </c>
      <c r="N397" s="140">
        <v>0</v>
      </c>
      <c r="O397" s="140">
        <v>0</v>
      </c>
      <c r="P397" s="140">
        <v>3183576056.6001558</v>
      </c>
      <c r="Q397" s="140">
        <v>13833714533.910763</v>
      </c>
      <c r="R397" s="140">
        <v>9054652820.6906929</v>
      </c>
      <c r="S397" s="140">
        <v>4779061713.2200689</v>
      </c>
      <c r="T397" s="140">
        <v>23306818.262951117</v>
      </c>
      <c r="U397" s="140">
        <v>0</v>
      </c>
      <c r="V397" s="140">
        <v>0</v>
      </c>
      <c r="W397" s="140">
        <v>0</v>
      </c>
      <c r="X397" s="140">
        <v>0</v>
      </c>
      <c r="Y397" s="140">
        <v>23306818.262951117</v>
      </c>
      <c r="Z397" s="140">
        <v>55196600229.057762</v>
      </c>
      <c r="AA397" s="140">
        <v>39925739355.03949</v>
      </c>
      <c r="AB397" s="140">
        <v>15677730708.207937</v>
      </c>
      <c r="AC397" s="140">
        <v>24248008646.831547</v>
      </c>
      <c r="AD397" s="140">
        <v>15270860874.018353</v>
      </c>
      <c r="AE397" s="140">
        <v>5996443605.8752394</v>
      </c>
      <c r="AF397" s="140">
        <v>9274417268.1430969</v>
      </c>
      <c r="AG397" s="140">
        <v>-2216047634.3907413</v>
      </c>
      <c r="AH397" s="140">
        <v>13421930</v>
      </c>
      <c r="AI397" s="44"/>
      <c r="AK397" s="44"/>
      <c r="AL397" s="4"/>
    </row>
    <row r="398" spans="1:38" x14ac:dyDescent="0.35">
      <c r="A398" s="140" t="s">
        <v>42</v>
      </c>
      <c r="B398" s="140" t="s">
        <v>43</v>
      </c>
      <c r="C398" s="140" t="s">
        <v>2</v>
      </c>
      <c r="D398" s="140" t="s">
        <v>10</v>
      </c>
      <c r="E398" s="140" t="s">
        <v>535</v>
      </c>
      <c r="F398" s="140">
        <v>2006</v>
      </c>
      <c r="G398" s="140" t="s">
        <v>788</v>
      </c>
      <c r="H398" s="140">
        <v>101603901054.92603</v>
      </c>
      <c r="I398" s="140">
        <v>14774011734.885103</v>
      </c>
      <c r="J398" s="140">
        <v>31392325725.846294</v>
      </c>
      <c r="K398" s="140">
        <v>31341567660.868599</v>
      </c>
      <c r="L398" s="140">
        <v>8030872265.8944387</v>
      </c>
      <c r="M398" s="140">
        <v>6193726644.7699957</v>
      </c>
      <c r="N398" s="140">
        <v>0</v>
      </c>
      <c r="O398" s="140">
        <v>0</v>
      </c>
      <c r="P398" s="140">
        <v>3202146134.7008138</v>
      </c>
      <c r="Q398" s="140">
        <v>13914822615.503349</v>
      </c>
      <c r="R398" s="140">
        <v>9139173915.6320152</v>
      </c>
      <c r="S398" s="140">
        <v>4775648699.871335</v>
      </c>
      <c r="T398" s="140">
        <v>50758064.977696538</v>
      </c>
      <c r="U398" s="140">
        <v>0</v>
      </c>
      <c r="V398" s="140">
        <v>0</v>
      </c>
      <c r="W398" s="140">
        <v>0</v>
      </c>
      <c r="X398" s="140">
        <v>0</v>
      </c>
      <c r="Y398" s="140">
        <v>50758064.977696538</v>
      </c>
      <c r="Z398" s="140">
        <v>56905956930.725182</v>
      </c>
      <c r="AA398" s="140">
        <v>41177518415.984886</v>
      </c>
      <c r="AB398" s="140">
        <v>16333486628.381887</v>
      </c>
      <c r="AC398" s="140">
        <v>24844031787.602997</v>
      </c>
      <c r="AD398" s="140">
        <v>15728438514.740295</v>
      </c>
      <c r="AE398" s="140">
        <v>6238847071.1268063</v>
      </c>
      <c r="AF398" s="140">
        <v>9489591443.6134548</v>
      </c>
      <c r="AG398" s="140">
        <v>-1468393336.5305438</v>
      </c>
      <c r="AH398" s="140">
        <v>13829176</v>
      </c>
      <c r="AI398" s="44"/>
      <c r="AK398" s="44"/>
      <c r="AL398" s="4"/>
    </row>
    <row r="399" spans="1:38" x14ac:dyDescent="0.35">
      <c r="A399" s="140" t="s">
        <v>42</v>
      </c>
      <c r="B399" s="140" t="s">
        <v>43</v>
      </c>
      <c r="C399" s="140" t="s">
        <v>2</v>
      </c>
      <c r="D399" s="140" t="s">
        <v>10</v>
      </c>
      <c r="E399" s="140" t="s">
        <v>535</v>
      </c>
      <c r="F399" s="140">
        <v>2007</v>
      </c>
      <c r="G399" s="140" t="s">
        <v>789</v>
      </c>
      <c r="H399" s="140">
        <v>100337523840.53339</v>
      </c>
      <c r="I399" s="140">
        <v>15676455164.677965</v>
      </c>
      <c r="J399" s="140">
        <v>32300526118.775185</v>
      </c>
      <c r="K399" s="140">
        <v>32253687005.567253</v>
      </c>
      <c r="L399" s="140">
        <v>8706336099.598753</v>
      </c>
      <c r="M399" s="140">
        <v>5929123826.1542959</v>
      </c>
      <c r="N399" s="140">
        <v>0</v>
      </c>
      <c r="O399" s="140">
        <v>0</v>
      </c>
      <c r="P399" s="140">
        <v>3335680638.1733947</v>
      </c>
      <c r="Q399" s="140">
        <v>14282546441.640812</v>
      </c>
      <c r="R399" s="140">
        <v>9339918658.666954</v>
      </c>
      <c r="S399" s="140">
        <v>4942627782.9738588</v>
      </c>
      <c r="T399" s="140">
        <v>46839113.20792675</v>
      </c>
      <c r="U399" s="140">
        <v>0</v>
      </c>
      <c r="V399" s="140">
        <v>0</v>
      </c>
      <c r="W399" s="140">
        <v>0</v>
      </c>
      <c r="X399" s="140">
        <v>0</v>
      </c>
      <c r="Y399" s="140">
        <v>46839113.20792675</v>
      </c>
      <c r="Z399" s="140">
        <v>54308847725.734039</v>
      </c>
      <c r="AA399" s="140">
        <v>39313118170.475105</v>
      </c>
      <c r="AB399" s="140">
        <v>16433980915.193636</v>
      </c>
      <c r="AC399" s="140">
        <v>22879137255.281387</v>
      </c>
      <c r="AD399" s="140">
        <v>14995729555.25902</v>
      </c>
      <c r="AE399" s="140">
        <v>6268633595.8365402</v>
      </c>
      <c r="AF399" s="140">
        <v>8727095959.4224434</v>
      </c>
      <c r="AG399" s="140">
        <v>-1948305168.6538067</v>
      </c>
      <c r="AH399" s="140">
        <v>14252021</v>
      </c>
      <c r="AI399" s="44"/>
      <c r="AK399" s="44"/>
      <c r="AL399" s="4"/>
    </row>
    <row r="400" spans="1:38" x14ac:dyDescent="0.35">
      <c r="A400" s="140" t="s">
        <v>42</v>
      </c>
      <c r="B400" s="140" t="s">
        <v>43</v>
      </c>
      <c r="C400" s="140" t="s">
        <v>2</v>
      </c>
      <c r="D400" s="140" t="s">
        <v>10</v>
      </c>
      <c r="E400" s="140" t="s">
        <v>535</v>
      </c>
      <c r="F400" s="140">
        <v>2008</v>
      </c>
      <c r="G400" s="140" t="s">
        <v>790</v>
      </c>
      <c r="H400" s="140">
        <v>113968167952.08702</v>
      </c>
      <c r="I400" s="140">
        <v>16668624983.684492</v>
      </c>
      <c r="J400" s="140">
        <v>34125094791.871758</v>
      </c>
      <c r="K400" s="140">
        <v>33947212356.650185</v>
      </c>
      <c r="L400" s="140">
        <v>9064871334.6635094</v>
      </c>
      <c r="M400" s="140">
        <v>5881107652.5681162</v>
      </c>
      <c r="N400" s="140">
        <v>0</v>
      </c>
      <c r="O400" s="140">
        <v>0</v>
      </c>
      <c r="P400" s="140">
        <v>3834086363.1927018</v>
      </c>
      <c r="Q400" s="140">
        <v>15167147006.225857</v>
      </c>
      <c r="R400" s="140">
        <v>9522513946.9892712</v>
      </c>
      <c r="S400" s="140">
        <v>5644633059.2365847</v>
      </c>
      <c r="T400" s="140">
        <v>177882435.22157043</v>
      </c>
      <c r="U400" s="140">
        <v>0</v>
      </c>
      <c r="V400" s="140">
        <v>0</v>
      </c>
      <c r="W400" s="140">
        <v>0</v>
      </c>
      <c r="X400" s="140">
        <v>0</v>
      </c>
      <c r="Y400" s="140">
        <v>177882435.22157043</v>
      </c>
      <c r="Z400" s="140">
        <v>64691231547.112465</v>
      </c>
      <c r="AA400" s="140">
        <v>46843579889.684898</v>
      </c>
      <c r="AB400" s="140">
        <v>16824331045.08893</v>
      </c>
      <c r="AC400" s="140">
        <v>30019248844.59597</v>
      </c>
      <c r="AD400" s="140">
        <v>17847651657.427567</v>
      </c>
      <c r="AE400" s="140">
        <v>6410159099.0511074</v>
      </c>
      <c r="AF400" s="140">
        <v>11437492558.376396</v>
      </c>
      <c r="AG400" s="140">
        <v>-1516783370.5817106</v>
      </c>
      <c r="AH400" s="140">
        <v>14689725</v>
      </c>
      <c r="AI400" s="44"/>
      <c r="AK400" s="44"/>
      <c r="AL400" s="4"/>
    </row>
    <row r="401" spans="1:38" x14ac:dyDescent="0.35">
      <c r="A401" s="140" t="s">
        <v>42</v>
      </c>
      <c r="B401" s="140" t="s">
        <v>43</v>
      </c>
      <c r="C401" s="140" t="s">
        <v>2</v>
      </c>
      <c r="D401" s="140" t="s">
        <v>10</v>
      </c>
      <c r="E401" s="140" t="s">
        <v>535</v>
      </c>
      <c r="F401" s="140">
        <v>2009</v>
      </c>
      <c r="G401" s="140" t="s">
        <v>791</v>
      </c>
      <c r="H401" s="140">
        <v>115699690118.30412</v>
      </c>
      <c r="I401" s="140">
        <v>17880553350.528988</v>
      </c>
      <c r="J401" s="140">
        <v>37847267286.390488</v>
      </c>
      <c r="K401" s="140">
        <v>37299061220.57901</v>
      </c>
      <c r="L401" s="140">
        <v>10014161421.699257</v>
      </c>
      <c r="M401" s="140">
        <v>6028254117.598835</v>
      </c>
      <c r="N401" s="140">
        <v>0</v>
      </c>
      <c r="O401" s="140">
        <v>0</v>
      </c>
      <c r="P401" s="140">
        <v>4282381399.3757505</v>
      </c>
      <c r="Q401" s="140">
        <v>16974264281.905165</v>
      </c>
      <c r="R401" s="140">
        <v>10709893121.686987</v>
      </c>
      <c r="S401" s="140">
        <v>6264371160.2181778</v>
      </c>
      <c r="T401" s="140">
        <v>548206065.81148291</v>
      </c>
      <c r="U401" s="140">
        <v>0</v>
      </c>
      <c r="V401" s="140">
        <v>0</v>
      </c>
      <c r="W401" s="140">
        <v>0</v>
      </c>
      <c r="X401" s="140">
        <v>0</v>
      </c>
      <c r="Y401" s="140">
        <v>548206065.81148291</v>
      </c>
      <c r="Z401" s="140">
        <v>61436860851.232445</v>
      </c>
      <c r="AA401" s="140">
        <v>44499684183.499001</v>
      </c>
      <c r="AB401" s="140">
        <v>17312575055.211449</v>
      </c>
      <c r="AC401" s="140">
        <v>27187109128.287556</v>
      </c>
      <c r="AD401" s="140">
        <v>16937176667.733442</v>
      </c>
      <c r="AE401" s="140">
        <v>6589398276.9487514</v>
      </c>
      <c r="AF401" s="140">
        <v>10347778390.784748</v>
      </c>
      <c r="AG401" s="140">
        <v>-1464991369.8477945</v>
      </c>
      <c r="AH401" s="140">
        <v>15141098</v>
      </c>
      <c r="AI401" s="44"/>
      <c r="AK401" s="44"/>
      <c r="AL401" s="4"/>
    </row>
    <row r="402" spans="1:38" x14ac:dyDescent="0.35">
      <c r="A402" s="140" t="s">
        <v>42</v>
      </c>
      <c r="B402" s="140" t="s">
        <v>43</v>
      </c>
      <c r="C402" s="140" t="s">
        <v>2</v>
      </c>
      <c r="D402" s="140" t="s">
        <v>10</v>
      </c>
      <c r="E402" s="140" t="s">
        <v>535</v>
      </c>
      <c r="F402" s="140">
        <v>2010</v>
      </c>
      <c r="G402" s="140" t="s">
        <v>792</v>
      </c>
      <c r="H402" s="140">
        <v>114477422135.16068</v>
      </c>
      <c r="I402" s="140">
        <v>19485272530.159569</v>
      </c>
      <c r="J402" s="140">
        <v>40658457854.996147</v>
      </c>
      <c r="K402" s="140">
        <v>39061765427.621857</v>
      </c>
      <c r="L402" s="140">
        <v>10400220217.744253</v>
      </c>
      <c r="M402" s="140">
        <v>6012750385.0783052</v>
      </c>
      <c r="N402" s="140">
        <v>0</v>
      </c>
      <c r="O402" s="140">
        <v>0</v>
      </c>
      <c r="P402" s="140">
        <v>4806282773.1176472</v>
      </c>
      <c r="Q402" s="140">
        <v>17842512051.681652</v>
      </c>
      <c r="R402" s="140">
        <v>10856369015.522579</v>
      </c>
      <c r="S402" s="140">
        <v>6986143036.1590719</v>
      </c>
      <c r="T402" s="140">
        <v>1596692427.3742895</v>
      </c>
      <c r="U402" s="140">
        <v>0</v>
      </c>
      <c r="V402" s="140">
        <v>0</v>
      </c>
      <c r="W402" s="140">
        <v>0</v>
      </c>
      <c r="X402" s="140">
        <v>0</v>
      </c>
      <c r="Y402" s="140">
        <v>1596692427.3742895</v>
      </c>
      <c r="Z402" s="140">
        <v>55492316648.486008</v>
      </c>
      <c r="AA402" s="140">
        <v>44125937190.4963</v>
      </c>
      <c r="AB402" s="140">
        <v>16844634342.759916</v>
      </c>
      <c r="AC402" s="140">
        <v>27281302847.736389</v>
      </c>
      <c r="AD402" s="140">
        <v>11366379457.989706</v>
      </c>
      <c r="AE402" s="140">
        <v>4339001457.2230034</v>
      </c>
      <c r="AF402" s="140">
        <v>7027378000.7666912</v>
      </c>
      <c r="AG402" s="140">
        <v>-1158624898.4810431</v>
      </c>
      <c r="AH402" s="140">
        <v>15605217</v>
      </c>
      <c r="AI402" s="44"/>
      <c r="AK402" s="44"/>
      <c r="AL402" s="4"/>
    </row>
    <row r="403" spans="1:38" x14ac:dyDescent="0.35">
      <c r="A403" s="140" t="s">
        <v>42</v>
      </c>
      <c r="B403" s="140" t="s">
        <v>43</v>
      </c>
      <c r="C403" s="140" t="s">
        <v>2</v>
      </c>
      <c r="D403" s="140" t="s">
        <v>10</v>
      </c>
      <c r="E403" s="140" t="s">
        <v>535</v>
      </c>
      <c r="F403" s="140">
        <v>2011</v>
      </c>
      <c r="G403" s="140" t="s">
        <v>793</v>
      </c>
      <c r="H403" s="140">
        <v>122955107655.7869</v>
      </c>
      <c r="I403" s="140">
        <v>21479596785.387344</v>
      </c>
      <c r="J403" s="140">
        <v>45168572054.599983</v>
      </c>
      <c r="K403" s="140">
        <v>41955831270.170586</v>
      </c>
      <c r="L403" s="140">
        <v>10709927863.320126</v>
      </c>
      <c r="M403" s="140">
        <v>5880738509.3588829</v>
      </c>
      <c r="N403" s="140">
        <v>0</v>
      </c>
      <c r="O403" s="140">
        <v>0</v>
      </c>
      <c r="P403" s="140">
        <v>5537664717.5058508</v>
      </c>
      <c r="Q403" s="140">
        <v>19827500179.985722</v>
      </c>
      <c r="R403" s="140">
        <v>11829004600.916819</v>
      </c>
      <c r="S403" s="140">
        <v>7998495579.0689039</v>
      </c>
      <c r="T403" s="140">
        <v>3212740784.4293985</v>
      </c>
      <c r="U403" s="140">
        <v>0</v>
      </c>
      <c r="V403" s="140">
        <v>0</v>
      </c>
      <c r="W403" s="140">
        <v>0</v>
      </c>
      <c r="X403" s="140">
        <v>0</v>
      </c>
      <c r="Y403" s="140">
        <v>3212740784.4293985</v>
      </c>
      <c r="Z403" s="140">
        <v>56656293193.069511</v>
      </c>
      <c r="AA403" s="140">
        <v>45065084489.411705</v>
      </c>
      <c r="AB403" s="140">
        <v>17514007194.758911</v>
      </c>
      <c r="AC403" s="140">
        <v>27551077294.652798</v>
      </c>
      <c r="AD403" s="140">
        <v>11591208703.657799</v>
      </c>
      <c r="AE403" s="140">
        <v>4504784911.243495</v>
      </c>
      <c r="AF403" s="140">
        <v>7086423792.4143057</v>
      </c>
      <c r="AG403" s="140">
        <v>-349354377.26996607</v>
      </c>
      <c r="AH403" s="140">
        <v>16081911</v>
      </c>
      <c r="AI403" s="44"/>
      <c r="AK403" s="44"/>
      <c r="AL403" s="4"/>
    </row>
    <row r="404" spans="1:38" x14ac:dyDescent="0.35">
      <c r="A404" s="140" t="s">
        <v>42</v>
      </c>
      <c r="B404" s="140" t="s">
        <v>43</v>
      </c>
      <c r="C404" s="140" t="s">
        <v>2</v>
      </c>
      <c r="D404" s="140" t="s">
        <v>10</v>
      </c>
      <c r="E404" s="140" t="s">
        <v>535</v>
      </c>
      <c r="F404" s="140">
        <v>2012</v>
      </c>
      <c r="G404" s="140" t="s">
        <v>794</v>
      </c>
      <c r="H404" s="140">
        <v>133354095943.01582</v>
      </c>
      <c r="I404" s="140">
        <v>24000236385.542839</v>
      </c>
      <c r="J404" s="140">
        <v>48899223295.956696</v>
      </c>
      <c r="K404" s="140">
        <v>44387827329.538918</v>
      </c>
      <c r="L404" s="140">
        <v>10929369708.136927</v>
      </c>
      <c r="M404" s="140">
        <v>5943145376.0985384</v>
      </c>
      <c r="N404" s="140">
        <v>0</v>
      </c>
      <c r="O404" s="140">
        <v>0</v>
      </c>
      <c r="P404" s="140">
        <v>6267679139.4486084</v>
      </c>
      <c r="Q404" s="140">
        <v>21247633105.854843</v>
      </c>
      <c r="R404" s="140">
        <v>12251431819.768482</v>
      </c>
      <c r="S404" s="140">
        <v>8996201286.086359</v>
      </c>
      <c r="T404" s="140">
        <v>4511395966.4177742</v>
      </c>
      <c r="U404" s="140">
        <v>0</v>
      </c>
      <c r="V404" s="140">
        <v>0</v>
      </c>
      <c r="W404" s="140">
        <v>0</v>
      </c>
      <c r="X404" s="140">
        <v>0</v>
      </c>
      <c r="Y404" s="140">
        <v>4511395966.4177742</v>
      </c>
      <c r="Z404" s="140">
        <v>60865673646.234482</v>
      </c>
      <c r="AA404" s="140">
        <v>48426559258.370461</v>
      </c>
      <c r="AB404" s="140">
        <v>18486368962.932831</v>
      </c>
      <c r="AC404" s="140">
        <v>29940190295.437637</v>
      </c>
      <c r="AD404" s="140">
        <v>12439114387.864017</v>
      </c>
      <c r="AE404" s="140">
        <v>4748511182.0417833</v>
      </c>
      <c r="AF404" s="140">
        <v>7690603205.8222332</v>
      </c>
      <c r="AG404" s="140">
        <v>-411037384.71818775</v>
      </c>
      <c r="AH404" s="140">
        <v>16571246</v>
      </c>
      <c r="AI404" s="44"/>
      <c r="AK404" s="44"/>
      <c r="AL404" s="4"/>
    </row>
    <row r="405" spans="1:38" x14ac:dyDescent="0.35">
      <c r="A405" s="140" t="s">
        <v>42</v>
      </c>
      <c r="B405" s="140" t="s">
        <v>43</v>
      </c>
      <c r="C405" s="140" t="s">
        <v>2</v>
      </c>
      <c r="D405" s="140" t="s">
        <v>10</v>
      </c>
      <c r="E405" s="140" t="s">
        <v>535</v>
      </c>
      <c r="F405" s="140">
        <v>2013</v>
      </c>
      <c r="G405" s="140" t="s">
        <v>795</v>
      </c>
      <c r="H405" s="140">
        <v>138177211277.52679</v>
      </c>
      <c r="I405" s="140">
        <v>26621823770.268856</v>
      </c>
      <c r="J405" s="140">
        <v>50244220684.667168</v>
      </c>
      <c r="K405" s="140">
        <v>44818050549.538292</v>
      </c>
      <c r="L405" s="140">
        <v>10973656209.303711</v>
      </c>
      <c r="M405" s="140">
        <v>6002863576.5768394</v>
      </c>
      <c r="N405" s="140">
        <v>0</v>
      </c>
      <c r="O405" s="140">
        <v>0</v>
      </c>
      <c r="P405" s="140">
        <v>6313344521.4856195</v>
      </c>
      <c r="Q405" s="140">
        <v>21528186242.172127</v>
      </c>
      <c r="R405" s="140">
        <v>12522854851.509216</v>
      </c>
      <c r="S405" s="140">
        <v>9005331390.6629105</v>
      </c>
      <c r="T405" s="140">
        <v>5426170135.1288748</v>
      </c>
      <c r="U405" s="140">
        <v>0</v>
      </c>
      <c r="V405" s="140">
        <v>0</v>
      </c>
      <c r="W405" s="140">
        <v>0</v>
      </c>
      <c r="X405" s="140">
        <v>0</v>
      </c>
      <c r="Y405" s="140">
        <v>5426170135.1288748</v>
      </c>
      <c r="Z405" s="140">
        <v>65081965772.613647</v>
      </c>
      <c r="AA405" s="140">
        <v>51811107612.373169</v>
      </c>
      <c r="AB405" s="140">
        <v>20191198664.013435</v>
      </c>
      <c r="AC405" s="140">
        <v>31619908948.359737</v>
      </c>
      <c r="AD405" s="140">
        <v>13270858160.240475</v>
      </c>
      <c r="AE405" s="140">
        <v>5171758449.1740751</v>
      </c>
      <c r="AF405" s="140">
        <v>8099099711.0663605</v>
      </c>
      <c r="AG405" s="140">
        <v>-3770798950.022892</v>
      </c>
      <c r="AH405" s="140">
        <v>17072775</v>
      </c>
      <c r="AI405" s="44"/>
      <c r="AK405" s="44"/>
      <c r="AL405" s="4"/>
    </row>
    <row r="406" spans="1:38" x14ac:dyDescent="0.35">
      <c r="A406" s="140" t="s">
        <v>42</v>
      </c>
      <c r="B406" s="140" t="s">
        <v>43</v>
      </c>
      <c r="C406" s="140" t="s">
        <v>2</v>
      </c>
      <c r="D406" s="140" t="s">
        <v>10</v>
      </c>
      <c r="E406" s="140" t="s">
        <v>535</v>
      </c>
      <c r="F406" s="140">
        <v>2014</v>
      </c>
      <c r="G406" s="140" t="s">
        <v>796</v>
      </c>
      <c r="H406" s="140">
        <v>147169828568.34317</v>
      </c>
      <c r="I406" s="140">
        <v>28431502250.020332</v>
      </c>
      <c r="J406" s="140">
        <v>51909812878.687782</v>
      </c>
      <c r="K406" s="140">
        <v>45984764368.380013</v>
      </c>
      <c r="L406" s="140">
        <v>11227205135.28727</v>
      </c>
      <c r="M406" s="140">
        <v>6005793381.4445648</v>
      </c>
      <c r="N406" s="140">
        <v>0</v>
      </c>
      <c r="O406" s="140">
        <v>0</v>
      </c>
      <c r="P406" s="140">
        <v>6365299914.3132076</v>
      </c>
      <c r="Q406" s="140">
        <v>22386465937.334965</v>
      </c>
      <c r="R406" s="140">
        <v>13363200882.286133</v>
      </c>
      <c r="S406" s="140">
        <v>9023265055.0488319</v>
      </c>
      <c r="T406" s="140">
        <v>5925048510.3077755</v>
      </c>
      <c r="U406" s="140">
        <v>0</v>
      </c>
      <c r="V406" s="140">
        <v>0</v>
      </c>
      <c r="W406" s="140">
        <v>0</v>
      </c>
      <c r="X406" s="140">
        <v>0</v>
      </c>
      <c r="Y406" s="140">
        <v>5925048510.3077755</v>
      </c>
      <c r="Z406" s="140">
        <v>69378175504.882507</v>
      </c>
      <c r="AA406" s="140">
        <v>55271332247.838142</v>
      </c>
      <c r="AB406" s="140">
        <v>22208738190.338062</v>
      </c>
      <c r="AC406" s="140">
        <v>33062594057.50021</v>
      </c>
      <c r="AD406" s="140">
        <v>14106843257.044245</v>
      </c>
      <c r="AE406" s="140">
        <v>5668312592.5571518</v>
      </c>
      <c r="AF406" s="140">
        <v>8438530664.4871302</v>
      </c>
      <c r="AG406" s="140">
        <v>-2549662065.2474308</v>
      </c>
      <c r="AH406" s="140">
        <v>17586017</v>
      </c>
      <c r="AI406" s="44"/>
      <c r="AK406" s="44"/>
      <c r="AL406" s="4"/>
    </row>
    <row r="407" spans="1:38" x14ac:dyDescent="0.35">
      <c r="A407" s="140" t="s">
        <v>42</v>
      </c>
      <c r="B407" s="140" t="s">
        <v>43</v>
      </c>
      <c r="C407" s="140" t="s">
        <v>2</v>
      </c>
      <c r="D407" s="140" t="s">
        <v>10</v>
      </c>
      <c r="E407" s="140" t="s">
        <v>535</v>
      </c>
      <c r="F407" s="140">
        <v>2015</v>
      </c>
      <c r="G407" s="140" t="s">
        <v>797</v>
      </c>
      <c r="H407" s="140">
        <v>151457495804.51282</v>
      </c>
      <c r="I407" s="140">
        <v>30471968378.895893</v>
      </c>
      <c r="J407" s="140">
        <v>52831665592.878281</v>
      </c>
      <c r="K407" s="140">
        <v>47155122636.569695</v>
      </c>
      <c r="L407" s="140">
        <v>12390001656.231071</v>
      </c>
      <c r="M407" s="140">
        <v>6051448336.2621841</v>
      </c>
      <c r="N407" s="140">
        <v>0</v>
      </c>
      <c r="O407" s="140">
        <v>0</v>
      </c>
      <c r="P407" s="140">
        <v>6204686771.924243</v>
      </c>
      <c r="Q407" s="140">
        <v>22508985872.152195</v>
      </c>
      <c r="R407" s="140">
        <v>13601117304.770197</v>
      </c>
      <c r="S407" s="140">
        <v>8907868567.3819981</v>
      </c>
      <c r="T407" s="140">
        <v>5676542956.308589</v>
      </c>
      <c r="U407" s="140">
        <v>0</v>
      </c>
      <c r="V407" s="140">
        <v>0</v>
      </c>
      <c r="W407" s="140">
        <v>0</v>
      </c>
      <c r="X407" s="140">
        <v>0</v>
      </c>
      <c r="Y407" s="140">
        <v>5676542956.308589</v>
      </c>
      <c r="Z407" s="140">
        <v>71922603821.989822</v>
      </c>
      <c r="AA407" s="140">
        <v>57341137454.13459</v>
      </c>
      <c r="AB407" s="140">
        <v>24019075455.589489</v>
      </c>
      <c r="AC407" s="140">
        <v>33322061998.545105</v>
      </c>
      <c r="AD407" s="140">
        <v>14581466367.855089</v>
      </c>
      <c r="AE407" s="140">
        <v>6107889666.8695183</v>
      </c>
      <c r="AF407" s="140">
        <v>8473576700.985611</v>
      </c>
      <c r="AG407" s="140">
        <v>-3768741989.2511692</v>
      </c>
      <c r="AH407" s="140">
        <v>18110624</v>
      </c>
      <c r="AI407" s="44"/>
      <c r="AK407" s="44"/>
      <c r="AL407" s="4"/>
    </row>
    <row r="408" spans="1:38" x14ac:dyDescent="0.35">
      <c r="A408" s="140" t="s">
        <v>42</v>
      </c>
      <c r="B408" s="140" t="s">
        <v>43</v>
      </c>
      <c r="C408" s="140" t="s">
        <v>2</v>
      </c>
      <c r="D408" s="140" t="s">
        <v>10</v>
      </c>
      <c r="E408" s="140" t="s">
        <v>535</v>
      </c>
      <c r="F408" s="140">
        <v>2016</v>
      </c>
      <c r="G408" s="140" t="s">
        <v>798</v>
      </c>
      <c r="H408" s="140">
        <v>156646541866.13321</v>
      </c>
      <c r="I408" s="140">
        <v>33227639629.451797</v>
      </c>
      <c r="J408" s="140">
        <v>52866558001.935707</v>
      </c>
      <c r="K408" s="140">
        <v>47750389588.47184</v>
      </c>
      <c r="L408" s="140">
        <v>13507055308.17485</v>
      </c>
      <c r="M408" s="140">
        <v>6177563399.0248756</v>
      </c>
      <c r="N408" s="140">
        <v>0</v>
      </c>
      <c r="O408" s="140">
        <v>0</v>
      </c>
      <c r="P408" s="140">
        <v>5874737400.7764082</v>
      </c>
      <c r="Q408" s="140">
        <v>22191033480.495716</v>
      </c>
      <c r="R408" s="140">
        <v>13647800022.714397</v>
      </c>
      <c r="S408" s="140">
        <v>8543233457.7813196</v>
      </c>
      <c r="T408" s="140">
        <v>5116168413.4638662</v>
      </c>
      <c r="U408" s="140">
        <v>0</v>
      </c>
      <c r="V408" s="140">
        <v>0</v>
      </c>
      <c r="W408" s="140">
        <v>0</v>
      </c>
      <c r="X408" s="140">
        <v>0</v>
      </c>
      <c r="Y408" s="140">
        <v>5116168413.4638662</v>
      </c>
      <c r="Z408" s="140">
        <v>75846213363.963181</v>
      </c>
      <c r="AA408" s="140">
        <v>60507085901.587395</v>
      </c>
      <c r="AB408" s="140">
        <v>25345229034.400246</v>
      </c>
      <c r="AC408" s="140">
        <v>35161856867.187294</v>
      </c>
      <c r="AD408" s="140">
        <v>15339127462.375631</v>
      </c>
      <c r="AE408" s="140">
        <v>6425259007.7482138</v>
      </c>
      <c r="AF408" s="140">
        <v>8913868454.6274605</v>
      </c>
      <c r="AG408" s="140">
        <v>-5293869129.2174902</v>
      </c>
      <c r="AH408" s="140">
        <v>18646378</v>
      </c>
      <c r="AI408" s="44"/>
      <c r="AK408" s="44"/>
      <c r="AL408" s="4"/>
    </row>
    <row r="409" spans="1:38" x14ac:dyDescent="0.35">
      <c r="A409" s="140" t="s">
        <v>42</v>
      </c>
      <c r="B409" s="140" t="s">
        <v>43</v>
      </c>
      <c r="C409" s="140" t="s">
        <v>2</v>
      </c>
      <c r="D409" s="140" t="s">
        <v>10</v>
      </c>
      <c r="E409" s="140" t="s">
        <v>535</v>
      </c>
      <c r="F409" s="140">
        <v>2017</v>
      </c>
      <c r="G409" s="140" t="s">
        <v>799</v>
      </c>
      <c r="H409" s="140">
        <v>159567764253.31287</v>
      </c>
      <c r="I409" s="140">
        <v>35454642269.346222</v>
      </c>
      <c r="J409" s="140">
        <v>52706705629.1306</v>
      </c>
      <c r="K409" s="140">
        <v>47475548786.553612</v>
      </c>
      <c r="L409" s="140">
        <v>14056156173.044472</v>
      </c>
      <c r="M409" s="140">
        <v>6195709591.3957901</v>
      </c>
      <c r="N409" s="140">
        <v>0</v>
      </c>
      <c r="O409" s="140">
        <v>0</v>
      </c>
      <c r="P409" s="140">
        <v>5404968509.3859453</v>
      </c>
      <c r="Q409" s="140">
        <v>21818714512.727402</v>
      </c>
      <c r="R409" s="140">
        <v>13875877287.54406</v>
      </c>
      <c r="S409" s="140">
        <v>7942837225.1833401</v>
      </c>
      <c r="T409" s="140">
        <v>5231156842.5769901</v>
      </c>
      <c r="U409" s="140">
        <v>0</v>
      </c>
      <c r="V409" s="140">
        <v>0</v>
      </c>
      <c r="W409" s="140">
        <v>0</v>
      </c>
      <c r="X409" s="140">
        <v>0</v>
      </c>
      <c r="Y409" s="140">
        <v>5231156842.5769901</v>
      </c>
      <c r="Z409" s="140">
        <v>79982969724.62471</v>
      </c>
      <c r="AA409" s="140">
        <v>63847587630.853699</v>
      </c>
      <c r="AB409" s="140">
        <v>26744499552.16679</v>
      </c>
      <c r="AC409" s="140">
        <v>37103088078.686913</v>
      </c>
      <c r="AD409" s="140">
        <v>16135382093.771015</v>
      </c>
      <c r="AE409" s="140">
        <v>6758794422.6786432</v>
      </c>
      <c r="AF409" s="140">
        <v>9376587671.0923862</v>
      </c>
      <c r="AG409" s="140">
        <v>-8576553369.7887039</v>
      </c>
      <c r="AH409" s="140">
        <v>19193284</v>
      </c>
      <c r="AI409" s="44"/>
      <c r="AK409" s="44"/>
      <c r="AL409" s="4"/>
    </row>
    <row r="410" spans="1:38" x14ac:dyDescent="0.35">
      <c r="A410" s="140" t="s">
        <v>42</v>
      </c>
      <c r="B410" s="140" t="s">
        <v>43</v>
      </c>
      <c r="C410" s="140" t="s">
        <v>2</v>
      </c>
      <c r="D410" s="140" t="s">
        <v>10</v>
      </c>
      <c r="E410" s="140" t="s">
        <v>535</v>
      </c>
      <c r="F410" s="140">
        <v>2018</v>
      </c>
      <c r="G410" s="140" t="s">
        <v>800</v>
      </c>
      <c r="H410" s="140">
        <v>167623452502.72403</v>
      </c>
      <c r="I410" s="140">
        <v>38348504245.948196</v>
      </c>
      <c r="J410" s="140">
        <v>50787621653.32486</v>
      </c>
      <c r="K410" s="140">
        <v>46035545863.597733</v>
      </c>
      <c r="L410" s="140">
        <v>13327364974.09627</v>
      </c>
      <c r="M410" s="140">
        <v>6533426762.4324102</v>
      </c>
      <c r="N410" s="140">
        <v>0</v>
      </c>
      <c r="O410" s="140">
        <v>0</v>
      </c>
      <c r="P410" s="140">
        <v>5217476199.0431328</v>
      </c>
      <c r="Q410" s="140">
        <v>20957277928.025917</v>
      </c>
      <c r="R410" s="140">
        <v>13289968839.489519</v>
      </c>
      <c r="S410" s="140">
        <v>7667309088.5363979</v>
      </c>
      <c r="T410" s="140">
        <v>4752075789.7271223</v>
      </c>
      <c r="U410" s="140">
        <v>0</v>
      </c>
      <c r="V410" s="140">
        <v>0</v>
      </c>
      <c r="W410" s="140" t="s">
        <v>728</v>
      </c>
      <c r="X410" s="140">
        <v>0</v>
      </c>
      <c r="Y410" s="140">
        <v>4752075789.7271223</v>
      </c>
      <c r="Z410" s="140">
        <v>85075306603.450958</v>
      </c>
      <c r="AA410" s="140">
        <v>67950218691.693405</v>
      </c>
      <c r="AB410" s="140">
        <v>28463011067.491768</v>
      </c>
      <c r="AC410" s="140">
        <v>39487207624.201797</v>
      </c>
      <c r="AD410" s="140">
        <v>17125087911.757401</v>
      </c>
      <c r="AE410" s="140">
        <v>7173362737.4433374</v>
      </c>
      <c r="AF410" s="140">
        <v>9951725174.3140945</v>
      </c>
      <c r="AG410" s="140">
        <v>-6587980000</v>
      </c>
      <c r="AH410" s="140">
        <v>19751535</v>
      </c>
      <c r="AI410" s="44"/>
      <c r="AK410" s="44"/>
      <c r="AL410" s="4"/>
    </row>
    <row r="411" spans="1:38" x14ac:dyDescent="0.35">
      <c r="A411" s="140" t="s">
        <v>23</v>
      </c>
      <c r="B411" s="140" t="s">
        <v>24</v>
      </c>
      <c r="C411" s="140" t="s">
        <v>16</v>
      </c>
      <c r="D411" s="140" t="s">
        <v>3</v>
      </c>
      <c r="E411" s="140" t="s">
        <v>535</v>
      </c>
      <c r="F411" s="140">
        <v>1995</v>
      </c>
      <c r="G411" s="140" t="s">
        <v>801</v>
      </c>
      <c r="H411" s="140">
        <v>905005325401.03003</v>
      </c>
      <c r="I411" s="140">
        <v>153284855028.95892</v>
      </c>
      <c r="J411" s="140">
        <v>115536256995.21631</v>
      </c>
      <c r="K411" s="140">
        <v>114356068756.26755</v>
      </c>
      <c r="L411" s="140">
        <v>552899694.34985518</v>
      </c>
      <c r="M411" s="140">
        <v>1536895874.9901299</v>
      </c>
      <c r="N411" s="140">
        <v>1997694396.3109121</v>
      </c>
      <c r="O411" s="140">
        <v>0</v>
      </c>
      <c r="P411" s="140">
        <v>872143796.67485356</v>
      </c>
      <c r="Q411" s="140">
        <v>109396434993.9418</v>
      </c>
      <c r="R411" s="140">
        <v>93051146868.61853</v>
      </c>
      <c r="S411" s="140">
        <v>16345288125.323269</v>
      </c>
      <c r="T411" s="140">
        <v>1180188238.9487672</v>
      </c>
      <c r="U411" s="140">
        <v>1180188238.9487672</v>
      </c>
      <c r="V411" s="140">
        <v>79602063.435195327</v>
      </c>
      <c r="W411" s="140">
        <v>1100586175.5135717</v>
      </c>
      <c r="X411" s="140">
        <v>0</v>
      </c>
      <c r="Y411" s="140">
        <v>0</v>
      </c>
      <c r="Z411" s="140">
        <v>665132363062.22937</v>
      </c>
      <c r="AA411" s="140">
        <v>612489554075.96716</v>
      </c>
      <c r="AB411" s="140">
        <v>399329408781.35779</v>
      </c>
      <c r="AC411" s="140">
        <v>213160145294.60947</v>
      </c>
      <c r="AD411" s="140">
        <v>52642808986.262177</v>
      </c>
      <c r="AE411" s="140">
        <v>34321927042.149643</v>
      </c>
      <c r="AF411" s="140">
        <v>18320881944.112843</v>
      </c>
      <c r="AG411" s="140">
        <v>-28948149685.374481</v>
      </c>
      <c r="AH411" s="140">
        <v>115169930</v>
      </c>
      <c r="AI411" s="44"/>
      <c r="AK411" s="44"/>
      <c r="AL411" s="4"/>
    </row>
    <row r="412" spans="1:38" x14ac:dyDescent="0.35">
      <c r="A412" s="140" t="s">
        <v>23</v>
      </c>
      <c r="B412" s="140" t="s">
        <v>24</v>
      </c>
      <c r="C412" s="140" t="s">
        <v>16</v>
      </c>
      <c r="D412" s="140" t="s">
        <v>3</v>
      </c>
      <c r="E412" s="140" t="s">
        <v>535</v>
      </c>
      <c r="F412" s="140">
        <v>1996</v>
      </c>
      <c r="G412" s="140" t="s">
        <v>802</v>
      </c>
      <c r="H412" s="140">
        <v>945058811964.59448</v>
      </c>
      <c r="I412" s="140">
        <v>161365506769.98822</v>
      </c>
      <c r="J412" s="140">
        <v>110372017580.7039</v>
      </c>
      <c r="K412" s="140">
        <v>108836863089.62073</v>
      </c>
      <c r="L412" s="140">
        <v>523114436.32685041</v>
      </c>
      <c r="M412" s="140">
        <v>1570798508.0425866</v>
      </c>
      <c r="N412" s="140">
        <v>2147822434.7920389</v>
      </c>
      <c r="O412" s="140">
        <v>0</v>
      </c>
      <c r="P412" s="140">
        <v>1042844491.547312</v>
      </c>
      <c r="Q412" s="140">
        <v>103552283218.91194</v>
      </c>
      <c r="R412" s="140">
        <v>86582303669.808777</v>
      </c>
      <c r="S412" s="140">
        <v>16969979549.103167</v>
      </c>
      <c r="T412" s="140">
        <v>1535154491.0831826</v>
      </c>
      <c r="U412" s="140">
        <v>1535154491.0831826</v>
      </c>
      <c r="V412" s="140">
        <v>96677177.278677046</v>
      </c>
      <c r="W412" s="140">
        <v>1438477313.8045056</v>
      </c>
      <c r="X412" s="140">
        <v>0</v>
      </c>
      <c r="Y412" s="140">
        <v>0</v>
      </c>
      <c r="Z412" s="140">
        <v>696075832571.67944</v>
      </c>
      <c r="AA412" s="140">
        <v>640810857650.54797</v>
      </c>
      <c r="AB412" s="140">
        <v>411912432026.75488</v>
      </c>
      <c r="AC412" s="140">
        <v>228898425623.79306</v>
      </c>
      <c r="AD412" s="140">
        <v>55264974921.132385</v>
      </c>
      <c r="AE412" s="140">
        <v>35524257983.273918</v>
      </c>
      <c r="AF412" s="140">
        <v>19740716937.858074</v>
      </c>
      <c r="AG412" s="140">
        <v>-22754544957.777103</v>
      </c>
      <c r="AH412" s="140">
        <v>117649932</v>
      </c>
      <c r="AI412" s="44"/>
      <c r="AK412" s="44"/>
      <c r="AL412" s="4"/>
    </row>
    <row r="413" spans="1:38" x14ac:dyDescent="0.35">
      <c r="A413" s="140" t="s">
        <v>23</v>
      </c>
      <c r="B413" s="140" t="s">
        <v>24</v>
      </c>
      <c r="C413" s="140" t="s">
        <v>16</v>
      </c>
      <c r="D413" s="140" t="s">
        <v>3</v>
      </c>
      <c r="E413" s="140" t="s">
        <v>535</v>
      </c>
      <c r="F413" s="140">
        <v>1997</v>
      </c>
      <c r="G413" s="140" t="s">
        <v>803</v>
      </c>
      <c r="H413" s="140">
        <v>982043070339.16187</v>
      </c>
      <c r="I413" s="140">
        <v>170763370819.46942</v>
      </c>
      <c r="J413" s="140">
        <v>106313034512.73659</v>
      </c>
      <c r="K413" s="140">
        <v>104480730532.37785</v>
      </c>
      <c r="L413" s="140">
        <v>476678718.80579668</v>
      </c>
      <c r="M413" s="140">
        <v>1607143166.6078725</v>
      </c>
      <c r="N413" s="140">
        <v>2297950473.2731662</v>
      </c>
      <c r="O413" s="140">
        <v>0</v>
      </c>
      <c r="P413" s="140">
        <v>1291303593.63153</v>
      </c>
      <c r="Q413" s="140">
        <v>98807654580.059479</v>
      </c>
      <c r="R413" s="140">
        <v>81194310896.012589</v>
      </c>
      <c r="S413" s="140">
        <v>17613343684.046894</v>
      </c>
      <c r="T413" s="140">
        <v>1832303980.3587403</v>
      </c>
      <c r="U413" s="140">
        <v>1832303980.3587403</v>
      </c>
      <c r="V413" s="140">
        <v>96850973.484182522</v>
      </c>
      <c r="W413" s="140">
        <v>1735453006.8745577</v>
      </c>
      <c r="X413" s="140">
        <v>0</v>
      </c>
      <c r="Y413" s="140">
        <v>0</v>
      </c>
      <c r="Z413" s="140">
        <v>727924957415.96094</v>
      </c>
      <c r="AA413" s="140">
        <v>669989846465.60022</v>
      </c>
      <c r="AB413" s="140">
        <v>440045356280.22235</v>
      </c>
      <c r="AC413" s="140">
        <v>229944490185.37784</v>
      </c>
      <c r="AD413" s="140">
        <v>57935110950.360817</v>
      </c>
      <c r="AE413" s="140">
        <v>38051437158.002533</v>
      </c>
      <c r="AF413" s="140">
        <v>19883673792.357883</v>
      </c>
      <c r="AG413" s="140">
        <v>-22958292409.005157</v>
      </c>
      <c r="AH413" s="140">
        <v>120160564</v>
      </c>
      <c r="AI413" s="44"/>
      <c r="AK413" s="44"/>
      <c r="AL413" s="4"/>
    </row>
    <row r="414" spans="1:38" x14ac:dyDescent="0.35">
      <c r="A414" s="140" t="s">
        <v>23</v>
      </c>
      <c r="B414" s="140" t="s">
        <v>24</v>
      </c>
      <c r="C414" s="140" t="s">
        <v>16</v>
      </c>
      <c r="D414" s="140" t="s">
        <v>3</v>
      </c>
      <c r="E414" s="140" t="s">
        <v>535</v>
      </c>
      <c r="F414" s="140">
        <v>1998</v>
      </c>
      <c r="G414" s="140" t="s">
        <v>804</v>
      </c>
      <c r="H414" s="140">
        <v>1023492385824.4966</v>
      </c>
      <c r="I414" s="140">
        <v>181792359281.67587</v>
      </c>
      <c r="J414" s="140">
        <v>104081422635.09811</v>
      </c>
      <c r="K414" s="140">
        <v>102048033950.88455</v>
      </c>
      <c r="L414" s="140">
        <v>452743196.90605992</v>
      </c>
      <c r="M414" s="140">
        <v>1596452909.4238951</v>
      </c>
      <c r="N414" s="140">
        <v>2448078511.754293</v>
      </c>
      <c r="O414" s="140">
        <v>0</v>
      </c>
      <c r="P414" s="140">
        <v>1349845758.6497161</v>
      </c>
      <c r="Q414" s="140">
        <v>96200913574.150589</v>
      </c>
      <c r="R414" s="140">
        <v>78450036506.947464</v>
      </c>
      <c r="S414" s="140">
        <v>17750877067.203125</v>
      </c>
      <c r="T414" s="140">
        <v>2033388684.2135608</v>
      </c>
      <c r="U414" s="140">
        <v>2033388684.2135608</v>
      </c>
      <c r="V414" s="140">
        <v>102538425.41676052</v>
      </c>
      <c r="W414" s="140">
        <v>1930850258.7968004</v>
      </c>
      <c r="X414" s="140">
        <v>0</v>
      </c>
      <c r="Y414" s="140">
        <v>0</v>
      </c>
      <c r="Z414" s="140">
        <v>759453394034.85193</v>
      </c>
      <c r="AA414" s="140">
        <v>698840844046.80969</v>
      </c>
      <c r="AB414" s="140">
        <v>458561526119.8371</v>
      </c>
      <c r="AC414" s="140">
        <v>240279317926.97256</v>
      </c>
      <c r="AD414" s="140">
        <v>60612549988.043076</v>
      </c>
      <c r="AE414" s="140">
        <v>39772408354.927277</v>
      </c>
      <c r="AF414" s="140">
        <v>20840141633.115368</v>
      </c>
      <c r="AG414" s="140">
        <v>-21834790127.129158</v>
      </c>
      <c r="AH414" s="140">
        <v>122682815</v>
      </c>
      <c r="AI414" s="44"/>
      <c r="AK414" s="44"/>
      <c r="AL414" s="4"/>
    </row>
    <row r="415" spans="1:38" x14ac:dyDescent="0.35">
      <c r="A415" s="140" t="s">
        <v>23</v>
      </c>
      <c r="B415" s="140" t="s">
        <v>24</v>
      </c>
      <c r="C415" s="140" t="s">
        <v>16</v>
      </c>
      <c r="D415" s="140" t="s">
        <v>3</v>
      </c>
      <c r="E415" s="140" t="s">
        <v>535</v>
      </c>
      <c r="F415" s="140">
        <v>1999</v>
      </c>
      <c r="G415" s="140" t="s">
        <v>805</v>
      </c>
      <c r="H415" s="140">
        <v>1061891025469.3149</v>
      </c>
      <c r="I415" s="140">
        <v>194147614825.71646</v>
      </c>
      <c r="J415" s="140">
        <v>100973173907.36893</v>
      </c>
      <c r="K415" s="140">
        <v>98268095460.108749</v>
      </c>
      <c r="L415" s="140">
        <v>442150557.72436249</v>
      </c>
      <c r="M415" s="140">
        <v>1603087524.942389</v>
      </c>
      <c r="N415" s="140">
        <v>2598206550.2354198</v>
      </c>
      <c r="O415" s="140">
        <v>0</v>
      </c>
      <c r="P415" s="140">
        <v>1539935688.6105967</v>
      </c>
      <c r="Q415" s="140">
        <v>92084715138.595993</v>
      </c>
      <c r="R415" s="140">
        <v>75487182529.786926</v>
      </c>
      <c r="S415" s="140">
        <v>16597532608.809061</v>
      </c>
      <c r="T415" s="140">
        <v>2705078447.2601819</v>
      </c>
      <c r="U415" s="140">
        <v>2705078447.2601819</v>
      </c>
      <c r="V415" s="140">
        <v>306988769.86489457</v>
      </c>
      <c r="W415" s="140">
        <v>2398089677.3952875</v>
      </c>
      <c r="X415" s="140">
        <v>0</v>
      </c>
      <c r="Y415" s="140">
        <v>0</v>
      </c>
      <c r="Z415" s="140">
        <v>790909914203.0293</v>
      </c>
      <c r="AA415" s="140">
        <v>727688130995.1554</v>
      </c>
      <c r="AB415" s="140">
        <v>486786076920.92938</v>
      </c>
      <c r="AC415" s="140">
        <v>240902054074.22519</v>
      </c>
      <c r="AD415" s="140">
        <v>63221783207.874687</v>
      </c>
      <c r="AE415" s="140">
        <v>42292133831.589958</v>
      </c>
      <c r="AF415" s="140">
        <v>20929649376.284462</v>
      </c>
      <c r="AG415" s="140">
        <v>-24139677466.799751</v>
      </c>
      <c r="AH415" s="140">
        <v>125189651</v>
      </c>
      <c r="AI415" s="44"/>
      <c r="AK415" s="44"/>
      <c r="AL415" s="4"/>
    </row>
    <row r="416" spans="1:38" x14ac:dyDescent="0.35">
      <c r="A416" s="140" t="s">
        <v>23</v>
      </c>
      <c r="B416" s="140" t="s">
        <v>24</v>
      </c>
      <c r="C416" s="140" t="s">
        <v>16</v>
      </c>
      <c r="D416" s="140" t="s">
        <v>3</v>
      </c>
      <c r="E416" s="140" t="s">
        <v>535</v>
      </c>
      <c r="F416" s="140">
        <v>2000</v>
      </c>
      <c r="G416" s="140" t="s">
        <v>806</v>
      </c>
      <c r="H416" s="140">
        <v>1102787067929.563</v>
      </c>
      <c r="I416" s="140">
        <v>207589870153</v>
      </c>
      <c r="J416" s="140">
        <v>97190069551.759384</v>
      </c>
      <c r="K416" s="140">
        <v>93634617020.75441</v>
      </c>
      <c r="L416" s="140">
        <v>413845613.42024738</v>
      </c>
      <c r="M416" s="140">
        <v>1622109966.4184182</v>
      </c>
      <c r="N416" s="140">
        <v>2748334564.2115479</v>
      </c>
      <c r="O416" s="140">
        <v>0</v>
      </c>
      <c r="P416" s="140">
        <v>1637876532.9334915</v>
      </c>
      <c r="Q416" s="140">
        <v>87212450343.770721</v>
      </c>
      <c r="R416" s="140">
        <v>72031229014.21286</v>
      </c>
      <c r="S416" s="140">
        <v>15181221329.557863</v>
      </c>
      <c r="T416" s="140">
        <v>3555452531.004972</v>
      </c>
      <c r="U416" s="140">
        <v>3555452531.004972</v>
      </c>
      <c r="V416" s="140">
        <v>390714574.6127497</v>
      </c>
      <c r="W416" s="140">
        <v>3164737956.3922224</v>
      </c>
      <c r="X416" s="140">
        <v>0</v>
      </c>
      <c r="Y416" s="140">
        <v>0</v>
      </c>
      <c r="Z416" s="140">
        <v>825308487271.95825</v>
      </c>
      <c r="AA416" s="140">
        <v>759104214304.63855</v>
      </c>
      <c r="AB416" s="140">
        <v>519245327401.62988</v>
      </c>
      <c r="AC416" s="140">
        <v>239858886903.00864</v>
      </c>
      <c r="AD416" s="140">
        <v>66204272967.319695</v>
      </c>
      <c r="AE416" s="140">
        <v>45285296464.58654</v>
      </c>
      <c r="AF416" s="140">
        <v>20918976502.732777</v>
      </c>
      <c r="AG416" s="140">
        <v>-27301359047.154552</v>
      </c>
      <c r="AH416" s="140">
        <v>127657854</v>
      </c>
      <c r="AI416" s="44"/>
      <c r="AK416" s="44"/>
      <c r="AL416" s="4"/>
    </row>
    <row r="417" spans="1:38" x14ac:dyDescent="0.35">
      <c r="A417" s="140" t="s">
        <v>23</v>
      </c>
      <c r="B417" s="140" t="s">
        <v>24</v>
      </c>
      <c r="C417" s="140" t="s">
        <v>16</v>
      </c>
      <c r="D417" s="140" t="s">
        <v>3</v>
      </c>
      <c r="E417" s="140" t="s">
        <v>535</v>
      </c>
      <c r="F417" s="140">
        <v>2001</v>
      </c>
      <c r="G417" s="140" t="s">
        <v>807</v>
      </c>
      <c r="H417" s="140">
        <v>1149565104797.8206</v>
      </c>
      <c r="I417" s="140">
        <v>221874372607.62543</v>
      </c>
      <c r="J417" s="140">
        <v>99500022749.566849</v>
      </c>
      <c r="K417" s="140">
        <v>94966270149.440414</v>
      </c>
      <c r="L417" s="140">
        <v>408333627.05360419</v>
      </c>
      <c r="M417" s="140">
        <v>1632905936.3594995</v>
      </c>
      <c r="N417" s="140">
        <v>2898462602.6926746</v>
      </c>
      <c r="O417" s="140">
        <v>0</v>
      </c>
      <c r="P417" s="140">
        <v>1634406678.3196838</v>
      </c>
      <c r="Q417" s="140">
        <v>88392161305.014954</v>
      </c>
      <c r="R417" s="140">
        <v>73975066607.027466</v>
      </c>
      <c r="S417" s="140">
        <v>14417094697.987484</v>
      </c>
      <c r="T417" s="140">
        <v>4533752600.1264372</v>
      </c>
      <c r="U417" s="140">
        <v>4533752600.1264372</v>
      </c>
      <c r="V417" s="140">
        <v>450934716.66498357</v>
      </c>
      <c r="W417" s="140">
        <v>4082817883.4614534</v>
      </c>
      <c r="X417" s="140">
        <v>0</v>
      </c>
      <c r="Y417" s="140">
        <v>0</v>
      </c>
      <c r="Z417" s="140">
        <v>857314175515.86145</v>
      </c>
      <c r="AA417" s="140">
        <v>788353601229.44189</v>
      </c>
      <c r="AB417" s="140">
        <v>537501421951.68304</v>
      </c>
      <c r="AC417" s="140">
        <v>250852179277.75879</v>
      </c>
      <c r="AD417" s="140">
        <v>68960574286.419632</v>
      </c>
      <c r="AE417" s="140">
        <v>47017488953.877647</v>
      </c>
      <c r="AF417" s="140">
        <v>21943085332.541489</v>
      </c>
      <c r="AG417" s="140">
        <v>-29123466075.233173</v>
      </c>
      <c r="AH417" s="140">
        <v>130088702</v>
      </c>
      <c r="AI417" s="44"/>
      <c r="AK417" s="44"/>
      <c r="AL417" s="4"/>
    </row>
    <row r="418" spans="1:38" x14ac:dyDescent="0.35">
      <c r="A418" s="140" t="s">
        <v>23</v>
      </c>
      <c r="B418" s="140" t="s">
        <v>24</v>
      </c>
      <c r="C418" s="140" t="s">
        <v>16</v>
      </c>
      <c r="D418" s="140" t="s">
        <v>3</v>
      </c>
      <c r="E418" s="140" t="s">
        <v>535</v>
      </c>
      <c r="F418" s="140">
        <v>2002</v>
      </c>
      <c r="G418" s="140" t="s">
        <v>808</v>
      </c>
      <c r="H418" s="140">
        <v>1170202196848.6558</v>
      </c>
      <c r="I418" s="140">
        <v>237688216233.28754</v>
      </c>
      <c r="J418" s="140">
        <v>103112019556.48604</v>
      </c>
      <c r="K418" s="140">
        <v>97235313032.937012</v>
      </c>
      <c r="L418" s="140">
        <v>418389434.50319523</v>
      </c>
      <c r="M418" s="140">
        <v>1663744720.2862179</v>
      </c>
      <c r="N418" s="140">
        <v>3048590641.1738014</v>
      </c>
      <c r="O418" s="140">
        <v>0</v>
      </c>
      <c r="P418" s="140">
        <v>1617526308.6387894</v>
      </c>
      <c r="Q418" s="140">
        <v>90487061928.335007</v>
      </c>
      <c r="R418" s="140">
        <v>76840385434.339798</v>
      </c>
      <c r="S418" s="140">
        <v>13646676493.995203</v>
      </c>
      <c r="T418" s="140">
        <v>5876706523.5490322</v>
      </c>
      <c r="U418" s="140">
        <v>5876706523.5490322</v>
      </c>
      <c r="V418" s="140">
        <v>565015067.17050779</v>
      </c>
      <c r="W418" s="140">
        <v>5311691456.3785248</v>
      </c>
      <c r="X418" s="140">
        <v>0</v>
      </c>
      <c r="Y418" s="140">
        <v>0</v>
      </c>
      <c r="Z418" s="140">
        <v>862772918068.35083</v>
      </c>
      <c r="AA418" s="140">
        <v>793217260878.79346</v>
      </c>
      <c r="AB418" s="140">
        <v>554230542648.13855</v>
      </c>
      <c r="AC418" s="140">
        <v>238986718230.65604</v>
      </c>
      <c r="AD418" s="140">
        <v>69555657189.557419</v>
      </c>
      <c r="AE418" s="140">
        <v>48599383207.707085</v>
      </c>
      <c r="AF418" s="140">
        <v>20956273981.85033</v>
      </c>
      <c r="AG418" s="140">
        <v>-33370957009.468468</v>
      </c>
      <c r="AH418" s="140">
        <v>132478086</v>
      </c>
      <c r="AI418" s="44"/>
      <c r="AK418" s="44"/>
      <c r="AL418" s="4"/>
    </row>
    <row r="419" spans="1:38" x14ac:dyDescent="0.35">
      <c r="A419" s="140" t="s">
        <v>23</v>
      </c>
      <c r="B419" s="140" t="s">
        <v>24</v>
      </c>
      <c r="C419" s="140" t="s">
        <v>16</v>
      </c>
      <c r="D419" s="140" t="s">
        <v>3</v>
      </c>
      <c r="E419" s="140" t="s">
        <v>535</v>
      </c>
      <c r="F419" s="140">
        <v>2003</v>
      </c>
      <c r="G419" s="140" t="s">
        <v>809</v>
      </c>
      <c r="H419" s="140">
        <v>1236454553246.9817</v>
      </c>
      <c r="I419" s="140">
        <v>255191685307.51205</v>
      </c>
      <c r="J419" s="140">
        <v>120526149464.77591</v>
      </c>
      <c r="K419" s="140">
        <v>112358530742.54515</v>
      </c>
      <c r="L419" s="140">
        <v>427840414.32502377</v>
      </c>
      <c r="M419" s="140">
        <v>1655416129.9276724</v>
      </c>
      <c r="N419" s="140">
        <v>3198718679.6549282</v>
      </c>
      <c r="O419" s="140">
        <v>7866518723.8852482</v>
      </c>
      <c r="P419" s="140">
        <v>1590414530.9019654</v>
      </c>
      <c r="Q419" s="140">
        <v>97619622263.850311</v>
      </c>
      <c r="R419" s="140">
        <v>83879274054.925446</v>
      </c>
      <c r="S419" s="140">
        <v>13740348208.924864</v>
      </c>
      <c r="T419" s="140">
        <v>8167618722.2307558</v>
      </c>
      <c r="U419" s="140">
        <v>8167618722.2307558</v>
      </c>
      <c r="V419" s="140">
        <v>872720062.13895392</v>
      </c>
      <c r="W419" s="140">
        <v>7294898660.0918016</v>
      </c>
      <c r="X419" s="140">
        <v>0</v>
      </c>
      <c r="Y419" s="140">
        <v>0</v>
      </c>
      <c r="Z419" s="140">
        <v>893262746923.13818</v>
      </c>
      <c r="AA419" s="140">
        <v>820977692435.67969</v>
      </c>
      <c r="AB419" s="140">
        <v>596850662831.81726</v>
      </c>
      <c r="AC419" s="140">
        <v>224127029603.86252</v>
      </c>
      <c r="AD419" s="140">
        <v>72285054487.458527</v>
      </c>
      <c r="AE419" s="140">
        <v>52551224084.634491</v>
      </c>
      <c r="AF419" s="140">
        <v>19733830402.823921</v>
      </c>
      <c r="AG419" s="140">
        <v>-32526028448.444691</v>
      </c>
      <c r="AH419" s="140">
        <v>134791603</v>
      </c>
      <c r="AI419" s="44"/>
      <c r="AK419" s="44"/>
      <c r="AL419" s="4"/>
    </row>
    <row r="420" spans="1:38" x14ac:dyDescent="0.35">
      <c r="A420" s="140" t="s">
        <v>23</v>
      </c>
      <c r="B420" s="140" t="s">
        <v>24</v>
      </c>
      <c r="C420" s="140" t="s">
        <v>16</v>
      </c>
      <c r="D420" s="140" t="s">
        <v>3</v>
      </c>
      <c r="E420" s="140" t="s">
        <v>535</v>
      </c>
      <c r="F420" s="140">
        <v>2004</v>
      </c>
      <c r="G420" s="140" t="s">
        <v>810</v>
      </c>
      <c r="H420" s="140">
        <v>1260050934047.5588</v>
      </c>
      <c r="I420" s="140">
        <v>275072260672.11139</v>
      </c>
      <c r="J420" s="140">
        <v>123197512984.39494</v>
      </c>
      <c r="K420" s="140">
        <v>113639105221.07893</v>
      </c>
      <c r="L420" s="140">
        <v>431883715.13128608</v>
      </c>
      <c r="M420" s="140">
        <v>1678130565.4492166</v>
      </c>
      <c r="N420" s="140">
        <v>3348846718.1360555</v>
      </c>
      <c r="O420" s="140">
        <v>2206839929.6894646</v>
      </c>
      <c r="P420" s="140">
        <v>1541463810.3929317</v>
      </c>
      <c r="Q420" s="140">
        <v>104431940482.27997</v>
      </c>
      <c r="R420" s="140">
        <v>90224115611.645691</v>
      </c>
      <c r="S420" s="140">
        <v>14207824870.634277</v>
      </c>
      <c r="T420" s="140">
        <v>9558407763.3160076</v>
      </c>
      <c r="U420" s="140">
        <v>9558407763.3160076</v>
      </c>
      <c r="V420" s="140">
        <v>1170242653.2531378</v>
      </c>
      <c r="W420" s="140">
        <v>8388165110.06287</v>
      </c>
      <c r="X420" s="140">
        <v>0</v>
      </c>
      <c r="Y420" s="140">
        <v>0</v>
      </c>
      <c r="Z420" s="140">
        <v>894146240036.4491</v>
      </c>
      <c r="AA420" s="140">
        <v>821523173991.2782</v>
      </c>
      <c r="AB420" s="140">
        <v>608136470967.36072</v>
      </c>
      <c r="AC420" s="140">
        <v>213386703023.91745</v>
      </c>
      <c r="AD420" s="140">
        <v>72623066045.170975</v>
      </c>
      <c r="AE420" s="140">
        <v>53759573063.496582</v>
      </c>
      <c r="AF420" s="140">
        <v>18863492981.674271</v>
      </c>
      <c r="AG420" s="140">
        <v>-32365079645.396526</v>
      </c>
      <c r="AH420" s="140">
        <v>136986432</v>
      </c>
      <c r="AI420" s="44"/>
      <c r="AK420" s="44"/>
      <c r="AL420" s="4"/>
    </row>
    <row r="421" spans="1:38" x14ac:dyDescent="0.35">
      <c r="A421" s="140" t="s">
        <v>23</v>
      </c>
      <c r="B421" s="140" t="s">
        <v>24</v>
      </c>
      <c r="C421" s="140" t="s">
        <v>16</v>
      </c>
      <c r="D421" s="140" t="s">
        <v>3</v>
      </c>
      <c r="E421" s="140" t="s">
        <v>535</v>
      </c>
      <c r="F421" s="140">
        <v>2005</v>
      </c>
      <c r="G421" s="140" t="s">
        <v>811</v>
      </c>
      <c r="H421" s="140">
        <v>1329321500166.429</v>
      </c>
      <c r="I421" s="140">
        <v>297941773761.23975</v>
      </c>
      <c r="J421" s="140">
        <v>130794757922.44521</v>
      </c>
      <c r="K421" s="140">
        <v>119193164136.22919</v>
      </c>
      <c r="L421" s="140">
        <v>434563091.50298214</v>
      </c>
      <c r="M421" s="140">
        <v>1677721075.291949</v>
      </c>
      <c r="N421" s="140">
        <v>3498974756.6171823</v>
      </c>
      <c r="O421" s="140">
        <v>2069208545.0391698</v>
      </c>
      <c r="P421" s="140">
        <v>1527321968.0641069</v>
      </c>
      <c r="Q421" s="140">
        <v>109985374699.71381</v>
      </c>
      <c r="R421" s="140">
        <v>95229772826.60675</v>
      </c>
      <c r="S421" s="140">
        <v>14755601873.107048</v>
      </c>
      <c r="T421" s="140">
        <v>11601593786.216022</v>
      </c>
      <c r="U421" s="140">
        <v>11601593786.216022</v>
      </c>
      <c r="V421" s="140">
        <v>1676323990.5752695</v>
      </c>
      <c r="W421" s="140">
        <v>9883281035.458662</v>
      </c>
      <c r="X421" s="140">
        <v>41988760.182090625</v>
      </c>
      <c r="Y421" s="140">
        <v>0</v>
      </c>
      <c r="Z421" s="140">
        <v>935039116765.90967</v>
      </c>
      <c r="AA421" s="140">
        <v>858773311646.89685</v>
      </c>
      <c r="AB421" s="140">
        <v>635695602129.75037</v>
      </c>
      <c r="AC421" s="140">
        <v>223077709517.14655</v>
      </c>
      <c r="AD421" s="140">
        <v>76265805119.012848</v>
      </c>
      <c r="AE421" s="140">
        <v>56454754997.061806</v>
      </c>
      <c r="AF421" s="140">
        <v>19811050121.950806</v>
      </c>
      <c r="AG421" s="140">
        <v>-34454148283.165466</v>
      </c>
      <c r="AH421" s="140">
        <v>139035505</v>
      </c>
      <c r="AI421" s="44"/>
      <c r="AK421" s="44"/>
      <c r="AL421" s="4"/>
    </row>
    <row r="422" spans="1:38" x14ac:dyDescent="0.35">
      <c r="A422" s="140" t="s">
        <v>23</v>
      </c>
      <c r="B422" s="140" t="s">
        <v>24</v>
      </c>
      <c r="C422" s="140" t="s">
        <v>16</v>
      </c>
      <c r="D422" s="140" t="s">
        <v>3</v>
      </c>
      <c r="E422" s="140" t="s">
        <v>535</v>
      </c>
      <c r="F422" s="140">
        <v>2006</v>
      </c>
      <c r="G422" s="140" t="s">
        <v>812</v>
      </c>
      <c r="H422" s="140">
        <v>1397321675540.5637</v>
      </c>
      <c r="I422" s="140">
        <v>322982635076.29626</v>
      </c>
      <c r="J422" s="140">
        <v>140705629992.54019</v>
      </c>
      <c r="K422" s="140">
        <v>127300728971.29921</v>
      </c>
      <c r="L422" s="140">
        <v>494073652.51751029</v>
      </c>
      <c r="M422" s="140">
        <v>1668965505.2831793</v>
      </c>
      <c r="N422" s="140">
        <v>3649102795.098309</v>
      </c>
      <c r="O422" s="140">
        <v>2111346820.068841</v>
      </c>
      <c r="P422" s="140">
        <v>1547427549.9197702</v>
      </c>
      <c r="Q422" s="140">
        <v>117829812648.41159</v>
      </c>
      <c r="R422" s="140">
        <v>102016708915.06203</v>
      </c>
      <c r="S422" s="140">
        <v>15813103733.34956</v>
      </c>
      <c r="T422" s="140">
        <v>13404901021.240997</v>
      </c>
      <c r="U422" s="140">
        <v>13404901021.240997</v>
      </c>
      <c r="V422" s="140">
        <v>1341223171.3253684</v>
      </c>
      <c r="W422" s="140">
        <v>11943222635.247828</v>
      </c>
      <c r="X422" s="140">
        <v>120455214.66779998</v>
      </c>
      <c r="Y422" s="140">
        <v>0</v>
      </c>
      <c r="Z422" s="140">
        <v>969454275174.69727</v>
      </c>
      <c r="AA422" s="140">
        <v>900400536347.1991</v>
      </c>
      <c r="AB422" s="140">
        <v>670772925580.00244</v>
      </c>
      <c r="AC422" s="140">
        <v>229627610767.19656</v>
      </c>
      <c r="AD422" s="140">
        <v>69053738827.498169</v>
      </c>
      <c r="AE422" s="140">
        <v>51443081768.331551</v>
      </c>
      <c r="AF422" s="140">
        <v>17610657059.166878</v>
      </c>
      <c r="AG422" s="140">
        <v>-35820864702.9702</v>
      </c>
      <c r="AH422" s="140">
        <v>140921167</v>
      </c>
      <c r="AI422" s="44"/>
      <c r="AK422" s="44"/>
      <c r="AL422" s="4"/>
    </row>
    <row r="423" spans="1:38" x14ac:dyDescent="0.35">
      <c r="A423" s="140" t="s">
        <v>23</v>
      </c>
      <c r="B423" s="140" t="s">
        <v>24</v>
      </c>
      <c r="C423" s="140" t="s">
        <v>16</v>
      </c>
      <c r="D423" s="140" t="s">
        <v>3</v>
      </c>
      <c r="E423" s="140" t="s">
        <v>535</v>
      </c>
      <c r="F423" s="140">
        <v>2007</v>
      </c>
      <c r="G423" s="140" t="s">
        <v>813</v>
      </c>
      <c r="H423" s="140">
        <v>1503523593207.0764</v>
      </c>
      <c r="I423" s="140">
        <v>349741478722.88348</v>
      </c>
      <c r="J423" s="140">
        <v>151597461049.96469</v>
      </c>
      <c r="K423" s="140">
        <v>137081032146.57748</v>
      </c>
      <c r="L423" s="140">
        <v>638801587.86755824</v>
      </c>
      <c r="M423" s="140">
        <v>1649058156.644593</v>
      </c>
      <c r="N423" s="140">
        <v>3799230809.0744371</v>
      </c>
      <c r="O423" s="140">
        <v>2262855780.5247726</v>
      </c>
      <c r="P423" s="140">
        <v>1733645225.853543</v>
      </c>
      <c r="Q423" s="140">
        <v>126997440586.61258</v>
      </c>
      <c r="R423" s="140">
        <v>109833512078.85966</v>
      </c>
      <c r="S423" s="140">
        <v>17163928507.752907</v>
      </c>
      <c r="T423" s="140">
        <v>14516428903.387213</v>
      </c>
      <c r="U423" s="140">
        <v>14516428903.387213</v>
      </c>
      <c r="V423" s="140">
        <v>1277398841.6643767</v>
      </c>
      <c r="W423" s="140">
        <v>12987102028.047266</v>
      </c>
      <c r="X423" s="140">
        <v>251928033.67557022</v>
      </c>
      <c r="Y423" s="140">
        <v>0</v>
      </c>
      <c r="Z423" s="140">
        <v>1036653865876.1549</v>
      </c>
      <c r="AA423" s="140">
        <v>962226218473.72705</v>
      </c>
      <c r="AB423" s="140">
        <v>717525191101.28748</v>
      </c>
      <c r="AC423" s="140">
        <v>244701027372.43958</v>
      </c>
      <c r="AD423" s="140">
        <v>74427647402.427856</v>
      </c>
      <c r="AE423" s="140">
        <v>55500162955.811172</v>
      </c>
      <c r="AF423" s="140">
        <v>18927484446.61599</v>
      </c>
      <c r="AG423" s="140">
        <v>-34469212441.926575</v>
      </c>
      <c r="AH423" s="140">
        <v>142660376</v>
      </c>
      <c r="AI423" s="44"/>
      <c r="AK423" s="44"/>
      <c r="AL423" s="4"/>
    </row>
    <row r="424" spans="1:38" x14ac:dyDescent="0.35">
      <c r="A424" s="140" t="s">
        <v>23</v>
      </c>
      <c r="B424" s="140" t="s">
        <v>24</v>
      </c>
      <c r="C424" s="140" t="s">
        <v>16</v>
      </c>
      <c r="D424" s="140" t="s">
        <v>3</v>
      </c>
      <c r="E424" s="140" t="s">
        <v>535</v>
      </c>
      <c r="F424" s="140">
        <v>2008</v>
      </c>
      <c r="G424" s="140" t="s">
        <v>814</v>
      </c>
      <c r="H424" s="140">
        <v>1627363075255.0864</v>
      </c>
      <c r="I424" s="140">
        <v>379305198330.85303</v>
      </c>
      <c r="J424" s="140">
        <v>157506214976.60562</v>
      </c>
      <c r="K424" s="140">
        <v>142329435676.42514</v>
      </c>
      <c r="L424" s="140">
        <v>750457336.24941504</v>
      </c>
      <c r="M424" s="140">
        <v>1621342753.084635</v>
      </c>
      <c r="N424" s="140">
        <v>3949358847.5555639</v>
      </c>
      <c r="O424" s="140">
        <v>2554752049.2708716</v>
      </c>
      <c r="P424" s="140">
        <v>1748735345.6672592</v>
      </c>
      <c r="Q424" s="140">
        <v>131704789344.59737</v>
      </c>
      <c r="R424" s="140">
        <v>114268596355.06386</v>
      </c>
      <c r="S424" s="140">
        <v>17436192989.533508</v>
      </c>
      <c r="T424" s="140">
        <v>15176779300.180483</v>
      </c>
      <c r="U424" s="140">
        <v>15176779300.180483</v>
      </c>
      <c r="V424" s="140">
        <v>1500904828.5843983</v>
      </c>
      <c r="W424" s="140">
        <v>12976178993.660072</v>
      </c>
      <c r="X424" s="140">
        <v>699695477.93601203</v>
      </c>
      <c r="Y424" s="140">
        <v>0</v>
      </c>
      <c r="Z424" s="140">
        <v>1125676637513.1697</v>
      </c>
      <c r="AA424" s="140">
        <v>1044496103700.4974</v>
      </c>
      <c r="AB424" s="140">
        <v>790315110949.73108</v>
      </c>
      <c r="AC424" s="140">
        <v>254180992750.76645</v>
      </c>
      <c r="AD424" s="140">
        <v>81180533812.672226</v>
      </c>
      <c r="AE424" s="140">
        <v>61425028164.123589</v>
      </c>
      <c r="AF424" s="140">
        <v>19755505648.548637</v>
      </c>
      <c r="AG424" s="140">
        <v>-35124975565.542015</v>
      </c>
      <c r="AH424" s="140">
        <v>144304167</v>
      </c>
      <c r="AI424" s="44"/>
      <c r="AK424" s="44"/>
      <c r="AL424" s="4"/>
    </row>
    <row r="425" spans="1:38" x14ac:dyDescent="0.35">
      <c r="A425" s="140" t="s">
        <v>23</v>
      </c>
      <c r="B425" s="140" t="s">
        <v>24</v>
      </c>
      <c r="C425" s="140" t="s">
        <v>16</v>
      </c>
      <c r="D425" s="140" t="s">
        <v>3</v>
      </c>
      <c r="E425" s="140" t="s">
        <v>535</v>
      </c>
      <c r="F425" s="140">
        <v>2009</v>
      </c>
      <c r="G425" s="140" t="s">
        <v>815</v>
      </c>
      <c r="H425" s="140">
        <v>1748136323110.501</v>
      </c>
      <c r="I425" s="140">
        <v>410901172189.57825</v>
      </c>
      <c r="J425" s="140">
        <v>167082204006.19485</v>
      </c>
      <c r="K425" s="140">
        <v>149775044039.82025</v>
      </c>
      <c r="L425" s="140">
        <v>853273764.80244827</v>
      </c>
      <c r="M425" s="140">
        <v>1616492872.5350044</v>
      </c>
      <c r="N425" s="140">
        <v>4099486886.0366907</v>
      </c>
      <c r="O425" s="140">
        <v>2823499083.6480613</v>
      </c>
      <c r="P425" s="140">
        <v>1781546776.7775428</v>
      </c>
      <c r="Q425" s="140">
        <v>138600744656.02048</v>
      </c>
      <c r="R425" s="140">
        <v>120238222598.39023</v>
      </c>
      <c r="S425" s="140">
        <v>18362522057.630257</v>
      </c>
      <c r="T425" s="140">
        <v>17307159966.374592</v>
      </c>
      <c r="U425" s="140">
        <v>17307159966.374592</v>
      </c>
      <c r="V425" s="140">
        <v>1630290733.1451349</v>
      </c>
      <c r="W425" s="140">
        <v>14743934914.259048</v>
      </c>
      <c r="X425" s="140">
        <v>932934318.97041011</v>
      </c>
      <c r="Y425" s="140">
        <v>0</v>
      </c>
      <c r="Z425" s="140">
        <v>1199122543551.7114</v>
      </c>
      <c r="AA425" s="140">
        <v>1112263227607.6897</v>
      </c>
      <c r="AB425" s="140">
        <v>845523022516.00916</v>
      </c>
      <c r="AC425" s="140">
        <v>266740205091.67892</v>
      </c>
      <c r="AD425" s="140">
        <v>86859315944.021744</v>
      </c>
      <c r="AE425" s="140">
        <v>66028930497.526123</v>
      </c>
      <c r="AF425" s="140">
        <v>20830385446.495472</v>
      </c>
      <c r="AG425" s="140">
        <v>-28969596636.983425</v>
      </c>
      <c r="AH425" s="140">
        <v>145924797</v>
      </c>
      <c r="AI425" s="44"/>
      <c r="AK425" s="44"/>
      <c r="AL425" s="4"/>
    </row>
    <row r="426" spans="1:38" x14ac:dyDescent="0.35">
      <c r="A426" s="140" t="s">
        <v>23</v>
      </c>
      <c r="B426" s="140" t="s">
        <v>24</v>
      </c>
      <c r="C426" s="140" t="s">
        <v>16</v>
      </c>
      <c r="D426" s="140" t="s">
        <v>3</v>
      </c>
      <c r="E426" s="140" t="s">
        <v>535</v>
      </c>
      <c r="F426" s="140">
        <v>2010</v>
      </c>
      <c r="G426" s="140" t="s">
        <v>816</v>
      </c>
      <c r="H426" s="140">
        <v>1842267197941.7209</v>
      </c>
      <c r="I426" s="140">
        <v>445137845199.73071</v>
      </c>
      <c r="J426" s="140">
        <v>171643370966.43143</v>
      </c>
      <c r="K426" s="140">
        <v>154664055037.34778</v>
      </c>
      <c r="L426" s="140">
        <v>1099351617.9544604</v>
      </c>
      <c r="M426" s="140">
        <v>1595679099.6750259</v>
      </c>
      <c r="N426" s="140">
        <v>4249614924.517818</v>
      </c>
      <c r="O426" s="140">
        <v>3361827956.7047296</v>
      </c>
      <c r="P426" s="140">
        <v>1845641107.2732444</v>
      </c>
      <c r="Q426" s="140">
        <v>142511940331.22247</v>
      </c>
      <c r="R426" s="140">
        <v>122526156613.18292</v>
      </c>
      <c r="S426" s="140">
        <v>19985783718.039547</v>
      </c>
      <c r="T426" s="140">
        <v>16979315929.083639</v>
      </c>
      <c r="U426" s="140">
        <v>16979315929.083639</v>
      </c>
      <c r="V426" s="140">
        <v>1689490869.4650705</v>
      </c>
      <c r="W426" s="140">
        <v>14126490381.331467</v>
      </c>
      <c r="X426" s="140">
        <v>1163334678.2871022</v>
      </c>
      <c r="Y426" s="140">
        <v>0</v>
      </c>
      <c r="Z426" s="140">
        <v>1256092984195.4011</v>
      </c>
      <c r="AA426" s="140">
        <v>1164796237200.2275</v>
      </c>
      <c r="AB426" s="140">
        <v>877737940867.64514</v>
      </c>
      <c r="AC426" s="140">
        <v>287058296332.58252</v>
      </c>
      <c r="AD426" s="140">
        <v>91296746995.173553</v>
      </c>
      <c r="AE426" s="140">
        <v>68797113311.487671</v>
      </c>
      <c r="AF426" s="140">
        <v>22499633683.686382</v>
      </c>
      <c r="AG426" s="140">
        <v>-30607002419.842228</v>
      </c>
      <c r="AH426" s="140">
        <v>147575430</v>
      </c>
      <c r="AI426" s="44"/>
      <c r="AK426" s="44"/>
      <c r="AL426" s="4"/>
    </row>
    <row r="427" spans="1:38" x14ac:dyDescent="0.35">
      <c r="A427" s="140" t="s">
        <v>23</v>
      </c>
      <c r="B427" s="140" t="s">
        <v>24</v>
      </c>
      <c r="C427" s="140" t="s">
        <v>16</v>
      </c>
      <c r="D427" s="140" t="s">
        <v>3</v>
      </c>
      <c r="E427" s="140" t="s">
        <v>535</v>
      </c>
      <c r="F427" s="140">
        <v>2011</v>
      </c>
      <c r="G427" s="140" t="s">
        <v>817</v>
      </c>
      <c r="H427" s="140">
        <v>1961897982278.0046</v>
      </c>
      <c r="I427" s="140">
        <v>482685863532.12512</v>
      </c>
      <c r="J427" s="140">
        <v>181260327173.33789</v>
      </c>
      <c r="K427" s="140">
        <v>162250729443.26651</v>
      </c>
      <c r="L427" s="140">
        <v>1279088611.9352314</v>
      </c>
      <c r="M427" s="140">
        <v>1542615141.8362405</v>
      </c>
      <c r="N427" s="140">
        <v>5005949024.9754333</v>
      </c>
      <c r="O427" s="140">
        <v>3266964910.4779496</v>
      </c>
      <c r="P427" s="140">
        <v>1941398775.0703185</v>
      </c>
      <c r="Q427" s="140">
        <v>149214712978.97134</v>
      </c>
      <c r="R427" s="140">
        <v>128033139233.735</v>
      </c>
      <c r="S427" s="140">
        <v>21181573745.236347</v>
      </c>
      <c r="T427" s="140">
        <v>19009597730.071396</v>
      </c>
      <c r="U427" s="140">
        <v>19009597730.071396</v>
      </c>
      <c r="V427" s="140">
        <v>2123113040.1608689</v>
      </c>
      <c r="W427" s="140">
        <v>15478405023.80192</v>
      </c>
      <c r="X427" s="140">
        <v>1408079666.1086092</v>
      </c>
      <c r="Y427" s="140">
        <v>0</v>
      </c>
      <c r="Z427" s="140">
        <v>1329038005243.3088</v>
      </c>
      <c r="AA427" s="140">
        <v>1232368811673.3843</v>
      </c>
      <c r="AB427" s="140">
        <v>915079259246.27173</v>
      </c>
      <c r="AC427" s="140">
        <v>317289552427.11267</v>
      </c>
      <c r="AD427" s="140">
        <v>96669193569.924561</v>
      </c>
      <c r="AE427" s="140">
        <v>71780438782.595322</v>
      </c>
      <c r="AF427" s="140">
        <v>24888754787.329391</v>
      </c>
      <c r="AG427" s="140">
        <v>-31086213670.767178</v>
      </c>
      <c r="AH427" s="140">
        <v>149273778</v>
      </c>
      <c r="AI427" s="44"/>
      <c r="AK427" s="44"/>
      <c r="AL427" s="4"/>
    </row>
    <row r="428" spans="1:38" x14ac:dyDescent="0.35">
      <c r="A428" s="140" t="s">
        <v>23</v>
      </c>
      <c r="B428" s="140" t="s">
        <v>24</v>
      </c>
      <c r="C428" s="140" t="s">
        <v>16</v>
      </c>
      <c r="D428" s="140" t="s">
        <v>3</v>
      </c>
      <c r="E428" s="140" t="s">
        <v>535</v>
      </c>
      <c r="F428" s="140">
        <v>2012</v>
      </c>
      <c r="G428" s="140" t="s">
        <v>818</v>
      </c>
      <c r="H428" s="140">
        <v>2087142630939.5239</v>
      </c>
      <c r="I428" s="140">
        <v>524574768097.49841</v>
      </c>
      <c r="J428" s="140">
        <v>187197327602.07718</v>
      </c>
      <c r="K428" s="140">
        <v>169037400324.61469</v>
      </c>
      <c r="L428" s="140">
        <v>1327849627.5350823</v>
      </c>
      <c r="M428" s="140">
        <v>1483286262.7193859</v>
      </c>
      <c r="N428" s="140">
        <v>5762283100.92805</v>
      </c>
      <c r="O428" s="140">
        <v>3427227995.9257984</v>
      </c>
      <c r="P428" s="140">
        <v>2040306713.9091806</v>
      </c>
      <c r="Q428" s="140">
        <v>154996446623.59717</v>
      </c>
      <c r="R428" s="140">
        <v>133268750307.95909</v>
      </c>
      <c r="S428" s="140">
        <v>21727696315.638077</v>
      </c>
      <c r="T428" s="140">
        <v>18159927277.462494</v>
      </c>
      <c r="U428" s="140">
        <v>18159927277.462494</v>
      </c>
      <c r="V428" s="140">
        <v>2013835441.4663463</v>
      </c>
      <c r="W428" s="140">
        <v>14581181199.011486</v>
      </c>
      <c r="X428" s="140">
        <v>1564910636.9846597</v>
      </c>
      <c r="Y428" s="140">
        <v>0</v>
      </c>
      <c r="Z428" s="140">
        <v>1403863660547.0864</v>
      </c>
      <c r="AA428" s="140">
        <v>1301765636202.2634</v>
      </c>
      <c r="AB428" s="140">
        <v>963701970049.42395</v>
      </c>
      <c r="AC428" s="140">
        <v>338063666152.83765</v>
      </c>
      <c r="AD428" s="140">
        <v>102098024344.82484</v>
      </c>
      <c r="AE428" s="140">
        <v>75583549344.802292</v>
      </c>
      <c r="AF428" s="140">
        <v>26514475000.022373</v>
      </c>
      <c r="AG428" s="140">
        <v>-28493125307.137867</v>
      </c>
      <c r="AH428" s="140">
        <v>151007807</v>
      </c>
      <c r="AI428" s="44"/>
      <c r="AK428" s="44"/>
      <c r="AL428" s="4"/>
    </row>
    <row r="429" spans="1:38" x14ac:dyDescent="0.35">
      <c r="A429" s="140" t="s">
        <v>23</v>
      </c>
      <c r="B429" s="140" t="s">
        <v>24</v>
      </c>
      <c r="C429" s="140" t="s">
        <v>16</v>
      </c>
      <c r="D429" s="140" t="s">
        <v>3</v>
      </c>
      <c r="E429" s="140" t="s">
        <v>535</v>
      </c>
      <c r="F429" s="140">
        <v>2013</v>
      </c>
      <c r="G429" s="140" t="s">
        <v>819</v>
      </c>
      <c r="H429" s="140">
        <v>2234555038747.3696</v>
      </c>
      <c r="I429" s="140">
        <v>568105538415.24329</v>
      </c>
      <c r="J429" s="140">
        <v>193577426624.03882</v>
      </c>
      <c r="K429" s="140">
        <v>176168702484.85144</v>
      </c>
      <c r="L429" s="140">
        <v>1346500777.0545871</v>
      </c>
      <c r="M429" s="140">
        <v>1487069694.1078911</v>
      </c>
      <c r="N429" s="140">
        <v>6518617201.3856659</v>
      </c>
      <c r="O429" s="140">
        <v>3397911434.4453492</v>
      </c>
      <c r="P429" s="140">
        <v>2084882905.1552336</v>
      </c>
      <c r="Q429" s="140">
        <v>161333720472.70273</v>
      </c>
      <c r="R429" s="140">
        <v>138214538969.58047</v>
      </c>
      <c r="S429" s="140">
        <v>23119181503.122257</v>
      </c>
      <c r="T429" s="140">
        <v>17408724139.187374</v>
      </c>
      <c r="U429" s="140">
        <v>17408724139.187374</v>
      </c>
      <c r="V429" s="140">
        <v>1917201660.3838217</v>
      </c>
      <c r="W429" s="140">
        <v>14144740237.447155</v>
      </c>
      <c r="X429" s="140">
        <v>1346782241.3563964</v>
      </c>
      <c r="Y429" s="140">
        <v>0</v>
      </c>
      <c r="Z429" s="140">
        <v>1498736402581.2598</v>
      </c>
      <c r="AA429" s="140">
        <v>1389826876898.8037</v>
      </c>
      <c r="AB429" s="140">
        <v>1034597958630.1858</v>
      </c>
      <c r="AC429" s="140">
        <v>355228918268.61798</v>
      </c>
      <c r="AD429" s="140">
        <v>108909525682.45418</v>
      </c>
      <c r="AE429" s="140">
        <v>81073099692.727966</v>
      </c>
      <c r="AF429" s="140">
        <v>27836425989.726803</v>
      </c>
      <c r="AG429" s="140">
        <v>-25864328873.172688</v>
      </c>
      <c r="AH429" s="140">
        <v>152764676</v>
      </c>
      <c r="AI429" s="44"/>
      <c r="AK429" s="44"/>
      <c r="AL429" s="4"/>
    </row>
    <row r="430" spans="1:38" x14ac:dyDescent="0.35">
      <c r="A430" s="140" t="s">
        <v>23</v>
      </c>
      <c r="B430" s="140" t="s">
        <v>24</v>
      </c>
      <c r="C430" s="140" t="s">
        <v>16</v>
      </c>
      <c r="D430" s="140" t="s">
        <v>3</v>
      </c>
      <c r="E430" s="140" t="s">
        <v>535</v>
      </c>
      <c r="F430" s="140">
        <v>2014</v>
      </c>
      <c r="G430" s="140" t="s">
        <v>820</v>
      </c>
      <c r="H430" s="140">
        <v>2377176246301.9902</v>
      </c>
      <c r="I430" s="140">
        <v>616484716513.36279</v>
      </c>
      <c r="J430" s="140">
        <v>197817164349.51828</v>
      </c>
      <c r="K430" s="140">
        <v>180684029294.90677</v>
      </c>
      <c r="L430" s="140">
        <v>1384693913.4031525</v>
      </c>
      <c r="M430" s="140">
        <v>1475966087.4166307</v>
      </c>
      <c r="N430" s="140">
        <v>7274951277.3382826</v>
      </c>
      <c r="O430" s="140">
        <v>3325716001.9743309</v>
      </c>
      <c r="P430" s="140">
        <v>2161861659.1554275</v>
      </c>
      <c r="Q430" s="140">
        <v>165060840355.61893</v>
      </c>
      <c r="R430" s="140">
        <v>141806177405.09314</v>
      </c>
      <c r="S430" s="140">
        <v>23254662950.525787</v>
      </c>
      <c r="T430" s="140">
        <v>17133135054.611542</v>
      </c>
      <c r="U430" s="140">
        <v>17133135054.611542</v>
      </c>
      <c r="V430" s="140">
        <v>2178117307.9781718</v>
      </c>
      <c r="W430" s="140">
        <v>13637155616.830984</v>
      </c>
      <c r="X430" s="140">
        <v>1317862129.8023844</v>
      </c>
      <c r="Y430" s="140">
        <v>0</v>
      </c>
      <c r="Z430" s="140">
        <v>1588909558343.1973</v>
      </c>
      <c r="AA430" s="140">
        <v>1473606841464.4067</v>
      </c>
      <c r="AB430" s="140">
        <v>1110160731334.8784</v>
      </c>
      <c r="AC430" s="140">
        <v>363446110129.52832</v>
      </c>
      <c r="AD430" s="140">
        <v>115302716878.79048</v>
      </c>
      <c r="AE430" s="140">
        <v>86864789775.169174</v>
      </c>
      <c r="AF430" s="140">
        <v>28437927103.621521</v>
      </c>
      <c r="AG430" s="140">
        <v>-26035192904.087883</v>
      </c>
      <c r="AH430" s="140">
        <v>154520167</v>
      </c>
      <c r="AI430" s="44"/>
      <c r="AK430" s="44"/>
      <c r="AL430" s="4"/>
    </row>
    <row r="431" spans="1:38" x14ac:dyDescent="0.35">
      <c r="A431" s="140" t="s">
        <v>23</v>
      </c>
      <c r="B431" s="140" t="s">
        <v>24</v>
      </c>
      <c r="C431" s="140" t="s">
        <v>16</v>
      </c>
      <c r="D431" s="140" t="s">
        <v>3</v>
      </c>
      <c r="E431" s="140" t="s">
        <v>535</v>
      </c>
      <c r="F431" s="140">
        <v>2015</v>
      </c>
      <c r="G431" s="140" t="s">
        <v>821</v>
      </c>
      <c r="H431" s="140">
        <v>2589043306430.5674</v>
      </c>
      <c r="I431" s="140">
        <v>668367608628.46667</v>
      </c>
      <c r="J431" s="140">
        <v>198985166923.38019</v>
      </c>
      <c r="K431" s="140">
        <v>183522591994.02289</v>
      </c>
      <c r="L431" s="140">
        <v>1320576727.9718089</v>
      </c>
      <c r="M431" s="140">
        <v>1466893726.7827978</v>
      </c>
      <c r="N431" s="140">
        <v>8031285377.7958984</v>
      </c>
      <c r="O431" s="140">
        <v>3323428749.2808967</v>
      </c>
      <c r="P431" s="140">
        <v>2250093180.3387733</v>
      </c>
      <c r="Q431" s="140">
        <v>167130314231.85272</v>
      </c>
      <c r="R431" s="140">
        <v>143733770175.04617</v>
      </c>
      <c r="S431" s="140">
        <v>23396544056.806557</v>
      </c>
      <c r="T431" s="140">
        <v>15462574929.357307</v>
      </c>
      <c r="U431" s="140">
        <v>15462574929.357307</v>
      </c>
      <c r="V431" s="140">
        <v>2173855813.3380613</v>
      </c>
      <c r="W431" s="140">
        <v>12129822242.810755</v>
      </c>
      <c r="X431" s="140">
        <v>1158896873.2084916</v>
      </c>
      <c r="Y431" s="140">
        <v>0</v>
      </c>
      <c r="Z431" s="140">
        <v>1744083990588.1567</v>
      </c>
      <c r="AA431" s="140">
        <v>1617679350169.4038</v>
      </c>
      <c r="AB431" s="140">
        <v>1232025220828.5042</v>
      </c>
      <c r="AC431" s="140">
        <v>385654129340.89752</v>
      </c>
      <c r="AD431" s="140">
        <v>126404640418.75507</v>
      </c>
      <c r="AE431" s="140">
        <v>96269823194.166962</v>
      </c>
      <c r="AF431" s="140">
        <v>30134817224.587212</v>
      </c>
      <c r="AG431" s="140">
        <v>-22393459709.436192</v>
      </c>
      <c r="AH431" s="140">
        <v>156256276</v>
      </c>
      <c r="AI431" s="44"/>
      <c r="AK431" s="44"/>
      <c r="AL431" s="4"/>
    </row>
    <row r="432" spans="1:38" x14ac:dyDescent="0.35">
      <c r="A432" s="140" t="s">
        <v>23</v>
      </c>
      <c r="B432" s="140" t="s">
        <v>24</v>
      </c>
      <c r="C432" s="140" t="s">
        <v>16</v>
      </c>
      <c r="D432" s="140" t="s">
        <v>3</v>
      </c>
      <c r="E432" s="140" t="s">
        <v>535</v>
      </c>
      <c r="F432" s="140">
        <v>2016</v>
      </c>
      <c r="G432" s="140" t="s">
        <v>822</v>
      </c>
      <c r="H432" s="140">
        <v>2756838639883.3828</v>
      </c>
      <c r="I432" s="140">
        <v>725287343409.40552</v>
      </c>
      <c r="J432" s="140">
        <v>197914579012.61765</v>
      </c>
      <c r="K432" s="140">
        <v>185650288060.05008</v>
      </c>
      <c r="L432" s="140">
        <v>1287433497.2823753</v>
      </c>
      <c r="M432" s="140">
        <v>1806249870.3273604</v>
      </c>
      <c r="N432" s="140">
        <v>8787619478.2535152</v>
      </c>
      <c r="O432" s="140">
        <v>3447273021.2209334</v>
      </c>
      <c r="P432" s="140">
        <v>2259582690.9023266</v>
      </c>
      <c r="Q432" s="140">
        <v>168062129502.06357</v>
      </c>
      <c r="R432" s="140">
        <v>144715304779.32071</v>
      </c>
      <c r="S432" s="140">
        <v>23346824722.742859</v>
      </c>
      <c r="T432" s="140">
        <v>12264290952.567562</v>
      </c>
      <c r="U432" s="140">
        <v>12264290952.567562</v>
      </c>
      <c r="V432" s="140">
        <v>2181615612.9335771</v>
      </c>
      <c r="W432" s="140">
        <v>9064968164.0426731</v>
      </c>
      <c r="X432" s="140">
        <v>1017707175.5913122</v>
      </c>
      <c r="Y432" s="140">
        <v>0</v>
      </c>
      <c r="Z432" s="140">
        <v>1854397461550.9795</v>
      </c>
      <c r="AA432" s="140">
        <v>1720100780915.2969</v>
      </c>
      <c r="AB432" s="140">
        <v>1311530150114.5098</v>
      </c>
      <c r="AC432" s="140">
        <v>408570630800.78925</v>
      </c>
      <c r="AD432" s="140">
        <v>134296680635.68266</v>
      </c>
      <c r="AE432" s="140">
        <v>102397573251.65091</v>
      </c>
      <c r="AF432" s="140">
        <v>31899107384.031048</v>
      </c>
      <c r="AG432" s="140">
        <v>-20760744089.619072</v>
      </c>
      <c r="AH432" s="140">
        <v>157970840</v>
      </c>
      <c r="AI432" s="44"/>
      <c r="AK432" s="44"/>
      <c r="AL432" s="4"/>
    </row>
    <row r="433" spans="1:38" x14ac:dyDescent="0.35">
      <c r="A433" s="140" t="s">
        <v>23</v>
      </c>
      <c r="B433" s="140" t="s">
        <v>24</v>
      </c>
      <c r="C433" s="140" t="s">
        <v>16</v>
      </c>
      <c r="D433" s="140" t="s">
        <v>3</v>
      </c>
      <c r="E433" s="140" t="s">
        <v>535</v>
      </c>
      <c r="F433" s="140">
        <v>2017</v>
      </c>
      <c r="G433" s="140" t="s">
        <v>823</v>
      </c>
      <c r="H433" s="140">
        <v>2904841414060.5142</v>
      </c>
      <c r="I433" s="140">
        <v>788602729331.57385</v>
      </c>
      <c r="J433" s="140">
        <v>197742424670.93405</v>
      </c>
      <c r="K433" s="140">
        <v>187789742833.45218</v>
      </c>
      <c r="L433" s="140">
        <v>1238924517.8907316</v>
      </c>
      <c r="M433" s="140">
        <v>1899533518.1750565</v>
      </c>
      <c r="N433" s="140">
        <v>9543953554.206131</v>
      </c>
      <c r="O433" s="140">
        <v>3507510943.606411</v>
      </c>
      <c r="P433" s="140">
        <v>2225580188.5708733</v>
      </c>
      <c r="Q433" s="140">
        <v>169374240111.00302</v>
      </c>
      <c r="R433" s="140">
        <v>145684380315.66214</v>
      </c>
      <c r="S433" s="140">
        <v>23689859795.34087</v>
      </c>
      <c r="T433" s="140">
        <v>9952681837.4818764</v>
      </c>
      <c r="U433" s="140">
        <v>9952681837.4818764</v>
      </c>
      <c r="V433" s="140">
        <v>1661008996.2229872</v>
      </c>
      <c r="W433" s="140">
        <v>7299729682.1550579</v>
      </c>
      <c r="X433" s="140">
        <v>991943159.10383224</v>
      </c>
      <c r="Y433" s="140">
        <v>0</v>
      </c>
      <c r="Z433" s="140">
        <v>1947720329730.1321</v>
      </c>
      <c r="AA433" s="140">
        <v>1806751473768.2671</v>
      </c>
      <c r="AB433" s="140">
        <v>1374748368605.0356</v>
      </c>
      <c r="AC433" s="140">
        <v>432003105163.23163</v>
      </c>
      <c r="AD433" s="140">
        <v>140968855961.86478</v>
      </c>
      <c r="AE433" s="140">
        <v>107262513727.74385</v>
      </c>
      <c r="AF433" s="140">
        <v>33706342234.119663</v>
      </c>
      <c r="AG433" s="140">
        <v>-29224069672.12582</v>
      </c>
      <c r="AH433" s="140">
        <v>159670593</v>
      </c>
      <c r="AI433" s="44"/>
      <c r="AK433" s="44"/>
      <c r="AL433" s="4"/>
    </row>
    <row r="434" spans="1:38" x14ac:dyDescent="0.35">
      <c r="A434" s="140" t="s">
        <v>23</v>
      </c>
      <c r="B434" s="140" t="s">
        <v>24</v>
      </c>
      <c r="C434" s="140" t="s">
        <v>16</v>
      </c>
      <c r="D434" s="140" t="s">
        <v>3</v>
      </c>
      <c r="E434" s="140" t="s">
        <v>535</v>
      </c>
      <c r="F434" s="140">
        <v>2018</v>
      </c>
      <c r="G434" s="140" t="s">
        <v>824</v>
      </c>
      <c r="H434" s="140">
        <v>3108504484814.9634</v>
      </c>
      <c r="I434" s="140">
        <v>862575454400.44446</v>
      </c>
      <c r="J434" s="140">
        <v>197431431077.77167</v>
      </c>
      <c r="K434" s="140">
        <v>188351481396.33694</v>
      </c>
      <c r="L434" s="140">
        <v>1153152425.6741734</v>
      </c>
      <c r="M434" s="140">
        <v>1955611092.5502431</v>
      </c>
      <c r="N434" s="140">
        <v>10300287654.663748</v>
      </c>
      <c r="O434" s="140">
        <v>3602209051.2220802</v>
      </c>
      <c r="P434" s="140">
        <v>2195539477.5781212</v>
      </c>
      <c r="Q434" s="140">
        <v>169144681694.64859</v>
      </c>
      <c r="R434" s="140">
        <v>146279711744.37268</v>
      </c>
      <c r="S434" s="140">
        <v>22864969950.275913</v>
      </c>
      <c r="T434" s="140">
        <v>9079949681.4347267</v>
      </c>
      <c r="U434" s="140">
        <v>9079949681.4347267</v>
      </c>
      <c r="V434" s="140">
        <v>1055574019.313722</v>
      </c>
      <c r="W434" s="140">
        <v>7009918420.1333313</v>
      </c>
      <c r="X434" s="140">
        <v>1014457241.9876741</v>
      </c>
      <c r="Y434" s="140">
        <v>0</v>
      </c>
      <c r="Z434" s="140">
        <v>2087051089336.7476</v>
      </c>
      <c r="AA434" s="140">
        <v>1936112116053.2168</v>
      </c>
      <c r="AB434" s="140">
        <v>1473178249263.7329</v>
      </c>
      <c r="AC434" s="140">
        <v>462933866789.48663</v>
      </c>
      <c r="AD434" s="140">
        <v>150938973283.52789</v>
      </c>
      <c r="AE434" s="140">
        <v>114848727283.81953</v>
      </c>
      <c r="AF434" s="140">
        <v>36090245999.70974</v>
      </c>
      <c r="AG434" s="140">
        <v>-38553490000</v>
      </c>
      <c r="AH434" s="140">
        <v>161356039</v>
      </c>
      <c r="AI434" s="44"/>
      <c r="AK434" s="44"/>
      <c r="AL434" s="4"/>
    </row>
    <row r="435" spans="1:38" x14ac:dyDescent="0.35">
      <c r="A435" s="140" t="s">
        <v>40</v>
      </c>
      <c r="B435" s="140" t="s">
        <v>41</v>
      </c>
      <c r="C435" s="140" t="s">
        <v>6</v>
      </c>
      <c r="D435" s="140" t="s">
        <v>7</v>
      </c>
      <c r="E435" s="140" t="s">
        <v>535</v>
      </c>
      <c r="F435" s="140">
        <v>1995</v>
      </c>
      <c r="G435" s="140" t="s">
        <v>825</v>
      </c>
      <c r="H435" s="140">
        <v>304622378785.82867</v>
      </c>
      <c r="I435" s="140">
        <v>58914639781.746117</v>
      </c>
      <c r="J435" s="140">
        <v>49432583428.093544</v>
      </c>
      <c r="K435" s="140">
        <v>44760725692.424881</v>
      </c>
      <c r="L435" s="140">
        <v>4864114890.2997637</v>
      </c>
      <c r="M435" s="140">
        <v>4144524404.8382049</v>
      </c>
      <c r="N435" s="140">
        <v>0</v>
      </c>
      <c r="O435" s="140">
        <v>246596325.87422869</v>
      </c>
      <c r="P435" s="140">
        <v>1754294016.1726224</v>
      </c>
      <c r="Q435" s="140">
        <v>33751196055.240059</v>
      </c>
      <c r="R435" s="140">
        <v>21019687519.393002</v>
      </c>
      <c r="S435" s="140">
        <v>12731508535.847059</v>
      </c>
      <c r="T435" s="140">
        <v>4671857735.6686573</v>
      </c>
      <c r="U435" s="140">
        <v>1687770680.4513826</v>
      </c>
      <c r="V435" s="140">
        <v>175598106.95371032</v>
      </c>
      <c r="W435" s="140">
        <v>53942214.65365456</v>
      </c>
      <c r="X435" s="140">
        <v>1458230358.8440177</v>
      </c>
      <c r="Y435" s="140">
        <v>2984087055.2172742</v>
      </c>
      <c r="Z435" s="140">
        <v>206151313863.18506</v>
      </c>
      <c r="AA435" s="140">
        <v>115426605769.34439</v>
      </c>
      <c r="AB435" s="140">
        <v>91058765245.191406</v>
      </c>
      <c r="AC435" s="140">
        <v>24367840524.152939</v>
      </c>
      <c r="AD435" s="140">
        <v>90724708093.840302</v>
      </c>
      <c r="AE435" s="140">
        <v>71571712961.602097</v>
      </c>
      <c r="AF435" s="140">
        <v>19152995132.238197</v>
      </c>
      <c r="AG435" s="140">
        <v>-9876158287.1959515</v>
      </c>
      <c r="AH435" s="140">
        <v>8406067</v>
      </c>
      <c r="AI435" s="44"/>
      <c r="AK435" s="44"/>
      <c r="AL435" s="4"/>
    </row>
    <row r="436" spans="1:38" x14ac:dyDescent="0.35">
      <c r="A436" s="140" t="s">
        <v>40</v>
      </c>
      <c r="B436" s="140" t="s">
        <v>41</v>
      </c>
      <c r="C436" s="140" t="s">
        <v>6</v>
      </c>
      <c r="D436" s="140" t="s">
        <v>7</v>
      </c>
      <c r="E436" s="140" t="s">
        <v>535</v>
      </c>
      <c r="F436" s="140">
        <v>1996</v>
      </c>
      <c r="G436" s="140" t="s">
        <v>826</v>
      </c>
      <c r="H436" s="140">
        <v>300257549917.82855</v>
      </c>
      <c r="I436" s="140">
        <v>58303146056.835503</v>
      </c>
      <c r="J436" s="140">
        <v>54702067558.310753</v>
      </c>
      <c r="K436" s="140">
        <v>50575050895.723007</v>
      </c>
      <c r="L436" s="140">
        <v>4609537155.400054</v>
      </c>
      <c r="M436" s="140">
        <v>4473744930.2682524</v>
      </c>
      <c r="N436" s="140">
        <v>0</v>
      </c>
      <c r="O436" s="140">
        <v>244186641.07117778</v>
      </c>
      <c r="P436" s="140">
        <v>2233048442.2787066</v>
      </c>
      <c r="Q436" s="140">
        <v>39014533726.704819</v>
      </c>
      <c r="R436" s="140">
        <v>26087389749.994911</v>
      </c>
      <c r="S436" s="140">
        <v>12927143976.709909</v>
      </c>
      <c r="T436" s="140">
        <v>4127016662.5877485</v>
      </c>
      <c r="U436" s="140">
        <v>1151104975.0454185</v>
      </c>
      <c r="V436" s="140">
        <v>181066868.81196192</v>
      </c>
      <c r="W436" s="140">
        <v>61847430.498168632</v>
      </c>
      <c r="X436" s="140">
        <v>908190675.7352879</v>
      </c>
      <c r="Y436" s="140">
        <v>2975911687.5423303</v>
      </c>
      <c r="Z436" s="140">
        <v>204366378965.25516</v>
      </c>
      <c r="AA436" s="140">
        <v>114583979135.43298</v>
      </c>
      <c r="AB436" s="140">
        <v>97390611010.884811</v>
      </c>
      <c r="AC436" s="140">
        <v>17193368124.548096</v>
      </c>
      <c r="AD436" s="140">
        <v>89782399829.822586</v>
      </c>
      <c r="AE436" s="140">
        <v>76310517782.900726</v>
      </c>
      <c r="AF436" s="140">
        <v>13471882046.921816</v>
      </c>
      <c r="AG436" s="140">
        <v>-17114042662.572863</v>
      </c>
      <c r="AH436" s="140">
        <v>8362826</v>
      </c>
      <c r="AI436" s="44"/>
      <c r="AK436" s="44"/>
      <c r="AL436" s="4"/>
    </row>
    <row r="437" spans="1:38" x14ac:dyDescent="0.35">
      <c r="A437" s="140" t="s">
        <v>40</v>
      </c>
      <c r="B437" s="140" t="s">
        <v>41</v>
      </c>
      <c r="C437" s="140" t="s">
        <v>6</v>
      </c>
      <c r="D437" s="140" t="s">
        <v>7</v>
      </c>
      <c r="E437" s="140" t="s">
        <v>535</v>
      </c>
      <c r="F437" s="140">
        <v>1997</v>
      </c>
      <c r="G437" s="140" t="s">
        <v>827</v>
      </c>
      <c r="H437" s="140">
        <v>322536263129.88824</v>
      </c>
      <c r="I437" s="140">
        <v>59639950485.213394</v>
      </c>
      <c r="J437" s="140">
        <v>51861235520.228493</v>
      </c>
      <c r="K437" s="140">
        <v>47986393259.35453</v>
      </c>
      <c r="L437" s="140">
        <v>4185158654.6193352</v>
      </c>
      <c r="M437" s="140">
        <v>4327676054.5203686</v>
      </c>
      <c r="N437" s="140">
        <v>0</v>
      </c>
      <c r="O437" s="140">
        <v>234591301.88150194</v>
      </c>
      <c r="P437" s="140">
        <v>2213296961.5347214</v>
      </c>
      <c r="Q437" s="140">
        <v>37025670286.798599</v>
      </c>
      <c r="R437" s="140">
        <v>24703001317.008175</v>
      </c>
      <c r="S437" s="140">
        <v>12322668969.790421</v>
      </c>
      <c r="T437" s="140">
        <v>3874842260.8739696</v>
      </c>
      <c r="U437" s="140">
        <v>740961392.634951</v>
      </c>
      <c r="V437" s="140">
        <v>183506383.47982788</v>
      </c>
      <c r="W437" s="140">
        <v>61503422.577575028</v>
      </c>
      <c r="X437" s="140">
        <v>495951586.57754809</v>
      </c>
      <c r="Y437" s="140">
        <v>3133880868.2390184</v>
      </c>
      <c r="Z437" s="140">
        <v>225624366979.88559</v>
      </c>
      <c r="AA437" s="140">
        <v>126607766790.19209</v>
      </c>
      <c r="AB437" s="140">
        <v>87158797124.124908</v>
      </c>
      <c r="AC437" s="140">
        <v>39448969666.067184</v>
      </c>
      <c r="AD437" s="140">
        <v>99016600189.693497</v>
      </c>
      <c r="AE437" s="140">
        <v>68164599902.907623</v>
      </c>
      <c r="AF437" s="140">
        <v>30852000286.785725</v>
      </c>
      <c r="AG437" s="140">
        <v>-14589289855.439287</v>
      </c>
      <c r="AH437" s="140">
        <v>8312068</v>
      </c>
      <c r="AI437" s="44"/>
      <c r="AK437" s="44"/>
      <c r="AL437" s="4"/>
    </row>
    <row r="438" spans="1:38" x14ac:dyDescent="0.35">
      <c r="A438" s="140" t="s">
        <v>40</v>
      </c>
      <c r="B438" s="140" t="s">
        <v>41</v>
      </c>
      <c r="C438" s="140" t="s">
        <v>6</v>
      </c>
      <c r="D438" s="140" t="s">
        <v>7</v>
      </c>
      <c r="E438" s="140" t="s">
        <v>535</v>
      </c>
      <c r="F438" s="140">
        <v>1998</v>
      </c>
      <c r="G438" s="140" t="s">
        <v>828</v>
      </c>
      <c r="H438" s="140">
        <v>319627495520.45135</v>
      </c>
      <c r="I438" s="140">
        <v>62177088447.756119</v>
      </c>
      <c r="J438" s="140">
        <v>51829459574.465576</v>
      </c>
      <c r="K438" s="140">
        <v>48292274383.847534</v>
      </c>
      <c r="L438" s="140">
        <v>3606659411.009449</v>
      </c>
      <c r="M438" s="140">
        <v>5213163699.0356197</v>
      </c>
      <c r="N438" s="140">
        <v>0</v>
      </c>
      <c r="O438" s="140">
        <v>290037268.20071584</v>
      </c>
      <c r="P438" s="140">
        <v>2753304498.6695018</v>
      </c>
      <c r="Q438" s="140">
        <v>36429109506.932243</v>
      </c>
      <c r="R438" s="140">
        <v>24489611369.034092</v>
      </c>
      <c r="S438" s="140">
        <v>11939498137.898153</v>
      </c>
      <c r="T438" s="140">
        <v>3537185190.6180391</v>
      </c>
      <c r="U438" s="140">
        <v>727690987.48351216</v>
      </c>
      <c r="V438" s="140">
        <v>141051826.57698828</v>
      </c>
      <c r="W438" s="140">
        <v>45237242.318933308</v>
      </c>
      <c r="X438" s="140">
        <v>541401918.58759058</v>
      </c>
      <c r="Y438" s="140">
        <v>2809494203.1345267</v>
      </c>
      <c r="Z438" s="140">
        <v>217966992360.04572</v>
      </c>
      <c r="AA438" s="140">
        <v>122418280763.16443</v>
      </c>
      <c r="AB438" s="140">
        <v>102030839899.37399</v>
      </c>
      <c r="AC438" s="140">
        <v>20387440863.790543</v>
      </c>
      <c r="AD438" s="140">
        <v>95548711596.880951</v>
      </c>
      <c r="AE438" s="140">
        <v>79636106917.670792</v>
      </c>
      <c r="AF438" s="140">
        <v>15912604679.21015</v>
      </c>
      <c r="AG438" s="140">
        <v>-12346044861.816095</v>
      </c>
      <c r="AH438" s="140">
        <v>8256786</v>
      </c>
      <c r="AI438" s="44"/>
      <c r="AK438" s="44"/>
      <c r="AL438" s="4"/>
    </row>
    <row r="439" spans="1:38" x14ac:dyDescent="0.35">
      <c r="A439" s="140" t="s">
        <v>40</v>
      </c>
      <c r="B439" s="140" t="s">
        <v>41</v>
      </c>
      <c r="C439" s="140" t="s">
        <v>6</v>
      </c>
      <c r="D439" s="140" t="s">
        <v>7</v>
      </c>
      <c r="E439" s="140" t="s">
        <v>535</v>
      </c>
      <c r="F439" s="140">
        <v>1999</v>
      </c>
      <c r="G439" s="140" t="s">
        <v>829</v>
      </c>
      <c r="H439" s="140">
        <v>329506497620.40216</v>
      </c>
      <c r="I439" s="140">
        <v>65420433281.419312</v>
      </c>
      <c r="J439" s="140">
        <v>49580761589.491501</v>
      </c>
      <c r="K439" s="140">
        <v>46730990213.295464</v>
      </c>
      <c r="L439" s="140">
        <v>3641272962.3740306</v>
      </c>
      <c r="M439" s="140">
        <v>5305399672.171134</v>
      </c>
      <c r="N439" s="140">
        <v>0</v>
      </c>
      <c r="O439" s="140">
        <v>255175524.60251227</v>
      </c>
      <c r="P439" s="140">
        <v>2762185876.2485948</v>
      </c>
      <c r="Q439" s="140">
        <v>34766956177.899193</v>
      </c>
      <c r="R439" s="140">
        <v>23420193508.867912</v>
      </c>
      <c r="S439" s="140">
        <v>11346762669.031282</v>
      </c>
      <c r="T439" s="140">
        <v>2849771376.1960416</v>
      </c>
      <c r="U439" s="140">
        <v>648044193.28274584</v>
      </c>
      <c r="V439" s="140">
        <v>121568311.6729507</v>
      </c>
      <c r="W439" s="140">
        <v>32197607.697351936</v>
      </c>
      <c r="X439" s="140">
        <v>494278273.91244322</v>
      </c>
      <c r="Y439" s="140">
        <v>2201727182.9132957</v>
      </c>
      <c r="Z439" s="140">
        <v>227786761403.55246</v>
      </c>
      <c r="AA439" s="140">
        <v>128490115405.59105</v>
      </c>
      <c r="AB439" s="140">
        <v>100920749097.45531</v>
      </c>
      <c r="AC439" s="140">
        <v>27569366308.135742</v>
      </c>
      <c r="AD439" s="140">
        <v>99296645997.961411</v>
      </c>
      <c r="AE439" s="140">
        <v>77991150255.773178</v>
      </c>
      <c r="AF439" s="140">
        <v>21305495742.188114</v>
      </c>
      <c r="AG439" s="140">
        <v>-13281458654.06118</v>
      </c>
      <c r="AH439" s="140">
        <v>8210624</v>
      </c>
      <c r="AI439" s="44"/>
      <c r="AK439" s="44"/>
      <c r="AL439" s="4"/>
    </row>
    <row r="440" spans="1:38" x14ac:dyDescent="0.35">
      <c r="A440" s="140" t="s">
        <v>40</v>
      </c>
      <c r="B440" s="140" t="s">
        <v>41</v>
      </c>
      <c r="C440" s="140" t="s">
        <v>6</v>
      </c>
      <c r="D440" s="140" t="s">
        <v>7</v>
      </c>
      <c r="E440" s="140" t="s">
        <v>535</v>
      </c>
      <c r="F440" s="140">
        <v>2000</v>
      </c>
      <c r="G440" s="140" t="s">
        <v>830</v>
      </c>
      <c r="H440" s="140">
        <v>330824595799.60168</v>
      </c>
      <c r="I440" s="140">
        <v>69357764159.475189</v>
      </c>
      <c r="J440" s="140">
        <v>52252674770.411011</v>
      </c>
      <c r="K440" s="140">
        <v>49960780567.53772</v>
      </c>
      <c r="L440" s="140">
        <v>3918888517.2170463</v>
      </c>
      <c r="M440" s="140">
        <v>5886592631.7734127</v>
      </c>
      <c r="N440" s="140">
        <v>0</v>
      </c>
      <c r="O440" s="140">
        <v>252712289.0759556</v>
      </c>
      <c r="P440" s="140">
        <v>3151473714.0165834</v>
      </c>
      <c r="Q440" s="140">
        <v>36751113415.454712</v>
      </c>
      <c r="R440" s="140">
        <v>24740784891.451706</v>
      </c>
      <c r="S440" s="140">
        <v>12010328524.00301</v>
      </c>
      <c r="T440" s="140">
        <v>2291894202.8732967</v>
      </c>
      <c r="U440" s="140">
        <v>664618784.64162004</v>
      </c>
      <c r="V440" s="140">
        <v>150765860.21365768</v>
      </c>
      <c r="W440" s="140">
        <v>31226114.961769342</v>
      </c>
      <c r="X440" s="140">
        <v>482626809.46619302</v>
      </c>
      <c r="Y440" s="140">
        <v>1627275418.2316766</v>
      </c>
      <c r="Z440" s="140">
        <v>221756035397.80038</v>
      </c>
      <c r="AA440" s="140">
        <v>125261454424.61678</v>
      </c>
      <c r="AB440" s="140">
        <v>100313406483.25989</v>
      </c>
      <c r="AC440" s="140">
        <v>24948047941.356617</v>
      </c>
      <c r="AD440" s="140">
        <v>96494580973.183594</v>
      </c>
      <c r="AE440" s="140">
        <v>77275967847.077499</v>
      </c>
      <c r="AF440" s="140">
        <v>19218613126.1063</v>
      </c>
      <c r="AG440" s="140">
        <v>-12541878528.084913</v>
      </c>
      <c r="AH440" s="140">
        <v>8170172</v>
      </c>
      <c r="AI440" s="44"/>
      <c r="AK440" s="44"/>
      <c r="AL440" s="4"/>
    </row>
    <row r="441" spans="1:38" x14ac:dyDescent="0.35">
      <c r="A441" s="140" t="s">
        <v>40</v>
      </c>
      <c r="B441" s="140" t="s">
        <v>41</v>
      </c>
      <c r="C441" s="140" t="s">
        <v>6</v>
      </c>
      <c r="D441" s="140" t="s">
        <v>7</v>
      </c>
      <c r="E441" s="140" t="s">
        <v>535</v>
      </c>
      <c r="F441" s="140">
        <v>2001</v>
      </c>
      <c r="G441" s="140" t="s">
        <v>831</v>
      </c>
      <c r="H441" s="140">
        <v>347990850109.43121</v>
      </c>
      <c r="I441" s="140">
        <v>74263726490.10051</v>
      </c>
      <c r="J441" s="140">
        <v>50593528293.205635</v>
      </c>
      <c r="K441" s="140">
        <v>48249092214.625557</v>
      </c>
      <c r="L441" s="140">
        <v>3543962715.1010084</v>
      </c>
      <c r="M441" s="140">
        <v>5597450559.4005566</v>
      </c>
      <c r="N441" s="140">
        <v>0</v>
      </c>
      <c r="O441" s="140">
        <v>196476852.80994782</v>
      </c>
      <c r="P441" s="140">
        <v>4626566387.9928589</v>
      </c>
      <c r="Q441" s="140">
        <v>34284635699.32119</v>
      </c>
      <c r="R441" s="140">
        <v>22565359479.938114</v>
      </c>
      <c r="S441" s="140">
        <v>11719276219.383074</v>
      </c>
      <c r="T441" s="140">
        <v>2344436078.5800762</v>
      </c>
      <c r="U441" s="140">
        <v>1215039324.178509</v>
      </c>
      <c r="V441" s="140">
        <v>200123135.29619643</v>
      </c>
      <c r="W441" s="140">
        <v>35364054.901162289</v>
      </c>
      <c r="X441" s="140">
        <v>979552133.98115027</v>
      </c>
      <c r="Y441" s="140">
        <v>1129396754.4015672</v>
      </c>
      <c r="Z441" s="140">
        <v>233915566023.73093</v>
      </c>
      <c r="AA441" s="140">
        <v>132303528934.49768</v>
      </c>
      <c r="AB441" s="140">
        <v>112243314235.20712</v>
      </c>
      <c r="AC441" s="140">
        <v>20060214699.290596</v>
      </c>
      <c r="AD441" s="140">
        <v>101612037089.23322</v>
      </c>
      <c r="AE441" s="140">
        <v>86205348420.69841</v>
      </c>
      <c r="AF441" s="140">
        <v>15406688668.53488</v>
      </c>
      <c r="AG441" s="140">
        <v>-10781970697.605919</v>
      </c>
      <c r="AH441" s="140">
        <v>8009142</v>
      </c>
      <c r="AI441" s="44"/>
      <c r="AK441" s="44"/>
      <c r="AL441" s="4"/>
    </row>
    <row r="442" spans="1:38" x14ac:dyDescent="0.35">
      <c r="A442" s="140" t="s">
        <v>40</v>
      </c>
      <c r="B442" s="140" t="s">
        <v>41</v>
      </c>
      <c r="C442" s="140" t="s">
        <v>6</v>
      </c>
      <c r="D442" s="140" t="s">
        <v>7</v>
      </c>
      <c r="E442" s="140" t="s">
        <v>535</v>
      </c>
      <c r="F442" s="140">
        <v>2002</v>
      </c>
      <c r="G442" s="140" t="s">
        <v>832</v>
      </c>
      <c r="H442" s="140">
        <v>361544330308.04437</v>
      </c>
      <c r="I442" s="140">
        <v>79178240576.09053</v>
      </c>
      <c r="J442" s="140">
        <v>46249470667.711349</v>
      </c>
      <c r="K442" s="140">
        <v>44388734384.338875</v>
      </c>
      <c r="L442" s="140">
        <v>3397990685.8576493</v>
      </c>
      <c r="M442" s="140">
        <v>5713461609.2381353</v>
      </c>
      <c r="N442" s="140">
        <v>0</v>
      </c>
      <c r="O442" s="140">
        <v>235491361.91141433</v>
      </c>
      <c r="P442" s="140">
        <v>5446519949.4226618</v>
      </c>
      <c r="Q442" s="140">
        <v>29595270777.909012</v>
      </c>
      <c r="R442" s="140">
        <v>18748099253.454525</v>
      </c>
      <c r="S442" s="140">
        <v>10847171524.454485</v>
      </c>
      <c r="T442" s="140">
        <v>1860736283.3724787</v>
      </c>
      <c r="U442" s="140">
        <v>1349636126.4076631</v>
      </c>
      <c r="V442" s="140">
        <v>202967274.07970947</v>
      </c>
      <c r="W442" s="140">
        <v>35952883.996421695</v>
      </c>
      <c r="X442" s="140">
        <v>1110715968.331532</v>
      </c>
      <c r="Y442" s="140">
        <v>511100156.96481556</v>
      </c>
      <c r="Z442" s="140">
        <v>247547860823.6593</v>
      </c>
      <c r="AA442" s="140">
        <v>140319361259.72153</v>
      </c>
      <c r="AB442" s="140">
        <v>119885185135.37169</v>
      </c>
      <c r="AC442" s="140">
        <v>20434176124.349636</v>
      </c>
      <c r="AD442" s="140">
        <v>107228499563.93779</v>
      </c>
      <c r="AE442" s="140">
        <v>91613220061.748383</v>
      </c>
      <c r="AF442" s="140">
        <v>15615279502.189528</v>
      </c>
      <c r="AG442" s="140">
        <v>-11431241759.416874</v>
      </c>
      <c r="AH442" s="140">
        <v>7837161</v>
      </c>
      <c r="AI442" s="44"/>
      <c r="AK442" s="44"/>
      <c r="AL442" s="4"/>
    </row>
    <row r="443" spans="1:38" x14ac:dyDescent="0.35">
      <c r="A443" s="140" t="s">
        <v>40</v>
      </c>
      <c r="B443" s="140" t="s">
        <v>41</v>
      </c>
      <c r="C443" s="140" t="s">
        <v>6</v>
      </c>
      <c r="D443" s="140" t="s">
        <v>7</v>
      </c>
      <c r="E443" s="140" t="s">
        <v>535</v>
      </c>
      <c r="F443" s="140">
        <v>2003</v>
      </c>
      <c r="G443" s="140" t="s">
        <v>833</v>
      </c>
      <c r="H443" s="140">
        <v>385082600389.30261</v>
      </c>
      <c r="I443" s="140">
        <v>84590228521.704132</v>
      </c>
      <c r="J443" s="140">
        <v>48118606786.965225</v>
      </c>
      <c r="K443" s="140">
        <v>46361421822.611702</v>
      </c>
      <c r="L443" s="140">
        <v>3497242883.9629998</v>
      </c>
      <c r="M443" s="140">
        <v>6261148423.2530403</v>
      </c>
      <c r="N443" s="140">
        <v>0</v>
      </c>
      <c r="O443" s="140">
        <v>227884660.73557848</v>
      </c>
      <c r="P443" s="140">
        <v>7141012795.2468872</v>
      </c>
      <c r="Q443" s="140">
        <v>29234133059.413193</v>
      </c>
      <c r="R443" s="140">
        <v>19561235244.605522</v>
      </c>
      <c r="S443" s="140">
        <v>9672897814.8076706</v>
      </c>
      <c r="T443" s="140">
        <v>1757184964.353524</v>
      </c>
      <c r="U443" s="140">
        <v>1487151704.33354</v>
      </c>
      <c r="V443" s="140">
        <v>234834133.18793234</v>
      </c>
      <c r="W443" s="140">
        <v>40451767.909379981</v>
      </c>
      <c r="X443" s="140">
        <v>1211865803.2362275</v>
      </c>
      <c r="Y443" s="140">
        <v>270033260.01998401</v>
      </c>
      <c r="Z443" s="140">
        <v>265034512129.23929</v>
      </c>
      <c r="AA443" s="140">
        <v>150484973803.63217</v>
      </c>
      <c r="AB443" s="140">
        <v>127882531108.32402</v>
      </c>
      <c r="AC443" s="140">
        <v>22602442695.308289</v>
      </c>
      <c r="AD443" s="140">
        <v>114549538325.6071</v>
      </c>
      <c r="AE443" s="140">
        <v>97344502431.744156</v>
      </c>
      <c r="AF443" s="140">
        <v>17205035893.86319</v>
      </c>
      <c r="AG443" s="140">
        <v>-12660747048.60611</v>
      </c>
      <c r="AH443" s="140">
        <v>7775327</v>
      </c>
      <c r="AI443" s="44"/>
      <c r="AK443" s="44"/>
      <c r="AL443" s="4"/>
    </row>
    <row r="444" spans="1:38" x14ac:dyDescent="0.35">
      <c r="A444" s="140" t="s">
        <v>40</v>
      </c>
      <c r="B444" s="140" t="s">
        <v>41</v>
      </c>
      <c r="C444" s="140" t="s">
        <v>6</v>
      </c>
      <c r="D444" s="140" t="s">
        <v>7</v>
      </c>
      <c r="E444" s="140" t="s">
        <v>535</v>
      </c>
      <c r="F444" s="140">
        <v>2004</v>
      </c>
      <c r="G444" s="140" t="s">
        <v>834</v>
      </c>
      <c r="H444" s="140">
        <v>398013342566.99597</v>
      </c>
      <c r="I444" s="140">
        <v>90807327450.11322</v>
      </c>
      <c r="J444" s="140">
        <v>47276674243.772835</v>
      </c>
      <c r="K444" s="140">
        <v>44046273134.955719</v>
      </c>
      <c r="L444" s="140">
        <v>3336268562.0645337</v>
      </c>
      <c r="M444" s="140">
        <v>6794286823.8893518</v>
      </c>
      <c r="N444" s="140">
        <v>0</v>
      </c>
      <c r="O444" s="140">
        <v>236701196.13572502</v>
      </c>
      <c r="P444" s="140">
        <v>7673732867.875679</v>
      </c>
      <c r="Q444" s="140">
        <v>26005283684.990425</v>
      </c>
      <c r="R444" s="140">
        <v>16895505993.16144</v>
      </c>
      <c r="S444" s="140">
        <v>9109777691.8289871</v>
      </c>
      <c r="T444" s="140">
        <v>3230401108.8171206</v>
      </c>
      <c r="U444" s="140">
        <v>2877158325.6210399</v>
      </c>
      <c r="V444" s="140">
        <v>231704713.4185003</v>
      </c>
      <c r="W444" s="140">
        <v>77584451.127301514</v>
      </c>
      <c r="X444" s="140">
        <v>2567869161.0752382</v>
      </c>
      <c r="Y444" s="140">
        <v>353242783.19608086</v>
      </c>
      <c r="Z444" s="140">
        <v>274762550493.633</v>
      </c>
      <c r="AA444" s="140">
        <v>156272342871.69766</v>
      </c>
      <c r="AB444" s="140">
        <v>132252118549.04318</v>
      </c>
      <c r="AC444" s="140">
        <v>24020224322.654587</v>
      </c>
      <c r="AD444" s="140">
        <v>118490207621.93532</v>
      </c>
      <c r="AE444" s="140">
        <v>100277379204.4747</v>
      </c>
      <c r="AF444" s="140">
        <v>18212828417.460621</v>
      </c>
      <c r="AG444" s="140">
        <v>-14833209620.523048</v>
      </c>
      <c r="AH444" s="140">
        <v>7716860</v>
      </c>
      <c r="AI444" s="44"/>
      <c r="AK444" s="44"/>
      <c r="AL444" s="4"/>
    </row>
    <row r="445" spans="1:38" x14ac:dyDescent="0.35">
      <c r="A445" s="140" t="s">
        <v>40</v>
      </c>
      <c r="B445" s="140" t="s">
        <v>41</v>
      </c>
      <c r="C445" s="140" t="s">
        <v>6</v>
      </c>
      <c r="D445" s="140" t="s">
        <v>7</v>
      </c>
      <c r="E445" s="140" t="s">
        <v>535</v>
      </c>
      <c r="F445" s="140">
        <v>2005</v>
      </c>
      <c r="G445" s="140" t="s">
        <v>835</v>
      </c>
      <c r="H445" s="140">
        <v>412058612386.03967</v>
      </c>
      <c r="I445" s="140">
        <v>99427102852.365677</v>
      </c>
      <c r="J445" s="140">
        <v>47758892596.26461</v>
      </c>
      <c r="K445" s="140">
        <v>43586337562.618385</v>
      </c>
      <c r="L445" s="140">
        <v>3199052560.4149218</v>
      </c>
      <c r="M445" s="140">
        <v>6942642216.4010048</v>
      </c>
      <c r="N445" s="140">
        <v>0</v>
      </c>
      <c r="O445" s="140">
        <v>154076348.17389274</v>
      </c>
      <c r="P445" s="140">
        <v>7995001231.1618595</v>
      </c>
      <c r="Q445" s="140">
        <v>25295565206.466717</v>
      </c>
      <c r="R445" s="140">
        <v>17200167345.002342</v>
      </c>
      <c r="S445" s="140">
        <v>8095397861.4643736</v>
      </c>
      <c r="T445" s="140">
        <v>4172555033.6462169</v>
      </c>
      <c r="U445" s="140">
        <v>3481583652.4716673</v>
      </c>
      <c r="V445" s="140">
        <v>199545353.21498564</v>
      </c>
      <c r="W445" s="140">
        <v>118874386.22670297</v>
      </c>
      <c r="X445" s="140">
        <v>3163163913.0299788</v>
      </c>
      <c r="Y445" s="140">
        <v>690971381.17454946</v>
      </c>
      <c r="Z445" s="140">
        <v>284806483346.49725</v>
      </c>
      <c r="AA445" s="140">
        <v>162189788075.78027</v>
      </c>
      <c r="AB445" s="140">
        <v>136284070860.95593</v>
      </c>
      <c r="AC445" s="140">
        <v>25905717214.824497</v>
      </c>
      <c r="AD445" s="140">
        <v>122616695270.71696</v>
      </c>
      <c r="AE445" s="140">
        <v>103031778913.24974</v>
      </c>
      <c r="AF445" s="140">
        <v>19584916357.467262</v>
      </c>
      <c r="AG445" s="140">
        <v>-19933866409.087845</v>
      </c>
      <c r="AH445" s="140">
        <v>7658972</v>
      </c>
      <c r="AI445" s="44"/>
      <c r="AK445" s="44"/>
      <c r="AL445" s="4"/>
    </row>
    <row r="446" spans="1:38" x14ac:dyDescent="0.35">
      <c r="A446" s="140" t="s">
        <v>40</v>
      </c>
      <c r="B446" s="140" t="s">
        <v>41</v>
      </c>
      <c r="C446" s="140" t="s">
        <v>6</v>
      </c>
      <c r="D446" s="140" t="s">
        <v>7</v>
      </c>
      <c r="E446" s="140" t="s">
        <v>535</v>
      </c>
      <c r="F446" s="140">
        <v>2006</v>
      </c>
      <c r="G446" s="140" t="s">
        <v>836</v>
      </c>
      <c r="H446" s="140">
        <v>424762628685.59418</v>
      </c>
      <c r="I446" s="140">
        <v>109222450786.20276</v>
      </c>
      <c r="J446" s="140">
        <v>48843757948.711937</v>
      </c>
      <c r="K446" s="140">
        <v>42516175973.852837</v>
      </c>
      <c r="L446" s="140">
        <v>3348802670.5199747</v>
      </c>
      <c r="M446" s="140">
        <v>7007145413.951685</v>
      </c>
      <c r="N446" s="140">
        <v>0</v>
      </c>
      <c r="O446" s="140">
        <v>110642448.76841672</v>
      </c>
      <c r="P446" s="140">
        <v>8534030636.0471039</v>
      </c>
      <c r="Q446" s="140">
        <v>23515554804.565655</v>
      </c>
      <c r="R446" s="140">
        <v>16104334046.206388</v>
      </c>
      <c r="S446" s="140">
        <v>7411220758.3592672</v>
      </c>
      <c r="T446" s="140">
        <v>6327581974.8590975</v>
      </c>
      <c r="U446" s="140">
        <v>3700414382.638453</v>
      </c>
      <c r="V446" s="140">
        <v>247176945.37563875</v>
      </c>
      <c r="W446" s="140">
        <v>224003735.02837789</v>
      </c>
      <c r="X446" s="140">
        <v>3229233702.2344365</v>
      </c>
      <c r="Y446" s="140">
        <v>2627167592.2206445</v>
      </c>
      <c r="Z446" s="140">
        <v>297190216512.54755</v>
      </c>
      <c r="AA446" s="140">
        <v>169582190412.33356</v>
      </c>
      <c r="AB446" s="140">
        <v>140863606916.04938</v>
      </c>
      <c r="AC446" s="140">
        <v>28718583496.28413</v>
      </c>
      <c r="AD446" s="140">
        <v>127608026100.214</v>
      </c>
      <c r="AE446" s="140">
        <v>105997727616.36781</v>
      </c>
      <c r="AF446" s="140">
        <v>21610298483.846436</v>
      </c>
      <c r="AG446" s="140">
        <v>-30493796561.867954</v>
      </c>
      <c r="AH446" s="140">
        <v>7601022</v>
      </c>
      <c r="AI446" s="44"/>
      <c r="AK446" s="44"/>
      <c r="AL446" s="4"/>
    </row>
    <row r="447" spans="1:38" x14ac:dyDescent="0.35">
      <c r="A447" s="140" t="s">
        <v>40</v>
      </c>
      <c r="B447" s="140" t="s">
        <v>41</v>
      </c>
      <c r="C447" s="140" t="s">
        <v>6</v>
      </c>
      <c r="D447" s="140" t="s">
        <v>7</v>
      </c>
      <c r="E447" s="140" t="s">
        <v>535</v>
      </c>
      <c r="F447" s="140">
        <v>2007</v>
      </c>
      <c r="G447" s="140" t="s">
        <v>837</v>
      </c>
      <c r="H447" s="140">
        <v>426785336526.45001</v>
      </c>
      <c r="I447" s="140">
        <v>120313207093.67981</v>
      </c>
      <c r="J447" s="140">
        <v>52982703149.732391</v>
      </c>
      <c r="K447" s="140">
        <v>43782496801.596375</v>
      </c>
      <c r="L447" s="140">
        <v>3463003239.0974874</v>
      </c>
      <c r="M447" s="140">
        <v>7183860413.1459904</v>
      </c>
      <c r="N447" s="140">
        <v>0</v>
      </c>
      <c r="O447" s="140">
        <v>654186.13914731913</v>
      </c>
      <c r="P447" s="140">
        <v>9129921105.1129551</v>
      </c>
      <c r="Q447" s="140">
        <v>24005057858.1008</v>
      </c>
      <c r="R447" s="140">
        <v>17112845289.382763</v>
      </c>
      <c r="S447" s="140">
        <v>6892212568.7180357</v>
      </c>
      <c r="T447" s="140">
        <v>9200206348.1360168</v>
      </c>
      <c r="U447" s="140">
        <v>4748159535.4313164</v>
      </c>
      <c r="V447" s="140">
        <v>282353288.22040689</v>
      </c>
      <c r="W447" s="140">
        <v>378776001.9876731</v>
      </c>
      <c r="X447" s="140">
        <v>4087030245.2232366</v>
      </c>
      <c r="Y447" s="140">
        <v>4452046812.7047014</v>
      </c>
      <c r="Z447" s="140">
        <v>298637482751.94781</v>
      </c>
      <c r="AA447" s="140">
        <v>170845008734.83951</v>
      </c>
      <c r="AB447" s="140">
        <v>138843023964.91104</v>
      </c>
      <c r="AC447" s="140">
        <v>32001984769.928089</v>
      </c>
      <c r="AD447" s="140">
        <v>127792474017.10831</v>
      </c>
      <c r="AE447" s="140">
        <v>103854913081.07759</v>
      </c>
      <c r="AF447" s="140">
        <v>23937560936.030807</v>
      </c>
      <c r="AG447" s="140">
        <v>-45148056468.909981</v>
      </c>
      <c r="AH447" s="140">
        <v>7545338</v>
      </c>
      <c r="AI447" s="44"/>
      <c r="AK447" s="44"/>
      <c r="AL447" s="4"/>
    </row>
    <row r="448" spans="1:38" x14ac:dyDescent="0.35">
      <c r="A448" s="140" t="s">
        <v>40</v>
      </c>
      <c r="B448" s="140" t="s">
        <v>41</v>
      </c>
      <c r="C448" s="140" t="s">
        <v>6</v>
      </c>
      <c r="D448" s="140" t="s">
        <v>7</v>
      </c>
      <c r="E448" s="140" t="s">
        <v>535</v>
      </c>
      <c r="F448" s="140">
        <v>2008</v>
      </c>
      <c r="G448" s="140" t="s">
        <v>838</v>
      </c>
      <c r="H448" s="140">
        <v>475410310167.63672</v>
      </c>
      <c r="I448" s="140">
        <v>134571501876.10635</v>
      </c>
      <c r="J448" s="140">
        <v>56541904015.995804</v>
      </c>
      <c r="K448" s="140">
        <v>43473419588.088844</v>
      </c>
      <c r="L448" s="140">
        <v>3586015589.5753288</v>
      </c>
      <c r="M448" s="140">
        <v>7990893720.461956</v>
      </c>
      <c r="N448" s="140">
        <v>0</v>
      </c>
      <c r="O448" s="140">
        <v>0</v>
      </c>
      <c r="P448" s="140">
        <v>10284932987.419828</v>
      </c>
      <c r="Q448" s="140">
        <v>21611577290.631729</v>
      </c>
      <c r="R448" s="140">
        <v>14695398734.794563</v>
      </c>
      <c r="S448" s="140">
        <v>6916178555.8371677</v>
      </c>
      <c r="T448" s="140">
        <v>13068484427.906963</v>
      </c>
      <c r="U448" s="140">
        <v>7658907114.443017</v>
      </c>
      <c r="V448" s="140">
        <v>338080347.94762933</v>
      </c>
      <c r="W448" s="140">
        <v>572841351.54233932</v>
      </c>
      <c r="X448" s="140">
        <v>6747985414.9530487</v>
      </c>
      <c r="Y448" s="140">
        <v>5409577313.4639463</v>
      </c>
      <c r="Z448" s="140">
        <v>336348776073.02661</v>
      </c>
      <c r="AA448" s="140">
        <v>186554946187.90311</v>
      </c>
      <c r="AB448" s="140">
        <v>149691492038.68262</v>
      </c>
      <c r="AC448" s="140">
        <v>36863454149.220558</v>
      </c>
      <c r="AD448" s="140">
        <v>149793829885.12347</v>
      </c>
      <c r="AE448" s="140">
        <v>120194411093.81129</v>
      </c>
      <c r="AF448" s="140">
        <v>29599418791.311909</v>
      </c>
      <c r="AG448" s="140">
        <v>-52051871797.491959</v>
      </c>
      <c r="AH448" s="140">
        <v>7492561</v>
      </c>
      <c r="AI448" s="44"/>
      <c r="AK448" s="44"/>
      <c r="AL448" s="4"/>
    </row>
    <row r="449" spans="1:38" x14ac:dyDescent="0.35">
      <c r="A449" s="140" t="s">
        <v>40</v>
      </c>
      <c r="B449" s="140" t="s">
        <v>41</v>
      </c>
      <c r="C449" s="140" t="s">
        <v>6</v>
      </c>
      <c r="D449" s="140" t="s">
        <v>7</v>
      </c>
      <c r="E449" s="140" t="s">
        <v>535</v>
      </c>
      <c r="F449" s="140">
        <v>2009</v>
      </c>
      <c r="G449" s="140" t="s">
        <v>839</v>
      </c>
      <c r="H449" s="140">
        <v>457932849713.30298</v>
      </c>
      <c r="I449" s="140">
        <v>144256301623.32684</v>
      </c>
      <c r="J449" s="140">
        <v>54969645405.319046</v>
      </c>
      <c r="K449" s="140">
        <v>42312833893.735031</v>
      </c>
      <c r="L449" s="140">
        <v>3408174204.9043102</v>
      </c>
      <c r="M449" s="140">
        <v>7593575593.634861</v>
      </c>
      <c r="N449" s="140">
        <v>0</v>
      </c>
      <c r="O449" s="140">
        <v>0</v>
      </c>
      <c r="P449" s="140">
        <v>11080856693.610516</v>
      </c>
      <c r="Q449" s="140">
        <v>20230227401.585342</v>
      </c>
      <c r="R449" s="140">
        <v>13880271090.806622</v>
      </c>
      <c r="S449" s="140">
        <v>6349956310.7787218</v>
      </c>
      <c r="T449" s="140">
        <v>12656811511.584005</v>
      </c>
      <c r="U449" s="140">
        <v>7147044769.8159161</v>
      </c>
      <c r="V449" s="140">
        <v>333084920.16091025</v>
      </c>
      <c r="W449" s="140">
        <v>719694388.57070947</v>
      </c>
      <c r="X449" s="140">
        <v>6094265461.0842962</v>
      </c>
      <c r="Y449" s="140">
        <v>5509766741.7680893</v>
      </c>
      <c r="Z449" s="140">
        <v>314548583069.97815</v>
      </c>
      <c r="AA449" s="140">
        <v>180769655004.11313</v>
      </c>
      <c r="AB449" s="140">
        <v>155746233441.85684</v>
      </c>
      <c r="AC449" s="140">
        <v>25023421562.256111</v>
      </c>
      <c r="AD449" s="140">
        <v>133778928065.86505</v>
      </c>
      <c r="AE449" s="140">
        <v>115260297197.96455</v>
      </c>
      <c r="AF449" s="140">
        <v>18518630867.900421</v>
      </c>
      <c r="AG449" s="140">
        <v>-55841680385.321129</v>
      </c>
      <c r="AH449" s="140">
        <v>7444443</v>
      </c>
      <c r="AI449" s="44"/>
      <c r="AK449" s="44"/>
      <c r="AL449" s="4"/>
    </row>
    <row r="450" spans="1:38" x14ac:dyDescent="0.35">
      <c r="A450" s="140" t="s">
        <v>40</v>
      </c>
      <c r="B450" s="140" t="s">
        <v>41</v>
      </c>
      <c r="C450" s="140" t="s">
        <v>6</v>
      </c>
      <c r="D450" s="140" t="s">
        <v>7</v>
      </c>
      <c r="E450" s="140" t="s">
        <v>535</v>
      </c>
      <c r="F450" s="140">
        <v>2010</v>
      </c>
      <c r="G450" s="140" t="s">
        <v>840</v>
      </c>
      <c r="H450" s="140">
        <v>479889706128.1391</v>
      </c>
      <c r="I450" s="140">
        <v>150709893999.81409</v>
      </c>
      <c r="J450" s="140">
        <v>57340816494.741791</v>
      </c>
      <c r="K450" s="140">
        <v>42842208640.727592</v>
      </c>
      <c r="L450" s="140">
        <v>3400004497.9529924</v>
      </c>
      <c r="M450" s="140">
        <v>7346249186.1157885</v>
      </c>
      <c r="N450" s="140">
        <v>0</v>
      </c>
      <c r="O450" s="140">
        <v>108557508.82126263</v>
      </c>
      <c r="P450" s="140">
        <v>11637198848.836048</v>
      </c>
      <c r="Q450" s="140">
        <v>20350198599.001503</v>
      </c>
      <c r="R450" s="140">
        <v>14310769429.035664</v>
      </c>
      <c r="S450" s="140">
        <v>6039429169.9658384</v>
      </c>
      <c r="T450" s="140">
        <v>14498607854.014193</v>
      </c>
      <c r="U450" s="140">
        <v>7741638708.1787939</v>
      </c>
      <c r="V450" s="140">
        <v>331117421.53762257</v>
      </c>
      <c r="W450" s="140">
        <v>582452721.76683474</v>
      </c>
      <c r="X450" s="140">
        <v>6828068564.8743362</v>
      </c>
      <c r="Y450" s="140">
        <v>6756969145.8353987</v>
      </c>
      <c r="Z450" s="140">
        <v>324541424853.09119</v>
      </c>
      <c r="AA450" s="140">
        <v>176724694459.21753</v>
      </c>
      <c r="AB450" s="140">
        <v>154457660289.52914</v>
      </c>
      <c r="AC450" s="140">
        <v>22267034169.688282</v>
      </c>
      <c r="AD450" s="140">
        <v>147816730393.8736</v>
      </c>
      <c r="AE450" s="140">
        <v>129192054331.45978</v>
      </c>
      <c r="AF450" s="140">
        <v>18624676062.41383</v>
      </c>
      <c r="AG450" s="140">
        <v>-52702429219.507927</v>
      </c>
      <c r="AH450" s="140">
        <v>7395599</v>
      </c>
      <c r="AI450" s="44"/>
      <c r="AK450" s="44"/>
      <c r="AL450" s="4"/>
    </row>
    <row r="451" spans="1:38" x14ac:dyDescent="0.35">
      <c r="A451" s="140" t="s">
        <v>40</v>
      </c>
      <c r="B451" s="140" t="s">
        <v>41</v>
      </c>
      <c r="C451" s="140" t="s">
        <v>6</v>
      </c>
      <c r="D451" s="140" t="s">
        <v>7</v>
      </c>
      <c r="E451" s="140" t="s">
        <v>535</v>
      </c>
      <c r="F451" s="140">
        <v>2011</v>
      </c>
      <c r="G451" s="140" t="s">
        <v>841</v>
      </c>
      <c r="H451" s="140">
        <v>497926637456.13934</v>
      </c>
      <c r="I451" s="140">
        <v>156434818508.30383</v>
      </c>
      <c r="J451" s="140">
        <v>60302212058.589828</v>
      </c>
      <c r="K451" s="140">
        <v>45226484827.094688</v>
      </c>
      <c r="L451" s="140">
        <v>3438430542.2248316</v>
      </c>
      <c r="M451" s="140">
        <v>7335256526.2400866</v>
      </c>
      <c r="N451" s="140">
        <v>0</v>
      </c>
      <c r="O451" s="140">
        <v>0</v>
      </c>
      <c r="P451" s="140">
        <v>12729035846.314985</v>
      </c>
      <c r="Q451" s="140">
        <v>21723761912.314789</v>
      </c>
      <c r="R451" s="140">
        <v>15722878891.166527</v>
      </c>
      <c r="S451" s="140">
        <v>6000883021.1482639</v>
      </c>
      <c r="T451" s="140">
        <v>15075727231.495136</v>
      </c>
      <c r="U451" s="140">
        <v>9016720540.5055103</v>
      </c>
      <c r="V451" s="140">
        <v>345978502.69044638</v>
      </c>
      <c r="W451" s="140">
        <v>254223998.31132805</v>
      </c>
      <c r="X451" s="140">
        <v>8416518039.5037355</v>
      </c>
      <c r="Y451" s="140">
        <v>6059006690.9896259</v>
      </c>
      <c r="Z451" s="140">
        <v>326341287019.08276</v>
      </c>
      <c r="AA451" s="140">
        <v>178023973344.0239</v>
      </c>
      <c r="AB451" s="140">
        <v>154014233208.74115</v>
      </c>
      <c r="AC451" s="140">
        <v>24009740135.282471</v>
      </c>
      <c r="AD451" s="140">
        <v>148317313675.05887</v>
      </c>
      <c r="AE451" s="140">
        <v>128314051799.64972</v>
      </c>
      <c r="AF451" s="140">
        <v>20003261875.409039</v>
      </c>
      <c r="AG451" s="140">
        <v>-45151680129.83712</v>
      </c>
      <c r="AH451" s="140">
        <v>7348328</v>
      </c>
      <c r="AI451" s="44"/>
      <c r="AK451" s="44"/>
      <c r="AL451" s="4"/>
    </row>
    <row r="452" spans="1:38" x14ac:dyDescent="0.35">
      <c r="A452" s="140" t="s">
        <v>40</v>
      </c>
      <c r="B452" s="140" t="s">
        <v>41</v>
      </c>
      <c r="C452" s="140" t="s">
        <v>6</v>
      </c>
      <c r="D452" s="140" t="s">
        <v>7</v>
      </c>
      <c r="E452" s="140" t="s">
        <v>535</v>
      </c>
      <c r="F452" s="140">
        <v>2012</v>
      </c>
      <c r="G452" s="140" t="s">
        <v>842</v>
      </c>
      <c r="H452" s="140">
        <v>504409487090.2417</v>
      </c>
      <c r="I452" s="140">
        <v>162172542962.65875</v>
      </c>
      <c r="J452" s="140">
        <v>63546645151.072571</v>
      </c>
      <c r="K452" s="140">
        <v>48586496545.246788</v>
      </c>
      <c r="L452" s="140">
        <v>3433320781.2849913</v>
      </c>
      <c r="M452" s="140">
        <v>7279923818.8715</v>
      </c>
      <c r="N452" s="140">
        <v>0</v>
      </c>
      <c r="O452" s="140">
        <v>71320407.967508972</v>
      </c>
      <c r="P452" s="140">
        <v>13978199750.310568</v>
      </c>
      <c r="Q452" s="140">
        <v>23823731786.812218</v>
      </c>
      <c r="R452" s="140">
        <v>17827133591.376453</v>
      </c>
      <c r="S452" s="140">
        <v>5996598195.4357643</v>
      </c>
      <c r="T452" s="140">
        <v>14960148605.82579</v>
      </c>
      <c r="U452" s="140">
        <v>8943178007.6061249</v>
      </c>
      <c r="V452" s="140">
        <v>370163159.28536922</v>
      </c>
      <c r="W452" s="140">
        <v>340542761.08022398</v>
      </c>
      <c r="X452" s="140">
        <v>8232472087.2405319</v>
      </c>
      <c r="Y452" s="140">
        <v>6016970598.2196646</v>
      </c>
      <c r="Z452" s="140">
        <v>325545449670.77295</v>
      </c>
      <c r="AA452" s="140">
        <v>175955380445.11166</v>
      </c>
      <c r="AB452" s="140">
        <v>155489929866.73871</v>
      </c>
      <c r="AC452" s="140">
        <v>20465450578.372719</v>
      </c>
      <c r="AD452" s="140">
        <v>149590069225.66129</v>
      </c>
      <c r="AE452" s="140">
        <v>132191180024.26982</v>
      </c>
      <c r="AF452" s="140">
        <v>17398889201.391163</v>
      </c>
      <c r="AG452" s="140">
        <v>-46855150694.26265</v>
      </c>
      <c r="AH452" s="140">
        <v>7305888</v>
      </c>
      <c r="AI452" s="44"/>
      <c r="AK452" s="44"/>
      <c r="AL452" s="4"/>
    </row>
    <row r="453" spans="1:38" x14ac:dyDescent="0.35">
      <c r="A453" s="140" t="s">
        <v>40</v>
      </c>
      <c r="B453" s="140" t="s">
        <v>41</v>
      </c>
      <c r="C453" s="140" t="s">
        <v>6</v>
      </c>
      <c r="D453" s="140" t="s">
        <v>7</v>
      </c>
      <c r="E453" s="140" t="s">
        <v>535</v>
      </c>
      <c r="F453" s="140">
        <v>2013</v>
      </c>
      <c r="G453" s="140" t="s">
        <v>843</v>
      </c>
      <c r="H453" s="140">
        <v>542185546258.44379</v>
      </c>
      <c r="I453" s="140">
        <v>167711038964.08136</v>
      </c>
      <c r="J453" s="140">
        <v>63577173335.832977</v>
      </c>
      <c r="K453" s="140">
        <v>51029973888.976776</v>
      </c>
      <c r="L453" s="140">
        <v>3353306874.0868273</v>
      </c>
      <c r="M453" s="140">
        <v>7545470963.5301819</v>
      </c>
      <c r="N453" s="140">
        <v>0</v>
      </c>
      <c r="O453" s="140">
        <v>34520530.061121263</v>
      </c>
      <c r="P453" s="140">
        <v>17463114223.137299</v>
      </c>
      <c r="Q453" s="140">
        <v>22633561298.161343</v>
      </c>
      <c r="R453" s="140">
        <v>16778637110.635878</v>
      </c>
      <c r="S453" s="140">
        <v>5854924187.525465</v>
      </c>
      <c r="T453" s="140">
        <v>12547199446.856199</v>
      </c>
      <c r="U453" s="140">
        <v>6510205459.2745304</v>
      </c>
      <c r="V453" s="140">
        <v>370114319.300955</v>
      </c>
      <c r="W453" s="140">
        <v>451939832.94921017</v>
      </c>
      <c r="X453" s="140">
        <v>5688151307.0243654</v>
      </c>
      <c r="Y453" s="140">
        <v>6036993987.5816689</v>
      </c>
      <c r="Z453" s="140">
        <v>355268114322.79919</v>
      </c>
      <c r="AA453" s="140">
        <v>188575511210.28711</v>
      </c>
      <c r="AB453" s="140">
        <v>169393865365.70148</v>
      </c>
      <c r="AC453" s="140">
        <v>19181645844.585476</v>
      </c>
      <c r="AD453" s="140">
        <v>166692603112.51208</v>
      </c>
      <c r="AE453" s="140">
        <v>149736857070.54239</v>
      </c>
      <c r="AF453" s="140">
        <v>16955746041.969791</v>
      </c>
      <c r="AG453" s="140">
        <v>-44370780364.269707</v>
      </c>
      <c r="AH453" s="140">
        <v>7265115</v>
      </c>
      <c r="AI453" s="44"/>
      <c r="AK453" s="44"/>
      <c r="AL453" s="4"/>
    </row>
    <row r="454" spans="1:38" x14ac:dyDescent="0.35">
      <c r="A454" s="140" t="s">
        <v>40</v>
      </c>
      <c r="B454" s="140" t="s">
        <v>41</v>
      </c>
      <c r="C454" s="140" t="s">
        <v>6</v>
      </c>
      <c r="D454" s="140" t="s">
        <v>7</v>
      </c>
      <c r="E454" s="140" t="s">
        <v>535</v>
      </c>
      <c r="F454" s="140">
        <v>2014</v>
      </c>
      <c r="G454" s="140" t="s">
        <v>844</v>
      </c>
      <c r="H454" s="140">
        <v>551340813354.48633</v>
      </c>
      <c r="I454" s="140">
        <v>173498925973.55032</v>
      </c>
      <c r="J454" s="140">
        <v>67529599196.687012</v>
      </c>
      <c r="K454" s="140">
        <v>54826159704.658081</v>
      </c>
      <c r="L454" s="140">
        <v>3456594584.7691159</v>
      </c>
      <c r="M454" s="140">
        <v>7609428393.8121967</v>
      </c>
      <c r="N454" s="140">
        <v>0</v>
      </c>
      <c r="O454" s="140">
        <v>0</v>
      </c>
      <c r="P454" s="140">
        <v>19425036729.538601</v>
      </c>
      <c r="Q454" s="140">
        <v>24335099996.538166</v>
      </c>
      <c r="R454" s="140">
        <v>18311765972.625137</v>
      </c>
      <c r="S454" s="140">
        <v>6023334023.9130278</v>
      </c>
      <c r="T454" s="140">
        <v>12703439492.028921</v>
      </c>
      <c r="U454" s="140">
        <v>6298158290.4829731</v>
      </c>
      <c r="V454" s="140">
        <v>398573595.7839123</v>
      </c>
      <c r="W454" s="140">
        <v>631619980.35677695</v>
      </c>
      <c r="X454" s="140">
        <v>5267964714.3422842</v>
      </c>
      <c r="Y454" s="140">
        <v>6405281201.545948</v>
      </c>
      <c r="Z454" s="140">
        <v>349891073941.74213</v>
      </c>
      <c r="AA454" s="140">
        <v>187991780101.6481</v>
      </c>
      <c r="AB454" s="140">
        <v>169686046100.88031</v>
      </c>
      <c r="AC454" s="140">
        <v>18305734000.767658</v>
      </c>
      <c r="AD454" s="140">
        <v>161899293840.09399</v>
      </c>
      <c r="AE454" s="140">
        <v>146134320465.47949</v>
      </c>
      <c r="AF454" s="140">
        <v>15764973374.614578</v>
      </c>
      <c r="AG454" s="140">
        <v>-39578785757.493027</v>
      </c>
      <c r="AH454" s="140">
        <v>7223938</v>
      </c>
      <c r="AI454" s="44"/>
      <c r="AK454" s="44"/>
      <c r="AL454" s="4"/>
    </row>
    <row r="455" spans="1:38" x14ac:dyDescent="0.35">
      <c r="A455" s="140" t="s">
        <v>40</v>
      </c>
      <c r="B455" s="140" t="s">
        <v>41</v>
      </c>
      <c r="C455" s="140" t="s">
        <v>6</v>
      </c>
      <c r="D455" s="140" t="s">
        <v>7</v>
      </c>
      <c r="E455" s="140" t="s">
        <v>535</v>
      </c>
      <c r="F455" s="140">
        <v>2015</v>
      </c>
      <c r="G455" s="140" t="s">
        <v>845</v>
      </c>
      <c r="H455" s="140">
        <v>570707961601.56299</v>
      </c>
      <c r="I455" s="140">
        <v>179151797916.21646</v>
      </c>
      <c r="J455" s="140">
        <v>64747517890.394455</v>
      </c>
      <c r="K455" s="140">
        <v>54015058580.246979</v>
      </c>
      <c r="L455" s="140">
        <v>3532573437.1761026</v>
      </c>
      <c r="M455" s="140">
        <v>7165740027.4381886</v>
      </c>
      <c r="N455" s="140">
        <v>0</v>
      </c>
      <c r="O455" s="140">
        <v>75846831.352391392</v>
      </c>
      <c r="P455" s="140">
        <v>17708135191.888161</v>
      </c>
      <c r="Q455" s="140">
        <v>25532763092.392132</v>
      </c>
      <c r="R455" s="140">
        <v>19595782175.074142</v>
      </c>
      <c r="S455" s="140">
        <v>5936980917.3179893</v>
      </c>
      <c r="T455" s="140">
        <v>10732459310.147476</v>
      </c>
      <c r="U455" s="140">
        <v>5339766229.6055241</v>
      </c>
      <c r="V455" s="140">
        <v>403142085.31671852</v>
      </c>
      <c r="W455" s="140">
        <v>828823232.49639237</v>
      </c>
      <c r="X455" s="140">
        <v>4107800911.7924128</v>
      </c>
      <c r="Y455" s="140">
        <v>5392693080.5419521</v>
      </c>
      <c r="Z455" s="140">
        <v>364853429054.85419</v>
      </c>
      <c r="AA455" s="140">
        <v>196689091209.55792</v>
      </c>
      <c r="AB455" s="140">
        <v>181852606118.38272</v>
      </c>
      <c r="AC455" s="140">
        <v>14836485091.175318</v>
      </c>
      <c r="AD455" s="140">
        <v>168164337845.2963</v>
      </c>
      <c r="AE455" s="140">
        <v>155479507812.44534</v>
      </c>
      <c r="AF455" s="140">
        <v>12684830032.850714</v>
      </c>
      <c r="AG455" s="140">
        <v>-38044783259.902092</v>
      </c>
      <c r="AH455" s="140">
        <v>7177991</v>
      </c>
      <c r="AI455" s="44"/>
      <c r="AK455" s="44"/>
      <c r="AL455" s="4"/>
    </row>
    <row r="456" spans="1:38" x14ac:dyDescent="0.35">
      <c r="A456" s="140" t="s">
        <v>40</v>
      </c>
      <c r="B456" s="140" t="s">
        <v>41</v>
      </c>
      <c r="C456" s="140" t="s">
        <v>6</v>
      </c>
      <c r="D456" s="140" t="s">
        <v>7</v>
      </c>
      <c r="E456" s="140" t="s">
        <v>535</v>
      </c>
      <c r="F456" s="140">
        <v>2016</v>
      </c>
      <c r="G456" s="140" t="s">
        <v>846</v>
      </c>
      <c r="H456" s="140">
        <v>628927553547.20874</v>
      </c>
      <c r="I456" s="140">
        <v>183642557545.65405</v>
      </c>
      <c r="J456" s="140">
        <v>55885960361.772209</v>
      </c>
      <c r="K456" s="140">
        <v>51267125440.068771</v>
      </c>
      <c r="L456" s="140">
        <v>3475594516.1523905</v>
      </c>
      <c r="M456" s="140">
        <v>7516271392.5801716</v>
      </c>
      <c r="N456" s="140">
        <v>0</v>
      </c>
      <c r="O456" s="140">
        <v>12037893.571872754</v>
      </c>
      <c r="P456" s="140">
        <v>15133893033.988396</v>
      </c>
      <c r="Q456" s="140">
        <v>25129328603.77594</v>
      </c>
      <c r="R456" s="140">
        <v>19567563848.164997</v>
      </c>
      <c r="S456" s="140">
        <v>5561764755.6109419</v>
      </c>
      <c r="T456" s="140">
        <v>4618834921.7034369</v>
      </c>
      <c r="U456" s="140">
        <v>3052845040.7784777</v>
      </c>
      <c r="V456" s="140">
        <v>333418463.56513149</v>
      </c>
      <c r="W456" s="140">
        <v>604301129.81193745</v>
      </c>
      <c r="X456" s="140">
        <v>2115125447.4014089</v>
      </c>
      <c r="Y456" s="140">
        <v>1565989880.9249594</v>
      </c>
      <c r="Z456" s="140">
        <v>419448004172.12195</v>
      </c>
      <c r="AA456" s="140">
        <v>212985773511.20587</v>
      </c>
      <c r="AB456" s="140">
        <v>195841584015.87793</v>
      </c>
      <c r="AC456" s="140">
        <v>17144189495.327629</v>
      </c>
      <c r="AD456" s="140">
        <v>206462230660.91608</v>
      </c>
      <c r="AE456" s="140">
        <v>189843150673.90164</v>
      </c>
      <c r="AF456" s="140">
        <v>16619079987.014082</v>
      </c>
      <c r="AG456" s="140">
        <v>-30048968532.339489</v>
      </c>
      <c r="AH456" s="140">
        <v>7127822</v>
      </c>
      <c r="AI456" s="44"/>
      <c r="AK456" s="44"/>
      <c r="AL456" s="4"/>
    </row>
    <row r="457" spans="1:38" x14ac:dyDescent="0.35">
      <c r="A457" s="140" t="s">
        <v>40</v>
      </c>
      <c r="B457" s="140" t="s">
        <v>41</v>
      </c>
      <c r="C457" s="140" t="s">
        <v>6</v>
      </c>
      <c r="D457" s="140" t="s">
        <v>7</v>
      </c>
      <c r="E457" s="140" t="s">
        <v>535</v>
      </c>
      <c r="F457" s="140">
        <v>2017</v>
      </c>
      <c r="G457" s="140" t="s">
        <v>847</v>
      </c>
      <c r="H457" s="140">
        <v>638861875840.69263</v>
      </c>
      <c r="I457" s="140">
        <v>188438290135.19556</v>
      </c>
      <c r="J457" s="140">
        <v>54230565496.535988</v>
      </c>
      <c r="K457" s="140">
        <v>50330668227.37146</v>
      </c>
      <c r="L457" s="140">
        <v>3533845798.670105</v>
      </c>
      <c r="M457" s="140">
        <v>7728659003.2411394</v>
      </c>
      <c r="N457" s="140">
        <v>0</v>
      </c>
      <c r="O457" s="140">
        <v>11960565.360420709</v>
      </c>
      <c r="P457" s="140">
        <v>14672854896.089258</v>
      </c>
      <c r="Q457" s="140">
        <v>24383347964.010536</v>
      </c>
      <c r="R457" s="140">
        <v>19004961601.104275</v>
      </c>
      <c r="S457" s="140">
        <v>5378386362.9062605</v>
      </c>
      <c r="T457" s="140">
        <v>3899897269.1645265</v>
      </c>
      <c r="U457" s="140">
        <v>2347225423.240653</v>
      </c>
      <c r="V457" s="140">
        <v>257378074.32527956</v>
      </c>
      <c r="W457" s="140">
        <v>379823967.96008116</v>
      </c>
      <c r="X457" s="140">
        <v>1710023380.9552925</v>
      </c>
      <c r="Y457" s="140">
        <v>1552671845.9238734</v>
      </c>
      <c r="Z457" s="140">
        <v>427602240865.30579</v>
      </c>
      <c r="AA457" s="140">
        <v>217181636326.01895</v>
      </c>
      <c r="AB457" s="140">
        <v>208712795220.99701</v>
      </c>
      <c r="AC457" s="140">
        <v>8468841105.0222778</v>
      </c>
      <c r="AD457" s="140">
        <v>210420604539.28683</v>
      </c>
      <c r="AE457" s="140">
        <v>202215404987.37424</v>
      </c>
      <c r="AF457" s="140">
        <v>8205199551.9128351</v>
      </c>
      <c r="AG457" s="140">
        <v>-31409220656.34454</v>
      </c>
      <c r="AH457" s="140">
        <v>7075947</v>
      </c>
      <c r="AI457" s="44"/>
      <c r="AK457" s="44"/>
      <c r="AL457" s="4"/>
    </row>
    <row r="458" spans="1:38" x14ac:dyDescent="0.35">
      <c r="A458" s="140" t="s">
        <v>40</v>
      </c>
      <c r="B458" s="140" t="s">
        <v>41</v>
      </c>
      <c r="C458" s="140" t="s">
        <v>6</v>
      </c>
      <c r="D458" s="140" t="s">
        <v>7</v>
      </c>
      <c r="E458" s="140" t="s">
        <v>535</v>
      </c>
      <c r="F458" s="140">
        <v>2018</v>
      </c>
      <c r="G458" s="140" t="s">
        <v>848</v>
      </c>
      <c r="H458" s="140">
        <v>663754508492.72839</v>
      </c>
      <c r="I458" s="140">
        <v>196125802912.68292</v>
      </c>
      <c r="J458" s="140">
        <v>52313748343.47686</v>
      </c>
      <c r="K458" s="140">
        <v>48544424994.82753</v>
      </c>
      <c r="L458" s="140">
        <v>3572945371.2210464</v>
      </c>
      <c r="M458" s="140">
        <v>7713065270.7281942</v>
      </c>
      <c r="N458" s="140">
        <v>0</v>
      </c>
      <c r="O458" s="140">
        <v>12013992.124696648</v>
      </c>
      <c r="P458" s="140">
        <v>13851135991.171324</v>
      </c>
      <c r="Q458" s="140">
        <v>23395264369.582272</v>
      </c>
      <c r="R458" s="140">
        <v>18329254124.529263</v>
      </c>
      <c r="S458" s="140">
        <v>5066010245.053009</v>
      </c>
      <c r="T458" s="140">
        <v>3769323348.6493239</v>
      </c>
      <c r="U458" s="140">
        <v>2259121102.579886</v>
      </c>
      <c r="V458" s="140">
        <v>197227998.60021377</v>
      </c>
      <c r="W458" s="140">
        <v>224701632.72852987</v>
      </c>
      <c r="X458" s="140">
        <v>1837191471.2511425</v>
      </c>
      <c r="Y458" s="140">
        <v>1510202246.069438</v>
      </c>
      <c r="Z458" s="140">
        <v>439589137236.56873</v>
      </c>
      <c r="AA458" s="140">
        <v>223443008398.06125</v>
      </c>
      <c r="AB458" s="140">
        <v>214730009609.75278</v>
      </c>
      <c r="AC458" s="140">
        <v>8712998788.3079433</v>
      </c>
      <c r="AD458" s="140">
        <v>216146128838.50818</v>
      </c>
      <c r="AE458" s="140">
        <v>207717666600.33243</v>
      </c>
      <c r="AF458" s="140">
        <v>8428462238.1754208</v>
      </c>
      <c r="AG458" s="140">
        <v>-24274180000</v>
      </c>
      <c r="AH458" s="140">
        <v>7025037</v>
      </c>
      <c r="AI458" s="44"/>
      <c r="AK458" s="44"/>
      <c r="AL458" s="4"/>
    </row>
    <row r="459" spans="1:38" x14ac:dyDescent="0.35">
      <c r="A459" s="140" t="s">
        <v>305</v>
      </c>
      <c r="B459" s="140" t="s">
        <v>306</v>
      </c>
      <c r="C459" s="140" t="s">
        <v>281</v>
      </c>
      <c r="D459" s="140" t="s">
        <v>8</v>
      </c>
      <c r="E459" s="140" t="s">
        <v>535</v>
      </c>
      <c r="F459" s="140">
        <v>1995</v>
      </c>
      <c r="G459" s="140" t="s">
        <v>849</v>
      </c>
      <c r="H459" s="140">
        <v>129038910573.37863</v>
      </c>
      <c r="I459" s="140">
        <v>46348159920.00441</v>
      </c>
      <c r="J459" s="140">
        <v>9661322785.4018898</v>
      </c>
      <c r="K459" s="140">
        <v>795698776.5363276</v>
      </c>
      <c r="L459" s="140">
        <v>367083.72082886641</v>
      </c>
      <c r="M459" s="140">
        <v>584376.87852369295</v>
      </c>
      <c r="N459" s="140">
        <v>0</v>
      </c>
      <c r="O459" s="140">
        <v>275325294.56411862</v>
      </c>
      <c r="P459" s="140">
        <v>3787085.0307985176</v>
      </c>
      <c r="Q459" s="140">
        <v>515634936.34205782</v>
      </c>
      <c r="R459" s="140">
        <v>172401055.89038262</v>
      </c>
      <c r="S459" s="140">
        <v>343233880.45167524</v>
      </c>
      <c r="T459" s="140">
        <v>8865624008.8655624</v>
      </c>
      <c r="U459" s="140">
        <v>8865624008.8655624</v>
      </c>
      <c r="V459" s="140">
        <v>5094204178.9542542</v>
      </c>
      <c r="W459" s="140">
        <v>3771419829.9113083</v>
      </c>
      <c r="X459" s="140">
        <v>0</v>
      </c>
      <c r="Y459" s="140">
        <v>0</v>
      </c>
      <c r="Z459" s="140">
        <v>59424574699.618378</v>
      </c>
      <c r="AA459" s="140">
        <v>43386647849.975914</v>
      </c>
      <c r="AB459" s="140">
        <v>42649540749.244461</v>
      </c>
      <c r="AC459" s="140">
        <v>737107100.73158503</v>
      </c>
      <c r="AD459" s="140">
        <v>16037926849.642467</v>
      </c>
      <c r="AE459" s="140">
        <v>15765454318.398266</v>
      </c>
      <c r="AF459" s="140">
        <v>272472531.24423403</v>
      </c>
      <c r="AG459" s="140">
        <v>13604853168.35396</v>
      </c>
      <c r="AH459" s="140">
        <v>563697</v>
      </c>
      <c r="AI459" s="44"/>
      <c r="AK459" s="44"/>
      <c r="AL459" s="4"/>
    </row>
    <row r="460" spans="1:38" x14ac:dyDescent="0.35">
      <c r="A460" s="140" t="s">
        <v>305</v>
      </c>
      <c r="B460" s="140" t="s">
        <v>306</v>
      </c>
      <c r="C460" s="140" t="s">
        <v>281</v>
      </c>
      <c r="D460" s="140" t="s">
        <v>8</v>
      </c>
      <c r="E460" s="140" t="s">
        <v>535</v>
      </c>
      <c r="F460" s="140">
        <v>1996</v>
      </c>
      <c r="G460" s="140" t="s">
        <v>850</v>
      </c>
      <c r="H460" s="140">
        <v>134059544326.3501</v>
      </c>
      <c r="I460" s="140">
        <v>47512124679.512314</v>
      </c>
      <c r="J460" s="140">
        <v>10841680791.145779</v>
      </c>
      <c r="K460" s="140">
        <v>877022160.21074796</v>
      </c>
      <c r="L460" s="140">
        <v>271862.65533320874</v>
      </c>
      <c r="M460" s="140">
        <v>619508.52579677629</v>
      </c>
      <c r="N460" s="140">
        <v>0</v>
      </c>
      <c r="O460" s="140">
        <v>337682796.22278309</v>
      </c>
      <c r="P460" s="140">
        <v>4274432.8487405172</v>
      </c>
      <c r="Q460" s="140">
        <v>534173559.95809442</v>
      </c>
      <c r="R460" s="140">
        <v>184892900.9175117</v>
      </c>
      <c r="S460" s="140">
        <v>349280659.04058272</v>
      </c>
      <c r="T460" s="140">
        <v>9964658630.9350338</v>
      </c>
      <c r="U460" s="140">
        <v>9964658630.9350338</v>
      </c>
      <c r="V460" s="140">
        <v>5834156199.6531029</v>
      </c>
      <c r="W460" s="140">
        <v>4130502431.2819309</v>
      </c>
      <c r="X460" s="140">
        <v>0</v>
      </c>
      <c r="Y460" s="140">
        <v>0</v>
      </c>
      <c r="Z460" s="140">
        <v>60232350006.121605</v>
      </c>
      <c r="AA460" s="140">
        <v>43831370577.946625</v>
      </c>
      <c r="AB460" s="140">
        <v>42749174152.348648</v>
      </c>
      <c r="AC460" s="140">
        <v>1082196425.5980165</v>
      </c>
      <c r="AD460" s="140">
        <v>16400979428.174978</v>
      </c>
      <c r="AE460" s="140">
        <v>15996039288.739616</v>
      </c>
      <c r="AF460" s="140">
        <v>404940139.4353804</v>
      </c>
      <c r="AG460" s="140">
        <v>15473388849.570391</v>
      </c>
      <c r="AH460" s="140">
        <v>578666</v>
      </c>
      <c r="AI460" s="44"/>
      <c r="AK460" s="44"/>
      <c r="AL460" s="4"/>
    </row>
    <row r="461" spans="1:38" x14ac:dyDescent="0.35">
      <c r="A461" s="140" t="s">
        <v>305</v>
      </c>
      <c r="B461" s="140" t="s">
        <v>306</v>
      </c>
      <c r="C461" s="140" t="s">
        <v>281</v>
      </c>
      <c r="D461" s="140" t="s">
        <v>8</v>
      </c>
      <c r="E461" s="140" t="s">
        <v>535</v>
      </c>
      <c r="F461" s="140">
        <v>1997</v>
      </c>
      <c r="G461" s="140" t="s">
        <v>851</v>
      </c>
      <c r="H461" s="140">
        <v>137604718077.74152</v>
      </c>
      <c r="I461" s="140">
        <v>49192356883.549507</v>
      </c>
      <c r="J461" s="140">
        <v>10788614832.478619</v>
      </c>
      <c r="K461" s="140">
        <v>710503586.27367818</v>
      </c>
      <c r="L461" s="140">
        <v>294800.78720825451</v>
      </c>
      <c r="M461" s="140">
        <v>639792.44049046317</v>
      </c>
      <c r="N461" s="140">
        <v>0</v>
      </c>
      <c r="O461" s="140">
        <v>187454721.41844806</v>
      </c>
      <c r="P461" s="140">
        <v>5045447.2165757017</v>
      </c>
      <c r="Q461" s="140">
        <v>517068824.41095567</v>
      </c>
      <c r="R461" s="140">
        <v>193266505.13610181</v>
      </c>
      <c r="S461" s="140">
        <v>323802319.27485383</v>
      </c>
      <c r="T461" s="140">
        <v>10078111246.204941</v>
      </c>
      <c r="U461" s="140">
        <v>10078111246.204941</v>
      </c>
      <c r="V461" s="140">
        <v>5366548029.4108601</v>
      </c>
      <c r="W461" s="140">
        <v>4711563216.7940807</v>
      </c>
      <c r="X461" s="140">
        <v>0</v>
      </c>
      <c r="Y461" s="140">
        <v>0</v>
      </c>
      <c r="Z461" s="140">
        <v>61732413449.999947</v>
      </c>
      <c r="AA461" s="140">
        <v>44799100470.059586</v>
      </c>
      <c r="AB461" s="140">
        <v>43787101989.212166</v>
      </c>
      <c r="AC461" s="140">
        <v>1011998480.8473622</v>
      </c>
      <c r="AD461" s="140">
        <v>16933312979.940372</v>
      </c>
      <c r="AE461" s="140">
        <v>16550794428.638988</v>
      </c>
      <c r="AF461" s="140">
        <v>382518551.30138892</v>
      </c>
      <c r="AG461" s="140">
        <v>15891332911.713434</v>
      </c>
      <c r="AH461" s="140">
        <v>594931</v>
      </c>
      <c r="AI461" s="44"/>
      <c r="AK461" s="44"/>
      <c r="AL461" s="4"/>
    </row>
    <row r="462" spans="1:38" x14ac:dyDescent="0.35">
      <c r="A462" s="140" t="s">
        <v>305</v>
      </c>
      <c r="B462" s="140" t="s">
        <v>306</v>
      </c>
      <c r="C462" s="140" t="s">
        <v>281</v>
      </c>
      <c r="D462" s="140" t="s">
        <v>8</v>
      </c>
      <c r="E462" s="140" t="s">
        <v>535</v>
      </c>
      <c r="F462" s="140">
        <v>1998</v>
      </c>
      <c r="G462" s="140" t="s">
        <v>852</v>
      </c>
      <c r="H462" s="140">
        <v>147711001646.86084</v>
      </c>
      <c r="I462" s="140">
        <v>50794981651.675079</v>
      </c>
      <c r="J462" s="140">
        <v>10684410370.264526</v>
      </c>
      <c r="K462" s="140">
        <v>669711382.87527001</v>
      </c>
      <c r="L462" s="140">
        <v>375662.70899035182</v>
      </c>
      <c r="M462" s="140">
        <v>678220.45188738697</v>
      </c>
      <c r="N462" s="140">
        <v>0</v>
      </c>
      <c r="O462" s="140">
        <v>156652735.07941923</v>
      </c>
      <c r="P462" s="140">
        <v>5065396.6055259258</v>
      </c>
      <c r="Q462" s="140">
        <v>506939368.02944714</v>
      </c>
      <c r="R462" s="140">
        <v>205259483.96414542</v>
      </c>
      <c r="S462" s="140">
        <v>301679884.06530172</v>
      </c>
      <c r="T462" s="140">
        <v>10014698987.389256</v>
      </c>
      <c r="U462" s="140">
        <v>10014698987.389256</v>
      </c>
      <c r="V462" s="140">
        <v>5141063858.4889603</v>
      </c>
      <c r="W462" s="140">
        <v>4873635128.9002953</v>
      </c>
      <c r="X462" s="140">
        <v>0</v>
      </c>
      <c r="Y462" s="140">
        <v>0</v>
      </c>
      <c r="Z462" s="140">
        <v>70141295857.443222</v>
      </c>
      <c r="AA462" s="140">
        <v>50796896294.740944</v>
      </c>
      <c r="AB462" s="140">
        <v>49796387532.007317</v>
      </c>
      <c r="AC462" s="140">
        <v>1000508762.7336494</v>
      </c>
      <c r="AD462" s="140">
        <v>19344399562.702274</v>
      </c>
      <c r="AE462" s="140">
        <v>18963387282.739277</v>
      </c>
      <c r="AF462" s="140">
        <v>381012279.96302634</v>
      </c>
      <c r="AG462" s="140">
        <v>16090313767.478046</v>
      </c>
      <c r="AH462" s="140">
        <v>613700</v>
      </c>
      <c r="AI462" s="44"/>
      <c r="AK462" s="44"/>
      <c r="AL462" s="4"/>
    </row>
    <row r="463" spans="1:38" x14ac:dyDescent="0.35">
      <c r="A463" s="140" t="s">
        <v>305</v>
      </c>
      <c r="B463" s="140" t="s">
        <v>306</v>
      </c>
      <c r="C463" s="140" t="s">
        <v>281</v>
      </c>
      <c r="D463" s="140" t="s">
        <v>8</v>
      </c>
      <c r="E463" s="140" t="s">
        <v>535</v>
      </c>
      <c r="F463" s="140">
        <v>1999</v>
      </c>
      <c r="G463" s="140" t="s">
        <v>853</v>
      </c>
      <c r="H463" s="140">
        <v>151910212023.34802</v>
      </c>
      <c r="I463" s="140">
        <v>51760715997.341499</v>
      </c>
      <c r="J463" s="140">
        <v>9986187613.9875278</v>
      </c>
      <c r="K463" s="140">
        <v>740534281.38463438</v>
      </c>
      <c r="L463" s="140">
        <v>398694.97500744881</v>
      </c>
      <c r="M463" s="140">
        <v>708896.41111567651</v>
      </c>
      <c r="N463" s="140">
        <v>0</v>
      </c>
      <c r="O463" s="140">
        <v>230705028.84906083</v>
      </c>
      <c r="P463" s="140">
        <v>5582374.1177579546</v>
      </c>
      <c r="Q463" s="140">
        <v>503139287.0316925</v>
      </c>
      <c r="R463" s="140">
        <v>219092487.17865774</v>
      </c>
      <c r="S463" s="140">
        <v>284046799.85303479</v>
      </c>
      <c r="T463" s="140">
        <v>9245653332.6028938</v>
      </c>
      <c r="U463" s="140">
        <v>9245653332.6028938</v>
      </c>
      <c r="V463" s="140">
        <v>4487026597.3395309</v>
      </c>
      <c r="W463" s="140">
        <v>4758626735.2633619</v>
      </c>
      <c r="X463" s="140">
        <v>0</v>
      </c>
      <c r="Y463" s="140">
        <v>0</v>
      </c>
      <c r="Z463" s="140">
        <v>72415324152.046997</v>
      </c>
      <c r="AA463" s="140">
        <v>52407690134.344109</v>
      </c>
      <c r="AB463" s="140">
        <v>51414424780.590294</v>
      </c>
      <c r="AC463" s="140">
        <v>993265353.75386548</v>
      </c>
      <c r="AD463" s="140">
        <v>20007634017.702885</v>
      </c>
      <c r="AE463" s="140">
        <v>19628436048.293724</v>
      </c>
      <c r="AF463" s="140">
        <v>379197969.40923327</v>
      </c>
      <c r="AG463" s="140">
        <v>17747984259.972023</v>
      </c>
      <c r="AH463" s="140">
        <v>636541</v>
      </c>
      <c r="AI463" s="44"/>
      <c r="AK463" s="44"/>
      <c r="AL463" s="4"/>
    </row>
    <row r="464" spans="1:38" x14ac:dyDescent="0.35">
      <c r="A464" s="140" t="s">
        <v>305</v>
      </c>
      <c r="B464" s="140" t="s">
        <v>306</v>
      </c>
      <c r="C464" s="140" t="s">
        <v>281</v>
      </c>
      <c r="D464" s="140" t="s">
        <v>8</v>
      </c>
      <c r="E464" s="140" t="s">
        <v>535</v>
      </c>
      <c r="F464" s="140">
        <v>2000</v>
      </c>
      <c r="G464" s="140" t="s">
        <v>854</v>
      </c>
      <c r="H464" s="140">
        <v>140444289299.22495</v>
      </c>
      <c r="I464" s="140">
        <v>53334523859.673447</v>
      </c>
      <c r="J464" s="140">
        <v>10179659729.58934</v>
      </c>
      <c r="K464" s="140">
        <v>564187550.53112292</v>
      </c>
      <c r="L464" s="140">
        <v>389510.18743426015</v>
      </c>
      <c r="M464" s="140">
        <v>754422.27190664795</v>
      </c>
      <c r="N464" s="140">
        <v>0</v>
      </c>
      <c r="O464" s="140">
        <v>96315927.800945818</v>
      </c>
      <c r="P464" s="140">
        <v>5762303.517609803</v>
      </c>
      <c r="Q464" s="140">
        <v>460965386.75322634</v>
      </c>
      <c r="R464" s="140">
        <v>204461467.39812914</v>
      </c>
      <c r="S464" s="140">
        <v>256503919.3550972</v>
      </c>
      <c r="T464" s="140">
        <v>9615472179.0582161</v>
      </c>
      <c r="U464" s="140">
        <v>9615472179.0582161</v>
      </c>
      <c r="V464" s="140">
        <v>4407364926.3574009</v>
      </c>
      <c r="W464" s="140">
        <v>5208107252.7008142</v>
      </c>
      <c r="X464" s="140">
        <v>0</v>
      </c>
      <c r="Y464" s="140">
        <v>0</v>
      </c>
      <c r="Z464" s="140">
        <v>64225918194.914162</v>
      </c>
      <c r="AA464" s="140">
        <v>46478884176.90107</v>
      </c>
      <c r="AB464" s="140">
        <v>45488466353.369576</v>
      </c>
      <c r="AC464" s="140">
        <v>990417823.53140342</v>
      </c>
      <c r="AD464" s="140">
        <v>17747034018.013268</v>
      </c>
      <c r="AE464" s="140">
        <v>17368862744.809597</v>
      </c>
      <c r="AF464" s="140">
        <v>378171273.20353776</v>
      </c>
      <c r="AG464" s="140">
        <v>12704187515.047993</v>
      </c>
      <c r="AH464" s="140">
        <v>664611</v>
      </c>
      <c r="AI464" s="44"/>
      <c r="AK464" s="44"/>
      <c r="AL464" s="4"/>
    </row>
    <row r="465" spans="1:38" x14ac:dyDescent="0.35">
      <c r="A465" s="140" t="s">
        <v>305</v>
      </c>
      <c r="B465" s="140" t="s">
        <v>306</v>
      </c>
      <c r="C465" s="140" t="s">
        <v>281</v>
      </c>
      <c r="D465" s="140" t="s">
        <v>8</v>
      </c>
      <c r="E465" s="140" t="s">
        <v>535</v>
      </c>
      <c r="F465" s="140">
        <v>2001</v>
      </c>
      <c r="G465" s="140" t="s">
        <v>855</v>
      </c>
      <c r="H465" s="140">
        <v>150120393664.27618</v>
      </c>
      <c r="I465" s="140">
        <v>54527027447.366158</v>
      </c>
      <c r="J465" s="140">
        <v>10903304585.270094</v>
      </c>
      <c r="K465" s="140">
        <v>480273210.43798494</v>
      </c>
      <c r="L465" s="140">
        <v>358365.42553999129</v>
      </c>
      <c r="M465" s="140">
        <v>835559.4781916897</v>
      </c>
      <c r="N465" s="140">
        <v>0</v>
      </c>
      <c r="O465" s="140">
        <v>57952413.955947071</v>
      </c>
      <c r="P465" s="140">
        <v>5770484.5885818172</v>
      </c>
      <c r="Q465" s="140">
        <v>415356386.98972446</v>
      </c>
      <c r="R465" s="140">
        <v>195966724.78119636</v>
      </c>
      <c r="S465" s="140">
        <v>219389662.2085281</v>
      </c>
      <c r="T465" s="140">
        <v>10423031374.832108</v>
      </c>
      <c r="U465" s="140">
        <v>10423031374.832108</v>
      </c>
      <c r="V465" s="140">
        <v>4543555655.8185873</v>
      </c>
      <c r="W465" s="140">
        <v>5879475719.0135202</v>
      </c>
      <c r="X465" s="140">
        <v>0</v>
      </c>
      <c r="Y465" s="140">
        <v>0</v>
      </c>
      <c r="Z465" s="140">
        <v>72179360133.393509</v>
      </c>
      <c r="AA465" s="140">
        <v>52676656150.041512</v>
      </c>
      <c r="AB465" s="140">
        <v>51653350105.996109</v>
      </c>
      <c r="AC465" s="140">
        <v>1023306044.0454283</v>
      </c>
      <c r="AD465" s="140">
        <v>19502703983.352005</v>
      </c>
      <c r="AE465" s="140">
        <v>19123841004.567875</v>
      </c>
      <c r="AF465" s="140">
        <v>378862978.78414422</v>
      </c>
      <c r="AG465" s="140">
        <v>12510701498.246456</v>
      </c>
      <c r="AH465" s="140">
        <v>697545</v>
      </c>
      <c r="AI465" s="44"/>
      <c r="AK465" s="44"/>
      <c r="AL465" s="4"/>
    </row>
    <row r="466" spans="1:38" x14ac:dyDescent="0.35">
      <c r="A466" s="140" t="s">
        <v>305</v>
      </c>
      <c r="B466" s="140" t="s">
        <v>306</v>
      </c>
      <c r="C466" s="140" t="s">
        <v>281</v>
      </c>
      <c r="D466" s="140" t="s">
        <v>8</v>
      </c>
      <c r="E466" s="140" t="s">
        <v>535</v>
      </c>
      <c r="F466" s="140">
        <v>2002</v>
      </c>
      <c r="G466" s="140" t="s">
        <v>856</v>
      </c>
      <c r="H466" s="140">
        <v>156226500298.07501</v>
      </c>
      <c r="I466" s="140">
        <v>56667305498.543243</v>
      </c>
      <c r="J466" s="140">
        <v>10483995427.737656</v>
      </c>
      <c r="K466" s="140">
        <v>520918895.33987159</v>
      </c>
      <c r="L466" s="140">
        <v>329625.67427144613</v>
      </c>
      <c r="M466" s="140">
        <v>805391.86755175644</v>
      </c>
      <c r="N466" s="140">
        <v>0</v>
      </c>
      <c r="O466" s="140">
        <v>110539615.06153007</v>
      </c>
      <c r="P466" s="140">
        <v>5730872.1292554615</v>
      </c>
      <c r="Q466" s="140">
        <v>403513390.60726285</v>
      </c>
      <c r="R466" s="140">
        <v>190356141.14489728</v>
      </c>
      <c r="S466" s="140">
        <v>213157249.4623656</v>
      </c>
      <c r="T466" s="140">
        <v>9963076532.3977852</v>
      </c>
      <c r="U466" s="140">
        <v>9963076532.3977852</v>
      </c>
      <c r="V466" s="140">
        <v>3954752235.5585499</v>
      </c>
      <c r="W466" s="140">
        <v>6008324296.8392353</v>
      </c>
      <c r="X466" s="140">
        <v>0</v>
      </c>
      <c r="Y466" s="140">
        <v>0</v>
      </c>
      <c r="Z466" s="140">
        <v>77899285611.271561</v>
      </c>
      <c r="AA466" s="140">
        <v>57272913159.932304</v>
      </c>
      <c r="AB466" s="140">
        <v>56283890392.425255</v>
      </c>
      <c r="AC466" s="140">
        <v>989022767.50704432</v>
      </c>
      <c r="AD466" s="140">
        <v>20626372451.339252</v>
      </c>
      <c r="AE466" s="140">
        <v>20270183969.910091</v>
      </c>
      <c r="AF466" s="140">
        <v>356188481.42905658</v>
      </c>
      <c r="AG466" s="140">
        <v>11175913760.522535</v>
      </c>
      <c r="AH466" s="140">
        <v>735146</v>
      </c>
      <c r="AI466" s="44"/>
      <c r="AK466" s="44"/>
      <c r="AL466" s="4"/>
    </row>
    <row r="467" spans="1:38" x14ac:dyDescent="0.35">
      <c r="A467" s="140" t="s">
        <v>305</v>
      </c>
      <c r="B467" s="140" t="s">
        <v>306</v>
      </c>
      <c r="C467" s="140" t="s">
        <v>281</v>
      </c>
      <c r="D467" s="140" t="s">
        <v>8</v>
      </c>
      <c r="E467" s="140" t="s">
        <v>535</v>
      </c>
      <c r="F467" s="140">
        <v>2003</v>
      </c>
      <c r="G467" s="140" t="s">
        <v>857</v>
      </c>
      <c r="H467" s="140">
        <v>156106226173.67557</v>
      </c>
      <c r="I467" s="140">
        <v>59271237364.709206</v>
      </c>
      <c r="J467" s="140">
        <v>10408458102.085217</v>
      </c>
      <c r="K467" s="140">
        <v>495580131.91474915</v>
      </c>
      <c r="L467" s="140">
        <v>271674.29875908751</v>
      </c>
      <c r="M467" s="140">
        <v>826214.16156799812</v>
      </c>
      <c r="N467" s="140">
        <v>0</v>
      </c>
      <c r="O467" s="140">
        <v>135540462.27426022</v>
      </c>
      <c r="P467" s="140">
        <v>5654280.177586332</v>
      </c>
      <c r="Q467" s="140">
        <v>353287501.00257552</v>
      </c>
      <c r="R467" s="140">
        <v>157230777.70792601</v>
      </c>
      <c r="S467" s="140">
        <v>196056723.29464948</v>
      </c>
      <c r="T467" s="140">
        <v>9912877970.1704693</v>
      </c>
      <c r="U467" s="140">
        <v>9912877970.1704693</v>
      </c>
      <c r="V467" s="140">
        <v>4248037460.8343024</v>
      </c>
      <c r="W467" s="140">
        <v>5664840509.3361673</v>
      </c>
      <c r="X467" s="140">
        <v>0</v>
      </c>
      <c r="Y467" s="140">
        <v>0</v>
      </c>
      <c r="Z467" s="140">
        <v>77903051967.571289</v>
      </c>
      <c r="AA467" s="140">
        <v>57695251875.330765</v>
      </c>
      <c r="AB467" s="140">
        <v>56724191595.319931</v>
      </c>
      <c r="AC467" s="140">
        <v>971060280.01081574</v>
      </c>
      <c r="AD467" s="140">
        <v>20207800092.24052</v>
      </c>
      <c r="AE467" s="140">
        <v>19867685587.525845</v>
      </c>
      <c r="AF467" s="140">
        <v>340114504.71479899</v>
      </c>
      <c r="AG467" s="140">
        <v>8523478739.3098698</v>
      </c>
      <c r="AH467" s="140">
        <v>778708</v>
      </c>
      <c r="AI467" s="44"/>
      <c r="AK467" s="44"/>
      <c r="AL467" s="4"/>
    </row>
    <row r="468" spans="1:38" x14ac:dyDescent="0.35">
      <c r="A468" s="140" t="s">
        <v>305</v>
      </c>
      <c r="B468" s="140" t="s">
        <v>306</v>
      </c>
      <c r="C468" s="140" t="s">
        <v>281</v>
      </c>
      <c r="D468" s="140" t="s">
        <v>8</v>
      </c>
      <c r="E468" s="140" t="s">
        <v>535</v>
      </c>
      <c r="F468" s="140">
        <v>2004</v>
      </c>
      <c r="G468" s="140" t="s">
        <v>858</v>
      </c>
      <c r="H468" s="140">
        <v>158784025337.93811</v>
      </c>
      <c r="I468" s="140">
        <v>61595471895.438644</v>
      </c>
      <c r="J468" s="140">
        <v>11668912905.775023</v>
      </c>
      <c r="K468" s="140">
        <v>859889426.61557424</v>
      </c>
      <c r="L468" s="140">
        <v>280000.90728183609</v>
      </c>
      <c r="M468" s="140">
        <v>855308.01249768923</v>
      </c>
      <c r="N468" s="140">
        <v>0</v>
      </c>
      <c r="O468" s="140">
        <v>550166703.05210042</v>
      </c>
      <c r="P468" s="140">
        <v>5498937.0597220371</v>
      </c>
      <c r="Q468" s="140">
        <v>303088477.58397233</v>
      </c>
      <c r="R468" s="140">
        <v>139485038.29050389</v>
      </c>
      <c r="S468" s="140">
        <v>163603439.29346848</v>
      </c>
      <c r="T468" s="140">
        <v>10809023479.159447</v>
      </c>
      <c r="U468" s="140">
        <v>10809023479.159447</v>
      </c>
      <c r="V468" s="140">
        <v>4591674916.677103</v>
      </c>
      <c r="W468" s="140">
        <v>6217348562.4823437</v>
      </c>
      <c r="X468" s="140">
        <v>0</v>
      </c>
      <c r="Y468" s="140">
        <v>0</v>
      </c>
      <c r="Z468" s="140">
        <v>77563365470.453568</v>
      </c>
      <c r="AA468" s="140">
        <v>57878421716.51149</v>
      </c>
      <c r="AB468" s="140">
        <v>57094177554.801636</v>
      </c>
      <c r="AC468" s="140">
        <v>784244161.70990002</v>
      </c>
      <c r="AD468" s="140">
        <v>19684943753.942085</v>
      </c>
      <c r="AE468" s="140">
        <v>19418215640.859886</v>
      </c>
      <c r="AF468" s="140">
        <v>266728113.08212894</v>
      </c>
      <c r="AG468" s="140">
        <v>7956275066.2708807</v>
      </c>
      <c r="AH468" s="140">
        <v>829844</v>
      </c>
      <c r="AI468" s="44"/>
      <c r="AK468" s="44"/>
      <c r="AL468" s="4"/>
    </row>
    <row r="469" spans="1:38" x14ac:dyDescent="0.35">
      <c r="A469" s="140" t="s">
        <v>305</v>
      </c>
      <c r="B469" s="140" t="s">
        <v>306</v>
      </c>
      <c r="C469" s="140" t="s">
        <v>281</v>
      </c>
      <c r="D469" s="140" t="s">
        <v>8</v>
      </c>
      <c r="E469" s="140" t="s">
        <v>535</v>
      </c>
      <c r="F469" s="140">
        <v>2005</v>
      </c>
      <c r="G469" s="140" t="s">
        <v>859</v>
      </c>
      <c r="H469" s="140">
        <v>164324840848.09634</v>
      </c>
      <c r="I469" s="140">
        <v>65114345684.388794</v>
      </c>
      <c r="J469" s="140">
        <v>12418900120.243813</v>
      </c>
      <c r="K469" s="140">
        <v>825907277.68760777</v>
      </c>
      <c r="L469" s="140">
        <v>292375.8879630536</v>
      </c>
      <c r="M469" s="140">
        <v>945145.32291396917</v>
      </c>
      <c r="N469" s="140">
        <v>0</v>
      </c>
      <c r="O469" s="140">
        <v>538603214.35714161</v>
      </c>
      <c r="P469" s="140">
        <v>5466830.6095767058</v>
      </c>
      <c r="Q469" s="140">
        <v>280599711.51001251</v>
      </c>
      <c r="R469" s="140">
        <v>132569969.75745551</v>
      </c>
      <c r="S469" s="140">
        <v>148029741.75255698</v>
      </c>
      <c r="T469" s="140">
        <v>11592992842.556206</v>
      </c>
      <c r="U469" s="140">
        <v>11592992842.556206</v>
      </c>
      <c r="V469" s="140">
        <v>5112676060.1241131</v>
      </c>
      <c r="W469" s="140">
        <v>6480316782.4320936</v>
      </c>
      <c r="X469" s="140">
        <v>0</v>
      </c>
      <c r="Y469" s="140">
        <v>0</v>
      </c>
      <c r="Z469" s="140">
        <v>76250217053.008682</v>
      </c>
      <c r="AA469" s="140">
        <v>57315513132.632523</v>
      </c>
      <c r="AB469" s="140">
        <v>56613567510.962448</v>
      </c>
      <c r="AC469" s="140">
        <v>701945621.66999078</v>
      </c>
      <c r="AD469" s="140">
        <v>18934703920.376381</v>
      </c>
      <c r="AE469" s="140">
        <v>18702809764.883606</v>
      </c>
      <c r="AF469" s="140">
        <v>231894155.49275622</v>
      </c>
      <c r="AG469" s="140">
        <v>10541377990.455015</v>
      </c>
      <c r="AH469" s="140">
        <v>889164</v>
      </c>
      <c r="AI469" s="44"/>
      <c r="AK469" s="44"/>
      <c r="AL469" s="4"/>
    </row>
    <row r="470" spans="1:38" x14ac:dyDescent="0.35">
      <c r="A470" s="140" t="s">
        <v>305</v>
      </c>
      <c r="B470" s="140" t="s">
        <v>306</v>
      </c>
      <c r="C470" s="140" t="s">
        <v>281</v>
      </c>
      <c r="D470" s="140" t="s">
        <v>8</v>
      </c>
      <c r="E470" s="140" t="s">
        <v>535</v>
      </c>
      <c r="F470" s="140">
        <v>2006</v>
      </c>
      <c r="G470" s="140" t="s">
        <v>860</v>
      </c>
      <c r="H470" s="140">
        <v>171120053745.06274</v>
      </c>
      <c r="I470" s="140">
        <v>69844038276.284241</v>
      </c>
      <c r="J470" s="140">
        <v>13497389285.052332</v>
      </c>
      <c r="K470" s="140">
        <v>809906173.11975181</v>
      </c>
      <c r="L470" s="140">
        <v>306154.68613621464</v>
      </c>
      <c r="M470" s="140">
        <v>910608.14289285732</v>
      </c>
      <c r="N470" s="140">
        <v>0</v>
      </c>
      <c r="O470" s="140">
        <v>544125082.3754648</v>
      </c>
      <c r="P470" s="140">
        <v>5557205.9142166022</v>
      </c>
      <c r="Q470" s="140">
        <v>259007122.00104126</v>
      </c>
      <c r="R470" s="140">
        <v>115774998.85468301</v>
      </c>
      <c r="S470" s="140">
        <v>143232123.14635825</v>
      </c>
      <c r="T470" s="140">
        <v>12687483111.932579</v>
      </c>
      <c r="U470" s="140">
        <v>12687483111.932579</v>
      </c>
      <c r="V470" s="140">
        <v>5723639684.291008</v>
      </c>
      <c r="W470" s="140">
        <v>6963843427.641571</v>
      </c>
      <c r="X470" s="140">
        <v>0</v>
      </c>
      <c r="Y470" s="140">
        <v>0</v>
      </c>
      <c r="Z470" s="140">
        <v>77671424114.548294</v>
      </c>
      <c r="AA470" s="140">
        <v>58913608521.918755</v>
      </c>
      <c r="AB470" s="140">
        <v>58282431910.691475</v>
      </c>
      <c r="AC470" s="140">
        <v>631176611.22719848</v>
      </c>
      <c r="AD470" s="140">
        <v>18757815592.62978</v>
      </c>
      <c r="AE470" s="140">
        <v>18556851931.145988</v>
      </c>
      <c r="AF470" s="140">
        <v>200963661.48367661</v>
      </c>
      <c r="AG470" s="140">
        <v>10107202069.177916</v>
      </c>
      <c r="AH470" s="140">
        <v>958418</v>
      </c>
      <c r="AI470" s="44"/>
      <c r="AK470" s="44"/>
      <c r="AL470" s="4"/>
    </row>
    <row r="471" spans="1:38" x14ac:dyDescent="0.35">
      <c r="A471" s="140" t="s">
        <v>305</v>
      </c>
      <c r="B471" s="140" t="s">
        <v>306</v>
      </c>
      <c r="C471" s="140" t="s">
        <v>281</v>
      </c>
      <c r="D471" s="140" t="s">
        <v>8</v>
      </c>
      <c r="E471" s="140" t="s">
        <v>535</v>
      </c>
      <c r="F471" s="140">
        <v>2007</v>
      </c>
      <c r="G471" s="140" t="s">
        <v>861</v>
      </c>
      <c r="H471" s="140">
        <v>189910731661.35544</v>
      </c>
      <c r="I471" s="140">
        <v>76992944142.850952</v>
      </c>
      <c r="J471" s="140">
        <v>15070839302.56629</v>
      </c>
      <c r="K471" s="140">
        <v>1134923628.413686</v>
      </c>
      <c r="L471" s="140">
        <v>306225.41234972829</v>
      </c>
      <c r="M471" s="140">
        <v>1020674.6677988796</v>
      </c>
      <c r="N471" s="140">
        <v>0</v>
      </c>
      <c r="O471" s="140">
        <v>872390079.50885296</v>
      </c>
      <c r="P471" s="140">
        <v>6246394.8877814878</v>
      </c>
      <c r="Q471" s="140">
        <v>254960253.93690306</v>
      </c>
      <c r="R471" s="140">
        <v>116990138.06102122</v>
      </c>
      <c r="S471" s="140">
        <v>137970115.87588182</v>
      </c>
      <c r="T471" s="140">
        <v>13935915674.152605</v>
      </c>
      <c r="U471" s="140">
        <v>13935915674.152605</v>
      </c>
      <c r="V471" s="140">
        <v>6337551821.1132259</v>
      </c>
      <c r="W471" s="140">
        <v>7598363853.0393791</v>
      </c>
      <c r="X471" s="140">
        <v>0</v>
      </c>
      <c r="Y471" s="140">
        <v>0</v>
      </c>
      <c r="Z471" s="140">
        <v>88084887583.718307</v>
      </c>
      <c r="AA471" s="140">
        <v>67375853409.342903</v>
      </c>
      <c r="AB471" s="140">
        <v>66621261895.304939</v>
      </c>
      <c r="AC471" s="140">
        <v>754591514.03775454</v>
      </c>
      <c r="AD471" s="140">
        <v>20709034174.375412</v>
      </c>
      <c r="AE471" s="140">
        <v>20477098537.776352</v>
      </c>
      <c r="AF471" s="140">
        <v>231935636.59906951</v>
      </c>
      <c r="AG471" s="140">
        <v>9762060632.2198677</v>
      </c>
      <c r="AH471" s="140">
        <v>1035919</v>
      </c>
      <c r="AI471" s="44"/>
      <c r="AK471" s="44"/>
      <c r="AL471" s="4"/>
    </row>
    <row r="472" spans="1:38" x14ac:dyDescent="0.35">
      <c r="A472" s="140" t="s">
        <v>305</v>
      </c>
      <c r="B472" s="140" t="s">
        <v>306</v>
      </c>
      <c r="C472" s="140" t="s">
        <v>281</v>
      </c>
      <c r="D472" s="140" t="s">
        <v>8</v>
      </c>
      <c r="E472" s="140" t="s">
        <v>535</v>
      </c>
      <c r="F472" s="140">
        <v>2008</v>
      </c>
      <c r="G472" s="140" t="s">
        <v>862</v>
      </c>
      <c r="H472" s="140">
        <v>204510537769.69223</v>
      </c>
      <c r="I472" s="140">
        <v>85581159984.433868</v>
      </c>
      <c r="J472" s="140">
        <v>17033385872.734901</v>
      </c>
      <c r="K472" s="140">
        <v>1000868796.1867522</v>
      </c>
      <c r="L472" s="140">
        <v>320256.34428160574</v>
      </c>
      <c r="M472" s="140">
        <v>996554.82860523066</v>
      </c>
      <c r="N472" s="140">
        <v>0</v>
      </c>
      <c r="O472" s="140">
        <v>727323872.39434743</v>
      </c>
      <c r="P472" s="140">
        <v>6321186.2176651089</v>
      </c>
      <c r="Q472" s="140">
        <v>265906926.40185279</v>
      </c>
      <c r="R472" s="140">
        <v>123124597.89884777</v>
      </c>
      <c r="S472" s="140">
        <v>142782328.503005</v>
      </c>
      <c r="T472" s="140">
        <v>16032517076.548147</v>
      </c>
      <c r="U472" s="140">
        <v>16032517076.548147</v>
      </c>
      <c r="V472" s="140">
        <v>7158848138.3649883</v>
      </c>
      <c r="W472" s="140">
        <v>8873668938.1831589</v>
      </c>
      <c r="X472" s="140">
        <v>0</v>
      </c>
      <c r="Y472" s="140">
        <v>0</v>
      </c>
      <c r="Z472" s="140">
        <v>90675162542.299118</v>
      </c>
      <c r="AA472" s="140">
        <v>69768860073.787537</v>
      </c>
      <c r="AB472" s="140">
        <v>69037153202.497986</v>
      </c>
      <c r="AC472" s="140">
        <v>731706871.28969383</v>
      </c>
      <c r="AD472" s="140">
        <v>20906302468.511581</v>
      </c>
      <c r="AE472" s="140">
        <v>20687045838.070774</v>
      </c>
      <c r="AF472" s="140">
        <v>219256630.44074786</v>
      </c>
      <c r="AG472" s="140">
        <v>11220829370.224405</v>
      </c>
      <c r="AH472" s="140">
        <v>1114641</v>
      </c>
      <c r="AI472" s="44"/>
      <c r="AK472" s="44"/>
      <c r="AL472" s="4"/>
    </row>
    <row r="473" spans="1:38" x14ac:dyDescent="0.35">
      <c r="A473" s="140" t="s">
        <v>305</v>
      </c>
      <c r="B473" s="140" t="s">
        <v>306</v>
      </c>
      <c r="C473" s="140" t="s">
        <v>281</v>
      </c>
      <c r="D473" s="140" t="s">
        <v>8</v>
      </c>
      <c r="E473" s="140" t="s">
        <v>535</v>
      </c>
      <c r="F473" s="140">
        <v>2009</v>
      </c>
      <c r="G473" s="140" t="s">
        <v>863</v>
      </c>
      <c r="H473" s="140">
        <v>232580492094.61575</v>
      </c>
      <c r="I473" s="140">
        <v>90509005882.885056</v>
      </c>
      <c r="J473" s="140">
        <v>18848972287.334877</v>
      </c>
      <c r="K473" s="140">
        <v>1130365114.8517914</v>
      </c>
      <c r="L473" s="140">
        <v>352912.86605075491</v>
      </c>
      <c r="M473" s="140">
        <v>1050175.8423950151</v>
      </c>
      <c r="N473" s="140">
        <v>0</v>
      </c>
      <c r="O473" s="140">
        <v>809152152.0922941</v>
      </c>
      <c r="P473" s="140">
        <v>6460402.7934515579</v>
      </c>
      <c r="Q473" s="140">
        <v>313349471.25759995</v>
      </c>
      <c r="R473" s="140">
        <v>133061163.43901822</v>
      </c>
      <c r="S473" s="140">
        <v>180288307.81858176</v>
      </c>
      <c r="T473" s="140">
        <v>17718607172.483086</v>
      </c>
      <c r="U473" s="140">
        <v>17718607172.483086</v>
      </c>
      <c r="V473" s="140">
        <v>7265303123.8925896</v>
      </c>
      <c r="W473" s="140">
        <v>10453304048.590494</v>
      </c>
      <c r="X473" s="140">
        <v>0</v>
      </c>
      <c r="Y473" s="140">
        <v>0</v>
      </c>
      <c r="Z473" s="140">
        <v>109543478418.56496</v>
      </c>
      <c r="AA473" s="140">
        <v>84558116994.819611</v>
      </c>
      <c r="AB473" s="140">
        <v>83602041249.988129</v>
      </c>
      <c r="AC473" s="140">
        <v>956075744.83141375</v>
      </c>
      <c r="AD473" s="140">
        <v>24985361423.745354</v>
      </c>
      <c r="AE473" s="140">
        <v>24702858703.934933</v>
      </c>
      <c r="AF473" s="140">
        <v>282502719.8104831</v>
      </c>
      <c r="AG473" s="140">
        <v>13679035505.830866</v>
      </c>
      <c r="AH473" s="140">
        <v>1185076</v>
      </c>
      <c r="AI473" s="44"/>
      <c r="AK473" s="44"/>
      <c r="AL473" s="4"/>
    </row>
    <row r="474" spans="1:38" x14ac:dyDescent="0.35">
      <c r="A474" s="140" t="s">
        <v>305</v>
      </c>
      <c r="B474" s="140" t="s">
        <v>306</v>
      </c>
      <c r="C474" s="140" t="s">
        <v>281</v>
      </c>
      <c r="D474" s="140" t="s">
        <v>8</v>
      </c>
      <c r="E474" s="140" t="s">
        <v>535</v>
      </c>
      <c r="F474" s="140">
        <v>2010</v>
      </c>
      <c r="G474" s="140" t="s">
        <v>864</v>
      </c>
      <c r="H474" s="140">
        <v>240026370490.99496</v>
      </c>
      <c r="I474" s="140">
        <v>96420302850.839005</v>
      </c>
      <c r="J474" s="140">
        <v>18507073752.617821</v>
      </c>
      <c r="K474" s="140">
        <v>685138533.97434878</v>
      </c>
      <c r="L474" s="140">
        <v>405320.9665500049</v>
      </c>
      <c r="M474" s="140">
        <v>1091147.2789538007</v>
      </c>
      <c r="N474" s="140">
        <v>0</v>
      </c>
      <c r="O474" s="140">
        <v>343653035.37146884</v>
      </c>
      <c r="P474" s="140">
        <v>6713985.5433468968</v>
      </c>
      <c r="Q474" s="140">
        <v>333275044.81402922</v>
      </c>
      <c r="R474" s="140">
        <v>146118039.01814961</v>
      </c>
      <c r="S474" s="140">
        <v>187157005.79587963</v>
      </c>
      <c r="T474" s="140">
        <v>17821935218.643475</v>
      </c>
      <c r="U474" s="140">
        <v>17821935218.643475</v>
      </c>
      <c r="V474" s="140">
        <v>7434005641.5082197</v>
      </c>
      <c r="W474" s="140">
        <v>10387929577.135254</v>
      </c>
      <c r="X474" s="140">
        <v>0</v>
      </c>
      <c r="Y474" s="140">
        <v>0</v>
      </c>
      <c r="Z474" s="140">
        <v>110599985886.75232</v>
      </c>
      <c r="AA474" s="140">
        <v>85418723942.358109</v>
      </c>
      <c r="AB474" s="140">
        <v>84544036341.746185</v>
      </c>
      <c r="AC474" s="140">
        <v>874687600.61178851</v>
      </c>
      <c r="AD474" s="140">
        <v>25181261944.394207</v>
      </c>
      <c r="AE474" s="140">
        <v>24923405861.16151</v>
      </c>
      <c r="AF474" s="140">
        <v>257856083.23278806</v>
      </c>
      <c r="AG474" s="140">
        <v>14499008000.785841</v>
      </c>
      <c r="AH474" s="140">
        <v>1240860</v>
      </c>
      <c r="AI474" s="44"/>
      <c r="AK474" s="44"/>
      <c r="AL474" s="4"/>
    </row>
    <row r="475" spans="1:38" x14ac:dyDescent="0.35">
      <c r="A475" s="140" t="s">
        <v>305</v>
      </c>
      <c r="B475" s="140" t="s">
        <v>306</v>
      </c>
      <c r="C475" s="140" t="s">
        <v>281</v>
      </c>
      <c r="D475" s="140" t="s">
        <v>8</v>
      </c>
      <c r="E475" s="140" t="s">
        <v>535</v>
      </c>
      <c r="F475" s="140">
        <v>2011</v>
      </c>
      <c r="G475" s="140" t="s">
        <v>865</v>
      </c>
      <c r="H475" s="140">
        <v>237198115422.07339</v>
      </c>
      <c r="I475" s="140">
        <v>100994102623.57419</v>
      </c>
      <c r="J475" s="140">
        <v>20049060254.200947</v>
      </c>
      <c r="K475" s="140">
        <v>780395916.54971981</v>
      </c>
      <c r="L475" s="140">
        <v>457735.18527599325</v>
      </c>
      <c r="M475" s="140">
        <v>1062499.4436770987</v>
      </c>
      <c r="N475" s="140">
        <v>0</v>
      </c>
      <c r="O475" s="140">
        <v>358413412.90389639</v>
      </c>
      <c r="P475" s="140">
        <v>7084381.0148897041</v>
      </c>
      <c r="Q475" s="140">
        <v>413377888.00198054</v>
      </c>
      <c r="R475" s="140">
        <v>159064038.44763419</v>
      </c>
      <c r="S475" s="140">
        <v>254313849.55434638</v>
      </c>
      <c r="T475" s="140">
        <v>19268664337.65123</v>
      </c>
      <c r="U475" s="140">
        <v>19268664337.65123</v>
      </c>
      <c r="V475" s="140">
        <v>7960369039.8552055</v>
      </c>
      <c r="W475" s="140">
        <v>11308295297.796026</v>
      </c>
      <c r="X475" s="140">
        <v>0</v>
      </c>
      <c r="Y475" s="140">
        <v>0</v>
      </c>
      <c r="Z475" s="140">
        <v>104978146967.88243</v>
      </c>
      <c r="AA475" s="140">
        <v>80935574113.692627</v>
      </c>
      <c r="AB475" s="140">
        <v>80072981942.794662</v>
      </c>
      <c r="AC475" s="140">
        <v>862592170.89803243</v>
      </c>
      <c r="AD475" s="140">
        <v>24042572854.189819</v>
      </c>
      <c r="AE475" s="140">
        <v>23786332809.692921</v>
      </c>
      <c r="AF475" s="140">
        <v>256240044.49683779</v>
      </c>
      <c r="AG475" s="140">
        <v>11176805576.415791</v>
      </c>
      <c r="AH475" s="140">
        <v>1278151</v>
      </c>
      <c r="AI475" s="44"/>
      <c r="AK475" s="44"/>
      <c r="AL475" s="4"/>
    </row>
    <row r="476" spans="1:38" x14ac:dyDescent="0.35">
      <c r="A476" s="140" t="s">
        <v>305</v>
      </c>
      <c r="B476" s="140" t="s">
        <v>306</v>
      </c>
      <c r="C476" s="140" t="s">
        <v>281</v>
      </c>
      <c r="D476" s="140" t="s">
        <v>8</v>
      </c>
      <c r="E476" s="140" t="s">
        <v>535</v>
      </c>
      <c r="F476" s="140">
        <v>2012</v>
      </c>
      <c r="G476" s="140" t="s">
        <v>866</v>
      </c>
      <c r="H476" s="140">
        <v>254328475518.94125</v>
      </c>
      <c r="I476" s="140">
        <v>106183354689.57793</v>
      </c>
      <c r="J476" s="140">
        <v>20129514249.313881</v>
      </c>
      <c r="K476" s="140">
        <v>1063470567.1805296</v>
      </c>
      <c r="L476" s="140">
        <v>525737.15586505865</v>
      </c>
      <c r="M476" s="140">
        <v>1106280.7953884529</v>
      </c>
      <c r="N476" s="140">
        <v>0</v>
      </c>
      <c r="O476" s="140">
        <v>595631984.95969844</v>
      </c>
      <c r="P476" s="140">
        <v>7468272.7993778344</v>
      </c>
      <c r="Q476" s="140">
        <v>458738291.47019982</v>
      </c>
      <c r="R476" s="140">
        <v>158932071.48598477</v>
      </c>
      <c r="S476" s="140">
        <v>299806219.98421508</v>
      </c>
      <c r="T476" s="140">
        <v>19066043682.133354</v>
      </c>
      <c r="U476" s="140">
        <v>19066043682.133354</v>
      </c>
      <c r="V476" s="140">
        <v>7688056906.0372992</v>
      </c>
      <c r="W476" s="140">
        <v>11377986776.096056</v>
      </c>
      <c r="X476" s="140">
        <v>0</v>
      </c>
      <c r="Y476" s="140">
        <v>0</v>
      </c>
      <c r="Z476" s="140">
        <v>113912727736.83725</v>
      </c>
      <c r="AA476" s="140">
        <v>87553241615.334213</v>
      </c>
      <c r="AB476" s="140">
        <v>86715381799.460983</v>
      </c>
      <c r="AC476" s="140">
        <v>837859815.87319815</v>
      </c>
      <c r="AD476" s="140">
        <v>26359486121.503349</v>
      </c>
      <c r="AE476" s="140">
        <v>26107233277.624409</v>
      </c>
      <c r="AF476" s="140">
        <v>252252843.87878972</v>
      </c>
      <c r="AG476" s="140">
        <v>14102878843.212231</v>
      </c>
      <c r="AH476" s="140">
        <v>1299943</v>
      </c>
      <c r="AI476" s="44"/>
      <c r="AK476" s="44"/>
      <c r="AL476" s="4"/>
    </row>
    <row r="477" spans="1:38" x14ac:dyDescent="0.35">
      <c r="A477" s="140" t="s">
        <v>305</v>
      </c>
      <c r="B477" s="140" t="s">
        <v>306</v>
      </c>
      <c r="C477" s="140" t="s">
        <v>281</v>
      </c>
      <c r="D477" s="140" t="s">
        <v>8</v>
      </c>
      <c r="E477" s="140" t="s">
        <v>535</v>
      </c>
      <c r="F477" s="140">
        <v>2013</v>
      </c>
      <c r="G477" s="140" t="s">
        <v>867</v>
      </c>
      <c r="H477" s="140">
        <v>267603396029.1571</v>
      </c>
      <c r="I477" s="140">
        <v>112633242432.72015</v>
      </c>
      <c r="J477" s="140">
        <v>19794291588.081039</v>
      </c>
      <c r="K477" s="140">
        <v>960529449.71564662</v>
      </c>
      <c r="L477" s="140">
        <v>546528.32233031827</v>
      </c>
      <c r="M477" s="140">
        <v>1148887.3100410933</v>
      </c>
      <c r="N477" s="140">
        <v>0</v>
      </c>
      <c r="O477" s="140">
        <v>428680011.09174842</v>
      </c>
      <c r="P477" s="140">
        <v>7654693.1567173824</v>
      </c>
      <c r="Q477" s="140">
        <v>522499329.83480942</v>
      </c>
      <c r="R477" s="140">
        <v>159631392.75905839</v>
      </c>
      <c r="S477" s="140">
        <v>362867937.07575107</v>
      </c>
      <c r="T477" s="140">
        <v>18833762138.365395</v>
      </c>
      <c r="U477" s="140">
        <v>18833762138.365395</v>
      </c>
      <c r="V477" s="140">
        <v>7340179277.5691252</v>
      </c>
      <c r="W477" s="140">
        <v>11493582860.796268</v>
      </c>
      <c r="X477" s="140">
        <v>0</v>
      </c>
      <c r="Y477" s="140">
        <v>0</v>
      </c>
      <c r="Z477" s="140">
        <v>117248422703.06729</v>
      </c>
      <c r="AA477" s="140">
        <v>89821586496.756638</v>
      </c>
      <c r="AB477" s="140">
        <v>88952341168.576462</v>
      </c>
      <c r="AC477" s="140">
        <v>869245328.1800133</v>
      </c>
      <c r="AD477" s="140">
        <v>27426836206.310638</v>
      </c>
      <c r="AE477" s="140">
        <v>27161413937.912544</v>
      </c>
      <c r="AF477" s="140">
        <v>265422268.39819837</v>
      </c>
      <c r="AG477" s="140">
        <v>17927439305.288643</v>
      </c>
      <c r="AH477" s="140">
        <v>1315029</v>
      </c>
      <c r="AI477" s="44"/>
      <c r="AK477" s="44"/>
      <c r="AL477" s="4"/>
    </row>
    <row r="478" spans="1:38" x14ac:dyDescent="0.35">
      <c r="A478" s="140" t="s">
        <v>305</v>
      </c>
      <c r="B478" s="140" t="s">
        <v>306</v>
      </c>
      <c r="C478" s="140" t="s">
        <v>281</v>
      </c>
      <c r="D478" s="140" t="s">
        <v>8</v>
      </c>
      <c r="E478" s="140" t="s">
        <v>535</v>
      </c>
      <c r="F478" s="140">
        <v>2014</v>
      </c>
      <c r="G478" s="140" t="s">
        <v>868</v>
      </c>
      <c r="H478" s="140">
        <v>288451847321.66284</v>
      </c>
      <c r="I478" s="140">
        <v>119473731243.12306</v>
      </c>
      <c r="J478" s="140">
        <v>20502677297.045834</v>
      </c>
      <c r="K478" s="140">
        <v>1078231919.834887</v>
      </c>
      <c r="L478" s="140">
        <v>625920.66450198065</v>
      </c>
      <c r="M478" s="140">
        <v>1173073.9551948786</v>
      </c>
      <c r="N478" s="140">
        <v>0</v>
      </c>
      <c r="O478" s="140">
        <v>516149363.98336357</v>
      </c>
      <c r="P478" s="140">
        <v>7961218.9006906189</v>
      </c>
      <c r="Q478" s="140">
        <v>552322342.33113611</v>
      </c>
      <c r="R478" s="140">
        <v>152945490.35027739</v>
      </c>
      <c r="S478" s="140">
        <v>399376851.98085874</v>
      </c>
      <c r="T478" s="140">
        <v>19424445377.210945</v>
      </c>
      <c r="U478" s="140">
        <v>19424445377.210945</v>
      </c>
      <c r="V478" s="140">
        <v>8069475966.5460043</v>
      </c>
      <c r="W478" s="140">
        <v>11354969410.66494</v>
      </c>
      <c r="X478" s="140">
        <v>0</v>
      </c>
      <c r="Y478" s="140">
        <v>0</v>
      </c>
      <c r="Z478" s="140">
        <v>124675920735.13837</v>
      </c>
      <c r="AA478" s="140">
        <v>95386481487.882324</v>
      </c>
      <c r="AB478" s="140">
        <v>94405154755.48996</v>
      </c>
      <c r="AC478" s="140">
        <v>981326732.39253247</v>
      </c>
      <c r="AD478" s="140">
        <v>29289439247.255711</v>
      </c>
      <c r="AE478" s="140">
        <v>28988112379.320423</v>
      </c>
      <c r="AF478" s="140">
        <v>301326867.93537408</v>
      </c>
      <c r="AG478" s="140">
        <v>23799518046.35556</v>
      </c>
      <c r="AH478" s="140">
        <v>1336075</v>
      </c>
      <c r="AI478" s="44"/>
      <c r="AK478" s="44"/>
      <c r="AL478" s="4"/>
    </row>
    <row r="479" spans="1:38" x14ac:dyDescent="0.35">
      <c r="A479" s="140" t="s">
        <v>305</v>
      </c>
      <c r="B479" s="140" t="s">
        <v>306</v>
      </c>
      <c r="C479" s="140" t="s">
        <v>281</v>
      </c>
      <c r="D479" s="140" t="s">
        <v>8</v>
      </c>
      <c r="E479" s="140" t="s">
        <v>535</v>
      </c>
      <c r="F479" s="140">
        <v>2015</v>
      </c>
      <c r="G479" s="140" t="s">
        <v>869</v>
      </c>
      <c r="H479" s="140">
        <v>297106545239.76776</v>
      </c>
      <c r="I479" s="140">
        <v>125213018345.66362</v>
      </c>
      <c r="J479" s="140">
        <v>19686947661.8344</v>
      </c>
      <c r="K479" s="140">
        <v>811088602.66521931</v>
      </c>
      <c r="L479" s="140">
        <v>694429.17597923521</v>
      </c>
      <c r="M479" s="140">
        <v>1200839.6329138791</v>
      </c>
      <c r="N479" s="140">
        <v>0</v>
      </c>
      <c r="O479" s="140">
        <v>178179279.4153071</v>
      </c>
      <c r="P479" s="140">
        <v>13921848.412169032</v>
      </c>
      <c r="Q479" s="140">
        <v>617092206.02885008</v>
      </c>
      <c r="R479" s="140">
        <v>150584875.21221384</v>
      </c>
      <c r="S479" s="140">
        <v>466507330.8166362</v>
      </c>
      <c r="T479" s="140">
        <v>18875859059.169178</v>
      </c>
      <c r="U479" s="140">
        <v>18875859059.169178</v>
      </c>
      <c r="V479" s="140">
        <v>7728482181.1845541</v>
      </c>
      <c r="W479" s="140">
        <v>11147376877.984623</v>
      </c>
      <c r="X479" s="140">
        <v>0</v>
      </c>
      <c r="Y479" s="140">
        <v>0</v>
      </c>
      <c r="Z479" s="140">
        <v>127369887939.51335</v>
      </c>
      <c r="AA479" s="140">
        <v>97633801617.316193</v>
      </c>
      <c r="AB479" s="140">
        <v>96629354676.642014</v>
      </c>
      <c r="AC479" s="140">
        <v>1004446940.6742195</v>
      </c>
      <c r="AD479" s="140">
        <v>29736086322.197155</v>
      </c>
      <c r="AE479" s="140">
        <v>29430164393.119549</v>
      </c>
      <c r="AF479" s="140">
        <v>305921929.07766527</v>
      </c>
      <c r="AG479" s="140">
        <v>24836691292.756386</v>
      </c>
      <c r="AH479" s="140">
        <v>1371851</v>
      </c>
      <c r="AI479" s="44"/>
      <c r="AK479" s="44"/>
      <c r="AL479" s="4"/>
    </row>
    <row r="480" spans="1:38" x14ac:dyDescent="0.35">
      <c r="A480" s="140" t="s">
        <v>305</v>
      </c>
      <c r="B480" s="140" t="s">
        <v>306</v>
      </c>
      <c r="C480" s="140" t="s">
        <v>281</v>
      </c>
      <c r="D480" s="140" t="s">
        <v>8</v>
      </c>
      <c r="E480" s="140" t="s">
        <v>535</v>
      </c>
      <c r="F480" s="140">
        <v>2016</v>
      </c>
      <c r="G480" s="140" t="s">
        <v>870</v>
      </c>
      <c r="H480" s="140">
        <v>313148235076.95837</v>
      </c>
      <c r="I480" s="140">
        <v>131886162771.30023</v>
      </c>
      <c r="J480" s="140">
        <v>18695066828.96154</v>
      </c>
      <c r="K480" s="140">
        <v>819554779.61974013</v>
      </c>
      <c r="L480" s="140">
        <v>717601.64793830889</v>
      </c>
      <c r="M480" s="140">
        <v>1228927.9517311896</v>
      </c>
      <c r="N480" s="140">
        <v>0</v>
      </c>
      <c r="O480" s="140">
        <v>178109347.63728917</v>
      </c>
      <c r="P480" s="140">
        <v>19627763.921281829</v>
      </c>
      <c r="Q480" s="140">
        <v>619871138.46149969</v>
      </c>
      <c r="R480" s="140">
        <v>151076313.91289181</v>
      </c>
      <c r="S480" s="140">
        <v>468794824.54860795</v>
      </c>
      <c r="T480" s="140">
        <v>17875512049.341797</v>
      </c>
      <c r="U480" s="140">
        <v>17875512049.341797</v>
      </c>
      <c r="V480" s="140">
        <v>7245677316.2328444</v>
      </c>
      <c r="W480" s="140">
        <v>10629834733.108953</v>
      </c>
      <c r="X480" s="140">
        <v>0</v>
      </c>
      <c r="Y480" s="140">
        <v>0</v>
      </c>
      <c r="Z480" s="140">
        <v>133246921020.17113</v>
      </c>
      <c r="AA480" s="140">
        <v>102944102318.39526</v>
      </c>
      <c r="AB480" s="140">
        <v>101885023526.81577</v>
      </c>
      <c r="AC480" s="140">
        <v>1059078791.5793568</v>
      </c>
      <c r="AD480" s="140">
        <v>30302818701.776222</v>
      </c>
      <c r="AE480" s="140">
        <v>29991066285.762348</v>
      </c>
      <c r="AF480" s="140">
        <v>311752416.01374155</v>
      </c>
      <c r="AG480" s="140">
        <v>29320084456.525536</v>
      </c>
      <c r="AH480" s="140">
        <v>1425791</v>
      </c>
      <c r="AI480" s="44"/>
      <c r="AK480" s="44"/>
      <c r="AL480" s="4"/>
    </row>
    <row r="481" spans="1:38" x14ac:dyDescent="0.35">
      <c r="A481" s="140" t="s">
        <v>305</v>
      </c>
      <c r="B481" s="140" t="s">
        <v>306</v>
      </c>
      <c r="C481" s="140" t="s">
        <v>281</v>
      </c>
      <c r="D481" s="140" t="s">
        <v>8</v>
      </c>
      <c r="E481" s="140" t="s">
        <v>535</v>
      </c>
      <c r="F481" s="140">
        <v>2017</v>
      </c>
      <c r="G481" s="140" t="s">
        <v>871</v>
      </c>
      <c r="H481" s="140">
        <v>322077253904.8692</v>
      </c>
      <c r="I481" s="140">
        <v>138800592482.9642</v>
      </c>
      <c r="J481" s="140">
        <v>17291155733.436447</v>
      </c>
      <c r="K481" s="140">
        <v>838566566.75494313</v>
      </c>
      <c r="L481" s="140">
        <v>757478.71081869397</v>
      </c>
      <c r="M481" s="140">
        <v>1279979.44070881</v>
      </c>
      <c r="N481" s="140">
        <v>0</v>
      </c>
      <c r="O481" s="140">
        <v>178109347.63728917</v>
      </c>
      <c r="P481" s="140">
        <v>19123358.444438577</v>
      </c>
      <c r="Q481" s="140">
        <v>639296402.52168798</v>
      </c>
      <c r="R481" s="140">
        <v>160561804.99708623</v>
      </c>
      <c r="S481" s="140">
        <v>478734597.52460182</v>
      </c>
      <c r="T481" s="140">
        <v>16452589166.681503</v>
      </c>
      <c r="U481" s="140">
        <v>16452589166.681503</v>
      </c>
      <c r="V481" s="140">
        <v>6913700515.5378599</v>
      </c>
      <c r="W481" s="140">
        <v>9538888651.1436424</v>
      </c>
      <c r="X481" s="140">
        <v>0</v>
      </c>
      <c r="Y481" s="140">
        <v>0</v>
      </c>
      <c r="Z481" s="140">
        <v>139538415913.3652</v>
      </c>
      <c r="AA481" s="140">
        <v>108809349301.96304</v>
      </c>
      <c r="AB481" s="140">
        <v>107689929426.74899</v>
      </c>
      <c r="AC481" s="140">
        <v>1119419875.213841</v>
      </c>
      <c r="AD481" s="140">
        <v>30729066611.402142</v>
      </c>
      <c r="AE481" s="140">
        <v>30412928998.851105</v>
      </c>
      <c r="AF481" s="140">
        <v>316137612.5512166</v>
      </c>
      <c r="AG481" s="140">
        <v>26447089775.103329</v>
      </c>
      <c r="AH481" s="140">
        <v>1494074</v>
      </c>
      <c r="AI481" s="44"/>
      <c r="AK481" s="44"/>
      <c r="AL481" s="4"/>
    </row>
    <row r="482" spans="1:38" x14ac:dyDescent="0.35">
      <c r="A482" s="140" t="s">
        <v>305</v>
      </c>
      <c r="B482" s="140" t="s">
        <v>306</v>
      </c>
      <c r="C482" s="140" t="s">
        <v>281</v>
      </c>
      <c r="D482" s="140" t="s">
        <v>8</v>
      </c>
      <c r="E482" s="140" t="s">
        <v>535</v>
      </c>
      <c r="F482" s="140">
        <v>2018</v>
      </c>
      <c r="G482" s="140" t="s">
        <v>872</v>
      </c>
      <c r="H482" s="140">
        <v>332402692738.23761</v>
      </c>
      <c r="I482" s="140">
        <v>150999673253.60965</v>
      </c>
      <c r="J482" s="140">
        <v>15509793300.169203</v>
      </c>
      <c r="K482" s="140">
        <v>818383187.73037827</v>
      </c>
      <c r="L482" s="140">
        <v>726514.09873158881</v>
      </c>
      <c r="M482" s="140">
        <v>1291088.4892494194</v>
      </c>
      <c r="N482" s="140">
        <v>0</v>
      </c>
      <c r="O482" s="140">
        <v>178109347.63728917</v>
      </c>
      <c r="P482" s="140">
        <v>18865232.816258412</v>
      </c>
      <c r="Q482" s="140">
        <v>619391004.68884957</v>
      </c>
      <c r="R482" s="140">
        <v>168153929.21373832</v>
      </c>
      <c r="S482" s="140">
        <v>451237075.47511125</v>
      </c>
      <c r="T482" s="140">
        <v>14691410112.438824</v>
      </c>
      <c r="U482" s="140">
        <v>14691410112.438824</v>
      </c>
      <c r="V482" s="140">
        <v>6581541610.9269323</v>
      </c>
      <c r="W482" s="140">
        <v>8109868501.5118914</v>
      </c>
      <c r="X482" s="140">
        <v>0</v>
      </c>
      <c r="Y482" s="140">
        <v>0</v>
      </c>
      <c r="Z482" s="140">
        <v>143431676184.45874</v>
      </c>
      <c r="AA482" s="140">
        <v>112833986378.85373</v>
      </c>
      <c r="AB482" s="140">
        <v>111673161433.54919</v>
      </c>
      <c r="AC482" s="140">
        <v>1160824945.3047538</v>
      </c>
      <c r="AD482" s="140">
        <v>30597689805.604996</v>
      </c>
      <c r="AE482" s="140">
        <v>30282903784.700142</v>
      </c>
      <c r="AF482" s="140">
        <v>314786020.90495706</v>
      </c>
      <c r="AG482" s="140">
        <v>22461550000</v>
      </c>
      <c r="AH482" s="140">
        <v>1569439</v>
      </c>
      <c r="AI482" s="44"/>
      <c r="AK482" s="44"/>
      <c r="AL482" s="4"/>
    </row>
    <row r="483" spans="1:38" x14ac:dyDescent="0.35">
      <c r="A483" s="140" t="s">
        <v>4515</v>
      </c>
      <c r="B483" s="140" t="s">
        <v>4516</v>
      </c>
      <c r="C483" s="140" t="s">
        <v>281</v>
      </c>
      <c r="D483" s="140" t="s">
        <v>11</v>
      </c>
      <c r="E483" s="140" t="s">
        <v>535</v>
      </c>
      <c r="F483" s="140">
        <v>1995</v>
      </c>
      <c r="G483" s="140" t="s">
        <v>4789</v>
      </c>
      <c r="H483" s="140" t="s">
        <v>728</v>
      </c>
      <c r="I483" s="140">
        <v>26304287462.211811</v>
      </c>
      <c r="J483" s="140">
        <v>3536852764.5907297</v>
      </c>
      <c r="K483" s="140">
        <v>3536852764.5907297</v>
      </c>
      <c r="L483" s="140">
        <v>195286889.37501305</v>
      </c>
      <c r="M483" s="140">
        <v>1556952774.8806252</v>
      </c>
      <c r="N483" s="140">
        <v>629417956.68156016</v>
      </c>
      <c r="O483" s="140">
        <v>429575700.89486325</v>
      </c>
      <c r="P483" s="140">
        <v>418876420.3593244</v>
      </c>
      <c r="Q483" s="140">
        <v>306743022.39934355</v>
      </c>
      <c r="R483" s="140">
        <v>282987190.47921401</v>
      </c>
      <c r="S483" s="140">
        <v>23755831.920129552</v>
      </c>
      <c r="T483" s="140">
        <v>0</v>
      </c>
      <c r="U483" s="140">
        <v>0</v>
      </c>
      <c r="V483" s="140">
        <v>0</v>
      </c>
      <c r="W483" s="140">
        <v>0</v>
      </c>
      <c r="X483" s="140">
        <v>0</v>
      </c>
      <c r="Y483" s="140">
        <v>0</v>
      </c>
      <c r="Z483" s="140" t="s">
        <v>728</v>
      </c>
      <c r="AA483" s="140" t="s">
        <v>728</v>
      </c>
      <c r="AB483" s="140" t="s">
        <v>728</v>
      </c>
      <c r="AC483" s="140" t="s">
        <v>728</v>
      </c>
      <c r="AD483" s="140" t="s">
        <v>728</v>
      </c>
      <c r="AE483" s="140" t="s">
        <v>728</v>
      </c>
      <c r="AF483" s="140" t="s">
        <v>728</v>
      </c>
      <c r="AG483" s="140" t="s">
        <v>728</v>
      </c>
      <c r="AH483" s="140">
        <v>280184</v>
      </c>
      <c r="AI483" s="44"/>
      <c r="AK483" s="44"/>
      <c r="AL483" s="4"/>
    </row>
    <row r="484" spans="1:38" x14ac:dyDescent="0.35">
      <c r="A484" s="140" t="s">
        <v>4515</v>
      </c>
      <c r="B484" s="140" t="s">
        <v>4516</v>
      </c>
      <c r="C484" s="140" t="s">
        <v>281</v>
      </c>
      <c r="D484" s="140" t="s">
        <v>11</v>
      </c>
      <c r="E484" s="140" t="s">
        <v>535</v>
      </c>
      <c r="F484" s="140">
        <v>1996</v>
      </c>
      <c r="G484" s="140" t="s">
        <v>4790</v>
      </c>
      <c r="H484" s="140" t="s">
        <v>728</v>
      </c>
      <c r="I484" s="140">
        <v>27379382914.888996</v>
      </c>
      <c r="J484" s="140">
        <v>3501762607.5183096</v>
      </c>
      <c r="K484" s="140">
        <v>3501762607.5183096</v>
      </c>
      <c r="L484" s="140">
        <v>190292027.73208997</v>
      </c>
      <c r="M484" s="140">
        <v>1575249750.341562</v>
      </c>
      <c r="N484" s="140">
        <v>659336722.58215797</v>
      </c>
      <c r="O484" s="140">
        <v>380439102.16841584</v>
      </c>
      <c r="P484" s="140">
        <v>422347815.20375323</v>
      </c>
      <c r="Q484" s="140">
        <v>274097189.49033004</v>
      </c>
      <c r="R484" s="140">
        <v>249745880.39895874</v>
      </c>
      <c r="S484" s="140">
        <v>24351309.091371272</v>
      </c>
      <c r="T484" s="140">
        <v>0</v>
      </c>
      <c r="U484" s="140">
        <v>0</v>
      </c>
      <c r="V484" s="140">
        <v>0</v>
      </c>
      <c r="W484" s="140">
        <v>0</v>
      </c>
      <c r="X484" s="140">
        <v>0</v>
      </c>
      <c r="Y484" s="140">
        <v>0</v>
      </c>
      <c r="Z484" s="140" t="s">
        <v>728</v>
      </c>
      <c r="AA484" s="140" t="s">
        <v>728</v>
      </c>
      <c r="AB484" s="140" t="s">
        <v>728</v>
      </c>
      <c r="AC484" s="140" t="s">
        <v>728</v>
      </c>
      <c r="AD484" s="140" t="s">
        <v>728</v>
      </c>
      <c r="AE484" s="140" t="s">
        <v>728</v>
      </c>
      <c r="AF484" s="140" t="s">
        <v>728</v>
      </c>
      <c r="AG484" s="140" t="s">
        <v>728</v>
      </c>
      <c r="AH484" s="140">
        <v>283978</v>
      </c>
      <c r="AI484" s="44"/>
      <c r="AK484" s="44"/>
      <c r="AL484" s="4"/>
    </row>
    <row r="485" spans="1:38" x14ac:dyDescent="0.35">
      <c r="A485" s="140" t="s">
        <v>4515</v>
      </c>
      <c r="B485" s="140" t="s">
        <v>4516</v>
      </c>
      <c r="C485" s="140" t="s">
        <v>281</v>
      </c>
      <c r="D485" s="140" t="s">
        <v>11</v>
      </c>
      <c r="E485" s="140" t="s">
        <v>535</v>
      </c>
      <c r="F485" s="140">
        <v>1997</v>
      </c>
      <c r="G485" s="140" t="s">
        <v>4791</v>
      </c>
      <c r="H485" s="140" t="s">
        <v>728</v>
      </c>
      <c r="I485" s="140">
        <v>29249772254.379791</v>
      </c>
      <c r="J485" s="140">
        <v>3350276390.0558615</v>
      </c>
      <c r="K485" s="140">
        <v>3350276390.0558615</v>
      </c>
      <c r="L485" s="140">
        <v>174867306.25663984</v>
      </c>
      <c r="M485" s="140">
        <v>1518502469.3069673</v>
      </c>
      <c r="N485" s="140">
        <v>689255488.48275578</v>
      </c>
      <c r="O485" s="140">
        <v>217981649.59518474</v>
      </c>
      <c r="P485" s="140">
        <v>423854436.40071696</v>
      </c>
      <c r="Q485" s="140">
        <v>325815040.01359695</v>
      </c>
      <c r="R485" s="140">
        <v>302561062.98292619</v>
      </c>
      <c r="S485" s="140">
        <v>23253977.030670773</v>
      </c>
      <c r="T485" s="140">
        <v>0</v>
      </c>
      <c r="U485" s="140">
        <v>0</v>
      </c>
      <c r="V485" s="140">
        <v>0</v>
      </c>
      <c r="W485" s="140">
        <v>0</v>
      </c>
      <c r="X485" s="140">
        <v>0</v>
      </c>
      <c r="Y485" s="140">
        <v>0</v>
      </c>
      <c r="Z485" s="140" t="s">
        <v>728</v>
      </c>
      <c r="AA485" s="140" t="s">
        <v>728</v>
      </c>
      <c r="AB485" s="140" t="s">
        <v>728</v>
      </c>
      <c r="AC485" s="140" t="s">
        <v>728</v>
      </c>
      <c r="AD485" s="140" t="s">
        <v>728</v>
      </c>
      <c r="AE485" s="140" t="s">
        <v>728</v>
      </c>
      <c r="AF485" s="140" t="s">
        <v>728</v>
      </c>
      <c r="AG485" s="140" t="s">
        <v>728</v>
      </c>
      <c r="AH485" s="140">
        <v>287358</v>
      </c>
      <c r="AI485" s="44"/>
      <c r="AK485" s="44"/>
      <c r="AL485" s="4"/>
    </row>
    <row r="486" spans="1:38" x14ac:dyDescent="0.35">
      <c r="A486" s="140" t="s">
        <v>4515</v>
      </c>
      <c r="B486" s="140" t="s">
        <v>4516</v>
      </c>
      <c r="C486" s="140" t="s">
        <v>281</v>
      </c>
      <c r="D486" s="140" t="s">
        <v>11</v>
      </c>
      <c r="E486" s="140" t="s">
        <v>535</v>
      </c>
      <c r="F486" s="140">
        <v>1998</v>
      </c>
      <c r="G486" s="140" t="s">
        <v>4792</v>
      </c>
      <c r="H486" s="140" t="s">
        <v>728</v>
      </c>
      <c r="I486" s="140">
        <v>31651656816.259651</v>
      </c>
      <c r="J486" s="140">
        <v>3313489271.8176823</v>
      </c>
      <c r="K486" s="140">
        <v>3313489271.8176823</v>
      </c>
      <c r="L486" s="140">
        <v>136195965.3090519</v>
      </c>
      <c r="M486" s="140">
        <v>1564693084.7906446</v>
      </c>
      <c r="N486" s="140">
        <v>719174278.88835251</v>
      </c>
      <c r="O486" s="140">
        <v>202177792.90804735</v>
      </c>
      <c r="P486" s="140">
        <v>434814193.36562973</v>
      </c>
      <c r="Q486" s="140">
        <v>256433956.55595648</v>
      </c>
      <c r="R486" s="140">
        <v>235255892.65702116</v>
      </c>
      <c r="S486" s="140">
        <v>21178063.898935303</v>
      </c>
      <c r="T486" s="140">
        <v>0</v>
      </c>
      <c r="U486" s="140">
        <v>0</v>
      </c>
      <c r="V486" s="140">
        <v>0</v>
      </c>
      <c r="W486" s="140">
        <v>0</v>
      </c>
      <c r="X486" s="140">
        <v>0</v>
      </c>
      <c r="Y486" s="140">
        <v>0</v>
      </c>
      <c r="Z486" s="140" t="s">
        <v>728</v>
      </c>
      <c r="AA486" s="140" t="s">
        <v>728</v>
      </c>
      <c r="AB486" s="140" t="s">
        <v>728</v>
      </c>
      <c r="AC486" s="140" t="s">
        <v>728</v>
      </c>
      <c r="AD486" s="140" t="s">
        <v>728</v>
      </c>
      <c r="AE486" s="140" t="s">
        <v>728</v>
      </c>
      <c r="AF486" s="140" t="s">
        <v>728</v>
      </c>
      <c r="AG486" s="140" t="s">
        <v>728</v>
      </c>
      <c r="AH486" s="140">
        <v>290597</v>
      </c>
      <c r="AI486" s="44"/>
      <c r="AK486" s="44"/>
      <c r="AL486" s="4"/>
    </row>
    <row r="487" spans="1:38" x14ac:dyDescent="0.35">
      <c r="A487" s="140" t="s">
        <v>4515</v>
      </c>
      <c r="B487" s="140" t="s">
        <v>4516</v>
      </c>
      <c r="C487" s="140" t="s">
        <v>281</v>
      </c>
      <c r="D487" s="140" t="s">
        <v>11</v>
      </c>
      <c r="E487" s="140" t="s">
        <v>535</v>
      </c>
      <c r="F487" s="140">
        <v>1999</v>
      </c>
      <c r="G487" s="140" t="s">
        <v>4793</v>
      </c>
      <c r="H487" s="140" t="s">
        <v>728</v>
      </c>
      <c r="I487" s="140">
        <v>33719693646.800381</v>
      </c>
      <c r="J487" s="140">
        <v>3514651964.5006804</v>
      </c>
      <c r="K487" s="140">
        <v>3514651964.5006804</v>
      </c>
      <c r="L487" s="140">
        <v>106265992.1573354</v>
      </c>
      <c r="M487" s="140">
        <v>1578026449.7962101</v>
      </c>
      <c r="N487" s="140">
        <v>749093044.78895032</v>
      </c>
      <c r="O487" s="140">
        <v>221361341.60059232</v>
      </c>
      <c r="P487" s="140">
        <v>658637665.14539039</v>
      </c>
      <c r="Q487" s="140">
        <v>201267471.01220182</v>
      </c>
      <c r="R487" s="140">
        <v>183023198.5746603</v>
      </c>
      <c r="S487" s="140">
        <v>18244272.437541507</v>
      </c>
      <c r="T487" s="140">
        <v>0</v>
      </c>
      <c r="U487" s="140">
        <v>0</v>
      </c>
      <c r="V487" s="140">
        <v>0</v>
      </c>
      <c r="W487" s="140">
        <v>0</v>
      </c>
      <c r="X487" s="140">
        <v>0</v>
      </c>
      <c r="Y487" s="140">
        <v>0</v>
      </c>
      <c r="Z487" s="140" t="s">
        <v>728</v>
      </c>
      <c r="AA487" s="140" t="s">
        <v>728</v>
      </c>
      <c r="AB487" s="140" t="s">
        <v>728</v>
      </c>
      <c r="AC487" s="140" t="s">
        <v>728</v>
      </c>
      <c r="AD487" s="140" t="s">
        <v>728</v>
      </c>
      <c r="AE487" s="140" t="s">
        <v>728</v>
      </c>
      <c r="AF487" s="140" t="s">
        <v>728</v>
      </c>
      <c r="AG487" s="140" t="s">
        <v>728</v>
      </c>
      <c r="AH487" s="140">
        <v>294062</v>
      </c>
      <c r="AI487" s="44"/>
      <c r="AK487" s="44"/>
      <c r="AL487" s="4"/>
    </row>
    <row r="488" spans="1:38" x14ac:dyDescent="0.35">
      <c r="A488" s="140" t="s">
        <v>4515</v>
      </c>
      <c r="B488" s="140" t="s">
        <v>4516</v>
      </c>
      <c r="C488" s="140" t="s">
        <v>281</v>
      </c>
      <c r="D488" s="140" t="s">
        <v>11</v>
      </c>
      <c r="E488" s="140" t="s">
        <v>535</v>
      </c>
      <c r="F488" s="140">
        <v>2000</v>
      </c>
      <c r="G488" s="140" t="s">
        <v>4794</v>
      </c>
      <c r="H488" s="140" t="s">
        <v>728</v>
      </c>
      <c r="I488" s="140">
        <v>35906699757.960678</v>
      </c>
      <c r="J488" s="140">
        <v>3433743607.2048845</v>
      </c>
      <c r="K488" s="140">
        <v>3433743607.2048845</v>
      </c>
      <c r="L488" s="140">
        <v>68628490.520299673</v>
      </c>
      <c r="M488" s="140">
        <v>1609892582.2199543</v>
      </c>
      <c r="N488" s="140">
        <v>779011810.68954813</v>
      </c>
      <c r="O488" s="140">
        <v>270960508.25584072</v>
      </c>
      <c r="P488" s="140">
        <v>554425616.15638852</v>
      </c>
      <c r="Q488" s="140">
        <v>150824599.36285335</v>
      </c>
      <c r="R488" s="140">
        <v>135732726.21811274</v>
      </c>
      <c r="S488" s="140">
        <v>15091873.144740604</v>
      </c>
      <c r="T488" s="140">
        <v>0</v>
      </c>
      <c r="U488" s="140">
        <v>0</v>
      </c>
      <c r="V488" s="140">
        <v>0</v>
      </c>
      <c r="W488" s="140">
        <v>0</v>
      </c>
      <c r="X488" s="140">
        <v>0</v>
      </c>
      <c r="Y488" s="140">
        <v>0</v>
      </c>
      <c r="Z488" s="140" t="s">
        <v>728</v>
      </c>
      <c r="AA488" s="140" t="s">
        <v>728</v>
      </c>
      <c r="AB488" s="140" t="s">
        <v>728</v>
      </c>
      <c r="AC488" s="140" t="s">
        <v>728</v>
      </c>
      <c r="AD488" s="140" t="s">
        <v>728</v>
      </c>
      <c r="AE488" s="140" t="s">
        <v>728</v>
      </c>
      <c r="AF488" s="140" t="s">
        <v>728</v>
      </c>
      <c r="AG488" s="140" t="s">
        <v>728</v>
      </c>
      <c r="AH488" s="140">
        <v>298051</v>
      </c>
      <c r="AI488" s="44"/>
      <c r="AK488" s="44"/>
      <c r="AL488" s="4"/>
    </row>
    <row r="489" spans="1:38" x14ac:dyDescent="0.35">
      <c r="A489" s="140" t="s">
        <v>4515</v>
      </c>
      <c r="B489" s="140" t="s">
        <v>4516</v>
      </c>
      <c r="C489" s="140" t="s">
        <v>281</v>
      </c>
      <c r="D489" s="140" t="s">
        <v>11</v>
      </c>
      <c r="E489" s="140" t="s">
        <v>535</v>
      </c>
      <c r="F489" s="140">
        <v>2001</v>
      </c>
      <c r="G489" s="140" t="s">
        <v>4795</v>
      </c>
      <c r="H489" s="140" t="s">
        <v>728</v>
      </c>
      <c r="I489" s="140">
        <v>37666895009.963837</v>
      </c>
      <c r="J489" s="140">
        <v>3150994452.266593</v>
      </c>
      <c r="K489" s="140">
        <v>3150994452.266593</v>
      </c>
      <c r="L489" s="140">
        <v>35786989.661586642</v>
      </c>
      <c r="M489" s="140">
        <v>1626249725.7796259</v>
      </c>
      <c r="N489" s="140">
        <v>808930576.59014595</v>
      </c>
      <c r="O489" s="140">
        <v>102676040.49028388</v>
      </c>
      <c r="P489" s="140">
        <v>468479643.24836618</v>
      </c>
      <c r="Q489" s="140">
        <v>108871476.49658421</v>
      </c>
      <c r="R489" s="140">
        <v>96819305.352218106</v>
      </c>
      <c r="S489" s="140">
        <v>12052171.144366093</v>
      </c>
      <c r="T489" s="140">
        <v>0</v>
      </c>
      <c r="U489" s="140">
        <v>0</v>
      </c>
      <c r="V489" s="140">
        <v>0</v>
      </c>
      <c r="W489" s="140">
        <v>0</v>
      </c>
      <c r="X489" s="140">
        <v>0</v>
      </c>
      <c r="Y489" s="140">
        <v>0</v>
      </c>
      <c r="Z489" s="140" t="s">
        <v>728</v>
      </c>
      <c r="AA489" s="140" t="s">
        <v>728</v>
      </c>
      <c r="AB489" s="140" t="s">
        <v>728</v>
      </c>
      <c r="AC489" s="140" t="s">
        <v>728</v>
      </c>
      <c r="AD489" s="140" t="s">
        <v>728</v>
      </c>
      <c r="AE489" s="140" t="s">
        <v>728</v>
      </c>
      <c r="AF489" s="140" t="s">
        <v>728</v>
      </c>
      <c r="AG489" s="140" t="s">
        <v>728</v>
      </c>
      <c r="AH489" s="140">
        <v>302618</v>
      </c>
      <c r="AI489" s="44"/>
      <c r="AK489" s="44"/>
      <c r="AL489" s="4"/>
    </row>
    <row r="490" spans="1:38" x14ac:dyDescent="0.35">
      <c r="A490" s="140" t="s">
        <v>4515</v>
      </c>
      <c r="B490" s="140" t="s">
        <v>4516</v>
      </c>
      <c r="C490" s="140" t="s">
        <v>281</v>
      </c>
      <c r="D490" s="140" t="s">
        <v>11</v>
      </c>
      <c r="E490" s="140" t="s">
        <v>535</v>
      </c>
      <c r="F490" s="140">
        <v>2002</v>
      </c>
      <c r="G490" s="140" t="s">
        <v>4796</v>
      </c>
      <c r="H490" s="140" t="s">
        <v>728</v>
      </c>
      <c r="I490" s="140">
        <v>39137281697.686813</v>
      </c>
      <c r="J490" s="140">
        <v>3318176749.3532047</v>
      </c>
      <c r="K490" s="140">
        <v>3318176749.3532047</v>
      </c>
      <c r="L490" s="140">
        <v>21418077.82581364</v>
      </c>
      <c r="M490" s="140">
        <v>1607908237.0443721</v>
      </c>
      <c r="N490" s="140">
        <v>838849366.9957428</v>
      </c>
      <c r="O490" s="140">
        <v>266303329.96609041</v>
      </c>
      <c r="P490" s="140">
        <v>445224884.40877712</v>
      </c>
      <c r="Q490" s="140">
        <v>138472853.11240858</v>
      </c>
      <c r="R490" s="140">
        <v>127615099.91229926</v>
      </c>
      <c r="S490" s="140">
        <v>10857753.200109307</v>
      </c>
      <c r="T490" s="140">
        <v>0</v>
      </c>
      <c r="U490" s="140">
        <v>0</v>
      </c>
      <c r="V490" s="140">
        <v>0</v>
      </c>
      <c r="W490" s="140">
        <v>0</v>
      </c>
      <c r="X490" s="140">
        <v>0</v>
      </c>
      <c r="Y490" s="140">
        <v>0</v>
      </c>
      <c r="Z490" s="140" t="s">
        <v>728</v>
      </c>
      <c r="AA490" s="140" t="s">
        <v>728</v>
      </c>
      <c r="AB490" s="140" t="s">
        <v>728</v>
      </c>
      <c r="AC490" s="140" t="s">
        <v>728</v>
      </c>
      <c r="AD490" s="140" t="s">
        <v>728</v>
      </c>
      <c r="AE490" s="140" t="s">
        <v>728</v>
      </c>
      <c r="AF490" s="140" t="s">
        <v>728</v>
      </c>
      <c r="AG490" s="140" t="s">
        <v>728</v>
      </c>
      <c r="AH490" s="140">
        <v>307660</v>
      </c>
      <c r="AI490" s="44"/>
      <c r="AK490" s="44"/>
      <c r="AL490" s="4"/>
    </row>
    <row r="491" spans="1:38" x14ac:dyDescent="0.35">
      <c r="A491" s="140" t="s">
        <v>4515</v>
      </c>
      <c r="B491" s="140" t="s">
        <v>4516</v>
      </c>
      <c r="C491" s="140" t="s">
        <v>281</v>
      </c>
      <c r="D491" s="140" t="s">
        <v>11</v>
      </c>
      <c r="E491" s="140" t="s">
        <v>535</v>
      </c>
      <c r="F491" s="140">
        <v>2003</v>
      </c>
      <c r="G491" s="140" t="s">
        <v>4797</v>
      </c>
      <c r="H491" s="140" t="s">
        <v>728</v>
      </c>
      <c r="I491" s="140">
        <v>40631307595.951324</v>
      </c>
      <c r="J491" s="140">
        <v>3358564269.4327354</v>
      </c>
      <c r="K491" s="140">
        <v>3358564269.4327354</v>
      </c>
      <c r="L491" s="140">
        <v>20659486.568542313</v>
      </c>
      <c r="M491" s="140">
        <v>1633872525.8853037</v>
      </c>
      <c r="N491" s="140">
        <v>868768132.89634049</v>
      </c>
      <c r="O491" s="140">
        <v>268180493.17745024</v>
      </c>
      <c r="P491" s="140">
        <v>424145403.21850115</v>
      </c>
      <c r="Q491" s="140">
        <v>142938227.68659744</v>
      </c>
      <c r="R491" s="140">
        <v>133106283.47259626</v>
      </c>
      <c r="S491" s="140">
        <v>9831944.2140011881</v>
      </c>
      <c r="T491" s="140">
        <v>0</v>
      </c>
      <c r="U491" s="140">
        <v>0</v>
      </c>
      <c r="V491" s="140">
        <v>0</v>
      </c>
      <c r="W491" s="140">
        <v>0</v>
      </c>
      <c r="X491" s="140">
        <v>0</v>
      </c>
      <c r="Y491" s="140">
        <v>0</v>
      </c>
      <c r="Z491" s="140" t="s">
        <v>728</v>
      </c>
      <c r="AA491" s="140" t="s">
        <v>728</v>
      </c>
      <c r="AB491" s="140" t="s">
        <v>728</v>
      </c>
      <c r="AC491" s="140" t="s">
        <v>728</v>
      </c>
      <c r="AD491" s="140" t="s">
        <v>728</v>
      </c>
      <c r="AE491" s="140" t="s">
        <v>728</v>
      </c>
      <c r="AF491" s="140" t="s">
        <v>728</v>
      </c>
      <c r="AG491" s="140" t="s">
        <v>728</v>
      </c>
      <c r="AH491" s="140">
        <v>313129</v>
      </c>
      <c r="AI491" s="44"/>
      <c r="AK491" s="44"/>
      <c r="AL491" s="4"/>
    </row>
    <row r="492" spans="1:38" x14ac:dyDescent="0.35">
      <c r="A492" s="140" t="s">
        <v>4515</v>
      </c>
      <c r="B492" s="140" t="s">
        <v>4516</v>
      </c>
      <c r="C492" s="140" t="s">
        <v>281</v>
      </c>
      <c r="D492" s="140" t="s">
        <v>11</v>
      </c>
      <c r="E492" s="140" t="s">
        <v>535</v>
      </c>
      <c r="F492" s="140">
        <v>2004</v>
      </c>
      <c r="G492" s="140" t="s">
        <v>4798</v>
      </c>
      <c r="H492" s="140" t="s">
        <v>728</v>
      </c>
      <c r="I492" s="140">
        <v>41883809871.758392</v>
      </c>
      <c r="J492" s="140">
        <v>4294735393.4775028</v>
      </c>
      <c r="K492" s="140">
        <v>4294735393.4775028</v>
      </c>
      <c r="L492" s="140">
        <v>19593998.792070679</v>
      </c>
      <c r="M492" s="140">
        <v>1651450207.9595795</v>
      </c>
      <c r="N492" s="140">
        <v>898686898.7969383</v>
      </c>
      <c r="O492" s="140">
        <v>1134756839.9873047</v>
      </c>
      <c r="P492" s="140">
        <v>454107336.05596471</v>
      </c>
      <c r="Q492" s="140">
        <v>136140111.88564453</v>
      </c>
      <c r="R492" s="140">
        <v>126109866.22356249</v>
      </c>
      <c r="S492" s="140">
        <v>10030245.662082044</v>
      </c>
      <c r="T492" s="140">
        <v>0</v>
      </c>
      <c r="U492" s="140">
        <v>0</v>
      </c>
      <c r="V492" s="140">
        <v>0</v>
      </c>
      <c r="W492" s="140">
        <v>0</v>
      </c>
      <c r="X492" s="140">
        <v>0</v>
      </c>
      <c r="Y492" s="140">
        <v>0</v>
      </c>
      <c r="Z492" s="140" t="s">
        <v>728</v>
      </c>
      <c r="AA492" s="140" t="s">
        <v>728</v>
      </c>
      <c r="AB492" s="140" t="s">
        <v>728</v>
      </c>
      <c r="AC492" s="140" t="s">
        <v>728</v>
      </c>
      <c r="AD492" s="140" t="s">
        <v>728</v>
      </c>
      <c r="AE492" s="140" t="s">
        <v>728</v>
      </c>
      <c r="AF492" s="140" t="s">
        <v>728</v>
      </c>
      <c r="AG492" s="140" t="s">
        <v>728</v>
      </c>
      <c r="AH492" s="140">
        <v>318894</v>
      </c>
      <c r="AI492" s="44"/>
      <c r="AK492" s="44"/>
      <c r="AL492" s="4"/>
    </row>
    <row r="493" spans="1:38" x14ac:dyDescent="0.35">
      <c r="A493" s="140" t="s">
        <v>4515</v>
      </c>
      <c r="B493" s="140" t="s">
        <v>4516</v>
      </c>
      <c r="C493" s="140" t="s">
        <v>281</v>
      </c>
      <c r="D493" s="140" t="s">
        <v>11</v>
      </c>
      <c r="E493" s="140" t="s">
        <v>535</v>
      </c>
      <c r="F493" s="140">
        <v>2005</v>
      </c>
      <c r="G493" s="140" t="s">
        <v>4799</v>
      </c>
      <c r="H493" s="140" t="s">
        <v>728</v>
      </c>
      <c r="I493" s="140">
        <v>43925818202.47831</v>
      </c>
      <c r="J493" s="140">
        <v>4281080880.2024837</v>
      </c>
      <c r="K493" s="140">
        <v>4281080880.2024837</v>
      </c>
      <c r="L493" s="140">
        <v>19686222.474690694</v>
      </c>
      <c r="M493" s="140">
        <v>1665470923.6812811</v>
      </c>
      <c r="N493" s="140">
        <v>928605689.20253515</v>
      </c>
      <c r="O493" s="140">
        <v>1016703859.0167216</v>
      </c>
      <c r="P493" s="140">
        <v>502715490.70356226</v>
      </c>
      <c r="Q493" s="140">
        <v>147898695.12369239</v>
      </c>
      <c r="R493" s="140">
        <v>137294689.56760153</v>
      </c>
      <c r="S493" s="140">
        <v>10604005.55609086</v>
      </c>
      <c r="T493" s="140">
        <v>0</v>
      </c>
      <c r="U493" s="140">
        <v>0</v>
      </c>
      <c r="V493" s="140">
        <v>0</v>
      </c>
      <c r="W493" s="140">
        <v>0</v>
      </c>
      <c r="X493" s="140">
        <v>0</v>
      </c>
      <c r="Y493" s="140">
        <v>0</v>
      </c>
      <c r="Z493" s="140" t="s">
        <v>728</v>
      </c>
      <c r="AA493" s="140" t="s">
        <v>728</v>
      </c>
      <c r="AB493" s="140" t="s">
        <v>728</v>
      </c>
      <c r="AC493" s="140" t="s">
        <v>728</v>
      </c>
      <c r="AD493" s="140" t="s">
        <v>728</v>
      </c>
      <c r="AE493" s="140" t="s">
        <v>728</v>
      </c>
      <c r="AF493" s="140" t="s">
        <v>728</v>
      </c>
      <c r="AG493" s="140" t="s">
        <v>728</v>
      </c>
      <c r="AH493" s="140">
        <v>324859</v>
      </c>
      <c r="AI493" s="44"/>
      <c r="AK493" s="44"/>
      <c r="AL493" s="4"/>
    </row>
    <row r="494" spans="1:38" x14ac:dyDescent="0.35">
      <c r="A494" s="140" t="s">
        <v>4515</v>
      </c>
      <c r="B494" s="140" t="s">
        <v>4516</v>
      </c>
      <c r="C494" s="140" t="s">
        <v>281</v>
      </c>
      <c r="D494" s="140" t="s">
        <v>11</v>
      </c>
      <c r="E494" s="140" t="s">
        <v>535</v>
      </c>
      <c r="F494" s="140">
        <v>2006</v>
      </c>
      <c r="G494" s="140" t="s">
        <v>4800</v>
      </c>
      <c r="H494" s="140" t="s">
        <v>728</v>
      </c>
      <c r="I494" s="140">
        <v>46797441346.97818</v>
      </c>
      <c r="J494" s="140">
        <v>4203867408.054266</v>
      </c>
      <c r="K494" s="140">
        <v>4203867408.054266</v>
      </c>
      <c r="L494" s="140">
        <v>20404964.480603151</v>
      </c>
      <c r="M494" s="140">
        <v>1674569856.291476</v>
      </c>
      <c r="N494" s="140">
        <v>958524455.10313296</v>
      </c>
      <c r="O494" s="140">
        <v>878167067.52547002</v>
      </c>
      <c r="P494" s="140">
        <v>544698677.677163</v>
      </c>
      <c r="Q494" s="140">
        <v>127502386.97642118</v>
      </c>
      <c r="R494" s="140">
        <v>116507779.78323859</v>
      </c>
      <c r="S494" s="140">
        <v>10994607.193182593</v>
      </c>
      <c r="T494" s="140">
        <v>0</v>
      </c>
      <c r="U494" s="140">
        <v>0</v>
      </c>
      <c r="V494" s="140">
        <v>0</v>
      </c>
      <c r="W494" s="140">
        <v>0</v>
      </c>
      <c r="X494" s="140">
        <v>0</v>
      </c>
      <c r="Y494" s="140">
        <v>0</v>
      </c>
      <c r="Z494" s="140" t="s">
        <v>728</v>
      </c>
      <c r="AA494" s="140" t="s">
        <v>728</v>
      </c>
      <c r="AB494" s="140" t="s">
        <v>728</v>
      </c>
      <c r="AC494" s="140" t="s">
        <v>728</v>
      </c>
      <c r="AD494" s="140" t="s">
        <v>728</v>
      </c>
      <c r="AE494" s="140" t="s">
        <v>728</v>
      </c>
      <c r="AF494" s="140" t="s">
        <v>728</v>
      </c>
      <c r="AG494" s="140" t="s">
        <v>728</v>
      </c>
      <c r="AH494" s="140">
        <v>331033</v>
      </c>
      <c r="AI494" s="44"/>
      <c r="AK494" s="44"/>
      <c r="AL494" s="4"/>
    </row>
    <row r="495" spans="1:38" x14ac:dyDescent="0.35">
      <c r="A495" s="140" t="s">
        <v>4515</v>
      </c>
      <c r="B495" s="140" t="s">
        <v>4516</v>
      </c>
      <c r="C495" s="140" t="s">
        <v>281</v>
      </c>
      <c r="D495" s="140" t="s">
        <v>11</v>
      </c>
      <c r="E495" s="140" t="s">
        <v>535</v>
      </c>
      <c r="F495" s="140">
        <v>2007</v>
      </c>
      <c r="G495" s="140" t="s">
        <v>4801</v>
      </c>
      <c r="H495" s="140" t="s">
        <v>728</v>
      </c>
      <c r="I495" s="140">
        <v>49343951204.56179</v>
      </c>
      <c r="J495" s="140">
        <v>4137602107.4465437</v>
      </c>
      <c r="K495" s="140">
        <v>4137602107.4465437</v>
      </c>
      <c r="L495" s="140">
        <v>20630230.011369456</v>
      </c>
      <c r="M495" s="140">
        <v>1705906263.6127884</v>
      </c>
      <c r="N495" s="140">
        <v>988443221.00373077</v>
      </c>
      <c r="O495" s="140">
        <v>672880770.34213614</v>
      </c>
      <c r="P495" s="140">
        <v>617946907.72267222</v>
      </c>
      <c r="Q495" s="140">
        <v>131794714.75384659</v>
      </c>
      <c r="R495" s="140">
        <v>119836756.823686</v>
      </c>
      <c r="S495" s="140">
        <v>11957957.930160575</v>
      </c>
      <c r="T495" s="140">
        <v>0</v>
      </c>
      <c r="U495" s="140">
        <v>0</v>
      </c>
      <c r="V495" s="140">
        <v>0</v>
      </c>
      <c r="W495" s="140">
        <v>0</v>
      </c>
      <c r="X495" s="140">
        <v>0</v>
      </c>
      <c r="Y495" s="140">
        <v>0</v>
      </c>
      <c r="Z495" s="140" t="s">
        <v>728</v>
      </c>
      <c r="AA495" s="140" t="s">
        <v>728</v>
      </c>
      <c r="AB495" s="140" t="s">
        <v>728</v>
      </c>
      <c r="AC495" s="140" t="s">
        <v>728</v>
      </c>
      <c r="AD495" s="140" t="s">
        <v>728</v>
      </c>
      <c r="AE495" s="140" t="s">
        <v>728</v>
      </c>
      <c r="AF495" s="140" t="s">
        <v>728</v>
      </c>
      <c r="AG495" s="140" t="s">
        <v>728</v>
      </c>
      <c r="AH495" s="140">
        <v>337389</v>
      </c>
      <c r="AI495" s="44"/>
      <c r="AK495" s="44"/>
      <c r="AL495" s="4"/>
    </row>
    <row r="496" spans="1:38" x14ac:dyDescent="0.35">
      <c r="A496" s="140" t="s">
        <v>4515</v>
      </c>
      <c r="B496" s="140" t="s">
        <v>4516</v>
      </c>
      <c r="C496" s="140" t="s">
        <v>281</v>
      </c>
      <c r="D496" s="140" t="s">
        <v>11</v>
      </c>
      <c r="E496" s="140" t="s">
        <v>535</v>
      </c>
      <c r="F496" s="140">
        <v>2008</v>
      </c>
      <c r="G496" s="140" t="s">
        <v>4802</v>
      </c>
      <c r="H496" s="140" t="s">
        <v>728</v>
      </c>
      <c r="I496" s="140">
        <v>51272150063.558868</v>
      </c>
      <c r="J496" s="140">
        <v>4368550941.6678991</v>
      </c>
      <c r="K496" s="140">
        <v>4368550941.6678991</v>
      </c>
      <c r="L496" s="140">
        <v>21890102.492550835</v>
      </c>
      <c r="M496" s="140">
        <v>1722499754.4129786</v>
      </c>
      <c r="N496" s="140">
        <v>1018361986.9043286</v>
      </c>
      <c r="O496" s="140">
        <v>745518763.14649868</v>
      </c>
      <c r="P496" s="140">
        <v>706632792.05734372</v>
      </c>
      <c r="Q496" s="140">
        <v>153647542.65419883</v>
      </c>
      <c r="R496" s="140">
        <v>140515764.66763192</v>
      </c>
      <c r="S496" s="140">
        <v>13131777.986566896</v>
      </c>
      <c r="T496" s="140">
        <v>0</v>
      </c>
      <c r="U496" s="140">
        <v>0</v>
      </c>
      <c r="V496" s="140">
        <v>0</v>
      </c>
      <c r="W496" s="140">
        <v>0</v>
      </c>
      <c r="X496" s="140">
        <v>0</v>
      </c>
      <c r="Y496" s="140">
        <v>0</v>
      </c>
      <c r="Z496" s="140" t="s">
        <v>728</v>
      </c>
      <c r="AA496" s="140" t="s">
        <v>728</v>
      </c>
      <c r="AB496" s="140" t="s">
        <v>728</v>
      </c>
      <c r="AC496" s="140" t="s">
        <v>728</v>
      </c>
      <c r="AD496" s="140" t="s">
        <v>728</v>
      </c>
      <c r="AE496" s="140" t="s">
        <v>728</v>
      </c>
      <c r="AF496" s="140" t="s">
        <v>728</v>
      </c>
      <c r="AG496" s="140" t="s">
        <v>728</v>
      </c>
      <c r="AH496" s="140">
        <v>343681</v>
      </c>
      <c r="AI496" s="44"/>
      <c r="AK496" s="44"/>
      <c r="AL496" s="4"/>
    </row>
    <row r="497" spans="1:38" x14ac:dyDescent="0.35">
      <c r="A497" s="140" t="s">
        <v>4515</v>
      </c>
      <c r="B497" s="140" t="s">
        <v>4516</v>
      </c>
      <c r="C497" s="140" t="s">
        <v>281</v>
      </c>
      <c r="D497" s="140" t="s">
        <v>11</v>
      </c>
      <c r="E497" s="140" t="s">
        <v>535</v>
      </c>
      <c r="F497" s="140">
        <v>2009</v>
      </c>
      <c r="G497" s="140" t="s">
        <v>4803</v>
      </c>
      <c r="H497" s="140" t="s">
        <v>728</v>
      </c>
      <c r="I497" s="140">
        <v>52721595175.071564</v>
      </c>
      <c r="J497" s="140">
        <v>4237921274.534359</v>
      </c>
      <c r="K497" s="140">
        <v>4237921274.534359</v>
      </c>
      <c r="L497" s="140">
        <v>23240874.903345536</v>
      </c>
      <c r="M497" s="140">
        <v>1727051107.5454118</v>
      </c>
      <c r="N497" s="140">
        <v>1048280777.3099253</v>
      </c>
      <c r="O497" s="140">
        <v>433042281.29208827</v>
      </c>
      <c r="P497" s="140">
        <v>804173713.41094983</v>
      </c>
      <c r="Q497" s="140">
        <v>202132520.07263792</v>
      </c>
      <c r="R497" s="140">
        <v>187758202.47668859</v>
      </c>
      <c r="S497" s="140">
        <v>14374317.595949331</v>
      </c>
      <c r="T497" s="140">
        <v>0</v>
      </c>
      <c r="U497" s="140">
        <v>0</v>
      </c>
      <c r="V497" s="140">
        <v>0</v>
      </c>
      <c r="W497" s="140">
        <v>0</v>
      </c>
      <c r="X497" s="140">
        <v>0</v>
      </c>
      <c r="Y497" s="140">
        <v>0</v>
      </c>
      <c r="Z497" s="140" t="s">
        <v>728</v>
      </c>
      <c r="AA497" s="140" t="s">
        <v>728</v>
      </c>
      <c r="AB497" s="140" t="s">
        <v>728</v>
      </c>
      <c r="AC497" s="140" t="s">
        <v>728</v>
      </c>
      <c r="AD497" s="140" t="s">
        <v>728</v>
      </c>
      <c r="AE497" s="140" t="s">
        <v>728</v>
      </c>
      <c r="AF497" s="140" t="s">
        <v>728</v>
      </c>
      <c r="AG497" s="140" t="s">
        <v>728</v>
      </c>
      <c r="AH497" s="140">
        <v>349604</v>
      </c>
      <c r="AI497" s="44"/>
      <c r="AK497" s="44"/>
      <c r="AL497" s="4"/>
    </row>
    <row r="498" spans="1:38" x14ac:dyDescent="0.35">
      <c r="A498" s="140" t="s">
        <v>4515</v>
      </c>
      <c r="B498" s="140" t="s">
        <v>4516</v>
      </c>
      <c r="C498" s="140" t="s">
        <v>281</v>
      </c>
      <c r="D498" s="140" t="s">
        <v>11</v>
      </c>
      <c r="E498" s="140" t="s">
        <v>535</v>
      </c>
      <c r="F498" s="140">
        <v>2010</v>
      </c>
      <c r="G498" s="140" t="s">
        <v>4804</v>
      </c>
      <c r="H498" s="140" t="s">
        <v>728</v>
      </c>
      <c r="I498" s="140">
        <v>54186854020.964264</v>
      </c>
      <c r="J498" s="140">
        <v>4252122733.5012698</v>
      </c>
      <c r="K498" s="140">
        <v>4252122733.5012698</v>
      </c>
      <c r="L498" s="140">
        <v>28524579.382960219</v>
      </c>
      <c r="M498" s="140">
        <v>1760124704.8437996</v>
      </c>
      <c r="N498" s="140">
        <v>1078199543.2105231</v>
      </c>
      <c r="O498" s="140">
        <v>314750278.2892819</v>
      </c>
      <c r="P498" s="140">
        <v>919116571.19095862</v>
      </c>
      <c r="Q498" s="140">
        <v>151407056.58374673</v>
      </c>
      <c r="R498" s="140">
        <v>135581896.88972467</v>
      </c>
      <c r="S498" s="140">
        <v>15825159.694022063</v>
      </c>
      <c r="T498" s="140">
        <v>0</v>
      </c>
      <c r="U498" s="140">
        <v>0</v>
      </c>
      <c r="V498" s="140">
        <v>0</v>
      </c>
      <c r="W498" s="140">
        <v>0</v>
      </c>
      <c r="X498" s="140">
        <v>0</v>
      </c>
      <c r="Y498" s="140">
        <v>0</v>
      </c>
      <c r="Z498" s="140" t="s">
        <v>728</v>
      </c>
      <c r="AA498" s="140" t="s">
        <v>728</v>
      </c>
      <c r="AB498" s="140" t="s">
        <v>728</v>
      </c>
      <c r="AC498" s="140" t="s">
        <v>728</v>
      </c>
      <c r="AD498" s="140" t="s">
        <v>728</v>
      </c>
      <c r="AE498" s="140" t="s">
        <v>728</v>
      </c>
      <c r="AF498" s="140" t="s">
        <v>728</v>
      </c>
      <c r="AG498" s="140" t="s">
        <v>728</v>
      </c>
      <c r="AH498" s="140">
        <v>354942</v>
      </c>
      <c r="AI498" s="44"/>
      <c r="AK498" s="44"/>
      <c r="AL498" s="4"/>
    </row>
    <row r="499" spans="1:38" x14ac:dyDescent="0.35">
      <c r="A499" s="140" t="s">
        <v>4515</v>
      </c>
      <c r="B499" s="140" t="s">
        <v>4516</v>
      </c>
      <c r="C499" s="140" t="s">
        <v>281</v>
      </c>
      <c r="D499" s="140" t="s">
        <v>11</v>
      </c>
      <c r="E499" s="140" t="s">
        <v>535</v>
      </c>
      <c r="F499" s="140">
        <v>2011</v>
      </c>
      <c r="G499" s="140" t="s">
        <v>4805</v>
      </c>
      <c r="H499" s="140" t="s">
        <v>728</v>
      </c>
      <c r="I499" s="140">
        <v>55847980263.495804</v>
      </c>
      <c r="J499" s="140">
        <v>4661591067.6847</v>
      </c>
      <c r="K499" s="140">
        <v>4661591067.6847</v>
      </c>
      <c r="L499" s="140">
        <v>31858221.801296972</v>
      </c>
      <c r="M499" s="140">
        <v>1755794802.9731693</v>
      </c>
      <c r="N499" s="140">
        <v>1263085545.7842073</v>
      </c>
      <c r="O499" s="140">
        <v>370269988.69915289</v>
      </c>
      <c r="P499" s="140">
        <v>1066355976.1899817</v>
      </c>
      <c r="Q499" s="140">
        <v>174226532.23689163</v>
      </c>
      <c r="R499" s="140">
        <v>156517015.40846089</v>
      </c>
      <c r="S499" s="140">
        <v>17709516.828430746</v>
      </c>
      <c r="T499" s="140">
        <v>0</v>
      </c>
      <c r="U499" s="140">
        <v>0</v>
      </c>
      <c r="V499" s="140">
        <v>0</v>
      </c>
      <c r="W499" s="140">
        <v>0</v>
      </c>
      <c r="X499" s="140">
        <v>0</v>
      </c>
      <c r="Y499" s="140">
        <v>0</v>
      </c>
      <c r="Z499" s="140" t="s">
        <v>728</v>
      </c>
      <c r="AA499" s="140" t="s">
        <v>728</v>
      </c>
      <c r="AB499" s="140" t="s">
        <v>728</v>
      </c>
      <c r="AC499" s="140" t="s">
        <v>728</v>
      </c>
      <c r="AD499" s="140" t="s">
        <v>728</v>
      </c>
      <c r="AE499" s="140" t="s">
        <v>728</v>
      </c>
      <c r="AF499" s="140" t="s">
        <v>728</v>
      </c>
      <c r="AG499" s="140" t="s">
        <v>728</v>
      </c>
      <c r="AH499" s="140">
        <v>359577</v>
      </c>
      <c r="AI499" s="44"/>
      <c r="AK499" s="44"/>
      <c r="AL499" s="4"/>
    </row>
    <row r="500" spans="1:38" x14ac:dyDescent="0.35">
      <c r="A500" s="140" t="s">
        <v>4515</v>
      </c>
      <c r="B500" s="140" t="s">
        <v>4516</v>
      </c>
      <c r="C500" s="140" t="s">
        <v>281</v>
      </c>
      <c r="D500" s="140" t="s">
        <v>11</v>
      </c>
      <c r="E500" s="140" t="s">
        <v>535</v>
      </c>
      <c r="F500" s="140">
        <v>2012</v>
      </c>
      <c r="G500" s="140" t="s">
        <v>4806</v>
      </c>
      <c r="H500" s="140" t="s">
        <v>728</v>
      </c>
      <c r="I500" s="140">
        <v>57943535171.145584</v>
      </c>
      <c r="J500" s="140">
        <v>5086291754.3162651</v>
      </c>
      <c r="K500" s="140">
        <v>5086291754.3162651</v>
      </c>
      <c r="L500" s="140">
        <v>34498828.397926621</v>
      </c>
      <c r="M500" s="140">
        <v>1805360228.9259386</v>
      </c>
      <c r="N500" s="140">
        <v>1447971548.3578918</v>
      </c>
      <c r="O500" s="140">
        <v>406377403.74125701</v>
      </c>
      <c r="P500" s="140">
        <v>1192906615.3632345</v>
      </c>
      <c r="Q500" s="140">
        <v>199177129.53001577</v>
      </c>
      <c r="R500" s="140">
        <v>180044092.13726461</v>
      </c>
      <c r="S500" s="140">
        <v>19133037.392751157</v>
      </c>
      <c r="T500" s="140">
        <v>0</v>
      </c>
      <c r="U500" s="140">
        <v>0</v>
      </c>
      <c r="V500" s="140">
        <v>0</v>
      </c>
      <c r="W500" s="140">
        <v>0</v>
      </c>
      <c r="X500" s="140">
        <v>0</v>
      </c>
      <c r="Y500" s="140">
        <v>0</v>
      </c>
      <c r="Z500" s="140" t="s">
        <v>728</v>
      </c>
      <c r="AA500" s="140" t="s">
        <v>728</v>
      </c>
      <c r="AB500" s="140" t="s">
        <v>728</v>
      </c>
      <c r="AC500" s="140" t="s">
        <v>728</v>
      </c>
      <c r="AD500" s="140" t="s">
        <v>728</v>
      </c>
      <c r="AE500" s="140" t="s">
        <v>728</v>
      </c>
      <c r="AF500" s="140" t="s">
        <v>728</v>
      </c>
      <c r="AG500" s="140" t="s">
        <v>728</v>
      </c>
      <c r="AH500" s="140">
        <v>363584</v>
      </c>
      <c r="AI500" s="44"/>
      <c r="AK500" s="44"/>
      <c r="AL500" s="4"/>
    </row>
    <row r="501" spans="1:38" x14ac:dyDescent="0.35">
      <c r="A501" s="140" t="s">
        <v>4515</v>
      </c>
      <c r="B501" s="140" t="s">
        <v>4516</v>
      </c>
      <c r="C501" s="140" t="s">
        <v>281</v>
      </c>
      <c r="D501" s="140" t="s">
        <v>11</v>
      </c>
      <c r="E501" s="140" t="s">
        <v>535</v>
      </c>
      <c r="F501" s="140">
        <v>2013</v>
      </c>
      <c r="G501" s="140" t="s">
        <v>4807</v>
      </c>
      <c r="H501" s="140" t="s">
        <v>728</v>
      </c>
      <c r="I501" s="140">
        <v>59373037172.898277</v>
      </c>
      <c r="J501" s="140">
        <v>5317482283.7326536</v>
      </c>
      <c r="K501" s="140">
        <v>5317482283.7326536</v>
      </c>
      <c r="L501" s="140">
        <v>37755686.50110162</v>
      </c>
      <c r="M501" s="140">
        <v>1795712980.3291895</v>
      </c>
      <c r="N501" s="140">
        <v>1632857550.931576</v>
      </c>
      <c r="O501" s="140">
        <v>302876814.45983148</v>
      </c>
      <c r="P501" s="140">
        <v>1327364158.7080231</v>
      </c>
      <c r="Q501" s="140">
        <v>220915092.80293202</v>
      </c>
      <c r="R501" s="140">
        <v>200330146.64977548</v>
      </c>
      <c r="S501" s="140">
        <v>20584946.153156538</v>
      </c>
      <c r="T501" s="140">
        <v>0</v>
      </c>
      <c r="U501" s="140">
        <v>0</v>
      </c>
      <c r="V501" s="140">
        <v>0</v>
      </c>
      <c r="W501" s="140">
        <v>0</v>
      </c>
      <c r="X501" s="140">
        <v>0</v>
      </c>
      <c r="Y501" s="140">
        <v>0</v>
      </c>
      <c r="Z501" s="140" t="s">
        <v>728</v>
      </c>
      <c r="AA501" s="140" t="s">
        <v>728</v>
      </c>
      <c r="AB501" s="140" t="s">
        <v>728</v>
      </c>
      <c r="AC501" s="140" t="s">
        <v>728</v>
      </c>
      <c r="AD501" s="140" t="s">
        <v>728</v>
      </c>
      <c r="AE501" s="140" t="s">
        <v>728</v>
      </c>
      <c r="AF501" s="140" t="s">
        <v>728</v>
      </c>
      <c r="AG501" s="140" t="s">
        <v>728</v>
      </c>
      <c r="AH501" s="140">
        <v>367168</v>
      </c>
      <c r="AI501" s="44"/>
      <c r="AK501" s="44"/>
      <c r="AL501" s="4"/>
    </row>
    <row r="502" spans="1:38" x14ac:dyDescent="0.35">
      <c r="A502" s="140" t="s">
        <v>4515</v>
      </c>
      <c r="B502" s="140" t="s">
        <v>4516</v>
      </c>
      <c r="C502" s="140" t="s">
        <v>281</v>
      </c>
      <c r="D502" s="140" t="s">
        <v>11</v>
      </c>
      <c r="E502" s="140" t="s">
        <v>535</v>
      </c>
      <c r="F502" s="140">
        <v>2014</v>
      </c>
      <c r="G502" s="140" t="s">
        <v>4808</v>
      </c>
      <c r="H502" s="140" t="s">
        <v>728</v>
      </c>
      <c r="I502" s="140">
        <v>61309806439.438202</v>
      </c>
      <c r="J502" s="140">
        <v>5665183353.3454933</v>
      </c>
      <c r="K502" s="140">
        <v>5665183353.3454933</v>
      </c>
      <c r="L502" s="140">
        <v>43484320.940944172</v>
      </c>
      <c r="M502" s="140">
        <v>1757961712.039242</v>
      </c>
      <c r="N502" s="140">
        <v>1817743553.5052602</v>
      </c>
      <c r="O502" s="140">
        <v>366587397.94094098</v>
      </c>
      <c r="P502" s="140">
        <v>1444969072.0306637</v>
      </c>
      <c r="Q502" s="140">
        <v>234437296.88844234</v>
      </c>
      <c r="R502" s="140">
        <v>212746454.71738017</v>
      </c>
      <c r="S502" s="140">
        <v>21690842.171062179</v>
      </c>
      <c r="T502" s="140">
        <v>0</v>
      </c>
      <c r="U502" s="140">
        <v>0</v>
      </c>
      <c r="V502" s="140">
        <v>0</v>
      </c>
      <c r="W502" s="140">
        <v>0</v>
      </c>
      <c r="X502" s="140">
        <v>0</v>
      </c>
      <c r="Y502" s="140">
        <v>0</v>
      </c>
      <c r="Z502" s="140" t="s">
        <v>728</v>
      </c>
      <c r="AA502" s="140" t="s">
        <v>728</v>
      </c>
      <c r="AB502" s="140" t="s">
        <v>728</v>
      </c>
      <c r="AC502" s="140" t="s">
        <v>728</v>
      </c>
      <c r="AD502" s="140" t="s">
        <v>728</v>
      </c>
      <c r="AE502" s="140" t="s">
        <v>728</v>
      </c>
      <c r="AF502" s="140" t="s">
        <v>728</v>
      </c>
      <c r="AG502" s="140" t="s">
        <v>728</v>
      </c>
      <c r="AH502" s="140">
        <v>370633</v>
      </c>
      <c r="AI502" s="44"/>
      <c r="AK502" s="44"/>
      <c r="AL502" s="4"/>
    </row>
    <row r="503" spans="1:38" x14ac:dyDescent="0.35">
      <c r="A503" s="140" t="s">
        <v>4515</v>
      </c>
      <c r="B503" s="140" t="s">
        <v>4516</v>
      </c>
      <c r="C503" s="140" t="s">
        <v>281</v>
      </c>
      <c r="D503" s="140" t="s">
        <v>11</v>
      </c>
      <c r="E503" s="140" t="s">
        <v>535</v>
      </c>
      <c r="F503" s="140">
        <v>2015</v>
      </c>
      <c r="G503" s="140" t="s">
        <v>4809</v>
      </c>
      <c r="H503" s="140" t="s">
        <v>728</v>
      </c>
      <c r="I503" s="140">
        <v>62213333863.117706</v>
      </c>
      <c r="J503" s="140">
        <v>6517037769.3222847</v>
      </c>
      <c r="K503" s="140">
        <v>6517037769.3222847</v>
      </c>
      <c r="L503" s="140">
        <v>42328096.008064546</v>
      </c>
      <c r="M503" s="140">
        <v>1785424193.9058909</v>
      </c>
      <c r="N503" s="140">
        <v>2002629556.0789444</v>
      </c>
      <c r="O503" s="140">
        <v>124996610.45593213</v>
      </c>
      <c r="P503" s="140">
        <v>2349139789.5739012</v>
      </c>
      <c r="Q503" s="140">
        <v>212519523.29955187</v>
      </c>
      <c r="R503" s="140">
        <v>191429494.12339014</v>
      </c>
      <c r="S503" s="140">
        <v>21090029.176161744</v>
      </c>
      <c r="T503" s="140">
        <v>0</v>
      </c>
      <c r="U503" s="140">
        <v>0</v>
      </c>
      <c r="V503" s="140">
        <v>0</v>
      </c>
      <c r="W503" s="140">
        <v>0</v>
      </c>
      <c r="X503" s="140">
        <v>0</v>
      </c>
      <c r="Y503" s="140">
        <v>0</v>
      </c>
      <c r="Z503" s="140" t="s">
        <v>728</v>
      </c>
      <c r="AA503" s="140" t="s">
        <v>728</v>
      </c>
      <c r="AB503" s="140" t="s">
        <v>728</v>
      </c>
      <c r="AC503" s="140" t="s">
        <v>728</v>
      </c>
      <c r="AD503" s="140" t="s">
        <v>728</v>
      </c>
      <c r="AE503" s="140" t="s">
        <v>728</v>
      </c>
      <c r="AF503" s="140" t="s">
        <v>728</v>
      </c>
      <c r="AG503" s="140" t="s">
        <v>728</v>
      </c>
      <c r="AH503" s="140">
        <v>374206</v>
      </c>
      <c r="AI503" s="44"/>
      <c r="AK503" s="44"/>
      <c r="AL503" s="4"/>
    </row>
    <row r="504" spans="1:38" x14ac:dyDescent="0.35">
      <c r="A504" s="140" t="s">
        <v>4515</v>
      </c>
      <c r="B504" s="140" t="s">
        <v>4516</v>
      </c>
      <c r="C504" s="140" t="s">
        <v>281</v>
      </c>
      <c r="D504" s="140" t="s">
        <v>11</v>
      </c>
      <c r="E504" s="140" t="s">
        <v>535</v>
      </c>
      <c r="F504" s="140">
        <v>2016</v>
      </c>
      <c r="G504" s="140" t="s">
        <v>4810</v>
      </c>
      <c r="H504" s="140" t="s">
        <v>728</v>
      </c>
      <c r="I504" s="140">
        <v>63255325876.822098</v>
      </c>
      <c r="J504" s="140">
        <v>7445161099.4086456</v>
      </c>
      <c r="K504" s="140">
        <v>7445161099.4086456</v>
      </c>
      <c r="L504" s="140">
        <v>44221960.612790972</v>
      </c>
      <c r="M504" s="140">
        <v>1753087215.8420217</v>
      </c>
      <c r="N504" s="140">
        <v>2187515558.6526289</v>
      </c>
      <c r="O504" s="140">
        <v>140843383.33140534</v>
      </c>
      <c r="P504" s="140">
        <v>3115647187.8350348</v>
      </c>
      <c r="Q504" s="140">
        <v>203845793.13476288</v>
      </c>
      <c r="R504" s="140">
        <v>183893647.92205858</v>
      </c>
      <c r="S504" s="140">
        <v>19952145.212704301</v>
      </c>
      <c r="T504" s="140">
        <v>0</v>
      </c>
      <c r="U504" s="140">
        <v>0</v>
      </c>
      <c r="V504" s="140">
        <v>0</v>
      </c>
      <c r="W504" s="140">
        <v>0</v>
      </c>
      <c r="X504" s="140">
        <v>0</v>
      </c>
      <c r="Y504" s="140">
        <v>0</v>
      </c>
      <c r="Z504" s="140" t="s">
        <v>728</v>
      </c>
      <c r="AA504" s="140" t="s">
        <v>728</v>
      </c>
      <c r="AB504" s="140" t="s">
        <v>728</v>
      </c>
      <c r="AC504" s="140" t="s">
        <v>728</v>
      </c>
      <c r="AD504" s="140" t="s">
        <v>728</v>
      </c>
      <c r="AE504" s="140" t="s">
        <v>728</v>
      </c>
      <c r="AF504" s="140" t="s">
        <v>728</v>
      </c>
      <c r="AG504" s="140" t="s">
        <v>728</v>
      </c>
      <c r="AH504" s="140">
        <v>377931</v>
      </c>
      <c r="AI504" s="44"/>
      <c r="AK504" s="44"/>
      <c r="AL504" s="4"/>
    </row>
    <row r="505" spans="1:38" x14ac:dyDescent="0.35">
      <c r="A505" s="140" t="s">
        <v>4515</v>
      </c>
      <c r="B505" s="140" t="s">
        <v>4516</v>
      </c>
      <c r="C505" s="140" t="s">
        <v>281</v>
      </c>
      <c r="D505" s="140" t="s">
        <v>11</v>
      </c>
      <c r="E505" s="140" t="s">
        <v>535</v>
      </c>
      <c r="F505" s="140">
        <v>2017</v>
      </c>
      <c r="G505" s="140" t="s">
        <v>4811</v>
      </c>
      <c r="H505" s="140" t="s">
        <v>728</v>
      </c>
      <c r="I505" s="140">
        <v>64236187031.882683</v>
      </c>
      <c r="J505" s="140">
        <v>7950247822.2831821</v>
      </c>
      <c r="K505" s="140">
        <v>7950247822.2831821</v>
      </c>
      <c r="L505" s="140">
        <v>44987220.339418568</v>
      </c>
      <c r="M505" s="140">
        <v>1764042144.5676839</v>
      </c>
      <c r="N505" s="140">
        <v>2372401561.2263131</v>
      </c>
      <c r="O505" s="140">
        <v>138945338.94224089</v>
      </c>
      <c r="P505" s="140">
        <v>3453646425.8049312</v>
      </c>
      <c r="Q505" s="140">
        <v>176225131.40259555</v>
      </c>
      <c r="R505" s="140">
        <v>157254963.62493455</v>
      </c>
      <c r="S505" s="140">
        <v>18970167.777660985</v>
      </c>
      <c r="T505" s="140">
        <v>0</v>
      </c>
      <c r="U505" s="140">
        <v>0</v>
      </c>
      <c r="V505" s="140">
        <v>0</v>
      </c>
      <c r="W505" s="140">
        <v>0</v>
      </c>
      <c r="X505" s="140">
        <v>0</v>
      </c>
      <c r="Y505" s="140">
        <v>0</v>
      </c>
      <c r="Z505" s="140" t="s">
        <v>728</v>
      </c>
      <c r="AA505" s="140" t="s">
        <v>728</v>
      </c>
      <c r="AB505" s="140" t="s">
        <v>728</v>
      </c>
      <c r="AC505" s="140" t="s">
        <v>728</v>
      </c>
      <c r="AD505" s="140" t="s">
        <v>728</v>
      </c>
      <c r="AE505" s="140" t="s">
        <v>728</v>
      </c>
      <c r="AF505" s="140" t="s">
        <v>728</v>
      </c>
      <c r="AG505" s="140" t="s">
        <v>728</v>
      </c>
      <c r="AH505" s="140">
        <v>381761</v>
      </c>
      <c r="AI505" s="44"/>
      <c r="AK505" s="44"/>
      <c r="AL505" s="4"/>
    </row>
    <row r="506" spans="1:38" x14ac:dyDescent="0.35">
      <c r="A506" s="140" t="s">
        <v>4515</v>
      </c>
      <c r="B506" s="140" t="s">
        <v>4516</v>
      </c>
      <c r="C506" s="140" t="s">
        <v>281</v>
      </c>
      <c r="D506" s="140" t="s">
        <v>11</v>
      </c>
      <c r="E506" s="140" t="s">
        <v>535</v>
      </c>
      <c r="F506" s="140">
        <v>2018</v>
      </c>
      <c r="G506" s="140" t="s">
        <v>4812</v>
      </c>
      <c r="H506" s="140" t="s">
        <v>728</v>
      </c>
      <c r="I506" s="140">
        <v>64785785222.252594</v>
      </c>
      <c r="J506" s="140">
        <v>7824738547.3373241</v>
      </c>
      <c r="K506" s="140">
        <v>7824738547.3373241</v>
      </c>
      <c r="L506" s="140">
        <v>42342984.589195758</v>
      </c>
      <c r="M506" s="140">
        <v>1787667955.0609436</v>
      </c>
      <c r="N506" s="140">
        <v>2557287563.7999973</v>
      </c>
      <c r="O506" s="140">
        <v>133136352.86506478</v>
      </c>
      <c r="P506" s="140">
        <v>3121266613.602922</v>
      </c>
      <c r="Q506" s="140">
        <v>183037077.41920036</v>
      </c>
      <c r="R506" s="140">
        <v>165771541.92122719</v>
      </c>
      <c r="S506" s="140">
        <v>17265535.49797317</v>
      </c>
      <c r="T506" s="140">
        <v>0</v>
      </c>
      <c r="U506" s="140">
        <v>0</v>
      </c>
      <c r="V506" s="140">
        <v>0</v>
      </c>
      <c r="W506" s="140" t="s">
        <v>728</v>
      </c>
      <c r="X506" s="140">
        <v>0</v>
      </c>
      <c r="Y506" s="140">
        <v>0</v>
      </c>
      <c r="Z506" s="140" t="s">
        <v>728</v>
      </c>
      <c r="AA506" s="140" t="s">
        <v>728</v>
      </c>
      <c r="AB506" s="140" t="s">
        <v>728</v>
      </c>
      <c r="AC506" s="140" t="s">
        <v>728</v>
      </c>
      <c r="AD506" s="140" t="s">
        <v>728</v>
      </c>
      <c r="AE506" s="140" t="s">
        <v>728</v>
      </c>
      <c r="AF506" s="140" t="s">
        <v>728</v>
      </c>
      <c r="AG506" s="140" t="s">
        <v>728</v>
      </c>
      <c r="AH506" s="140">
        <v>385640</v>
      </c>
      <c r="AI506" s="44"/>
      <c r="AK506" s="44"/>
      <c r="AL506" s="4"/>
    </row>
    <row r="507" spans="1:38" x14ac:dyDescent="0.35">
      <c r="A507" s="140" t="s">
        <v>34</v>
      </c>
      <c r="B507" s="140" t="s">
        <v>35</v>
      </c>
      <c r="C507" s="140" t="s">
        <v>6</v>
      </c>
      <c r="D507" s="140" t="s">
        <v>7</v>
      </c>
      <c r="E507" s="140" t="s">
        <v>535</v>
      </c>
      <c r="F507" s="140">
        <v>1995</v>
      </c>
      <c r="G507" s="140" t="s">
        <v>873</v>
      </c>
      <c r="H507" s="140">
        <v>36253996329.014175</v>
      </c>
      <c r="I507" s="140">
        <v>10816521593.963932</v>
      </c>
      <c r="J507" s="140">
        <v>10583062236.667759</v>
      </c>
      <c r="K507" s="140">
        <v>9937564293.2298203</v>
      </c>
      <c r="L507" s="140">
        <v>54088024.761371821</v>
      </c>
      <c r="M507" s="140">
        <v>4250269801.7576518</v>
      </c>
      <c r="N507" s="140">
        <v>0</v>
      </c>
      <c r="O507" s="140">
        <v>932612.00565509859</v>
      </c>
      <c r="P507" s="140">
        <v>2773366.931661169</v>
      </c>
      <c r="Q507" s="140">
        <v>5629500487.7734795</v>
      </c>
      <c r="R507" s="140">
        <v>3772335131.7503824</v>
      </c>
      <c r="S507" s="140">
        <v>1857165356.0230966</v>
      </c>
      <c r="T507" s="140">
        <v>645497943.43793964</v>
      </c>
      <c r="U507" s="140">
        <v>511998226.01168764</v>
      </c>
      <c r="V507" s="140">
        <v>0</v>
      </c>
      <c r="W507" s="140">
        <v>56280451.275409028</v>
      </c>
      <c r="X507" s="140">
        <v>455717774.73627859</v>
      </c>
      <c r="Y507" s="140">
        <v>133499717.42625202</v>
      </c>
      <c r="Z507" s="140">
        <v>14212640228.800415</v>
      </c>
      <c r="AA507" s="140">
        <v>7512649616.6664495</v>
      </c>
      <c r="AB507" s="140">
        <v>6355854778.1531582</v>
      </c>
      <c r="AC507" s="140">
        <v>1156794838.5133023</v>
      </c>
      <c r="AD507" s="140">
        <v>6699990612.1339321</v>
      </c>
      <c r="AE507" s="140">
        <v>5668328688.0892</v>
      </c>
      <c r="AF507" s="140">
        <v>1031661924.0447422</v>
      </c>
      <c r="AG507" s="140">
        <v>641772269.58207226</v>
      </c>
      <c r="AH507" s="140">
        <v>3829050</v>
      </c>
      <c r="AI507" s="44"/>
      <c r="AK507" s="44"/>
      <c r="AL507" s="4"/>
    </row>
    <row r="508" spans="1:38" x14ac:dyDescent="0.35">
      <c r="A508" s="140" t="s">
        <v>34</v>
      </c>
      <c r="B508" s="140" t="s">
        <v>35</v>
      </c>
      <c r="C508" s="140" t="s">
        <v>6</v>
      </c>
      <c r="D508" s="140" t="s">
        <v>7</v>
      </c>
      <c r="E508" s="140" t="s">
        <v>535</v>
      </c>
      <c r="F508" s="140">
        <v>1996</v>
      </c>
      <c r="G508" s="140" t="s">
        <v>874</v>
      </c>
      <c r="H508" s="140">
        <v>50782257886.58445</v>
      </c>
      <c r="I508" s="140">
        <v>12622401795.617569</v>
      </c>
      <c r="J508" s="140">
        <v>10376752141.494024</v>
      </c>
      <c r="K508" s="140">
        <v>10112808723.743538</v>
      </c>
      <c r="L508" s="140">
        <v>55359303.699194774</v>
      </c>
      <c r="M508" s="140">
        <v>3859520295.6683869</v>
      </c>
      <c r="N508" s="140">
        <v>0</v>
      </c>
      <c r="O508" s="140">
        <v>898736.58731435577</v>
      </c>
      <c r="P508" s="140">
        <v>3031200.6178818131</v>
      </c>
      <c r="Q508" s="140">
        <v>6193999187.1707602</v>
      </c>
      <c r="R508" s="140">
        <v>4302787864.1650734</v>
      </c>
      <c r="S508" s="140">
        <v>1891211323.0056868</v>
      </c>
      <c r="T508" s="140">
        <v>263943417.75048512</v>
      </c>
      <c r="U508" s="140">
        <v>225493558.6085898</v>
      </c>
      <c r="V508" s="140">
        <v>0</v>
      </c>
      <c r="W508" s="140">
        <v>49540806.130982935</v>
      </c>
      <c r="X508" s="140">
        <v>175952752.47760686</v>
      </c>
      <c r="Y508" s="140">
        <v>38449859.141895339</v>
      </c>
      <c r="Z508" s="140">
        <v>27855522029.662033</v>
      </c>
      <c r="AA508" s="140">
        <v>14997981730.485153</v>
      </c>
      <c r="AB508" s="140">
        <v>12688598391.822235</v>
      </c>
      <c r="AC508" s="140">
        <v>2309383338.6629314</v>
      </c>
      <c r="AD508" s="140">
        <v>12857540299.176876</v>
      </c>
      <c r="AE508" s="140">
        <v>10877741291.771015</v>
      </c>
      <c r="AF508" s="140">
        <v>1979799007.4059012</v>
      </c>
      <c r="AG508" s="140">
        <v>-72418080.189167738</v>
      </c>
      <c r="AH508" s="140">
        <v>3764425</v>
      </c>
      <c r="AI508" s="44"/>
      <c r="AK508" s="44"/>
      <c r="AL508" s="4"/>
    </row>
    <row r="509" spans="1:38" x14ac:dyDescent="0.35">
      <c r="A509" s="140" t="s">
        <v>34</v>
      </c>
      <c r="B509" s="140" t="s">
        <v>35</v>
      </c>
      <c r="C509" s="140" t="s">
        <v>6</v>
      </c>
      <c r="D509" s="140" t="s">
        <v>7</v>
      </c>
      <c r="E509" s="140" t="s">
        <v>535</v>
      </c>
      <c r="F509" s="140">
        <v>1997</v>
      </c>
      <c r="G509" s="140" t="s">
        <v>875</v>
      </c>
      <c r="H509" s="140">
        <v>64698694197.943207</v>
      </c>
      <c r="I509" s="140">
        <v>15059474095.117489</v>
      </c>
      <c r="J509" s="140">
        <v>12978862309.699623</v>
      </c>
      <c r="K509" s="140">
        <v>12845177744.487099</v>
      </c>
      <c r="L509" s="140">
        <v>820578750.11607766</v>
      </c>
      <c r="M509" s="140">
        <v>5259695902.62325</v>
      </c>
      <c r="N509" s="140">
        <v>0</v>
      </c>
      <c r="O509" s="140">
        <v>687295.61613579921</v>
      </c>
      <c r="P509" s="140">
        <v>3460790.7857039701</v>
      </c>
      <c r="Q509" s="140">
        <v>6760755005.3459301</v>
      </c>
      <c r="R509" s="140">
        <v>4659873774.58181</v>
      </c>
      <c r="S509" s="140">
        <v>2100881230.7641206</v>
      </c>
      <c r="T509" s="140">
        <v>133684565.21252556</v>
      </c>
      <c r="U509" s="140">
        <v>96206483.223975971</v>
      </c>
      <c r="V509" s="140">
        <v>0</v>
      </c>
      <c r="W509" s="140">
        <v>48200419.891505972</v>
      </c>
      <c r="X509" s="140">
        <v>48006063.33247</v>
      </c>
      <c r="Y509" s="140">
        <v>37478081.98854959</v>
      </c>
      <c r="Z509" s="140">
        <v>37446966223.086502</v>
      </c>
      <c r="AA509" s="140">
        <v>20194262819.676373</v>
      </c>
      <c r="AB509" s="140">
        <v>17084758158.95611</v>
      </c>
      <c r="AC509" s="140">
        <v>3109504660.7202744</v>
      </c>
      <c r="AD509" s="140">
        <v>17252703403.410122</v>
      </c>
      <c r="AE509" s="140">
        <v>14596138906.752348</v>
      </c>
      <c r="AF509" s="140">
        <v>2656564496.6577601</v>
      </c>
      <c r="AG509" s="140">
        <v>-786608429.96040761</v>
      </c>
      <c r="AH509" s="140">
        <v>3736070</v>
      </c>
      <c r="AI509" s="44"/>
      <c r="AK509" s="44"/>
      <c r="AL509" s="4"/>
    </row>
    <row r="510" spans="1:38" x14ac:dyDescent="0.35">
      <c r="A510" s="140" t="s">
        <v>34</v>
      </c>
      <c r="B510" s="140" t="s">
        <v>35</v>
      </c>
      <c r="C510" s="140" t="s">
        <v>6</v>
      </c>
      <c r="D510" s="140" t="s">
        <v>7</v>
      </c>
      <c r="E510" s="140" t="s">
        <v>535</v>
      </c>
      <c r="F510" s="140">
        <v>1998</v>
      </c>
      <c r="G510" s="140" t="s">
        <v>876</v>
      </c>
      <c r="H510" s="140">
        <v>75115835584.148773</v>
      </c>
      <c r="I510" s="140">
        <v>17635660262.619545</v>
      </c>
      <c r="J510" s="140">
        <v>15625900657.172966</v>
      </c>
      <c r="K510" s="140">
        <v>15423886902.49453</v>
      </c>
      <c r="L510" s="140">
        <v>1488010851.1293941</v>
      </c>
      <c r="M510" s="140">
        <v>6293175105.4318895</v>
      </c>
      <c r="N510" s="140">
        <v>0</v>
      </c>
      <c r="O510" s="140">
        <v>582046.04670074407</v>
      </c>
      <c r="P510" s="140">
        <v>4241903.3109223675</v>
      </c>
      <c r="Q510" s="140">
        <v>7637876996.5756235</v>
      </c>
      <c r="R510" s="140">
        <v>5239596958.5335798</v>
      </c>
      <c r="S510" s="140">
        <v>2398280038.0420437</v>
      </c>
      <c r="T510" s="140">
        <v>202013754.67843568</v>
      </c>
      <c r="U510" s="140">
        <v>116723961.69935058</v>
      </c>
      <c r="V510" s="140">
        <v>0</v>
      </c>
      <c r="W510" s="140">
        <v>44834875.26877144</v>
      </c>
      <c r="X510" s="140">
        <v>71889086.430579141</v>
      </c>
      <c r="Y510" s="140">
        <v>85289792.979085103</v>
      </c>
      <c r="Z510" s="140">
        <v>43355073444.087898</v>
      </c>
      <c r="AA510" s="140">
        <v>23427128743.797234</v>
      </c>
      <c r="AB510" s="140">
        <v>19819828657.30172</v>
      </c>
      <c r="AC510" s="140">
        <v>3607300086.4954858</v>
      </c>
      <c r="AD510" s="140">
        <v>19927944700.29076</v>
      </c>
      <c r="AE510" s="140">
        <v>16859447599.037149</v>
      </c>
      <c r="AF510" s="140">
        <v>3068497101.2535748</v>
      </c>
      <c r="AG510" s="140">
        <v>-1500798779.7316475</v>
      </c>
      <c r="AH510" s="140">
        <v>3734337</v>
      </c>
      <c r="AI510" s="44"/>
      <c r="AK510" s="44"/>
      <c r="AL510" s="4"/>
    </row>
    <row r="511" spans="1:38" x14ac:dyDescent="0.35">
      <c r="A511" s="140" t="s">
        <v>34</v>
      </c>
      <c r="B511" s="140" t="s">
        <v>35</v>
      </c>
      <c r="C511" s="140" t="s">
        <v>6</v>
      </c>
      <c r="D511" s="140" t="s">
        <v>7</v>
      </c>
      <c r="E511" s="140" t="s">
        <v>535</v>
      </c>
      <c r="F511" s="140">
        <v>1999</v>
      </c>
      <c r="G511" s="140" t="s">
        <v>877</v>
      </c>
      <c r="H511" s="140">
        <v>85140660596.878891</v>
      </c>
      <c r="I511" s="140">
        <v>19723334144.755207</v>
      </c>
      <c r="J511" s="140">
        <v>17121551095.346613</v>
      </c>
      <c r="K511" s="140">
        <v>16914083880.377737</v>
      </c>
      <c r="L511" s="140">
        <v>2169989105.2897458</v>
      </c>
      <c r="M511" s="140">
        <v>6230988732.3877172</v>
      </c>
      <c r="N511" s="140">
        <v>0</v>
      </c>
      <c r="O511" s="140">
        <v>551932.76036957907</v>
      </c>
      <c r="P511" s="140">
        <v>4981513.2338029556</v>
      </c>
      <c r="Q511" s="140">
        <v>8507572596.7061014</v>
      </c>
      <c r="R511" s="140">
        <v>5888086971.9599657</v>
      </c>
      <c r="S511" s="140">
        <v>2619485624.7461357</v>
      </c>
      <c r="T511" s="140">
        <v>207467214.96887693</v>
      </c>
      <c r="U511" s="140">
        <v>128809830.62949121</v>
      </c>
      <c r="V511" s="140">
        <v>0</v>
      </c>
      <c r="W511" s="140">
        <v>52766044.083226897</v>
      </c>
      <c r="X511" s="140">
        <v>76043786.546264321</v>
      </c>
      <c r="Y511" s="140">
        <v>78657384.339385718</v>
      </c>
      <c r="Z511" s="140">
        <v>49148611816.932419</v>
      </c>
      <c r="AA511" s="140">
        <v>26616474334.200436</v>
      </c>
      <c r="AB511" s="140">
        <v>22518080065.829514</v>
      </c>
      <c r="AC511" s="140">
        <v>4098394268.3709307</v>
      </c>
      <c r="AD511" s="140">
        <v>22532137482.731873</v>
      </c>
      <c r="AE511" s="140">
        <v>19062647799.242344</v>
      </c>
      <c r="AF511" s="140">
        <v>3469489683.4896011</v>
      </c>
      <c r="AG511" s="140">
        <v>-852836460.15535271</v>
      </c>
      <c r="AH511" s="140">
        <v>3743354</v>
      </c>
      <c r="AI511" s="44"/>
      <c r="AK511" s="44"/>
      <c r="AL511" s="4"/>
    </row>
    <row r="512" spans="1:38" x14ac:dyDescent="0.35">
      <c r="A512" s="140" t="s">
        <v>34</v>
      </c>
      <c r="B512" s="140" t="s">
        <v>35</v>
      </c>
      <c r="C512" s="140" t="s">
        <v>6</v>
      </c>
      <c r="D512" s="140" t="s">
        <v>7</v>
      </c>
      <c r="E512" s="140" t="s">
        <v>535</v>
      </c>
      <c r="F512" s="140">
        <v>2000</v>
      </c>
      <c r="G512" s="140" t="s">
        <v>878</v>
      </c>
      <c r="H512" s="140">
        <v>94649324593.400482</v>
      </c>
      <c r="I512" s="140">
        <v>21796163073.301029</v>
      </c>
      <c r="J512" s="140">
        <v>18595078452.127098</v>
      </c>
      <c r="K512" s="140">
        <v>18353277783.035244</v>
      </c>
      <c r="L512" s="140">
        <v>2758481647.6351452</v>
      </c>
      <c r="M512" s="140">
        <v>6225011793.8074331</v>
      </c>
      <c r="N512" s="140">
        <v>0</v>
      </c>
      <c r="O512" s="140">
        <v>620608.3841941132</v>
      </c>
      <c r="P512" s="140">
        <v>5387455.6208960712</v>
      </c>
      <c r="Q512" s="140">
        <v>9363776277.5875778</v>
      </c>
      <c r="R512" s="140">
        <v>6654264905.7501974</v>
      </c>
      <c r="S512" s="140">
        <v>2709511371.8373795</v>
      </c>
      <c r="T512" s="140">
        <v>241800669.09185147</v>
      </c>
      <c r="U512" s="140">
        <v>142905844.75226021</v>
      </c>
      <c r="V512" s="140">
        <v>0</v>
      </c>
      <c r="W512" s="140">
        <v>0</v>
      </c>
      <c r="X512" s="140">
        <v>142905844.75226021</v>
      </c>
      <c r="Y512" s="140">
        <v>98894824.339591265</v>
      </c>
      <c r="Z512" s="140">
        <v>51901692825.174423</v>
      </c>
      <c r="AA512" s="140">
        <v>28118966252.663151</v>
      </c>
      <c r="AB512" s="140">
        <v>23789218868.564602</v>
      </c>
      <c r="AC512" s="140">
        <v>4329747384.0985279</v>
      </c>
      <c r="AD512" s="140">
        <v>23782726572.511269</v>
      </c>
      <c r="AE512" s="140">
        <v>20120671671.957874</v>
      </c>
      <c r="AF512" s="140">
        <v>3662054900.5534301</v>
      </c>
      <c r="AG512" s="140">
        <v>2356390242.7979069</v>
      </c>
      <c r="AH512" s="140">
        <v>3751176</v>
      </c>
      <c r="AI512" s="44"/>
      <c r="AK512" s="44"/>
      <c r="AL512" s="4"/>
    </row>
    <row r="513" spans="1:38" x14ac:dyDescent="0.35">
      <c r="A513" s="140" t="s">
        <v>34</v>
      </c>
      <c r="B513" s="140" t="s">
        <v>35</v>
      </c>
      <c r="C513" s="140" t="s">
        <v>6</v>
      </c>
      <c r="D513" s="140" t="s">
        <v>7</v>
      </c>
      <c r="E513" s="140" t="s">
        <v>535</v>
      </c>
      <c r="F513" s="140">
        <v>2001</v>
      </c>
      <c r="G513" s="140" t="s">
        <v>879</v>
      </c>
      <c r="H513" s="140">
        <v>100678832287.62463</v>
      </c>
      <c r="I513" s="140">
        <v>23730799573.097527</v>
      </c>
      <c r="J513" s="140">
        <v>19033541423.558201</v>
      </c>
      <c r="K513" s="140">
        <v>18491232368.569336</v>
      </c>
      <c r="L513" s="140">
        <v>3240561440.6652236</v>
      </c>
      <c r="M513" s="140">
        <v>6375458547.5634203</v>
      </c>
      <c r="N513" s="140">
        <v>0</v>
      </c>
      <c r="O513" s="140">
        <v>716510.2329169861</v>
      </c>
      <c r="P513" s="140">
        <v>17692068.197482839</v>
      </c>
      <c r="Q513" s="140">
        <v>8856803801.9102917</v>
      </c>
      <c r="R513" s="140">
        <v>6118142290.3506517</v>
      </c>
      <c r="S513" s="140">
        <v>2738661511.5596399</v>
      </c>
      <c r="T513" s="140">
        <v>542309054.98886395</v>
      </c>
      <c r="U513" s="140">
        <v>435375469.09330708</v>
      </c>
      <c r="V513" s="140">
        <v>0</v>
      </c>
      <c r="W513" s="140">
        <v>0</v>
      </c>
      <c r="X513" s="140">
        <v>435375469.09330708</v>
      </c>
      <c r="Y513" s="140">
        <v>106933585.89555693</v>
      </c>
      <c r="Z513" s="140">
        <v>53989372481.490952</v>
      </c>
      <c r="AA513" s="140">
        <v>29286068430.189198</v>
      </c>
      <c r="AB513" s="140">
        <v>24776611110.998703</v>
      </c>
      <c r="AC513" s="140">
        <v>4509457319.1904802</v>
      </c>
      <c r="AD513" s="140">
        <v>24703304051.301758</v>
      </c>
      <c r="AE513" s="140">
        <v>20899498991.982212</v>
      </c>
      <c r="AF513" s="140">
        <v>3803805059.3194966</v>
      </c>
      <c r="AG513" s="140">
        <v>3925118809.4779725</v>
      </c>
      <c r="AH513" s="140">
        <v>3755512</v>
      </c>
      <c r="AI513" s="44"/>
      <c r="AK513" s="44"/>
      <c r="AL513" s="4"/>
    </row>
    <row r="514" spans="1:38" x14ac:dyDescent="0.35">
      <c r="A514" s="140" t="s">
        <v>34</v>
      </c>
      <c r="B514" s="140" t="s">
        <v>35</v>
      </c>
      <c r="C514" s="140" t="s">
        <v>6</v>
      </c>
      <c r="D514" s="140" t="s">
        <v>7</v>
      </c>
      <c r="E514" s="140" t="s">
        <v>535</v>
      </c>
      <c r="F514" s="140">
        <v>2002</v>
      </c>
      <c r="G514" s="140" t="s">
        <v>880</v>
      </c>
      <c r="H514" s="140">
        <v>103139810767.59315</v>
      </c>
      <c r="I514" s="140">
        <v>26009608672.158867</v>
      </c>
      <c r="J514" s="140">
        <v>16689796348.349312</v>
      </c>
      <c r="K514" s="140">
        <v>16066970709.231516</v>
      </c>
      <c r="L514" s="140">
        <v>2909665904.2547259</v>
      </c>
      <c r="M514" s="140">
        <v>4885098250.5814762</v>
      </c>
      <c r="N514" s="140">
        <v>0</v>
      </c>
      <c r="O514" s="140">
        <v>837419.33314830915</v>
      </c>
      <c r="P514" s="140">
        <v>28113108.997024599</v>
      </c>
      <c r="Q514" s="140">
        <v>8243256026.0651398</v>
      </c>
      <c r="R514" s="140">
        <v>5638718661.3889809</v>
      </c>
      <c r="S514" s="140">
        <v>2604537364.6761584</v>
      </c>
      <c r="T514" s="140">
        <v>622825639.11779606</v>
      </c>
      <c r="U514" s="140">
        <v>514687025.93551087</v>
      </c>
      <c r="V514" s="140">
        <v>0</v>
      </c>
      <c r="W514" s="140">
        <v>0</v>
      </c>
      <c r="X514" s="140">
        <v>514687025.93551087</v>
      </c>
      <c r="Y514" s="140">
        <v>108138613.18228516</v>
      </c>
      <c r="Z514" s="140">
        <v>56244273377.818321</v>
      </c>
      <c r="AA514" s="140">
        <v>30541608399.278599</v>
      </c>
      <c r="AB514" s="140">
        <v>25838823528.571854</v>
      </c>
      <c r="AC514" s="140">
        <v>4702784870.7067547</v>
      </c>
      <c r="AD514" s="140">
        <v>25702664978.539726</v>
      </c>
      <c r="AE514" s="140">
        <v>21744978715.992558</v>
      </c>
      <c r="AF514" s="140">
        <v>3957686262.5471916</v>
      </c>
      <c r="AG514" s="140">
        <v>4196132369.2666488</v>
      </c>
      <c r="AH514" s="140">
        <v>3759387</v>
      </c>
      <c r="AI514" s="44"/>
      <c r="AK514" s="44"/>
      <c r="AL514" s="4"/>
    </row>
    <row r="515" spans="1:38" x14ac:dyDescent="0.35">
      <c r="A515" s="140" t="s">
        <v>34</v>
      </c>
      <c r="B515" s="140" t="s">
        <v>35</v>
      </c>
      <c r="C515" s="140" t="s">
        <v>6</v>
      </c>
      <c r="D515" s="140" t="s">
        <v>7</v>
      </c>
      <c r="E515" s="140" t="s">
        <v>535</v>
      </c>
      <c r="F515" s="140">
        <v>2003</v>
      </c>
      <c r="G515" s="140" t="s">
        <v>881</v>
      </c>
      <c r="H515" s="140">
        <v>107484570373.6288</v>
      </c>
      <c r="I515" s="140">
        <v>28306199018.310867</v>
      </c>
      <c r="J515" s="140">
        <v>16359399097.396496</v>
      </c>
      <c r="K515" s="140">
        <v>15685377794.585865</v>
      </c>
      <c r="L515" s="140">
        <v>2666619557.7261119</v>
      </c>
      <c r="M515" s="140">
        <v>4891874528.5629282</v>
      </c>
      <c r="N515" s="140">
        <v>0</v>
      </c>
      <c r="O515" s="140">
        <v>882476.08239847235</v>
      </c>
      <c r="P515" s="140">
        <v>35490749.413179368</v>
      </c>
      <c r="Q515" s="140">
        <v>8090510482.8012447</v>
      </c>
      <c r="R515" s="140">
        <v>5693861325.1262236</v>
      </c>
      <c r="S515" s="140">
        <v>2396649157.6750212</v>
      </c>
      <c r="T515" s="140">
        <v>674021302.8106302</v>
      </c>
      <c r="U515" s="140">
        <v>578578002.39617741</v>
      </c>
      <c r="V515" s="140">
        <v>0</v>
      </c>
      <c r="W515" s="140">
        <v>0</v>
      </c>
      <c r="X515" s="140">
        <v>578578002.39617741</v>
      </c>
      <c r="Y515" s="140">
        <v>95443300.414452791</v>
      </c>
      <c r="Z515" s="140">
        <v>58764025896.597198</v>
      </c>
      <c r="AA515" s="140">
        <v>31953857569.921452</v>
      </c>
      <c r="AB515" s="140">
        <v>27033615126.367161</v>
      </c>
      <c r="AC515" s="140">
        <v>4920242443.5543079</v>
      </c>
      <c r="AD515" s="140">
        <v>26810168326.675739</v>
      </c>
      <c r="AE515" s="140">
        <v>22681949133.387608</v>
      </c>
      <c r="AF515" s="140">
        <v>4128219193.2881446</v>
      </c>
      <c r="AG515" s="140">
        <v>4054946361.324254</v>
      </c>
      <c r="AH515" s="140">
        <v>3762173</v>
      </c>
      <c r="AI515" s="44"/>
      <c r="AK515" s="44"/>
      <c r="AL515" s="4"/>
    </row>
    <row r="516" spans="1:38" x14ac:dyDescent="0.35">
      <c r="A516" s="140" t="s">
        <v>34</v>
      </c>
      <c r="B516" s="140" t="s">
        <v>35</v>
      </c>
      <c r="C516" s="140" t="s">
        <v>6</v>
      </c>
      <c r="D516" s="140" t="s">
        <v>7</v>
      </c>
      <c r="E516" s="140" t="s">
        <v>535</v>
      </c>
      <c r="F516" s="140">
        <v>2004</v>
      </c>
      <c r="G516" s="140" t="s">
        <v>882</v>
      </c>
      <c r="H516" s="140">
        <v>104290688402.28876</v>
      </c>
      <c r="I516" s="140">
        <v>30348486641.997158</v>
      </c>
      <c r="J516" s="140">
        <v>15703409017.495287</v>
      </c>
      <c r="K516" s="140">
        <v>14281467260.813105</v>
      </c>
      <c r="L516" s="140">
        <v>2358567122.2407026</v>
      </c>
      <c r="M516" s="140">
        <v>4752670863.9994049</v>
      </c>
      <c r="N516" s="140">
        <v>0</v>
      </c>
      <c r="O516" s="140">
        <v>881317.80290042527</v>
      </c>
      <c r="P516" s="140">
        <v>43578636.95108106</v>
      </c>
      <c r="Q516" s="140">
        <v>7125769319.8190155</v>
      </c>
      <c r="R516" s="140">
        <v>4872084929.3712263</v>
      </c>
      <c r="S516" s="140">
        <v>2253684390.4477892</v>
      </c>
      <c r="T516" s="140">
        <v>1421941756.6821837</v>
      </c>
      <c r="U516" s="140">
        <v>1288936174.0819981</v>
      </c>
      <c r="V516" s="140">
        <v>0</v>
      </c>
      <c r="W516" s="140">
        <v>0</v>
      </c>
      <c r="X516" s="140">
        <v>1288936174.0819981</v>
      </c>
      <c r="Y516" s="140">
        <v>133005582.60018563</v>
      </c>
      <c r="Z516" s="140">
        <v>62825497456.505653</v>
      </c>
      <c r="AA516" s="140">
        <v>34233711543.013851</v>
      </c>
      <c r="AB516" s="140">
        <v>28962418079.751907</v>
      </c>
      <c r="AC516" s="140">
        <v>5271293463.2619839</v>
      </c>
      <c r="AD516" s="140">
        <v>28591785913.491806</v>
      </c>
      <c r="AE516" s="140">
        <v>24189233943.647514</v>
      </c>
      <c r="AF516" s="140">
        <v>4402551969.8442469</v>
      </c>
      <c r="AG516" s="140">
        <v>-4586704713.7093592</v>
      </c>
      <c r="AH516" s="140">
        <v>3764194</v>
      </c>
      <c r="AI516" s="44"/>
      <c r="AK516" s="44"/>
      <c r="AL516" s="4"/>
    </row>
    <row r="517" spans="1:38" x14ac:dyDescent="0.35">
      <c r="A517" s="140" t="s">
        <v>34</v>
      </c>
      <c r="B517" s="140" t="s">
        <v>35</v>
      </c>
      <c r="C517" s="140" t="s">
        <v>6</v>
      </c>
      <c r="D517" s="140" t="s">
        <v>7</v>
      </c>
      <c r="E517" s="140" t="s">
        <v>535</v>
      </c>
      <c r="F517" s="140">
        <v>2005</v>
      </c>
      <c r="G517" s="140" t="s">
        <v>883</v>
      </c>
      <c r="H517" s="140">
        <v>112851714948.16545</v>
      </c>
      <c r="I517" s="140">
        <v>32940013964.433048</v>
      </c>
      <c r="J517" s="140">
        <v>16826280863.674891</v>
      </c>
      <c r="K517" s="140">
        <v>14514764959.151117</v>
      </c>
      <c r="L517" s="140">
        <v>2138016062.1935086</v>
      </c>
      <c r="M517" s="140">
        <v>4718825213.5530825</v>
      </c>
      <c r="N517" s="140">
        <v>0</v>
      </c>
      <c r="O517" s="140">
        <v>630220.85300016729</v>
      </c>
      <c r="P517" s="140">
        <v>57402227.017969713</v>
      </c>
      <c r="Q517" s="140">
        <v>7599891235.5335579</v>
      </c>
      <c r="R517" s="140">
        <v>5192099734.9587889</v>
      </c>
      <c r="S517" s="140">
        <v>2407791500.574769</v>
      </c>
      <c r="T517" s="140">
        <v>2311515904.5237699</v>
      </c>
      <c r="U517" s="140">
        <v>1694263511.5321763</v>
      </c>
      <c r="V517" s="140">
        <v>0</v>
      </c>
      <c r="W517" s="140">
        <v>0</v>
      </c>
      <c r="X517" s="140">
        <v>1694263511.5321763</v>
      </c>
      <c r="Y517" s="140">
        <v>617252392.9915936</v>
      </c>
      <c r="Z517" s="140">
        <v>67816028003.002983</v>
      </c>
      <c r="AA517" s="140">
        <v>36936037057.096794</v>
      </c>
      <c r="AB517" s="140">
        <v>31248640572.107426</v>
      </c>
      <c r="AC517" s="140">
        <v>5687396484.9893646</v>
      </c>
      <c r="AD517" s="140">
        <v>30879990945.906189</v>
      </c>
      <c r="AE517" s="140">
        <v>26125102063.518494</v>
      </c>
      <c r="AF517" s="140">
        <v>4754888882.3877249</v>
      </c>
      <c r="AG517" s="140">
        <v>-4730607882.9454775</v>
      </c>
      <c r="AH517" s="140">
        <v>3765331</v>
      </c>
      <c r="AI517" s="44"/>
      <c r="AK517" s="44"/>
      <c r="AL517" s="4"/>
    </row>
    <row r="518" spans="1:38" x14ac:dyDescent="0.35">
      <c r="A518" s="140" t="s">
        <v>34</v>
      </c>
      <c r="B518" s="140" t="s">
        <v>35</v>
      </c>
      <c r="C518" s="140" t="s">
        <v>6</v>
      </c>
      <c r="D518" s="140" t="s">
        <v>7</v>
      </c>
      <c r="E518" s="140" t="s">
        <v>535</v>
      </c>
      <c r="F518" s="140">
        <v>2006</v>
      </c>
      <c r="G518" s="140" t="s">
        <v>884</v>
      </c>
      <c r="H518" s="140">
        <v>118132119177.00471</v>
      </c>
      <c r="I518" s="140">
        <v>34984041049.034698</v>
      </c>
      <c r="J518" s="140">
        <v>17666821970.887875</v>
      </c>
      <c r="K518" s="140">
        <v>14840515176.970816</v>
      </c>
      <c r="L518" s="140">
        <v>2083938589.247736</v>
      </c>
      <c r="M518" s="140">
        <v>4769404316.4751825</v>
      </c>
      <c r="N518" s="140">
        <v>0</v>
      </c>
      <c r="O518" s="140">
        <v>338005.40936218179</v>
      </c>
      <c r="P518" s="140">
        <v>72009140.224306151</v>
      </c>
      <c r="Q518" s="140">
        <v>7914825125.6142292</v>
      </c>
      <c r="R518" s="140">
        <v>5364970218.8433161</v>
      </c>
      <c r="S518" s="140">
        <v>2549854906.7709131</v>
      </c>
      <c r="T518" s="140">
        <v>2826306793.9170566</v>
      </c>
      <c r="U518" s="140">
        <v>1874121703.4918537</v>
      </c>
      <c r="V518" s="140">
        <v>0</v>
      </c>
      <c r="W518" s="140">
        <v>0</v>
      </c>
      <c r="X518" s="140">
        <v>1874121703.4918537</v>
      </c>
      <c r="Y518" s="140">
        <v>952185090.42520285</v>
      </c>
      <c r="Z518" s="140">
        <v>69928169607.855911</v>
      </c>
      <c r="AA518" s="140">
        <v>38161589084.122475</v>
      </c>
      <c r="AB518" s="140">
        <v>32361654183.336533</v>
      </c>
      <c r="AC518" s="140">
        <v>5799934900.7858801</v>
      </c>
      <c r="AD518" s="140">
        <v>31766580523.733433</v>
      </c>
      <c r="AE518" s="140">
        <v>26938581913.610546</v>
      </c>
      <c r="AF518" s="140">
        <v>4827998610.1229687</v>
      </c>
      <c r="AG518" s="140">
        <v>-4446913450.7738028</v>
      </c>
      <c r="AH518" s="140">
        <v>3765424</v>
      </c>
      <c r="AI518" s="44"/>
      <c r="AK518" s="44"/>
      <c r="AL518" s="4"/>
    </row>
    <row r="519" spans="1:38" x14ac:dyDescent="0.35">
      <c r="A519" s="140" t="s">
        <v>34</v>
      </c>
      <c r="B519" s="140" t="s">
        <v>35</v>
      </c>
      <c r="C519" s="140" t="s">
        <v>6</v>
      </c>
      <c r="D519" s="140" t="s">
        <v>7</v>
      </c>
      <c r="E519" s="140" t="s">
        <v>535</v>
      </c>
      <c r="F519" s="140">
        <v>2007</v>
      </c>
      <c r="G519" s="140" t="s">
        <v>885</v>
      </c>
      <c r="H519" s="140">
        <v>125949282358.93825</v>
      </c>
      <c r="I519" s="140">
        <v>37749939915.676888</v>
      </c>
      <c r="J519" s="140">
        <v>19514802456.74062</v>
      </c>
      <c r="K519" s="140">
        <v>15506944375.327948</v>
      </c>
      <c r="L519" s="140">
        <v>2063145038.7099748</v>
      </c>
      <c r="M519" s="140">
        <v>4794736467.737606</v>
      </c>
      <c r="N519" s="140">
        <v>0</v>
      </c>
      <c r="O519" s="140">
        <v>1746.4292279485148</v>
      </c>
      <c r="P519" s="140">
        <v>89008021.330608308</v>
      </c>
      <c r="Q519" s="140">
        <v>8560053101.1205311</v>
      </c>
      <c r="R519" s="140">
        <v>5841768358.7794962</v>
      </c>
      <c r="S519" s="140">
        <v>2718284742.3410349</v>
      </c>
      <c r="T519" s="140">
        <v>4007858081.4126668</v>
      </c>
      <c r="U519" s="140">
        <v>2427142250.1525531</v>
      </c>
      <c r="V519" s="140">
        <v>0</v>
      </c>
      <c r="W519" s="140">
        <v>0</v>
      </c>
      <c r="X519" s="140">
        <v>2427142250.1525531</v>
      </c>
      <c r="Y519" s="140">
        <v>1580715831.2601137</v>
      </c>
      <c r="Z519" s="140">
        <v>74220439840.961823</v>
      </c>
      <c r="AA519" s="140">
        <v>40505075453.275169</v>
      </c>
      <c r="AB519" s="140">
        <v>34693868438.567543</v>
      </c>
      <c r="AC519" s="140">
        <v>5811207014.70751</v>
      </c>
      <c r="AD519" s="140">
        <v>33715364387.686661</v>
      </c>
      <c r="AE519" s="140">
        <v>28878267805.576721</v>
      </c>
      <c r="AF519" s="140">
        <v>4837096582.1099882</v>
      </c>
      <c r="AG519" s="140">
        <v>-5535899854.4411011</v>
      </c>
      <c r="AH519" s="140">
        <v>3762786</v>
      </c>
      <c r="AI519" s="44"/>
      <c r="AK519" s="44"/>
      <c r="AL519" s="4"/>
    </row>
    <row r="520" spans="1:38" x14ac:dyDescent="0.35">
      <c r="A520" s="140" t="s">
        <v>34</v>
      </c>
      <c r="B520" s="140" t="s">
        <v>35</v>
      </c>
      <c r="C520" s="140" t="s">
        <v>6</v>
      </c>
      <c r="D520" s="140" t="s">
        <v>7</v>
      </c>
      <c r="E520" s="140" t="s">
        <v>535</v>
      </c>
      <c r="F520" s="140">
        <v>2008</v>
      </c>
      <c r="G520" s="140" t="s">
        <v>886</v>
      </c>
      <c r="H520" s="140">
        <v>137013903690.03497</v>
      </c>
      <c r="I520" s="140">
        <v>41042532236.409424</v>
      </c>
      <c r="J520" s="140">
        <v>22405993728.825123</v>
      </c>
      <c r="K520" s="140">
        <v>15849521791.969885</v>
      </c>
      <c r="L520" s="140">
        <v>2071762104.7045093</v>
      </c>
      <c r="M520" s="140">
        <v>4846627804.3326759</v>
      </c>
      <c r="N520" s="140">
        <v>0</v>
      </c>
      <c r="O520" s="140">
        <v>0</v>
      </c>
      <c r="P520" s="140">
        <v>109674820.51661862</v>
      </c>
      <c r="Q520" s="140">
        <v>8821457062.4160805</v>
      </c>
      <c r="R520" s="140">
        <v>5868321240.4185524</v>
      </c>
      <c r="S520" s="140">
        <v>2953135821.997529</v>
      </c>
      <c r="T520" s="140">
        <v>6556471936.8552427</v>
      </c>
      <c r="U520" s="140">
        <v>4341804705.0504923</v>
      </c>
      <c r="V520" s="140">
        <v>0</v>
      </c>
      <c r="W520" s="140">
        <v>0</v>
      </c>
      <c r="X520" s="140">
        <v>4341804705.0504923</v>
      </c>
      <c r="Y520" s="140">
        <v>2214667231.8047504</v>
      </c>
      <c r="Z520" s="140">
        <v>80825274486.964325</v>
      </c>
      <c r="AA520" s="140">
        <v>44184796199.197182</v>
      </c>
      <c r="AB520" s="140">
        <v>38486373315.488983</v>
      </c>
      <c r="AC520" s="140">
        <v>5698422883.708251</v>
      </c>
      <c r="AD520" s="140">
        <v>36640478287.767143</v>
      </c>
      <c r="AE520" s="140">
        <v>31915030669.909321</v>
      </c>
      <c r="AF520" s="140">
        <v>4725447617.8577852</v>
      </c>
      <c r="AG520" s="140">
        <v>-7259896762.1639032</v>
      </c>
      <c r="AH520" s="140">
        <v>3754271</v>
      </c>
      <c r="AI520" s="44"/>
      <c r="AK520" s="44"/>
      <c r="AL520" s="4"/>
    </row>
    <row r="521" spans="1:38" x14ac:dyDescent="0.35">
      <c r="A521" s="140" t="s">
        <v>34</v>
      </c>
      <c r="B521" s="140" t="s">
        <v>35</v>
      </c>
      <c r="C521" s="140" t="s">
        <v>6</v>
      </c>
      <c r="D521" s="140" t="s">
        <v>7</v>
      </c>
      <c r="E521" s="140" t="s">
        <v>535</v>
      </c>
      <c r="F521" s="140">
        <v>2009</v>
      </c>
      <c r="G521" s="140" t="s">
        <v>887</v>
      </c>
      <c r="H521" s="140">
        <v>137063450758.82121</v>
      </c>
      <c r="I521" s="140">
        <v>43124229361.760017</v>
      </c>
      <c r="J521" s="140">
        <v>22326312304.127441</v>
      </c>
      <c r="K521" s="140">
        <v>15775150161.157394</v>
      </c>
      <c r="L521" s="140">
        <v>2042017144.5939071</v>
      </c>
      <c r="M521" s="140">
        <v>4719518844.3614321</v>
      </c>
      <c r="N521" s="140">
        <v>0</v>
      </c>
      <c r="O521" s="140">
        <v>0</v>
      </c>
      <c r="P521" s="140">
        <v>128582937.88606568</v>
      </c>
      <c r="Q521" s="140">
        <v>8885031234.3159904</v>
      </c>
      <c r="R521" s="140">
        <v>5798084170.025054</v>
      </c>
      <c r="S521" s="140">
        <v>3086947064.2909355</v>
      </c>
      <c r="T521" s="140">
        <v>6551162142.970047</v>
      </c>
      <c r="U521" s="140">
        <v>4192810662.5792804</v>
      </c>
      <c r="V521" s="140">
        <v>0</v>
      </c>
      <c r="W521" s="140">
        <v>0</v>
      </c>
      <c r="X521" s="140">
        <v>4192810662.5792804</v>
      </c>
      <c r="Y521" s="140">
        <v>2358351480.3907661</v>
      </c>
      <c r="Z521" s="140">
        <v>80964863654.054352</v>
      </c>
      <c r="AA521" s="140">
        <v>44317380914.461601</v>
      </c>
      <c r="AB521" s="140">
        <v>38934369467.258026</v>
      </c>
      <c r="AC521" s="140">
        <v>5383011447.203578</v>
      </c>
      <c r="AD521" s="140">
        <v>36647482739.592751</v>
      </c>
      <c r="AE521" s="140">
        <v>32196095608.22805</v>
      </c>
      <c r="AF521" s="140">
        <v>4451387131.3647375</v>
      </c>
      <c r="AG521" s="140">
        <v>-9351954561.1206074</v>
      </c>
      <c r="AH521" s="140">
        <v>3735938</v>
      </c>
      <c r="AI521" s="44"/>
      <c r="AK521" s="44"/>
      <c r="AL521" s="4"/>
    </row>
    <row r="522" spans="1:38" x14ac:dyDescent="0.35">
      <c r="A522" s="140" t="s">
        <v>34</v>
      </c>
      <c r="B522" s="140" t="s">
        <v>35</v>
      </c>
      <c r="C522" s="140" t="s">
        <v>6</v>
      </c>
      <c r="D522" s="140" t="s">
        <v>7</v>
      </c>
      <c r="E522" s="140" t="s">
        <v>535</v>
      </c>
      <c r="F522" s="140">
        <v>2010</v>
      </c>
      <c r="G522" s="140" t="s">
        <v>888</v>
      </c>
      <c r="H522" s="140">
        <v>137533599947.41144</v>
      </c>
      <c r="I522" s="140">
        <v>44669500610.518944</v>
      </c>
      <c r="J522" s="140">
        <v>23253979858.544369</v>
      </c>
      <c r="K522" s="140">
        <v>15991232863.18412</v>
      </c>
      <c r="L522" s="140">
        <v>2082937716.7097373</v>
      </c>
      <c r="M522" s="140">
        <v>4620602300.4764585</v>
      </c>
      <c r="N522" s="140">
        <v>0</v>
      </c>
      <c r="O522" s="140">
        <v>43701.156129969262</v>
      </c>
      <c r="P522" s="140">
        <v>138992397.62119174</v>
      </c>
      <c r="Q522" s="140">
        <v>9148656747.220602</v>
      </c>
      <c r="R522" s="140">
        <v>6113476623.3853712</v>
      </c>
      <c r="S522" s="140">
        <v>3035180123.8352313</v>
      </c>
      <c r="T522" s="140">
        <v>7262746995.3602467</v>
      </c>
      <c r="U522" s="140">
        <v>4741350834.024374</v>
      </c>
      <c r="V522" s="140">
        <v>0</v>
      </c>
      <c r="W522" s="140">
        <v>0</v>
      </c>
      <c r="X522" s="140">
        <v>4741350834.024374</v>
      </c>
      <c r="Y522" s="140">
        <v>2521396161.3358731</v>
      </c>
      <c r="Z522" s="140">
        <v>79016302067.259384</v>
      </c>
      <c r="AA522" s="140">
        <v>43331397208.245087</v>
      </c>
      <c r="AB522" s="140">
        <v>38153802293.808792</v>
      </c>
      <c r="AC522" s="140">
        <v>5177594914.4363279</v>
      </c>
      <c r="AD522" s="140">
        <v>35684904859.01413</v>
      </c>
      <c r="AE522" s="140">
        <v>31420976303.185913</v>
      </c>
      <c r="AF522" s="140">
        <v>4263928555.8283186</v>
      </c>
      <c r="AG522" s="140">
        <v>-9406182588.9112339</v>
      </c>
      <c r="AH522" s="140">
        <v>3705472</v>
      </c>
      <c r="AI522" s="44"/>
      <c r="AK522" s="44"/>
      <c r="AL522" s="4"/>
    </row>
    <row r="523" spans="1:38" x14ac:dyDescent="0.35">
      <c r="A523" s="140" t="s">
        <v>34</v>
      </c>
      <c r="B523" s="140" t="s">
        <v>35</v>
      </c>
      <c r="C523" s="140" t="s">
        <v>6</v>
      </c>
      <c r="D523" s="140" t="s">
        <v>7</v>
      </c>
      <c r="E523" s="140" t="s">
        <v>535</v>
      </c>
      <c r="F523" s="140">
        <v>2011</v>
      </c>
      <c r="G523" s="140" t="s">
        <v>889</v>
      </c>
      <c r="H523" s="140">
        <v>141097081382.38477</v>
      </c>
      <c r="I523" s="140">
        <v>46383610509.746742</v>
      </c>
      <c r="J523" s="140">
        <v>25092201878.637295</v>
      </c>
      <c r="K523" s="140">
        <v>16251933342.368896</v>
      </c>
      <c r="L523" s="140">
        <v>2138830316.9101543</v>
      </c>
      <c r="M523" s="140">
        <v>4700268430.1787653</v>
      </c>
      <c r="N523" s="140">
        <v>0</v>
      </c>
      <c r="O523" s="140">
        <v>0</v>
      </c>
      <c r="P523" s="140">
        <v>150401046.13043535</v>
      </c>
      <c r="Q523" s="140">
        <v>9262433549.1495399</v>
      </c>
      <c r="R523" s="140">
        <v>6238856180.3081255</v>
      </c>
      <c r="S523" s="140">
        <v>3023577368.8414149</v>
      </c>
      <c r="T523" s="140">
        <v>8840268536.2683964</v>
      </c>
      <c r="U523" s="140">
        <v>5778524542.0730047</v>
      </c>
      <c r="V523" s="140">
        <v>0</v>
      </c>
      <c r="W523" s="140">
        <v>0</v>
      </c>
      <c r="X523" s="140">
        <v>5778524542.0730047</v>
      </c>
      <c r="Y523" s="140">
        <v>3061743994.1953921</v>
      </c>
      <c r="Z523" s="140">
        <v>78831411700.899368</v>
      </c>
      <c r="AA523" s="140">
        <v>43297615204.900284</v>
      </c>
      <c r="AB523" s="140">
        <v>38124056844.556068</v>
      </c>
      <c r="AC523" s="140">
        <v>5173558360.3442154</v>
      </c>
      <c r="AD523" s="140">
        <v>35533796495.999084</v>
      </c>
      <c r="AE523" s="140">
        <v>31287923621.322975</v>
      </c>
      <c r="AF523" s="140">
        <v>4245872874.6760201</v>
      </c>
      <c r="AG523" s="140">
        <v>-9210142706.8986492</v>
      </c>
      <c r="AH523" s="140">
        <v>3661175</v>
      </c>
      <c r="AI523" s="44"/>
      <c r="AK523" s="44"/>
      <c r="AL523" s="4"/>
    </row>
    <row r="524" spans="1:38" x14ac:dyDescent="0.35">
      <c r="A524" s="140" t="s">
        <v>34</v>
      </c>
      <c r="B524" s="140" t="s">
        <v>35</v>
      </c>
      <c r="C524" s="140" t="s">
        <v>6</v>
      </c>
      <c r="D524" s="140" t="s">
        <v>7</v>
      </c>
      <c r="E524" s="140" t="s">
        <v>535</v>
      </c>
      <c r="F524" s="140">
        <v>2012</v>
      </c>
      <c r="G524" s="140" t="s">
        <v>890</v>
      </c>
      <c r="H524" s="140">
        <v>140493643792.5246</v>
      </c>
      <c r="I524" s="140">
        <v>48126089333.898483</v>
      </c>
      <c r="J524" s="140">
        <v>25543622344.586544</v>
      </c>
      <c r="K524" s="140">
        <v>16686845537.057072</v>
      </c>
      <c r="L524" s="140">
        <v>2199017400.9020762</v>
      </c>
      <c r="M524" s="140">
        <v>4710926999.8694115</v>
      </c>
      <c r="N524" s="140">
        <v>0</v>
      </c>
      <c r="O524" s="140">
        <v>0</v>
      </c>
      <c r="P524" s="140">
        <v>160979501.79481927</v>
      </c>
      <c r="Q524" s="140">
        <v>9615921634.4907646</v>
      </c>
      <c r="R524" s="140">
        <v>6628182743.0996418</v>
      </c>
      <c r="S524" s="140">
        <v>2987738891.3911219</v>
      </c>
      <c r="T524" s="140">
        <v>8856776807.5294704</v>
      </c>
      <c r="U524" s="140">
        <v>5748381060.6048918</v>
      </c>
      <c r="V524" s="140">
        <v>0</v>
      </c>
      <c r="W524" s="140">
        <v>0</v>
      </c>
      <c r="X524" s="140">
        <v>5748381060.6048918</v>
      </c>
      <c r="Y524" s="140">
        <v>3108395746.9245782</v>
      </c>
      <c r="Z524" s="140">
        <v>77220182007.445465</v>
      </c>
      <c r="AA524" s="140">
        <v>42508967642.282425</v>
      </c>
      <c r="AB524" s="140">
        <v>37429643437.136864</v>
      </c>
      <c r="AC524" s="140">
        <v>5079324205.145647</v>
      </c>
      <c r="AD524" s="140">
        <v>34711214365.16304</v>
      </c>
      <c r="AE524" s="140">
        <v>30563630429.494785</v>
      </c>
      <c r="AF524" s="140">
        <v>4147583935.6682539</v>
      </c>
      <c r="AG524" s="140">
        <v>-10396249893.405888</v>
      </c>
      <c r="AH524" s="140">
        <v>3604972</v>
      </c>
      <c r="AI524" s="44"/>
      <c r="AK524" s="44"/>
      <c r="AL524" s="4"/>
    </row>
    <row r="525" spans="1:38" x14ac:dyDescent="0.35">
      <c r="A525" s="140" t="s">
        <v>34</v>
      </c>
      <c r="B525" s="140" t="s">
        <v>35</v>
      </c>
      <c r="C525" s="140" t="s">
        <v>6</v>
      </c>
      <c r="D525" s="140" t="s">
        <v>7</v>
      </c>
      <c r="E525" s="140" t="s">
        <v>535</v>
      </c>
      <c r="F525" s="140">
        <v>2013</v>
      </c>
      <c r="G525" s="140" t="s">
        <v>891</v>
      </c>
      <c r="H525" s="140">
        <v>141360827256.75049</v>
      </c>
      <c r="I525" s="140">
        <v>49754858907.840073</v>
      </c>
      <c r="J525" s="140">
        <v>23323319636.657555</v>
      </c>
      <c r="K525" s="140">
        <v>16186362138.501799</v>
      </c>
      <c r="L525" s="140">
        <v>2245214655.1408138</v>
      </c>
      <c r="M525" s="140">
        <v>4756608563.2262564</v>
      </c>
      <c r="N525" s="140">
        <v>0</v>
      </c>
      <c r="O525" s="140">
        <v>139837.45942525833</v>
      </c>
      <c r="P525" s="140">
        <v>165352006.73120824</v>
      </c>
      <c r="Q525" s="140">
        <v>9019047075.9440937</v>
      </c>
      <c r="R525" s="140">
        <v>6183719884.6832314</v>
      </c>
      <c r="S525" s="140">
        <v>2835327191.2608628</v>
      </c>
      <c r="T525" s="140">
        <v>7136957498.1557541</v>
      </c>
      <c r="U525" s="140">
        <v>3979213479.1573696</v>
      </c>
      <c r="V525" s="140">
        <v>0</v>
      </c>
      <c r="W525" s="140">
        <v>0</v>
      </c>
      <c r="X525" s="140">
        <v>3979213479.1573696</v>
      </c>
      <c r="Y525" s="140">
        <v>3157744018.9983845</v>
      </c>
      <c r="Z525" s="140">
        <v>78773423926.794571</v>
      </c>
      <c r="AA525" s="140">
        <v>43419630087.424644</v>
      </c>
      <c r="AB525" s="140">
        <v>38231492376.402946</v>
      </c>
      <c r="AC525" s="140">
        <v>5188137711.021697</v>
      </c>
      <c r="AD525" s="140">
        <v>35353793839.369926</v>
      </c>
      <c r="AE525" s="140">
        <v>31129429175.820114</v>
      </c>
      <c r="AF525" s="140">
        <v>4224364663.5498128</v>
      </c>
      <c r="AG525" s="140">
        <v>-10490775214.541687</v>
      </c>
      <c r="AH525" s="140">
        <v>3542605</v>
      </c>
      <c r="AI525" s="44"/>
      <c r="AK525" s="44"/>
      <c r="AL525" s="4"/>
    </row>
    <row r="526" spans="1:38" x14ac:dyDescent="0.35">
      <c r="A526" s="140" t="s">
        <v>34</v>
      </c>
      <c r="B526" s="140" t="s">
        <v>35</v>
      </c>
      <c r="C526" s="140" t="s">
        <v>6</v>
      </c>
      <c r="D526" s="140" t="s">
        <v>7</v>
      </c>
      <c r="E526" s="140" t="s">
        <v>535</v>
      </c>
      <c r="F526" s="140">
        <v>2014</v>
      </c>
      <c r="G526" s="140" t="s">
        <v>892</v>
      </c>
      <c r="H526" s="140">
        <v>144140330634.12827</v>
      </c>
      <c r="I526" s="140">
        <v>51805601339.378853</v>
      </c>
      <c r="J526" s="140">
        <v>23387076276.505753</v>
      </c>
      <c r="K526" s="140">
        <v>16464996746.463947</v>
      </c>
      <c r="L526" s="140">
        <v>2346521042.9434795</v>
      </c>
      <c r="M526" s="140">
        <v>4743852329.2200489</v>
      </c>
      <c r="N526" s="140">
        <v>0</v>
      </c>
      <c r="O526" s="140">
        <v>0</v>
      </c>
      <c r="P526" s="140">
        <v>171361776.07154796</v>
      </c>
      <c r="Q526" s="140">
        <v>9203261598.2288704</v>
      </c>
      <c r="R526" s="140">
        <v>6470823610.0274591</v>
      </c>
      <c r="S526" s="140">
        <v>2732437988.2014103</v>
      </c>
      <c r="T526" s="140">
        <v>6922079530.0418091</v>
      </c>
      <c r="U526" s="140">
        <v>3590159934.0241885</v>
      </c>
      <c r="V526" s="140">
        <v>0</v>
      </c>
      <c r="W526" s="140">
        <v>0</v>
      </c>
      <c r="X526" s="140">
        <v>3590159934.0241885</v>
      </c>
      <c r="Y526" s="140">
        <v>3331919596.017621</v>
      </c>
      <c r="Z526" s="140">
        <v>78354467453.481949</v>
      </c>
      <c r="AA526" s="140">
        <v>43238624896.547218</v>
      </c>
      <c r="AB526" s="140">
        <v>38072115187.763084</v>
      </c>
      <c r="AC526" s="140">
        <v>5166509708.7842112</v>
      </c>
      <c r="AD526" s="140">
        <v>35115842556.934738</v>
      </c>
      <c r="AE526" s="140">
        <v>30919910287.196243</v>
      </c>
      <c r="AF526" s="140">
        <v>4195932269.738492</v>
      </c>
      <c r="AG526" s="140">
        <v>-9406814435.2382851</v>
      </c>
      <c r="AH526" s="140">
        <v>3482104</v>
      </c>
      <c r="AI526" s="44"/>
      <c r="AK526" s="44"/>
      <c r="AL526" s="4"/>
    </row>
    <row r="527" spans="1:38" x14ac:dyDescent="0.35">
      <c r="A527" s="140" t="s">
        <v>34</v>
      </c>
      <c r="B527" s="140" t="s">
        <v>35</v>
      </c>
      <c r="C527" s="140" t="s">
        <v>6</v>
      </c>
      <c r="D527" s="140" t="s">
        <v>7</v>
      </c>
      <c r="E527" s="140" t="s">
        <v>535</v>
      </c>
      <c r="F527" s="140">
        <v>2015</v>
      </c>
      <c r="G527" s="140" t="s">
        <v>893</v>
      </c>
      <c r="H527" s="140">
        <v>145564033610.88593</v>
      </c>
      <c r="I527" s="140">
        <v>53602629144.099693</v>
      </c>
      <c r="J527" s="140">
        <v>21953104757.617393</v>
      </c>
      <c r="K527" s="140">
        <v>16334496554.800859</v>
      </c>
      <c r="L527" s="140">
        <v>2425189897.057683</v>
      </c>
      <c r="M527" s="140">
        <v>4866337847.5639591</v>
      </c>
      <c r="N527" s="140">
        <v>0</v>
      </c>
      <c r="O527" s="140">
        <v>33384.016980516186</v>
      </c>
      <c r="P527" s="140">
        <v>178677502.52453342</v>
      </c>
      <c r="Q527" s="140">
        <v>8864257923.6377029</v>
      </c>
      <c r="R527" s="140">
        <v>6182356879.8499527</v>
      </c>
      <c r="S527" s="140">
        <v>2681901043.7877493</v>
      </c>
      <c r="T527" s="140">
        <v>5618608202.8165359</v>
      </c>
      <c r="U527" s="140">
        <v>2743193799.3758383</v>
      </c>
      <c r="V527" s="140">
        <v>0</v>
      </c>
      <c r="W527" s="140">
        <v>0</v>
      </c>
      <c r="X527" s="140">
        <v>2743193799.3758383</v>
      </c>
      <c r="Y527" s="140">
        <v>2875414403.4406977</v>
      </c>
      <c r="Z527" s="140">
        <v>80054408512.093826</v>
      </c>
      <c r="AA527" s="140">
        <v>44205124132.155731</v>
      </c>
      <c r="AB527" s="140">
        <v>38923129074.42131</v>
      </c>
      <c r="AC527" s="140">
        <v>5281995057.7343798</v>
      </c>
      <c r="AD527" s="140">
        <v>35849284379.938087</v>
      </c>
      <c r="AE527" s="140">
        <v>31565714394.882874</v>
      </c>
      <c r="AF527" s="140">
        <v>4283569985.0553465</v>
      </c>
      <c r="AG527" s="140">
        <v>-10046108802.924961</v>
      </c>
      <c r="AH527" s="140">
        <v>3429361</v>
      </c>
      <c r="AI527" s="44"/>
      <c r="AK527" s="44"/>
      <c r="AL527" s="4"/>
    </row>
    <row r="528" spans="1:38" x14ac:dyDescent="0.35">
      <c r="A528" s="140" t="s">
        <v>34</v>
      </c>
      <c r="B528" s="140" t="s">
        <v>35</v>
      </c>
      <c r="C528" s="140" t="s">
        <v>6</v>
      </c>
      <c r="D528" s="140" t="s">
        <v>7</v>
      </c>
      <c r="E528" s="140" t="s">
        <v>535</v>
      </c>
      <c r="F528" s="140">
        <v>2016</v>
      </c>
      <c r="G528" s="140" t="s">
        <v>894</v>
      </c>
      <c r="H528" s="140">
        <v>147690295583.04407</v>
      </c>
      <c r="I528" s="140">
        <v>55421253461.272652</v>
      </c>
      <c r="J528" s="140">
        <v>19504802573.944046</v>
      </c>
      <c r="K528" s="140">
        <v>15854783510.770798</v>
      </c>
      <c r="L528" s="140">
        <v>2449027714.0258546</v>
      </c>
      <c r="M528" s="140">
        <v>4923412581.2004032</v>
      </c>
      <c r="N528" s="140">
        <v>0</v>
      </c>
      <c r="O528" s="140">
        <v>33064.65046689241</v>
      </c>
      <c r="P528" s="140">
        <v>178532403.96769217</v>
      </c>
      <c r="Q528" s="140">
        <v>8303777746.9263821</v>
      </c>
      <c r="R528" s="140">
        <v>5708997791.6308565</v>
      </c>
      <c r="S528" s="140">
        <v>2594779955.295526</v>
      </c>
      <c r="T528" s="140">
        <v>3650019063.1732459</v>
      </c>
      <c r="U528" s="140">
        <v>1451064326.5592608</v>
      </c>
      <c r="V528" s="140">
        <v>0</v>
      </c>
      <c r="W528" s="140">
        <v>0</v>
      </c>
      <c r="X528" s="140">
        <v>1451064326.5592608</v>
      </c>
      <c r="Y528" s="140">
        <v>2198954736.6139851</v>
      </c>
      <c r="Z528" s="140">
        <v>82145596916.762634</v>
      </c>
      <c r="AA528" s="140">
        <v>45413870089.774689</v>
      </c>
      <c r="AB528" s="140">
        <v>39987444034.513641</v>
      </c>
      <c r="AC528" s="140">
        <v>5426426055.2611055</v>
      </c>
      <c r="AD528" s="140">
        <v>36731726826.987762</v>
      </c>
      <c r="AE528" s="140">
        <v>32342715295.606033</v>
      </c>
      <c r="AF528" s="140">
        <v>4389011531.3818789</v>
      </c>
      <c r="AG528" s="140">
        <v>-9381357368.9352283</v>
      </c>
      <c r="AH528" s="140">
        <v>3386267</v>
      </c>
      <c r="AI528" s="44"/>
      <c r="AK528" s="44"/>
      <c r="AL528" s="4"/>
    </row>
    <row r="529" spans="1:38" x14ac:dyDescent="0.35">
      <c r="A529" s="140" t="s">
        <v>34</v>
      </c>
      <c r="B529" s="140" t="s">
        <v>35</v>
      </c>
      <c r="C529" s="140" t="s">
        <v>6</v>
      </c>
      <c r="D529" s="140" t="s">
        <v>7</v>
      </c>
      <c r="E529" s="140" t="s">
        <v>535</v>
      </c>
      <c r="F529" s="140">
        <v>2017</v>
      </c>
      <c r="G529" s="140" t="s">
        <v>895</v>
      </c>
      <c r="H529" s="140">
        <v>150173486914.63461</v>
      </c>
      <c r="I529" s="140">
        <v>57206272771.962578</v>
      </c>
      <c r="J529" s="140">
        <v>19079640851.527054</v>
      </c>
      <c r="K529" s="140">
        <v>16125457743.590982</v>
      </c>
      <c r="L529" s="140">
        <v>2506853322.6844211</v>
      </c>
      <c r="M529" s="140">
        <v>4984775210.8341713</v>
      </c>
      <c r="N529" s="140">
        <v>0</v>
      </c>
      <c r="O529" s="140">
        <v>33064.65046689241</v>
      </c>
      <c r="P529" s="140">
        <v>166704436.20086479</v>
      </c>
      <c r="Q529" s="140">
        <v>8467091709.2210579</v>
      </c>
      <c r="R529" s="140">
        <v>5964069534.7176247</v>
      </c>
      <c r="S529" s="140">
        <v>2503022174.5034337</v>
      </c>
      <c r="T529" s="140">
        <v>2954183107.9360676</v>
      </c>
      <c r="U529" s="140">
        <v>1134628145.8183599</v>
      </c>
      <c r="V529" s="140">
        <v>0</v>
      </c>
      <c r="W529" s="140">
        <v>0</v>
      </c>
      <c r="X529" s="140">
        <v>1134628145.8183599</v>
      </c>
      <c r="Y529" s="140">
        <v>1819554962.1177077</v>
      </c>
      <c r="Z529" s="140">
        <v>83810444869.136612</v>
      </c>
      <c r="AA529" s="140">
        <v>46383455982.337143</v>
      </c>
      <c r="AB529" s="140">
        <v>40841175758.739029</v>
      </c>
      <c r="AC529" s="140">
        <v>5542280223.5980988</v>
      </c>
      <c r="AD529" s="140">
        <v>37426988886.799469</v>
      </c>
      <c r="AE529" s="140">
        <v>32954901675.033089</v>
      </c>
      <c r="AF529" s="140">
        <v>4472087211.7662773</v>
      </c>
      <c r="AG529" s="140">
        <v>-9922871577.9916</v>
      </c>
      <c r="AH529" s="140">
        <v>3351527</v>
      </c>
      <c r="AI529" s="44"/>
      <c r="AK529" s="44"/>
      <c r="AL529" s="4"/>
    </row>
    <row r="530" spans="1:38" x14ac:dyDescent="0.35">
      <c r="A530" s="140" t="s">
        <v>34</v>
      </c>
      <c r="B530" s="140" t="s">
        <v>35</v>
      </c>
      <c r="C530" s="140" t="s">
        <v>6</v>
      </c>
      <c r="D530" s="140" t="s">
        <v>7</v>
      </c>
      <c r="E530" s="140" t="s">
        <v>535</v>
      </c>
      <c r="F530" s="140">
        <v>2018</v>
      </c>
      <c r="G530" s="140" t="s">
        <v>896</v>
      </c>
      <c r="H530" s="140">
        <v>155286192741.21497</v>
      </c>
      <c r="I530" s="140">
        <v>59529016107.786987</v>
      </c>
      <c r="J530" s="140">
        <v>17873603195.317657</v>
      </c>
      <c r="K530" s="140">
        <v>15306628596.790634</v>
      </c>
      <c r="L530" s="140">
        <v>2492829556.8001847</v>
      </c>
      <c r="M530" s="140">
        <v>5050861217.6178694</v>
      </c>
      <c r="N530" s="140">
        <v>0</v>
      </c>
      <c r="O530" s="140">
        <v>33064.65046689241</v>
      </c>
      <c r="P530" s="140">
        <v>160285181.79615733</v>
      </c>
      <c r="Q530" s="140">
        <v>7602619575.9259567</v>
      </c>
      <c r="R530" s="140">
        <v>5209894596.3342619</v>
      </c>
      <c r="S530" s="140">
        <v>2392724979.5916948</v>
      </c>
      <c r="T530" s="140">
        <v>2566974598.5270233</v>
      </c>
      <c r="U530" s="140">
        <v>1221928894.1674104</v>
      </c>
      <c r="V530" s="140">
        <v>0</v>
      </c>
      <c r="W530" s="140">
        <v>0</v>
      </c>
      <c r="X530" s="140">
        <v>1221928894.1674104</v>
      </c>
      <c r="Y530" s="140">
        <v>1345045704.3596132</v>
      </c>
      <c r="Z530" s="140">
        <v>86568173438.110352</v>
      </c>
      <c r="AA530" s="140">
        <v>47950580718.195732</v>
      </c>
      <c r="AB530" s="140">
        <v>42221047426.719994</v>
      </c>
      <c r="AC530" s="140">
        <v>5729533291.4757481</v>
      </c>
      <c r="AD530" s="140">
        <v>38617592719.914413</v>
      </c>
      <c r="AE530" s="140">
        <v>34003242282.205616</v>
      </c>
      <c r="AF530" s="140">
        <v>4614350437.7088728</v>
      </c>
      <c r="AG530" s="140">
        <v>-8684600000</v>
      </c>
      <c r="AH530" s="140">
        <v>3323929</v>
      </c>
      <c r="AI530" s="44"/>
      <c r="AK530" s="44"/>
      <c r="AL530" s="4"/>
    </row>
    <row r="531" spans="1:38" x14ac:dyDescent="0.35">
      <c r="A531" s="140" t="s">
        <v>25</v>
      </c>
      <c r="B531" s="140" t="s">
        <v>26</v>
      </c>
      <c r="C531" s="140" t="s">
        <v>6</v>
      </c>
      <c r="D531" s="140" t="s">
        <v>7</v>
      </c>
      <c r="E531" s="140" t="s">
        <v>535</v>
      </c>
      <c r="F531" s="140">
        <v>1995</v>
      </c>
      <c r="G531" s="140" t="s">
        <v>897</v>
      </c>
      <c r="H531" s="140">
        <v>367260572936.34143</v>
      </c>
      <c r="I531" s="140">
        <v>159212679929.70264</v>
      </c>
      <c r="J531" s="140">
        <v>73617397646.683624</v>
      </c>
      <c r="K531" s="140">
        <v>71931642374.606949</v>
      </c>
      <c r="L531" s="140">
        <v>8424655436.3002958</v>
      </c>
      <c r="M531" s="140">
        <v>11070434828.576292</v>
      </c>
      <c r="N531" s="140">
        <v>0</v>
      </c>
      <c r="O531" s="140">
        <v>0</v>
      </c>
      <c r="P531" s="140">
        <v>6630931998.9231548</v>
      </c>
      <c r="Q531" s="140">
        <v>45805620110.807213</v>
      </c>
      <c r="R531" s="140">
        <v>31669206910.312195</v>
      </c>
      <c r="S531" s="140">
        <v>14136413200.49502</v>
      </c>
      <c r="T531" s="140">
        <v>1685755272.0766757</v>
      </c>
      <c r="U531" s="140">
        <v>1685755272.0766757</v>
      </c>
      <c r="V531" s="140">
        <v>1627372023.5071075</v>
      </c>
      <c r="W531" s="140">
        <v>58383248.569568172</v>
      </c>
      <c r="X531" s="140">
        <v>0</v>
      </c>
      <c r="Y531" s="140">
        <v>0</v>
      </c>
      <c r="Z531" s="140">
        <v>135923401525.13391</v>
      </c>
      <c r="AA531" s="140">
        <v>71959812055.240387</v>
      </c>
      <c r="AB531" s="140">
        <v>64270692979.581268</v>
      </c>
      <c r="AC531" s="140">
        <v>7689119075.6592007</v>
      </c>
      <c r="AD531" s="140">
        <v>63963589469.893532</v>
      </c>
      <c r="AE531" s="140">
        <v>57128890463.689369</v>
      </c>
      <c r="AF531" s="140">
        <v>6834699006.2042179</v>
      </c>
      <c r="AG531" s="140">
        <v>-1492906165.1787367</v>
      </c>
      <c r="AH531" s="140">
        <v>10194000</v>
      </c>
      <c r="AI531" s="44"/>
      <c r="AK531" s="44"/>
      <c r="AL531" s="4"/>
    </row>
    <row r="532" spans="1:38" x14ac:dyDescent="0.35">
      <c r="A532" s="140" t="s">
        <v>25</v>
      </c>
      <c r="B532" s="140" t="s">
        <v>26</v>
      </c>
      <c r="C532" s="140" t="s">
        <v>6</v>
      </c>
      <c r="D532" s="140" t="s">
        <v>7</v>
      </c>
      <c r="E532" s="140" t="s">
        <v>535</v>
      </c>
      <c r="F532" s="140">
        <v>1996</v>
      </c>
      <c r="G532" s="140" t="s">
        <v>898</v>
      </c>
      <c r="H532" s="140">
        <v>368260499594.79199</v>
      </c>
      <c r="I532" s="140">
        <v>158223316846.19125</v>
      </c>
      <c r="J532" s="140">
        <v>71933798021.926392</v>
      </c>
      <c r="K532" s="140">
        <v>70165211266.64151</v>
      </c>
      <c r="L532" s="140">
        <v>9112022771.8689404</v>
      </c>
      <c r="M532" s="140">
        <v>11267590919.897171</v>
      </c>
      <c r="N532" s="140">
        <v>0</v>
      </c>
      <c r="O532" s="140">
        <v>0</v>
      </c>
      <c r="P532" s="140">
        <v>6388962923.1528215</v>
      </c>
      <c r="Q532" s="140">
        <v>43396634651.72258</v>
      </c>
      <c r="R532" s="140">
        <v>29055031114.612411</v>
      </c>
      <c r="S532" s="140">
        <v>14341603537.110167</v>
      </c>
      <c r="T532" s="140">
        <v>1768586755.2848759</v>
      </c>
      <c r="U532" s="140">
        <v>1768586755.2848759</v>
      </c>
      <c r="V532" s="140">
        <v>1713801197.2194009</v>
      </c>
      <c r="W532" s="140">
        <v>54785558.065475009</v>
      </c>
      <c r="X532" s="140">
        <v>0</v>
      </c>
      <c r="Y532" s="140">
        <v>0</v>
      </c>
      <c r="Z532" s="140">
        <v>138855995415.44226</v>
      </c>
      <c r="AA532" s="140">
        <v>73564653014.334549</v>
      </c>
      <c r="AB532" s="140">
        <v>64482642870.232742</v>
      </c>
      <c r="AC532" s="140">
        <v>9082010144.1018162</v>
      </c>
      <c r="AD532" s="140">
        <v>65291342401.107689</v>
      </c>
      <c r="AE532" s="140">
        <v>57230723480.043251</v>
      </c>
      <c r="AF532" s="140">
        <v>8060618921.0644369</v>
      </c>
      <c r="AG532" s="140">
        <v>-752610688.76792395</v>
      </c>
      <c r="AH532" s="140">
        <v>10160000</v>
      </c>
      <c r="AI532" s="44"/>
      <c r="AK532" s="44"/>
      <c r="AL532" s="4"/>
    </row>
    <row r="533" spans="1:38" x14ac:dyDescent="0.35">
      <c r="A533" s="140" t="s">
        <v>25</v>
      </c>
      <c r="B533" s="140" t="s">
        <v>26</v>
      </c>
      <c r="C533" s="140" t="s">
        <v>6</v>
      </c>
      <c r="D533" s="140" t="s">
        <v>7</v>
      </c>
      <c r="E533" s="140" t="s">
        <v>535</v>
      </c>
      <c r="F533" s="140">
        <v>1997</v>
      </c>
      <c r="G533" s="140" t="s">
        <v>899</v>
      </c>
      <c r="H533" s="140">
        <v>373576416639.63721</v>
      </c>
      <c r="I533" s="140">
        <v>158364998930.16248</v>
      </c>
      <c r="J533" s="140">
        <v>70691645730.416168</v>
      </c>
      <c r="K533" s="140">
        <v>68920047485.858749</v>
      </c>
      <c r="L533" s="140">
        <v>9649852689.7616787</v>
      </c>
      <c r="M533" s="140">
        <v>11869295179.582592</v>
      </c>
      <c r="N533" s="140">
        <v>0</v>
      </c>
      <c r="O533" s="140">
        <v>0</v>
      </c>
      <c r="P533" s="140">
        <v>5977795454.2859278</v>
      </c>
      <c r="Q533" s="140">
        <v>41423104162.228546</v>
      </c>
      <c r="R533" s="140">
        <v>26683488414.67128</v>
      </c>
      <c r="S533" s="140">
        <v>14739615747.55727</v>
      </c>
      <c r="T533" s="140">
        <v>1771598244.5574181</v>
      </c>
      <c r="U533" s="140">
        <v>1771598244.5574181</v>
      </c>
      <c r="V533" s="140">
        <v>1715621807.8930645</v>
      </c>
      <c r="W533" s="140">
        <v>55976436.664353542</v>
      </c>
      <c r="X533" s="140">
        <v>0</v>
      </c>
      <c r="Y533" s="140">
        <v>0</v>
      </c>
      <c r="Z533" s="140">
        <v>146582818632.81088</v>
      </c>
      <c r="AA533" s="140">
        <v>77703945840.419205</v>
      </c>
      <c r="AB533" s="140">
        <v>69969915932.547684</v>
      </c>
      <c r="AC533" s="140">
        <v>7734029907.8715448</v>
      </c>
      <c r="AD533" s="140">
        <v>68878872792.391922</v>
      </c>
      <c r="AE533" s="140">
        <v>62023220142.642738</v>
      </c>
      <c r="AF533" s="140">
        <v>6855652649.7492075</v>
      </c>
      <c r="AG533" s="140">
        <v>-2063046653.7522323</v>
      </c>
      <c r="AH533" s="140">
        <v>10117000</v>
      </c>
      <c r="AI533" s="44"/>
      <c r="AK533" s="44"/>
      <c r="AL533" s="4"/>
    </row>
    <row r="534" spans="1:38" x14ac:dyDescent="0.35">
      <c r="A534" s="140" t="s">
        <v>25</v>
      </c>
      <c r="B534" s="140" t="s">
        <v>26</v>
      </c>
      <c r="C534" s="140" t="s">
        <v>6</v>
      </c>
      <c r="D534" s="140" t="s">
        <v>7</v>
      </c>
      <c r="E534" s="140" t="s">
        <v>535</v>
      </c>
      <c r="F534" s="140">
        <v>1998</v>
      </c>
      <c r="G534" s="140" t="s">
        <v>900</v>
      </c>
      <c r="H534" s="140">
        <v>397149033906.38123</v>
      </c>
      <c r="I534" s="140">
        <v>159009588902.48047</v>
      </c>
      <c r="J534" s="140">
        <v>69846926566.289978</v>
      </c>
      <c r="K534" s="140">
        <v>68337766142.057449</v>
      </c>
      <c r="L534" s="140">
        <v>8481105320.9420013</v>
      </c>
      <c r="M534" s="140">
        <v>13884194848.606045</v>
      </c>
      <c r="N534" s="140">
        <v>0</v>
      </c>
      <c r="O534" s="140">
        <v>0</v>
      </c>
      <c r="P534" s="140">
        <v>5741492907.6049614</v>
      </c>
      <c r="Q534" s="140">
        <v>40230973064.904434</v>
      </c>
      <c r="R534" s="140">
        <v>25352849136.286156</v>
      </c>
      <c r="S534" s="140">
        <v>14878123928.618277</v>
      </c>
      <c r="T534" s="140">
        <v>1509160424.2325249</v>
      </c>
      <c r="U534" s="140">
        <v>1509160424.2325249</v>
      </c>
      <c r="V534" s="140">
        <v>1461883108.7374072</v>
      </c>
      <c r="W534" s="140">
        <v>47277315.495117567</v>
      </c>
      <c r="X534" s="140">
        <v>0</v>
      </c>
      <c r="Y534" s="140">
        <v>0</v>
      </c>
      <c r="Z534" s="140">
        <v>171054359261.931</v>
      </c>
      <c r="AA534" s="140">
        <v>90560531552.24292</v>
      </c>
      <c r="AB534" s="140">
        <v>81578907269.789932</v>
      </c>
      <c r="AC534" s="140">
        <v>8981624282.4530468</v>
      </c>
      <c r="AD534" s="140">
        <v>80493827709.68808</v>
      </c>
      <c r="AE534" s="140">
        <v>72510600301.975037</v>
      </c>
      <c r="AF534" s="140">
        <v>7983227407.7130575</v>
      </c>
      <c r="AG534" s="140">
        <v>-2761840824.3201904</v>
      </c>
      <c r="AH534" s="140">
        <v>10069000</v>
      </c>
      <c r="AI534" s="44"/>
      <c r="AK534" s="44"/>
      <c r="AL534" s="4"/>
    </row>
    <row r="535" spans="1:38" x14ac:dyDescent="0.35">
      <c r="A535" s="140" t="s">
        <v>25</v>
      </c>
      <c r="B535" s="140" t="s">
        <v>26</v>
      </c>
      <c r="C535" s="140" t="s">
        <v>6</v>
      </c>
      <c r="D535" s="140" t="s">
        <v>7</v>
      </c>
      <c r="E535" s="140" t="s">
        <v>535</v>
      </c>
      <c r="F535" s="140">
        <v>1999</v>
      </c>
      <c r="G535" s="140" t="s">
        <v>901</v>
      </c>
      <c r="H535" s="140">
        <v>401789698968.54242</v>
      </c>
      <c r="I535" s="140">
        <v>159077116433.75089</v>
      </c>
      <c r="J535" s="140">
        <v>71933579960.53392</v>
      </c>
      <c r="K535" s="140">
        <v>70315090284.04248</v>
      </c>
      <c r="L535" s="140">
        <v>8215354039.9261732</v>
      </c>
      <c r="M535" s="140">
        <v>14188162836.609501</v>
      </c>
      <c r="N535" s="140">
        <v>0</v>
      </c>
      <c r="O535" s="140">
        <v>0</v>
      </c>
      <c r="P535" s="140">
        <v>6076997793.376605</v>
      </c>
      <c r="Q535" s="140">
        <v>41834575614.130203</v>
      </c>
      <c r="R535" s="140">
        <v>26560523738.114223</v>
      </c>
      <c r="S535" s="140">
        <v>15274051876.01598</v>
      </c>
      <c r="T535" s="140">
        <v>1618489676.491442</v>
      </c>
      <c r="U535" s="140">
        <v>1618489676.491442</v>
      </c>
      <c r="V535" s="140">
        <v>1576956136.4649706</v>
      </c>
      <c r="W535" s="140">
        <v>41533540.026471309</v>
      </c>
      <c r="X535" s="140">
        <v>0</v>
      </c>
      <c r="Y535" s="140">
        <v>0</v>
      </c>
      <c r="Z535" s="140">
        <v>175792409419.81149</v>
      </c>
      <c r="AA535" s="140">
        <v>93090426513.474442</v>
      </c>
      <c r="AB535" s="140">
        <v>82294121363.220459</v>
      </c>
      <c r="AC535" s="140">
        <v>10796305150.254143</v>
      </c>
      <c r="AD535" s="140">
        <v>82701982906.337067</v>
      </c>
      <c r="AE535" s="140">
        <v>73110493454.318222</v>
      </c>
      <c r="AF535" s="140">
        <v>9591489452.0187416</v>
      </c>
      <c r="AG535" s="140">
        <v>-5013406845.5538492</v>
      </c>
      <c r="AH535" s="140">
        <v>10026738</v>
      </c>
      <c r="AI535" s="44"/>
      <c r="AK535" s="44"/>
      <c r="AL535" s="4"/>
    </row>
    <row r="536" spans="1:38" x14ac:dyDescent="0.35">
      <c r="A536" s="140" t="s">
        <v>25</v>
      </c>
      <c r="B536" s="140" t="s">
        <v>26</v>
      </c>
      <c r="C536" s="140" t="s">
        <v>6</v>
      </c>
      <c r="D536" s="140" t="s">
        <v>7</v>
      </c>
      <c r="E536" s="140" t="s">
        <v>535</v>
      </c>
      <c r="F536" s="140">
        <v>2000</v>
      </c>
      <c r="G536" s="140" t="s">
        <v>902</v>
      </c>
      <c r="H536" s="140">
        <v>408041470843.27484</v>
      </c>
      <c r="I536" s="140">
        <v>159098008333.37952</v>
      </c>
      <c r="J536" s="140">
        <v>66665862809.498718</v>
      </c>
      <c r="K536" s="140">
        <v>64353675971.540657</v>
      </c>
      <c r="L536" s="140">
        <v>7714807940.2357435</v>
      </c>
      <c r="M536" s="140">
        <v>11856928379.594604</v>
      </c>
      <c r="N536" s="140">
        <v>0</v>
      </c>
      <c r="O536" s="140">
        <v>0</v>
      </c>
      <c r="P536" s="140">
        <v>5620307884.1720858</v>
      </c>
      <c r="Q536" s="140">
        <v>39161631767.538223</v>
      </c>
      <c r="R536" s="140">
        <v>24146167891.748245</v>
      </c>
      <c r="S536" s="140">
        <v>15015463875.78998</v>
      </c>
      <c r="T536" s="140">
        <v>2312186837.9580607</v>
      </c>
      <c r="U536" s="140">
        <v>2312186837.9580607</v>
      </c>
      <c r="V536" s="140">
        <v>2252337872.4876599</v>
      </c>
      <c r="W536" s="140">
        <v>59848965.470400743</v>
      </c>
      <c r="X536" s="140">
        <v>0</v>
      </c>
      <c r="Y536" s="140">
        <v>0</v>
      </c>
      <c r="Z536" s="140">
        <v>187346915103.78925</v>
      </c>
      <c r="AA536" s="140">
        <v>99222996510.705139</v>
      </c>
      <c r="AB536" s="140">
        <v>87989818751.888275</v>
      </c>
      <c r="AC536" s="140">
        <v>11233177758.816862</v>
      </c>
      <c r="AD536" s="140">
        <v>88123918593.084122</v>
      </c>
      <c r="AE536" s="140">
        <v>78147283365.656464</v>
      </c>
      <c r="AF536" s="140">
        <v>9976635227.4275303</v>
      </c>
      <c r="AG536" s="140">
        <v>-5069315403.392561</v>
      </c>
      <c r="AH536" s="140">
        <v>9979610</v>
      </c>
      <c r="AI536" s="44"/>
      <c r="AK536" s="44"/>
      <c r="AL536" s="4"/>
    </row>
    <row r="537" spans="1:38" x14ac:dyDescent="0.35">
      <c r="A537" s="140" t="s">
        <v>25</v>
      </c>
      <c r="B537" s="140" t="s">
        <v>26</v>
      </c>
      <c r="C537" s="140" t="s">
        <v>6</v>
      </c>
      <c r="D537" s="140" t="s">
        <v>7</v>
      </c>
      <c r="E537" s="140" t="s">
        <v>535</v>
      </c>
      <c r="F537" s="140">
        <v>2001</v>
      </c>
      <c r="G537" s="140" t="s">
        <v>903</v>
      </c>
      <c r="H537" s="140">
        <v>428118730632.95825</v>
      </c>
      <c r="I537" s="140">
        <v>158916669560.54181</v>
      </c>
      <c r="J537" s="140">
        <v>65788163293.9786</v>
      </c>
      <c r="K537" s="140">
        <v>63027848588.188835</v>
      </c>
      <c r="L537" s="140">
        <v>6324808095.7331858</v>
      </c>
      <c r="M537" s="140">
        <v>11859024317.860468</v>
      </c>
      <c r="N537" s="140">
        <v>0</v>
      </c>
      <c r="O537" s="140">
        <v>0</v>
      </c>
      <c r="P537" s="140">
        <v>5910296679.3416052</v>
      </c>
      <c r="Q537" s="140">
        <v>38933719495.253578</v>
      </c>
      <c r="R537" s="140">
        <v>23551340449.826496</v>
      </c>
      <c r="S537" s="140">
        <v>15382379045.427084</v>
      </c>
      <c r="T537" s="140">
        <v>2760314705.7897639</v>
      </c>
      <c r="U537" s="140">
        <v>2760314705.7897639</v>
      </c>
      <c r="V537" s="140">
        <v>2655419050.4846001</v>
      </c>
      <c r="W537" s="140">
        <v>104895655.30516364</v>
      </c>
      <c r="X537" s="140">
        <v>0</v>
      </c>
      <c r="Y537" s="140">
        <v>0</v>
      </c>
      <c r="Z537" s="140">
        <v>210467051472.9248</v>
      </c>
      <c r="AA537" s="140">
        <v>110077560006.1888</v>
      </c>
      <c r="AB537" s="140">
        <v>98630680445.509323</v>
      </c>
      <c r="AC537" s="140">
        <v>11446879560.679527</v>
      </c>
      <c r="AD537" s="140">
        <v>100389491466.73599</v>
      </c>
      <c r="AE537" s="140">
        <v>89950066592.919876</v>
      </c>
      <c r="AF537" s="140">
        <v>10439424873.816113</v>
      </c>
      <c r="AG537" s="140">
        <v>-7053153694.486948</v>
      </c>
      <c r="AH537" s="140">
        <v>9928549</v>
      </c>
      <c r="AI537" s="44"/>
      <c r="AK537" s="44"/>
      <c r="AL537" s="4"/>
    </row>
    <row r="538" spans="1:38" x14ac:dyDescent="0.35">
      <c r="A538" s="140" t="s">
        <v>25</v>
      </c>
      <c r="B538" s="140" t="s">
        <v>26</v>
      </c>
      <c r="C538" s="140" t="s">
        <v>6</v>
      </c>
      <c r="D538" s="140" t="s">
        <v>7</v>
      </c>
      <c r="E538" s="140" t="s">
        <v>535</v>
      </c>
      <c r="F538" s="140">
        <v>2002</v>
      </c>
      <c r="G538" s="140" t="s">
        <v>904</v>
      </c>
      <c r="H538" s="140">
        <v>430176349669.4118</v>
      </c>
      <c r="I538" s="140">
        <v>159155654246.32529</v>
      </c>
      <c r="J538" s="140">
        <v>63930566696.429054</v>
      </c>
      <c r="K538" s="140">
        <v>60733364022.58567</v>
      </c>
      <c r="L538" s="140">
        <v>4533457609.499629</v>
      </c>
      <c r="M538" s="140">
        <v>12042629890.364054</v>
      </c>
      <c r="N538" s="140">
        <v>0</v>
      </c>
      <c r="O538" s="140">
        <v>0</v>
      </c>
      <c r="P538" s="140">
        <v>5970034708.3794546</v>
      </c>
      <c r="Q538" s="140">
        <v>38187241814.342537</v>
      </c>
      <c r="R538" s="140">
        <v>22885703285.469978</v>
      </c>
      <c r="S538" s="140">
        <v>15301538528.872561</v>
      </c>
      <c r="T538" s="140">
        <v>3197202673.8433809</v>
      </c>
      <c r="U538" s="140">
        <v>3197202673.8433809</v>
      </c>
      <c r="V538" s="140">
        <v>3063110841.6467524</v>
      </c>
      <c r="W538" s="140">
        <v>134091832.19662835</v>
      </c>
      <c r="X538" s="140">
        <v>0</v>
      </c>
      <c r="Y538" s="140">
        <v>0</v>
      </c>
      <c r="Z538" s="140">
        <v>214073958397.83685</v>
      </c>
      <c r="AA538" s="140">
        <v>111638501230.09453</v>
      </c>
      <c r="AB538" s="140">
        <v>99216782268.183533</v>
      </c>
      <c r="AC538" s="140">
        <v>12421718961.910913</v>
      </c>
      <c r="AD538" s="140">
        <v>102435457167.74231</v>
      </c>
      <c r="AE538" s="140">
        <v>91037736429.356476</v>
      </c>
      <c r="AF538" s="140">
        <v>11397720738.385822</v>
      </c>
      <c r="AG538" s="140">
        <v>-6983829671.1793661</v>
      </c>
      <c r="AH538" s="140">
        <v>9865548</v>
      </c>
      <c r="AI538" s="44"/>
      <c r="AK538" s="44"/>
      <c r="AL538" s="4"/>
    </row>
    <row r="539" spans="1:38" x14ac:dyDescent="0.35">
      <c r="A539" s="140" t="s">
        <v>25</v>
      </c>
      <c r="B539" s="140" t="s">
        <v>26</v>
      </c>
      <c r="C539" s="140" t="s">
        <v>6</v>
      </c>
      <c r="D539" s="140" t="s">
        <v>7</v>
      </c>
      <c r="E539" s="140" t="s">
        <v>535</v>
      </c>
      <c r="F539" s="140">
        <v>2003</v>
      </c>
      <c r="G539" s="140" t="s">
        <v>905</v>
      </c>
      <c r="H539" s="140">
        <v>417713952944.9859</v>
      </c>
      <c r="I539" s="140">
        <v>160611972054.53488</v>
      </c>
      <c r="J539" s="140">
        <v>62798337165.554138</v>
      </c>
      <c r="K539" s="140">
        <v>58888230637.988441</v>
      </c>
      <c r="L539" s="140">
        <v>4759388826.5407085</v>
      </c>
      <c r="M539" s="140">
        <v>12325563511.234627</v>
      </c>
      <c r="N539" s="140">
        <v>0</v>
      </c>
      <c r="O539" s="140">
        <v>0</v>
      </c>
      <c r="P539" s="140">
        <v>5647823891.312418</v>
      </c>
      <c r="Q539" s="140">
        <v>36155454408.900688</v>
      </c>
      <c r="R539" s="140">
        <v>21179533152.03764</v>
      </c>
      <c r="S539" s="140">
        <v>14975921256.863049</v>
      </c>
      <c r="T539" s="140">
        <v>3910106527.5657005</v>
      </c>
      <c r="U539" s="140">
        <v>3910106527.5657005</v>
      </c>
      <c r="V539" s="140">
        <v>3748500393.3989148</v>
      </c>
      <c r="W539" s="140">
        <v>161606134.16678572</v>
      </c>
      <c r="X539" s="140">
        <v>0</v>
      </c>
      <c r="Y539" s="140">
        <v>0</v>
      </c>
      <c r="Z539" s="140">
        <v>201219956637.6669</v>
      </c>
      <c r="AA539" s="140">
        <v>108763771732.63182</v>
      </c>
      <c r="AB539" s="140">
        <v>97140452212.145355</v>
      </c>
      <c r="AC539" s="140">
        <v>11623319520.486689</v>
      </c>
      <c r="AD539" s="140">
        <v>92456184905.034775</v>
      </c>
      <c r="AE539" s="140">
        <v>82575617491.115479</v>
      </c>
      <c r="AF539" s="140">
        <v>9880567413.9194736</v>
      </c>
      <c r="AG539" s="140">
        <v>-6916312912.7700329</v>
      </c>
      <c r="AH539" s="140">
        <v>9796749</v>
      </c>
      <c r="AI539" s="44"/>
      <c r="AK539" s="44"/>
      <c r="AL539" s="4"/>
    </row>
    <row r="540" spans="1:38" x14ac:dyDescent="0.35">
      <c r="A540" s="140" t="s">
        <v>25</v>
      </c>
      <c r="B540" s="140" t="s">
        <v>26</v>
      </c>
      <c r="C540" s="140" t="s">
        <v>6</v>
      </c>
      <c r="D540" s="140" t="s">
        <v>7</v>
      </c>
      <c r="E540" s="140" t="s">
        <v>535</v>
      </c>
      <c r="F540" s="140">
        <v>2004</v>
      </c>
      <c r="G540" s="140" t="s">
        <v>906</v>
      </c>
      <c r="H540" s="140">
        <v>442732351193.30212</v>
      </c>
      <c r="I540" s="140">
        <v>163255316843.87973</v>
      </c>
      <c r="J540" s="140">
        <v>59894301323.292686</v>
      </c>
      <c r="K540" s="140">
        <v>55491910066.383087</v>
      </c>
      <c r="L540" s="140">
        <v>4696185097.0270624</v>
      </c>
      <c r="M540" s="140">
        <v>13337674981.918718</v>
      </c>
      <c r="N540" s="140">
        <v>0</v>
      </c>
      <c r="O540" s="140">
        <v>0</v>
      </c>
      <c r="P540" s="140">
        <v>4804154195.4367094</v>
      </c>
      <c r="Q540" s="140">
        <v>32653895792.000603</v>
      </c>
      <c r="R540" s="140">
        <v>17710020191.696762</v>
      </c>
      <c r="S540" s="140">
        <v>14943875600.303839</v>
      </c>
      <c r="T540" s="140">
        <v>4402391256.9095974</v>
      </c>
      <c r="U540" s="140">
        <v>4402391256.9095974</v>
      </c>
      <c r="V540" s="140">
        <v>4214055483.4453392</v>
      </c>
      <c r="W540" s="140">
        <v>188335773.4642584</v>
      </c>
      <c r="X540" s="140">
        <v>0</v>
      </c>
      <c r="Y540" s="140">
        <v>0</v>
      </c>
      <c r="Z540" s="140">
        <v>226388009732.47586</v>
      </c>
      <c r="AA540" s="140">
        <v>122591614270.51051</v>
      </c>
      <c r="AB540" s="140">
        <v>109767376160.47771</v>
      </c>
      <c r="AC540" s="140">
        <v>12824238110.032747</v>
      </c>
      <c r="AD540" s="140">
        <v>103796395461.96533</v>
      </c>
      <c r="AE540" s="140">
        <v>92938314358.39064</v>
      </c>
      <c r="AF540" s="140">
        <v>10858081103.574831</v>
      </c>
      <c r="AG540" s="140">
        <v>-6805276706.3461733</v>
      </c>
      <c r="AH540" s="140">
        <v>9730146</v>
      </c>
      <c r="AI540" s="44"/>
      <c r="AK540" s="44"/>
      <c r="AL540" s="4"/>
    </row>
    <row r="541" spans="1:38" x14ac:dyDescent="0.35">
      <c r="A541" s="140" t="s">
        <v>25</v>
      </c>
      <c r="B541" s="140" t="s">
        <v>26</v>
      </c>
      <c r="C541" s="140" t="s">
        <v>6</v>
      </c>
      <c r="D541" s="140" t="s">
        <v>7</v>
      </c>
      <c r="E541" s="140" t="s">
        <v>535</v>
      </c>
      <c r="F541" s="140">
        <v>2005</v>
      </c>
      <c r="G541" s="140" t="s">
        <v>907</v>
      </c>
      <c r="H541" s="140">
        <v>472192517699.25629</v>
      </c>
      <c r="I541" s="140">
        <v>167148830831.65717</v>
      </c>
      <c r="J541" s="140">
        <v>61628193239.590263</v>
      </c>
      <c r="K541" s="140">
        <v>57047888723.990288</v>
      </c>
      <c r="L541" s="140">
        <v>4634669612.5034695</v>
      </c>
      <c r="M541" s="140">
        <v>14191657709.947643</v>
      </c>
      <c r="N541" s="140">
        <v>0</v>
      </c>
      <c r="O541" s="140">
        <v>0</v>
      </c>
      <c r="P541" s="140">
        <v>4953746304.5494738</v>
      </c>
      <c r="Q541" s="140">
        <v>33267815096.989693</v>
      </c>
      <c r="R541" s="140">
        <v>18002128045.372013</v>
      </c>
      <c r="S541" s="140">
        <v>15265687051.61768</v>
      </c>
      <c r="T541" s="140">
        <v>4580304515.599987</v>
      </c>
      <c r="U541" s="140">
        <v>4580304515.599987</v>
      </c>
      <c r="V541" s="140">
        <v>4387886510.5839596</v>
      </c>
      <c r="W541" s="140">
        <v>192418005.01602766</v>
      </c>
      <c r="X541" s="140">
        <v>0</v>
      </c>
      <c r="Y541" s="140">
        <v>0</v>
      </c>
      <c r="Z541" s="140">
        <v>248608385984.83359</v>
      </c>
      <c r="AA541" s="140">
        <v>130295861144.65643</v>
      </c>
      <c r="AB541" s="140">
        <v>117523491169.29001</v>
      </c>
      <c r="AC541" s="140">
        <v>12772369975.366545</v>
      </c>
      <c r="AD541" s="140">
        <v>118312524840.17717</v>
      </c>
      <c r="AE541" s="140">
        <v>106714832275.70824</v>
      </c>
      <c r="AF541" s="140">
        <v>11597692564.46916</v>
      </c>
      <c r="AG541" s="140">
        <v>-5192892356.8247662</v>
      </c>
      <c r="AH541" s="140">
        <v>9663915</v>
      </c>
      <c r="AI541" s="44"/>
      <c r="AK541" s="44"/>
      <c r="AL541" s="4"/>
    </row>
    <row r="542" spans="1:38" x14ac:dyDescent="0.35">
      <c r="A542" s="140" t="s">
        <v>25</v>
      </c>
      <c r="B542" s="140" t="s">
        <v>26</v>
      </c>
      <c r="C542" s="140" t="s">
        <v>6</v>
      </c>
      <c r="D542" s="140" t="s">
        <v>7</v>
      </c>
      <c r="E542" s="140" t="s">
        <v>535</v>
      </c>
      <c r="F542" s="140">
        <v>2006</v>
      </c>
      <c r="G542" s="140" t="s">
        <v>908</v>
      </c>
      <c r="H542" s="140">
        <v>509859364009.58051</v>
      </c>
      <c r="I542" s="140">
        <v>173595300764.32385</v>
      </c>
      <c r="J542" s="140">
        <v>61646117518.948662</v>
      </c>
      <c r="K542" s="140">
        <v>56728973850.449432</v>
      </c>
      <c r="L542" s="140">
        <v>4555925898.5371351</v>
      </c>
      <c r="M542" s="140">
        <v>14356357280.120911</v>
      </c>
      <c r="N542" s="140">
        <v>0</v>
      </c>
      <c r="O542" s="140">
        <v>0</v>
      </c>
      <c r="P542" s="140">
        <v>4990137850.2159061</v>
      </c>
      <c r="Q542" s="140">
        <v>32826552821.575481</v>
      </c>
      <c r="R542" s="140">
        <v>17905122936.786144</v>
      </c>
      <c r="S542" s="140">
        <v>14921429884.789337</v>
      </c>
      <c r="T542" s="140">
        <v>4917143668.4992352</v>
      </c>
      <c r="U542" s="140">
        <v>4917143668.4992352</v>
      </c>
      <c r="V542" s="140">
        <v>4739667215.7423334</v>
      </c>
      <c r="W542" s="140">
        <v>177476452.75690216</v>
      </c>
      <c r="X542" s="140">
        <v>0</v>
      </c>
      <c r="Y542" s="140">
        <v>0</v>
      </c>
      <c r="Z542" s="140">
        <v>281446881173.63184</v>
      </c>
      <c r="AA542" s="140">
        <v>147883235691.2915</v>
      </c>
      <c r="AB542" s="140">
        <v>135073705333.25853</v>
      </c>
      <c r="AC542" s="140">
        <v>12809530358.033062</v>
      </c>
      <c r="AD542" s="140">
        <v>133563645482.33989</v>
      </c>
      <c r="AE542" s="140">
        <v>121994466842.59827</v>
      </c>
      <c r="AF542" s="140">
        <v>11569178639.741863</v>
      </c>
      <c r="AG542" s="140">
        <v>-6828935447.3237724</v>
      </c>
      <c r="AH542" s="140">
        <v>9604924</v>
      </c>
      <c r="AI542" s="44"/>
      <c r="AK542" s="44"/>
      <c r="AL542" s="4"/>
    </row>
    <row r="543" spans="1:38" x14ac:dyDescent="0.35">
      <c r="A543" s="140" t="s">
        <v>25</v>
      </c>
      <c r="B543" s="140" t="s">
        <v>26</v>
      </c>
      <c r="C543" s="140" t="s">
        <v>6</v>
      </c>
      <c r="D543" s="140" t="s">
        <v>7</v>
      </c>
      <c r="E543" s="140" t="s">
        <v>535</v>
      </c>
      <c r="F543" s="140">
        <v>2007</v>
      </c>
      <c r="G543" s="140" t="s">
        <v>909</v>
      </c>
      <c r="H543" s="140">
        <v>533258242894.43286</v>
      </c>
      <c r="I543" s="140">
        <v>181415224040.28824</v>
      </c>
      <c r="J543" s="140">
        <v>62113030037.537727</v>
      </c>
      <c r="K543" s="140">
        <v>56819890119.003326</v>
      </c>
      <c r="L543" s="140">
        <v>4701765511.7078657</v>
      </c>
      <c r="M543" s="140">
        <v>14661381671.896784</v>
      </c>
      <c r="N543" s="140">
        <v>0</v>
      </c>
      <c r="O543" s="140">
        <v>0</v>
      </c>
      <c r="P543" s="140">
        <v>4997579940.2714462</v>
      </c>
      <c r="Q543" s="140">
        <v>32459162995.127235</v>
      </c>
      <c r="R543" s="140">
        <v>17639235606.177616</v>
      </c>
      <c r="S543" s="140">
        <v>14819927388.949619</v>
      </c>
      <c r="T543" s="140">
        <v>5293139918.5344028</v>
      </c>
      <c r="U543" s="140">
        <v>5293139918.5344028</v>
      </c>
      <c r="V543" s="140">
        <v>5108094720.1639557</v>
      </c>
      <c r="W543" s="140">
        <v>185045198.3704471</v>
      </c>
      <c r="X543" s="140">
        <v>0</v>
      </c>
      <c r="Y543" s="140">
        <v>0</v>
      </c>
      <c r="Z543" s="140">
        <v>298035502620.104</v>
      </c>
      <c r="AA543" s="140">
        <v>157308200766.98599</v>
      </c>
      <c r="AB543" s="140">
        <v>144330228620.0488</v>
      </c>
      <c r="AC543" s="140">
        <v>12977972146.936872</v>
      </c>
      <c r="AD543" s="140">
        <v>140727301853.11801</v>
      </c>
      <c r="AE543" s="140">
        <v>129117258671.27148</v>
      </c>
      <c r="AF543" s="140">
        <v>11610043181.846895</v>
      </c>
      <c r="AG543" s="140">
        <v>-8305513803.4971466</v>
      </c>
      <c r="AH543" s="140">
        <v>9560953</v>
      </c>
      <c r="AI543" s="44"/>
      <c r="AK543" s="44"/>
      <c r="AL543" s="4"/>
    </row>
    <row r="544" spans="1:38" x14ac:dyDescent="0.35">
      <c r="A544" s="140" t="s">
        <v>25</v>
      </c>
      <c r="B544" s="140" t="s">
        <v>26</v>
      </c>
      <c r="C544" s="140" t="s">
        <v>6</v>
      </c>
      <c r="D544" s="140" t="s">
        <v>7</v>
      </c>
      <c r="E544" s="140" t="s">
        <v>535</v>
      </c>
      <c r="F544" s="140">
        <v>2008</v>
      </c>
      <c r="G544" s="140" t="s">
        <v>910</v>
      </c>
      <c r="H544" s="140">
        <v>560221286660.52039</v>
      </c>
      <c r="I544" s="140">
        <v>191932240337.25415</v>
      </c>
      <c r="J544" s="140">
        <v>66522499018.79084</v>
      </c>
      <c r="K544" s="140">
        <v>60703657238.770935</v>
      </c>
      <c r="L544" s="140">
        <v>4717511633.6033792</v>
      </c>
      <c r="M544" s="140">
        <v>17147711241.12748</v>
      </c>
      <c r="N544" s="140">
        <v>0</v>
      </c>
      <c r="O544" s="140">
        <v>0</v>
      </c>
      <c r="P544" s="140">
        <v>5115400587.2863903</v>
      </c>
      <c r="Q544" s="140">
        <v>33723033776.753685</v>
      </c>
      <c r="R544" s="140">
        <v>17819989240.70491</v>
      </c>
      <c r="S544" s="140">
        <v>15903044536.048775</v>
      </c>
      <c r="T544" s="140">
        <v>5818841780.0199022</v>
      </c>
      <c r="U544" s="140">
        <v>5818841780.0199022</v>
      </c>
      <c r="V544" s="140">
        <v>5631632547.2488203</v>
      </c>
      <c r="W544" s="140">
        <v>187209232.77108169</v>
      </c>
      <c r="X544" s="140">
        <v>0</v>
      </c>
      <c r="Y544" s="140">
        <v>0</v>
      </c>
      <c r="Z544" s="140">
        <v>313299270456.7218</v>
      </c>
      <c r="AA544" s="140">
        <v>165356388908.21814</v>
      </c>
      <c r="AB544" s="140">
        <v>153321962867.65189</v>
      </c>
      <c r="AC544" s="140">
        <v>12034426040.56625</v>
      </c>
      <c r="AD544" s="140">
        <v>147942881548.50366</v>
      </c>
      <c r="AE544" s="140">
        <v>137175788253.95944</v>
      </c>
      <c r="AF544" s="140">
        <v>10767093294.544163</v>
      </c>
      <c r="AG544" s="140">
        <v>-11532723152.246458</v>
      </c>
      <c r="AH544" s="140">
        <v>9527985</v>
      </c>
      <c r="AI544" s="44"/>
      <c r="AK544" s="44"/>
      <c r="AL544" s="4"/>
    </row>
    <row r="545" spans="1:38" x14ac:dyDescent="0.35">
      <c r="A545" s="140" t="s">
        <v>25</v>
      </c>
      <c r="B545" s="140" t="s">
        <v>26</v>
      </c>
      <c r="C545" s="140" t="s">
        <v>6</v>
      </c>
      <c r="D545" s="140" t="s">
        <v>7</v>
      </c>
      <c r="E545" s="140" t="s">
        <v>535</v>
      </c>
      <c r="F545" s="140">
        <v>2009</v>
      </c>
      <c r="G545" s="140" t="s">
        <v>911</v>
      </c>
      <c r="H545" s="140">
        <v>586917521112.99646</v>
      </c>
      <c r="I545" s="140">
        <v>202534551703.15692</v>
      </c>
      <c r="J545" s="140">
        <v>69029649620.693832</v>
      </c>
      <c r="K545" s="140">
        <v>63115356621.462936</v>
      </c>
      <c r="L545" s="140">
        <v>4659992557.6193571</v>
      </c>
      <c r="M545" s="140">
        <v>17228846887.391762</v>
      </c>
      <c r="N545" s="140">
        <v>0</v>
      </c>
      <c r="O545" s="140">
        <v>0</v>
      </c>
      <c r="P545" s="140">
        <v>5432423526.5760508</v>
      </c>
      <c r="Q545" s="140">
        <v>35794093649.875771</v>
      </c>
      <c r="R545" s="140">
        <v>18780332921.34259</v>
      </c>
      <c r="S545" s="140">
        <v>17013760728.533178</v>
      </c>
      <c r="T545" s="140">
        <v>5914292999.2308855</v>
      </c>
      <c r="U545" s="140">
        <v>5914292999.2308855</v>
      </c>
      <c r="V545" s="140">
        <v>5714462066.0137377</v>
      </c>
      <c r="W545" s="140">
        <v>199830933.21714786</v>
      </c>
      <c r="X545" s="140">
        <v>0</v>
      </c>
      <c r="Y545" s="140">
        <v>0</v>
      </c>
      <c r="Z545" s="140">
        <v>335074912038.1178</v>
      </c>
      <c r="AA545" s="140">
        <v>177199422231.91812</v>
      </c>
      <c r="AB545" s="140">
        <v>164195550049.04105</v>
      </c>
      <c r="AC545" s="140">
        <v>13003872182.876883</v>
      </c>
      <c r="AD545" s="140">
        <v>157875489806.19965</v>
      </c>
      <c r="AE545" s="140">
        <v>146289714500.66876</v>
      </c>
      <c r="AF545" s="140">
        <v>11585775305.530903</v>
      </c>
      <c r="AG545" s="140">
        <v>-19721592248.972145</v>
      </c>
      <c r="AH545" s="140">
        <v>9506765</v>
      </c>
      <c r="AI545" s="44"/>
      <c r="AK545" s="44"/>
      <c r="AL545" s="4"/>
    </row>
    <row r="546" spans="1:38" x14ac:dyDescent="0.35">
      <c r="A546" s="140" t="s">
        <v>25</v>
      </c>
      <c r="B546" s="140" t="s">
        <v>26</v>
      </c>
      <c r="C546" s="140" t="s">
        <v>6</v>
      </c>
      <c r="D546" s="140" t="s">
        <v>7</v>
      </c>
      <c r="E546" s="140" t="s">
        <v>535</v>
      </c>
      <c r="F546" s="140">
        <v>2010</v>
      </c>
      <c r="G546" s="140" t="s">
        <v>912</v>
      </c>
      <c r="H546" s="140">
        <v>641135477927.16443</v>
      </c>
      <c r="I546" s="140">
        <v>215819663429.06097</v>
      </c>
      <c r="J546" s="140">
        <v>75193678346.349899</v>
      </c>
      <c r="K546" s="140">
        <v>69391771415.587097</v>
      </c>
      <c r="L546" s="140">
        <v>4901439046.106986</v>
      </c>
      <c r="M546" s="140">
        <v>18146686207.822926</v>
      </c>
      <c r="N546" s="140">
        <v>0</v>
      </c>
      <c r="O546" s="140">
        <v>0</v>
      </c>
      <c r="P546" s="140">
        <v>6256147840.1429071</v>
      </c>
      <c r="Q546" s="140">
        <v>40087498321.514267</v>
      </c>
      <c r="R546" s="140">
        <v>21337936902.461823</v>
      </c>
      <c r="S546" s="140">
        <v>18749561419.052444</v>
      </c>
      <c r="T546" s="140">
        <v>5801906930.7628059</v>
      </c>
      <c r="U546" s="140">
        <v>5801906930.7628059</v>
      </c>
      <c r="V546" s="140">
        <v>5590602683.241231</v>
      </c>
      <c r="W546" s="140">
        <v>211304247.5215745</v>
      </c>
      <c r="X546" s="140">
        <v>0</v>
      </c>
      <c r="Y546" s="140">
        <v>0</v>
      </c>
      <c r="Z546" s="140">
        <v>376499576348.8786</v>
      </c>
      <c r="AA546" s="140">
        <v>199115095467.90997</v>
      </c>
      <c r="AB546" s="140">
        <v>182248549764.08655</v>
      </c>
      <c r="AC546" s="140">
        <v>16866545703.823246</v>
      </c>
      <c r="AD546" s="140">
        <v>177384480880.96918</v>
      </c>
      <c r="AE546" s="140">
        <v>162358681622.01733</v>
      </c>
      <c r="AF546" s="140">
        <v>15025799258.95174</v>
      </c>
      <c r="AG546" s="140">
        <v>-26377440197.125027</v>
      </c>
      <c r="AH546" s="140">
        <v>9490583</v>
      </c>
      <c r="AI546" s="44"/>
      <c r="AK546" s="44"/>
      <c r="AL546" s="4"/>
    </row>
    <row r="547" spans="1:38" x14ac:dyDescent="0.35">
      <c r="A547" s="140" t="s">
        <v>25</v>
      </c>
      <c r="B547" s="140" t="s">
        <v>26</v>
      </c>
      <c r="C547" s="140" t="s">
        <v>6</v>
      </c>
      <c r="D547" s="140" t="s">
        <v>7</v>
      </c>
      <c r="E547" s="140" t="s">
        <v>535</v>
      </c>
      <c r="F547" s="140">
        <v>2011</v>
      </c>
      <c r="G547" s="140" t="s">
        <v>913</v>
      </c>
      <c r="H547" s="140">
        <v>615543585216.50024</v>
      </c>
      <c r="I547" s="140">
        <v>231201246539.18561</v>
      </c>
      <c r="J547" s="140">
        <v>78562536967.344116</v>
      </c>
      <c r="K547" s="140">
        <v>72235039234.869934</v>
      </c>
      <c r="L547" s="140">
        <v>5270988915.4338818</v>
      </c>
      <c r="M547" s="140">
        <v>17552239357.634727</v>
      </c>
      <c r="N547" s="140">
        <v>0</v>
      </c>
      <c r="O547" s="140">
        <v>0</v>
      </c>
      <c r="P547" s="140">
        <v>6596047340.3762808</v>
      </c>
      <c r="Q547" s="140">
        <v>42815763621.425049</v>
      </c>
      <c r="R547" s="140">
        <v>22202695029.201885</v>
      </c>
      <c r="S547" s="140">
        <v>20613068592.223167</v>
      </c>
      <c r="T547" s="140">
        <v>6327497732.4741793</v>
      </c>
      <c r="U547" s="140">
        <v>6327497732.4741793</v>
      </c>
      <c r="V547" s="140">
        <v>6114914095.1508303</v>
      </c>
      <c r="W547" s="140">
        <v>212583637.32334912</v>
      </c>
      <c r="X547" s="140">
        <v>0</v>
      </c>
      <c r="Y547" s="140">
        <v>0</v>
      </c>
      <c r="Z547" s="140">
        <v>334517702834.53998</v>
      </c>
      <c r="AA547" s="140">
        <v>176996523411.52094</v>
      </c>
      <c r="AB547" s="140">
        <v>162954222283.72098</v>
      </c>
      <c r="AC547" s="140">
        <v>14042301127.800116</v>
      </c>
      <c r="AD547" s="140">
        <v>157521179423.01907</v>
      </c>
      <c r="AE547" s="140">
        <v>145023985733.39291</v>
      </c>
      <c r="AF547" s="140">
        <v>12497193689.626383</v>
      </c>
      <c r="AG547" s="140">
        <v>-28737901124.569328</v>
      </c>
      <c r="AH547" s="140">
        <v>9473172</v>
      </c>
      <c r="AI547" s="44"/>
      <c r="AK547" s="44"/>
      <c r="AL547" s="4"/>
    </row>
    <row r="548" spans="1:38" x14ac:dyDescent="0.35">
      <c r="A548" s="140" t="s">
        <v>25</v>
      </c>
      <c r="B548" s="140" t="s">
        <v>26</v>
      </c>
      <c r="C548" s="140" t="s">
        <v>6</v>
      </c>
      <c r="D548" s="140" t="s">
        <v>7</v>
      </c>
      <c r="E548" s="140" t="s">
        <v>535</v>
      </c>
      <c r="F548" s="140">
        <v>2012</v>
      </c>
      <c r="G548" s="140" t="s">
        <v>914</v>
      </c>
      <c r="H548" s="140">
        <v>662637746012.96704</v>
      </c>
      <c r="I548" s="140">
        <v>242671600823.50168</v>
      </c>
      <c r="J548" s="140">
        <v>82818593523.393188</v>
      </c>
      <c r="K548" s="140">
        <v>76041715634.036285</v>
      </c>
      <c r="L548" s="140">
        <v>6160064103.6927776</v>
      </c>
      <c r="M548" s="140">
        <v>17694349898.485764</v>
      </c>
      <c r="N548" s="140">
        <v>0</v>
      </c>
      <c r="O548" s="140">
        <v>0</v>
      </c>
      <c r="P548" s="140">
        <v>6736713817.3917942</v>
      </c>
      <c r="Q548" s="140">
        <v>45450587814.465942</v>
      </c>
      <c r="R548" s="140">
        <v>22370628619.686516</v>
      </c>
      <c r="S548" s="140">
        <v>23079959194.779423</v>
      </c>
      <c r="T548" s="140">
        <v>6776877889.3569012</v>
      </c>
      <c r="U548" s="140">
        <v>6776877889.3569012</v>
      </c>
      <c r="V548" s="140">
        <v>6539992455.1646557</v>
      </c>
      <c r="W548" s="140">
        <v>236885434.19224575</v>
      </c>
      <c r="X548" s="140">
        <v>0</v>
      </c>
      <c r="Y548" s="140">
        <v>0</v>
      </c>
      <c r="Z548" s="140">
        <v>366040117261.5246</v>
      </c>
      <c r="AA548" s="140">
        <v>195422004330.40424</v>
      </c>
      <c r="AB548" s="140">
        <v>179380752349.99945</v>
      </c>
      <c r="AC548" s="140">
        <v>16041251980.404821</v>
      </c>
      <c r="AD548" s="140">
        <v>170618112931.12036</v>
      </c>
      <c r="AE548" s="140">
        <v>156612893041.33832</v>
      </c>
      <c r="AF548" s="140">
        <v>14005219889.78212</v>
      </c>
      <c r="AG548" s="140">
        <v>-28892565595.452335</v>
      </c>
      <c r="AH548" s="140">
        <v>9464495</v>
      </c>
      <c r="AI548" s="44"/>
      <c r="AK548" s="44"/>
      <c r="AL548" s="4"/>
    </row>
    <row r="549" spans="1:38" x14ac:dyDescent="0.35">
      <c r="A549" s="140" t="s">
        <v>25</v>
      </c>
      <c r="B549" s="140" t="s">
        <v>26</v>
      </c>
      <c r="C549" s="140" t="s">
        <v>6</v>
      </c>
      <c r="D549" s="140" t="s">
        <v>7</v>
      </c>
      <c r="E549" s="140" t="s">
        <v>535</v>
      </c>
      <c r="F549" s="140">
        <v>2013</v>
      </c>
      <c r="G549" s="140" t="s">
        <v>915</v>
      </c>
      <c r="H549" s="140">
        <v>739155833820.45471</v>
      </c>
      <c r="I549" s="140">
        <v>255554627160.75958</v>
      </c>
      <c r="J549" s="140">
        <v>85433027613.168915</v>
      </c>
      <c r="K549" s="140">
        <v>78722115450.075775</v>
      </c>
      <c r="L549" s="140">
        <v>6903611196.69559</v>
      </c>
      <c r="M549" s="140">
        <v>17753938060.030785</v>
      </c>
      <c r="N549" s="140">
        <v>0</v>
      </c>
      <c r="O549" s="140">
        <v>0</v>
      </c>
      <c r="P549" s="140">
        <v>6960190084.9011564</v>
      </c>
      <c r="Q549" s="140">
        <v>47104376108.448257</v>
      </c>
      <c r="R549" s="140">
        <v>22989064760.122421</v>
      </c>
      <c r="S549" s="140">
        <v>24115311348.325832</v>
      </c>
      <c r="T549" s="140">
        <v>6710912163.0931215</v>
      </c>
      <c r="U549" s="140">
        <v>6710912163.0931215</v>
      </c>
      <c r="V549" s="140">
        <v>6487183401.3466301</v>
      </c>
      <c r="W549" s="140">
        <v>223728761.7464917</v>
      </c>
      <c r="X549" s="140">
        <v>0</v>
      </c>
      <c r="Y549" s="140">
        <v>0</v>
      </c>
      <c r="Z549" s="140">
        <v>430338083313.93475</v>
      </c>
      <c r="AA549" s="140">
        <v>230607096201.67447</v>
      </c>
      <c r="AB549" s="140">
        <v>211297389841.37729</v>
      </c>
      <c r="AC549" s="140">
        <v>19309706360.297062</v>
      </c>
      <c r="AD549" s="140">
        <v>199730987112.26031</v>
      </c>
      <c r="AE549" s="140">
        <v>183006667801.5607</v>
      </c>
      <c r="AF549" s="140">
        <v>16724319310.6996</v>
      </c>
      <c r="AG549" s="140">
        <v>-32169904267.408482</v>
      </c>
      <c r="AH549" s="140">
        <v>9465997</v>
      </c>
      <c r="AI549" s="44"/>
      <c r="AK549" s="44"/>
      <c r="AL549" s="4"/>
    </row>
    <row r="550" spans="1:38" x14ac:dyDescent="0.35">
      <c r="A550" s="140" t="s">
        <v>25</v>
      </c>
      <c r="B550" s="140" t="s">
        <v>26</v>
      </c>
      <c r="C550" s="140" t="s">
        <v>6</v>
      </c>
      <c r="D550" s="140" t="s">
        <v>7</v>
      </c>
      <c r="E550" s="140" t="s">
        <v>535</v>
      </c>
      <c r="F550" s="140">
        <v>2014</v>
      </c>
      <c r="G550" s="140" t="s">
        <v>916</v>
      </c>
      <c r="H550" s="140">
        <v>743274426333.39709</v>
      </c>
      <c r="I550" s="140">
        <v>266599003508.13123</v>
      </c>
      <c r="J550" s="140">
        <v>87216719214.519867</v>
      </c>
      <c r="K550" s="140">
        <v>80177375456.254303</v>
      </c>
      <c r="L550" s="140">
        <v>7640624229.6437521</v>
      </c>
      <c r="M550" s="140">
        <v>17818671034.865349</v>
      </c>
      <c r="N550" s="140">
        <v>0</v>
      </c>
      <c r="O550" s="140">
        <v>0</v>
      </c>
      <c r="P550" s="140">
        <v>6783829377.4230022</v>
      </c>
      <c r="Q550" s="140">
        <v>47934250814.322205</v>
      </c>
      <c r="R550" s="140">
        <v>22541153634.854099</v>
      </c>
      <c r="S550" s="140">
        <v>25393097179.468105</v>
      </c>
      <c r="T550" s="140">
        <v>7039343758.2655525</v>
      </c>
      <c r="U550" s="140">
        <v>7039343758.2655525</v>
      </c>
      <c r="V550" s="140">
        <v>6809847684.6272106</v>
      </c>
      <c r="W550" s="140">
        <v>229496073.63834235</v>
      </c>
      <c r="X550" s="140">
        <v>0</v>
      </c>
      <c r="Y550" s="140">
        <v>0</v>
      </c>
      <c r="Z550" s="140">
        <v>422855907897.72809</v>
      </c>
      <c r="AA550" s="140">
        <v>227176551477.88644</v>
      </c>
      <c r="AB550" s="140">
        <v>209559377200.93661</v>
      </c>
      <c r="AC550" s="140">
        <v>17617174276.950058</v>
      </c>
      <c r="AD550" s="140">
        <v>195679356419.84103</v>
      </c>
      <c r="AE550" s="140">
        <v>180504738696.20996</v>
      </c>
      <c r="AF550" s="140">
        <v>15174617723.631285</v>
      </c>
      <c r="AG550" s="140">
        <v>-33397204286.982159</v>
      </c>
      <c r="AH550" s="140">
        <v>9474511</v>
      </c>
      <c r="AI550" s="44"/>
      <c r="AK550" s="44"/>
      <c r="AL550" s="4"/>
    </row>
    <row r="551" spans="1:38" x14ac:dyDescent="0.35">
      <c r="A551" s="140" t="s">
        <v>25</v>
      </c>
      <c r="B551" s="140" t="s">
        <v>26</v>
      </c>
      <c r="C551" s="140" t="s">
        <v>6</v>
      </c>
      <c r="D551" s="140" t="s">
        <v>7</v>
      </c>
      <c r="E551" s="140" t="s">
        <v>535</v>
      </c>
      <c r="F551" s="140">
        <v>2015</v>
      </c>
      <c r="G551" s="140" t="s">
        <v>917</v>
      </c>
      <c r="H551" s="140">
        <v>706987774041.07068</v>
      </c>
      <c r="I551" s="140">
        <v>273857561475.75226</v>
      </c>
      <c r="J551" s="140">
        <v>87582152403.131363</v>
      </c>
      <c r="K551" s="140">
        <v>80976423626.153427</v>
      </c>
      <c r="L551" s="140">
        <v>8483205116.349</v>
      </c>
      <c r="M551" s="140">
        <v>18448543781.383339</v>
      </c>
      <c r="N551" s="140">
        <v>0</v>
      </c>
      <c r="O551" s="140">
        <v>0</v>
      </c>
      <c r="P551" s="140">
        <v>6876297668.0707197</v>
      </c>
      <c r="Q551" s="140">
        <v>47168377060.350372</v>
      </c>
      <c r="R551" s="140">
        <v>21699744861.977142</v>
      </c>
      <c r="S551" s="140">
        <v>25468632198.37323</v>
      </c>
      <c r="T551" s="140">
        <v>6605728776.9779367</v>
      </c>
      <c r="U551" s="140">
        <v>6605728776.9779367</v>
      </c>
      <c r="V551" s="140">
        <v>6387408359.6264839</v>
      </c>
      <c r="W551" s="140">
        <v>218320417.35145301</v>
      </c>
      <c r="X551" s="140">
        <v>0</v>
      </c>
      <c r="Y551" s="140">
        <v>0</v>
      </c>
      <c r="Z551" s="140">
        <v>389308058292.60419</v>
      </c>
      <c r="AA551" s="140">
        <v>209734198124.31332</v>
      </c>
      <c r="AB551" s="140">
        <v>194662051669.93063</v>
      </c>
      <c r="AC551" s="140">
        <v>15072146454.382877</v>
      </c>
      <c r="AD551" s="140">
        <v>179573860168.29086</v>
      </c>
      <c r="AE551" s="140">
        <v>166669128636.47318</v>
      </c>
      <c r="AF551" s="140">
        <v>12904731531.817869</v>
      </c>
      <c r="AG551" s="140">
        <v>-43759998130.41703</v>
      </c>
      <c r="AH551" s="140">
        <v>9489616</v>
      </c>
      <c r="AI551" s="44"/>
      <c r="AK551" s="44"/>
      <c r="AL551" s="4"/>
    </row>
    <row r="552" spans="1:38" x14ac:dyDescent="0.35">
      <c r="A552" s="140" t="s">
        <v>25</v>
      </c>
      <c r="B552" s="140" t="s">
        <v>26</v>
      </c>
      <c r="C552" s="140" t="s">
        <v>6</v>
      </c>
      <c r="D552" s="140" t="s">
        <v>7</v>
      </c>
      <c r="E552" s="140" t="s">
        <v>535</v>
      </c>
      <c r="F552" s="140">
        <v>2016</v>
      </c>
      <c r="G552" s="140" t="s">
        <v>918</v>
      </c>
      <c r="H552" s="140">
        <v>691689104933.57727</v>
      </c>
      <c r="I552" s="140">
        <v>278273285995.05676</v>
      </c>
      <c r="J552" s="140">
        <v>88399204110.317017</v>
      </c>
      <c r="K552" s="140">
        <v>82949773313.203613</v>
      </c>
      <c r="L552" s="140">
        <v>9642511772.2324486</v>
      </c>
      <c r="M552" s="140">
        <v>19061889277.086082</v>
      </c>
      <c r="N552" s="140">
        <v>0</v>
      </c>
      <c r="O552" s="140">
        <v>0</v>
      </c>
      <c r="P552" s="140">
        <v>7015015971.6318665</v>
      </c>
      <c r="Q552" s="140">
        <v>47230356292.25322</v>
      </c>
      <c r="R552" s="140">
        <v>21059045651.79517</v>
      </c>
      <c r="S552" s="140">
        <v>26171310640.458054</v>
      </c>
      <c r="T552" s="140">
        <v>5449430797.1133852</v>
      </c>
      <c r="U552" s="140">
        <v>5449430797.1133852</v>
      </c>
      <c r="V552" s="140">
        <v>5258667844.978034</v>
      </c>
      <c r="W552" s="140">
        <v>190762952.13535127</v>
      </c>
      <c r="X552" s="140">
        <v>0</v>
      </c>
      <c r="Y552" s="140">
        <v>0</v>
      </c>
      <c r="Z552" s="140">
        <v>375617149790.91711</v>
      </c>
      <c r="AA552" s="140">
        <v>202841752077.40906</v>
      </c>
      <c r="AB552" s="140">
        <v>188264918057.41687</v>
      </c>
      <c r="AC552" s="140">
        <v>14576834019.992483</v>
      </c>
      <c r="AD552" s="140">
        <v>172775397713.50806</v>
      </c>
      <c r="AE552" s="140">
        <v>160359224665.23511</v>
      </c>
      <c r="AF552" s="140">
        <v>12416173048.272987</v>
      </c>
      <c r="AG552" s="140">
        <v>-50600534962.713463</v>
      </c>
      <c r="AH552" s="140">
        <v>9501534</v>
      </c>
      <c r="AI552" s="44"/>
      <c r="AK552" s="44"/>
      <c r="AL552" s="4"/>
    </row>
    <row r="553" spans="1:38" x14ac:dyDescent="0.35">
      <c r="A553" s="140" t="s">
        <v>25</v>
      </c>
      <c r="B553" s="140" t="s">
        <v>26</v>
      </c>
      <c r="C553" s="140" t="s">
        <v>6</v>
      </c>
      <c r="D553" s="140" t="s">
        <v>7</v>
      </c>
      <c r="E553" s="140" t="s">
        <v>535</v>
      </c>
      <c r="F553" s="140">
        <v>2017</v>
      </c>
      <c r="G553" s="140" t="s">
        <v>919</v>
      </c>
      <c r="H553" s="140">
        <v>717029349674.52002</v>
      </c>
      <c r="I553" s="140">
        <v>283581348966.93915</v>
      </c>
      <c r="J553" s="140">
        <v>87557752110.208084</v>
      </c>
      <c r="K553" s="140">
        <v>83015670586.807846</v>
      </c>
      <c r="L553" s="140">
        <v>10485003926.950285</v>
      </c>
      <c r="M553" s="140">
        <v>18520577045.669552</v>
      </c>
      <c r="N553" s="140">
        <v>0</v>
      </c>
      <c r="O553" s="140">
        <v>0</v>
      </c>
      <c r="P553" s="140">
        <v>6792651972.3155556</v>
      </c>
      <c r="Q553" s="140">
        <v>47217437641.872452</v>
      </c>
      <c r="R553" s="140">
        <v>20611188224.776398</v>
      </c>
      <c r="S553" s="140">
        <v>26606249417.096058</v>
      </c>
      <c r="T553" s="140">
        <v>4542081523.4002409</v>
      </c>
      <c r="U553" s="140">
        <v>4542081523.4002409</v>
      </c>
      <c r="V553" s="140">
        <v>4365975709.0015841</v>
      </c>
      <c r="W553" s="140">
        <v>176105814.39865667</v>
      </c>
      <c r="X553" s="140">
        <v>0</v>
      </c>
      <c r="Y553" s="140">
        <v>0</v>
      </c>
      <c r="Z553" s="140">
        <v>383377780702.04596</v>
      </c>
      <c r="AA553" s="140">
        <v>207220840427.54123</v>
      </c>
      <c r="AB553" s="140">
        <v>192329311610.32343</v>
      </c>
      <c r="AC553" s="140">
        <v>14891528817.217434</v>
      </c>
      <c r="AD553" s="140">
        <v>176156940274.50476</v>
      </c>
      <c r="AE553" s="140">
        <v>163497759146.5918</v>
      </c>
      <c r="AF553" s="140">
        <v>12659181127.91324</v>
      </c>
      <c r="AG553" s="140">
        <v>-37487532104.673233</v>
      </c>
      <c r="AH553" s="140">
        <v>9498264</v>
      </c>
      <c r="AI553" s="44"/>
      <c r="AK553" s="44"/>
      <c r="AL553" s="4"/>
    </row>
    <row r="554" spans="1:38" x14ac:dyDescent="0.35">
      <c r="A554" s="140" t="s">
        <v>25</v>
      </c>
      <c r="B554" s="140" t="s">
        <v>26</v>
      </c>
      <c r="C554" s="140" t="s">
        <v>6</v>
      </c>
      <c r="D554" s="140" t="s">
        <v>7</v>
      </c>
      <c r="E554" s="140" t="s">
        <v>535</v>
      </c>
      <c r="F554" s="140">
        <v>2018</v>
      </c>
      <c r="G554" s="140" t="s">
        <v>920</v>
      </c>
      <c r="H554" s="140">
        <v>735123268513.97522</v>
      </c>
      <c r="I554" s="140">
        <v>291856777522.78662</v>
      </c>
      <c r="J554" s="140">
        <v>90131723966.700531</v>
      </c>
      <c r="K554" s="140">
        <v>85228613346.8423</v>
      </c>
      <c r="L554" s="140">
        <v>11788524473.055319</v>
      </c>
      <c r="M554" s="140">
        <v>18143425070.859074</v>
      </c>
      <c r="N554" s="140">
        <v>0</v>
      </c>
      <c r="O554" s="140">
        <v>0</v>
      </c>
      <c r="P554" s="140">
        <v>6976103894.6114473</v>
      </c>
      <c r="Q554" s="140">
        <v>48320559908.316452</v>
      </c>
      <c r="R554" s="140">
        <v>21043039837.367603</v>
      </c>
      <c r="S554" s="140">
        <v>27277520070.948845</v>
      </c>
      <c r="T554" s="140">
        <v>4903110619.8582335</v>
      </c>
      <c r="U554" s="140">
        <v>4903110619.8582335</v>
      </c>
      <c r="V554" s="140">
        <v>4744770000.6081123</v>
      </c>
      <c r="W554" s="140">
        <v>158340619.25012124</v>
      </c>
      <c r="X554" s="140">
        <v>0</v>
      </c>
      <c r="Y554" s="140">
        <v>0</v>
      </c>
      <c r="Z554" s="140">
        <v>386912467024.48816</v>
      </c>
      <c r="AA554" s="140">
        <v>209356658073.42892</v>
      </c>
      <c r="AB554" s="140">
        <v>194311642811.71817</v>
      </c>
      <c r="AC554" s="140">
        <v>15045015261.710384</v>
      </c>
      <c r="AD554" s="140">
        <v>177555808951.0592</v>
      </c>
      <c r="AE554" s="140">
        <v>164796100804.89114</v>
      </c>
      <c r="AF554" s="140">
        <v>12759708146.167877</v>
      </c>
      <c r="AG554" s="140">
        <v>-33777699999.999996</v>
      </c>
      <c r="AH554" s="140">
        <v>9483499</v>
      </c>
      <c r="AI554" s="44"/>
      <c r="AK554" s="44"/>
      <c r="AL554" s="4"/>
    </row>
    <row r="555" spans="1:38" x14ac:dyDescent="0.35">
      <c r="A555" s="140" t="s">
        <v>29</v>
      </c>
      <c r="B555" s="140" t="s">
        <v>30</v>
      </c>
      <c r="C555" s="140" t="s">
        <v>6</v>
      </c>
      <c r="D555" s="140" t="s">
        <v>11</v>
      </c>
      <c r="E555" s="140" t="s">
        <v>535</v>
      </c>
      <c r="F555" s="140">
        <v>1995</v>
      </c>
      <c r="G555" s="140" t="s">
        <v>921</v>
      </c>
      <c r="H555" s="140">
        <v>10882458914.356226</v>
      </c>
      <c r="I555" s="140">
        <v>2077010073.8310351</v>
      </c>
      <c r="J555" s="140">
        <v>5475835854.5739641</v>
      </c>
      <c r="K555" s="140">
        <v>5475835854.5739641</v>
      </c>
      <c r="L555" s="140">
        <v>119292603.29926914</v>
      </c>
      <c r="M555" s="140">
        <v>1269073411.2004039</v>
      </c>
      <c r="N555" s="140">
        <v>446666069.96553886</v>
      </c>
      <c r="O555" s="140">
        <v>2537924920.2293663</v>
      </c>
      <c r="P555" s="140">
        <v>182331663.87017596</v>
      </c>
      <c r="Q555" s="140">
        <v>920547186.00920928</v>
      </c>
      <c r="R555" s="140">
        <v>855283494.94423079</v>
      </c>
      <c r="S555" s="140">
        <v>65263691.064978465</v>
      </c>
      <c r="T555" s="140">
        <v>0</v>
      </c>
      <c r="U555" s="140">
        <v>0</v>
      </c>
      <c r="V555" s="140">
        <v>0</v>
      </c>
      <c r="W555" s="140">
        <v>0</v>
      </c>
      <c r="X555" s="140">
        <v>0</v>
      </c>
      <c r="Y555" s="140">
        <v>0</v>
      </c>
      <c r="Z555" s="140">
        <v>3626734202.2506847</v>
      </c>
      <c r="AA555" s="140">
        <v>2288999677.2612286</v>
      </c>
      <c r="AB555" s="140">
        <v>1702766690.7166355</v>
      </c>
      <c r="AC555" s="140">
        <v>586232986.54458964</v>
      </c>
      <c r="AD555" s="140">
        <v>1337734524.9894645</v>
      </c>
      <c r="AE555" s="140">
        <v>995128925.88046217</v>
      </c>
      <c r="AF555" s="140">
        <v>342605599.1089949</v>
      </c>
      <c r="AG555" s="140">
        <v>-297121216.29945761</v>
      </c>
      <c r="AH555" s="140">
        <v>206963</v>
      </c>
      <c r="AI555" s="44"/>
      <c r="AK555" s="44"/>
      <c r="AL555" s="4"/>
    </row>
    <row r="556" spans="1:38" x14ac:dyDescent="0.35">
      <c r="A556" s="140" t="s">
        <v>29</v>
      </c>
      <c r="B556" s="140" t="s">
        <v>30</v>
      </c>
      <c r="C556" s="140" t="s">
        <v>6</v>
      </c>
      <c r="D556" s="140" t="s">
        <v>11</v>
      </c>
      <c r="E556" s="140" t="s">
        <v>535</v>
      </c>
      <c r="F556" s="140">
        <v>1996</v>
      </c>
      <c r="G556" s="140" t="s">
        <v>922</v>
      </c>
      <c r="H556" s="140">
        <v>12843542066.862995</v>
      </c>
      <c r="I556" s="140">
        <v>2152544596.7787437</v>
      </c>
      <c r="J556" s="140">
        <v>7338366812.6973028</v>
      </c>
      <c r="K556" s="140">
        <v>7338366812.6973028</v>
      </c>
      <c r="L556" s="140">
        <v>117293405.28489961</v>
      </c>
      <c r="M556" s="140">
        <v>1269439075.4512241</v>
      </c>
      <c r="N556" s="140">
        <v>452341550.2582742</v>
      </c>
      <c r="O556" s="140">
        <v>4358394706.1401329</v>
      </c>
      <c r="P556" s="140">
        <v>177341115.44059241</v>
      </c>
      <c r="Q556" s="140">
        <v>963556960.12217891</v>
      </c>
      <c r="R556" s="140">
        <v>901923357.74613798</v>
      </c>
      <c r="S556" s="140">
        <v>61633602.376040898</v>
      </c>
      <c r="T556" s="140">
        <v>0</v>
      </c>
      <c r="U556" s="140">
        <v>0</v>
      </c>
      <c r="V556" s="140">
        <v>0</v>
      </c>
      <c r="W556" s="140">
        <v>0</v>
      </c>
      <c r="X556" s="140">
        <v>0</v>
      </c>
      <c r="Y556" s="140">
        <v>0</v>
      </c>
      <c r="Z556" s="140">
        <v>3687013784.1968312</v>
      </c>
      <c r="AA556" s="140">
        <v>2327269216.1203766</v>
      </c>
      <c r="AB556" s="140">
        <v>1734590705.0710149</v>
      </c>
      <c r="AC556" s="140">
        <v>592678511.04935813</v>
      </c>
      <c r="AD556" s="140">
        <v>1359744568.076447</v>
      </c>
      <c r="AE556" s="140">
        <v>1013462590.7131085</v>
      </c>
      <c r="AF556" s="140">
        <v>346281977.36334407</v>
      </c>
      <c r="AG556" s="140">
        <v>-334383126.80988336</v>
      </c>
      <c r="AH556" s="140">
        <v>213664</v>
      </c>
      <c r="AI556" s="44"/>
      <c r="AK556" s="44"/>
      <c r="AL556" s="4"/>
    </row>
    <row r="557" spans="1:38" x14ac:dyDescent="0.35">
      <c r="A557" s="140" t="s">
        <v>29</v>
      </c>
      <c r="B557" s="140" t="s">
        <v>30</v>
      </c>
      <c r="C557" s="140" t="s">
        <v>6</v>
      </c>
      <c r="D557" s="140" t="s">
        <v>11</v>
      </c>
      <c r="E557" s="140" t="s">
        <v>535</v>
      </c>
      <c r="F557" s="140">
        <v>1997</v>
      </c>
      <c r="G557" s="140" t="s">
        <v>923</v>
      </c>
      <c r="H557" s="140">
        <v>11701583612.290977</v>
      </c>
      <c r="I557" s="140">
        <v>2222694692.650157</v>
      </c>
      <c r="J557" s="140">
        <v>5960324509.9884691</v>
      </c>
      <c r="K557" s="140">
        <v>5960324509.9884691</v>
      </c>
      <c r="L557" s="140">
        <v>115519606.0662095</v>
      </c>
      <c r="M557" s="140">
        <v>1255285511.4168046</v>
      </c>
      <c r="N557" s="140">
        <v>458017030.5510096</v>
      </c>
      <c r="O557" s="140">
        <v>3024979516.5611072</v>
      </c>
      <c r="P557" s="140">
        <v>178623282.42136031</v>
      </c>
      <c r="Q557" s="140">
        <v>927899562.97197843</v>
      </c>
      <c r="R557" s="140">
        <v>867572619.50021017</v>
      </c>
      <c r="S557" s="140">
        <v>60326943.47176823</v>
      </c>
      <c r="T557" s="140">
        <v>0</v>
      </c>
      <c r="U557" s="140">
        <v>0</v>
      </c>
      <c r="V557" s="140">
        <v>0</v>
      </c>
      <c r="W557" s="140">
        <v>0</v>
      </c>
      <c r="X557" s="140">
        <v>0</v>
      </c>
      <c r="Y557" s="140">
        <v>0</v>
      </c>
      <c r="Z557" s="140">
        <v>3926109921.2791157</v>
      </c>
      <c r="AA557" s="140">
        <v>2397432197.1012688</v>
      </c>
      <c r="AB557" s="140">
        <v>1779738343.4912381</v>
      </c>
      <c r="AC557" s="140">
        <v>617693853.61002803</v>
      </c>
      <c r="AD557" s="140">
        <v>1528677724.1778467</v>
      </c>
      <c r="AE557" s="140">
        <v>1134816811.023803</v>
      </c>
      <c r="AF557" s="140">
        <v>393860913.15404898</v>
      </c>
      <c r="AG557" s="140">
        <v>-407545511.62676495</v>
      </c>
      <c r="AH557" s="140">
        <v>221580</v>
      </c>
      <c r="AI557" s="44"/>
      <c r="AK557" s="44"/>
      <c r="AL557" s="4"/>
    </row>
    <row r="558" spans="1:38" x14ac:dyDescent="0.35">
      <c r="A558" s="140" t="s">
        <v>29</v>
      </c>
      <c r="B558" s="140" t="s">
        <v>30</v>
      </c>
      <c r="C558" s="140" t="s">
        <v>6</v>
      </c>
      <c r="D558" s="140" t="s">
        <v>11</v>
      </c>
      <c r="E558" s="140" t="s">
        <v>535</v>
      </c>
      <c r="F558" s="140">
        <v>1998</v>
      </c>
      <c r="G558" s="140" t="s">
        <v>924</v>
      </c>
      <c r="H558" s="140">
        <v>11826048721.686909</v>
      </c>
      <c r="I558" s="140">
        <v>2286246339.8248672</v>
      </c>
      <c r="J558" s="140">
        <v>5981186288.2527218</v>
      </c>
      <c r="K558" s="140">
        <v>5981109838.7768612</v>
      </c>
      <c r="L558" s="140">
        <v>111368380.1134301</v>
      </c>
      <c r="M558" s="140">
        <v>1245057031.292264</v>
      </c>
      <c r="N558" s="140">
        <v>463692510.84374499</v>
      </c>
      <c r="O558" s="140">
        <v>3053384971.0617137</v>
      </c>
      <c r="P558" s="140">
        <v>178318742.75926426</v>
      </c>
      <c r="Q558" s="140">
        <v>929288202.7064451</v>
      </c>
      <c r="R558" s="140">
        <v>870717350.90812075</v>
      </c>
      <c r="S558" s="140">
        <v>58570851.798324339</v>
      </c>
      <c r="T558" s="140">
        <v>76449.475858880003</v>
      </c>
      <c r="U558" s="140">
        <v>0</v>
      </c>
      <c r="V558" s="140">
        <v>0</v>
      </c>
      <c r="W558" s="140">
        <v>0</v>
      </c>
      <c r="X558" s="140">
        <v>0</v>
      </c>
      <c r="Y558" s="140">
        <v>76449.475858880003</v>
      </c>
      <c r="Z558" s="140">
        <v>4034181008.4322686</v>
      </c>
      <c r="AA558" s="140">
        <v>2459106286.3405237</v>
      </c>
      <c r="AB558" s="140">
        <v>1844338536.8037119</v>
      </c>
      <c r="AC558" s="140">
        <v>614767749.53680885</v>
      </c>
      <c r="AD558" s="140">
        <v>1575074722.0917449</v>
      </c>
      <c r="AE558" s="140">
        <v>1181311692.1522667</v>
      </c>
      <c r="AF558" s="140">
        <v>393763029.93947536</v>
      </c>
      <c r="AG558" s="140">
        <v>-475564914.82294756</v>
      </c>
      <c r="AH558" s="140">
        <v>230244</v>
      </c>
      <c r="AI558" s="44"/>
      <c r="AK558" s="44"/>
      <c r="AL558" s="4"/>
    </row>
    <row r="559" spans="1:38" x14ac:dyDescent="0.35">
      <c r="A559" s="140" t="s">
        <v>29</v>
      </c>
      <c r="B559" s="140" t="s">
        <v>30</v>
      </c>
      <c r="C559" s="140" t="s">
        <v>6</v>
      </c>
      <c r="D559" s="140" t="s">
        <v>11</v>
      </c>
      <c r="E559" s="140" t="s">
        <v>535</v>
      </c>
      <c r="F559" s="140">
        <v>1999</v>
      </c>
      <c r="G559" s="140" t="s">
        <v>925</v>
      </c>
      <c r="H559" s="140">
        <v>13120812490.314058</v>
      </c>
      <c r="I559" s="140">
        <v>2420838791.9731188</v>
      </c>
      <c r="J559" s="140">
        <v>6830399653.498889</v>
      </c>
      <c r="K559" s="140">
        <v>6830276817.8442392</v>
      </c>
      <c r="L559" s="140">
        <v>108132684.1004397</v>
      </c>
      <c r="M559" s="140">
        <v>1248013082.6411994</v>
      </c>
      <c r="N559" s="140">
        <v>469367991.13648039</v>
      </c>
      <c r="O559" s="140">
        <v>3914251490.183867</v>
      </c>
      <c r="P559" s="140">
        <v>167439391.06850326</v>
      </c>
      <c r="Q559" s="140">
        <v>923072178.71374989</v>
      </c>
      <c r="R559" s="140">
        <v>869544196.46013618</v>
      </c>
      <c r="S559" s="140">
        <v>53527982.25361377</v>
      </c>
      <c r="T559" s="140">
        <v>122835.65464929612</v>
      </c>
      <c r="U559" s="140">
        <v>0</v>
      </c>
      <c r="V559" s="140">
        <v>0</v>
      </c>
      <c r="W559" s="140">
        <v>0</v>
      </c>
      <c r="X559" s="140">
        <v>0</v>
      </c>
      <c r="Y559" s="140">
        <v>122835.65464929612</v>
      </c>
      <c r="Z559" s="140">
        <v>4394188866.87498</v>
      </c>
      <c r="AA559" s="140">
        <v>2689308059.431704</v>
      </c>
      <c r="AB559" s="140">
        <v>2029886321.7546401</v>
      </c>
      <c r="AC559" s="140">
        <v>659421737.67706132</v>
      </c>
      <c r="AD559" s="140">
        <v>1704880807.4432757</v>
      </c>
      <c r="AE559" s="140">
        <v>1286841877.0821013</v>
      </c>
      <c r="AF559" s="140">
        <v>418038930.36117542</v>
      </c>
      <c r="AG559" s="140">
        <v>-524614822.03293014</v>
      </c>
      <c r="AH559" s="140">
        <v>238988</v>
      </c>
      <c r="AI559" s="44"/>
      <c r="AK559" s="44"/>
      <c r="AL559" s="4"/>
    </row>
    <row r="560" spans="1:38" x14ac:dyDescent="0.35">
      <c r="A560" s="140" t="s">
        <v>29</v>
      </c>
      <c r="B560" s="140" t="s">
        <v>30</v>
      </c>
      <c r="C560" s="140" t="s">
        <v>6</v>
      </c>
      <c r="D560" s="140" t="s">
        <v>11</v>
      </c>
      <c r="E560" s="140" t="s">
        <v>535</v>
      </c>
      <c r="F560" s="140">
        <v>2000</v>
      </c>
      <c r="G560" s="140" t="s">
        <v>926</v>
      </c>
      <c r="H560" s="140">
        <v>12399244642.082123</v>
      </c>
      <c r="I560" s="140">
        <v>2628937163.227952</v>
      </c>
      <c r="J560" s="140">
        <v>5493259796.1386185</v>
      </c>
      <c r="K560" s="140">
        <v>5493102576.8706446</v>
      </c>
      <c r="L560" s="140">
        <v>96959306.144745931</v>
      </c>
      <c r="M560" s="140">
        <v>1279085843.3245342</v>
      </c>
      <c r="N560" s="140">
        <v>475043471.42921579</v>
      </c>
      <c r="O560" s="140">
        <v>2556536960.7186971</v>
      </c>
      <c r="P560" s="140">
        <v>163355868.41210279</v>
      </c>
      <c r="Q560" s="140">
        <v>922121126.84134936</v>
      </c>
      <c r="R560" s="140">
        <v>871257561.34098852</v>
      </c>
      <c r="S560" s="140">
        <v>50863565.500360884</v>
      </c>
      <c r="T560" s="140">
        <v>157219.26797353473</v>
      </c>
      <c r="U560" s="140">
        <v>0</v>
      </c>
      <c r="V560" s="140">
        <v>0</v>
      </c>
      <c r="W560" s="140">
        <v>0</v>
      </c>
      <c r="X560" s="140">
        <v>0</v>
      </c>
      <c r="Y560" s="140">
        <v>157219.26797353473</v>
      </c>
      <c r="Z560" s="140">
        <v>4949155429.8101244</v>
      </c>
      <c r="AA560" s="140">
        <v>3026424372.2430673</v>
      </c>
      <c r="AB560" s="140">
        <v>2318956134.1398358</v>
      </c>
      <c r="AC560" s="140">
        <v>707468238.1032263</v>
      </c>
      <c r="AD560" s="140">
        <v>1922731057.5670567</v>
      </c>
      <c r="AE560" s="140">
        <v>1473266281.2061856</v>
      </c>
      <c r="AF560" s="140">
        <v>449464776.36087108</v>
      </c>
      <c r="AG560" s="140">
        <v>-672107747.09457242</v>
      </c>
      <c r="AH560" s="140">
        <v>247315</v>
      </c>
      <c r="AI560" s="44"/>
      <c r="AK560" s="44"/>
      <c r="AL560" s="4"/>
    </row>
    <row r="561" spans="1:38" x14ac:dyDescent="0.35">
      <c r="A561" s="140" t="s">
        <v>29</v>
      </c>
      <c r="B561" s="140" t="s">
        <v>30</v>
      </c>
      <c r="C561" s="140" t="s">
        <v>6</v>
      </c>
      <c r="D561" s="140" t="s">
        <v>11</v>
      </c>
      <c r="E561" s="140" t="s">
        <v>535</v>
      </c>
      <c r="F561" s="140">
        <v>2001</v>
      </c>
      <c r="G561" s="140" t="s">
        <v>927</v>
      </c>
      <c r="H561" s="140">
        <v>12686046331.948601</v>
      </c>
      <c r="I561" s="140">
        <v>2797929161.3358917</v>
      </c>
      <c r="J561" s="140">
        <v>5724365205.5286798</v>
      </c>
      <c r="K561" s="140">
        <v>5724228385.3016539</v>
      </c>
      <c r="L561" s="140">
        <v>90181985.315123737</v>
      </c>
      <c r="M561" s="140">
        <v>1355445903.3606038</v>
      </c>
      <c r="N561" s="140">
        <v>480718951.72195119</v>
      </c>
      <c r="O561" s="140">
        <v>2726518797.5196295</v>
      </c>
      <c r="P561" s="140">
        <v>169585150.96070731</v>
      </c>
      <c r="Q561" s="140">
        <v>901777596.42363834</v>
      </c>
      <c r="R561" s="140">
        <v>849130416.05539799</v>
      </c>
      <c r="S561" s="140">
        <v>52647180.368240364</v>
      </c>
      <c r="T561" s="140">
        <v>136820.22702525888</v>
      </c>
      <c r="U561" s="140">
        <v>0</v>
      </c>
      <c r="V561" s="140">
        <v>0</v>
      </c>
      <c r="W561" s="140">
        <v>0</v>
      </c>
      <c r="X561" s="140">
        <v>0</v>
      </c>
      <c r="Y561" s="140">
        <v>136820.22702525888</v>
      </c>
      <c r="Z561" s="140">
        <v>5195655817.8972044</v>
      </c>
      <c r="AA561" s="140">
        <v>3173020878.125699</v>
      </c>
      <c r="AB561" s="140">
        <v>2444013367.3428388</v>
      </c>
      <c r="AC561" s="140">
        <v>729007510.78285789</v>
      </c>
      <c r="AD561" s="140">
        <v>2022634939.7715063</v>
      </c>
      <c r="AE561" s="140">
        <v>1557930760.5994315</v>
      </c>
      <c r="AF561" s="140">
        <v>464704179.17207587</v>
      </c>
      <c r="AG561" s="140">
        <v>-1031903852.8131754</v>
      </c>
      <c r="AH561" s="140">
        <v>255063</v>
      </c>
      <c r="AI561" s="44"/>
      <c r="AK561" s="44"/>
      <c r="AL561" s="4"/>
    </row>
    <row r="562" spans="1:38" x14ac:dyDescent="0.35">
      <c r="A562" s="140" t="s">
        <v>29</v>
      </c>
      <c r="B562" s="140" t="s">
        <v>30</v>
      </c>
      <c r="C562" s="140" t="s">
        <v>6</v>
      </c>
      <c r="D562" s="140" t="s">
        <v>11</v>
      </c>
      <c r="E562" s="140" t="s">
        <v>535</v>
      </c>
      <c r="F562" s="140">
        <v>2002</v>
      </c>
      <c r="G562" s="140" t="s">
        <v>928</v>
      </c>
      <c r="H562" s="140">
        <v>14229484272.043724</v>
      </c>
      <c r="I562" s="140">
        <v>2937719822.7404451</v>
      </c>
      <c r="J562" s="140">
        <v>7015889168.7237864</v>
      </c>
      <c r="K562" s="140">
        <v>7015870610.7975645</v>
      </c>
      <c r="L562" s="140">
        <v>84764219.328105465</v>
      </c>
      <c r="M562" s="140">
        <v>1395130276.3871224</v>
      </c>
      <c r="N562" s="140">
        <v>486394432.01468652</v>
      </c>
      <c r="O562" s="140">
        <v>3994707621.7514486</v>
      </c>
      <c r="P562" s="140">
        <v>178061461.84686604</v>
      </c>
      <c r="Q562" s="140">
        <v>876812599.46933556</v>
      </c>
      <c r="R562" s="140">
        <v>821696782.07825208</v>
      </c>
      <c r="S562" s="140">
        <v>55115817.391083494</v>
      </c>
      <c r="T562" s="140">
        <v>18557.926221612986</v>
      </c>
      <c r="U562" s="140">
        <v>0</v>
      </c>
      <c r="V562" s="140">
        <v>0</v>
      </c>
      <c r="W562" s="140">
        <v>0</v>
      </c>
      <c r="X562" s="140">
        <v>0</v>
      </c>
      <c r="Y562" s="140">
        <v>18557.926221612986</v>
      </c>
      <c r="Z562" s="140">
        <v>5425712702.5847092</v>
      </c>
      <c r="AA562" s="140">
        <v>3311126484.5156031</v>
      </c>
      <c r="AB562" s="140">
        <v>2556195623.5476174</v>
      </c>
      <c r="AC562" s="140">
        <v>754930860.96798098</v>
      </c>
      <c r="AD562" s="140">
        <v>2114586218.0691063</v>
      </c>
      <c r="AE562" s="140">
        <v>1632464377.7639146</v>
      </c>
      <c r="AF562" s="140">
        <v>482121840.30519664</v>
      </c>
      <c r="AG562" s="140">
        <v>-1149837422.0052187</v>
      </c>
      <c r="AH562" s="140">
        <v>262378</v>
      </c>
      <c r="AI562" s="44"/>
      <c r="AK562" s="44"/>
      <c r="AL562" s="4"/>
    </row>
    <row r="563" spans="1:38" x14ac:dyDescent="0.35">
      <c r="A563" s="140" t="s">
        <v>29</v>
      </c>
      <c r="B563" s="140" t="s">
        <v>30</v>
      </c>
      <c r="C563" s="140" t="s">
        <v>6</v>
      </c>
      <c r="D563" s="140" t="s">
        <v>11</v>
      </c>
      <c r="E563" s="140" t="s">
        <v>535</v>
      </c>
      <c r="F563" s="140">
        <v>2003</v>
      </c>
      <c r="G563" s="140" t="s">
        <v>929</v>
      </c>
      <c r="H563" s="140">
        <v>12779526967.516691</v>
      </c>
      <c r="I563" s="140">
        <v>3027299517.5121341</v>
      </c>
      <c r="J563" s="140">
        <v>5244439704.9881964</v>
      </c>
      <c r="K563" s="140">
        <v>5244336775.6284256</v>
      </c>
      <c r="L563" s="140">
        <v>83370073.418937668</v>
      </c>
      <c r="M563" s="140">
        <v>1440705329.0837393</v>
      </c>
      <c r="N563" s="140">
        <v>492069936.81242096</v>
      </c>
      <c r="O563" s="140">
        <v>2121168308.1746669</v>
      </c>
      <c r="P563" s="140">
        <v>199284634.21592289</v>
      </c>
      <c r="Q563" s="140">
        <v>907738493.922737</v>
      </c>
      <c r="R563" s="140">
        <v>846234556.05725896</v>
      </c>
      <c r="S563" s="140">
        <v>61503937.865478054</v>
      </c>
      <c r="T563" s="140">
        <v>102929.35977124509</v>
      </c>
      <c r="U563" s="140">
        <v>0</v>
      </c>
      <c r="V563" s="140">
        <v>0</v>
      </c>
      <c r="W563" s="140">
        <v>0</v>
      </c>
      <c r="X563" s="140">
        <v>0</v>
      </c>
      <c r="Y563" s="140">
        <v>102929.35977124509</v>
      </c>
      <c r="Z563" s="140">
        <v>5997464315.2956324</v>
      </c>
      <c r="AA563" s="140">
        <v>3659480061.9447927</v>
      </c>
      <c r="AB563" s="140">
        <v>2781121582.8472242</v>
      </c>
      <c r="AC563" s="140">
        <v>878358479.09756982</v>
      </c>
      <c r="AD563" s="140">
        <v>2337984253.3508391</v>
      </c>
      <c r="AE563" s="140">
        <v>1776814836.3391879</v>
      </c>
      <c r="AF563" s="140">
        <v>561169417.01164877</v>
      </c>
      <c r="AG563" s="140">
        <v>-1489676570.2792749</v>
      </c>
      <c r="AH563" s="140">
        <v>269425</v>
      </c>
      <c r="AI563" s="44"/>
      <c r="AK563" s="44"/>
      <c r="AL563" s="4"/>
    </row>
    <row r="564" spans="1:38" x14ac:dyDescent="0.35">
      <c r="A564" s="140" t="s">
        <v>29</v>
      </c>
      <c r="B564" s="140" t="s">
        <v>30</v>
      </c>
      <c r="C564" s="140" t="s">
        <v>6</v>
      </c>
      <c r="D564" s="140" t="s">
        <v>11</v>
      </c>
      <c r="E564" s="140" t="s">
        <v>535</v>
      </c>
      <c r="F564" s="140">
        <v>2004</v>
      </c>
      <c r="G564" s="140" t="s">
        <v>930</v>
      </c>
      <c r="H564" s="140">
        <v>14449502837.587078</v>
      </c>
      <c r="I564" s="140">
        <v>3100553252.3857927</v>
      </c>
      <c r="J564" s="140">
        <v>6753588172.8474951</v>
      </c>
      <c r="K564" s="140">
        <v>6753588172.8474951</v>
      </c>
      <c r="L564" s="140">
        <v>82053441.168088451</v>
      </c>
      <c r="M564" s="140">
        <v>1456922395.6632748</v>
      </c>
      <c r="N564" s="140">
        <v>497745417.1051563</v>
      </c>
      <c r="O564" s="140">
        <v>3555813349.8081684</v>
      </c>
      <c r="P564" s="140">
        <v>238486565.59963113</v>
      </c>
      <c r="Q564" s="140">
        <v>922567003.50317585</v>
      </c>
      <c r="R564" s="140">
        <v>849179930.81463361</v>
      </c>
      <c r="S564" s="140">
        <v>73387072.688542277</v>
      </c>
      <c r="T564" s="140">
        <v>0</v>
      </c>
      <c r="U564" s="140">
        <v>0</v>
      </c>
      <c r="V564" s="140">
        <v>0</v>
      </c>
      <c r="W564" s="140">
        <v>0</v>
      </c>
      <c r="X564" s="140">
        <v>0</v>
      </c>
      <c r="Y564" s="140">
        <v>0</v>
      </c>
      <c r="Z564" s="140">
        <v>6207568485.3314552</v>
      </c>
      <c r="AA564" s="140">
        <v>3786396864.7658992</v>
      </c>
      <c r="AB564" s="140">
        <v>2844023811.6896405</v>
      </c>
      <c r="AC564" s="140">
        <v>942373053.07626152</v>
      </c>
      <c r="AD564" s="140">
        <v>2421171620.5655565</v>
      </c>
      <c r="AE564" s="140">
        <v>1818581090.944716</v>
      </c>
      <c r="AF564" s="140">
        <v>602590529.62083793</v>
      </c>
      <c r="AG564" s="140">
        <v>-1612207072.9776652</v>
      </c>
      <c r="AH564" s="140">
        <v>276504</v>
      </c>
      <c r="AI564" s="44"/>
      <c r="AK564" s="44"/>
      <c r="AL564" s="4"/>
    </row>
    <row r="565" spans="1:38" x14ac:dyDescent="0.35">
      <c r="A565" s="140" t="s">
        <v>29</v>
      </c>
      <c r="B565" s="140" t="s">
        <v>30</v>
      </c>
      <c r="C565" s="140" t="s">
        <v>6</v>
      </c>
      <c r="D565" s="140" t="s">
        <v>11</v>
      </c>
      <c r="E565" s="140" t="s">
        <v>535</v>
      </c>
      <c r="F565" s="140">
        <v>2005</v>
      </c>
      <c r="G565" s="140" t="s">
        <v>931</v>
      </c>
      <c r="H565" s="140">
        <v>12995646176.640444</v>
      </c>
      <c r="I565" s="140">
        <v>3192990060.2109332</v>
      </c>
      <c r="J565" s="140">
        <v>5285614681.3242893</v>
      </c>
      <c r="K565" s="140">
        <v>5282676913.3171749</v>
      </c>
      <c r="L565" s="140">
        <v>84187464.360329613</v>
      </c>
      <c r="M565" s="140">
        <v>1496532424.8855193</v>
      </c>
      <c r="N565" s="140">
        <v>503420897.3978917</v>
      </c>
      <c r="O565" s="140">
        <v>1994855783.5453777</v>
      </c>
      <c r="P565" s="140">
        <v>259088767.06156355</v>
      </c>
      <c r="Q565" s="140">
        <v>944591576.06649351</v>
      </c>
      <c r="R565" s="140">
        <v>865097550.74043441</v>
      </c>
      <c r="S565" s="140">
        <v>79494025.326059103</v>
      </c>
      <c r="T565" s="140">
        <v>2937768.0071141873</v>
      </c>
      <c r="U565" s="140">
        <v>2937768.0071141873</v>
      </c>
      <c r="V565" s="140">
        <v>2937768.0071141873</v>
      </c>
      <c r="W565" s="140">
        <v>0</v>
      </c>
      <c r="X565" s="140">
        <v>0</v>
      </c>
      <c r="Y565" s="140">
        <v>0</v>
      </c>
      <c r="Z565" s="140">
        <v>6279926544.9015961</v>
      </c>
      <c r="AA565" s="140">
        <v>3830532020.3759475</v>
      </c>
      <c r="AB565" s="140">
        <v>2903643032.0963893</v>
      </c>
      <c r="AC565" s="140">
        <v>926888988.27955663</v>
      </c>
      <c r="AD565" s="140">
        <v>2449394524.5256348</v>
      </c>
      <c r="AE565" s="140">
        <v>1856704840.5187144</v>
      </c>
      <c r="AF565" s="140">
        <v>592689684.00693178</v>
      </c>
      <c r="AG565" s="140">
        <v>-1762885109.7963748</v>
      </c>
      <c r="AH565" s="140">
        <v>283800</v>
      </c>
      <c r="AI565" s="44"/>
      <c r="AK565" s="44"/>
      <c r="AL565" s="4"/>
    </row>
    <row r="566" spans="1:38" x14ac:dyDescent="0.35">
      <c r="A566" s="140" t="s">
        <v>29</v>
      </c>
      <c r="B566" s="140" t="s">
        <v>30</v>
      </c>
      <c r="C566" s="140" t="s">
        <v>6</v>
      </c>
      <c r="D566" s="140" t="s">
        <v>11</v>
      </c>
      <c r="E566" s="140" t="s">
        <v>535</v>
      </c>
      <c r="F566" s="140">
        <v>2006</v>
      </c>
      <c r="G566" s="140" t="s">
        <v>932</v>
      </c>
      <c r="H566" s="140">
        <v>12752389731.951786</v>
      </c>
      <c r="I566" s="140">
        <v>3286242994.7745461</v>
      </c>
      <c r="J566" s="140">
        <v>4703894210.3883362</v>
      </c>
      <c r="K566" s="140">
        <v>4642369890.6056976</v>
      </c>
      <c r="L566" s="140">
        <v>85688470.351451278</v>
      </c>
      <c r="M566" s="140">
        <v>1585569826.3571789</v>
      </c>
      <c r="N566" s="140">
        <v>509096377.6906271</v>
      </c>
      <c r="O566" s="140">
        <v>1248276110.7330046</v>
      </c>
      <c r="P566" s="140">
        <v>269540626.67026877</v>
      </c>
      <c r="Q566" s="140">
        <v>944198478.80316663</v>
      </c>
      <c r="R566" s="140">
        <v>861738332.85869396</v>
      </c>
      <c r="S566" s="140">
        <v>82460145.94447273</v>
      </c>
      <c r="T566" s="140">
        <v>61524319.782639116</v>
      </c>
      <c r="U566" s="140">
        <v>61200427.351522028</v>
      </c>
      <c r="V566" s="140">
        <v>61200427.351522028</v>
      </c>
      <c r="W566" s="140">
        <v>0</v>
      </c>
      <c r="X566" s="140">
        <v>0</v>
      </c>
      <c r="Y566" s="140">
        <v>323892.43111708452</v>
      </c>
      <c r="Z566" s="140">
        <v>6467609889.3675528</v>
      </c>
      <c r="AA566" s="140">
        <v>3940820112.0548258</v>
      </c>
      <c r="AB566" s="140">
        <v>3003907170.4095345</v>
      </c>
      <c r="AC566" s="140">
        <v>936912941.64529729</v>
      </c>
      <c r="AD566" s="140">
        <v>2526789777.3127265</v>
      </c>
      <c r="AE566" s="140">
        <v>1926056433.5248213</v>
      </c>
      <c r="AF566" s="140">
        <v>600733343.787907</v>
      </c>
      <c r="AG566" s="140">
        <v>-1705357362.5786541</v>
      </c>
      <c r="AH566" s="140">
        <v>291329</v>
      </c>
      <c r="AI566" s="44"/>
      <c r="AK566" s="44"/>
      <c r="AL566" s="4"/>
    </row>
    <row r="567" spans="1:38" x14ac:dyDescent="0.35">
      <c r="A567" s="140" t="s">
        <v>29</v>
      </c>
      <c r="B567" s="140" t="s">
        <v>30</v>
      </c>
      <c r="C567" s="140" t="s">
        <v>6</v>
      </c>
      <c r="D567" s="140" t="s">
        <v>11</v>
      </c>
      <c r="E567" s="140" t="s">
        <v>535</v>
      </c>
      <c r="F567" s="140">
        <v>2007</v>
      </c>
      <c r="G567" s="140" t="s">
        <v>933</v>
      </c>
      <c r="H567" s="140">
        <v>11482846937.010693</v>
      </c>
      <c r="I567" s="140">
        <v>3383747866.8305635</v>
      </c>
      <c r="J567" s="140">
        <v>3534419344.3309908</v>
      </c>
      <c r="K567" s="140">
        <v>3424401438.0956116</v>
      </c>
      <c r="L567" s="140">
        <v>89691296.92110458</v>
      </c>
      <c r="M567" s="140">
        <v>1525763857.2029228</v>
      </c>
      <c r="N567" s="140">
        <v>514771857.9833625</v>
      </c>
      <c r="O567" s="140">
        <v>8267617.5029376242</v>
      </c>
      <c r="P567" s="140">
        <v>274960228.38639718</v>
      </c>
      <c r="Q567" s="140">
        <v>1010946580.0988866</v>
      </c>
      <c r="R567" s="140">
        <v>927072574.15377009</v>
      </c>
      <c r="S567" s="140">
        <v>83874005.945116565</v>
      </c>
      <c r="T567" s="140">
        <v>110017906.23537867</v>
      </c>
      <c r="U567" s="140">
        <v>109396316.50617816</v>
      </c>
      <c r="V567" s="140">
        <v>109396316.50617816</v>
      </c>
      <c r="W567" s="140">
        <v>0</v>
      </c>
      <c r="X567" s="140">
        <v>0</v>
      </c>
      <c r="Y567" s="140">
        <v>621589.72920050588</v>
      </c>
      <c r="Z567" s="140">
        <v>6447611002.0111437</v>
      </c>
      <c r="AA567" s="140">
        <v>3921813409.1577206</v>
      </c>
      <c r="AB567" s="140">
        <v>3015860697.7238464</v>
      </c>
      <c r="AC567" s="140">
        <v>905952711.43387413</v>
      </c>
      <c r="AD567" s="140">
        <v>2525797592.8534226</v>
      </c>
      <c r="AE567" s="140">
        <v>1942329452.213305</v>
      </c>
      <c r="AF567" s="140">
        <v>583468140.64011037</v>
      </c>
      <c r="AG567" s="140">
        <v>-1882931276.1619997</v>
      </c>
      <c r="AH567" s="140">
        <v>299025</v>
      </c>
      <c r="AI567" s="44"/>
      <c r="AK567" s="44"/>
      <c r="AL567" s="4"/>
    </row>
    <row r="568" spans="1:38" x14ac:dyDescent="0.35">
      <c r="A568" s="140" t="s">
        <v>29</v>
      </c>
      <c r="B568" s="140" t="s">
        <v>30</v>
      </c>
      <c r="C568" s="140" t="s">
        <v>6</v>
      </c>
      <c r="D568" s="140" t="s">
        <v>11</v>
      </c>
      <c r="E568" s="140" t="s">
        <v>535</v>
      </c>
      <c r="F568" s="140">
        <v>2008</v>
      </c>
      <c r="G568" s="140" t="s">
        <v>934</v>
      </c>
      <c r="H568" s="140">
        <v>11914017175.45957</v>
      </c>
      <c r="I568" s="140">
        <v>3553711106.5809178</v>
      </c>
      <c r="J568" s="140">
        <v>3643428572.2060537</v>
      </c>
      <c r="K568" s="140">
        <v>3465100770.1609774</v>
      </c>
      <c r="L568" s="140">
        <v>94641256.130350947</v>
      </c>
      <c r="M568" s="140">
        <v>1513975148.7979395</v>
      </c>
      <c r="N568" s="140">
        <v>520447338.27609789</v>
      </c>
      <c r="O568" s="140">
        <v>0</v>
      </c>
      <c r="P568" s="140">
        <v>277810935.33335155</v>
      </c>
      <c r="Q568" s="140">
        <v>1058226091.6232378</v>
      </c>
      <c r="R568" s="140">
        <v>973727758.40159726</v>
      </c>
      <c r="S568" s="140">
        <v>84498333.221640602</v>
      </c>
      <c r="T568" s="140">
        <v>178327802.04507616</v>
      </c>
      <c r="U568" s="140">
        <v>177283301.71819147</v>
      </c>
      <c r="V568" s="140">
        <v>177283301.71819147</v>
      </c>
      <c r="W568" s="140">
        <v>0</v>
      </c>
      <c r="X568" s="140">
        <v>0</v>
      </c>
      <c r="Y568" s="140">
        <v>1044500.3268846852</v>
      </c>
      <c r="Z568" s="140">
        <v>6607263645.8975086</v>
      </c>
      <c r="AA568" s="140">
        <v>4011002575.0765624</v>
      </c>
      <c r="AB568" s="140">
        <v>3054233744.2501893</v>
      </c>
      <c r="AC568" s="140">
        <v>956768830.82637632</v>
      </c>
      <c r="AD568" s="140">
        <v>2596261070.8209467</v>
      </c>
      <c r="AE568" s="140">
        <v>1976959132.5263948</v>
      </c>
      <c r="AF568" s="140">
        <v>619301938.29456258</v>
      </c>
      <c r="AG568" s="140">
        <v>-1890386149.2249103</v>
      </c>
      <c r="AH568" s="140">
        <v>306823</v>
      </c>
      <c r="AI568" s="44"/>
      <c r="AK568" s="44"/>
      <c r="AL568" s="4"/>
    </row>
    <row r="569" spans="1:38" x14ac:dyDescent="0.35">
      <c r="A569" s="140" t="s">
        <v>29</v>
      </c>
      <c r="B569" s="140" t="s">
        <v>30</v>
      </c>
      <c r="C569" s="140" t="s">
        <v>6</v>
      </c>
      <c r="D569" s="140" t="s">
        <v>11</v>
      </c>
      <c r="E569" s="140" t="s">
        <v>535</v>
      </c>
      <c r="F569" s="140">
        <v>2009</v>
      </c>
      <c r="G569" s="140" t="s">
        <v>935</v>
      </c>
      <c r="H569" s="140">
        <v>12039687138.188513</v>
      </c>
      <c r="I569" s="140">
        <v>3645149983.4607987</v>
      </c>
      <c r="J569" s="140">
        <v>3688506485.3842793</v>
      </c>
      <c r="K569" s="140">
        <v>3501730819.781558</v>
      </c>
      <c r="L569" s="140">
        <v>100705367.74198005</v>
      </c>
      <c r="M569" s="140">
        <v>1531917450.6417043</v>
      </c>
      <c r="N569" s="140">
        <v>526122818.56883329</v>
      </c>
      <c r="O569" s="140">
        <v>0</v>
      </c>
      <c r="P569" s="140">
        <v>273998991.05304158</v>
      </c>
      <c r="Q569" s="140">
        <v>1068986191.7759986</v>
      </c>
      <c r="R569" s="140">
        <v>985887783.27273107</v>
      </c>
      <c r="S569" s="140">
        <v>83098408.503267556</v>
      </c>
      <c r="T569" s="140">
        <v>186775665.60272166</v>
      </c>
      <c r="U569" s="140">
        <v>185708256.19852626</v>
      </c>
      <c r="V569" s="140">
        <v>185708256.19852626</v>
      </c>
      <c r="W569" s="140">
        <v>0</v>
      </c>
      <c r="X569" s="140">
        <v>0</v>
      </c>
      <c r="Y569" s="140">
        <v>1067409.4041953895</v>
      </c>
      <c r="Z569" s="140">
        <v>6812813188.0816774</v>
      </c>
      <c r="AA569" s="140">
        <v>4125229157.3989129</v>
      </c>
      <c r="AB569" s="140">
        <v>3192385654.325417</v>
      </c>
      <c r="AC569" s="140">
        <v>932843503.07348669</v>
      </c>
      <c r="AD569" s="140">
        <v>2687584030.6827655</v>
      </c>
      <c r="AE569" s="140">
        <v>2079837113.7654803</v>
      </c>
      <c r="AF569" s="140">
        <v>607746916.9172852</v>
      </c>
      <c r="AG569" s="140">
        <v>-2106782518.7382441</v>
      </c>
      <c r="AH569" s="140">
        <v>314655</v>
      </c>
      <c r="AI569" s="44"/>
      <c r="AK569" s="44"/>
      <c r="AL569" s="4"/>
    </row>
    <row r="570" spans="1:38" x14ac:dyDescent="0.35">
      <c r="A570" s="140" t="s">
        <v>29</v>
      </c>
      <c r="B570" s="140" t="s">
        <v>30</v>
      </c>
      <c r="C570" s="140" t="s">
        <v>6</v>
      </c>
      <c r="D570" s="140" t="s">
        <v>11</v>
      </c>
      <c r="E570" s="140" t="s">
        <v>535</v>
      </c>
      <c r="F570" s="140">
        <v>2010</v>
      </c>
      <c r="G570" s="140" t="s">
        <v>936</v>
      </c>
      <c r="H570" s="140">
        <v>12489266607.919313</v>
      </c>
      <c r="I570" s="140">
        <v>3674665123.2868705</v>
      </c>
      <c r="J570" s="140">
        <v>4086993572.683085</v>
      </c>
      <c r="K570" s="140">
        <v>3830162111.3957767</v>
      </c>
      <c r="L570" s="140">
        <v>122429683.70352866</v>
      </c>
      <c r="M570" s="140">
        <v>1494542244.3249867</v>
      </c>
      <c r="N570" s="140">
        <v>531798298.86156863</v>
      </c>
      <c r="O570" s="140">
        <v>319604839.29366457</v>
      </c>
      <c r="P570" s="140">
        <v>290972622.1581111</v>
      </c>
      <c r="Q570" s="140">
        <v>1070814423.0539176</v>
      </c>
      <c r="R570" s="140">
        <v>982822172.84163761</v>
      </c>
      <c r="S570" s="140">
        <v>87992250.21228008</v>
      </c>
      <c r="T570" s="140">
        <v>256831461.28730789</v>
      </c>
      <c r="U570" s="140">
        <v>256831461.28730789</v>
      </c>
      <c r="V570" s="140">
        <v>256831461.28730789</v>
      </c>
      <c r="W570" s="140">
        <v>0</v>
      </c>
      <c r="X570" s="140">
        <v>0</v>
      </c>
      <c r="Y570" s="140">
        <v>0</v>
      </c>
      <c r="Z570" s="140">
        <v>6823042491.6552143</v>
      </c>
      <c r="AA570" s="140">
        <v>4119711276.763814</v>
      </c>
      <c r="AB570" s="140">
        <v>3155325243.9958301</v>
      </c>
      <c r="AC570" s="140">
        <v>964386032.76799822</v>
      </c>
      <c r="AD570" s="140">
        <v>2703331214.8913994</v>
      </c>
      <c r="AE570" s="140">
        <v>2070506560.3357623</v>
      </c>
      <c r="AF570" s="140">
        <v>632824654.55563068</v>
      </c>
      <c r="AG570" s="140">
        <v>-2095434579.7058597</v>
      </c>
      <c r="AH570" s="140">
        <v>322464</v>
      </c>
      <c r="AI570" s="44"/>
      <c r="AK570" s="44"/>
      <c r="AL570" s="4"/>
    </row>
    <row r="571" spans="1:38" x14ac:dyDescent="0.35">
      <c r="A571" s="140" t="s">
        <v>29</v>
      </c>
      <c r="B571" s="140" t="s">
        <v>30</v>
      </c>
      <c r="C571" s="140" t="s">
        <v>6</v>
      </c>
      <c r="D571" s="140" t="s">
        <v>11</v>
      </c>
      <c r="E571" s="140" t="s">
        <v>535</v>
      </c>
      <c r="F571" s="140">
        <v>2011</v>
      </c>
      <c r="G571" s="140" t="s">
        <v>937</v>
      </c>
      <c r="H571" s="140">
        <v>12508259109.795982</v>
      </c>
      <c r="I571" s="140">
        <v>3707454629.3017316</v>
      </c>
      <c r="J571" s="140">
        <v>3953632127.3127542</v>
      </c>
      <c r="K571" s="140">
        <v>3625543656.8751383</v>
      </c>
      <c r="L571" s="140">
        <v>138313712.10243517</v>
      </c>
      <c r="M571" s="140">
        <v>1501881180.9843235</v>
      </c>
      <c r="N571" s="140">
        <v>516386492.36728483</v>
      </c>
      <c r="O571" s="140">
        <v>0</v>
      </c>
      <c r="P571" s="140">
        <v>320728341.43422168</v>
      </c>
      <c r="Q571" s="140">
        <v>1148233929.9868731</v>
      </c>
      <c r="R571" s="140">
        <v>1051521613.9181181</v>
      </c>
      <c r="S571" s="140">
        <v>96712316.068755105</v>
      </c>
      <c r="T571" s="140">
        <v>328088470.43761569</v>
      </c>
      <c r="U571" s="140">
        <v>328088470.43761569</v>
      </c>
      <c r="V571" s="140">
        <v>328088470.43761569</v>
      </c>
      <c r="W571" s="140">
        <v>0</v>
      </c>
      <c r="X571" s="140">
        <v>0</v>
      </c>
      <c r="Y571" s="140">
        <v>0</v>
      </c>
      <c r="Z571" s="140">
        <v>6912100760.3333454</v>
      </c>
      <c r="AA571" s="140">
        <v>4171141225.3688288</v>
      </c>
      <c r="AB571" s="140">
        <v>3192796318.434792</v>
      </c>
      <c r="AC571" s="140">
        <v>978344906.93403804</v>
      </c>
      <c r="AD571" s="140">
        <v>2740959534.9645171</v>
      </c>
      <c r="AE571" s="140">
        <v>2098065023.3053706</v>
      </c>
      <c r="AF571" s="140">
        <v>642894511.65914488</v>
      </c>
      <c r="AG571" s="140">
        <v>-2064928407.1518486</v>
      </c>
      <c r="AH571" s="140">
        <v>330237</v>
      </c>
      <c r="AI571" s="44"/>
      <c r="AK571" s="44"/>
      <c r="AL571" s="4"/>
    </row>
    <row r="572" spans="1:38" x14ac:dyDescent="0.35">
      <c r="A572" s="140" t="s">
        <v>29</v>
      </c>
      <c r="B572" s="140" t="s">
        <v>30</v>
      </c>
      <c r="C572" s="140" t="s">
        <v>6</v>
      </c>
      <c r="D572" s="140" t="s">
        <v>11</v>
      </c>
      <c r="E572" s="140" t="s">
        <v>535</v>
      </c>
      <c r="F572" s="140">
        <v>2012</v>
      </c>
      <c r="G572" s="140" t="s">
        <v>938</v>
      </c>
      <c r="H572" s="140">
        <v>12447135151.767702</v>
      </c>
      <c r="I572" s="140">
        <v>3765310111.3270164</v>
      </c>
      <c r="J572" s="140">
        <v>4085576667.7803564</v>
      </c>
      <c r="K572" s="140">
        <v>3633728186.0662289</v>
      </c>
      <c r="L572" s="140">
        <v>149673643.58611175</v>
      </c>
      <c r="M572" s="140">
        <v>1501476090.0572979</v>
      </c>
      <c r="N572" s="140">
        <v>500974710.37800002</v>
      </c>
      <c r="O572" s="140">
        <v>0</v>
      </c>
      <c r="P572" s="140">
        <v>356414609.98099327</v>
      </c>
      <c r="Q572" s="140">
        <v>1125189132.0638258</v>
      </c>
      <c r="R572" s="140">
        <v>1018023465.8782992</v>
      </c>
      <c r="S572" s="140">
        <v>107165666.18552671</v>
      </c>
      <c r="T572" s="140">
        <v>451848481.71412748</v>
      </c>
      <c r="U572" s="140">
        <v>451848481.71412748</v>
      </c>
      <c r="V572" s="140">
        <v>451848481.71412748</v>
      </c>
      <c r="W572" s="140">
        <v>0</v>
      </c>
      <c r="X572" s="140">
        <v>0</v>
      </c>
      <c r="Y572" s="140">
        <v>0</v>
      </c>
      <c r="Z572" s="140">
        <v>7076522284.375185</v>
      </c>
      <c r="AA572" s="140">
        <v>4269319083.4348383</v>
      </c>
      <c r="AB572" s="140">
        <v>3276788496.1565285</v>
      </c>
      <c r="AC572" s="140">
        <v>992530587.27829421</v>
      </c>
      <c r="AD572" s="140">
        <v>2807203200.9403472</v>
      </c>
      <c r="AE572" s="140">
        <v>2154585069.7611732</v>
      </c>
      <c r="AF572" s="140">
        <v>652618131.17917562</v>
      </c>
      <c r="AG572" s="140">
        <v>-2480273911.7148528</v>
      </c>
      <c r="AH572" s="140">
        <v>338000</v>
      </c>
      <c r="AI572" s="44"/>
      <c r="AK572" s="44"/>
      <c r="AL572" s="4"/>
    </row>
    <row r="573" spans="1:38" x14ac:dyDescent="0.35">
      <c r="A573" s="140" t="s">
        <v>29</v>
      </c>
      <c r="B573" s="140" t="s">
        <v>30</v>
      </c>
      <c r="C573" s="140" t="s">
        <v>6</v>
      </c>
      <c r="D573" s="140" t="s">
        <v>11</v>
      </c>
      <c r="E573" s="140" t="s">
        <v>535</v>
      </c>
      <c r="F573" s="140">
        <v>2013</v>
      </c>
      <c r="G573" s="140" t="s">
        <v>939</v>
      </c>
      <c r="H573" s="140">
        <v>13839483945.423006</v>
      </c>
      <c r="I573" s="140">
        <v>3867077263.2005572</v>
      </c>
      <c r="J573" s="140">
        <v>4903989656.8540697</v>
      </c>
      <c r="K573" s="140">
        <v>4387958616.2796717</v>
      </c>
      <c r="L573" s="140">
        <v>163209851.61701027</v>
      </c>
      <c r="M573" s="140">
        <v>1535612117.3020566</v>
      </c>
      <c r="N573" s="140">
        <v>485562903.88371617</v>
      </c>
      <c r="O573" s="140">
        <v>608903027.68956602</v>
      </c>
      <c r="P573" s="140">
        <v>385298127.60465825</v>
      </c>
      <c r="Q573" s="140">
        <v>1209372588.1826639</v>
      </c>
      <c r="R573" s="140">
        <v>1093852809.6479492</v>
      </c>
      <c r="S573" s="140">
        <v>115519778.53471465</v>
      </c>
      <c r="T573" s="140">
        <v>516031040.57439888</v>
      </c>
      <c r="U573" s="140">
        <v>516031040.57439888</v>
      </c>
      <c r="V573" s="140">
        <v>516031040.57439888</v>
      </c>
      <c r="W573" s="140">
        <v>0</v>
      </c>
      <c r="X573" s="140">
        <v>0</v>
      </c>
      <c r="Y573" s="140">
        <v>0</v>
      </c>
      <c r="Z573" s="140">
        <v>7139699072.1795425</v>
      </c>
      <c r="AA573" s="140">
        <v>4307062403.4914083</v>
      </c>
      <c r="AB573" s="140">
        <v>3323088950.3452749</v>
      </c>
      <c r="AC573" s="140">
        <v>983973453.14612639</v>
      </c>
      <c r="AD573" s="140">
        <v>2832636668.6881514</v>
      </c>
      <c r="AE573" s="140">
        <v>2185504348.9571748</v>
      </c>
      <c r="AF573" s="140">
        <v>647132319.73096335</v>
      </c>
      <c r="AG573" s="140">
        <v>-2071282046.811162</v>
      </c>
      <c r="AH573" s="140">
        <v>345715</v>
      </c>
      <c r="AI573" s="44"/>
      <c r="AK573" s="44"/>
      <c r="AL573" s="4"/>
    </row>
    <row r="574" spans="1:38" x14ac:dyDescent="0.35">
      <c r="A574" s="140" t="s">
        <v>29</v>
      </c>
      <c r="B574" s="140" t="s">
        <v>30</v>
      </c>
      <c r="C574" s="140" t="s">
        <v>6</v>
      </c>
      <c r="D574" s="140" t="s">
        <v>11</v>
      </c>
      <c r="E574" s="140" t="s">
        <v>535</v>
      </c>
      <c r="F574" s="140">
        <v>2014</v>
      </c>
      <c r="G574" s="140" t="s">
        <v>940</v>
      </c>
      <c r="H574" s="140">
        <v>13689411369.114983</v>
      </c>
      <c r="I574" s="140">
        <v>4010458292.5230198</v>
      </c>
      <c r="J574" s="140">
        <v>4467763082.4578362</v>
      </c>
      <c r="K574" s="140">
        <v>3887779677.2634549</v>
      </c>
      <c r="L574" s="140">
        <v>182842068.09610629</v>
      </c>
      <c r="M574" s="140">
        <v>1564133105.4414663</v>
      </c>
      <c r="N574" s="140">
        <v>470151121.89443135</v>
      </c>
      <c r="O574" s="140">
        <v>0</v>
      </c>
      <c r="P574" s="140">
        <v>413140690.94191682</v>
      </c>
      <c r="Q574" s="140">
        <v>1257512690.889534</v>
      </c>
      <c r="R574" s="140">
        <v>1133997539.7124569</v>
      </c>
      <c r="S574" s="140">
        <v>123515151.17707695</v>
      </c>
      <c r="T574" s="140">
        <v>579983405.19438207</v>
      </c>
      <c r="U574" s="140">
        <v>579983405.19438207</v>
      </c>
      <c r="V574" s="140">
        <v>579983405.19438207</v>
      </c>
      <c r="W574" s="140">
        <v>0</v>
      </c>
      <c r="X574" s="140">
        <v>0</v>
      </c>
      <c r="Y574" s="140">
        <v>0</v>
      </c>
      <c r="Z574" s="140">
        <v>7348016610.3968763</v>
      </c>
      <c r="AA574" s="140">
        <v>4429792912.2301912</v>
      </c>
      <c r="AB574" s="140">
        <v>3417556309.4092627</v>
      </c>
      <c r="AC574" s="140">
        <v>1012236602.8209374</v>
      </c>
      <c r="AD574" s="140">
        <v>2918223698.1666684</v>
      </c>
      <c r="AE574" s="140">
        <v>2251390529.8828359</v>
      </c>
      <c r="AF574" s="140">
        <v>666833168.28384662</v>
      </c>
      <c r="AG574" s="140">
        <v>-2136826616.262748</v>
      </c>
      <c r="AH574" s="140">
        <v>353366</v>
      </c>
      <c r="AI574" s="44"/>
      <c r="AK574" s="44"/>
      <c r="AL574" s="4"/>
    </row>
    <row r="575" spans="1:38" x14ac:dyDescent="0.35">
      <c r="A575" s="140" t="s">
        <v>29</v>
      </c>
      <c r="B575" s="140" t="s">
        <v>30</v>
      </c>
      <c r="C575" s="140" t="s">
        <v>6</v>
      </c>
      <c r="D575" s="140" t="s">
        <v>11</v>
      </c>
      <c r="E575" s="140" t="s">
        <v>535</v>
      </c>
      <c r="F575" s="140">
        <v>2015</v>
      </c>
      <c r="G575" s="140" t="s">
        <v>941</v>
      </c>
      <c r="H575" s="140">
        <v>14129086802.280359</v>
      </c>
      <c r="I575" s="140">
        <v>4223073568.2170372</v>
      </c>
      <c r="J575" s="140">
        <v>4738966474.9906931</v>
      </c>
      <c r="K575" s="140">
        <v>4188723637.8451548</v>
      </c>
      <c r="L575" s="140">
        <v>179447890.66064057</v>
      </c>
      <c r="M575" s="140">
        <v>1573718871.7499247</v>
      </c>
      <c r="N575" s="140">
        <v>454739315.40014756</v>
      </c>
      <c r="O575" s="140">
        <v>193229807.60187361</v>
      </c>
      <c r="P575" s="140">
        <v>450764253.57758594</v>
      </c>
      <c r="Q575" s="140">
        <v>1336823498.8549829</v>
      </c>
      <c r="R575" s="140">
        <v>1203909222.630142</v>
      </c>
      <c r="S575" s="140">
        <v>132914276.22484086</v>
      </c>
      <c r="T575" s="140">
        <v>550242837.14553833</v>
      </c>
      <c r="U575" s="140">
        <v>550242837.14553833</v>
      </c>
      <c r="V575" s="140">
        <v>550242837.14553833</v>
      </c>
      <c r="W575" s="140">
        <v>0</v>
      </c>
      <c r="X575" s="140">
        <v>0</v>
      </c>
      <c r="Y575" s="140">
        <v>0</v>
      </c>
      <c r="Z575" s="140">
        <v>7381274472.5937138</v>
      </c>
      <c r="AA575" s="140">
        <v>4442796659.2160282</v>
      </c>
      <c r="AB575" s="140">
        <v>3448840560.6049194</v>
      </c>
      <c r="AC575" s="140">
        <v>993956098.611112</v>
      </c>
      <c r="AD575" s="140">
        <v>2938477813.377686</v>
      </c>
      <c r="AE575" s="140">
        <v>2281072542.0422182</v>
      </c>
      <c r="AF575" s="140">
        <v>657405271.3354609</v>
      </c>
      <c r="AG575" s="140">
        <v>-2214227713.5210862</v>
      </c>
      <c r="AH575" s="140">
        <v>360933</v>
      </c>
      <c r="AI575" s="44"/>
      <c r="AK575" s="44"/>
      <c r="AL575" s="4"/>
    </row>
    <row r="576" spans="1:38" x14ac:dyDescent="0.35">
      <c r="A576" s="140" t="s">
        <v>29</v>
      </c>
      <c r="B576" s="140" t="s">
        <v>30</v>
      </c>
      <c r="C576" s="140" t="s">
        <v>6</v>
      </c>
      <c r="D576" s="140" t="s">
        <v>11</v>
      </c>
      <c r="E576" s="140" t="s">
        <v>535</v>
      </c>
      <c r="F576" s="140">
        <v>2016</v>
      </c>
      <c r="G576" s="140" t="s">
        <v>942</v>
      </c>
      <c r="H576" s="140">
        <v>14045715327.48378</v>
      </c>
      <c r="I576" s="140">
        <v>4447207318.3395748</v>
      </c>
      <c r="J576" s="140">
        <v>4571293211.6438732</v>
      </c>
      <c r="K576" s="140">
        <v>4172736557.1251049</v>
      </c>
      <c r="L576" s="140">
        <v>187892457.67916396</v>
      </c>
      <c r="M576" s="140">
        <v>1605065847.2393308</v>
      </c>
      <c r="N576" s="140">
        <v>439327508.90586376</v>
      </c>
      <c r="O576" s="140">
        <v>111015110.20565771</v>
      </c>
      <c r="P576" s="140">
        <v>467092827.5979619</v>
      </c>
      <c r="Q576" s="140">
        <v>1362342805.4971271</v>
      </c>
      <c r="R576" s="140">
        <v>1226477982.3393669</v>
      </c>
      <c r="S576" s="140">
        <v>135864823.15776005</v>
      </c>
      <c r="T576" s="140">
        <v>398556654.51876837</v>
      </c>
      <c r="U576" s="140">
        <v>398556654.51876837</v>
      </c>
      <c r="V576" s="140">
        <v>398556654.51876837</v>
      </c>
      <c r="W576" s="140">
        <v>0</v>
      </c>
      <c r="X576" s="140">
        <v>0</v>
      </c>
      <c r="Y576" s="140">
        <v>0</v>
      </c>
      <c r="Z576" s="140">
        <v>7311074568.1236324</v>
      </c>
      <c r="AA576" s="140">
        <v>4398959359.4289827</v>
      </c>
      <c r="AB576" s="140">
        <v>3404231436.6342831</v>
      </c>
      <c r="AC576" s="140">
        <v>994727922.79469275</v>
      </c>
      <c r="AD576" s="140">
        <v>2912115208.6946483</v>
      </c>
      <c r="AE576" s="140">
        <v>2253604393.7959914</v>
      </c>
      <c r="AF576" s="140">
        <v>658510814.89866054</v>
      </c>
      <c r="AG576" s="140">
        <v>-2283859770.6233006</v>
      </c>
      <c r="AH576" s="140">
        <v>368400</v>
      </c>
      <c r="AI576" s="44"/>
      <c r="AK576" s="44"/>
      <c r="AL576" s="4"/>
    </row>
    <row r="577" spans="1:38" x14ac:dyDescent="0.35">
      <c r="A577" s="140" t="s">
        <v>29</v>
      </c>
      <c r="B577" s="140" t="s">
        <v>30</v>
      </c>
      <c r="C577" s="140" t="s">
        <v>6</v>
      </c>
      <c r="D577" s="140" t="s">
        <v>11</v>
      </c>
      <c r="E577" s="140" t="s">
        <v>535</v>
      </c>
      <c r="F577" s="140">
        <v>2017</v>
      </c>
      <c r="G577" s="140" t="s">
        <v>943</v>
      </c>
      <c r="H577" s="140">
        <v>14273379963.656715</v>
      </c>
      <c r="I577" s="140">
        <v>4723829497.0476522</v>
      </c>
      <c r="J577" s="140">
        <v>4496819967.7079077</v>
      </c>
      <c r="K577" s="140">
        <v>4206708665.3406363</v>
      </c>
      <c r="L577" s="140">
        <v>190939874.61056623</v>
      </c>
      <c r="M577" s="140">
        <v>1585845972.0699482</v>
      </c>
      <c r="N577" s="140">
        <v>423915726.91657889</v>
      </c>
      <c r="O577" s="140">
        <v>147280701.87175056</v>
      </c>
      <c r="P577" s="140">
        <v>486722199.40518498</v>
      </c>
      <c r="Q577" s="140">
        <v>1372004190.4666078</v>
      </c>
      <c r="R577" s="140">
        <v>1229577011.253252</v>
      </c>
      <c r="S577" s="140">
        <v>142427179.21335569</v>
      </c>
      <c r="T577" s="140">
        <v>290111302.36727142</v>
      </c>
      <c r="U577" s="140">
        <v>290111302.36727142</v>
      </c>
      <c r="V577" s="140">
        <v>290111302.36727142</v>
      </c>
      <c r="W577" s="140">
        <v>0</v>
      </c>
      <c r="X577" s="140">
        <v>0</v>
      </c>
      <c r="Y577" s="140">
        <v>0</v>
      </c>
      <c r="Z577" s="140">
        <v>7439674462.6226835</v>
      </c>
      <c r="AA577" s="140">
        <v>4475671054.3976955</v>
      </c>
      <c r="AB577" s="140">
        <v>3462422919.497025</v>
      </c>
      <c r="AC577" s="140">
        <v>1013248134.9006615</v>
      </c>
      <c r="AD577" s="140">
        <v>2964003408.224987</v>
      </c>
      <c r="AE577" s="140">
        <v>2292982037.6369433</v>
      </c>
      <c r="AF577" s="140">
        <v>671021370.5880419</v>
      </c>
      <c r="AG577" s="140">
        <v>-2386943963.72153</v>
      </c>
      <c r="AH577" s="140">
        <v>375769</v>
      </c>
      <c r="AI577" s="44"/>
      <c r="AK577" s="44"/>
      <c r="AL577" s="4"/>
    </row>
    <row r="578" spans="1:38" x14ac:dyDescent="0.35">
      <c r="A578" s="140" t="s">
        <v>29</v>
      </c>
      <c r="B578" s="140" t="s">
        <v>30</v>
      </c>
      <c r="C578" s="140" t="s">
        <v>6</v>
      </c>
      <c r="D578" s="140" t="s">
        <v>11</v>
      </c>
      <c r="E578" s="140" t="s">
        <v>535</v>
      </c>
      <c r="F578" s="140">
        <v>2018</v>
      </c>
      <c r="G578" s="140" t="s">
        <v>944</v>
      </c>
      <c r="H578" s="140">
        <v>14635661539.235073</v>
      </c>
      <c r="I578" s="140">
        <v>4924814397.2640705</v>
      </c>
      <c r="J578" s="140">
        <v>4635833277.1030436</v>
      </c>
      <c r="K578" s="140">
        <v>4418019697.4169874</v>
      </c>
      <c r="L578" s="140">
        <v>182652405.31142017</v>
      </c>
      <c r="M578" s="140">
        <v>1628146530.237385</v>
      </c>
      <c r="N578" s="140">
        <v>408503920.42229509</v>
      </c>
      <c r="O578" s="140">
        <v>262396150.33428538</v>
      </c>
      <c r="P578" s="140">
        <v>506702174.94146103</v>
      </c>
      <c r="Q578" s="140">
        <v>1429618516.1701412</v>
      </c>
      <c r="R578" s="140">
        <v>1280459474.8164954</v>
      </c>
      <c r="S578" s="140">
        <v>149159041.3536458</v>
      </c>
      <c r="T578" s="140">
        <v>217813579.68605635</v>
      </c>
      <c r="U578" s="140">
        <v>217813579.68605635</v>
      </c>
      <c r="V578" s="140">
        <v>217813579.68605635</v>
      </c>
      <c r="W578" s="140" t="s">
        <v>728</v>
      </c>
      <c r="X578" s="140">
        <v>0</v>
      </c>
      <c r="Y578" s="140">
        <v>0</v>
      </c>
      <c r="Z578" s="140">
        <v>7575913864.8679581</v>
      </c>
      <c r="AA578" s="140">
        <v>4558486991.5591269</v>
      </c>
      <c r="AB578" s="140">
        <v>3526490138.7904606</v>
      </c>
      <c r="AC578" s="140">
        <v>1031996852.7686574</v>
      </c>
      <c r="AD578" s="140">
        <v>3017426873.3088493</v>
      </c>
      <c r="AE578" s="140">
        <v>2334310952.9430814</v>
      </c>
      <c r="AF578" s="140">
        <v>683115920.3657701</v>
      </c>
      <c r="AG578" s="140">
        <v>-2500900000</v>
      </c>
      <c r="AH578" s="140">
        <v>383071</v>
      </c>
      <c r="AI578" s="44"/>
      <c r="AK578" s="44"/>
      <c r="AL578" s="4"/>
    </row>
    <row r="579" spans="1:38" x14ac:dyDescent="0.35">
      <c r="A579" s="140" t="s">
        <v>4519</v>
      </c>
      <c r="B579" s="140" t="s">
        <v>4520</v>
      </c>
      <c r="C579" s="140" t="s">
        <v>281</v>
      </c>
      <c r="D579" s="140" t="s">
        <v>31</v>
      </c>
      <c r="E579" s="140" t="s">
        <v>535</v>
      </c>
      <c r="F579" s="140">
        <v>1995</v>
      </c>
      <c r="G579" s="140" t="s">
        <v>4813</v>
      </c>
      <c r="H579" s="140" t="s">
        <v>728</v>
      </c>
      <c r="I579" s="140">
        <v>14451319488.106026</v>
      </c>
      <c r="J579" s="140">
        <v>39758044.994933099</v>
      </c>
      <c r="K579" s="140">
        <v>39758044.994933099</v>
      </c>
      <c r="L579" s="140">
        <v>0</v>
      </c>
      <c r="M579" s="140">
        <v>0</v>
      </c>
      <c r="N579" s="140">
        <v>0</v>
      </c>
      <c r="O579" s="140">
        <v>15749065.663962642</v>
      </c>
      <c r="P579" s="140">
        <v>783435.06192412239</v>
      </c>
      <c r="Q579" s="140">
        <v>23225544.269046336</v>
      </c>
      <c r="R579" s="140">
        <v>17978621.262446996</v>
      </c>
      <c r="S579" s="140">
        <v>5246923.0065993406</v>
      </c>
      <c r="T579" s="140">
        <v>0</v>
      </c>
      <c r="U579" s="140">
        <v>0</v>
      </c>
      <c r="V579" s="140">
        <v>0</v>
      </c>
      <c r="W579" s="140">
        <v>0</v>
      </c>
      <c r="X579" s="140">
        <v>0</v>
      </c>
      <c r="Y579" s="140">
        <v>0</v>
      </c>
      <c r="Z579" s="140" t="s">
        <v>728</v>
      </c>
      <c r="AA579" s="140" t="s">
        <v>728</v>
      </c>
      <c r="AB579" s="140" t="s">
        <v>728</v>
      </c>
      <c r="AC579" s="140" t="s">
        <v>728</v>
      </c>
      <c r="AD579" s="140" t="s">
        <v>728</v>
      </c>
      <c r="AE579" s="140" t="s">
        <v>728</v>
      </c>
      <c r="AF579" s="140" t="s">
        <v>728</v>
      </c>
      <c r="AG579" s="140">
        <v>0</v>
      </c>
      <c r="AH579" s="140">
        <v>59746</v>
      </c>
      <c r="AI579" s="44"/>
      <c r="AK579" s="44"/>
      <c r="AL579" s="4"/>
    </row>
    <row r="580" spans="1:38" x14ac:dyDescent="0.35">
      <c r="A580" s="140" t="s">
        <v>4519</v>
      </c>
      <c r="B580" s="140" t="s">
        <v>4520</v>
      </c>
      <c r="C580" s="140" t="s">
        <v>281</v>
      </c>
      <c r="D580" s="140" t="s">
        <v>31</v>
      </c>
      <c r="E580" s="140" t="s">
        <v>535</v>
      </c>
      <c r="F580" s="140">
        <v>1996</v>
      </c>
      <c r="G580" s="140" t="s">
        <v>4814</v>
      </c>
      <c r="H580" s="140" t="s">
        <v>728</v>
      </c>
      <c r="I580" s="140">
        <v>14536324436.585148</v>
      </c>
      <c r="J580" s="140">
        <v>42015242.234006293</v>
      </c>
      <c r="K580" s="140">
        <v>42015242.234006293</v>
      </c>
      <c r="L580" s="140">
        <v>0</v>
      </c>
      <c r="M580" s="140">
        <v>0</v>
      </c>
      <c r="N580" s="140">
        <v>0</v>
      </c>
      <c r="O580" s="140">
        <v>17663735.168971881</v>
      </c>
      <c r="P580" s="140">
        <v>831132.4139012103</v>
      </c>
      <c r="Q580" s="140">
        <v>23520374.651133202</v>
      </c>
      <c r="R580" s="140">
        <v>18636321.753555212</v>
      </c>
      <c r="S580" s="140">
        <v>4884052.8975779908</v>
      </c>
      <c r="T580" s="140">
        <v>0</v>
      </c>
      <c r="U580" s="140">
        <v>0</v>
      </c>
      <c r="V580" s="140">
        <v>0</v>
      </c>
      <c r="W580" s="140">
        <v>0</v>
      </c>
      <c r="X580" s="140">
        <v>0</v>
      </c>
      <c r="Y580" s="140">
        <v>0</v>
      </c>
      <c r="Z580" s="140" t="s">
        <v>728</v>
      </c>
      <c r="AA580" s="140" t="s">
        <v>728</v>
      </c>
      <c r="AB580" s="140" t="s">
        <v>728</v>
      </c>
      <c r="AC580" s="140" t="s">
        <v>728</v>
      </c>
      <c r="AD580" s="140" t="s">
        <v>728</v>
      </c>
      <c r="AE580" s="140" t="s">
        <v>728</v>
      </c>
      <c r="AF580" s="140" t="s">
        <v>728</v>
      </c>
      <c r="AG580" s="140">
        <v>0</v>
      </c>
      <c r="AH580" s="140">
        <v>60129</v>
      </c>
      <c r="AI580" s="44"/>
      <c r="AK580" s="44"/>
      <c r="AL580" s="4"/>
    </row>
    <row r="581" spans="1:38" x14ac:dyDescent="0.35">
      <c r="A581" s="140" t="s">
        <v>4519</v>
      </c>
      <c r="B581" s="140" t="s">
        <v>4520</v>
      </c>
      <c r="C581" s="140" t="s">
        <v>281</v>
      </c>
      <c r="D581" s="140" t="s">
        <v>31</v>
      </c>
      <c r="E581" s="140" t="s">
        <v>535</v>
      </c>
      <c r="F581" s="140">
        <v>1997</v>
      </c>
      <c r="G581" s="140" t="s">
        <v>4815</v>
      </c>
      <c r="H581" s="140" t="s">
        <v>728</v>
      </c>
      <c r="I581" s="140">
        <v>14691418926.651278</v>
      </c>
      <c r="J581" s="140">
        <v>38355457.35346204</v>
      </c>
      <c r="K581" s="140">
        <v>38355457.35346204</v>
      </c>
      <c r="L581" s="140">
        <v>0</v>
      </c>
      <c r="M581" s="140">
        <v>0</v>
      </c>
      <c r="N581" s="140">
        <v>0</v>
      </c>
      <c r="O581" s="140">
        <v>17661957.607847854</v>
      </c>
      <c r="P581" s="140">
        <v>926217.17435925547</v>
      </c>
      <c r="Q581" s="140">
        <v>19767282.571254931</v>
      </c>
      <c r="R581" s="140">
        <v>15295436.374624707</v>
      </c>
      <c r="S581" s="140">
        <v>4471846.1966302264</v>
      </c>
      <c r="T581" s="140">
        <v>0</v>
      </c>
      <c r="U581" s="140">
        <v>0</v>
      </c>
      <c r="V581" s="140">
        <v>0</v>
      </c>
      <c r="W581" s="140">
        <v>0</v>
      </c>
      <c r="X581" s="140">
        <v>0</v>
      </c>
      <c r="Y581" s="140">
        <v>0</v>
      </c>
      <c r="Z581" s="140" t="s">
        <v>728</v>
      </c>
      <c r="AA581" s="140" t="s">
        <v>728</v>
      </c>
      <c r="AB581" s="140" t="s">
        <v>728</v>
      </c>
      <c r="AC581" s="140" t="s">
        <v>728</v>
      </c>
      <c r="AD581" s="140" t="s">
        <v>728</v>
      </c>
      <c r="AE581" s="140" t="s">
        <v>728</v>
      </c>
      <c r="AF581" s="140" t="s">
        <v>728</v>
      </c>
      <c r="AG581" s="140">
        <v>0</v>
      </c>
      <c r="AH581" s="140">
        <v>60497</v>
      </c>
      <c r="AI581" s="44"/>
      <c r="AK581" s="44"/>
      <c r="AL581" s="4"/>
    </row>
    <row r="582" spans="1:38" x14ac:dyDescent="0.35">
      <c r="A582" s="140" t="s">
        <v>4519</v>
      </c>
      <c r="B582" s="140" t="s">
        <v>4520</v>
      </c>
      <c r="C582" s="140" t="s">
        <v>281</v>
      </c>
      <c r="D582" s="140" t="s">
        <v>31</v>
      </c>
      <c r="E582" s="140" t="s">
        <v>535</v>
      </c>
      <c r="F582" s="140">
        <v>1998</v>
      </c>
      <c r="G582" s="140" t="s">
        <v>4816</v>
      </c>
      <c r="H582" s="140" t="s">
        <v>728</v>
      </c>
      <c r="I582" s="140">
        <v>15021249873.045671</v>
      </c>
      <c r="J582" s="140">
        <v>32389542.171030752</v>
      </c>
      <c r="K582" s="140">
        <v>32389542.171030752</v>
      </c>
      <c r="L582" s="140">
        <v>0</v>
      </c>
      <c r="M582" s="140">
        <v>0</v>
      </c>
      <c r="N582" s="140">
        <v>0</v>
      </c>
      <c r="O582" s="140">
        <v>14490075.810737595</v>
      </c>
      <c r="P582" s="140">
        <v>881329.78670269169</v>
      </c>
      <c r="Q582" s="140">
        <v>17018136.573590465</v>
      </c>
      <c r="R582" s="140">
        <v>12746813.660096394</v>
      </c>
      <c r="S582" s="140">
        <v>4271322.9134940719</v>
      </c>
      <c r="T582" s="140">
        <v>0</v>
      </c>
      <c r="U582" s="140">
        <v>0</v>
      </c>
      <c r="V582" s="140">
        <v>0</v>
      </c>
      <c r="W582" s="140">
        <v>0</v>
      </c>
      <c r="X582" s="140">
        <v>0</v>
      </c>
      <c r="Y582" s="140">
        <v>0</v>
      </c>
      <c r="Z582" s="140" t="s">
        <v>728</v>
      </c>
      <c r="AA582" s="140" t="s">
        <v>728</v>
      </c>
      <c r="AB582" s="140" t="s">
        <v>728</v>
      </c>
      <c r="AC582" s="140" t="s">
        <v>728</v>
      </c>
      <c r="AD582" s="140" t="s">
        <v>728</v>
      </c>
      <c r="AE582" s="140" t="s">
        <v>728</v>
      </c>
      <c r="AF582" s="140" t="s">
        <v>728</v>
      </c>
      <c r="AG582" s="140">
        <v>0</v>
      </c>
      <c r="AH582" s="140">
        <v>60943</v>
      </c>
      <c r="AI582" s="44"/>
      <c r="AK582" s="44"/>
      <c r="AL582" s="4"/>
    </row>
    <row r="583" spans="1:38" x14ac:dyDescent="0.35">
      <c r="A583" s="140" t="s">
        <v>4519</v>
      </c>
      <c r="B583" s="140" t="s">
        <v>4520</v>
      </c>
      <c r="C583" s="140" t="s">
        <v>281</v>
      </c>
      <c r="D583" s="140" t="s">
        <v>31</v>
      </c>
      <c r="E583" s="140" t="s">
        <v>535</v>
      </c>
      <c r="F583" s="140">
        <v>1999</v>
      </c>
      <c r="G583" s="140" t="s">
        <v>4817</v>
      </c>
      <c r="H583" s="140" t="s">
        <v>728</v>
      </c>
      <c r="I583" s="140">
        <v>15390913036.460411</v>
      </c>
      <c r="J583" s="140">
        <v>30692985.548487138</v>
      </c>
      <c r="K583" s="140">
        <v>30692985.548487138</v>
      </c>
      <c r="L583" s="140">
        <v>0</v>
      </c>
      <c r="M583" s="140">
        <v>0</v>
      </c>
      <c r="N583" s="140">
        <v>0</v>
      </c>
      <c r="O583" s="140">
        <v>15148686.110571964</v>
      </c>
      <c r="P583" s="140">
        <v>923740.10163523746</v>
      </c>
      <c r="Q583" s="140">
        <v>14620559.336279936</v>
      </c>
      <c r="R583" s="140">
        <v>10564550.011847472</v>
      </c>
      <c r="S583" s="140">
        <v>4056009.3244324648</v>
      </c>
      <c r="T583" s="140">
        <v>0</v>
      </c>
      <c r="U583" s="140">
        <v>0</v>
      </c>
      <c r="V583" s="140">
        <v>0</v>
      </c>
      <c r="W583" s="140">
        <v>0</v>
      </c>
      <c r="X583" s="140">
        <v>0</v>
      </c>
      <c r="Y583" s="140">
        <v>0</v>
      </c>
      <c r="Z583" s="140" t="s">
        <v>728</v>
      </c>
      <c r="AA583" s="140" t="s">
        <v>728</v>
      </c>
      <c r="AB583" s="140" t="s">
        <v>728</v>
      </c>
      <c r="AC583" s="140" t="s">
        <v>728</v>
      </c>
      <c r="AD583" s="140" t="s">
        <v>728</v>
      </c>
      <c r="AE583" s="140" t="s">
        <v>728</v>
      </c>
      <c r="AF583" s="140" t="s">
        <v>728</v>
      </c>
      <c r="AG583" s="140">
        <v>0</v>
      </c>
      <c r="AH583" s="140">
        <v>61285</v>
      </c>
      <c r="AI583" s="44"/>
      <c r="AK583" s="44"/>
      <c r="AL583" s="4"/>
    </row>
    <row r="584" spans="1:38" x14ac:dyDescent="0.35">
      <c r="A584" s="140" t="s">
        <v>4519</v>
      </c>
      <c r="B584" s="140" t="s">
        <v>4520</v>
      </c>
      <c r="C584" s="140" t="s">
        <v>281</v>
      </c>
      <c r="D584" s="140" t="s">
        <v>31</v>
      </c>
      <c r="E584" s="140" t="s">
        <v>535</v>
      </c>
      <c r="F584" s="140">
        <v>2000</v>
      </c>
      <c r="G584" s="140" t="s">
        <v>4818</v>
      </c>
      <c r="H584" s="140" t="s">
        <v>728</v>
      </c>
      <c r="I584" s="140">
        <v>15768114673.151745</v>
      </c>
      <c r="J584" s="140">
        <v>22781337.50014279</v>
      </c>
      <c r="K584" s="140">
        <v>22781337.50014279</v>
      </c>
      <c r="L584" s="140">
        <v>0</v>
      </c>
      <c r="M584" s="140">
        <v>0</v>
      </c>
      <c r="N584" s="140">
        <v>0</v>
      </c>
      <c r="O584" s="140">
        <v>9105758.827381406</v>
      </c>
      <c r="P584" s="140">
        <v>909625.37325215025</v>
      </c>
      <c r="Q584" s="140">
        <v>12765953.299509235</v>
      </c>
      <c r="R584" s="140">
        <v>8784263.3231420889</v>
      </c>
      <c r="S584" s="140">
        <v>3981689.9763671453</v>
      </c>
      <c r="T584" s="140">
        <v>0</v>
      </c>
      <c r="U584" s="140">
        <v>0</v>
      </c>
      <c r="V584" s="140">
        <v>0</v>
      </c>
      <c r="W584" s="140">
        <v>0</v>
      </c>
      <c r="X584" s="140">
        <v>0</v>
      </c>
      <c r="Y584" s="140">
        <v>0</v>
      </c>
      <c r="Z584" s="140" t="s">
        <v>728</v>
      </c>
      <c r="AA584" s="140" t="s">
        <v>728</v>
      </c>
      <c r="AB584" s="140" t="s">
        <v>728</v>
      </c>
      <c r="AC584" s="140" t="s">
        <v>728</v>
      </c>
      <c r="AD584" s="140" t="s">
        <v>728</v>
      </c>
      <c r="AE584" s="140" t="s">
        <v>728</v>
      </c>
      <c r="AF584" s="140" t="s">
        <v>728</v>
      </c>
      <c r="AG584" s="140">
        <v>0</v>
      </c>
      <c r="AH584" s="140">
        <v>61833</v>
      </c>
      <c r="AI584" s="44"/>
      <c r="AK584" s="44"/>
      <c r="AL584" s="4"/>
    </row>
    <row r="585" spans="1:38" x14ac:dyDescent="0.35">
      <c r="A585" s="140" t="s">
        <v>4519</v>
      </c>
      <c r="B585" s="140" t="s">
        <v>4520</v>
      </c>
      <c r="C585" s="140" t="s">
        <v>281</v>
      </c>
      <c r="D585" s="140" t="s">
        <v>31</v>
      </c>
      <c r="E585" s="140" t="s">
        <v>535</v>
      </c>
      <c r="F585" s="140">
        <v>2001</v>
      </c>
      <c r="G585" s="140" t="s">
        <v>4819</v>
      </c>
      <c r="H585" s="140" t="s">
        <v>728</v>
      </c>
      <c r="I585" s="140">
        <v>16116168154.967249</v>
      </c>
      <c r="J585" s="140">
        <v>18551288.247438643</v>
      </c>
      <c r="K585" s="140">
        <v>18551288.247438643</v>
      </c>
      <c r="L585" s="140">
        <v>0</v>
      </c>
      <c r="M585" s="140">
        <v>0</v>
      </c>
      <c r="N585" s="140">
        <v>0</v>
      </c>
      <c r="O585" s="140">
        <v>4805962.1083792364</v>
      </c>
      <c r="P585" s="140">
        <v>903356.70303722401</v>
      </c>
      <c r="Q585" s="140">
        <v>12841969.436022181</v>
      </c>
      <c r="R585" s="140">
        <v>8789654.3449237533</v>
      </c>
      <c r="S585" s="140">
        <v>4052315.0910984268</v>
      </c>
      <c r="T585" s="140">
        <v>0</v>
      </c>
      <c r="U585" s="140">
        <v>0</v>
      </c>
      <c r="V585" s="140">
        <v>0</v>
      </c>
      <c r="W585" s="140">
        <v>0</v>
      </c>
      <c r="X585" s="140">
        <v>0</v>
      </c>
      <c r="Y585" s="140">
        <v>0</v>
      </c>
      <c r="Z585" s="140" t="s">
        <v>728</v>
      </c>
      <c r="AA585" s="140" t="s">
        <v>728</v>
      </c>
      <c r="AB585" s="140" t="s">
        <v>728</v>
      </c>
      <c r="AC585" s="140" t="s">
        <v>728</v>
      </c>
      <c r="AD585" s="140" t="s">
        <v>728</v>
      </c>
      <c r="AE585" s="140" t="s">
        <v>728</v>
      </c>
      <c r="AF585" s="140" t="s">
        <v>728</v>
      </c>
      <c r="AG585" s="140">
        <v>0</v>
      </c>
      <c r="AH585" s="140">
        <v>62504</v>
      </c>
      <c r="AI585" s="44"/>
      <c r="AK585" s="44"/>
      <c r="AL585" s="4"/>
    </row>
    <row r="586" spans="1:38" x14ac:dyDescent="0.35">
      <c r="A586" s="140" t="s">
        <v>4519</v>
      </c>
      <c r="B586" s="140" t="s">
        <v>4520</v>
      </c>
      <c r="C586" s="140" t="s">
        <v>281</v>
      </c>
      <c r="D586" s="140" t="s">
        <v>31</v>
      </c>
      <c r="E586" s="140" t="s">
        <v>535</v>
      </c>
      <c r="F586" s="140">
        <v>2002</v>
      </c>
      <c r="G586" s="140" t="s">
        <v>4820</v>
      </c>
      <c r="H586" s="140" t="s">
        <v>728</v>
      </c>
      <c r="I586" s="140">
        <v>16180795916.106468</v>
      </c>
      <c r="J586" s="140">
        <v>27216569.944743738</v>
      </c>
      <c r="K586" s="140">
        <v>27216569.944743738</v>
      </c>
      <c r="L586" s="140">
        <v>0</v>
      </c>
      <c r="M586" s="140">
        <v>0</v>
      </c>
      <c r="N586" s="140">
        <v>0</v>
      </c>
      <c r="O586" s="140">
        <v>11863489.959139436</v>
      </c>
      <c r="P586" s="140">
        <v>889770.84237816581</v>
      </c>
      <c r="Q586" s="140">
        <v>14463309.143226136</v>
      </c>
      <c r="R586" s="140">
        <v>10394431.880029682</v>
      </c>
      <c r="S586" s="140">
        <v>4068877.2631964539</v>
      </c>
      <c r="T586" s="140">
        <v>0</v>
      </c>
      <c r="U586" s="140">
        <v>0</v>
      </c>
      <c r="V586" s="140">
        <v>0</v>
      </c>
      <c r="W586" s="140">
        <v>0</v>
      </c>
      <c r="X586" s="140">
        <v>0</v>
      </c>
      <c r="Y586" s="140">
        <v>0</v>
      </c>
      <c r="Z586" s="140" t="s">
        <v>728</v>
      </c>
      <c r="AA586" s="140" t="s">
        <v>728</v>
      </c>
      <c r="AB586" s="140" t="s">
        <v>728</v>
      </c>
      <c r="AC586" s="140" t="s">
        <v>728</v>
      </c>
      <c r="AD586" s="140" t="s">
        <v>728</v>
      </c>
      <c r="AE586" s="140" t="s">
        <v>728</v>
      </c>
      <c r="AF586" s="140" t="s">
        <v>728</v>
      </c>
      <c r="AG586" s="140">
        <v>0</v>
      </c>
      <c r="AH586" s="140">
        <v>62912</v>
      </c>
      <c r="AI586" s="44"/>
      <c r="AK586" s="44"/>
      <c r="AL586" s="4"/>
    </row>
    <row r="587" spans="1:38" x14ac:dyDescent="0.35">
      <c r="A587" s="140" t="s">
        <v>4519</v>
      </c>
      <c r="B587" s="140" t="s">
        <v>4520</v>
      </c>
      <c r="C587" s="140" t="s">
        <v>281</v>
      </c>
      <c r="D587" s="140" t="s">
        <v>31</v>
      </c>
      <c r="E587" s="140" t="s">
        <v>535</v>
      </c>
      <c r="F587" s="140">
        <v>2003</v>
      </c>
      <c r="G587" s="140" t="s">
        <v>4821</v>
      </c>
      <c r="H587" s="140" t="s">
        <v>728</v>
      </c>
      <c r="I587" s="140">
        <v>16160135297.623623</v>
      </c>
      <c r="J587" s="140">
        <v>24523765.983362224</v>
      </c>
      <c r="K587" s="140">
        <v>24523765.983362224</v>
      </c>
      <c r="L587" s="140">
        <v>0</v>
      </c>
      <c r="M587" s="140">
        <v>0</v>
      </c>
      <c r="N587" s="140">
        <v>0</v>
      </c>
      <c r="O587" s="140">
        <v>10730416.146228569</v>
      </c>
      <c r="P587" s="140">
        <v>870712.27493507159</v>
      </c>
      <c r="Q587" s="140">
        <v>12922637.562198587</v>
      </c>
      <c r="R587" s="140">
        <v>8940596.70331892</v>
      </c>
      <c r="S587" s="140">
        <v>3982040.8588796658</v>
      </c>
      <c r="T587" s="140">
        <v>0</v>
      </c>
      <c r="U587" s="140">
        <v>0</v>
      </c>
      <c r="V587" s="140">
        <v>0</v>
      </c>
      <c r="W587" s="140">
        <v>0</v>
      </c>
      <c r="X587" s="140">
        <v>0</v>
      </c>
      <c r="Y587" s="140">
        <v>0</v>
      </c>
      <c r="Z587" s="140" t="s">
        <v>728</v>
      </c>
      <c r="AA587" s="140" t="s">
        <v>728</v>
      </c>
      <c r="AB587" s="140" t="s">
        <v>728</v>
      </c>
      <c r="AC587" s="140" t="s">
        <v>728</v>
      </c>
      <c r="AD587" s="140" t="s">
        <v>728</v>
      </c>
      <c r="AE587" s="140" t="s">
        <v>728</v>
      </c>
      <c r="AF587" s="140" t="s">
        <v>728</v>
      </c>
      <c r="AG587" s="140">
        <v>0</v>
      </c>
      <c r="AH587" s="140">
        <v>63325</v>
      </c>
      <c r="AI587" s="44"/>
      <c r="AK587" s="44"/>
      <c r="AL587" s="4"/>
    </row>
    <row r="588" spans="1:38" x14ac:dyDescent="0.35">
      <c r="A588" s="140" t="s">
        <v>4519</v>
      </c>
      <c r="B588" s="140" t="s">
        <v>4520</v>
      </c>
      <c r="C588" s="140" t="s">
        <v>281</v>
      </c>
      <c r="D588" s="140" t="s">
        <v>31</v>
      </c>
      <c r="E588" s="140" t="s">
        <v>535</v>
      </c>
      <c r="F588" s="140">
        <v>2004</v>
      </c>
      <c r="G588" s="140" t="s">
        <v>4822</v>
      </c>
      <c r="H588" s="140" t="s">
        <v>728</v>
      </c>
      <c r="I588" s="140">
        <v>16456336544.459408</v>
      </c>
      <c r="J588" s="140">
        <v>64537945.422119021</v>
      </c>
      <c r="K588" s="140">
        <v>64537945.422119021</v>
      </c>
      <c r="L588" s="140">
        <v>0</v>
      </c>
      <c r="M588" s="140">
        <v>0</v>
      </c>
      <c r="N588" s="140">
        <v>0</v>
      </c>
      <c r="O588" s="140">
        <v>50181731.808649421</v>
      </c>
      <c r="P588" s="140">
        <v>839933.54972855537</v>
      </c>
      <c r="Q588" s="140">
        <v>13516280.063741041</v>
      </c>
      <c r="R588" s="140">
        <v>9546153.4307022355</v>
      </c>
      <c r="S588" s="140">
        <v>3970126.6330388058</v>
      </c>
      <c r="T588" s="140">
        <v>0</v>
      </c>
      <c r="U588" s="140">
        <v>0</v>
      </c>
      <c r="V588" s="140">
        <v>0</v>
      </c>
      <c r="W588" s="140">
        <v>0</v>
      </c>
      <c r="X588" s="140">
        <v>0</v>
      </c>
      <c r="Y588" s="140">
        <v>0</v>
      </c>
      <c r="Z588" s="140" t="s">
        <v>728</v>
      </c>
      <c r="AA588" s="140" t="s">
        <v>728</v>
      </c>
      <c r="AB588" s="140" t="s">
        <v>728</v>
      </c>
      <c r="AC588" s="140" t="s">
        <v>728</v>
      </c>
      <c r="AD588" s="140" t="s">
        <v>728</v>
      </c>
      <c r="AE588" s="140" t="s">
        <v>728</v>
      </c>
      <c r="AF588" s="140" t="s">
        <v>728</v>
      </c>
      <c r="AG588" s="140">
        <v>0</v>
      </c>
      <c r="AH588" s="140">
        <v>63740</v>
      </c>
      <c r="AI588" s="44"/>
      <c r="AK588" s="44"/>
      <c r="AL588" s="4"/>
    </row>
    <row r="589" spans="1:38" x14ac:dyDescent="0.35">
      <c r="A589" s="140" t="s">
        <v>4519</v>
      </c>
      <c r="B589" s="140" t="s">
        <v>4520</v>
      </c>
      <c r="C589" s="140" t="s">
        <v>281</v>
      </c>
      <c r="D589" s="140" t="s">
        <v>31</v>
      </c>
      <c r="E589" s="140" t="s">
        <v>535</v>
      </c>
      <c r="F589" s="140">
        <v>2005</v>
      </c>
      <c r="G589" s="140" t="s">
        <v>4823</v>
      </c>
      <c r="H589" s="140" t="s">
        <v>728</v>
      </c>
      <c r="I589" s="140">
        <v>16741725732.712715</v>
      </c>
      <c r="J589" s="140">
        <v>59542066.232728444</v>
      </c>
      <c r="K589" s="140">
        <v>59542066.232728444</v>
      </c>
      <c r="L589" s="140">
        <v>0</v>
      </c>
      <c r="M589" s="140">
        <v>0</v>
      </c>
      <c r="N589" s="140">
        <v>0</v>
      </c>
      <c r="O589" s="140">
        <v>45069751.416393019</v>
      </c>
      <c r="P589" s="140">
        <v>828321.84444119467</v>
      </c>
      <c r="Q589" s="140">
        <v>13643992.971894223</v>
      </c>
      <c r="R589" s="140">
        <v>9741556.6570477765</v>
      </c>
      <c r="S589" s="140">
        <v>3902436.3148464463</v>
      </c>
      <c r="T589" s="140">
        <v>0</v>
      </c>
      <c r="U589" s="140">
        <v>0</v>
      </c>
      <c r="V589" s="140">
        <v>0</v>
      </c>
      <c r="W589" s="140">
        <v>0</v>
      </c>
      <c r="X589" s="140">
        <v>0</v>
      </c>
      <c r="Y589" s="140">
        <v>0</v>
      </c>
      <c r="Z589" s="140" t="s">
        <v>728</v>
      </c>
      <c r="AA589" s="140" t="s">
        <v>728</v>
      </c>
      <c r="AB589" s="140" t="s">
        <v>728</v>
      </c>
      <c r="AC589" s="140" t="s">
        <v>728</v>
      </c>
      <c r="AD589" s="140" t="s">
        <v>728</v>
      </c>
      <c r="AE589" s="140" t="s">
        <v>728</v>
      </c>
      <c r="AF589" s="140" t="s">
        <v>728</v>
      </c>
      <c r="AG589" s="140">
        <v>0</v>
      </c>
      <c r="AH589" s="140">
        <v>64154</v>
      </c>
      <c r="AI589" s="44"/>
      <c r="AK589" s="44"/>
      <c r="AL589" s="4"/>
    </row>
    <row r="590" spans="1:38" x14ac:dyDescent="0.35">
      <c r="A590" s="140" t="s">
        <v>4519</v>
      </c>
      <c r="B590" s="140" t="s">
        <v>4520</v>
      </c>
      <c r="C590" s="140" t="s">
        <v>281</v>
      </c>
      <c r="D590" s="140" t="s">
        <v>31</v>
      </c>
      <c r="E590" s="140" t="s">
        <v>535</v>
      </c>
      <c r="F590" s="140">
        <v>2006</v>
      </c>
      <c r="G590" s="140" t="s">
        <v>4824</v>
      </c>
      <c r="H590" s="140" t="s">
        <v>728</v>
      </c>
      <c r="I590" s="140">
        <v>16926943072.338289</v>
      </c>
      <c r="J590" s="140">
        <v>55969283.197825611</v>
      </c>
      <c r="K590" s="140">
        <v>55969283.197825611</v>
      </c>
      <c r="L590" s="140">
        <v>0</v>
      </c>
      <c r="M590" s="140">
        <v>0</v>
      </c>
      <c r="N590" s="140">
        <v>0</v>
      </c>
      <c r="O590" s="140">
        <v>42238077.698171042</v>
      </c>
      <c r="P590" s="140">
        <v>835305.47474823531</v>
      </c>
      <c r="Q590" s="140">
        <v>12895900.024906328</v>
      </c>
      <c r="R590" s="140">
        <v>9247252.6693822313</v>
      </c>
      <c r="S590" s="140">
        <v>3648647.3555240971</v>
      </c>
      <c r="T590" s="140">
        <v>0</v>
      </c>
      <c r="U590" s="140">
        <v>0</v>
      </c>
      <c r="V590" s="140">
        <v>0</v>
      </c>
      <c r="W590" s="140">
        <v>0</v>
      </c>
      <c r="X590" s="140">
        <v>0</v>
      </c>
      <c r="Y590" s="140">
        <v>0</v>
      </c>
      <c r="Z590" s="140" t="s">
        <v>728</v>
      </c>
      <c r="AA590" s="140" t="s">
        <v>728</v>
      </c>
      <c r="AB590" s="140" t="s">
        <v>728</v>
      </c>
      <c r="AC590" s="140" t="s">
        <v>728</v>
      </c>
      <c r="AD590" s="140" t="s">
        <v>728</v>
      </c>
      <c r="AE590" s="140" t="s">
        <v>728</v>
      </c>
      <c r="AF590" s="140" t="s">
        <v>728</v>
      </c>
      <c r="AG590" s="140">
        <v>0</v>
      </c>
      <c r="AH590" s="140">
        <v>64523</v>
      </c>
      <c r="AI590" s="44"/>
      <c r="AK590" s="44"/>
      <c r="AL590" s="4"/>
    </row>
    <row r="591" spans="1:38" x14ac:dyDescent="0.35">
      <c r="A591" s="140" t="s">
        <v>4519</v>
      </c>
      <c r="B591" s="140" t="s">
        <v>4520</v>
      </c>
      <c r="C591" s="140" t="s">
        <v>281</v>
      </c>
      <c r="D591" s="140" t="s">
        <v>31</v>
      </c>
      <c r="E591" s="140" t="s">
        <v>535</v>
      </c>
      <c r="F591" s="140">
        <v>2007</v>
      </c>
      <c r="G591" s="140" t="s">
        <v>4825</v>
      </c>
      <c r="H591" s="140" t="s">
        <v>728</v>
      </c>
      <c r="I591" s="140">
        <v>17109302505.251345</v>
      </c>
      <c r="J591" s="140">
        <v>55306006.857277624</v>
      </c>
      <c r="K591" s="140">
        <v>55306006.857277624</v>
      </c>
      <c r="L591" s="140">
        <v>0</v>
      </c>
      <c r="M591" s="140">
        <v>0</v>
      </c>
      <c r="N591" s="140">
        <v>0</v>
      </c>
      <c r="O591" s="140">
        <v>41639840.77042561</v>
      </c>
      <c r="P591" s="140">
        <v>931474.983048892</v>
      </c>
      <c r="Q591" s="140">
        <v>12734691.103803117</v>
      </c>
      <c r="R591" s="140">
        <v>9006300.8521417882</v>
      </c>
      <c r="S591" s="140">
        <v>3728390.2516613281</v>
      </c>
      <c r="T591" s="140">
        <v>0</v>
      </c>
      <c r="U591" s="140">
        <v>0</v>
      </c>
      <c r="V591" s="140">
        <v>0</v>
      </c>
      <c r="W591" s="140">
        <v>0</v>
      </c>
      <c r="X591" s="140">
        <v>0</v>
      </c>
      <c r="Y591" s="140">
        <v>0</v>
      </c>
      <c r="Z591" s="140" t="s">
        <v>728</v>
      </c>
      <c r="AA591" s="140" t="s">
        <v>728</v>
      </c>
      <c r="AB591" s="140" t="s">
        <v>728</v>
      </c>
      <c r="AC591" s="140" t="s">
        <v>728</v>
      </c>
      <c r="AD591" s="140" t="s">
        <v>728</v>
      </c>
      <c r="AE591" s="140" t="s">
        <v>728</v>
      </c>
      <c r="AF591" s="140" t="s">
        <v>728</v>
      </c>
      <c r="AG591" s="140">
        <v>0</v>
      </c>
      <c r="AH591" s="140">
        <v>64888</v>
      </c>
      <c r="AI591" s="44"/>
      <c r="AK591" s="44"/>
      <c r="AL591" s="4"/>
    </row>
    <row r="592" spans="1:38" x14ac:dyDescent="0.35">
      <c r="A592" s="140" t="s">
        <v>4519</v>
      </c>
      <c r="B592" s="140" t="s">
        <v>4520</v>
      </c>
      <c r="C592" s="140" t="s">
        <v>281</v>
      </c>
      <c r="D592" s="140" t="s">
        <v>31</v>
      </c>
      <c r="E592" s="140" t="s">
        <v>535</v>
      </c>
      <c r="F592" s="140">
        <v>2008</v>
      </c>
      <c r="G592" s="140" t="s">
        <v>4826</v>
      </c>
      <c r="H592" s="140" t="s">
        <v>728</v>
      </c>
      <c r="I592" s="140">
        <v>17441532348.536285</v>
      </c>
      <c r="J592" s="140">
        <v>50553482.522096612</v>
      </c>
      <c r="K592" s="140">
        <v>50553482.522096612</v>
      </c>
      <c r="L592" s="140">
        <v>0</v>
      </c>
      <c r="M592" s="140">
        <v>0</v>
      </c>
      <c r="N592" s="140">
        <v>0</v>
      </c>
      <c r="O592" s="140">
        <v>36214302.279311746</v>
      </c>
      <c r="P592" s="140">
        <v>935234.26285276515</v>
      </c>
      <c r="Q592" s="140">
        <v>13403945.9799321</v>
      </c>
      <c r="R592" s="140">
        <v>9574405.1545539424</v>
      </c>
      <c r="S592" s="140">
        <v>3829540.8253781563</v>
      </c>
      <c r="T592" s="140">
        <v>0</v>
      </c>
      <c r="U592" s="140">
        <v>0</v>
      </c>
      <c r="V592" s="140">
        <v>0</v>
      </c>
      <c r="W592" s="140">
        <v>0</v>
      </c>
      <c r="X592" s="140">
        <v>0</v>
      </c>
      <c r="Y592" s="140">
        <v>0</v>
      </c>
      <c r="Z592" s="140" t="s">
        <v>728</v>
      </c>
      <c r="AA592" s="140" t="s">
        <v>728</v>
      </c>
      <c r="AB592" s="140" t="s">
        <v>728</v>
      </c>
      <c r="AC592" s="140" t="s">
        <v>728</v>
      </c>
      <c r="AD592" s="140" t="s">
        <v>728</v>
      </c>
      <c r="AE592" s="140" t="s">
        <v>728</v>
      </c>
      <c r="AF592" s="140" t="s">
        <v>728</v>
      </c>
      <c r="AG592" s="140">
        <v>0</v>
      </c>
      <c r="AH592" s="140">
        <v>65273</v>
      </c>
      <c r="AI592" s="44"/>
      <c r="AK592" s="44"/>
      <c r="AL592" s="4"/>
    </row>
    <row r="593" spans="1:38" x14ac:dyDescent="0.35">
      <c r="A593" s="140" t="s">
        <v>4519</v>
      </c>
      <c r="B593" s="140" t="s">
        <v>4520</v>
      </c>
      <c r="C593" s="140" t="s">
        <v>281</v>
      </c>
      <c r="D593" s="140" t="s">
        <v>31</v>
      </c>
      <c r="E593" s="140" t="s">
        <v>535</v>
      </c>
      <c r="F593" s="140">
        <v>2009</v>
      </c>
      <c r="G593" s="140" t="s">
        <v>4827</v>
      </c>
      <c r="H593" s="140" t="s">
        <v>728</v>
      </c>
      <c r="I593" s="140">
        <v>17523863029.44873</v>
      </c>
      <c r="J593" s="140">
        <v>46278175.071623638</v>
      </c>
      <c r="K593" s="140">
        <v>46278175.071623638</v>
      </c>
      <c r="L593" s="140">
        <v>0</v>
      </c>
      <c r="M593" s="140">
        <v>0</v>
      </c>
      <c r="N593" s="140">
        <v>0</v>
      </c>
      <c r="O593" s="140">
        <v>33081831.96070125</v>
      </c>
      <c r="P593" s="140">
        <v>948392.70954751631</v>
      </c>
      <c r="Q593" s="140">
        <v>12247950.401374873</v>
      </c>
      <c r="R593" s="140">
        <v>8603448.3040063269</v>
      </c>
      <c r="S593" s="140">
        <v>3644502.0973685468</v>
      </c>
      <c r="T593" s="140">
        <v>0</v>
      </c>
      <c r="U593" s="140">
        <v>0</v>
      </c>
      <c r="V593" s="140">
        <v>0</v>
      </c>
      <c r="W593" s="140">
        <v>0</v>
      </c>
      <c r="X593" s="140">
        <v>0</v>
      </c>
      <c r="Y593" s="140">
        <v>0</v>
      </c>
      <c r="Z593" s="140" t="s">
        <v>728</v>
      </c>
      <c r="AA593" s="140" t="s">
        <v>728</v>
      </c>
      <c r="AB593" s="140" t="s">
        <v>728</v>
      </c>
      <c r="AC593" s="140" t="s">
        <v>728</v>
      </c>
      <c r="AD593" s="140" t="s">
        <v>728</v>
      </c>
      <c r="AE593" s="140" t="s">
        <v>728</v>
      </c>
      <c r="AF593" s="140" t="s">
        <v>728</v>
      </c>
      <c r="AG593" s="140">
        <v>0</v>
      </c>
      <c r="AH593" s="140">
        <v>65636</v>
      </c>
      <c r="AI593" s="44"/>
      <c r="AK593" s="44"/>
      <c r="AL593" s="4"/>
    </row>
    <row r="594" spans="1:38" x14ac:dyDescent="0.35">
      <c r="A594" s="140" t="s">
        <v>4519</v>
      </c>
      <c r="B594" s="140" t="s">
        <v>4520</v>
      </c>
      <c r="C594" s="140" t="s">
        <v>281</v>
      </c>
      <c r="D594" s="140" t="s">
        <v>31</v>
      </c>
      <c r="E594" s="140" t="s">
        <v>535</v>
      </c>
      <c r="F594" s="140">
        <v>2010</v>
      </c>
      <c r="G594" s="140" t="s">
        <v>4828</v>
      </c>
      <c r="H594" s="140" t="s">
        <v>728</v>
      </c>
      <c r="I594" s="140">
        <v>17449745335.470055</v>
      </c>
      <c r="J594" s="140">
        <v>31286505.110925902</v>
      </c>
      <c r="K594" s="140">
        <v>31286505.110925902</v>
      </c>
      <c r="L594" s="140">
        <v>0</v>
      </c>
      <c r="M594" s="140">
        <v>0</v>
      </c>
      <c r="N594" s="140">
        <v>0</v>
      </c>
      <c r="O594" s="140">
        <v>17169481.236827154</v>
      </c>
      <c r="P594" s="140">
        <v>978007.31863496022</v>
      </c>
      <c r="Q594" s="140">
        <v>13139016.555463785</v>
      </c>
      <c r="R594" s="140">
        <v>9505569.1034041401</v>
      </c>
      <c r="S594" s="140">
        <v>3633447.4520596457</v>
      </c>
      <c r="T594" s="140">
        <v>0</v>
      </c>
      <c r="U594" s="140">
        <v>0</v>
      </c>
      <c r="V594" s="140">
        <v>0</v>
      </c>
      <c r="W594" s="140">
        <v>0</v>
      </c>
      <c r="X594" s="140">
        <v>0</v>
      </c>
      <c r="Y594" s="140">
        <v>0</v>
      </c>
      <c r="Z594" s="140" t="s">
        <v>728</v>
      </c>
      <c r="AA594" s="140" t="s">
        <v>728</v>
      </c>
      <c r="AB594" s="140" t="s">
        <v>728</v>
      </c>
      <c r="AC594" s="140" t="s">
        <v>728</v>
      </c>
      <c r="AD594" s="140" t="s">
        <v>728</v>
      </c>
      <c r="AE594" s="140" t="s">
        <v>728</v>
      </c>
      <c r="AF594" s="140" t="s">
        <v>728</v>
      </c>
      <c r="AG594" s="140">
        <v>0</v>
      </c>
      <c r="AH594" s="140">
        <v>65124</v>
      </c>
      <c r="AI594" s="44"/>
      <c r="AK594" s="44"/>
      <c r="AL594" s="4"/>
    </row>
    <row r="595" spans="1:38" x14ac:dyDescent="0.35">
      <c r="A595" s="140" t="s">
        <v>4519</v>
      </c>
      <c r="B595" s="140" t="s">
        <v>4520</v>
      </c>
      <c r="C595" s="140" t="s">
        <v>281</v>
      </c>
      <c r="D595" s="140" t="s">
        <v>31</v>
      </c>
      <c r="E595" s="140" t="s">
        <v>535</v>
      </c>
      <c r="F595" s="140">
        <v>2011</v>
      </c>
      <c r="G595" s="140" t="s">
        <v>4829</v>
      </c>
      <c r="H595" s="140" t="s">
        <v>728</v>
      </c>
      <c r="I595" s="140">
        <v>17328454324.42078</v>
      </c>
      <c r="J595" s="140">
        <v>37937430.457633667</v>
      </c>
      <c r="K595" s="140">
        <v>37937430.457633667</v>
      </c>
      <c r="L595" s="140">
        <v>0</v>
      </c>
      <c r="M595" s="140">
        <v>0</v>
      </c>
      <c r="N595" s="140">
        <v>0</v>
      </c>
      <c r="O595" s="140">
        <v>23560874.345995557</v>
      </c>
      <c r="P595" s="140">
        <v>1024053.4084507909</v>
      </c>
      <c r="Q595" s="140">
        <v>13352502.703187317</v>
      </c>
      <c r="R595" s="140">
        <v>9524432.147581242</v>
      </c>
      <c r="S595" s="140">
        <v>3828070.5556060746</v>
      </c>
      <c r="T595" s="140">
        <v>0</v>
      </c>
      <c r="U595" s="140">
        <v>0</v>
      </c>
      <c r="V595" s="140">
        <v>0</v>
      </c>
      <c r="W595" s="140">
        <v>0</v>
      </c>
      <c r="X595" s="140">
        <v>0</v>
      </c>
      <c r="Y595" s="140">
        <v>0</v>
      </c>
      <c r="Z595" s="140" t="s">
        <v>728</v>
      </c>
      <c r="AA595" s="140" t="s">
        <v>728</v>
      </c>
      <c r="AB595" s="140" t="s">
        <v>728</v>
      </c>
      <c r="AC595" s="140" t="s">
        <v>728</v>
      </c>
      <c r="AD595" s="140" t="s">
        <v>728</v>
      </c>
      <c r="AE595" s="140" t="s">
        <v>728</v>
      </c>
      <c r="AF595" s="140" t="s">
        <v>728</v>
      </c>
      <c r="AG595" s="140">
        <v>0</v>
      </c>
      <c r="AH595" s="140">
        <v>64564</v>
      </c>
      <c r="AI595" s="44"/>
      <c r="AK595" s="44"/>
      <c r="AL595" s="4"/>
    </row>
    <row r="596" spans="1:38" x14ac:dyDescent="0.35">
      <c r="A596" s="140" t="s">
        <v>4519</v>
      </c>
      <c r="B596" s="140" t="s">
        <v>4520</v>
      </c>
      <c r="C596" s="140" t="s">
        <v>281</v>
      </c>
      <c r="D596" s="140" t="s">
        <v>31</v>
      </c>
      <c r="E596" s="140" t="s">
        <v>535</v>
      </c>
      <c r="F596" s="140">
        <v>2012</v>
      </c>
      <c r="G596" s="140" t="s">
        <v>4830</v>
      </c>
      <c r="H596" s="140" t="s">
        <v>728</v>
      </c>
      <c r="I596" s="140">
        <v>17149983327.377108</v>
      </c>
      <c r="J596" s="140">
        <v>36140184.378989756</v>
      </c>
      <c r="K596" s="140">
        <v>36140184.378989756</v>
      </c>
      <c r="L596" s="140">
        <v>0</v>
      </c>
      <c r="M596" s="140">
        <v>0</v>
      </c>
      <c r="N596" s="140">
        <v>0</v>
      </c>
      <c r="O596" s="140">
        <v>23478198.216391511</v>
      </c>
      <c r="P596" s="140">
        <v>1071335.1898427792</v>
      </c>
      <c r="Q596" s="140">
        <v>11590650.972755473</v>
      </c>
      <c r="R596" s="140">
        <v>7811173.0401125969</v>
      </c>
      <c r="S596" s="140">
        <v>3779477.9326428766</v>
      </c>
      <c r="T596" s="140">
        <v>0</v>
      </c>
      <c r="U596" s="140">
        <v>0</v>
      </c>
      <c r="V596" s="140">
        <v>0</v>
      </c>
      <c r="W596" s="140">
        <v>0</v>
      </c>
      <c r="X596" s="140">
        <v>0</v>
      </c>
      <c r="Y596" s="140">
        <v>0</v>
      </c>
      <c r="Z596" s="140" t="s">
        <v>728</v>
      </c>
      <c r="AA596" s="140" t="s">
        <v>728</v>
      </c>
      <c r="AB596" s="140" t="s">
        <v>728</v>
      </c>
      <c r="AC596" s="140" t="s">
        <v>728</v>
      </c>
      <c r="AD596" s="140" t="s">
        <v>728</v>
      </c>
      <c r="AE596" s="140" t="s">
        <v>728</v>
      </c>
      <c r="AF596" s="140" t="s">
        <v>728</v>
      </c>
      <c r="AG596" s="140">
        <v>0</v>
      </c>
      <c r="AH596" s="140">
        <v>64798</v>
      </c>
      <c r="AI596" s="44"/>
      <c r="AK596" s="44"/>
      <c r="AL596" s="4"/>
    </row>
    <row r="597" spans="1:38" x14ac:dyDescent="0.35">
      <c r="A597" s="140" t="s">
        <v>4519</v>
      </c>
      <c r="B597" s="140" t="s">
        <v>4520</v>
      </c>
      <c r="C597" s="140" t="s">
        <v>281</v>
      </c>
      <c r="D597" s="140" t="s">
        <v>31</v>
      </c>
      <c r="E597" s="140" t="s">
        <v>535</v>
      </c>
      <c r="F597" s="140">
        <v>2013</v>
      </c>
      <c r="G597" s="140" t="s">
        <v>4831</v>
      </c>
      <c r="H597" s="140" t="s">
        <v>728</v>
      </c>
      <c r="I597" s="140">
        <v>17010723742.08416</v>
      </c>
      <c r="J597" s="140">
        <v>34988615.378615737</v>
      </c>
      <c r="K597" s="140">
        <v>34988615.378615737</v>
      </c>
      <c r="L597" s="140">
        <v>0</v>
      </c>
      <c r="M597" s="140">
        <v>0</v>
      </c>
      <c r="N597" s="140">
        <v>0</v>
      </c>
      <c r="O597" s="140">
        <v>20793048.351200197</v>
      </c>
      <c r="P597" s="140">
        <v>1089789.4592792098</v>
      </c>
      <c r="Q597" s="140">
        <v>13105777.568136333</v>
      </c>
      <c r="R597" s="140">
        <v>9367072.0668021571</v>
      </c>
      <c r="S597" s="140">
        <v>3738705.501334175</v>
      </c>
      <c r="T597" s="140">
        <v>0</v>
      </c>
      <c r="U597" s="140">
        <v>0</v>
      </c>
      <c r="V597" s="140">
        <v>0</v>
      </c>
      <c r="W597" s="140">
        <v>0</v>
      </c>
      <c r="X597" s="140">
        <v>0</v>
      </c>
      <c r="Y597" s="140">
        <v>0</v>
      </c>
      <c r="Z597" s="140" t="s">
        <v>728</v>
      </c>
      <c r="AA597" s="140" t="s">
        <v>728</v>
      </c>
      <c r="AB597" s="140" t="s">
        <v>728</v>
      </c>
      <c r="AC597" s="140" t="s">
        <v>728</v>
      </c>
      <c r="AD597" s="140" t="s">
        <v>728</v>
      </c>
      <c r="AE597" s="140" t="s">
        <v>728</v>
      </c>
      <c r="AF597" s="140" t="s">
        <v>728</v>
      </c>
      <c r="AG597" s="140">
        <v>0</v>
      </c>
      <c r="AH597" s="140">
        <v>65001</v>
      </c>
      <c r="AI597" s="44"/>
      <c r="AK597" s="44"/>
      <c r="AL597" s="4"/>
    </row>
    <row r="598" spans="1:38" x14ac:dyDescent="0.35">
      <c r="A598" s="140" t="s">
        <v>4519</v>
      </c>
      <c r="B598" s="140" t="s">
        <v>4520</v>
      </c>
      <c r="C598" s="140" t="s">
        <v>281</v>
      </c>
      <c r="D598" s="140" t="s">
        <v>31</v>
      </c>
      <c r="E598" s="140" t="s">
        <v>535</v>
      </c>
      <c r="F598" s="140">
        <v>2014</v>
      </c>
      <c r="G598" s="140" t="s">
        <v>4832</v>
      </c>
      <c r="H598" s="140" t="s">
        <v>728</v>
      </c>
      <c r="I598" s="140">
        <v>16971295271.18487</v>
      </c>
      <c r="J598" s="140">
        <v>40299592.055204928</v>
      </c>
      <c r="K598" s="140">
        <v>40299592.055204928</v>
      </c>
      <c r="L598" s="140">
        <v>0</v>
      </c>
      <c r="M598" s="140">
        <v>0</v>
      </c>
      <c r="N598" s="140">
        <v>0</v>
      </c>
      <c r="O598" s="140">
        <v>24419706.775117524</v>
      </c>
      <c r="P598" s="140">
        <v>1124938.4043871155</v>
      </c>
      <c r="Q598" s="140">
        <v>14754946.875700284</v>
      </c>
      <c r="R598" s="140">
        <v>10224974.056427203</v>
      </c>
      <c r="S598" s="140">
        <v>4529972.8192730807</v>
      </c>
      <c r="T598" s="140">
        <v>0</v>
      </c>
      <c r="U598" s="140">
        <v>0</v>
      </c>
      <c r="V598" s="140">
        <v>0</v>
      </c>
      <c r="W598" s="140">
        <v>0</v>
      </c>
      <c r="X598" s="140">
        <v>0</v>
      </c>
      <c r="Y598" s="140">
        <v>0</v>
      </c>
      <c r="Z598" s="140" t="s">
        <v>728</v>
      </c>
      <c r="AA598" s="140" t="s">
        <v>728</v>
      </c>
      <c r="AB598" s="140" t="s">
        <v>728</v>
      </c>
      <c r="AC598" s="140" t="s">
        <v>728</v>
      </c>
      <c r="AD598" s="140" t="s">
        <v>728</v>
      </c>
      <c r="AE598" s="140" t="s">
        <v>728</v>
      </c>
      <c r="AF598" s="140" t="s">
        <v>728</v>
      </c>
      <c r="AG598" s="140">
        <v>0</v>
      </c>
      <c r="AH598" s="140">
        <v>65138</v>
      </c>
      <c r="AI598" s="44"/>
      <c r="AK598" s="44"/>
      <c r="AL598" s="4"/>
    </row>
    <row r="599" spans="1:38" x14ac:dyDescent="0.35">
      <c r="A599" s="140" t="s">
        <v>4519</v>
      </c>
      <c r="B599" s="140" t="s">
        <v>4520</v>
      </c>
      <c r="C599" s="140" t="s">
        <v>281</v>
      </c>
      <c r="D599" s="140" t="s">
        <v>31</v>
      </c>
      <c r="E599" s="140" t="s">
        <v>535</v>
      </c>
      <c r="F599" s="140">
        <v>2015</v>
      </c>
      <c r="G599" s="140" t="s">
        <v>4833</v>
      </c>
      <c r="H599" s="140" t="s">
        <v>728</v>
      </c>
      <c r="I599" s="140">
        <v>16966304812.42255</v>
      </c>
      <c r="J599" s="140">
        <v>27041747.956375424</v>
      </c>
      <c r="K599" s="140">
        <v>27041747.956375424</v>
      </c>
      <c r="L599" s="140">
        <v>0</v>
      </c>
      <c r="M599" s="140">
        <v>0</v>
      </c>
      <c r="N599" s="140">
        <v>0</v>
      </c>
      <c r="O599" s="140">
        <v>9190878.7799784411</v>
      </c>
      <c r="P599" s="140">
        <v>1144241.4546950799</v>
      </c>
      <c r="Q599" s="140">
        <v>16706627.721701905</v>
      </c>
      <c r="R599" s="140">
        <v>11761506.946376937</v>
      </c>
      <c r="S599" s="140">
        <v>4945120.7753249696</v>
      </c>
      <c r="T599" s="140">
        <v>0</v>
      </c>
      <c r="U599" s="140">
        <v>0</v>
      </c>
      <c r="V599" s="140">
        <v>0</v>
      </c>
      <c r="W599" s="140">
        <v>0</v>
      </c>
      <c r="X599" s="140">
        <v>0</v>
      </c>
      <c r="Y599" s="140">
        <v>0</v>
      </c>
      <c r="Z599" s="140" t="s">
        <v>728</v>
      </c>
      <c r="AA599" s="140" t="s">
        <v>728</v>
      </c>
      <c r="AB599" s="140" t="s">
        <v>728</v>
      </c>
      <c r="AC599" s="140" t="s">
        <v>728</v>
      </c>
      <c r="AD599" s="140" t="s">
        <v>728</v>
      </c>
      <c r="AE599" s="140" t="s">
        <v>728</v>
      </c>
      <c r="AF599" s="140" t="s">
        <v>728</v>
      </c>
      <c r="AG599" s="140">
        <v>0</v>
      </c>
      <c r="AH599" s="140">
        <v>65237</v>
      </c>
      <c r="AI599" s="44"/>
      <c r="AK599" s="44"/>
      <c r="AL599" s="4"/>
    </row>
    <row r="600" spans="1:38" x14ac:dyDescent="0.35">
      <c r="A600" s="140" t="s">
        <v>4519</v>
      </c>
      <c r="B600" s="140" t="s">
        <v>4520</v>
      </c>
      <c r="C600" s="140" t="s">
        <v>281</v>
      </c>
      <c r="D600" s="140" t="s">
        <v>31</v>
      </c>
      <c r="E600" s="140" t="s">
        <v>535</v>
      </c>
      <c r="F600" s="140">
        <v>2016</v>
      </c>
      <c r="G600" s="140" t="s">
        <v>4834</v>
      </c>
      <c r="H600" s="140" t="s">
        <v>728</v>
      </c>
      <c r="I600" s="140">
        <v>17072020320.769653</v>
      </c>
      <c r="J600" s="140">
        <v>29190578.88174291</v>
      </c>
      <c r="K600" s="140">
        <v>29190578.88174291</v>
      </c>
      <c r="L600" s="140">
        <v>0</v>
      </c>
      <c r="M600" s="140">
        <v>0</v>
      </c>
      <c r="N600" s="140">
        <v>0</v>
      </c>
      <c r="O600" s="140">
        <v>9211512.6385165304</v>
      </c>
      <c r="P600" s="140">
        <v>1122404.1252899326</v>
      </c>
      <c r="Q600" s="140">
        <v>18856662.117936447</v>
      </c>
      <c r="R600" s="140">
        <v>13789239.87442014</v>
      </c>
      <c r="S600" s="140">
        <v>5067422.2435163073</v>
      </c>
      <c r="T600" s="140">
        <v>0</v>
      </c>
      <c r="U600" s="140">
        <v>0</v>
      </c>
      <c r="V600" s="140">
        <v>0</v>
      </c>
      <c r="W600" s="140">
        <v>0</v>
      </c>
      <c r="X600" s="140">
        <v>0</v>
      </c>
      <c r="Y600" s="140">
        <v>0</v>
      </c>
      <c r="Z600" s="140" t="s">
        <v>728</v>
      </c>
      <c r="AA600" s="140" t="s">
        <v>728</v>
      </c>
      <c r="AB600" s="140" t="s">
        <v>728</v>
      </c>
      <c r="AC600" s="140" t="s">
        <v>728</v>
      </c>
      <c r="AD600" s="140" t="s">
        <v>728</v>
      </c>
      <c r="AE600" s="140" t="s">
        <v>728</v>
      </c>
      <c r="AF600" s="140" t="s">
        <v>728</v>
      </c>
      <c r="AG600" s="140">
        <v>0</v>
      </c>
      <c r="AH600" s="140">
        <v>64554</v>
      </c>
      <c r="AI600" s="44"/>
      <c r="AK600" s="44"/>
      <c r="AL600" s="4"/>
    </row>
    <row r="601" spans="1:38" x14ac:dyDescent="0.35">
      <c r="A601" s="140" t="s">
        <v>4519</v>
      </c>
      <c r="B601" s="140" t="s">
        <v>4520</v>
      </c>
      <c r="C601" s="140" t="s">
        <v>281</v>
      </c>
      <c r="D601" s="140" t="s">
        <v>31</v>
      </c>
      <c r="E601" s="140" t="s">
        <v>535</v>
      </c>
      <c r="F601" s="140">
        <v>2017</v>
      </c>
      <c r="G601" s="140" t="s">
        <v>4835</v>
      </c>
      <c r="H601" s="140" t="s">
        <v>728</v>
      </c>
      <c r="I601" s="140">
        <v>17286751613.178696</v>
      </c>
      <c r="J601" s="140">
        <v>29354238.721900936</v>
      </c>
      <c r="K601" s="140">
        <v>29354238.721900936</v>
      </c>
      <c r="L601" s="140">
        <v>0</v>
      </c>
      <c r="M601" s="140">
        <v>0</v>
      </c>
      <c r="N601" s="140">
        <v>0</v>
      </c>
      <c r="O601" s="140">
        <v>8627367.9346105792</v>
      </c>
      <c r="P601" s="140">
        <v>416919.40496207855</v>
      </c>
      <c r="Q601" s="140">
        <v>20309951.382328279</v>
      </c>
      <c r="R601" s="140">
        <v>15022142.915719954</v>
      </c>
      <c r="S601" s="140">
        <v>5287808.466608325</v>
      </c>
      <c r="T601" s="140">
        <v>0</v>
      </c>
      <c r="U601" s="140">
        <v>0</v>
      </c>
      <c r="V601" s="140">
        <v>0</v>
      </c>
      <c r="W601" s="140">
        <v>0</v>
      </c>
      <c r="X601" s="140">
        <v>0</v>
      </c>
      <c r="Y601" s="140">
        <v>0</v>
      </c>
      <c r="Z601" s="140" t="s">
        <v>728</v>
      </c>
      <c r="AA601" s="140" t="s">
        <v>728</v>
      </c>
      <c r="AB601" s="140" t="s">
        <v>728</v>
      </c>
      <c r="AC601" s="140" t="s">
        <v>728</v>
      </c>
      <c r="AD601" s="140" t="s">
        <v>728</v>
      </c>
      <c r="AE601" s="140" t="s">
        <v>728</v>
      </c>
      <c r="AF601" s="140" t="s">
        <v>728</v>
      </c>
      <c r="AG601" s="140">
        <v>0</v>
      </c>
      <c r="AH601" s="140">
        <v>63873</v>
      </c>
      <c r="AI601" s="44"/>
      <c r="AK601" s="44"/>
      <c r="AL601" s="4"/>
    </row>
    <row r="602" spans="1:38" x14ac:dyDescent="0.35">
      <c r="A602" s="140" t="s">
        <v>4519</v>
      </c>
      <c r="B602" s="140" t="s">
        <v>4520</v>
      </c>
      <c r="C602" s="140" t="s">
        <v>281</v>
      </c>
      <c r="D602" s="140" t="s">
        <v>31</v>
      </c>
      <c r="E602" s="140" t="s">
        <v>535</v>
      </c>
      <c r="F602" s="140">
        <v>2018</v>
      </c>
      <c r="G602" s="140" t="s">
        <v>4836</v>
      </c>
      <c r="H602" s="140" t="s">
        <v>728</v>
      </c>
      <c r="I602" s="140">
        <v>17237142376.505768</v>
      </c>
      <c r="J602" s="140">
        <v>27636315.437554915</v>
      </c>
      <c r="K602" s="140">
        <v>27636315.437554915</v>
      </c>
      <c r="L602" s="140">
        <v>0</v>
      </c>
      <c r="M602" s="140">
        <v>0</v>
      </c>
      <c r="N602" s="140">
        <v>0</v>
      </c>
      <c r="O602" s="140">
        <v>7953354.8147191349</v>
      </c>
      <c r="P602" s="140">
        <v>411291.85875365435</v>
      </c>
      <c r="Q602" s="140">
        <v>19271668.764082126</v>
      </c>
      <c r="R602" s="140">
        <v>13886347.860259682</v>
      </c>
      <c r="S602" s="140">
        <v>5385320.9038224453</v>
      </c>
      <c r="T602" s="140">
        <v>0</v>
      </c>
      <c r="U602" s="140">
        <v>0</v>
      </c>
      <c r="V602" s="140">
        <v>0</v>
      </c>
      <c r="W602" s="140" t="s">
        <v>728</v>
      </c>
      <c r="X602" s="140">
        <v>0</v>
      </c>
      <c r="Y602" s="140">
        <v>0</v>
      </c>
      <c r="Z602" s="140" t="s">
        <v>728</v>
      </c>
      <c r="AA602" s="140" t="s">
        <v>728</v>
      </c>
      <c r="AB602" s="140" t="s">
        <v>728</v>
      </c>
      <c r="AC602" s="140" t="s">
        <v>728</v>
      </c>
      <c r="AD602" s="140" t="s">
        <v>728</v>
      </c>
      <c r="AE602" s="140" t="s">
        <v>728</v>
      </c>
      <c r="AF602" s="140" t="s">
        <v>728</v>
      </c>
      <c r="AG602" s="140">
        <v>0</v>
      </c>
      <c r="AH602" s="140">
        <v>63920</v>
      </c>
      <c r="AI602" s="44"/>
      <c r="AK602" s="44"/>
      <c r="AL602" s="4"/>
    </row>
    <row r="603" spans="1:38" x14ac:dyDescent="0.35">
      <c r="A603" s="140" t="s">
        <v>32</v>
      </c>
      <c r="B603" s="140" t="s">
        <v>33</v>
      </c>
      <c r="C603" s="140" t="s">
        <v>16</v>
      </c>
      <c r="D603" s="140" t="s">
        <v>11</v>
      </c>
      <c r="E603" s="140" t="s">
        <v>535</v>
      </c>
      <c r="F603" s="140">
        <v>1995</v>
      </c>
      <c r="G603" s="140" t="s">
        <v>945</v>
      </c>
      <c r="H603" s="140">
        <v>213330377375.03644</v>
      </c>
      <c r="I603" s="140">
        <v>28978461338.08617</v>
      </c>
      <c r="J603" s="140">
        <v>61296029527.217628</v>
      </c>
      <c r="K603" s="140">
        <v>55721478025.801064</v>
      </c>
      <c r="L603" s="140">
        <v>2879336181.1502829</v>
      </c>
      <c r="M603" s="140">
        <v>24478819963.831211</v>
      </c>
      <c r="N603" s="140">
        <v>0</v>
      </c>
      <c r="O603" s="140">
        <v>0</v>
      </c>
      <c r="P603" s="140">
        <v>4508101928.4452124</v>
      </c>
      <c r="Q603" s="140">
        <v>23855219952.374359</v>
      </c>
      <c r="R603" s="140">
        <v>13626178257.490858</v>
      </c>
      <c r="S603" s="140">
        <v>10229041694.883503</v>
      </c>
      <c r="T603" s="140">
        <v>5574551501.4165602</v>
      </c>
      <c r="U603" s="140">
        <v>3324353357.3509331</v>
      </c>
      <c r="V603" s="140">
        <v>1774255461.3715761</v>
      </c>
      <c r="W603" s="140">
        <v>1550097895.9793572</v>
      </c>
      <c r="X603" s="140">
        <v>0</v>
      </c>
      <c r="Y603" s="140">
        <v>2250198144.0656271</v>
      </c>
      <c r="Z603" s="140">
        <v>134191574289.93025</v>
      </c>
      <c r="AA603" s="140">
        <v>83394386256.609787</v>
      </c>
      <c r="AB603" s="140">
        <v>58051824110.498878</v>
      </c>
      <c r="AC603" s="140">
        <v>25342562146.110897</v>
      </c>
      <c r="AD603" s="140">
        <v>50797188033.320457</v>
      </c>
      <c r="AE603" s="140">
        <v>35360526737.907799</v>
      </c>
      <c r="AF603" s="140">
        <v>15436661295.412663</v>
      </c>
      <c r="AG603" s="140">
        <v>-11135687780.197577</v>
      </c>
      <c r="AH603" s="140">
        <v>7622338</v>
      </c>
      <c r="AI603" s="44"/>
      <c r="AK603" s="44"/>
      <c r="AL603" s="4"/>
    </row>
    <row r="604" spans="1:38" x14ac:dyDescent="0.35">
      <c r="A604" s="140" t="s">
        <v>32</v>
      </c>
      <c r="B604" s="140" t="s">
        <v>33</v>
      </c>
      <c r="C604" s="140" t="s">
        <v>16</v>
      </c>
      <c r="D604" s="140" t="s">
        <v>11</v>
      </c>
      <c r="E604" s="140" t="s">
        <v>535</v>
      </c>
      <c r="F604" s="140">
        <v>1996</v>
      </c>
      <c r="G604" s="140" t="s">
        <v>946</v>
      </c>
      <c r="H604" s="140">
        <v>224210381873.42151</v>
      </c>
      <c r="I604" s="140">
        <v>30111976329.404137</v>
      </c>
      <c r="J604" s="140">
        <v>62912497351.291153</v>
      </c>
      <c r="K604" s="140">
        <v>57155492850.016342</v>
      </c>
      <c r="L604" s="140">
        <v>3054962880.7905469</v>
      </c>
      <c r="M604" s="140">
        <v>24643326016.673744</v>
      </c>
      <c r="N604" s="140">
        <v>0</v>
      </c>
      <c r="O604" s="140">
        <v>0</v>
      </c>
      <c r="P604" s="140">
        <v>4909987593.6303902</v>
      </c>
      <c r="Q604" s="140">
        <v>24547216358.921669</v>
      </c>
      <c r="R604" s="140">
        <v>14162763415.599659</v>
      </c>
      <c r="S604" s="140">
        <v>10384452943.322012</v>
      </c>
      <c r="T604" s="140">
        <v>5757004501.2748013</v>
      </c>
      <c r="U604" s="140">
        <v>3320724243.6567569</v>
      </c>
      <c r="V604" s="140">
        <v>1841566927.7019875</v>
      </c>
      <c r="W604" s="140">
        <v>1479157315.9547694</v>
      </c>
      <c r="X604" s="140">
        <v>0</v>
      </c>
      <c r="Y604" s="140">
        <v>2436280257.6180449</v>
      </c>
      <c r="Z604" s="140">
        <v>142560905831.19058</v>
      </c>
      <c r="AA604" s="140">
        <v>88558191091.751617</v>
      </c>
      <c r="AB604" s="140">
        <v>63288340497.104576</v>
      </c>
      <c r="AC604" s="140">
        <v>25269850594.647038</v>
      </c>
      <c r="AD604" s="140">
        <v>54002714739.43895</v>
      </c>
      <c r="AE604" s="140">
        <v>38593179874.876068</v>
      </c>
      <c r="AF604" s="140">
        <v>15409534864.562895</v>
      </c>
      <c r="AG604" s="140">
        <v>-11374997638.464422</v>
      </c>
      <c r="AH604" s="140">
        <v>7779267</v>
      </c>
      <c r="AI604" s="44"/>
      <c r="AK604" s="44"/>
      <c r="AL604" s="4"/>
    </row>
    <row r="605" spans="1:38" x14ac:dyDescent="0.35">
      <c r="A605" s="140" t="s">
        <v>32</v>
      </c>
      <c r="B605" s="140" t="s">
        <v>33</v>
      </c>
      <c r="C605" s="140" t="s">
        <v>16</v>
      </c>
      <c r="D605" s="140" t="s">
        <v>11</v>
      </c>
      <c r="E605" s="140" t="s">
        <v>535</v>
      </c>
      <c r="F605" s="140">
        <v>1997</v>
      </c>
      <c r="G605" s="140" t="s">
        <v>947</v>
      </c>
      <c r="H605" s="140">
        <v>234131334010.70462</v>
      </c>
      <c r="I605" s="140">
        <v>31844818419.162247</v>
      </c>
      <c r="J605" s="140">
        <v>65234740646.493919</v>
      </c>
      <c r="K605" s="140">
        <v>59072607177.329964</v>
      </c>
      <c r="L605" s="140">
        <v>3143424095.6147652</v>
      </c>
      <c r="M605" s="140">
        <v>24904211322.281971</v>
      </c>
      <c r="N605" s="140">
        <v>0</v>
      </c>
      <c r="O605" s="140">
        <v>0</v>
      </c>
      <c r="P605" s="140">
        <v>5294732054.876689</v>
      </c>
      <c r="Q605" s="140">
        <v>25730239704.556538</v>
      </c>
      <c r="R605" s="140">
        <v>15243004424.063751</v>
      </c>
      <c r="S605" s="140">
        <v>10487235280.492786</v>
      </c>
      <c r="T605" s="140">
        <v>6162133469.1639585</v>
      </c>
      <c r="U605" s="140">
        <v>3715307713.9086208</v>
      </c>
      <c r="V605" s="140">
        <v>2062598504.5853436</v>
      </c>
      <c r="W605" s="140">
        <v>1652709209.323277</v>
      </c>
      <c r="X605" s="140">
        <v>0</v>
      </c>
      <c r="Y605" s="140">
        <v>2446825755.2553377</v>
      </c>
      <c r="Z605" s="140">
        <v>149715024148.08859</v>
      </c>
      <c r="AA605" s="140">
        <v>92923142247.740784</v>
      </c>
      <c r="AB605" s="140">
        <v>65060996456.133408</v>
      </c>
      <c r="AC605" s="140">
        <v>27862145791.607372</v>
      </c>
      <c r="AD605" s="140">
        <v>56791881900.347992</v>
      </c>
      <c r="AE605" s="140">
        <v>39763360748.226509</v>
      </c>
      <c r="AF605" s="140">
        <v>17028521152.121412</v>
      </c>
      <c r="AG605" s="140">
        <v>-12663249203.040171</v>
      </c>
      <c r="AH605" s="140">
        <v>7937458</v>
      </c>
      <c r="AI605" s="44"/>
      <c r="AK605" s="44"/>
      <c r="AL605" s="4"/>
    </row>
    <row r="606" spans="1:38" x14ac:dyDescent="0.35">
      <c r="A606" s="140" t="s">
        <v>32</v>
      </c>
      <c r="B606" s="140" t="s">
        <v>33</v>
      </c>
      <c r="C606" s="140" t="s">
        <v>16</v>
      </c>
      <c r="D606" s="140" t="s">
        <v>11</v>
      </c>
      <c r="E606" s="140" t="s">
        <v>535</v>
      </c>
      <c r="F606" s="140">
        <v>1998</v>
      </c>
      <c r="G606" s="140" t="s">
        <v>948</v>
      </c>
      <c r="H606" s="140">
        <v>232719425646.14706</v>
      </c>
      <c r="I606" s="140">
        <v>34327702841.617462</v>
      </c>
      <c r="J606" s="140">
        <v>65780222863.766968</v>
      </c>
      <c r="K606" s="140">
        <v>60233900773.28891</v>
      </c>
      <c r="L606" s="140">
        <v>3068489848.9536977</v>
      </c>
      <c r="M606" s="140">
        <v>25429124202.418232</v>
      </c>
      <c r="N606" s="140">
        <v>0</v>
      </c>
      <c r="O606" s="140">
        <v>0</v>
      </c>
      <c r="P606" s="140">
        <v>5642886263.7024097</v>
      </c>
      <c r="Q606" s="140">
        <v>26093400458.214569</v>
      </c>
      <c r="R606" s="140">
        <v>15583801991.232382</v>
      </c>
      <c r="S606" s="140">
        <v>10509598466.982185</v>
      </c>
      <c r="T606" s="140">
        <v>5546322090.4780531</v>
      </c>
      <c r="U606" s="140">
        <v>3402263111.4095311</v>
      </c>
      <c r="V606" s="140">
        <v>1752898674.3872876</v>
      </c>
      <c r="W606" s="140">
        <v>1649364437.0222435</v>
      </c>
      <c r="X606" s="140">
        <v>0</v>
      </c>
      <c r="Y606" s="140">
        <v>2144058979.0685217</v>
      </c>
      <c r="Z606" s="140">
        <v>148100810112.84668</v>
      </c>
      <c r="AA606" s="140">
        <v>91770695166.825836</v>
      </c>
      <c r="AB606" s="140">
        <v>67080526687.604546</v>
      </c>
      <c r="AC606" s="140">
        <v>24690168479.22147</v>
      </c>
      <c r="AD606" s="140">
        <v>56330114946.020851</v>
      </c>
      <c r="AE606" s="140">
        <v>41174949934.54425</v>
      </c>
      <c r="AF606" s="140">
        <v>15155165011.476583</v>
      </c>
      <c r="AG606" s="140">
        <v>-15489310172.084068</v>
      </c>
      <c r="AH606" s="140">
        <v>8096761</v>
      </c>
      <c r="AI606" s="44"/>
      <c r="AK606" s="44"/>
      <c r="AL606" s="4"/>
    </row>
    <row r="607" spans="1:38" x14ac:dyDescent="0.35">
      <c r="A607" s="140" t="s">
        <v>32</v>
      </c>
      <c r="B607" s="140" t="s">
        <v>33</v>
      </c>
      <c r="C607" s="140" t="s">
        <v>16</v>
      </c>
      <c r="D607" s="140" t="s">
        <v>11</v>
      </c>
      <c r="E607" s="140" t="s">
        <v>535</v>
      </c>
      <c r="F607" s="140">
        <v>1999</v>
      </c>
      <c r="G607" s="140" t="s">
        <v>949</v>
      </c>
      <c r="H607" s="140">
        <v>241809617906.54907</v>
      </c>
      <c r="I607" s="140">
        <v>35989292150.976219</v>
      </c>
      <c r="J607" s="140">
        <v>65651082978.276291</v>
      </c>
      <c r="K607" s="140">
        <v>59463941498.037506</v>
      </c>
      <c r="L607" s="140">
        <v>2833678402.1645365</v>
      </c>
      <c r="M607" s="140">
        <v>24846479443.825935</v>
      </c>
      <c r="N607" s="140">
        <v>0</v>
      </c>
      <c r="O607" s="140">
        <v>0</v>
      </c>
      <c r="P607" s="140">
        <v>5825753700.0320129</v>
      </c>
      <c r="Q607" s="140">
        <v>25958029952.015026</v>
      </c>
      <c r="R607" s="140">
        <v>15719084617.498543</v>
      </c>
      <c r="S607" s="140">
        <v>10238945334.516483</v>
      </c>
      <c r="T607" s="140">
        <v>6187141480.2387772</v>
      </c>
      <c r="U607" s="140">
        <v>4234768062.2582626</v>
      </c>
      <c r="V607" s="140">
        <v>2570781107.4085636</v>
      </c>
      <c r="W607" s="140">
        <v>1663986954.8496988</v>
      </c>
      <c r="X607" s="140">
        <v>0</v>
      </c>
      <c r="Y607" s="140">
        <v>1952373417.9805148</v>
      </c>
      <c r="Z607" s="140">
        <v>157965516528.22818</v>
      </c>
      <c r="AA607" s="140">
        <v>97821998935.411346</v>
      </c>
      <c r="AB607" s="140">
        <v>71789397291.467865</v>
      </c>
      <c r="AC607" s="140">
        <v>26032601643.943481</v>
      </c>
      <c r="AD607" s="140">
        <v>60143517592.816803</v>
      </c>
      <c r="AE607" s="140">
        <v>44137994786.100471</v>
      </c>
      <c r="AF607" s="140">
        <v>16005522806.716347</v>
      </c>
      <c r="AG607" s="140">
        <v>-17796273750.931648</v>
      </c>
      <c r="AH607" s="140">
        <v>8257066</v>
      </c>
      <c r="AI607" s="44"/>
      <c r="AK607" s="44"/>
      <c r="AL607" s="4"/>
    </row>
    <row r="608" spans="1:38" x14ac:dyDescent="0.35">
      <c r="A608" s="140" t="s">
        <v>32</v>
      </c>
      <c r="B608" s="140" t="s">
        <v>33</v>
      </c>
      <c r="C608" s="140" t="s">
        <v>16</v>
      </c>
      <c r="D608" s="140" t="s">
        <v>11</v>
      </c>
      <c r="E608" s="140" t="s">
        <v>535</v>
      </c>
      <c r="F608" s="140">
        <v>2000</v>
      </c>
      <c r="G608" s="140" t="s">
        <v>950</v>
      </c>
      <c r="H608" s="140">
        <v>251175016152.91733</v>
      </c>
      <c r="I608" s="140">
        <v>37236567444.034332</v>
      </c>
      <c r="J608" s="140">
        <v>65815220558.020134</v>
      </c>
      <c r="K608" s="140">
        <v>59526410308.482475</v>
      </c>
      <c r="L608" s="140">
        <v>2434941168.7563672</v>
      </c>
      <c r="M608" s="140">
        <v>25508281554.316551</v>
      </c>
      <c r="N608" s="140">
        <v>0</v>
      </c>
      <c r="O608" s="140">
        <v>0</v>
      </c>
      <c r="P608" s="140">
        <v>5979170778.4596796</v>
      </c>
      <c r="Q608" s="140">
        <v>25604016806.949875</v>
      </c>
      <c r="R608" s="140">
        <v>15655856444.420343</v>
      </c>
      <c r="S608" s="140">
        <v>9948160362.5295315</v>
      </c>
      <c r="T608" s="140">
        <v>6288810249.5376616</v>
      </c>
      <c r="U608" s="140">
        <v>4960717191.7006531</v>
      </c>
      <c r="V608" s="140">
        <v>3068696249.368063</v>
      </c>
      <c r="W608" s="140">
        <v>1892020942.3325896</v>
      </c>
      <c r="X608" s="140">
        <v>0</v>
      </c>
      <c r="Y608" s="140">
        <v>1328093057.8370087</v>
      </c>
      <c r="Z608" s="140">
        <v>166854968229.21628</v>
      </c>
      <c r="AA608" s="140">
        <v>105235656491.19022</v>
      </c>
      <c r="AB608" s="140">
        <v>78426952117.306839</v>
      </c>
      <c r="AC608" s="140">
        <v>26808704373.883194</v>
      </c>
      <c r="AD608" s="140">
        <v>61619311738.026054</v>
      </c>
      <c r="AE608" s="140">
        <v>45921838398.795357</v>
      </c>
      <c r="AF608" s="140">
        <v>15697473339.2307</v>
      </c>
      <c r="AG608" s="140">
        <v>-18731740078.353447</v>
      </c>
      <c r="AH608" s="140">
        <v>8418264</v>
      </c>
      <c r="AI608" s="44"/>
      <c r="AK608" s="44"/>
      <c r="AL608" s="4"/>
    </row>
    <row r="609" spans="1:38" x14ac:dyDescent="0.35">
      <c r="A609" s="140" t="s">
        <v>32</v>
      </c>
      <c r="B609" s="140" t="s">
        <v>33</v>
      </c>
      <c r="C609" s="140" t="s">
        <v>16</v>
      </c>
      <c r="D609" s="140" t="s">
        <v>11</v>
      </c>
      <c r="E609" s="140" t="s">
        <v>535</v>
      </c>
      <c r="F609" s="140">
        <v>2001</v>
      </c>
      <c r="G609" s="140" t="s">
        <v>951</v>
      </c>
      <c r="H609" s="140">
        <v>261321713367.06662</v>
      </c>
      <c r="I609" s="140">
        <v>37717413487.839355</v>
      </c>
      <c r="J609" s="140">
        <v>68447195748.121223</v>
      </c>
      <c r="K609" s="140">
        <v>59087676211.501564</v>
      </c>
      <c r="L609" s="140">
        <v>2181434606.1102133</v>
      </c>
      <c r="M609" s="140">
        <v>25365100348.735321</v>
      </c>
      <c r="N609" s="140">
        <v>0</v>
      </c>
      <c r="O609" s="140">
        <v>0</v>
      </c>
      <c r="P609" s="140">
        <v>6037317694.6352749</v>
      </c>
      <c r="Q609" s="140">
        <v>25503823562.020752</v>
      </c>
      <c r="R609" s="140">
        <v>15685343314.157404</v>
      </c>
      <c r="S609" s="140">
        <v>9818480247.863348</v>
      </c>
      <c r="T609" s="140">
        <v>9359519536.6196632</v>
      </c>
      <c r="U609" s="140">
        <v>8455530781.8344059</v>
      </c>
      <c r="V609" s="140">
        <v>6073621814.0422163</v>
      </c>
      <c r="W609" s="140">
        <v>2381908967.7921901</v>
      </c>
      <c r="X609" s="140">
        <v>0</v>
      </c>
      <c r="Y609" s="140">
        <v>903988754.78525686</v>
      </c>
      <c r="Z609" s="140">
        <v>175832541456.50455</v>
      </c>
      <c r="AA609" s="140">
        <v>103609622904.25165</v>
      </c>
      <c r="AB609" s="140">
        <v>76688423884.774994</v>
      </c>
      <c r="AC609" s="140">
        <v>26921199019.47665</v>
      </c>
      <c r="AD609" s="140">
        <v>72222918552.252869</v>
      </c>
      <c r="AE609" s="140">
        <v>53457021045.710846</v>
      </c>
      <c r="AF609" s="140">
        <v>18765897506.542027</v>
      </c>
      <c r="AG609" s="140">
        <v>-20675437325.398491</v>
      </c>
      <c r="AH609" s="140">
        <v>8580235</v>
      </c>
      <c r="AI609" s="44"/>
      <c r="AK609" s="44"/>
      <c r="AL609" s="4"/>
    </row>
    <row r="610" spans="1:38" x14ac:dyDescent="0.35">
      <c r="A610" s="140" t="s">
        <v>32</v>
      </c>
      <c r="B610" s="140" t="s">
        <v>33</v>
      </c>
      <c r="C610" s="140" t="s">
        <v>16</v>
      </c>
      <c r="D610" s="140" t="s">
        <v>11</v>
      </c>
      <c r="E610" s="140" t="s">
        <v>535</v>
      </c>
      <c r="F610" s="140">
        <v>2002</v>
      </c>
      <c r="G610" s="140" t="s">
        <v>952</v>
      </c>
      <c r="H610" s="140">
        <v>253175142512.28076</v>
      </c>
      <c r="I610" s="140">
        <v>38701665091.278732</v>
      </c>
      <c r="J610" s="140">
        <v>69243885835.762192</v>
      </c>
      <c r="K610" s="140">
        <v>59044439571.498367</v>
      </c>
      <c r="L610" s="140">
        <v>1975348079.5103652</v>
      </c>
      <c r="M610" s="140">
        <v>25645452502.363575</v>
      </c>
      <c r="N610" s="140">
        <v>0</v>
      </c>
      <c r="O610" s="140">
        <v>0</v>
      </c>
      <c r="P610" s="140">
        <v>6242010959.8928709</v>
      </c>
      <c r="Q610" s="140">
        <v>25181628029.73156</v>
      </c>
      <c r="R610" s="140">
        <v>15254036159.754551</v>
      </c>
      <c r="S610" s="140">
        <v>9927591869.9770107</v>
      </c>
      <c r="T610" s="140">
        <v>10199446264.263828</v>
      </c>
      <c r="U610" s="140">
        <v>10112441758.413118</v>
      </c>
      <c r="V610" s="140">
        <v>7095217342.2260971</v>
      </c>
      <c r="W610" s="140">
        <v>3017224416.1870208</v>
      </c>
      <c r="X610" s="140">
        <v>0</v>
      </c>
      <c r="Y610" s="140">
        <v>87004505.850710422</v>
      </c>
      <c r="Z610" s="140">
        <v>168756825953.53119</v>
      </c>
      <c r="AA610" s="140">
        <v>101026144462.32281</v>
      </c>
      <c r="AB610" s="140">
        <v>74676897195.664322</v>
      </c>
      <c r="AC610" s="140">
        <v>26349247266.658493</v>
      </c>
      <c r="AD610" s="140">
        <v>67730681491.208176</v>
      </c>
      <c r="AE610" s="140">
        <v>50065427772.486908</v>
      </c>
      <c r="AF610" s="140">
        <v>17665253718.721443</v>
      </c>
      <c r="AG610" s="140">
        <v>-23527234368.291374</v>
      </c>
      <c r="AH610" s="140">
        <v>8742814</v>
      </c>
      <c r="AI610" s="44"/>
      <c r="AK610" s="44"/>
      <c r="AL610" s="4"/>
    </row>
    <row r="611" spans="1:38" x14ac:dyDescent="0.35">
      <c r="A611" s="140" t="s">
        <v>32</v>
      </c>
      <c r="B611" s="140" t="s">
        <v>33</v>
      </c>
      <c r="C611" s="140" t="s">
        <v>16</v>
      </c>
      <c r="D611" s="140" t="s">
        <v>11</v>
      </c>
      <c r="E611" s="140" t="s">
        <v>535</v>
      </c>
      <c r="F611" s="140">
        <v>2003</v>
      </c>
      <c r="G611" s="140" t="s">
        <v>953</v>
      </c>
      <c r="H611" s="140">
        <v>271959125951.32022</v>
      </c>
      <c r="I611" s="140">
        <v>39363372066.715866</v>
      </c>
      <c r="J611" s="140">
        <v>72621264244.500031</v>
      </c>
      <c r="K611" s="140">
        <v>59873026528.711418</v>
      </c>
      <c r="L611" s="140">
        <v>1947891181.5366604</v>
      </c>
      <c r="M611" s="140">
        <v>25938506643.561741</v>
      </c>
      <c r="N611" s="140">
        <v>0</v>
      </c>
      <c r="O611" s="140">
        <v>0</v>
      </c>
      <c r="P611" s="140">
        <v>6534288076.5447912</v>
      </c>
      <c r="Q611" s="140">
        <v>25452340627.06823</v>
      </c>
      <c r="R611" s="140">
        <v>15551851061.301334</v>
      </c>
      <c r="S611" s="140">
        <v>9900489565.7668934</v>
      </c>
      <c r="T611" s="140">
        <v>12748237715.788626</v>
      </c>
      <c r="U611" s="140">
        <v>12183717238.035</v>
      </c>
      <c r="V611" s="140">
        <v>8484325783.3752012</v>
      </c>
      <c r="W611" s="140">
        <v>3699391454.6597996</v>
      </c>
      <c r="X611" s="140">
        <v>0</v>
      </c>
      <c r="Y611" s="140">
        <v>564520477.75362635</v>
      </c>
      <c r="Z611" s="140">
        <v>181132481701.375</v>
      </c>
      <c r="AA611" s="140">
        <v>107576701159.8015</v>
      </c>
      <c r="AB611" s="140">
        <v>78237895247.612701</v>
      </c>
      <c r="AC611" s="140">
        <v>29338805912.188797</v>
      </c>
      <c r="AD611" s="140">
        <v>73555780541.573486</v>
      </c>
      <c r="AE611" s="140">
        <v>53495314420.539474</v>
      </c>
      <c r="AF611" s="140">
        <v>20060466121.033817</v>
      </c>
      <c r="AG611" s="140">
        <v>-21157992061.270699</v>
      </c>
      <c r="AH611" s="140">
        <v>8905823</v>
      </c>
      <c r="AI611" s="44"/>
      <c r="AK611" s="44"/>
      <c r="AL611" s="4"/>
    </row>
    <row r="612" spans="1:38" x14ac:dyDescent="0.35">
      <c r="A612" s="140" t="s">
        <v>32</v>
      </c>
      <c r="B612" s="140" t="s">
        <v>33</v>
      </c>
      <c r="C612" s="140" t="s">
        <v>16</v>
      </c>
      <c r="D612" s="140" t="s">
        <v>11</v>
      </c>
      <c r="E612" s="140" t="s">
        <v>535</v>
      </c>
      <c r="F612" s="140">
        <v>2004</v>
      </c>
      <c r="G612" s="140" t="s">
        <v>954</v>
      </c>
      <c r="H612" s="140">
        <v>255494039718.9516</v>
      </c>
      <c r="I612" s="140">
        <v>39980762178.720993</v>
      </c>
      <c r="J612" s="140">
        <v>75724238831.854996</v>
      </c>
      <c r="K612" s="140">
        <v>60689038389.827316</v>
      </c>
      <c r="L612" s="140">
        <v>2049536765.8726511</v>
      </c>
      <c r="M612" s="140">
        <v>26278827130.850498</v>
      </c>
      <c r="N612" s="140">
        <v>0</v>
      </c>
      <c r="O612" s="140">
        <v>0</v>
      </c>
      <c r="P612" s="140">
        <v>6627414561.8713646</v>
      </c>
      <c r="Q612" s="140">
        <v>25733259931.232796</v>
      </c>
      <c r="R612" s="140">
        <v>15933224566.316275</v>
      </c>
      <c r="S612" s="140">
        <v>9800035364.9165192</v>
      </c>
      <c r="T612" s="140">
        <v>15035200442.027691</v>
      </c>
      <c r="U612" s="140">
        <v>14228508012.771542</v>
      </c>
      <c r="V612" s="140">
        <v>10055224264.624435</v>
      </c>
      <c r="W612" s="140">
        <v>4173283748.1471052</v>
      </c>
      <c r="X612" s="140">
        <v>0</v>
      </c>
      <c r="Y612" s="140">
        <v>806692429.25614941</v>
      </c>
      <c r="Z612" s="140">
        <v>159733488474.02432</v>
      </c>
      <c r="AA612" s="140">
        <v>87417152337.904877</v>
      </c>
      <c r="AB612" s="140">
        <v>62611644766.964478</v>
      </c>
      <c r="AC612" s="140">
        <v>24805507570.940182</v>
      </c>
      <c r="AD612" s="140">
        <v>72316336136.119461</v>
      </c>
      <c r="AE612" s="140">
        <v>51795839007.670441</v>
      </c>
      <c r="AF612" s="140">
        <v>20520497128.449062</v>
      </c>
      <c r="AG612" s="140">
        <v>-19944449765.648739</v>
      </c>
      <c r="AH612" s="140">
        <v>9069039</v>
      </c>
      <c r="AI612" s="44"/>
      <c r="AK612" s="44"/>
      <c r="AL612" s="4"/>
    </row>
    <row r="613" spans="1:38" x14ac:dyDescent="0.35">
      <c r="A613" s="140" t="s">
        <v>32</v>
      </c>
      <c r="B613" s="140" t="s">
        <v>33</v>
      </c>
      <c r="C613" s="140" t="s">
        <v>16</v>
      </c>
      <c r="D613" s="140" t="s">
        <v>11</v>
      </c>
      <c r="E613" s="140" t="s">
        <v>535</v>
      </c>
      <c r="F613" s="140">
        <v>2005</v>
      </c>
      <c r="G613" s="140" t="s">
        <v>955</v>
      </c>
      <c r="H613" s="140">
        <v>258152432912.28333</v>
      </c>
      <c r="I613" s="140">
        <v>40740139696.867912</v>
      </c>
      <c r="J613" s="140">
        <v>80240774665.778992</v>
      </c>
      <c r="K613" s="140">
        <v>61264157675.572853</v>
      </c>
      <c r="L613" s="140">
        <v>2208770458.9605489</v>
      </c>
      <c r="M613" s="140">
        <v>26316394088.196945</v>
      </c>
      <c r="N613" s="140">
        <v>0</v>
      </c>
      <c r="O613" s="140">
        <v>0</v>
      </c>
      <c r="P613" s="140">
        <v>6733256130.590395</v>
      </c>
      <c r="Q613" s="140">
        <v>26005736997.824966</v>
      </c>
      <c r="R613" s="140">
        <v>16220622386.36112</v>
      </c>
      <c r="S613" s="140">
        <v>9785114611.4638443</v>
      </c>
      <c r="T613" s="140">
        <v>18976616990.206146</v>
      </c>
      <c r="U613" s="140">
        <v>17842772805.77681</v>
      </c>
      <c r="V613" s="140">
        <v>12744228311.201361</v>
      </c>
      <c r="W613" s="140">
        <v>5098544494.5754471</v>
      </c>
      <c r="X613" s="140">
        <v>0</v>
      </c>
      <c r="Y613" s="140">
        <v>1133844184.4293363</v>
      </c>
      <c r="Z613" s="140">
        <v>155149635693.53848</v>
      </c>
      <c r="AA613" s="140">
        <v>85004108534.653641</v>
      </c>
      <c r="AB613" s="140">
        <v>62049521543.698219</v>
      </c>
      <c r="AC613" s="140">
        <v>22954586990.955425</v>
      </c>
      <c r="AD613" s="140">
        <v>70145527158.884842</v>
      </c>
      <c r="AE613" s="140">
        <v>51203365033.40786</v>
      </c>
      <c r="AF613" s="140">
        <v>18942162125.476997</v>
      </c>
      <c r="AG613" s="140">
        <v>-17978117143.902065</v>
      </c>
      <c r="AH613" s="140">
        <v>9232306</v>
      </c>
      <c r="AI613" s="44"/>
      <c r="AK613" s="44"/>
      <c r="AL613" s="4"/>
    </row>
    <row r="614" spans="1:38" x14ac:dyDescent="0.35">
      <c r="A614" s="140" t="s">
        <v>32</v>
      </c>
      <c r="B614" s="140" t="s">
        <v>33</v>
      </c>
      <c r="C614" s="140" t="s">
        <v>16</v>
      </c>
      <c r="D614" s="140" t="s">
        <v>11</v>
      </c>
      <c r="E614" s="140" t="s">
        <v>535</v>
      </c>
      <c r="F614" s="140">
        <v>2006</v>
      </c>
      <c r="G614" s="140" t="s">
        <v>956</v>
      </c>
      <c r="H614" s="140">
        <v>268063891138.68323</v>
      </c>
      <c r="I614" s="140">
        <v>41747780074.783211</v>
      </c>
      <c r="J614" s="140">
        <v>86923943969.848373</v>
      </c>
      <c r="K614" s="140">
        <v>61241495464.057022</v>
      </c>
      <c r="L614" s="140">
        <v>2493659019.6697645</v>
      </c>
      <c r="M614" s="140">
        <v>26358381026.075798</v>
      </c>
      <c r="N614" s="140">
        <v>0</v>
      </c>
      <c r="O614" s="140">
        <v>0</v>
      </c>
      <c r="P614" s="140">
        <v>6827631166.1291637</v>
      </c>
      <c r="Q614" s="140">
        <v>25561824252.182297</v>
      </c>
      <c r="R614" s="140">
        <v>15827881331.272066</v>
      </c>
      <c r="S614" s="140">
        <v>9733942920.9102287</v>
      </c>
      <c r="T614" s="140">
        <v>25682448505.791348</v>
      </c>
      <c r="U614" s="140">
        <v>22819016001.106152</v>
      </c>
      <c r="V614" s="140">
        <v>16495794141.43331</v>
      </c>
      <c r="W614" s="140">
        <v>6323221859.6728411</v>
      </c>
      <c r="X614" s="140">
        <v>0</v>
      </c>
      <c r="Y614" s="140">
        <v>2863432504.6851974</v>
      </c>
      <c r="Z614" s="140">
        <v>147839072106.46173</v>
      </c>
      <c r="AA614" s="140">
        <v>85207349344.551559</v>
      </c>
      <c r="AB614" s="140">
        <v>61427197177.619232</v>
      </c>
      <c r="AC614" s="140">
        <v>23780152166.932316</v>
      </c>
      <c r="AD614" s="140">
        <v>62631722761.910416</v>
      </c>
      <c r="AE614" s="140">
        <v>45152104991.702316</v>
      </c>
      <c r="AF614" s="140">
        <v>17479617770.207981</v>
      </c>
      <c r="AG614" s="140">
        <v>-8446905012.4100533</v>
      </c>
      <c r="AH614" s="140">
        <v>9395446</v>
      </c>
      <c r="AI614" s="44"/>
      <c r="AK614" s="44"/>
      <c r="AL614" s="4"/>
    </row>
    <row r="615" spans="1:38" x14ac:dyDescent="0.35">
      <c r="A615" s="140" t="s">
        <v>32</v>
      </c>
      <c r="B615" s="140" t="s">
        <v>33</v>
      </c>
      <c r="C615" s="140" t="s">
        <v>16</v>
      </c>
      <c r="D615" s="140" t="s">
        <v>11</v>
      </c>
      <c r="E615" s="140" t="s">
        <v>535</v>
      </c>
      <c r="F615" s="140">
        <v>2007</v>
      </c>
      <c r="G615" s="140" t="s">
        <v>957</v>
      </c>
      <c r="H615" s="140">
        <v>285830860747.82965</v>
      </c>
      <c r="I615" s="140">
        <v>43155908334.749084</v>
      </c>
      <c r="J615" s="140">
        <v>93887333263.006851</v>
      </c>
      <c r="K615" s="140">
        <v>61965446131.50705</v>
      </c>
      <c r="L615" s="140">
        <v>2801086728.031918</v>
      </c>
      <c r="M615" s="140">
        <v>26366683076.776295</v>
      </c>
      <c r="N615" s="140">
        <v>0</v>
      </c>
      <c r="O615" s="140">
        <v>0</v>
      </c>
      <c r="P615" s="140">
        <v>7013251174.7104826</v>
      </c>
      <c r="Q615" s="140">
        <v>25784425151.988358</v>
      </c>
      <c r="R615" s="140">
        <v>15984379557.129744</v>
      </c>
      <c r="S615" s="140">
        <v>9800045594.8586159</v>
      </c>
      <c r="T615" s="140">
        <v>31921887131.499794</v>
      </c>
      <c r="U615" s="140">
        <v>26635397476.629295</v>
      </c>
      <c r="V615" s="140">
        <v>19364460141.048462</v>
      </c>
      <c r="W615" s="140">
        <v>7270937335.5808325</v>
      </c>
      <c r="X615" s="140">
        <v>0</v>
      </c>
      <c r="Y615" s="140">
        <v>5286489654.8704977</v>
      </c>
      <c r="Z615" s="140">
        <v>151507106378.72479</v>
      </c>
      <c r="AA615" s="140">
        <v>89076464872.079376</v>
      </c>
      <c r="AB615" s="140">
        <v>65651017934.557426</v>
      </c>
      <c r="AC615" s="140">
        <v>23425446937.521996</v>
      </c>
      <c r="AD615" s="140">
        <v>62430641506.645401</v>
      </c>
      <c r="AE615" s="140">
        <v>46012548557.070023</v>
      </c>
      <c r="AF615" s="140">
        <v>16418092949.575291</v>
      </c>
      <c r="AG615" s="140">
        <v>-2719487228.6510816</v>
      </c>
      <c r="AH615" s="140">
        <v>9558439</v>
      </c>
      <c r="AI615" s="44"/>
      <c r="AK615" s="44"/>
      <c r="AL615" s="4"/>
    </row>
    <row r="616" spans="1:38" x14ac:dyDescent="0.35">
      <c r="A616" s="140" t="s">
        <v>32</v>
      </c>
      <c r="B616" s="140" t="s">
        <v>33</v>
      </c>
      <c r="C616" s="140" t="s">
        <v>16</v>
      </c>
      <c r="D616" s="140" t="s">
        <v>11</v>
      </c>
      <c r="E616" s="140" t="s">
        <v>535</v>
      </c>
      <c r="F616" s="140">
        <v>2008</v>
      </c>
      <c r="G616" s="140" t="s">
        <v>958</v>
      </c>
      <c r="H616" s="140">
        <v>292568147377.26532</v>
      </c>
      <c r="I616" s="140">
        <v>45187268055.946709</v>
      </c>
      <c r="J616" s="140">
        <v>104605863329.10332</v>
      </c>
      <c r="K616" s="140">
        <v>63097685884.037231</v>
      </c>
      <c r="L616" s="140">
        <v>2999119137.6689267</v>
      </c>
      <c r="M616" s="140">
        <v>26761111166.91452</v>
      </c>
      <c r="N616" s="140">
        <v>0</v>
      </c>
      <c r="O616" s="140">
        <v>0</v>
      </c>
      <c r="P616" s="140">
        <v>7334001565.4921732</v>
      </c>
      <c r="Q616" s="140">
        <v>26003454013.961609</v>
      </c>
      <c r="R616" s="140">
        <v>15954730022.289936</v>
      </c>
      <c r="S616" s="140">
        <v>10048723991.671671</v>
      </c>
      <c r="T616" s="140">
        <v>41508177445.066093</v>
      </c>
      <c r="U616" s="140">
        <v>33927688235.903309</v>
      </c>
      <c r="V616" s="140">
        <v>23619715235.471512</v>
      </c>
      <c r="W616" s="140">
        <v>10307973000.431797</v>
      </c>
      <c r="X616" s="140">
        <v>0</v>
      </c>
      <c r="Y616" s="140">
        <v>7580489209.1627855</v>
      </c>
      <c r="Z616" s="140">
        <v>140773010147.39255</v>
      </c>
      <c r="AA616" s="140">
        <v>93064777955.660904</v>
      </c>
      <c r="AB616" s="140">
        <v>66417607484.962395</v>
      </c>
      <c r="AC616" s="140">
        <v>26647170470.698505</v>
      </c>
      <c r="AD616" s="140">
        <v>47708232191.731636</v>
      </c>
      <c r="AE616" s="140">
        <v>34047968620.540215</v>
      </c>
      <c r="AF616" s="140">
        <v>13660263571.191425</v>
      </c>
      <c r="AG616" s="140">
        <v>2002005844.8227105</v>
      </c>
      <c r="AH616" s="140">
        <v>9721454</v>
      </c>
      <c r="AI616" s="44"/>
      <c r="AK616" s="44"/>
      <c r="AL616" s="4"/>
    </row>
    <row r="617" spans="1:38" x14ac:dyDescent="0.35">
      <c r="A617" s="140" t="s">
        <v>32</v>
      </c>
      <c r="B617" s="140" t="s">
        <v>33</v>
      </c>
      <c r="C617" s="140" t="s">
        <v>16</v>
      </c>
      <c r="D617" s="140" t="s">
        <v>11</v>
      </c>
      <c r="E617" s="140" t="s">
        <v>535</v>
      </c>
      <c r="F617" s="140">
        <v>2009</v>
      </c>
      <c r="G617" s="140" t="s">
        <v>959</v>
      </c>
      <c r="H617" s="140">
        <v>320706670844.76361</v>
      </c>
      <c r="I617" s="140">
        <v>47202735858.239952</v>
      </c>
      <c r="J617" s="140">
        <v>108354989625.66129</v>
      </c>
      <c r="K617" s="140">
        <v>63623198139.341827</v>
      </c>
      <c r="L617" s="140">
        <v>3186447574.327055</v>
      </c>
      <c r="M617" s="140">
        <v>26825233061.173748</v>
      </c>
      <c r="N617" s="140">
        <v>0</v>
      </c>
      <c r="O617" s="140">
        <v>0</v>
      </c>
      <c r="P617" s="140">
        <v>7319560360.1179514</v>
      </c>
      <c r="Q617" s="140">
        <v>26291957143.723076</v>
      </c>
      <c r="R617" s="140">
        <v>16454546890.714106</v>
      </c>
      <c r="S617" s="140">
        <v>9837410253.0089684</v>
      </c>
      <c r="T617" s="140">
        <v>44731791486.319458</v>
      </c>
      <c r="U617" s="140">
        <v>36617441532.242844</v>
      </c>
      <c r="V617" s="140">
        <v>24352373593.035812</v>
      </c>
      <c r="W617" s="140">
        <v>12265067939.207031</v>
      </c>
      <c r="X617" s="140">
        <v>0</v>
      </c>
      <c r="Y617" s="140">
        <v>8114349954.0766106</v>
      </c>
      <c r="Z617" s="140">
        <v>162077859951.29889</v>
      </c>
      <c r="AA617" s="140">
        <v>92626233632.369064</v>
      </c>
      <c r="AB617" s="140">
        <v>66830748326.581314</v>
      </c>
      <c r="AC617" s="140">
        <v>25795485305.787621</v>
      </c>
      <c r="AD617" s="140">
        <v>69451626318.92981</v>
      </c>
      <c r="AE617" s="140">
        <v>50110038780.31105</v>
      </c>
      <c r="AF617" s="140">
        <v>19341587538.618603</v>
      </c>
      <c r="AG617" s="140">
        <v>3071085409.5635147</v>
      </c>
      <c r="AH617" s="140">
        <v>9884781</v>
      </c>
      <c r="AI617" s="44"/>
      <c r="AK617" s="44"/>
      <c r="AL617" s="4"/>
    </row>
    <row r="618" spans="1:38" x14ac:dyDescent="0.35">
      <c r="A618" s="140" t="s">
        <v>32</v>
      </c>
      <c r="B618" s="140" t="s">
        <v>33</v>
      </c>
      <c r="C618" s="140" t="s">
        <v>16</v>
      </c>
      <c r="D618" s="140" t="s">
        <v>11</v>
      </c>
      <c r="E618" s="140" t="s">
        <v>535</v>
      </c>
      <c r="F618" s="140">
        <v>2010</v>
      </c>
      <c r="G618" s="140" t="s">
        <v>960</v>
      </c>
      <c r="H618" s="140">
        <v>334996844536.76147</v>
      </c>
      <c r="I618" s="140">
        <v>49485865935.21077</v>
      </c>
      <c r="J618" s="140">
        <v>108634464428.13028</v>
      </c>
      <c r="K618" s="140">
        <v>66081259129.948196</v>
      </c>
      <c r="L618" s="140">
        <v>3701345300.4165249</v>
      </c>
      <c r="M618" s="140">
        <v>27074940608.512806</v>
      </c>
      <c r="N618" s="140">
        <v>0</v>
      </c>
      <c r="O618" s="140">
        <v>0</v>
      </c>
      <c r="P618" s="140">
        <v>7437932942.9219398</v>
      </c>
      <c r="Q618" s="140">
        <v>27867040278.096928</v>
      </c>
      <c r="R618" s="140">
        <v>18057868626.852913</v>
      </c>
      <c r="S618" s="140">
        <v>9809171651.2440147</v>
      </c>
      <c r="T618" s="140">
        <v>42553205298.182091</v>
      </c>
      <c r="U618" s="140">
        <v>32939272056.373505</v>
      </c>
      <c r="V618" s="140">
        <v>21760813917.974239</v>
      </c>
      <c r="W618" s="140">
        <v>11178458138.399265</v>
      </c>
      <c r="X618" s="140">
        <v>0</v>
      </c>
      <c r="Y618" s="140">
        <v>9613933241.808588</v>
      </c>
      <c r="Z618" s="140">
        <v>174748339954.40802</v>
      </c>
      <c r="AA618" s="140">
        <v>102904017459.19778</v>
      </c>
      <c r="AB618" s="140">
        <v>74701558253.911118</v>
      </c>
      <c r="AC618" s="140">
        <v>28202459205.286938</v>
      </c>
      <c r="AD618" s="140">
        <v>71844322495.209961</v>
      </c>
      <c r="AE618" s="140">
        <v>52154259615.925087</v>
      </c>
      <c r="AF618" s="140">
        <v>19690062879.284824</v>
      </c>
      <c r="AG618" s="140">
        <v>2128174219.0124049</v>
      </c>
      <c r="AH618" s="140">
        <v>10048590</v>
      </c>
      <c r="AI618" s="44"/>
      <c r="AK618" s="44"/>
      <c r="AL618" s="4"/>
    </row>
    <row r="619" spans="1:38" x14ac:dyDescent="0.35">
      <c r="A619" s="140" t="s">
        <v>32</v>
      </c>
      <c r="B619" s="140" t="s">
        <v>33</v>
      </c>
      <c r="C619" s="140" t="s">
        <v>16</v>
      </c>
      <c r="D619" s="140" t="s">
        <v>11</v>
      </c>
      <c r="E619" s="140" t="s">
        <v>535</v>
      </c>
      <c r="F619" s="140">
        <v>2011</v>
      </c>
      <c r="G619" s="140" t="s">
        <v>961</v>
      </c>
      <c r="H619" s="140">
        <v>343971456546.61792</v>
      </c>
      <c r="I619" s="140">
        <v>52763468458.131317</v>
      </c>
      <c r="J619" s="140">
        <v>110226839939.14821</v>
      </c>
      <c r="K619" s="140">
        <v>67311471644.572212</v>
      </c>
      <c r="L619" s="140">
        <v>3817132410.8738604</v>
      </c>
      <c r="M619" s="140">
        <v>27518489520.210777</v>
      </c>
      <c r="N619" s="140">
        <v>0</v>
      </c>
      <c r="O619" s="140">
        <v>0</v>
      </c>
      <c r="P619" s="140">
        <v>7530867913.5854645</v>
      </c>
      <c r="Q619" s="140">
        <v>28444981799.902111</v>
      </c>
      <c r="R619" s="140">
        <v>18695939975.394936</v>
      </c>
      <c r="S619" s="140">
        <v>9749041824.5071754</v>
      </c>
      <c r="T619" s="140">
        <v>42915368294.576004</v>
      </c>
      <c r="U619" s="140">
        <v>31476264651.029041</v>
      </c>
      <c r="V619" s="140">
        <v>20475279787.547981</v>
      </c>
      <c r="W619" s="140">
        <v>11000984863.48106</v>
      </c>
      <c r="X619" s="140">
        <v>0</v>
      </c>
      <c r="Y619" s="140">
        <v>11439103643.546965</v>
      </c>
      <c r="Z619" s="140">
        <v>178765911054.11929</v>
      </c>
      <c r="AA619" s="140">
        <v>105268709780.74117</v>
      </c>
      <c r="AB619" s="140">
        <v>77396709981.58313</v>
      </c>
      <c r="AC619" s="140">
        <v>27871999799.158157</v>
      </c>
      <c r="AD619" s="140">
        <v>73497201273.377838</v>
      </c>
      <c r="AE619" s="140">
        <v>54037344841.23365</v>
      </c>
      <c r="AF619" s="140">
        <v>19459856432.144127</v>
      </c>
      <c r="AG619" s="140">
        <v>2215237095.2190599</v>
      </c>
      <c r="AH619" s="140">
        <v>10212954</v>
      </c>
      <c r="AI619" s="44"/>
      <c r="AK619" s="44"/>
      <c r="AL619" s="4"/>
    </row>
    <row r="620" spans="1:38" x14ac:dyDescent="0.35">
      <c r="A620" s="140" t="s">
        <v>32</v>
      </c>
      <c r="B620" s="140" t="s">
        <v>33</v>
      </c>
      <c r="C620" s="140" t="s">
        <v>16</v>
      </c>
      <c r="D620" s="140" t="s">
        <v>11</v>
      </c>
      <c r="E620" s="140" t="s">
        <v>535</v>
      </c>
      <c r="F620" s="140">
        <v>2012</v>
      </c>
      <c r="G620" s="140" t="s">
        <v>962</v>
      </c>
      <c r="H620" s="140">
        <v>347744968451.73425</v>
      </c>
      <c r="I620" s="140">
        <v>55955016632.8424</v>
      </c>
      <c r="J620" s="140">
        <v>102482737406.50809</v>
      </c>
      <c r="K620" s="140">
        <v>68540966199.519211</v>
      </c>
      <c r="L620" s="140">
        <v>3841998724.279274</v>
      </c>
      <c r="M620" s="140">
        <v>28165228871.564453</v>
      </c>
      <c r="N620" s="140">
        <v>0</v>
      </c>
      <c r="O620" s="140">
        <v>0</v>
      </c>
      <c r="P620" s="140">
        <v>7738400334.0871305</v>
      </c>
      <c r="Q620" s="140">
        <v>28795338269.58836</v>
      </c>
      <c r="R620" s="140">
        <v>18958582212.075542</v>
      </c>
      <c r="S620" s="140">
        <v>9836756057.5128174</v>
      </c>
      <c r="T620" s="140">
        <v>33941771206.988861</v>
      </c>
      <c r="U620" s="140">
        <v>22459801213.55365</v>
      </c>
      <c r="V620" s="140">
        <v>10499876845.878881</v>
      </c>
      <c r="W620" s="140">
        <v>11959924367.674768</v>
      </c>
      <c r="X620" s="140">
        <v>0</v>
      </c>
      <c r="Y620" s="140">
        <v>11481969993.435211</v>
      </c>
      <c r="Z620" s="140">
        <v>186369729811.94193</v>
      </c>
      <c r="AA620" s="140">
        <v>110531876839.37274</v>
      </c>
      <c r="AB620" s="140">
        <v>80568439011.688492</v>
      </c>
      <c r="AC620" s="140">
        <v>29963437827.684296</v>
      </c>
      <c r="AD620" s="140">
        <v>75837852972.569199</v>
      </c>
      <c r="AE620" s="140">
        <v>55279414470.426613</v>
      </c>
      <c r="AF620" s="140">
        <v>20558438502.142548</v>
      </c>
      <c r="AG620" s="140">
        <v>2937484600.4418378</v>
      </c>
      <c r="AH620" s="140">
        <v>10377676</v>
      </c>
      <c r="AI620" s="44"/>
      <c r="AK620" s="44"/>
      <c r="AL620" s="4"/>
    </row>
    <row r="621" spans="1:38" x14ac:dyDescent="0.35">
      <c r="A621" s="140" t="s">
        <v>32</v>
      </c>
      <c r="B621" s="140" t="s">
        <v>33</v>
      </c>
      <c r="C621" s="140" t="s">
        <v>16</v>
      </c>
      <c r="D621" s="140" t="s">
        <v>11</v>
      </c>
      <c r="E621" s="140" t="s">
        <v>535</v>
      </c>
      <c r="F621" s="140">
        <v>2013</v>
      </c>
      <c r="G621" s="140" t="s">
        <v>963</v>
      </c>
      <c r="H621" s="140">
        <v>362966809256.25848</v>
      </c>
      <c r="I621" s="140">
        <v>59678706299.636887</v>
      </c>
      <c r="J621" s="140">
        <v>101563367936.1283</v>
      </c>
      <c r="K621" s="140">
        <v>69866752583.01712</v>
      </c>
      <c r="L621" s="140">
        <v>3962836236.9426622</v>
      </c>
      <c r="M621" s="140">
        <v>28494881770.242588</v>
      </c>
      <c r="N621" s="140">
        <v>0</v>
      </c>
      <c r="O621" s="140">
        <v>0</v>
      </c>
      <c r="P621" s="140">
        <v>8028601978.7100325</v>
      </c>
      <c r="Q621" s="140">
        <v>29380432597.121834</v>
      </c>
      <c r="R621" s="140">
        <v>19355853298.498692</v>
      </c>
      <c r="S621" s="140">
        <v>10024579298.623144</v>
      </c>
      <c r="T621" s="140">
        <v>31696615353.111172</v>
      </c>
      <c r="U621" s="140">
        <v>20735785051.023956</v>
      </c>
      <c r="V621" s="140">
        <v>9028960438.89464</v>
      </c>
      <c r="W621" s="140">
        <v>11706824612.129318</v>
      </c>
      <c r="X621" s="140">
        <v>0</v>
      </c>
      <c r="Y621" s="140">
        <v>10960830302.087215</v>
      </c>
      <c r="Z621" s="140">
        <v>198833982572.89508</v>
      </c>
      <c r="AA621" s="140">
        <v>117915577701.37521</v>
      </c>
      <c r="AB621" s="140">
        <v>85460434954.474304</v>
      </c>
      <c r="AC621" s="140">
        <v>32455142746.900913</v>
      </c>
      <c r="AD621" s="140">
        <v>80918404871.519547</v>
      </c>
      <c r="AE621" s="140">
        <v>58646382530.182663</v>
      </c>
      <c r="AF621" s="140">
        <v>22272022341.337009</v>
      </c>
      <c r="AG621" s="140">
        <v>2890752447.5981617</v>
      </c>
      <c r="AH621" s="140">
        <v>10542376</v>
      </c>
      <c r="AI621" s="44"/>
      <c r="AK621" s="44"/>
      <c r="AL621" s="4"/>
    </row>
    <row r="622" spans="1:38" x14ac:dyDescent="0.35">
      <c r="A622" s="140" t="s">
        <v>32</v>
      </c>
      <c r="B622" s="140" t="s">
        <v>33</v>
      </c>
      <c r="C622" s="140" t="s">
        <v>16</v>
      </c>
      <c r="D622" s="140" t="s">
        <v>11</v>
      </c>
      <c r="E622" s="140" t="s">
        <v>535</v>
      </c>
      <c r="F622" s="140">
        <v>2014</v>
      </c>
      <c r="G622" s="140" t="s">
        <v>964</v>
      </c>
      <c r="H622" s="140">
        <v>398340566024.80988</v>
      </c>
      <c r="I622" s="140">
        <v>63930185672.233597</v>
      </c>
      <c r="J622" s="140">
        <v>106476018385.54106</v>
      </c>
      <c r="K622" s="140">
        <v>74143062431.070511</v>
      </c>
      <c r="L622" s="140">
        <v>4193126482.9606309</v>
      </c>
      <c r="M622" s="140">
        <v>28898252174.662766</v>
      </c>
      <c r="N622" s="140">
        <v>0</v>
      </c>
      <c r="O622" s="140">
        <v>0</v>
      </c>
      <c r="P622" s="140">
        <v>9527184619.8557587</v>
      </c>
      <c r="Q622" s="140">
        <v>31524499153.591354</v>
      </c>
      <c r="R622" s="140">
        <v>19836153175.973911</v>
      </c>
      <c r="S622" s="140">
        <v>11688345977.617443</v>
      </c>
      <c r="T622" s="140">
        <v>32332955954.470543</v>
      </c>
      <c r="U622" s="140">
        <v>20972635594.338238</v>
      </c>
      <c r="V622" s="140">
        <v>9409389836.1646576</v>
      </c>
      <c r="W622" s="140">
        <v>11563245758.17358</v>
      </c>
      <c r="X622" s="140">
        <v>0</v>
      </c>
      <c r="Y622" s="140">
        <v>11360320360.132305</v>
      </c>
      <c r="Z622" s="140">
        <v>225210172110.02921</v>
      </c>
      <c r="AA622" s="140">
        <v>126205828557.43135</v>
      </c>
      <c r="AB622" s="140">
        <v>93194913537.93689</v>
      </c>
      <c r="AC622" s="140">
        <v>33010915019.494537</v>
      </c>
      <c r="AD622" s="140">
        <v>99004343552.597534</v>
      </c>
      <c r="AE622" s="140">
        <v>73108360705.114426</v>
      </c>
      <c r="AF622" s="140">
        <v>25895982847.483131</v>
      </c>
      <c r="AG622" s="140">
        <v>2724189857.0059056</v>
      </c>
      <c r="AH622" s="140">
        <v>10706517</v>
      </c>
      <c r="AI622" s="44"/>
      <c r="AK622" s="44"/>
      <c r="AL622" s="4"/>
    </row>
    <row r="623" spans="1:38" x14ac:dyDescent="0.35">
      <c r="A623" s="140" t="s">
        <v>32</v>
      </c>
      <c r="B623" s="140" t="s">
        <v>33</v>
      </c>
      <c r="C623" s="140" t="s">
        <v>16</v>
      </c>
      <c r="D623" s="140" t="s">
        <v>11</v>
      </c>
      <c r="E623" s="140" t="s">
        <v>535</v>
      </c>
      <c r="F623" s="140">
        <v>2015</v>
      </c>
      <c r="G623" s="140" t="s">
        <v>965</v>
      </c>
      <c r="H623" s="140">
        <v>401230524945.87421</v>
      </c>
      <c r="I623" s="140">
        <v>68291290216.57589</v>
      </c>
      <c r="J623" s="140">
        <v>110773038467.45059</v>
      </c>
      <c r="K623" s="140">
        <v>78892748815.013763</v>
      </c>
      <c r="L623" s="140">
        <v>3995940713.9085193</v>
      </c>
      <c r="M623" s="140">
        <v>29447161096.341038</v>
      </c>
      <c r="N623" s="140">
        <v>0</v>
      </c>
      <c r="O623" s="140">
        <v>0</v>
      </c>
      <c r="P623" s="140">
        <v>12128449959.658085</v>
      </c>
      <c r="Q623" s="140">
        <v>33321197045.106125</v>
      </c>
      <c r="R623" s="140">
        <v>20055034998.234573</v>
      </c>
      <c r="S623" s="140">
        <v>13266162046.871552</v>
      </c>
      <c r="T623" s="140">
        <v>31880289652.436825</v>
      </c>
      <c r="U623" s="140">
        <v>22366989718.517311</v>
      </c>
      <c r="V623" s="140">
        <v>10474040783.805321</v>
      </c>
      <c r="W623" s="140">
        <v>11892948934.711992</v>
      </c>
      <c r="X623" s="140">
        <v>0</v>
      </c>
      <c r="Y623" s="140">
        <v>9513299933.9195137</v>
      </c>
      <c r="Z623" s="140">
        <v>221663476167.35669</v>
      </c>
      <c r="AA623" s="140">
        <v>134654221610.49614</v>
      </c>
      <c r="AB623" s="140">
        <v>100678947393.71712</v>
      </c>
      <c r="AC623" s="140">
        <v>33975274216.778877</v>
      </c>
      <c r="AD623" s="140">
        <v>87009254556.860901</v>
      </c>
      <c r="AE623" s="140">
        <v>65055518182.238152</v>
      </c>
      <c r="AF623" s="140">
        <v>21953736374.622822</v>
      </c>
      <c r="AG623" s="140">
        <v>502720094.49104679</v>
      </c>
      <c r="AH623" s="140">
        <v>10869730</v>
      </c>
      <c r="AI623" s="44"/>
      <c r="AK623" s="44"/>
      <c r="AL623" s="4"/>
    </row>
    <row r="624" spans="1:38" x14ac:dyDescent="0.35">
      <c r="A624" s="140" t="s">
        <v>32</v>
      </c>
      <c r="B624" s="140" t="s">
        <v>33</v>
      </c>
      <c r="C624" s="140" t="s">
        <v>16</v>
      </c>
      <c r="D624" s="140" t="s">
        <v>11</v>
      </c>
      <c r="E624" s="140" t="s">
        <v>535</v>
      </c>
      <c r="F624" s="140">
        <v>2016</v>
      </c>
      <c r="G624" s="140" t="s">
        <v>966</v>
      </c>
      <c r="H624" s="140">
        <v>454989899062.87817</v>
      </c>
      <c r="I624" s="140">
        <v>72624325752.691299</v>
      </c>
      <c r="J624" s="140">
        <v>111162758465.6823</v>
      </c>
      <c r="K624" s="140">
        <v>83498879932.617447</v>
      </c>
      <c r="L624" s="140">
        <v>4181462466.5049896</v>
      </c>
      <c r="M624" s="140">
        <v>28086696612.996738</v>
      </c>
      <c r="N624" s="140">
        <v>0</v>
      </c>
      <c r="O624" s="140">
        <v>0</v>
      </c>
      <c r="P624" s="140">
        <v>15046208806.292042</v>
      </c>
      <c r="Q624" s="140">
        <v>36184512046.823677</v>
      </c>
      <c r="R624" s="140">
        <v>21336932805.837597</v>
      </c>
      <c r="S624" s="140">
        <v>14847579240.98608</v>
      </c>
      <c r="T624" s="140">
        <v>27663878533.064857</v>
      </c>
      <c r="U624" s="140">
        <v>21207393888.556511</v>
      </c>
      <c r="V624" s="140">
        <v>9211527450.5574493</v>
      </c>
      <c r="W624" s="140">
        <v>11995866437.99906</v>
      </c>
      <c r="X624" s="140">
        <v>0</v>
      </c>
      <c r="Y624" s="140">
        <v>6456484644.5083466</v>
      </c>
      <c r="Z624" s="140">
        <v>273135060904.55045</v>
      </c>
      <c r="AA624" s="140">
        <v>154096940306.56052</v>
      </c>
      <c r="AB624" s="140">
        <v>115215977346.28833</v>
      </c>
      <c r="AC624" s="140">
        <v>38880962960.272545</v>
      </c>
      <c r="AD624" s="140">
        <v>119038120597.98994</v>
      </c>
      <c r="AE624" s="140">
        <v>89003022246.112946</v>
      </c>
      <c r="AF624" s="140">
        <v>30035098351.877132</v>
      </c>
      <c r="AG624" s="140">
        <v>-1932246060.0459707</v>
      </c>
      <c r="AH624" s="140">
        <v>11031813</v>
      </c>
      <c r="AI624" s="44"/>
      <c r="AK624" s="44"/>
      <c r="AL624" s="4"/>
    </row>
    <row r="625" spans="1:38" x14ac:dyDescent="0.35">
      <c r="A625" s="140" t="s">
        <v>32</v>
      </c>
      <c r="B625" s="140" t="s">
        <v>33</v>
      </c>
      <c r="C625" s="140" t="s">
        <v>16</v>
      </c>
      <c r="D625" s="140" t="s">
        <v>11</v>
      </c>
      <c r="E625" s="140" t="s">
        <v>535</v>
      </c>
      <c r="F625" s="140">
        <v>2017</v>
      </c>
      <c r="G625" s="140" t="s">
        <v>967</v>
      </c>
      <c r="H625" s="140">
        <v>460686137396.50659</v>
      </c>
      <c r="I625" s="140">
        <v>77725522706.695557</v>
      </c>
      <c r="J625" s="140">
        <v>113747606254.83394</v>
      </c>
      <c r="K625" s="140">
        <v>89224993635.714493</v>
      </c>
      <c r="L625" s="140">
        <v>4246999643.2198529</v>
      </c>
      <c r="M625" s="140">
        <v>31760249275.713345</v>
      </c>
      <c r="N625" s="140">
        <v>0</v>
      </c>
      <c r="O625" s="140">
        <v>0</v>
      </c>
      <c r="P625" s="140">
        <v>15992626733.447851</v>
      </c>
      <c r="Q625" s="140">
        <v>37225117983.333443</v>
      </c>
      <c r="R625" s="140">
        <v>21405202664.832401</v>
      </c>
      <c r="S625" s="140">
        <v>15819915318.501043</v>
      </c>
      <c r="T625" s="140">
        <v>24522612619.119457</v>
      </c>
      <c r="U625" s="140">
        <v>18079969234.847496</v>
      </c>
      <c r="V625" s="140">
        <v>7749135777.3748436</v>
      </c>
      <c r="W625" s="140">
        <v>10330833457.472654</v>
      </c>
      <c r="X625" s="140">
        <v>0</v>
      </c>
      <c r="Y625" s="140">
        <v>6442643384.2719612</v>
      </c>
      <c r="Z625" s="140">
        <v>274135789877.64761</v>
      </c>
      <c r="AA625" s="140">
        <v>166178094684.47614</v>
      </c>
      <c r="AB625" s="140">
        <v>124248875769.53906</v>
      </c>
      <c r="AC625" s="140">
        <v>41929218914.937065</v>
      </c>
      <c r="AD625" s="140">
        <v>107957695193.17149</v>
      </c>
      <c r="AE625" s="140">
        <v>80718353907.539505</v>
      </c>
      <c r="AF625" s="140">
        <v>27239341285.632111</v>
      </c>
      <c r="AG625" s="140">
        <v>-4922781442.6705112</v>
      </c>
      <c r="AH625" s="140">
        <v>11192854</v>
      </c>
      <c r="AI625" s="44"/>
      <c r="AK625" s="44"/>
      <c r="AL625" s="4"/>
    </row>
    <row r="626" spans="1:38" x14ac:dyDescent="0.35">
      <c r="A626" s="140" t="s">
        <v>32</v>
      </c>
      <c r="B626" s="140" t="s">
        <v>33</v>
      </c>
      <c r="C626" s="140" t="s">
        <v>16</v>
      </c>
      <c r="D626" s="140" t="s">
        <v>11</v>
      </c>
      <c r="E626" s="140" t="s">
        <v>535</v>
      </c>
      <c r="F626" s="140">
        <v>2018</v>
      </c>
      <c r="G626" s="140" t="s">
        <v>968</v>
      </c>
      <c r="H626" s="140">
        <v>472200446929.1131</v>
      </c>
      <c r="I626" s="140">
        <v>83118264447.550537</v>
      </c>
      <c r="J626" s="140">
        <v>110632009242.49796</v>
      </c>
      <c r="K626" s="140">
        <v>90130753809.97496</v>
      </c>
      <c r="L626" s="140">
        <v>4096990344.9629002</v>
      </c>
      <c r="M626" s="140">
        <v>31992165452.676052</v>
      </c>
      <c r="N626" s="140">
        <v>0</v>
      </c>
      <c r="O626" s="140">
        <v>0</v>
      </c>
      <c r="P626" s="140">
        <v>16495459122.645664</v>
      </c>
      <c r="Q626" s="140">
        <v>37546138889.690353</v>
      </c>
      <c r="R626" s="140">
        <v>21191579329.260727</v>
      </c>
      <c r="S626" s="140">
        <v>16354559560.429626</v>
      </c>
      <c r="T626" s="140">
        <v>20501255432.522995</v>
      </c>
      <c r="U626" s="140">
        <v>15419474990.172203</v>
      </c>
      <c r="V626" s="140">
        <v>6439472706.4474649</v>
      </c>
      <c r="W626" s="140">
        <v>8980002283.7247391</v>
      </c>
      <c r="X626" s="140">
        <v>0</v>
      </c>
      <c r="Y626" s="140">
        <v>5081780442.3507919</v>
      </c>
      <c r="Z626" s="140">
        <v>285483283239.06464</v>
      </c>
      <c r="AA626" s="140">
        <v>173060945809.61194</v>
      </c>
      <c r="AB626" s="140">
        <v>129395080604.84541</v>
      </c>
      <c r="AC626" s="140">
        <v>43665865204.766525</v>
      </c>
      <c r="AD626" s="140">
        <v>112422337429.45265</v>
      </c>
      <c r="AE626" s="140">
        <v>84056500127.258621</v>
      </c>
      <c r="AF626" s="140">
        <v>28365837302.193962</v>
      </c>
      <c r="AG626" s="140">
        <v>-7033110000</v>
      </c>
      <c r="AH626" s="140">
        <v>11353142</v>
      </c>
      <c r="AI626" s="44"/>
      <c r="AK626" s="44"/>
      <c r="AL626" s="4"/>
    </row>
    <row r="627" spans="1:38" x14ac:dyDescent="0.35">
      <c r="A627" s="140" t="s">
        <v>38</v>
      </c>
      <c r="B627" s="140" t="s">
        <v>39</v>
      </c>
      <c r="C627" s="140" t="s">
        <v>6</v>
      </c>
      <c r="D627" s="140" t="s">
        <v>11</v>
      </c>
      <c r="E627" s="140" t="s">
        <v>535</v>
      </c>
      <c r="F627" s="140">
        <v>1995</v>
      </c>
      <c r="G627" s="140" t="s">
        <v>969</v>
      </c>
      <c r="H627" s="140">
        <v>15281979402078.17</v>
      </c>
      <c r="I627" s="140">
        <v>3721245057945.1006</v>
      </c>
      <c r="J627" s="140">
        <v>1437905859853.8325</v>
      </c>
      <c r="K627" s="140">
        <v>1289178323469.5635</v>
      </c>
      <c r="L627" s="140">
        <v>178279605743.17639</v>
      </c>
      <c r="M627" s="140">
        <v>372670125376.8606</v>
      </c>
      <c r="N627" s="140">
        <v>9458676745.8160191</v>
      </c>
      <c r="O627" s="140">
        <v>21609165080.614296</v>
      </c>
      <c r="P627" s="140">
        <v>105870248008.39949</v>
      </c>
      <c r="Q627" s="140">
        <v>601290502514.69678</v>
      </c>
      <c r="R627" s="140">
        <v>366710564006.43506</v>
      </c>
      <c r="S627" s="140">
        <v>234579938508.26175</v>
      </c>
      <c r="T627" s="140">
        <v>148727536384.26917</v>
      </c>
      <c r="U627" s="140">
        <v>76446749494.938171</v>
      </c>
      <c r="V627" s="140">
        <v>74372759281.118942</v>
      </c>
      <c r="W627" s="140">
        <v>1620926309.5626504</v>
      </c>
      <c r="X627" s="140">
        <v>453063904.25658</v>
      </c>
      <c r="Y627" s="140">
        <v>72280786889.330994</v>
      </c>
      <c r="Z627" s="140">
        <v>10289590060146.453</v>
      </c>
      <c r="AA627" s="140">
        <v>6290875094060.2266</v>
      </c>
      <c r="AB627" s="140">
        <v>5269586990924.9844</v>
      </c>
      <c r="AC627" s="140">
        <v>1021288103135.252</v>
      </c>
      <c r="AD627" s="140">
        <v>3998714966086.228</v>
      </c>
      <c r="AE627" s="140">
        <v>3349546136371.48</v>
      </c>
      <c r="AF627" s="140">
        <v>649168829714.74939</v>
      </c>
      <c r="AG627" s="140">
        <v>-166761575867.21829</v>
      </c>
      <c r="AH627" s="140">
        <v>162019896</v>
      </c>
      <c r="AI627" s="44"/>
      <c r="AK627" s="44"/>
      <c r="AL627" s="4"/>
    </row>
    <row r="628" spans="1:38" x14ac:dyDescent="0.35">
      <c r="A628" s="140" t="s">
        <v>38</v>
      </c>
      <c r="B628" s="140" t="s">
        <v>39</v>
      </c>
      <c r="C628" s="140" t="s">
        <v>6</v>
      </c>
      <c r="D628" s="140" t="s">
        <v>11</v>
      </c>
      <c r="E628" s="140" t="s">
        <v>535</v>
      </c>
      <c r="F628" s="140">
        <v>1996</v>
      </c>
      <c r="G628" s="140" t="s">
        <v>970</v>
      </c>
      <c r="H628" s="140">
        <v>15613416351284.313</v>
      </c>
      <c r="I628" s="140">
        <v>3837617496483.1387</v>
      </c>
      <c r="J628" s="140">
        <v>1481302551357.3435</v>
      </c>
      <c r="K628" s="140">
        <v>1336894292615.2791</v>
      </c>
      <c r="L628" s="140">
        <v>177808392765.0246</v>
      </c>
      <c r="M628" s="140">
        <v>377906861264.47589</v>
      </c>
      <c r="N628" s="140">
        <v>9631607421.0139656</v>
      </c>
      <c r="O628" s="140">
        <v>19871571800.274075</v>
      </c>
      <c r="P628" s="140">
        <v>117274714737.78322</v>
      </c>
      <c r="Q628" s="140">
        <v>634401144626.70728</v>
      </c>
      <c r="R628" s="140">
        <v>391099472826.07806</v>
      </c>
      <c r="S628" s="140">
        <v>243301671800.62924</v>
      </c>
      <c r="T628" s="140">
        <v>144408258742.06442</v>
      </c>
      <c r="U628" s="140">
        <v>78525515370.601151</v>
      </c>
      <c r="V628" s="140">
        <v>76512855055.178818</v>
      </c>
      <c r="W628" s="140">
        <v>1667553070.5016749</v>
      </c>
      <c r="X628" s="140">
        <v>345107244.92065817</v>
      </c>
      <c r="Y628" s="140">
        <v>65882743371.463264</v>
      </c>
      <c r="Z628" s="140">
        <v>10493756504167.748</v>
      </c>
      <c r="AA628" s="140">
        <v>6319715724879.1045</v>
      </c>
      <c r="AB628" s="140">
        <v>5328178509969.7334</v>
      </c>
      <c r="AC628" s="140">
        <v>991537214909.37268</v>
      </c>
      <c r="AD628" s="140">
        <v>4174040779288.644</v>
      </c>
      <c r="AE628" s="140">
        <v>3519151073898.7368</v>
      </c>
      <c r="AF628" s="140">
        <v>654889705389.90125</v>
      </c>
      <c r="AG628" s="140">
        <v>-199260200723.91785</v>
      </c>
      <c r="AH628" s="140">
        <v>164614688</v>
      </c>
      <c r="AI628" s="44"/>
      <c r="AK628" s="44"/>
      <c r="AL628" s="4"/>
    </row>
    <row r="629" spans="1:38" x14ac:dyDescent="0.35">
      <c r="A629" s="140" t="s">
        <v>38</v>
      </c>
      <c r="B629" s="140" t="s">
        <v>39</v>
      </c>
      <c r="C629" s="140" t="s">
        <v>6</v>
      </c>
      <c r="D629" s="140" t="s">
        <v>11</v>
      </c>
      <c r="E629" s="140" t="s">
        <v>535</v>
      </c>
      <c r="F629" s="140">
        <v>1997</v>
      </c>
      <c r="G629" s="140" t="s">
        <v>971</v>
      </c>
      <c r="H629" s="140">
        <v>15589021713151.244</v>
      </c>
      <c r="I629" s="140">
        <v>3968360407334.9736</v>
      </c>
      <c r="J629" s="140">
        <v>1449122031326.8655</v>
      </c>
      <c r="K629" s="140">
        <v>1324240499738.8682</v>
      </c>
      <c r="L629" s="140">
        <v>160792487436.71255</v>
      </c>
      <c r="M629" s="140">
        <v>387335242017.20258</v>
      </c>
      <c r="N629" s="140">
        <v>9804538096.2119122</v>
      </c>
      <c r="O629" s="140">
        <v>18697390793.780544</v>
      </c>
      <c r="P629" s="140">
        <v>121786477981.78891</v>
      </c>
      <c r="Q629" s="140">
        <v>625824363413.17175</v>
      </c>
      <c r="R629" s="140">
        <v>388194212991.2533</v>
      </c>
      <c r="S629" s="140">
        <v>237630150421.91846</v>
      </c>
      <c r="T629" s="140">
        <v>124881531587.99738</v>
      </c>
      <c r="U629" s="140">
        <v>75861875695.105865</v>
      </c>
      <c r="V629" s="140">
        <v>73649769614.772003</v>
      </c>
      <c r="W629" s="140">
        <v>1956988122.0718203</v>
      </c>
      <c r="X629" s="140">
        <v>255117958.26204377</v>
      </c>
      <c r="Y629" s="140">
        <v>49019655892.89151</v>
      </c>
      <c r="Z629" s="140">
        <v>10439072622450.365</v>
      </c>
      <c r="AA629" s="140">
        <v>6137410362309.418</v>
      </c>
      <c r="AB629" s="140">
        <v>5215068014414.2881</v>
      </c>
      <c r="AC629" s="140">
        <v>922342347895.12476</v>
      </c>
      <c r="AD629" s="140">
        <v>4301662260140.959</v>
      </c>
      <c r="AE629" s="140">
        <v>3655199821644.7788</v>
      </c>
      <c r="AF629" s="140">
        <v>646462438496.1792</v>
      </c>
      <c r="AG629" s="140">
        <v>-267533347960.961</v>
      </c>
      <c r="AH629" s="140">
        <v>167209040</v>
      </c>
      <c r="AI629" s="44"/>
      <c r="AK629" s="44"/>
      <c r="AL629" s="4"/>
    </row>
    <row r="630" spans="1:38" x14ac:dyDescent="0.35">
      <c r="A630" s="140" t="s">
        <v>38</v>
      </c>
      <c r="B630" s="140" t="s">
        <v>39</v>
      </c>
      <c r="C630" s="140" t="s">
        <v>6</v>
      </c>
      <c r="D630" s="140" t="s">
        <v>11</v>
      </c>
      <c r="E630" s="140" t="s">
        <v>535</v>
      </c>
      <c r="F630" s="140">
        <v>1998</v>
      </c>
      <c r="G630" s="140" t="s">
        <v>972</v>
      </c>
      <c r="H630" s="140">
        <v>16123252444297.99</v>
      </c>
      <c r="I630" s="140">
        <v>4088844606149.3691</v>
      </c>
      <c r="J630" s="140">
        <v>1400575320014.8135</v>
      </c>
      <c r="K630" s="140">
        <v>1292104065877.3677</v>
      </c>
      <c r="L630" s="140">
        <v>141219779037.2341</v>
      </c>
      <c r="M630" s="140">
        <v>385509225923.80182</v>
      </c>
      <c r="N630" s="140">
        <v>9977468771.4098587</v>
      </c>
      <c r="O630" s="140">
        <v>17500337172.102978</v>
      </c>
      <c r="P630" s="140">
        <v>122074275886.18391</v>
      </c>
      <c r="Q630" s="140">
        <v>615822979086.63489</v>
      </c>
      <c r="R630" s="140">
        <v>390923730642.86475</v>
      </c>
      <c r="S630" s="140">
        <v>224899248443.77014</v>
      </c>
      <c r="T630" s="140">
        <v>108471254137.44595</v>
      </c>
      <c r="U630" s="140">
        <v>63323757086.862602</v>
      </c>
      <c r="V630" s="140">
        <v>61262839312.259521</v>
      </c>
      <c r="W630" s="140">
        <v>1812929850.2671044</v>
      </c>
      <c r="X630" s="140">
        <v>247987924.33597344</v>
      </c>
      <c r="Y630" s="140">
        <v>45147497050.583351</v>
      </c>
      <c r="Z630" s="140">
        <v>10955795871124.766</v>
      </c>
      <c r="AA630" s="140">
        <v>6313801108862.3135</v>
      </c>
      <c r="AB630" s="140">
        <v>5393737066134.25</v>
      </c>
      <c r="AC630" s="140">
        <v>920064042728.05811</v>
      </c>
      <c r="AD630" s="140">
        <v>4641994762262.4541</v>
      </c>
      <c r="AE630" s="140">
        <v>3965550827198.5522</v>
      </c>
      <c r="AF630" s="140">
        <v>676443935063.90356</v>
      </c>
      <c r="AG630" s="140">
        <v>-321963352990.96021</v>
      </c>
      <c r="AH630" s="140">
        <v>169785250</v>
      </c>
      <c r="AI630" s="44"/>
      <c r="AK630" s="44"/>
      <c r="AL630" s="4"/>
    </row>
    <row r="631" spans="1:38" x14ac:dyDescent="0.35">
      <c r="A631" s="140" t="s">
        <v>38</v>
      </c>
      <c r="B631" s="140" t="s">
        <v>39</v>
      </c>
      <c r="C631" s="140" t="s">
        <v>6</v>
      </c>
      <c r="D631" s="140" t="s">
        <v>11</v>
      </c>
      <c r="E631" s="140" t="s">
        <v>535</v>
      </c>
      <c r="F631" s="140">
        <v>1999</v>
      </c>
      <c r="G631" s="140" t="s">
        <v>973</v>
      </c>
      <c r="H631" s="140">
        <v>16046905859525.555</v>
      </c>
      <c r="I631" s="140">
        <v>4177911950917.4072</v>
      </c>
      <c r="J631" s="140">
        <v>1388485905920.7847</v>
      </c>
      <c r="K631" s="140">
        <v>1261924607505.9658</v>
      </c>
      <c r="L631" s="140">
        <v>143437884169.31866</v>
      </c>
      <c r="M631" s="140">
        <v>387727081703.84698</v>
      </c>
      <c r="N631" s="140">
        <v>10150399446.607805</v>
      </c>
      <c r="O631" s="140">
        <v>13236770260.937885</v>
      </c>
      <c r="P631" s="140">
        <v>121930346820.96414</v>
      </c>
      <c r="Q631" s="140">
        <v>585442125104.29028</v>
      </c>
      <c r="R631" s="140">
        <v>372605896750.82062</v>
      </c>
      <c r="S631" s="140">
        <v>212836228353.46964</v>
      </c>
      <c r="T631" s="140">
        <v>126561298414.8187</v>
      </c>
      <c r="U631" s="140">
        <v>73654878490.50087</v>
      </c>
      <c r="V631" s="140">
        <v>71333707783.304413</v>
      </c>
      <c r="W631" s="140">
        <v>2101164156.2842085</v>
      </c>
      <c r="X631" s="140">
        <v>220006550.91225401</v>
      </c>
      <c r="Y631" s="140">
        <v>52906419924.317833</v>
      </c>
      <c r="Z631" s="140">
        <v>10982459850205.078</v>
      </c>
      <c r="AA631" s="140">
        <v>6207124543469.0303</v>
      </c>
      <c r="AB631" s="140">
        <v>5301210954658.249</v>
      </c>
      <c r="AC631" s="140">
        <v>905913588810.7793</v>
      </c>
      <c r="AD631" s="140">
        <v>4775335306736.0469</v>
      </c>
      <c r="AE631" s="140">
        <v>4078387611357.2251</v>
      </c>
      <c r="AF631" s="140">
        <v>696947695378.82397</v>
      </c>
      <c r="AG631" s="140">
        <v>-501951847517.71344</v>
      </c>
      <c r="AH631" s="140">
        <v>172318675</v>
      </c>
      <c r="AI631" s="44"/>
      <c r="AK631" s="44"/>
      <c r="AL631" s="4"/>
    </row>
    <row r="632" spans="1:38" x14ac:dyDescent="0.35">
      <c r="A632" s="140" t="s">
        <v>38</v>
      </c>
      <c r="B632" s="140" t="s">
        <v>39</v>
      </c>
      <c r="C632" s="140" t="s">
        <v>6</v>
      </c>
      <c r="D632" s="140" t="s">
        <v>11</v>
      </c>
      <c r="E632" s="140" t="s">
        <v>535</v>
      </c>
      <c r="F632" s="140">
        <v>2000</v>
      </c>
      <c r="G632" s="140" t="s">
        <v>974</v>
      </c>
      <c r="H632" s="140">
        <v>16413802531832.631</v>
      </c>
      <c r="I632" s="140">
        <v>4277069591904.1455</v>
      </c>
      <c r="J632" s="140">
        <v>1452733738947.189</v>
      </c>
      <c r="K632" s="140">
        <v>1288017965100.0688</v>
      </c>
      <c r="L632" s="140">
        <v>137647172247.92001</v>
      </c>
      <c r="M632" s="140">
        <v>403527175395.0932</v>
      </c>
      <c r="N632" s="140">
        <v>10323330097.300753</v>
      </c>
      <c r="O632" s="140">
        <v>16531712622.37266</v>
      </c>
      <c r="P632" s="140">
        <v>130811918918.82507</v>
      </c>
      <c r="Q632" s="140">
        <v>589176655818.55725</v>
      </c>
      <c r="R632" s="140">
        <v>372159772271.08997</v>
      </c>
      <c r="S632" s="140">
        <v>217016883547.46725</v>
      </c>
      <c r="T632" s="140">
        <v>164715773847.12</v>
      </c>
      <c r="U632" s="140">
        <v>106982645839.37138</v>
      </c>
      <c r="V632" s="140">
        <v>104115786690.06093</v>
      </c>
      <c r="W632" s="140">
        <v>2746891264.3987756</v>
      </c>
      <c r="X632" s="140">
        <v>119967884.91167659</v>
      </c>
      <c r="Y632" s="140">
        <v>57733128007.748627</v>
      </c>
      <c r="Z632" s="140">
        <v>11181166537041.387</v>
      </c>
      <c r="AA632" s="140">
        <v>6285202048990.7383</v>
      </c>
      <c r="AB632" s="140">
        <v>5372943837673.5078</v>
      </c>
      <c r="AC632" s="140">
        <v>912258211317.23242</v>
      </c>
      <c r="AD632" s="140">
        <v>4895964488050.6484</v>
      </c>
      <c r="AE632" s="140">
        <v>4185345518011.4883</v>
      </c>
      <c r="AF632" s="140">
        <v>710618970039.15332</v>
      </c>
      <c r="AG632" s="140">
        <v>-497167336060.08771</v>
      </c>
      <c r="AH632" s="140">
        <v>174790340</v>
      </c>
      <c r="AI632" s="44"/>
      <c r="AK632" s="44"/>
      <c r="AL632" s="4"/>
    </row>
    <row r="633" spans="1:38" x14ac:dyDescent="0.35">
      <c r="A633" s="140" t="s">
        <v>38</v>
      </c>
      <c r="B633" s="140" t="s">
        <v>39</v>
      </c>
      <c r="C633" s="140" t="s">
        <v>6</v>
      </c>
      <c r="D633" s="140" t="s">
        <v>11</v>
      </c>
      <c r="E633" s="140" t="s">
        <v>535</v>
      </c>
      <c r="F633" s="140">
        <v>2001</v>
      </c>
      <c r="G633" s="140" t="s">
        <v>975</v>
      </c>
      <c r="H633" s="140">
        <v>16712025950785.836</v>
      </c>
      <c r="I633" s="140">
        <v>4373995241207.3066</v>
      </c>
      <c r="J633" s="140">
        <v>1536153935903.3462</v>
      </c>
      <c r="K633" s="140">
        <v>1333466127315.2383</v>
      </c>
      <c r="L633" s="140">
        <v>142474572401.19965</v>
      </c>
      <c r="M633" s="140">
        <v>407885787414.07391</v>
      </c>
      <c r="N633" s="140">
        <v>10496260772.498699</v>
      </c>
      <c r="O633" s="140">
        <v>14464654890.082594</v>
      </c>
      <c r="P633" s="140">
        <v>147435617015.30405</v>
      </c>
      <c r="Q633" s="140">
        <v>610709234822.07947</v>
      </c>
      <c r="R633" s="140">
        <v>381647277616.02106</v>
      </c>
      <c r="S633" s="140">
        <v>229061957206.05844</v>
      </c>
      <c r="T633" s="140">
        <v>202687808588.10785</v>
      </c>
      <c r="U633" s="140">
        <v>130762360474.10406</v>
      </c>
      <c r="V633" s="140">
        <v>126772302519.48651</v>
      </c>
      <c r="W633" s="140">
        <v>3692222472.4921017</v>
      </c>
      <c r="X633" s="140">
        <v>297835482.12545329</v>
      </c>
      <c r="Y633" s="140">
        <v>71925448114.003784</v>
      </c>
      <c r="Z633" s="140">
        <v>11367994259819.727</v>
      </c>
      <c r="AA633" s="140">
        <v>6392511373034.1055</v>
      </c>
      <c r="AB633" s="140">
        <v>5502568671386.1563</v>
      </c>
      <c r="AC633" s="140">
        <v>889942701647.94275</v>
      </c>
      <c r="AD633" s="140">
        <v>4975482886785.6191</v>
      </c>
      <c r="AE633" s="140">
        <v>4282813852054.2114</v>
      </c>
      <c r="AF633" s="140">
        <v>692669034731.41162</v>
      </c>
      <c r="AG633" s="140">
        <v>-566117486144.5437</v>
      </c>
      <c r="AH633" s="140">
        <v>177196054</v>
      </c>
      <c r="AI633" s="44"/>
      <c r="AK633" s="44"/>
      <c r="AL633" s="4"/>
    </row>
    <row r="634" spans="1:38" x14ac:dyDescent="0.35">
      <c r="A634" s="140" t="s">
        <v>38</v>
      </c>
      <c r="B634" s="140" t="s">
        <v>39</v>
      </c>
      <c r="C634" s="140" t="s">
        <v>6</v>
      </c>
      <c r="D634" s="140" t="s">
        <v>11</v>
      </c>
      <c r="E634" s="140" t="s">
        <v>535</v>
      </c>
      <c r="F634" s="140">
        <v>2002</v>
      </c>
      <c r="G634" s="140" t="s">
        <v>976</v>
      </c>
      <c r="H634" s="140">
        <v>17299872529126.201</v>
      </c>
      <c r="I634" s="140">
        <v>4452706367114.002</v>
      </c>
      <c r="J634" s="140">
        <v>1682905501631.5771</v>
      </c>
      <c r="K634" s="140">
        <v>1421805203044.208</v>
      </c>
      <c r="L634" s="140">
        <v>160453444019.27682</v>
      </c>
      <c r="M634" s="140">
        <v>418406434346.64331</v>
      </c>
      <c r="N634" s="140">
        <v>10669191447.696646</v>
      </c>
      <c r="O634" s="140">
        <v>12468829580.593178</v>
      </c>
      <c r="P634" s="140">
        <v>170341074866.11978</v>
      </c>
      <c r="Q634" s="140">
        <v>649466228783.87805</v>
      </c>
      <c r="R634" s="140">
        <v>401500991880.68073</v>
      </c>
      <c r="S634" s="140">
        <v>247965236903.19736</v>
      </c>
      <c r="T634" s="140">
        <v>261100298587.36945</v>
      </c>
      <c r="U634" s="140">
        <v>177006399019.86127</v>
      </c>
      <c r="V634" s="140">
        <v>171994782683.26321</v>
      </c>
      <c r="W634" s="140">
        <v>4722543666.9898214</v>
      </c>
      <c r="X634" s="140">
        <v>289072669.60824752</v>
      </c>
      <c r="Y634" s="140">
        <v>84093899567.508163</v>
      </c>
      <c r="Z634" s="140">
        <v>11724827767325.896</v>
      </c>
      <c r="AA634" s="140">
        <v>6568516736063.7979</v>
      </c>
      <c r="AB634" s="140">
        <v>5688279083084.2324</v>
      </c>
      <c r="AC634" s="140">
        <v>880237652979.55969</v>
      </c>
      <c r="AD634" s="140">
        <v>5156311031262.1123</v>
      </c>
      <c r="AE634" s="140">
        <v>4465321070732.5</v>
      </c>
      <c r="AF634" s="140">
        <v>690989960529.60449</v>
      </c>
      <c r="AG634" s="140">
        <v>-560567106945.27344</v>
      </c>
      <c r="AH634" s="140">
        <v>179537520</v>
      </c>
      <c r="AI634" s="44"/>
      <c r="AK634" s="44"/>
      <c r="AL634" s="4"/>
    </row>
    <row r="635" spans="1:38" x14ac:dyDescent="0.35">
      <c r="A635" s="140" t="s">
        <v>38</v>
      </c>
      <c r="B635" s="140" t="s">
        <v>39</v>
      </c>
      <c r="C635" s="140" t="s">
        <v>6</v>
      </c>
      <c r="D635" s="140" t="s">
        <v>11</v>
      </c>
      <c r="E635" s="140" t="s">
        <v>535</v>
      </c>
      <c r="F635" s="140">
        <v>2003</v>
      </c>
      <c r="G635" s="140" t="s">
        <v>977</v>
      </c>
      <c r="H635" s="140">
        <v>17591663972327.004</v>
      </c>
      <c r="I635" s="140">
        <v>4517474988849.4795</v>
      </c>
      <c r="J635" s="140">
        <v>1875396010982.8616</v>
      </c>
      <c r="K635" s="140">
        <v>1530882614735.8242</v>
      </c>
      <c r="L635" s="140">
        <v>184228289472.92957</v>
      </c>
      <c r="M635" s="140">
        <v>422731978318.88086</v>
      </c>
      <c r="N635" s="140">
        <v>10842122122.894592</v>
      </c>
      <c r="O635" s="140">
        <v>11098444116.923788</v>
      </c>
      <c r="P635" s="140">
        <v>198278749835.05984</v>
      </c>
      <c r="Q635" s="140">
        <v>703703030869.13562</v>
      </c>
      <c r="R635" s="140">
        <v>432874668702.48566</v>
      </c>
      <c r="S635" s="140">
        <v>270828362166.64999</v>
      </c>
      <c r="T635" s="140">
        <v>344513396247.03729</v>
      </c>
      <c r="U635" s="140">
        <v>240835653946.00967</v>
      </c>
      <c r="V635" s="140">
        <v>234819494897.23712</v>
      </c>
      <c r="W635" s="140">
        <v>5651580221.2359037</v>
      </c>
      <c r="X635" s="140">
        <v>364578827.53665054</v>
      </c>
      <c r="Y635" s="140">
        <v>103677742301.02762</v>
      </c>
      <c r="Z635" s="140">
        <v>11815238862607.289</v>
      </c>
      <c r="AA635" s="140">
        <v>6535915547412.1934</v>
      </c>
      <c r="AB635" s="140">
        <v>5620713295033.9443</v>
      </c>
      <c r="AC635" s="140">
        <v>915202252378.25342</v>
      </c>
      <c r="AD635" s="140">
        <v>5279323315195.0957</v>
      </c>
      <c r="AE635" s="140">
        <v>4540077443052.1172</v>
      </c>
      <c r="AF635" s="140">
        <v>739245872142.97766</v>
      </c>
      <c r="AG635" s="140">
        <v>-616445890112.62695</v>
      </c>
      <c r="AH635" s="140">
        <v>181809246</v>
      </c>
      <c r="AI635" s="44"/>
      <c r="AK635" s="44"/>
      <c r="AL635" s="4"/>
    </row>
    <row r="636" spans="1:38" x14ac:dyDescent="0.35">
      <c r="A636" s="140" t="s">
        <v>38</v>
      </c>
      <c r="B636" s="140" t="s">
        <v>39</v>
      </c>
      <c r="C636" s="140" t="s">
        <v>6</v>
      </c>
      <c r="D636" s="140" t="s">
        <v>11</v>
      </c>
      <c r="E636" s="140" t="s">
        <v>535</v>
      </c>
      <c r="F636" s="140">
        <v>2004</v>
      </c>
      <c r="G636" s="140" t="s">
        <v>978</v>
      </c>
      <c r="H636" s="140">
        <v>18163188529237.023</v>
      </c>
      <c r="I636" s="140">
        <v>4600689240575.79</v>
      </c>
      <c r="J636" s="140">
        <v>2029168592567.8655</v>
      </c>
      <c r="K636" s="140">
        <v>1633362591881.5542</v>
      </c>
      <c r="L636" s="140">
        <v>184529201916.87299</v>
      </c>
      <c r="M636" s="140">
        <v>442692587847.34149</v>
      </c>
      <c r="N636" s="140">
        <v>11015052798.092541</v>
      </c>
      <c r="O636" s="140">
        <v>10998396134.521551</v>
      </c>
      <c r="P636" s="140">
        <v>224874169432.77509</v>
      </c>
      <c r="Q636" s="140">
        <v>759253183751.95044</v>
      </c>
      <c r="R636" s="140">
        <v>469293407184.83057</v>
      </c>
      <c r="S636" s="140">
        <v>289959776567.11981</v>
      </c>
      <c r="T636" s="140">
        <v>395806000686.31128</v>
      </c>
      <c r="U636" s="140">
        <v>306246745287.4538</v>
      </c>
      <c r="V636" s="140">
        <v>297773185098.41425</v>
      </c>
      <c r="W636" s="140">
        <v>7216298114.4024744</v>
      </c>
      <c r="X636" s="140">
        <v>1257262074.6370704</v>
      </c>
      <c r="Y636" s="140">
        <v>89559255398.857498</v>
      </c>
      <c r="Z636" s="140">
        <v>12118484120714.314</v>
      </c>
      <c r="AA636" s="140">
        <v>6775456584597.7627</v>
      </c>
      <c r="AB636" s="140">
        <v>5904773110666.7891</v>
      </c>
      <c r="AC636" s="140">
        <v>870683473930.97888</v>
      </c>
      <c r="AD636" s="140">
        <v>5343027536116.5518</v>
      </c>
      <c r="AE636" s="140">
        <v>4656419081266.4199</v>
      </c>
      <c r="AF636" s="140">
        <v>686608454850.13477</v>
      </c>
      <c r="AG636" s="140">
        <v>-585153424620.95178</v>
      </c>
      <c r="AH636" s="140">
        <v>184006481</v>
      </c>
      <c r="AI636" s="44"/>
      <c r="AK636" s="44"/>
      <c r="AL636" s="4"/>
    </row>
    <row r="637" spans="1:38" x14ac:dyDescent="0.35">
      <c r="A637" s="140" t="s">
        <v>38</v>
      </c>
      <c r="B637" s="140" t="s">
        <v>39</v>
      </c>
      <c r="C637" s="140" t="s">
        <v>6</v>
      </c>
      <c r="D637" s="140" t="s">
        <v>11</v>
      </c>
      <c r="E637" s="140" t="s">
        <v>535</v>
      </c>
      <c r="F637" s="140">
        <v>2005</v>
      </c>
      <c r="G637" s="140" t="s">
        <v>979</v>
      </c>
      <c r="H637" s="140">
        <v>19169305421803.801</v>
      </c>
      <c r="I637" s="140">
        <v>4685622337995.0078</v>
      </c>
      <c r="J637" s="140">
        <v>2177836504302.323</v>
      </c>
      <c r="K637" s="140">
        <v>1701669291616.7131</v>
      </c>
      <c r="L637" s="140">
        <v>187382561376.70682</v>
      </c>
      <c r="M637" s="140">
        <v>453569673045.00153</v>
      </c>
      <c r="N637" s="140">
        <v>11187983473.290487</v>
      </c>
      <c r="O637" s="140">
        <v>9585762265.5902195</v>
      </c>
      <c r="P637" s="140">
        <v>247341278157.44394</v>
      </c>
      <c r="Q637" s="140">
        <v>792602033298.68018</v>
      </c>
      <c r="R637" s="140">
        <v>491348800457.09601</v>
      </c>
      <c r="S637" s="140">
        <v>301253232841.58411</v>
      </c>
      <c r="T637" s="140">
        <v>476167212685.60992</v>
      </c>
      <c r="U637" s="140">
        <v>347389015752.43134</v>
      </c>
      <c r="V637" s="140">
        <v>337823072165.54211</v>
      </c>
      <c r="W637" s="140">
        <v>7733089352.9624672</v>
      </c>
      <c r="X637" s="140">
        <v>1832854233.926749</v>
      </c>
      <c r="Y637" s="140">
        <v>128778196933.17859</v>
      </c>
      <c r="Z637" s="140">
        <v>12791445093600.76</v>
      </c>
      <c r="AA637" s="140">
        <v>7130863648927.0996</v>
      </c>
      <c r="AB637" s="140">
        <v>6241136180725.2031</v>
      </c>
      <c r="AC637" s="140">
        <v>889727468201.90417</v>
      </c>
      <c r="AD637" s="140">
        <v>5660581444673.6455</v>
      </c>
      <c r="AE637" s="140">
        <v>4954303068690.6904</v>
      </c>
      <c r="AF637" s="140">
        <v>706278375982.9613</v>
      </c>
      <c r="AG637" s="140">
        <v>-485598514094.28741</v>
      </c>
      <c r="AH637" s="140">
        <v>186127103</v>
      </c>
      <c r="AI637" s="44"/>
      <c r="AK637" s="44"/>
      <c r="AL637" s="4"/>
    </row>
    <row r="638" spans="1:38" x14ac:dyDescent="0.35">
      <c r="A638" s="140" t="s">
        <v>38</v>
      </c>
      <c r="B638" s="140" t="s">
        <v>39</v>
      </c>
      <c r="C638" s="140" t="s">
        <v>6</v>
      </c>
      <c r="D638" s="140" t="s">
        <v>11</v>
      </c>
      <c r="E638" s="140" t="s">
        <v>535</v>
      </c>
      <c r="F638" s="140">
        <v>2006</v>
      </c>
      <c r="G638" s="140" t="s">
        <v>980</v>
      </c>
      <c r="H638" s="140">
        <v>19825110760985.715</v>
      </c>
      <c r="I638" s="140">
        <v>4784665447715.5996</v>
      </c>
      <c r="J638" s="140">
        <v>2289799037172.7036</v>
      </c>
      <c r="K638" s="140">
        <v>1737177482975.1755</v>
      </c>
      <c r="L638" s="140">
        <v>189350943774.20825</v>
      </c>
      <c r="M638" s="140">
        <v>467277605688.65045</v>
      </c>
      <c r="N638" s="140">
        <v>11360914148.488434</v>
      </c>
      <c r="O638" s="140">
        <v>5674804996.6384029</v>
      </c>
      <c r="P638" s="140">
        <v>265487698642.17511</v>
      </c>
      <c r="Q638" s="140">
        <v>798025515725.01489</v>
      </c>
      <c r="R638" s="140">
        <v>490949943089.19147</v>
      </c>
      <c r="S638" s="140">
        <v>307075572635.82349</v>
      </c>
      <c r="T638" s="140">
        <v>552621554197.5282</v>
      </c>
      <c r="U638" s="140">
        <v>402495056498.82568</v>
      </c>
      <c r="V638" s="140">
        <v>391687399675.2345</v>
      </c>
      <c r="W638" s="140">
        <v>8725545261.47719</v>
      </c>
      <c r="X638" s="140">
        <v>2082111562.114037</v>
      </c>
      <c r="Y638" s="140">
        <v>150126497698.70251</v>
      </c>
      <c r="Z638" s="140">
        <v>13223856955879.455</v>
      </c>
      <c r="AA638" s="140">
        <v>7298728792025.8359</v>
      </c>
      <c r="AB638" s="140">
        <v>6432942400588.6133</v>
      </c>
      <c r="AC638" s="140">
        <v>865786391437.2168</v>
      </c>
      <c r="AD638" s="140">
        <v>5925128163853.6191</v>
      </c>
      <c r="AE638" s="140">
        <v>5222280383375.6777</v>
      </c>
      <c r="AF638" s="140">
        <v>702847780477.94763</v>
      </c>
      <c r="AG638" s="140">
        <v>-473210679782.04144</v>
      </c>
      <c r="AH638" s="140">
        <v>188167356</v>
      </c>
      <c r="AI638" s="44"/>
      <c r="AK638" s="44"/>
      <c r="AL638" s="4"/>
    </row>
    <row r="639" spans="1:38" x14ac:dyDescent="0.35">
      <c r="A639" s="140" t="s">
        <v>38</v>
      </c>
      <c r="B639" s="140" t="s">
        <v>39</v>
      </c>
      <c r="C639" s="140" t="s">
        <v>6</v>
      </c>
      <c r="D639" s="140" t="s">
        <v>11</v>
      </c>
      <c r="E639" s="140" t="s">
        <v>535</v>
      </c>
      <c r="F639" s="140">
        <v>2007</v>
      </c>
      <c r="G639" s="140" t="s">
        <v>981</v>
      </c>
      <c r="H639" s="140">
        <v>20823594473448.77</v>
      </c>
      <c r="I639" s="140">
        <v>4912564369033.4756</v>
      </c>
      <c r="J639" s="140">
        <v>2434973085522.7158</v>
      </c>
      <c r="K639" s="140">
        <v>1771055964950.4912</v>
      </c>
      <c r="L639" s="140">
        <v>180544953142.07712</v>
      </c>
      <c r="M639" s="140">
        <v>487935825843.19482</v>
      </c>
      <c r="N639" s="140">
        <v>11533844799.181381</v>
      </c>
      <c r="O639" s="140">
        <v>46492129.24152147</v>
      </c>
      <c r="P639" s="140">
        <v>286964222384.32123</v>
      </c>
      <c r="Q639" s="140">
        <v>804030626652.47522</v>
      </c>
      <c r="R639" s="140">
        <v>488023745591.84302</v>
      </c>
      <c r="S639" s="140">
        <v>316006881060.6322</v>
      </c>
      <c r="T639" s="140">
        <v>663917120572.22473</v>
      </c>
      <c r="U639" s="140">
        <v>438804623813.04395</v>
      </c>
      <c r="V639" s="140">
        <v>427223265870.28625</v>
      </c>
      <c r="W639" s="140">
        <v>8898740773.0987911</v>
      </c>
      <c r="X639" s="140">
        <v>2682617169.6588497</v>
      </c>
      <c r="Y639" s="140">
        <v>225112496759.18076</v>
      </c>
      <c r="Z639" s="140">
        <v>14030041166644.07</v>
      </c>
      <c r="AA639" s="140">
        <v>7826018342207.2881</v>
      </c>
      <c r="AB639" s="140">
        <v>6916108713119.21</v>
      </c>
      <c r="AC639" s="140">
        <v>909909629088.0769</v>
      </c>
      <c r="AD639" s="140">
        <v>6204022824436.7832</v>
      </c>
      <c r="AE639" s="140">
        <v>5482698153295.6387</v>
      </c>
      <c r="AF639" s="140">
        <v>721324671141.14465</v>
      </c>
      <c r="AG639" s="140">
        <v>-553984147751.49255</v>
      </c>
      <c r="AH639" s="140">
        <v>190130443</v>
      </c>
      <c r="AI639" s="44"/>
      <c r="AK639" s="44"/>
      <c r="AL639" s="4"/>
    </row>
    <row r="640" spans="1:38" x14ac:dyDescent="0.35">
      <c r="A640" s="140" t="s">
        <v>38</v>
      </c>
      <c r="B640" s="140" t="s">
        <v>39</v>
      </c>
      <c r="C640" s="140" t="s">
        <v>6</v>
      </c>
      <c r="D640" s="140" t="s">
        <v>11</v>
      </c>
      <c r="E640" s="140" t="s">
        <v>535</v>
      </c>
      <c r="F640" s="140">
        <v>2008</v>
      </c>
      <c r="G640" s="140" t="s">
        <v>982</v>
      </c>
      <c r="H640" s="140">
        <v>21789607981708.93</v>
      </c>
      <c r="I640" s="140">
        <v>5071608774639.625</v>
      </c>
      <c r="J640" s="140">
        <v>2620330691445.9937</v>
      </c>
      <c r="K640" s="140">
        <v>1801939568934.5469</v>
      </c>
      <c r="L640" s="140">
        <v>167170047086.49203</v>
      </c>
      <c r="M640" s="140">
        <v>507712873396.20288</v>
      </c>
      <c r="N640" s="140">
        <v>11706775474.379328</v>
      </c>
      <c r="O640" s="140">
        <v>0</v>
      </c>
      <c r="P640" s="140">
        <v>309177919110.20959</v>
      </c>
      <c r="Q640" s="140">
        <v>806171953867.26294</v>
      </c>
      <c r="R640" s="140">
        <v>481276146135.83142</v>
      </c>
      <c r="S640" s="140">
        <v>324895807731.43152</v>
      </c>
      <c r="T640" s="140">
        <v>818391122511.44678</v>
      </c>
      <c r="U640" s="140">
        <v>475499764706.06067</v>
      </c>
      <c r="V640" s="140">
        <v>462744752980.77979</v>
      </c>
      <c r="W640" s="140">
        <v>8346699406.3456192</v>
      </c>
      <c r="X640" s="140">
        <v>4408312318.9352465</v>
      </c>
      <c r="Y640" s="140">
        <v>342891357805.38617</v>
      </c>
      <c r="Z640" s="140">
        <v>14333270772017.221</v>
      </c>
      <c r="AA640" s="140">
        <v>7987006192068.3887</v>
      </c>
      <c r="AB640" s="140">
        <v>7084534816145.5195</v>
      </c>
      <c r="AC640" s="140">
        <v>902471375922.88098</v>
      </c>
      <c r="AD640" s="140">
        <v>6346264579948.832</v>
      </c>
      <c r="AE640" s="140">
        <v>5629184614100.707</v>
      </c>
      <c r="AF640" s="140">
        <v>717079965848.11169</v>
      </c>
      <c r="AG640" s="140">
        <v>-235602256393.91464</v>
      </c>
      <c r="AH640" s="140">
        <v>192030362</v>
      </c>
      <c r="AI640" s="44"/>
      <c r="AK640" s="44"/>
      <c r="AL640" s="4"/>
    </row>
    <row r="641" spans="1:38" x14ac:dyDescent="0.35">
      <c r="A641" s="140" t="s">
        <v>38</v>
      </c>
      <c r="B641" s="140" t="s">
        <v>39</v>
      </c>
      <c r="C641" s="140" t="s">
        <v>6</v>
      </c>
      <c r="D641" s="140" t="s">
        <v>11</v>
      </c>
      <c r="E641" s="140" t="s">
        <v>535</v>
      </c>
      <c r="F641" s="140">
        <v>2009</v>
      </c>
      <c r="G641" s="140" t="s">
        <v>983</v>
      </c>
      <c r="H641" s="140">
        <v>21936078574601.461</v>
      </c>
      <c r="I641" s="140">
        <v>5211602877344.1709</v>
      </c>
      <c r="J641" s="140">
        <v>2715858279079.7866</v>
      </c>
      <c r="K641" s="140">
        <v>1839839640047.9136</v>
      </c>
      <c r="L641" s="140">
        <v>166434140023.62079</v>
      </c>
      <c r="M641" s="140">
        <v>507032691915.8313</v>
      </c>
      <c r="N641" s="140">
        <v>11879706149.577274</v>
      </c>
      <c r="O641" s="140">
        <v>0</v>
      </c>
      <c r="P641" s="140">
        <v>336282393011.724</v>
      </c>
      <c r="Q641" s="140">
        <v>818210708947.15991</v>
      </c>
      <c r="R641" s="140">
        <v>480288942102.81311</v>
      </c>
      <c r="S641" s="140">
        <v>337921766844.3468</v>
      </c>
      <c r="T641" s="140">
        <v>876018639031.87354</v>
      </c>
      <c r="U641" s="140">
        <v>439403961279.9856</v>
      </c>
      <c r="V641" s="140">
        <v>426092966131.2149</v>
      </c>
      <c r="W641" s="140">
        <v>9271643465.0063076</v>
      </c>
      <c r="X641" s="140">
        <v>4039351683.7643757</v>
      </c>
      <c r="Y641" s="140">
        <v>436614677751.88794</v>
      </c>
      <c r="Z641" s="140">
        <v>14566692618370.799</v>
      </c>
      <c r="AA641" s="140">
        <v>8212548805059.7051</v>
      </c>
      <c r="AB641" s="140">
        <v>7356944729865.5596</v>
      </c>
      <c r="AC641" s="140">
        <v>855604075194.15137</v>
      </c>
      <c r="AD641" s="140">
        <v>6354143813311.0781</v>
      </c>
      <c r="AE641" s="140">
        <v>5692153063534.457</v>
      </c>
      <c r="AF641" s="140">
        <v>661990749776.63269</v>
      </c>
      <c r="AG641" s="140">
        <v>-558075200193.29382</v>
      </c>
      <c r="AH641" s="140">
        <v>193886508</v>
      </c>
      <c r="AI641" s="44"/>
      <c r="AK641" s="44"/>
      <c r="AL641" s="4"/>
    </row>
    <row r="642" spans="1:38" x14ac:dyDescent="0.35">
      <c r="A642" s="140" t="s">
        <v>38</v>
      </c>
      <c r="B642" s="140" t="s">
        <v>39</v>
      </c>
      <c r="C642" s="140" t="s">
        <v>6</v>
      </c>
      <c r="D642" s="140" t="s">
        <v>11</v>
      </c>
      <c r="E642" s="140" t="s">
        <v>535</v>
      </c>
      <c r="F642" s="140">
        <v>2010</v>
      </c>
      <c r="G642" s="140" t="s">
        <v>984</v>
      </c>
      <c r="H642" s="140">
        <v>22550308887571.59</v>
      </c>
      <c r="I642" s="140">
        <v>5408506725878.5371</v>
      </c>
      <c r="J642" s="140">
        <v>2881260844235.9131</v>
      </c>
      <c r="K642" s="140">
        <v>1942754660967.5981</v>
      </c>
      <c r="L642" s="140">
        <v>180100585122.92767</v>
      </c>
      <c r="M642" s="140">
        <v>536973341934.31543</v>
      </c>
      <c r="N642" s="140">
        <v>12052636824.775221</v>
      </c>
      <c r="O642" s="140">
        <v>1665543690.2026999</v>
      </c>
      <c r="P642" s="140">
        <v>365682625330.33423</v>
      </c>
      <c r="Q642" s="140">
        <v>846279928065.04297</v>
      </c>
      <c r="R642" s="140">
        <v>494213663119.68506</v>
      </c>
      <c r="S642" s="140">
        <v>352066264945.35797</v>
      </c>
      <c r="T642" s="140">
        <v>938506183268.31494</v>
      </c>
      <c r="U642" s="140">
        <v>429741699212.82147</v>
      </c>
      <c r="V642" s="140">
        <v>416714061574.16724</v>
      </c>
      <c r="W642" s="140">
        <v>8856625512.8105221</v>
      </c>
      <c r="X642" s="140">
        <v>4171012125.8436904</v>
      </c>
      <c r="Y642" s="140">
        <v>508764484055.49353</v>
      </c>
      <c r="Z642" s="140">
        <v>14992888625819.404</v>
      </c>
      <c r="AA642" s="140">
        <v>8486997565390.0645</v>
      </c>
      <c r="AB642" s="140">
        <v>7625601711386.8545</v>
      </c>
      <c r="AC642" s="140">
        <v>861395854003.22278</v>
      </c>
      <c r="AD642" s="140">
        <v>6505891060429.3398</v>
      </c>
      <c r="AE642" s="140">
        <v>5845569487002.2285</v>
      </c>
      <c r="AF642" s="140">
        <v>660321573427.11316</v>
      </c>
      <c r="AG642" s="140">
        <v>-732347308362.26233</v>
      </c>
      <c r="AH642" s="140">
        <v>195713635</v>
      </c>
      <c r="AI642" s="44"/>
      <c r="AK642" s="44"/>
      <c r="AL642" s="4"/>
    </row>
    <row r="643" spans="1:38" x14ac:dyDescent="0.35">
      <c r="A643" s="140" t="s">
        <v>38</v>
      </c>
      <c r="B643" s="140" t="s">
        <v>39</v>
      </c>
      <c r="C643" s="140" t="s">
        <v>6</v>
      </c>
      <c r="D643" s="140" t="s">
        <v>11</v>
      </c>
      <c r="E643" s="140" t="s">
        <v>535</v>
      </c>
      <c r="F643" s="140">
        <v>2011</v>
      </c>
      <c r="G643" s="140" t="s">
        <v>985</v>
      </c>
      <c r="H643" s="140">
        <v>23744811985324.145</v>
      </c>
      <c r="I643" s="140">
        <v>5622420674544.3799</v>
      </c>
      <c r="J643" s="140">
        <v>3089466307087.0405</v>
      </c>
      <c r="K643" s="140">
        <v>2050573963749.1958</v>
      </c>
      <c r="L643" s="140">
        <v>183774252135.77151</v>
      </c>
      <c r="M643" s="140">
        <v>554866880660.5094</v>
      </c>
      <c r="N643" s="140">
        <v>12357227860.565071</v>
      </c>
      <c r="O643" s="140">
        <v>0</v>
      </c>
      <c r="P643" s="140">
        <v>399107619944.55487</v>
      </c>
      <c r="Q643" s="140">
        <v>900467983147.79468</v>
      </c>
      <c r="R643" s="140">
        <v>531675974901.78436</v>
      </c>
      <c r="S643" s="140">
        <v>368792008246.01038</v>
      </c>
      <c r="T643" s="140">
        <v>1038892343337.8455</v>
      </c>
      <c r="U643" s="140">
        <v>441309145166.36603</v>
      </c>
      <c r="V643" s="140">
        <v>427530200132.91382</v>
      </c>
      <c r="W643" s="140">
        <v>9191606244.3189144</v>
      </c>
      <c r="X643" s="140">
        <v>4587338789.1332722</v>
      </c>
      <c r="Y643" s="140">
        <v>597583198171.47937</v>
      </c>
      <c r="Z643" s="140">
        <v>15611491757503.49</v>
      </c>
      <c r="AA643" s="140">
        <v>8843265616025.2363</v>
      </c>
      <c r="AB643" s="140">
        <v>7969390736909.8174</v>
      </c>
      <c r="AC643" s="140">
        <v>873874879115.4248</v>
      </c>
      <c r="AD643" s="140">
        <v>6768226141478.2559</v>
      </c>
      <c r="AE643" s="140">
        <v>6099402761290.2686</v>
      </c>
      <c r="AF643" s="140">
        <v>668823380187.98499</v>
      </c>
      <c r="AG643" s="140">
        <v>-578566753810.7749</v>
      </c>
      <c r="AH643" s="140">
        <v>197514534</v>
      </c>
      <c r="AI643" s="44"/>
      <c r="AK643" s="44"/>
      <c r="AL643" s="4"/>
    </row>
    <row r="644" spans="1:38" x14ac:dyDescent="0.35">
      <c r="A644" s="140" t="s">
        <v>38</v>
      </c>
      <c r="B644" s="140" t="s">
        <v>39</v>
      </c>
      <c r="C644" s="140" t="s">
        <v>6</v>
      </c>
      <c r="D644" s="140" t="s">
        <v>11</v>
      </c>
      <c r="E644" s="140" t="s">
        <v>535</v>
      </c>
      <c r="F644" s="140">
        <v>2012</v>
      </c>
      <c r="G644" s="140" t="s">
        <v>986</v>
      </c>
      <c r="H644" s="140">
        <v>24395337180900.148</v>
      </c>
      <c r="I644" s="140">
        <v>5827542560135.7266</v>
      </c>
      <c r="J644" s="140">
        <v>3199715716278.5498</v>
      </c>
      <c r="K644" s="140">
        <v>2134110787236.2908</v>
      </c>
      <c r="L644" s="140">
        <v>191695688722.42566</v>
      </c>
      <c r="M644" s="140">
        <v>564237509580.98267</v>
      </c>
      <c r="N644" s="140">
        <v>12661818871.84992</v>
      </c>
      <c r="O644" s="140">
        <v>0</v>
      </c>
      <c r="P644" s="140">
        <v>423120939095.27899</v>
      </c>
      <c r="Q644" s="140">
        <v>942394830965.75342</v>
      </c>
      <c r="R644" s="140">
        <v>566531011692.74524</v>
      </c>
      <c r="S644" s="140">
        <v>375863819273.00812</v>
      </c>
      <c r="T644" s="140">
        <v>1065604929042.2588</v>
      </c>
      <c r="U644" s="140">
        <v>463420225051.98688</v>
      </c>
      <c r="V644" s="140">
        <v>448505527161.04401</v>
      </c>
      <c r="W644" s="140">
        <v>10191519570.725641</v>
      </c>
      <c r="X644" s="140">
        <v>4723178320.2172136</v>
      </c>
      <c r="Y644" s="140">
        <v>602184703990.27185</v>
      </c>
      <c r="Z644" s="140">
        <v>15983977701278.762</v>
      </c>
      <c r="AA644" s="140">
        <v>9051895249020.8262</v>
      </c>
      <c r="AB644" s="140">
        <v>8134130661769.3506</v>
      </c>
      <c r="AC644" s="140">
        <v>917764587251.4729</v>
      </c>
      <c r="AD644" s="140">
        <v>6932082452257.9365</v>
      </c>
      <c r="AE644" s="140">
        <v>6229244028307.1123</v>
      </c>
      <c r="AF644" s="140">
        <v>702838423950.81543</v>
      </c>
      <c r="AG644" s="140">
        <v>-615898796792.90027</v>
      </c>
      <c r="AH644" s="140">
        <v>199287296</v>
      </c>
      <c r="AI644" s="44"/>
      <c r="AK644" s="44"/>
      <c r="AL644" s="4"/>
    </row>
    <row r="645" spans="1:38" x14ac:dyDescent="0.35">
      <c r="A645" s="140" t="s">
        <v>38</v>
      </c>
      <c r="B645" s="140" t="s">
        <v>39</v>
      </c>
      <c r="C645" s="140" t="s">
        <v>6</v>
      </c>
      <c r="D645" s="140" t="s">
        <v>11</v>
      </c>
      <c r="E645" s="140" t="s">
        <v>535</v>
      </c>
      <c r="F645" s="140">
        <v>2013</v>
      </c>
      <c r="G645" s="140" t="s">
        <v>987</v>
      </c>
      <c r="H645" s="140">
        <v>25168910741621.676</v>
      </c>
      <c r="I645" s="140">
        <v>6048594084845.2188</v>
      </c>
      <c r="J645" s="140">
        <v>3261417017950.417</v>
      </c>
      <c r="K645" s="140">
        <v>2212356352474.063</v>
      </c>
      <c r="L645" s="140">
        <v>205748398912.39163</v>
      </c>
      <c r="M645" s="140">
        <v>577527711920.20276</v>
      </c>
      <c r="N645" s="140">
        <v>12966409907.639769</v>
      </c>
      <c r="O645" s="140">
        <v>6579938332.1936836</v>
      </c>
      <c r="P645" s="140">
        <v>448925312536.78442</v>
      </c>
      <c r="Q645" s="140">
        <v>960608580864.85083</v>
      </c>
      <c r="R645" s="140">
        <v>576667673737.85083</v>
      </c>
      <c r="S645" s="140">
        <v>383940907127</v>
      </c>
      <c r="T645" s="140">
        <v>1049060665476.3539</v>
      </c>
      <c r="U645" s="140">
        <v>465656627462.63257</v>
      </c>
      <c r="V645" s="140">
        <v>450512687012.9353</v>
      </c>
      <c r="W645" s="140">
        <v>11424074661.63077</v>
      </c>
      <c r="X645" s="140">
        <v>3719865788.066453</v>
      </c>
      <c r="Y645" s="140">
        <v>583404038013.72131</v>
      </c>
      <c r="Z645" s="140">
        <v>16434395601976.965</v>
      </c>
      <c r="AA645" s="140">
        <v>9206690987012.5723</v>
      </c>
      <c r="AB645" s="140">
        <v>8264639826521.4443</v>
      </c>
      <c r="AC645" s="140">
        <v>942051160491.14026</v>
      </c>
      <c r="AD645" s="140">
        <v>7227704614964.3936</v>
      </c>
      <c r="AE645" s="140">
        <v>6488148184774.7295</v>
      </c>
      <c r="AF645" s="140">
        <v>739556430189.66406</v>
      </c>
      <c r="AG645" s="140">
        <v>-575495963150.93286</v>
      </c>
      <c r="AH645" s="140">
        <v>201035903</v>
      </c>
      <c r="AI645" s="44"/>
      <c r="AK645" s="44"/>
      <c r="AL645" s="4"/>
    </row>
    <row r="646" spans="1:38" x14ac:dyDescent="0.35">
      <c r="A646" s="140" t="s">
        <v>38</v>
      </c>
      <c r="B646" s="140" t="s">
        <v>39</v>
      </c>
      <c r="C646" s="140" t="s">
        <v>6</v>
      </c>
      <c r="D646" s="140" t="s">
        <v>11</v>
      </c>
      <c r="E646" s="140" t="s">
        <v>535</v>
      </c>
      <c r="F646" s="140">
        <v>2014</v>
      </c>
      <c r="G646" s="140" t="s">
        <v>988</v>
      </c>
      <c r="H646" s="140">
        <v>25500392691482.066</v>
      </c>
      <c r="I646" s="140">
        <v>6238527844608.9629</v>
      </c>
      <c r="J646" s="140">
        <v>3352791420178.2212</v>
      </c>
      <c r="K646" s="140">
        <v>2294385331499.6064</v>
      </c>
      <c r="L646" s="140">
        <v>221831171037.52829</v>
      </c>
      <c r="M646" s="140">
        <v>581482880687.12744</v>
      </c>
      <c r="N646" s="140">
        <v>13271000918.92462</v>
      </c>
      <c r="O646" s="140">
        <v>0</v>
      </c>
      <c r="P646" s="140">
        <v>476746999749.38202</v>
      </c>
      <c r="Q646" s="140">
        <v>1001053279106.6443</v>
      </c>
      <c r="R646" s="140">
        <v>607951683552.83337</v>
      </c>
      <c r="S646" s="140">
        <v>393101595553.81097</v>
      </c>
      <c r="T646" s="140">
        <v>1058406088678.6145</v>
      </c>
      <c r="U646" s="140">
        <v>484390064837.12793</v>
      </c>
      <c r="V646" s="140">
        <v>468167233752.51093</v>
      </c>
      <c r="W646" s="140">
        <v>12432672918.487377</v>
      </c>
      <c r="X646" s="140">
        <v>3790158166.1296258</v>
      </c>
      <c r="Y646" s="140">
        <v>574016023841.48657</v>
      </c>
      <c r="Z646" s="140">
        <v>16476994891632.057</v>
      </c>
      <c r="AA646" s="140">
        <v>9238337886629.9336</v>
      </c>
      <c r="AB646" s="140">
        <v>8319596315533.7188</v>
      </c>
      <c r="AC646" s="140">
        <v>918741571096.22278</v>
      </c>
      <c r="AD646" s="140">
        <v>7238657005002.1211</v>
      </c>
      <c r="AE646" s="140">
        <v>6518781288069.623</v>
      </c>
      <c r="AF646" s="140">
        <v>719875716932.49194</v>
      </c>
      <c r="AG646" s="140">
        <v>-567921464937.17798</v>
      </c>
      <c r="AH646" s="140">
        <v>202763735</v>
      </c>
      <c r="AI646" s="44"/>
      <c r="AK646" s="44"/>
      <c r="AL646" s="4"/>
    </row>
    <row r="647" spans="1:38" x14ac:dyDescent="0.35">
      <c r="A647" s="140" t="s">
        <v>38</v>
      </c>
      <c r="B647" s="140" t="s">
        <v>39</v>
      </c>
      <c r="C647" s="140" t="s">
        <v>6</v>
      </c>
      <c r="D647" s="140" t="s">
        <v>11</v>
      </c>
      <c r="E647" s="140" t="s">
        <v>535</v>
      </c>
      <c r="F647" s="140">
        <v>2015</v>
      </c>
      <c r="G647" s="140" t="s">
        <v>989</v>
      </c>
      <c r="H647" s="140">
        <v>24769659336803.188</v>
      </c>
      <c r="I647" s="140">
        <v>6357136466040.6191</v>
      </c>
      <c r="J647" s="140">
        <v>3212799910662.0396</v>
      </c>
      <c r="K647" s="140">
        <v>2346196232024.1631</v>
      </c>
      <c r="L647" s="140">
        <v>237564912499.99289</v>
      </c>
      <c r="M647" s="140">
        <v>564812385290.03552</v>
      </c>
      <c r="N647" s="140">
        <v>13575591954.714468</v>
      </c>
      <c r="O647" s="140">
        <v>1550530051.5476441</v>
      </c>
      <c r="P647" s="140">
        <v>496443471311.52155</v>
      </c>
      <c r="Q647" s="140">
        <v>1032249340916.351</v>
      </c>
      <c r="R647" s="140">
        <v>626473968095.06799</v>
      </c>
      <c r="S647" s="140">
        <v>405775372821.28296</v>
      </c>
      <c r="T647" s="140">
        <v>866603678637.87622</v>
      </c>
      <c r="U647" s="140">
        <v>379945620404.0498</v>
      </c>
      <c r="V647" s="140">
        <v>363648999989.91162</v>
      </c>
      <c r="W647" s="140">
        <v>12609071456.363686</v>
      </c>
      <c r="X647" s="140">
        <v>3687548957.7744799</v>
      </c>
      <c r="Y647" s="140">
        <v>486658058233.82648</v>
      </c>
      <c r="Z647" s="140">
        <v>15596915463827.576</v>
      </c>
      <c r="AA647" s="140">
        <v>8826454091646.084</v>
      </c>
      <c r="AB647" s="140">
        <v>7961590703528.5137</v>
      </c>
      <c r="AC647" s="140">
        <v>864863388117.57629</v>
      </c>
      <c r="AD647" s="140">
        <v>6770461372181.4932</v>
      </c>
      <c r="AE647" s="140">
        <v>6107055195627.9775</v>
      </c>
      <c r="AF647" s="140">
        <v>663406176553.51355</v>
      </c>
      <c r="AG647" s="140">
        <v>-397192503727.04706</v>
      </c>
      <c r="AH647" s="140">
        <v>204471769</v>
      </c>
      <c r="AI647" s="44"/>
      <c r="AK647" s="44"/>
      <c r="AL647" s="4"/>
    </row>
    <row r="648" spans="1:38" x14ac:dyDescent="0.35">
      <c r="A648" s="140" t="s">
        <v>38</v>
      </c>
      <c r="B648" s="140" t="s">
        <v>39</v>
      </c>
      <c r="C648" s="140" t="s">
        <v>6</v>
      </c>
      <c r="D648" s="140" t="s">
        <v>11</v>
      </c>
      <c r="E648" s="140" t="s">
        <v>535</v>
      </c>
      <c r="F648" s="140">
        <v>2016</v>
      </c>
      <c r="G648" s="140" t="s">
        <v>990</v>
      </c>
      <c r="H648" s="140">
        <v>24345840630608.539</v>
      </c>
      <c r="I648" s="140">
        <v>6433772263635.3164</v>
      </c>
      <c r="J648" s="140">
        <v>3116130794662.3188</v>
      </c>
      <c r="K648" s="140">
        <v>2397019904218.7725</v>
      </c>
      <c r="L648" s="140">
        <v>267014522776.84149</v>
      </c>
      <c r="M648" s="140">
        <v>549979268693.9812</v>
      </c>
      <c r="N648" s="140">
        <v>13880182990.504318</v>
      </c>
      <c r="O648" s="140">
        <v>1553681993.9061511</v>
      </c>
      <c r="P648" s="140">
        <v>513160954535.71478</v>
      </c>
      <c r="Q648" s="140">
        <v>1051431293227.8246</v>
      </c>
      <c r="R648" s="140">
        <v>635614995298.22156</v>
      </c>
      <c r="S648" s="140">
        <v>415816297929.60303</v>
      </c>
      <c r="T648" s="140">
        <v>719110890443.54614</v>
      </c>
      <c r="U648" s="140">
        <v>316125316039.97858</v>
      </c>
      <c r="V648" s="140">
        <v>301844628266.74359</v>
      </c>
      <c r="W648" s="140">
        <v>10935758817.770529</v>
      </c>
      <c r="X648" s="140">
        <v>3344928955.4644837</v>
      </c>
      <c r="Y648" s="140">
        <v>402985574403.56757</v>
      </c>
      <c r="Z648" s="140">
        <v>15378067944943.529</v>
      </c>
      <c r="AA648" s="140">
        <v>8579959505040.5645</v>
      </c>
      <c r="AB648" s="140">
        <v>7733712877780.5859</v>
      </c>
      <c r="AC648" s="140">
        <v>846246627259.96729</v>
      </c>
      <c r="AD648" s="140">
        <v>6798108439902.9658</v>
      </c>
      <c r="AE648" s="140">
        <v>6127606867531.248</v>
      </c>
      <c r="AF648" s="140">
        <v>670501572371.7218</v>
      </c>
      <c r="AG648" s="140">
        <v>-582130372632.62524</v>
      </c>
      <c r="AH648" s="140">
        <v>206163058</v>
      </c>
      <c r="AI648" s="44"/>
      <c r="AK648" s="44"/>
      <c r="AL648" s="4"/>
    </row>
    <row r="649" spans="1:38" x14ac:dyDescent="0.35">
      <c r="A649" s="140" t="s">
        <v>38</v>
      </c>
      <c r="B649" s="140" t="s">
        <v>39</v>
      </c>
      <c r="C649" s="140" t="s">
        <v>6</v>
      </c>
      <c r="D649" s="140" t="s">
        <v>11</v>
      </c>
      <c r="E649" s="140" t="s">
        <v>535</v>
      </c>
      <c r="F649" s="140">
        <v>2017</v>
      </c>
      <c r="G649" s="140" t="s">
        <v>991</v>
      </c>
      <c r="H649" s="140">
        <v>24486589612339.777</v>
      </c>
      <c r="I649" s="140">
        <v>6505957572520.8213</v>
      </c>
      <c r="J649" s="140">
        <v>3145788598941.4429</v>
      </c>
      <c r="K649" s="140">
        <v>2489467821175.2866</v>
      </c>
      <c r="L649" s="140">
        <v>277404619410.22125</v>
      </c>
      <c r="M649" s="140">
        <v>555202821489.88672</v>
      </c>
      <c r="N649" s="140">
        <v>14184774001.789167</v>
      </c>
      <c r="O649" s="140">
        <v>1551766155.5443485</v>
      </c>
      <c r="P649" s="140">
        <v>558283215756.31262</v>
      </c>
      <c r="Q649" s="140">
        <v>1082840624361.5327</v>
      </c>
      <c r="R649" s="140">
        <v>635732430821.78284</v>
      </c>
      <c r="S649" s="140">
        <v>447108193539.74982</v>
      </c>
      <c r="T649" s="140">
        <v>656320777766.15613</v>
      </c>
      <c r="U649" s="140">
        <v>277489121619.76617</v>
      </c>
      <c r="V649" s="140">
        <v>265232427988.54999</v>
      </c>
      <c r="W649" s="140">
        <v>9200988110.2765141</v>
      </c>
      <c r="X649" s="140">
        <v>3055705520.9396462</v>
      </c>
      <c r="Y649" s="140">
        <v>378831656146.38995</v>
      </c>
      <c r="Z649" s="140">
        <v>15419509637063.979</v>
      </c>
      <c r="AA649" s="140">
        <v>8538372356778.2197</v>
      </c>
      <c r="AB649" s="140">
        <v>7696227495258.9473</v>
      </c>
      <c r="AC649" s="140">
        <v>842144861519.26807</v>
      </c>
      <c r="AD649" s="140">
        <v>6881137280285.7578</v>
      </c>
      <c r="AE649" s="140">
        <v>6202446522860.4268</v>
      </c>
      <c r="AF649" s="140">
        <v>678690757425.33105</v>
      </c>
      <c r="AG649" s="140">
        <v>-584666196186.46436</v>
      </c>
      <c r="AH649" s="140">
        <v>207833831</v>
      </c>
      <c r="AI649" s="44"/>
      <c r="AK649" s="44"/>
      <c r="AL649" s="4"/>
    </row>
    <row r="650" spans="1:38" x14ac:dyDescent="0.35">
      <c r="A650" s="140" t="s">
        <v>38</v>
      </c>
      <c r="B650" s="140" t="s">
        <v>39</v>
      </c>
      <c r="C650" s="140" t="s">
        <v>6</v>
      </c>
      <c r="D650" s="140" t="s">
        <v>11</v>
      </c>
      <c r="E650" s="140" t="s">
        <v>535</v>
      </c>
      <c r="F650" s="140">
        <v>2018</v>
      </c>
      <c r="G650" s="140" t="s">
        <v>992</v>
      </c>
      <c r="H650" s="140">
        <v>24550971207747.395</v>
      </c>
      <c r="I650" s="140">
        <v>6558239116223.8613</v>
      </c>
      <c r="J650" s="140">
        <v>3187153742762.7954</v>
      </c>
      <c r="K650" s="140">
        <v>2557199529523.6816</v>
      </c>
      <c r="L650" s="140">
        <v>287433616246.2027</v>
      </c>
      <c r="M650" s="140">
        <v>562120403002.58801</v>
      </c>
      <c r="N650" s="140">
        <v>14489365037.579016</v>
      </c>
      <c r="O650" s="140">
        <v>1539534990.4364786</v>
      </c>
      <c r="P650" s="140">
        <v>594454917037.56006</v>
      </c>
      <c r="Q650" s="140">
        <v>1097161693209.3154</v>
      </c>
      <c r="R650" s="140">
        <v>618843670240.94263</v>
      </c>
      <c r="S650" s="140">
        <v>478318022968.3728</v>
      </c>
      <c r="T650" s="140">
        <v>629954213239.11377</v>
      </c>
      <c r="U650" s="140">
        <v>297011874180.96045</v>
      </c>
      <c r="V650" s="140">
        <v>284482517689.39502</v>
      </c>
      <c r="W650" s="140">
        <v>9601782413.6247063</v>
      </c>
      <c r="X650" s="140">
        <v>2927574077.9407134</v>
      </c>
      <c r="Y650" s="140">
        <v>332942339058.15326</v>
      </c>
      <c r="Z650" s="140">
        <v>15402644028760.742</v>
      </c>
      <c r="AA650" s="140">
        <v>8532933383567.6738</v>
      </c>
      <c r="AB650" s="140">
        <v>7691324971286</v>
      </c>
      <c r="AC650" s="140">
        <v>841608412281.65918</v>
      </c>
      <c r="AD650" s="140">
        <v>6869710645193.0889</v>
      </c>
      <c r="AE650" s="140">
        <v>6192146903740.5508</v>
      </c>
      <c r="AF650" s="140">
        <v>677563741452.53662</v>
      </c>
      <c r="AG650" s="140">
        <v>-597065680000</v>
      </c>
      <c r="AH650" s="140">
        <v>209469333</v>
      </c>
      <c r="AI650" s="44"/>
      <c r="AK650" s="44"/>
      <c r="AL650" s="4"/>
    </row>
    <row r="651" spans="1:38" x14ac:dyDescent="0.35">
      <c r="A651" s="140" t="s">
        <v>4517</v>
      </c>
      <c r="B651" s="140" t="s">
        <v>4518</v>
      </c>
      <c r="C651" s="140" t="s">
        <v>281</v>
      </c>
      <c r="D651" s="140" t="s">
        <v>11</v>
      </c>
      <c r="E651" s="140" t="s">
        <v>535</v>
      </c>
      <c r="F651" s="140">
        <v>1995</v>
      </c>
      <c r="G651" s="140" t="s">
        <v>4837</v>
      </c>
      <c r="H651" s="140" t="s">
        <v>728</v>
      </c>
      <c r="I651" s="140">
        <v>9497773388.6082115</v>
      </c>
      <c r="J651" s="140">
        <v>505784192.36133415</v>
      </c>
      <c r="K651" s="140">
        <v>457355351.14938611</v>
      </c>
      <c r="L651" s="140">
        <v>8194438.2997855525</v>
      </c>
      <c r="M651" s="140">
        <v>19251971.294768177</v>
      </c>
      <c r="N651" s="140">
        <v>0</v>
      </c>
      <c r="O651" s="140">
        <v>9125724.7351483051</v>
      </c>
      <c r="P651" s="140">
        <v>134522.14063208911</v>
      </c>
      <c r="Q651" s="140">
        <v>420648694.679052</v>
      </c>
      <c r="R651" s="140">
        <v>345890852.0005542</v>
      </c>
      <c r="S651" s="140">
        <v>74757842.678497761</v>
      </c>
      <c r="T651" s="140">
        <v>48428841.211948052</v>
      </c>
      <c r="U651" s="140">
        <v>48428841.211948052</v>
      </c>
      <c r="V651" s="140">
        <v>45929756.933684543</v>
      </c>
      <c r="W651" s="140">
        <v>2499084.2782635065</v>
      </c>
      <c r="X651" s="140">
        <v>0</v>
      </c>
      <c r="Y651" s="140">
        <v>0</v>
      </c>
      <c r="Z651" s="140" t="s">
        <v>728</v>
      </c>
      <c r="AA651" s="140" t="s">
        <v>728</v>
      </c>
      <c r="AB651" s="140" t="s">
        <v>728</v>
      </c>
      <c r="AC651" s="140" t="s">
        <v>728</v>
      </c>
      <c r="AD651" s="140" t="s">
        <v>728</v>
      </c>
      <c r="AE651" s="140" t="s">
        <v>728</v>
      </c>
      <c r="AF651" s="140" t="s">
        <v>728</v>
      </c>
      <c r="AG651" s="140">
        <v>-1208019569.1727967</v>
      </c>
      <c r="AH651" s="140">
        <v>265955</v>
      </c>
      <c r="AI651" s="44"/>
      <c r="AK651" s="44"/>
      <c r="AL651" s="4"/>
    </row>
    <row r="652" spans="1:38" x14ac:dyDescent="0.35">
      <c r="A652" s="140" t="s">
        <v>4517</v>
      </c>
      <c r="B652" s="140" t="s">
        <v>4518</v>
      </c>
      <c r="C652" s="140" t="s">
        <v>281</v>
      </c>
      <c r="D652" s="140" t="s">
        <v>11</v>
      </c>
      <c r="E652" s="140" t="s">
        <v>535</v>
      </c>
      <c r="F652" s="140">
        <v>1996</v>
      </c>
      <c r="G652" s="140" t="s">
        <v>4838</v>
      </c>
      <c r="H652" s="140" t="s">
        <v>728</v>
      </c>
      <c r="I652" s="140">
        <v>9658561335.4824123</v>
      </c>
      <c r="J652" s="140">
        <v>507618793.37650907</v>
      </c>
      <c r="K652" s="140">
        <v>452264188.47577447</v>
      </c>
      <c r="L652" s="140">
        <v>9756629.0912608504</v>
      </c>
      <c r="M652" s="140">
        <v>19499043.800053455</v>
      </c>
      <c r="N652" s="140">
        <v>0</v>
      </c>
      <c r="O652" s="140">
        <v>9745794.519093914</v>
      </c>
      <c r="P652" s="140">
        <v>141668.42338202719</v>
      </c>
      <c r="Q652" s="140">
        <v>413121052.64198416</v>
      </c>
      <c r="R652" s="140">
        <v>346232549.7149961</v>
      </c>
      <c r="S652" s="140">
        <v>66888502.926988073</v>
      </c>
      <c r="T652" s="140">
        <v>55354604.900734611</v>
      </c>
      <c r="U652" s="140">
        <v>55354604.900734611</v>
      </c>
      <c r="V652" s="140">
        <v>53012659.438883685</v>
      </c>
      <c r="W652" s="140">
        <v>2341945.4618509263</v>
      </c>
      <c r="X652" s="140">
        <v>0</v>
      </c>
      <c r="Y652" s="140">
        <v>0</v>
      </c>
      <c r="Z652" s="140" t="s">
        <v>728</v>
      </c>
      <c r="AA652" s="140" t="s">
        <v>728</v>
      </c>
      <c r="AB652" s="140" t="s">
        <v>728</v>
      </c>
      <c r="AC652" s="140" t="s">
        <v>728</v>
      </c>
      <c r="AD652" s="140" t="s">
        <v>728</v>
      </c>
      <c r="AE652" s="140" t="s">
        <v>728</v>
      </c>
      <c r="AF652" s="140" t="s">
        <v>728</v>
      </c>
      <c r="AG652" s="140">
        <v>-855290126.73104417</v>
      </c>
      <c r="AH652" s="140">
        <v>267049</v>
      </c>
      <c r="AI652" s="44"/>
      <c r="AK652" s="44"/>
      <c r="AL652" s="4"/>
    </row>
    <row r="653" spans="1:38" x14ac:dyDescent="0.35">
      <c r="A653" s="140" t="s">
        <v>4517</v>
      </c>
      <c r="B653" s="140" t="s">
        <v>4518</v>
      </c>
      <c r="C653" s="140" t="s">
        <v>281</v>
      </c>
      <c r="D653" s="140" t="s">
        <v>11</v>
      </c>
      <c r="E653" s="140" t="s">
        <v>535</v>
      </c>
      <c r="F653" s="140">
        <v>1997</v>
      </c>
      <c r="G653" s="140" t="s">
        <v>4839</v>
      </c>
      <c r="H653" s="140" t="s">
        <v>728</v>
      </c>
      <c r="I653" s="140">
        <v>9930330746.1301861</v>
      </c>
      <c r="J653" s="140">
        <v>494440332.74588257</v>
      </c>
      <c r="K653" s="140">
        <v>442730258.96389461</v>
      </c>
      <c r="L653" s="140">
        <v>10703135.058981003</v>
      </c>
      <c r="M653" s="140">
        <v>23323295.391426858</v>
      </c>
      <c r="N653" s="140">
        <v>0</v>
      </c>
      <c r="O653" s="140">
        <v>8689115.2597816437</v>
      </c>
      <c r="P653" s="140">
        <v>156729.58225241251</v>
      </c>
      <c r="Q653" s="140">
        <v>399857983.6714527</v>
      </c>
      <c r="R653" s="140">
        <v>340431951.05280662</v>
      </c>
      <c r="S653" s="140">
        <v>59426032.618646063</v>
      </c>
      <c r="T653" s="140">
        <v>51710073.781987943</v>
      </c>
      <c r="U653" s="140">
        <v>51710073.781987943</v>
      </c>
      <c r="V653" s="140">
        <v>49186648.825812444</v>
      </c>
      <c r="W653" s="140">
        <v>2523424.9561755019</v>
      </c>
      <c r="X653" s="140">
        <v>0</v>
      </c>
      <c r="Y653" s="140">
        <v>0</v>
      </c>
      <c r="Z653" s="140" t="s">
        <v>728</v>
      </c>
      <c r="AA653" s="140" t="s">
        <v>728</v>
      </c>
      <c r="AB653" s="140" t="s">
        <v>728</v>
      </c>
      <c r="AC653" s="140" t="s">
        <v>728</v>
      </c>
      <c r="AD653" s="140" t="s">
        <v>728</v>
      </c>
      <c r="AE653" s="140" t="s">
        <v>728</v>
      </c>
      <c r="AF653" s="140" t="s">
        <v>728</v>
      </c>
      <c r="AG653" s="140">
        <v>-953287965.52903271</v>
      </c>
      <c r="AH653" s="140">
        <v>268187</v>
      </c>
      <c r="AI653" s="44"/>
      <c r="AK653" s="44"/>
      <c r="AL653" s="4"/>
    </row>
    <row r="654" spans="1:38" x14ac:dyDescent="0.35">
      <c r="A654" s="140" t="s">
        <v>4517</v>
      </c>
      <c r="B654" s="140" t="s">
        <v>4518</v>
      </c>
      <c r="C654" s="140" t="s">
        <v>281</v>
      </c>
      <c r="D654" s="140" t="s">
        <v>11</v>
      </c>
      <c r="E654" s="140" t="s">
        <v>535</v>
      </c>
      <c r="F654" s="140">
        <v>1998</v>
      </c>
      <c r="G654" s="140" t="s">
        <v>4840</v>
      </c>
      <c r="H654" s="140" t="s">
        <v>728</v>
      </c>
      <c r="I654" s="140">
        <v>10298292250.332645</v>
      </c>
      <c r="J654" s="140">
        <v>462424945.68874425</v>
      </c>
      <c r="K654" s="140">
        <v>432234623.15161669</v>
      </c>
      <c r="L654" s="140">
        <v>10010974.721522341</v>
      </c>
      <c r="M654" s="140">
        <v>23436748.842826612</v>
      </c>
      <c r="N654" s="140">
        <v>0</v>
      </c>
      <c r="O654" s="140">
        <v>9445473.7356194109</v>
      </c>
      <c r="P654" s="140">
        <v>148058.99421365606</v>
      </c>
      <c r="Q654" s="140">
        <v>389193366.85743469</v>
      </c>
      <c r="R654" s="140">
        <v>332783183.41805619</v>
      </c>
      <c r="S654" s="140">
        <v>56410183.439378493</v>
      </c>
      <c r="T654" s="140">
        <v>30190322.537127558</v>
      </c>
      <c r="U654" s="140">
        <v>30190322.537127558</v>
      </c>
      <c r="V654" s="140">
        <v>27823733.727397047</v>
      </c>
      <c r="W654" s="140">
        <v>2366588.8097305126</v>
      </c>
      <c r="X654" s="140">
        <v>0</v>
      </c>
      <c r="Y654" s="140">
        <v>0</v>
      </c>
      <c r="Z654" s="140" t="s">
        <v>728</v>
      </c>
      <c r="AA654" s="140" t="s">
        <v>728</v>
      </c>
      <c r="AB654" s="140" t="s">
        <v>728</v>
      </c>
      <c r="AC654" s="140" t="s">
        <v>728</v>
      </c>
      <c r="AD654" s="140" t="s">
        <v>728</v>
      </c>
      <c r="AE654" s="140" t="s">
        <v>728</v>
      </c>
      <c r="AF654" s="140" t="s">
        <v>728</v>
      </c>
      <c r="AG654" s="140">
        <v>-737209367.92476237</v>
      </c>
      <c r="AH654" s="140">
        <v>269336</v>
      </c>
      <c r="AI654" s="44"/>
      <c r="AK654" s="44"/>
      <c r="AL654" s="4"/>
    </row>
    <row r="655" spans="1:38" x14ac:dyDescent="0.35">
      <c r="A655" s="140" t="s">
        <v>4517</v>
      </c>
      <c r="B655" s="140" t="s">
        <v>4518</v>
      </c>
      <c r="C655" s="140" t="s">
        <v>281</v>
      </c>
      <c r="D655" s="140" t="s">
        <v>11</v>
      </c>
      <c r="E655" s="140" t="s">
        <v>535</v>
      </c>
      <c r="F655" s="140">
        <v>1999</v>
      </c>
      <c r="G655" s="140" t="s">
        <v>4841</v>
      </c>
      <c r="H655" s="140" t="s">
        <v>728</v>
      </c>
      <c r="I655" s="140">
        <v>10740876650.128099</v>
      </c>
      <c r="J655" s="140">
        <v>447500626.03360075</v>
      </c>
      <c r="K655" s="140">
        <v>419058430.86818755</v>
      </c>
      <c r="L655" s="140">
        <v>9350692.0442546513</v>
      </c>
      <c r="M655" s="140">
        <v>23392532.822087239</v>
      </c>
      <c r="N655" s="140">
        <v>0</v>
      </c>
      <c r="O655" s="140">
        <v>10525748.052077016</v>
      </c>
      <c r="P655" s="140">
        <v>154073.13150955251</v>
      </c>
      <c r="Q655" s="140">
        <v>375635384.81825912</v>
      </c>
      <c r="R655" s="140">
        <v>322887204.94645607</v>
      </c>
      <c r="S655" s="140">
        <v>52748179.871803068</v>
      </c>
      <c r="T655" s="140">
        <v>28442195.165413216</v>
      </c>
      <c r="U655" s="140">
        <v>28442195.165413216</v>
      </c>
      <c r="V655" s="140">
        <v>25919113.558796804</v>
      </c>
      <c r="W655" s="140">
        <v>2523081.6066164095</v>
      </c>
      <c r="X655" s="140">
        <v>0</v>
      </c>
      <c r="Y655" s="140">
        <v>0</v>
      </c>
      <c r="Z655" s="140" t="s">
        <v>728</v>
      </c>
      <c r="AA655" s="140" t="s">
        <v>728</v>
      </c>
      <c r="AB655" s="140" t="s">
        <v>728</v>
      </c>
      <c r="AC655" s="140" t="s">
        <v>728</v>
      </c>
      <c r="AD655" s="140" t="s">
        <v>728</v>
      </c>
      <c r="AE655" s="140" t="s">
        <v>728</v>
      </c>
      <c r="AF655" s="140" t="s">
        <v>728</v>
      </c>
      <c r="AG655" s="140">
        <v>-837141092.83922815</v>
      </c>
      <c r="AH655" s="140">
        <v>270451</v>
      </c>
      <c r="AI655" s="44"/>
      <c r="AK655" s="44"/>
      <c r="AL655" s="4"/>
    </row>
    <row r="656" spans="1:38" x14ac:dyDescent="0.35">
      <c r="A656" s="140" t="s">
        <v>4517</v>
      </c>
      <c r="B656" s="140" t="s">
        <v>4518</v>
      </c>
      <c r="C656" s="140" t="s">
        <v>281</v>
      </c>
      <c r="D656" s="140" t="s">
        <v>11</v>
      </c>
      <c r="E656" s="140" t="s">
        <v>535</v>
      </c>
      <c r="F656" s="140">
        <v>2000</v>
      </c>
      <c r="G656" s="140" t="s">
        <v>4842</v>
      </c>
      <c r="H656" s="140" t="s">
        <v>728</v>
      </c>
      <c r="I656" s="140">
        <v>11033432949.972521</v>
      </c>
      <c r="J656" s="140">
        <v>449853327.79792106</v>
      </c>
      <c r="K656" s="140">
        <v>395640102.19505978</v>
      </c>
      <c r="L656" s="140">
        <v>7935859.8758460497</v>
      </c>
      <c r="M656" s="140">
        <v>23324453.894856486</v>
      </c>
      <c r="N656" s="140">
        <v>0</v>
      </c>
      <c r="O656" s="140">
        <v>7861831.9419573043</v>
      </c>
      <c r="P656" s="140">
        <v>150640.82556929061</v>
      </c>
      <c r="Q656" s="140">
        <v>356367315.65683067</v>
      </c>
      <c r="R656" s="140">
        <v>306240420.97763175</v>
      </c>
      <c r="S656" s="140">
        <v>50126894.679198936</v>
      </c>
      <c r="T656" s="140">
        <v>54213225.602861308</v>
      </c>
      <c r="U656" s="140">
        <v>54213225.602861308</v>
      </c>
      <c r="V656" s="140">
        <v>50405807.733112901</v>
      </c>
      <c r="W656" s="140">
        <v>3807417.8697484089</v>
      </c>
      <c r="X656" s="140">
        <v>0</v>
      </c>
      <c r="Y656" s="140">
        <v>0</v>
      </c>
      <c r="Z656" s="140" t="s">
        <v>728</v>
      </c>
      <c r="AA656" s="140" t="s">
        <v>728</v>
      </c>
      <c r="AB656" s="140" t="s">
        <v>728</v>
      </c>
      <c r="AC656" s="140" t="s">
        <v>728</v>
      </c>
      <c r="AD656" s="140" t="s">
        <v>728</v>
      </c>
      <c r="AE656" s="140" t="s">
        <v>728</v>
      </c>
      <c r="AF656" s="140" t="s">
        <v>728</v>
      </c>
      <c r="AG656" s="140">
        <v>-1149710661.5232508</v>
      </c>
      <c r="AH656" s="140">
        <v>271515</v>
      </c>
      <c r="AI656" s="44"/>
      <c r="AK656" s="44"/>
      <c r="AL656" s="4"/>
    </row>
    <row r="657" spans="1:38" x14ac:dyDescent="0.35">
      <c r="A657" s="140" t="s">
        <v>4517</v>
      </c>
      <c r="B657" s="140" t="s">
        <v>4518</v>
      </c>
      <c r="C657" s="140" t="s">
        <v>281</v>
      </c>
      <c r="D657" s="140" t="s">
        <v>11</v>
      </c>
      <c r="E657" s="140" t="s">
        <v>535</v>
      </c>
      <c r="F657" s="140">
        <v>2001</v>
      </c>
      <c r="G657" s="140" t="s">
        <v>4843</v>
      </c>
      <c r="H657" s="140" t="s">
        <v>728</v>
      </c>
      <c r="I657" s="140">
        <v>11330965166.486645</v>
      </c>
      <c r="J657" s="140">
        <v>395759330.27036756</v>
      </c>
      <c r="K657" s="140">
        <v>343078740.1633653</v>
      </c>
      <c r="L657" s="140">
        <v>6832560.6703113373</v>
      </c>
      <c r="M657" s="140">
        <v>23400788.875745554</v>
      </c>
      <c r="N657" s="140">
        <v>0</v>
      </c>
      <c r="O657" s="140">
        <v>3861489.2546648029</v>
      </c>
      <c r="P657" s="140">
        <v>159398.10047593282</v>
      </c>
      <c r="Q657" s="140">
        <v>308824503.26216775</v>
      </c>
      <c r="R657" s="140">
        <v>264212259.14062595</v>
      </c>
      <c r="S657" s="140">
        <v>44612244.121541806</v>
      </c>
      <c r="T657" s="140">
        <v>52680590.107002251</v>
      </c>
      <c r="U657" s="140">
        <v>52680590.107002251</v>
      </c>
      <c r="V657" s="140">
        <v>49569185.475384496</v>
      </c>
      <c r="W657" s="140">
        <v>3111404.6316177524</v>
      </c>
      <c r="X657" s="140">
        <v>0</v>
      </c>
      <c r="Y657" s="140">
        <v>0</v>
      </c>
      <c r="Z657" s="140" t="s">
        <v>728</v>
      </c>
      <c r="AA657" s="140" t="s">
        <v>728</v>
      </c>
      <c r="AB657" s="140" t="s">
        <v>728</v>
      </c>
      <c r="AC657" s="140" t="s">
        <v>728</v>
      </c>
      <c r="AD657" s="140" t="s">
        <v>728</v>
      </c>
      <c r="AE657" s="140" t="s">
        <v>728</v>
      </c>
      <c r="AF657" s="140" t="s">
        <v>728</v>
      </c>
      <c r="AG657" s="140">
        <v>-1261937242.9332516</v>
      </c>
      <c r="AH657" s="140">
        <v>272500</v>
      </c>
      <c r="AI657" s="44"/>
      <c r="AK657" s="44"/>
      <c r="AL657" s="4"/>
    </row>
    <row r="658" spans="1:38" x14ac:dyDescent="0.35">
      <c r="A658" s="140" t="s">
        <v>4517</v>
      </c>
      <c r="B658" s="140" t="s">
        <v>4518</v>
      </c>
      <c r="C658" s="140" t="s">
        <v>281</v>
      </c>
      <c r="D658" s="140" t="s">
        <v>11</v>
      </c>
      <c r="E658" s="140" t="s">
        <v>535</v>
      </c>
      <c r="F658" s="140">
        <v>2002</v>
      </c>
      <c r="G658" s="140" t="s">
        <v>4844</v>
      </c>
      <c r="H658" s="140" t="s">
        <v>728</v>
      </c>
      <c r="I658" s="140">
        <v>11582596766.586391</v>
      </c>
      <c r="J658" s="140">
        <v>371396472.81678802</v>
      </c>
      <c r="K658" s="140">
        <v>305485419.77897286</v>
      </c>
      <c r="L658" s="140">
        <v>6156739.7501796735</v>
      </c>
      <c r="M658" s="140">
        <v>23400785.902357984</v>
      </c>
      <c r="N658" s="140">
        <v>0</v>
      </c>
      <c r="O658" s="140">
        <v>7909686.9361811625</v>
      </c>
      <c r="P658" s="140">
        <v>166648.96091457695</v>
      </c>
      <c r="Q658" s="140">
        <v>267851558.22933948</v>
      </c>
      <c r="R658" s="140">
        <v>227191004.3728801</v>
      </c>
      <c r="S658" s="140">
        <v>40660553.856459387</v>
      </c>
      <c r="T658" s="140">
        <v>65911053.037815161</v>
      </c>
      <c r="U658" s="140">
        <v>65911053.037815161</v>
      </c>
      <c r="V658" s="140">
        <v>62547818.830281839</v>
      </c>
      <c r="W658" s="140">
        <v>3363234.2075333241</v>
      </c>
      <c r="X658" s="140">
        <v>0</v>
      </c>
      <c r="Y658" s="140">
        <v>0</v>
      </c>
      <c r="Z658" s="140" t="s">
        <v>728</v>
      </c>
      <c r="AA658" s="140" t="s">
        <v>728</v>
      </c>
      <c r="AB658" s="140" t="s">
        <v>728</v>
      </c>
      <c r="AC658" s="140" t="s">
        <v>728</v>
      </c>
      <c r="AD658" s="140" t="s">
        <v>728</v>
      </c>
      <c r="AE658" s="140" t="s">
        <v>728</v>
      </c>
      <c r="AF658" s="140" t="s">
        <v>728</v>
      </c>
      <c r="AG658" s="140">
        <v>-917100633.36360824</v>
      </c>
      <c r="AH658" s="140">
        <v>273425</v>
      </c>
      <c r="AI658" s="44"/>
      <c r="AK658" s="44"/>
      <c r="AL658" s="4"/>
    </row>
    <row r="659" spans="1:38" x14ac:dyDescent="0.35">
      <c r="A659" s="140" t="s">
        <v>4517</v>
      </c>
      <c r="B659" s="140" t="s">
        <v>4518</v>
      </c>
      <c r="C659" s="140" t="s">
        <v>281</v>
      </c>
      <c r="D659" s="140" t="s">
        <v>11</v>
      </c>
      <c r="E659" s="140" t="s">
        <v>535</v>
      </c>
      <c r="F659" s="140">
        <v>2003</v>
      </c>
      <c r="G659" s="140" t="s">
        <v>4845</v>
      </c>
      <c r="H659" s="140" t="s">
        <v>728</v>
      </c>
      <c r="I659" s="140">
        <v>11878245528.456329</v>
      </c>
      <c r="J659" s="140">
        <v>352077958.13375998</v>
      </c>
      <c r="K659" s="140">
        <v>280239255.17828405</v>
      </c>
      <c r="L659" s="140">
        <v>5959002.5052370392</v>
      </c>
      <c r="M659" s="140">
        <v>23400792.627215847</v>
      </c>
      <c r="N659" s="140">
        <v>0</v>
      </c>
      <c r="O659" s="140">
        <v>0</v>
      </c>
      <c r="P659" s="140">
        <v>172520.8398521303</v>
      </c>
      <c r="Q659" s="140">
        <v>250706939.20597899</v>
      </c>
      <c r="R659" s="140">
        <v>212242219.36855465</v>
      </c>
      <c r="S659" s="140">
        <v>38464719.837424345</v>
      </c>
      <c r="T659" s="140">
        <v>71838702.955475911</v>
      </c>
      <c r="U659" s="140">
        <v>71838702.955475911</v>
      </c>
      <c r="V659" s="140">
        <v>67686203.417893529</v>
      </c>
      <c r="W659" s="140">
        <v>4152499.5375823807</v>
      </c>
      <c r="X659" s="140">
        <v>0</v>
      </c>
      <c r="Y659" s="140">
        <v>0</v>
      </c>
      <c r="Z659" s="140" t="s">
        <v>728</v>
      </c>
      <c r="AA659" s="140" t="s">
        <v>728</v>
      </c>
      <c r="AB659" s="140" t="s">
        <v>728</v>
      </c>
      <c r="AC659" s="140" t="s">
        <v>728</v>
      </c>
      <c r="AD659" s="140" t="s">
        <v>728</v>
      </c>
      <c r="AE659" s="140" t="s">
        <v>728</v>
      </c>
      <c r="AF659" s="140" t="s">
        <v>728</v>
      </c>
      <c r="AG659" s="140">
        <v>-693494905.44661653</v>
      </c>
      <c r="AH659" s="140">
        <v>274329</v>
      </c>
      <c r="AI659" s="44"/>
      <c r="AK659" s="44"/>
      <c r="AL659" s="4"/>
    </row>
    <row r="660" spans="1:38" x14ac:dyDescent="0.35">
      <c r="A660" s="140" t="s">
        <v>4517</v>
      </c>
      <c r="B660" s="140" t="s">
        <v>4518</v>
      </c>
      <c r="C660" s="140" t="s">
        <v>281</v>
      </c>
      <c r="D660" s="140" t="s">
        <v>11</v>
      </c>
      <c r="E660" s="140" t="s">
        <v>535</v>
      </c>
      <c r="F660" s="140">
        <v>2004</v>
      </c>
      <c r="G660" s="140" t="s">
        <v>4846</v>
      </c>
      <c r="H660" s="140" t="s">
        <v>728</v>
      </c>
      <c r="I660" s="140">
        <v>12186282646.214539</v>
      </c>
      <c r="J660" s="140">
        <v>367783889.82563925</v>
      </c>
      <c r="K660" s="140">
        <v>294013208.15822846</v>
      </c>
      <c r="L660" s="140">
        <v>5880560.6845142264</v>
      </c>
      <c r="M660" s="140">
        <v>23287719.774056289</v>
      </c>
      <c r="N660" s="140">
        <v>0</v>
      </c>
      <c r="O660" s="140">
        <v>33929620.012505464</v>
      </c>
      <c r="P660" s="140">
        <v>175530.11159943184</v>
      </c>
      <c r="Q660" s="140">
        <v>230739777.57555306</v>
      </c>
      <c r="R660" s="140">
        <v>194249636.36801717</v>
      </c>
      <c r="S660" s="140">
        <v>36490141.207535908</v>
      </c>
      <c r="T660" s="140">
        <v>73770681.667410731</v>
      </c>
      <c r="U660" s="140">
        <v>73770681.667410731</v>
      </c>
      <c r="V660" s="140">
        <v>68937057.048797309</v>
      </c>
      <c r="W660" s="140">
        <v>4833624.6186134256</v>
      </c>
      <c r="X660" s="140">
        <v>0</v>
      </c>
      <c r="Y660" s="140">
        <v>0</v>
      </c>
      <c r="Z660" s="140" t="s">
        <v>728</v>
      </c>
      <c r="AA660" s="140" t="s">
        <v>728</v>
      </c>
      <c r="AB660" s="140" t="s">
        <v>728</v>
      </c>
      <c r="AC660" s="140" t="s">
        <v>728</v>
      </c>
      <c r="AD660" s="140" t="s">
        <v>728</v>
      </c>
      <c r="AE660" s="140" t="s">
        <v>728</v>
      </c>
      <c r="AF660" s="140" t="s">
        <v>728</v>
      </c>
      <c r="AG660" s="140">
        <v>-847411699.93478286</v>
      </c>
      <c r="AH660" s="140">
        <v>275284</v>
      </c>
      <c r="AI660" s="44"/>
      <c r="AK660" s="44"/>
      <c r="AL660" s="4"/>
    </row>
    <row r="661" spans="1:38" x14ac:dyDescent="0.35">
      <c r="A661" s="140" t="s">
        <v>4517</v>
      </c>
      <c r="B661" s="140" t="s">
        <v>4518</v>
      </c>
      <c r="C661" s="140" t="s">
        <v>281</v>
      </c>
      <c r="D661" s="140" t="s">
        <v>11</v>
      </c>
      <c r="E661" s="140" t="s">
        <v>535</v>
      </c>
      <c r="F661" s="140">
        <v>2005</v>
      </c>
      <c r="G661" s="140" t="s">
        <v>4847</v>
      </c>
      <c r="H661" s="140" t="s">
        <v>728</v>
      </c>
      <c r="I661" s="140">
        <v>12512736552.714451</v>
      </c>
      <c r="J661" s="140">
        <v>352693504.08602428</v>
      </c>
      <c r="K661" s="140">
        <v>278260810.33676326</v>
      </c>
      <c r="L661" s="140">
        <v>6144190.6145176394</v>
      </c>
      <c r="M661" s="140">
        <v>23456640.452125028</v>
      </c>
      <c r="N661" s="140">
        <v>0</v>
      </c>
      <c r="O661" s="140">
        <v>35791984.765391164</v>
      </c>
      <c r="P661" s="140">
        <v>182085.27106251719</v>
      </c>
      <c r="Q661" s="140">
        <v>212685909.23366693</v>
      </c>
      <c r="R661" s="140">
        <v>180935120.72215793</v>
      </c>
      <c r="S661" s="140">
        <v>31750788.511509001</v>
      </c>
      <c r="T661" s="140">
        <v>74432693.749261037</v>
      </c>
      <c r="U661" s="140">
        <v>74432693.749261037</v>
      </c>
      <c r="V661" s="140">
        <v>69187997.215542138</v>
      </c>
      <c r="W661" s="140">
        <v>5244696.5337189026</v>
      </c>
      <c r="X661" s="140">
        <v>0</v>
      </c>
      <c r="Y661" s="140">
        <v>0</v>
      </c>
      <c r="Z661" s="140" t="s">
        <v>728</v>
      </c>
      <c r="AA661" s="140" t="s">
        <v>728</v>
      </c>
      <c r="AB661" s="140" t="s">
        <v>728</v>
      </c>
      <c r="AC661" s="140" t="s">
        <v>728</v>
      </c>
      <c r="AD661" s="140" t="s">
        <v>728</v>
      </c>
      <c r="AE661" s="140" t="s">
        <v>728</v>
      </c>
      <c r="AF661" s="140" t="s">
        <v>728</v>
      </c>
      <c r="AG661" s="140">
        <v>-1277408450.6709218</v>
      </c>
      <c r="AH661" s="140">
        <v>276323</v>
      </c>
      <c r="AI661" s="44"/>
      <c r="AK661" s="44"/>
      <c r="AL661" s="4"/>
    </row>
    <row r="662" spans="1:38" x14ac:dyDescent="0.35">
      <c r="A662" s="140" t="s">
        <v>4517</v>
      </c>
      <c r="B662" s="140" t="s">
        <v>4518</v>
      </c>
      <c r="C662" s="140" t="s">
        <v>281</v>
      </c>
      <c r="D662" s="140" t="s">
        <v>11</v>
      </c>
      <c r="E662" s="140" t="s">
        <v>535</v>
      </c>
      <c r="F662" s="140">
        <v>2006</v>
      </c>
      <c r="G662" s="140" t="s">
        <v>4848</v>
      </c>
      <c r="H662" s="140" t="s">
        <v>728</v>
      </c>
      <c r="I662" s="140">
        <v>13081590377.079115</v>
      </c>
      <c r="J662" s="140">
        <v>348442293.68965346</v>
      </c>
      <c r="K662" s="140">
        <v>264159972.54924181</v>
      </c>
      <c r="L662" s="140">
        <v>6896624.181005924</v>
      </c>
      <c r="M662" s="140">
        <v>23456641.856996618</v>
      </c>
      <c r="N662" s="140">
        <v>0</v>
      </c>
      <c r="O662" s="140">
        <v>27039155.629783399</v>
      </c>
      <c r="P662" s="140">
        <v>192677.95334566728</v>
      </c>
      <c r="Q662" s="140">
        <v>206574872.92811021</v>
      </c>
      <c r="R662" s="140">
        <v>175307004.27369362</v>
      </c>
      <c r="S662" s="140">
        <v>31267868.654416587</v>
      </c>
      <c r="T662" s="140">
        <v>84282321.14041169</v>
      </c>
      <c r="U662" s="140">
        <v>84282321.14041169</v>
      </c>
      <c r="V662" s="140">
        <v>78828183.062121466</v>
      </c>
      <c r="W662" s="140">
        <v>5454138.0782902194</v>
      </c>
      <c r="X662" s="140">
        <v>0</v>
      </c>
      <c r="Y662" s="140">
        <v>0</v>
      </c>
      <c r="Z662" s="140" t="s">
        <v>728</v>
      </c>
      <c r="AA662" s="140" t="s">
        <v>728</v>
      </c>
      <c r="AB662" s="140" t="s">
        <v>728</v>
      </c>
      <c r="AC662" s="140" t="s">
        <v>728</v>
      </c>
      <c r="AD662" s="140" t="s">
        <v>728</v>
      </c>
      <c r="AE662" s="140" t="s">
        <v>728</v>
      </c>
      <c r="AF662" s="140" t="s">
        <v>728</v>
      </c>
      <c r="AG662" s="140">
        <v>-2066633809.5862625</v>
      </c>
      <c r="AH662" s="140">
        <v>277477</v>
      </c>
      <c r="AI662" s="44"/>
      <c r="AK662" s="44"/>
      <c r="AL662" s="4"/>
    </row>
    <row r="663" spans="1:38" x14ac:dyDescent="0.35">
      <c r="A663" s="140" t="s">
        <v>4517</v>
      </c>
      <c r="B663" s="140" t="s">
        <v>4518</v>
      </c>
      <c r="C663" s="140" t="s">
        <v>281</v>
      </c>
      <c r="D663" s="140" t="s">
        <v>11</v>
      </c>
      <c r="E663" s="140" t="s">
        <v>535</v>
      </c>
      <c r="F663" s="140">
        <v>2007</v>
      </c>
      <c r="G663" s="140" t="s">
        <v>4849</v>
      </c>
      <c r="H663" s="140" t="s">
        <v>728</v>
      </c>
      <c r="I663" s="140">
        <v>13488613465.359009</v>
      </c>
      <c r="J663" s="140">
        <v>362313197.46263593</v>
      </c>
      <c r="K663" s="140">
        <v>257416992.44937968</v>
      </c>
      <c r="L663" s="140">
        <v>7788027.9822267303</v>
      </c>
      <c r="M663" s="140">
        <v>23268349.543482155</v>
      </c>
      <c r="N663" s="140">
        <v>0</v>
      </c>
      <c r="O663" s="140">
        <v>24749556.663069881</v>
      </c>
      <c r="P663" s="140">
        <v>910356.01125191129</v>
      </c>
      <c r="Q663" s="140">
        <v>200700702.24934903</v>
      </c>
      <c r="R663" s="140">
        <v>169368560.23291111</v>
      </c>
      <c r="S663" s="140">
        <v>31332142.016437929</v>
      </c>
      <c r="T663" s="140">
        <v>104896205.01325616</v>
      </c>
      <c r="U663" s="140">
        <v>104896205.01325616</v>
      </c>
      <c r="V663" s="140">
        <v>98581846.894179672</v>
      </c>
      <c r="W663" s="140">
        <v>6314358.1190764969</v>
      </c>
      <c r="X663" s="140">
        <v>0</v>
      </c>
      <c r="Y663" s="140">
        <v>0</v>
      </c>
      <c r="Z663" s="140" t="s">
        <v>728</v>
      </c>
      <c r="AA663" s="140" t="s">
        <v>728</v>
      </c>
      <c r="AB663" s="140" t="s">
        <v>728</v>
      </c>
      <c r="AC663" s="140" t="s">
        <v>728</v>
      </c>
      <c r="AD663" s="140" t="s">
        <v>728</v>
      </c>
      <c r="AE663" s="140" t="s">
        <v>728</v>
      </c>
      <c r="AF663" s="140" t="s">
        <v>728</v>
      </c>
      <c r="AG663" s="140">
        <v>-1622537210.2852843</v>
      </c>
      <c r="AH663" s="140">
        <v>278700</v>
      </c>
      <c r="AI663" s="44"/>
      <c r="AK663" s="44"/>
      <c r="AL663" s="4"/>
    </row>
    <row r="664" spans="1:38" x14ac:dyDescent="0.35">
      <c r="A664" s="140" t="s">
        <v>4517</v>
      </c>
      <c r="B664" s="140" t="s">
        <v>4518</v>
      </c>
      <c r="C664" s="140" t="s">
        <v>281</v>
      </c>
      <c r="D664" s="140" t="s">
        <v>11</v>
      </c>
      <c r="E664" s="140" t="s">
        <v>535</v>
      </c>
      <c r="F664" s="140">
        <v>2008</v>
      </c>
      <c r="G664" s="140" t="s">
        <v>4850</v>
      </c>
      <c r="H664" s="140" t="s">
        <v>728</v>
      </c>
      <c r="I664" s="140">
        <v>13846497940.263233</v>
      </c>
      <c r="J664" s="140">
        <v>360527613.93822694</v>
      </c>
      <c r="K664" s="140">
        <v>256885994.341001</v>
      </c>
      <c r="L664" s="140">
        <v>8867298.1225361694</v>
      </c>
      <c r="M664" s="140">
        <v>23535422.9014984</v>
      </c>
      <c r="N664" s="140">
        <v>0</v>
      </c>
      <c r="O664" s="140">
        <v>34641104.98856815</v>
      </c>
      <c r="P664" s="140">
        <v>893258.88511781464</v>
      </c>
      <c r="Q664" s="140">
        <v>188948909.44328043</v>
      </c>
      <c r="R664" s="140">
        <v>159046821.84146923</v>
      </c>
      <c r="S664" s="140">
        <v>29902087.601811204</v>
      </c>
      <c r="T664" s="140">
        <v>103641619.59722598</v>
      </c>
      <c r="U664" s="140">
        <v>103641619.59722598</v>
      </c>
      <c r="V664" s="140">
        <v>97933330.989781469</v>
      </c>
      <c r="W664" s="140">
        <v>5708288.6074445127</v>
      </c>
      <c r="X664" s="140">
        <v>0</v>
      </c>
      <c r="Y664" s="140">
        <v>0</v>
      </c>
      <c r="Z664" s="140" t="s">
        <v>728</v>
      </c>
      <c r="AA664" s="140" t="s">
        <v>728</v>
      </c>
      <c r="AB664" s="140" t="s">
        <v>728</v>
      </c>
      <c r="AC664" s="140" t="s">
        <v>728</v>
      </c>
      <c r="AD664" s="140" t="s">
        <v>728</v>
      </c>
      <c r="AE664" s="140" t="s">
        <v>728</v>
      </c>
      <c r="AF664" s="140" t="s">
        <v>728</v>
      </c>
      <c r="AG664" s="140">
        <v>-2085506142.6350927</v>
      </c>
      <c r="AH664" s="140">
        <v>279946</v>
      </c>
      <c r="AI664" s="44"/>
      <c r="AK664" s="44"/>
      <c r="AL664" s="4"/>
    </row>
    <row r="665" spans="1:38" x14ac:dyDescent="0.35">
      <c r="A665" s="140" t="s">
        <v>4517</v>
      </c>
      <c r="B665" s="140" t="s">
        <v>4518</v>
      </c>
      <c r="C665" s="140" t="s">
        <v>281</v>
      </c>
      <c r="D665" s="140" t="s">
        <v>11</v>
      </c>
      <c r="E665" s="140" t="s">
        <v>535</v>
      </c>
      <c r="F665" s="140">
        <v>2009</v>
      </c>
      <c r="G665" s="140" t="s">
        <v>4851</v>
      </c>
      <c r="H665" s="140" t="s">
        <v>728</v>
      </c>
      <c r="I665" s="140">
        <v>13994328839.584126</v>
      </c>
      <c r="J665" s="140">
        <v>382386348.10711962</v>
      </c>
      <c r="K665" s="140">
        <v>251188451.63598558</v>
      </c>
      <c r="L665" s="140">
        <v>10148035.78227352</v>
      </c>
      <c r="M665" s="140">
        <v>23456644.518533569</v>
      </c>
      <c r="N665" s="140">
        <v>0</v>
      </c>
      <c r="O665" s="140">
        <v>31519521.355156384</v>
      </c>
      <c r="P665" s="140">
        <v>912010.92607472162</v>
      </c>
      <c r="Q665" s="140">
        <v>185152239.05394739</v>
      </c>
      <c r="R665" s="140">
        <v>155695620.16430917</v>
      </c>
      <c r="S665" s="140">
        <v>29456618.889638212</v>
      </c>
      <c r="T665" s="140">
        <v>131197896.47113401</v>
      </c>
      <c r="U665" s="140">
        <v>131197896.47113401</v>
      </c>
      <c r="V665" s="140">
        <v>125085306.5829716</v>
      </c>
      <c r="W665" s="140">
        <v>6112589.8881623996</v>
      </c>
      <c r="X665" s="140">
        <v>0</v>
      </c>
      <c r="Y665" s="140">
        <v>0</v>
      </c>
      <c r="Z665" s="140" t="s">
        <v>728</v>
      </c>
      <c r="AA665" s="140" t="s">
        <v>728</v>
      </c>
      <c r="AB665" s="140" t="s">
        <v>728</v>
      </c>
      <c r="AC665" s="140" t="s">
        <v>728</v>
      </c>
      <c r="AD665" s="140" t="s">
        <v>728</v>
      </c>
      <c r="AE665" s="140" t="s">
        <v>728</v>
      </c>
      <c r="AF665" s="140" t="s">
        <v>728</v>
      </c>
      <c r="AG665" s="140">
        <v>-2688384686.0318179</v>
      </c>
      <c r="AH665" s="140">
        <v>281104</v>
      </c>
      <c r="AI665" s="44"/>
      <c r="AK665" s="44"/>
      <c r="AL665" s="4"/>
    </row>
    <row r="666" spans="1:38" x14ac:dyDescent="0.35">
      <c r="A666" s="140" t="s">
        <v>4517</v>
      </c>
      <c r="B666" s="140" t="s">
        <v>4518</v>
      </c>
      <c r="C666" s="140" t="s">
        <v>281</v>
      </c>
      <c r="D666" s="140" t="s">
        <v>11</v>
      </c>
      <c r="E666" s="140" t="s">
        <v>535</v>
      </c>
      <c r="F666" s="140">
        <v>2010</v>
      </c>
      <c r="G666" s="140" t="s">
        <v>4852</v>
      </c>
      <c r="H666" s="140" t="s">
        <v>728</v>
      </c>
      <c r="I666" s="140">
        <v>14043458574.410244</v>
      </c>
      <c r="J666" s="140">
        <v>319271752.78156185</v>
      </c>
      <c r="K666" s="140">
        <v>229693257.21318337</v>
      </c>
      <c r="L666" s="140">
        <v>12205621.926962445</v>
      </c>
      <c r="M666" s="140">
        <v>23580366.554637611</v>
      </c>
      <c r="N666" s="140">
        <v>0</v>
      </c>
      <c r="O666" s="140">
        <v>15833526.63822851</v>
      </c>
      <c r="P666" s="140">
        <v>964648.89989243483</v>
      </c>
      <c r="Q666" s="140">
        <v>177109093.19346237</v>
      </c>
      <c r="R666" s="140">
        <v>146868077.44723198</v>
      </c>
      <c r="S666" s="140">
        <v>30241015.746230401</v>
      </c>
      <c r="T666" s="140">
        <v>89578495.568378448</v>
      </c>
      <c r="U666" s="140">
        <v>89578495.568378448</v>
      </c>
      <c r="V666" s="140">
        <v>84635916.896321014</v>
      </c>
      <c r="W666" s="140">
        <v>4942578.6720574377</v>
      </c>
      <c r="X666" s="140">
        <v>0</v>
      </c>
      <c r="Y666" s="140">
        <v>0</v>
      </c>
      <c r="Z666" s="140" t="s">
        <v>728</v>
      </c>
      <c r="AA666" s="140" t="s">
        <v>728</v>
      </c>
      <c r="AB666" s="140" t="s">
        <v>728</v>
      </c>
      <c r="AC666" s="140" t="s">
        <v>728</v>
      </c>
      <c r="AD666" s="140" t="s">
        <v>728</v>
      </c>
      <c r="AE666" s="140" t="s">
        <v>728</v>
      </c>
      <c r="AF666" s="140" t="s">
        <v>728</v>
      </c>
      <c r="AG666" s="140">
        <v>-4771281056.1020432</v>
      </c>
      <c r="AH666" s="140">
        <v>282131</v>
      </c>
      <c r="AI666" s="44"/>
      <c r="AK666" s="44"/>
      <c r="AL666" s="4"/>
    </row>
    <row r="667" spans="1:38" x14ac:dyDescent="0.35">
      <c r="A667" s="140" t="s">
        <v>4517</v>
      </c>
      <c r="B667" s="140" t="s">
        <v>4518</v>
      </c>
      <c r="C667" s="140" t="s">
        <v>281</v>
      </c>
      <c r="D667" s="140" t="s">
        <v>11</v>
      </c>
      <c r="E667" s="140" t="s">
        <v>535</v>
      </c>
      <c r="F667" s="140">
        <v>2011</v>
      </c>
      <c r="G667" s="140" t="s">
        <v>4853</v>
      </c>
      <c r="H667" s="140" t="s">
        <v>728</v>
      </c>
      <c r="I667" s="140">
        <v>14204687604.922077</v>
      </c>
      <c r="J667" s="140">
        <v>323176023.3065744</v>
      </c>
      <c r="K667" s="140">
        <v>227071950.19576767</v>
      </c>
      <c r="L667" s="140">
        <v>13357564.12977691</v>
      </c>
      <c r="M667" s="140">
        <v>23457394.661299001</v>
      </c>
      <c r="N667" s="140">
        <v>0</v>
      </c>
      <c r="O667" s="140">
        <v>13853968.540910816</v>
      </c>
      <c r="P667" s="140">
        <v>1075010.401282778</v>
      </c>
      <c r="Q667" s="140">
        <v>175328012.46249819</v>
      </c>
      <c r="R667" s="140">
        <v>145330125.86747012</v>
      </c>
      <c r="S667" s="140">
        <v>29997886.595028084</v>
      </c>
      <c r="T667" s="140">
        <v>96104073.110806674</v>
      </c>
      <c r="U667" s="140">
        <v>96104073.110806674</v>
      </c>
      <c r="V667" s="140">
        <v>91181229.431702942</v>
      </c>
      <c r="W667" s="140">
        <v>4922843.6791037368</v>
      </c>
      <c r="X667" s="140">
        <v>0</v>
      </c>
      <c r="Y667" s="140">
        <v>0</v>
      </c>
      <c r="Z667" s="140" t="s">
        <v>728</v>
      </c>
      <c r="AA667" s="140" t="s">
        <v>728</v>
      </c>
      <c r="AB667" s="140" t="s">
        <v>728</v>
      </c>
      <c r="AC667" s="140" t="s">
        <v>728</v>
      </c>
      <c r="AD667" s="140" t="s">
        <v>728</v>
      </c>
      <c r="AE667" s="140" t="s">
        <v>728</v>
      </c>
      <c r="AF667" s="140" t="s">
        <v>728</v>
      </c>
      <c r="AG667" s="140">
        <v>-4913532378.4290371</v>
      </c>
      <c r="AH667" s="140">
        <v>282987</v>
      </c>
      <c r="AI667" s="44"/>
      <c r="AK667" s="44"/>
      <c r="AL667" s="4"/>
    </row>
    <row r="668" spans="1:38" x14ac:dyDescent="0.35">
      <c r="A668" s="140" t="s">
        <v>4517</v>
      </c>
      <c r="B668" s="140" t="s">
        <v>4518</v>
      </c>
      <c r="C668" s="140" t="s">
        <v>281</v>
      </c>
      <c r="D668" s="140" t="s">
        <v>11</v>
      </c>
      <c r="E668" s="140" t="s">
        <v>535</v>
      </c>
      <c r="F668" s="140">
        <v>2012</v>
      </c>
      <c r="G668" s="140" t="s">
        <v>4854</v>
      </c>
      <c r="H668" s="140" t="s">
        <v>728</v>
      </c>
      <c r="I668" s="140">
        <v>14272507145.043047</v>
      </c>
      <c r="J668" s="140">
        <v>346339846.87349701</v>
      </c>
      <c r="K668" s="140">
        <v>223486881.541289</v>
      </c>
      <c r="L668" s="140">
        <v>14349970.063155485</v>
      </c>
      <c r="M668" s="140">
        <v>23457392.578692649</v>
      </c>
      <c r="N668" s="140">
        <v>0</v>
      </c>
      <c r="O668" s="140">
        <v>11961621.398472341</v>
      </c>
      <c r="P668" s="140">
        <v>1198048.6582805135</v>
      </c>
      <c r="Q668" s="140">
        <v>172519848.84268802</v>
      </c>
      <c r="R668" s="140">
        <v>143022863.08154881</v>
      </c>
      <c r="S668" s="140">
        <v>29496985.761139207</v>
      </c>
      <c r="T668" s="140">
        <v>122852965.33220795</v>
      </c>
      <c r="U668" s="140">
        <v>122852965.33220795</v>
      </c>
      <c r="V668" s="140">
        <v>117795906.58574632</v>
      </c>
      <c r="W668" s="140">
        <v>5057058.7464616289</v>
      </c>
      <c r="X668" s="140">
        <v>0</v>
      </c>
      <c r="Y668" s="140">
        <v>0</v>
      </c>
      <c r="Z668" s="140" t="s">
        <v>728</v>
      </c>
      <c r="AA668" s="140" t="s">
        <v>728</v>
      </c>
      <c r="AB668" s="140" t="s">
        <v>728</v>
      </c>
      <c r="AC668" s="140" t="s">
        <v>728</v>
      </c>
      <c r="AD668" s="140" t="s">
        <v>728</v>
      </c>
      <c r="AE668" s="140" t="s">
        <v>728</v>
      </c>
      <c r="AF668" s="140" t="s">
        <v>728</v>
      </c>
      <c r="AG668" s="140">
        <v>-5627765276.1729927</v>
      </c>
      <c r="AH668" s="140">
        <v>283700</v>
      </c>
      <c r="AI668" s="44"/>
      <c r="AK668" s="44"/>
      <c r="AL668" s="4"/>
    </row>
    <row r="669" spans="1:38" x14ac:dyDescent="0.35">
      <c r="A669" s="140" t="s">
        <v>4517</v>
      </c>
      <c r="B669" s="140" t="s">
        <v>4518</v>
      </c>
      <c r="C669" s="140" t="s">
        <v>281</v>
      </c>
      <c r="D669" s="140" t="s">
        <v>11</v>
      </c>
      <c r="E669" s="140" t="s">
        <v>535</v>
      </c>
      <c r="F669" s="140">
        <v>2013</v>
      </c>
      <c r="G669" s="140" t="s">
        <v>4855</v>
      </c>
      <c r="H669" s="140" t="s">
        <v>728</v>
      </c>
      <c r="I669" s="140">
        <v>14365193865.09544</v>
      </c>
      <c r="J669" s="140">
        <v>348385123.62603378</v>
      </c>
      <c r="K669" s="140">
        <v>228783194.90343025</v>
      </c>
      <c r="L669" s="140">
        <v>15273716.71814697</v>
      </c>
      <c r="M669" s="140">
        <v>23457395.437837917</v>
      </c>
      <c r="N669" s="140">
        <v>0</v>
      </c>
      <c r="O669" s="140">
        <v>19972859.990852553</v>
      </c>
      <c r="P669" s="140">
        <v>1284255.1510468184</v>
      </c>
      <c r="Q669" s="140">
        <v>168794967.60554597</v>
      </c>
      <c r="R669" s="140">
        <v>141169152.17519003</v>
      </c>
      <c r="S669" s="140">
        <v>27625815.430355925</v>
      </c>
      <c r="T669" s="140">
        <v>119601928.72260359</v>
      </c>
      <c r="U669" s="140">
        <v>119601928.72260359</v>
      </c>
      <c r="V669" s="140">
        <v>114496054.26069809</v>
      </c>
      <c r="W669" s="140">
        <v>5105874.4619054971</v>
      </c>
      <c r="X669" s="140">
        <v>0</v>
      </c>
      <c r="Y669" s="140">
        <v>0</v>
      </c>
      <c r="Z669" s="140" t="s">
        <v>728</v>
      </c>
      <c r="AA669" s="140" t="s">
        <v>728</v>
      </c>
      <c r="AB669" s="140" t="s">
        <v>728</v>
      </c>
      <c r="AC669" s="140" t="s">
        <v>728</v>
      </c>
      <c r="AD669" s="140" t="s">
        <v>728</v>
      </c>
      <c r="AE669" s="140" t="s">
        <v>728</v>
      </c>
      <c r="AF669" s="140" t="s">
        <v>728</v>
      </c>
      <c r="AG669" s="140">
        <v>-5550783162.5463028</v>
      </c>
      <c r="AH669" s="140">
        <v>284296</v>
      </c>
      <c r="AI669" s="44"/>
      <c r="AK669" s="44"/>
      <c r="AL669" s="4"/>
    </row>
    <row r="670" spans="1:38" x14ac:dyDescent="0.35">
      <c r="A670" s="140" t="s">
        <v>4517</v>
      </c>
      <c r="B670" s="140" t="s">
        <v>4518</v>
      </c>
      <c r="C670" s="140" t="s">
        <v>281</v>
      </c>
      <c r="D670" s="140" t="s">
        <v>11</v>
      </c>
      <c r="E670" s="140" t="s">
        <v>535</v>
      </c>
      <c r="F670" s="140">
        <v>2014</v>
      </c>
      <c r="G670" s="140" t="s">
        <v>4856</v>
      </c>
      <c r="H670" s="140" t="s">
        <v>728</v>
      </c>
      <c r="I670" s="140">
        <v>14460903754.599884</v>
      </c>
      <c r="J670" s="140">
        <v>388526125.67276239</v>
      </c>
      <c r="K670" s="140">
        <v>228248666.87339213</v>
      </c>
      <c r="L670" s="140">
        <v>16129186.579926601</v>
      </c>
      <c r="M670" s="140">
        <v>23447834.263101604</v>
      </c>
      <c r="N670" s="140">
        <v>0</v>
      </c>
      <c r="O670" s="140">
        <v>23921993.017980952</v>
      </c>
      <c r="P670" s="140">
        <v>1280641.5543701726</v>
      </c>
      <c r="Q670" s="140">
        <v>163469011.45801279</v>
      </c>
      <c r="R670" s="140">
        <v>137571305.60623991</v>
      </c>
      <c r="S670" s="140">
        <v>25897705.851772863</v>
      </c>
      <c r="T670" s="140">
        <v>160277458.79937035</v>
      </c>
      <c r="U670" s="140">
        <v>160277458.79937035</v>
      </c>
      <c r="V670" s="140">
        <v>154840933.02511638</v>
      </c>
      <c r="W670" s="140">
        <v>5436525.7742539784</v>
      </c>
      <c r="X670" s="140">
        <v>0</v>
      </c>
      <c r="Y670" s="140">
        <v>0</v>
      </c>
      <c r="Z670" s="140" t="s">
        <v>728</v>
      </c>
      <c r="AA670" s="140" t="s">
        <v>728</v>
      </c>
      <c r="AB670" s="140" t="s">
        <v>728</v>
      </c>
      <c r="AC670" s="140" t="s">
        <v>728</v>
      </c>
      <c r="AD670" s="140" t="s">
        <v>728</v>
      </c>
      <c r="AE670" s="140" t="s">
        <v>728</v>
      </c>
      <c r="AF670" s="140" t="s">
        <v>728</v>
      </c>
      <c r="AG670" s="140">
        <v>-6034350896.7318039</v>
      </c>
      <c r="AH670" s="140">
        <v>284825</v>
      </c>
      <c r="AI670" s="44"/>
      <c r="AK670" s="44"/>
      <c r="AL670" s="4"/>
    </row>
    <row r="671" spans="1:38" x14ac:dyDescent="0.35">
      <c r="A671" s="140" t="s">
        <v>4517</v>
      </c>
      <c r="B671" s="140" t="s">
        <v>4518</v>
      </c>
      <c r="C671" s="140" t="s">
        <v>281</v>
      </c>
      <c r="D671" s="140" t="s">
        <v>11</v>
      </c>
      <c r="E671" s="140" t="s">
        <v>535</v>
      </c>
      <c r="F671" s="140">
        <v>2015</v>
      </c>
      <c r="G671" s="140" t="s">
        <v>4857</v>
      </c>
      <c r="H671" s="140" t="s">
        <v>728</v>
      </c>
      <c r="I671" s="140">
        <v>14565635940.245831</v>
      </c>
      <c r="J671" s="140">
        <v>384994771.65570402</v>
      </c>
      <c r="K671" s="140">
        <v>208057398.62608266</v>
      </c>
      <c r="L671" s="140">
        <v>15923569.287220391</v>
      </c>
      <c r="M671" s="140">
        <v>23441339.283912353</v>
      </c>
      <c r="N671" s="140">
        <v>0</v>
      </c>
      <c r="O671" s="140">
        <v>7417589.4037747877</v>
      </c>
      <c r="P671" s="140">
        <v>4056038.2911055498</v>
      </c>
      <c r="Q671" s="140">
        <v>157218862.36006957</v>
      </c>
      <c r="R671" s="140">
        <v>133338742.89521462</v>
      </c>
      <c r="S671" s="140">
        <v>23880119.464854967</v>
      </c>
      <c r="T671" s="140">
        <v>176937373.02962127</v>
      </c>
      <c r="U671" s="140">
        <v>176937373.02962127</v>
      </c>
      <c r="V671" s="140">
        <v>171861346.79809394</v>
      </c>
      <c r="W671" s="140">
        <v>5076026.2315273266</v>
      </c>
      <c r="X671" s="140">
        <v>0</v>
      </c>
      <c r="Y671" s="140">
        <v>0</v>
      </c>
      <c r="Z671" s="140" t="s">
        <v>728</v>
      </c>
      <c r="AA671" s="140" t="s">
        <v>728</v>
      </c>
      <c r="AB671" s="140" t="s">
        <v>728</v>
      </c>
      <c r="AC671" s="140" t="s">
        <v>728</v>
      </c>
      <c r="AD671" s="140" t="s">
        <v>728</v>
      </c>
      <c r="AE671" s="140" t="s">
        <v>728</v>
      </c>
      <c r="AF671" s="140" t="s">
        <v>728</v>
      </c>
      <c r="AG671" s="140">
        <v>-6473702857.3677464</v>
      </c>
      <c r="AH671" s="140">
        <v>285324</v>
      </c>
      <c r="AI671" s="44"/>
      <c r="AK671" s="44"/>
      <c r="AL671" s="4"/>
    </row>
    <row r="672" spans="1:38" x14ac:dyDescent="0.35">
      <c r="A672" s="140" t="s">
        <v>4517</v>
      </c>
      <c r="B672" s="140" t="s">
        <v>4518</v>
      </c>
      <c r="C672" s="140" t="s">
        <v>281</v>
      </c>
      <c r="D672" s="140" t="s">
        <v>11</v>
      </c>
      <c r="E672" s="140" t="s">
        <v>535</v>
      </c>
      <c r="F672" s="140">
        <v>2016</v>
      </c>
      <c r="G672" s="140" t="s">
        <v>4858</v>
      </c>
      <c r="H672" s="140" t="s">
        <v>728</v>
      </c>
      <c r="I672" s="140">
        <v>14648849983.08271</v>
      </c>
      <c r="J672" s="140">
        <v>369254558.15165877</v>
      </c>
      <c r="K672" s="140">
        <v>201699993.6923711</v>
      </c>
      <c r="L672" s="140">
        <v>16291979.37416956</v>
      </c>
      <c r="M672" s="140">
        <v>23551396.728404827</v>
      </c>
      <c r="N672" s="140">
        <v>0</v>
      </c>
      <c r="O672" s="140">
        <v>8410188.6244806033</v>
      </c>
      <c r="P672" s="140">
        <v>6603011.9166910136</v>
      </c>
      <c r="Q672" s="140">
        <v>146843417.04862511</v>
      </c>
      <c r="R672" s="140">
        <v>124094021.9868129</v>
      </c>
      <c r="S672" s="140">
        <v>22749395.061812196</v>
      </c>
      <c r="T672" s="140">
        <v>167554564.45928767</v>
      </c>
      <c r="U672" s="140">
        <v>167554564.45928767</v>
      </c>
      <c r="V672" s="140">
        <v>163754496.80328929</v>
      </c>
      <c r="W672" s="140">
        <v>3800067.6559983785</v>
      </c>
      <c r="X672" s="140">
        <v>0</v>
      </c>
      <c r="Y672" s="140">
        <v>0</v>
      </c>
      <c r="Z672" s="140" t="s">
        <v>728</v>
      </c>
      <c r="AA672" s="140" t="s">
        <v>728</v>
      </c>
      <c r="AB672" s="140" t="s">
        <v>728</v>
      </c>
      <c r="AC672" s="140" t="s">
        <v>728</v>
      </c>
      <c r="AD672" s="140" t="s">
        <v>728</v>
      </c>
      <c r="AE672" s="140" t="s">
        <v>728</v>
      </c>
      <c r="AF672" s="140" t="s">
        <v>728</v>
      </c>
      <c r="AG672" s="140">
        <v>-6635242802.2164469</v>
      </c>
      <c r="AH672" s="140">
        <v>285796</v>
      </c>
      <c r="AI672" s="44"/>
      <c r="AK672" s="44"/>
      <c r="AL672" s="4"/>
    </row>
    <row r="673" spans="1:38" x14ac:dyDescent="0.35">
      <c r="A673" s="140" t="s">
        <v>4517</v>
      </c>
      <c r="B673" s="140" t="s">
        <v>4518</v>
      </c>
      <c r="C673" s="140" t="s">
        <v>281</v>
      </c>
      <c r="D673" s="140" t="s">
        <v>11</v>
      </c>
      <c r="E673" s="140" t="s">
        <v>535</v>
      </c>
      <c r="F673" s="140">
        <v>2017</v>
      </c>
      <c r="G673" s="140" t="s">
        <v>4859</v>
      </c>
      <c r="H673" s="140" t="s">
        <v>728</v>
      </c>
      <c r="I673" s="140">
        <v>14519993326.700926</v>
      </c>
      <c r="J673" s="140">
        <v>336152817.49591953</v>
      </c>
      <c r="K673" s="140">
        <v>193504175.85138628</v>
      </c>
      <c r="L673" s="140">
        <v>16145577.615949174</v>
      </c>
      <c r="M673" s="140">
        <v>23502544.720951453</v>
      </c>
      <c r="N673" s="140">
        <v>0</v>
      </c>
      <c r="O673" s="140">
        <v>8211560.8977503553</v>
      </c>
      <c r="P673" s="140">
        <v>5979444.6610001847</v>
      </c>
      <c r="Q673" s="140">
        <v>139665047.95573512</v>
      </c>
      <c r="R673" s="140">
        <v>117768196.44453464</v>
      </c>
      <c r="S673" s="140">
        <v>21896851.51120048</v>
      </c>
      <c r="T673" s="140">
        <v>142648641.64453328</v>
      </c>
      <c r="U673" s="140">
        <v>142648641.64453328</v>
      </c>
      <c r="V673" s="140">
        <v>139682120.51605138</v>
      </c>
      <c r="W673" s="140">
        <v>2966521.1284818952</v>
      </c>
      <c r="X673" s="140">
        <v>0</v>
      </c>
      <c r="Y673" s="140">
        <v>0</v>
      </c>
      <c r="Z673" s="140" t="s">
        <v>728</v>
      </c>
      <c r="AA673" s="140" t="s">
        <v>728</v>
      </c>
      <c r="AB673" s="140" t="s">
        <v>728</v>
      </c>
      <c r="AC673" s="140" t="s">
        <v>728</v>
      </c>
      <c r="AD673" s="140" t="s">
        <v>728</v>
      </c>
      <c r="AE673" s="140" t="s">
        <v>728</v>
      </c>
      <c r="AF673" s="140" t="s">
        <v>728</v>
      </c>
      <c r="AG673" s="140">
        <v>-6617841301.5739679</v>
      </c>
      <c r="AH673" s="140">
        <v>286233</v>
      </c>
      <c r="AI673" s="44"/>
      <c r="AK673" s="44"/>
      <c r="AL673" s="4"/>
    </row>
    <row r="674" spans="1:38" x14ac:dyDescent="0.35">
      <c r="A674" s="140" t="s">
        <v>4517</v>
      </c>
      <c r="B674" s="140" t="s">
        <v>4518</v>
      </c>
      <c r="C674" s="140" t="s">
        <v>281</v>
      </c>
      <c r="D674" s="140" t="s">
        <v>11</v>
      </c>
      <c r="E674" s="140" t="s">
        <v>535</v>
      </c>
      <c r="F674" s="140">
        <v>2018</v>
      </c>
      <c r="G674" s="140" t="s">
        <v>4860</v>
      </c>
      <c r="H674" s="140" t="s">
        <v>728</v>
      </c>
      <c r="I674" s="140">
        <v>14803456120.902719</v>
      </c>
      <c r="J674" s="140">
        <v>310947071.08820516</v>
      </c>
      <c r="K674" s="140">
        <v>188248973.31295162</v>
      </c>
      <c r="L674" s="140">
        <v>15576102.629654212</v>
      </c>
      <c r="M674" s="140">
        <v>22145800.413589422</v>
      </c>
      <c r="N674" s="140">
        <v>0</v>
      </c>
      <c r="O674" s="140">
        <v>8390810.3096776549</v>
      </c>
      <c r="P674" s="140">
        <v>5810946.2922315225</v>
      </c>
      <c r="Q674" s="140">
        <v>136325313.66779882</v>
      </c>
      <c r="R674" s="140">
        <v>115045506.71006186</v>
      </c>
      <c r="S674" s="140">
        <v>21279806.957736943</v>
      </c>
      <c r="T674" s="140">
        <v>122698097.77525356</v>
      </c>
      <c r="U674" s="140">
        <v>122698097.77525356</v>
      </c>
      <c r="V674" s="140">
        <v>120118739.57824834</v>
      </c>
      <c r="W674" s="140">
        <v>2579358.1970052263</v>
      </c>
      <c r="X674" s="140">
        <v>0</v>
      </c>
      <c r="Y674" s="140">
        <v>0</v>
      </c>
      <c r="Z674" s="140" t="s">
        <v>728</v>
      </c>
      <c r="AA674" s="140" t="s">
        <v>728</v>
      </c>
      <c r="AB674" s="140" t="s">
        <v>728</v>
      </c>
      <c r="AC674" s="140" t="s">
        <v>728</v>
      </c>
      <c r="AD674" s="140" t="s">
        <v>728</v>
      </c>
      <c r="AE674" s="140" t="s">
        <v>728</v>
      </c>
      <c r="AF674" s="140" t="s">
        <v>728</v>
      </c>
      <c r="AG674" s="140">
        <v>-6456510000</v>
      </c>
      <c r="AH674" s="140">
        <v>286641</v>
      </c>
      <c r="AI674" s="44"/>
      <c r="AK674" s="44"/>
      <c r="AL674" s="4"/>
    </row>
    <row r="675" spans="1:38" x14ac:dyDescent="0.35">
      <c r="A675" s="140" t="s">
        <v>4525</v>
      </c>
      <c r="B675" s="140" t="s">
        <v>4526</v>
      </c>
      <c r="C675" s="140" t="s">
        <v>281</v>
      </c>
      <c r="D675" s="140" t="s">
        <v>9</v>
      </c>
      <c r="E675" s="140" t="s">
        <v>535</v>
      </c>
      <c r="F675" s="140">
        <v>1995</v>
      </c>
      <c r="G675" s="140" t="s">
        <v>4861</v>
      </c>
      <c r="H675" s="140" t="s">
        <v>728</v>
      </c>
      <c r="I675" s="140">
        <v>36558028064.248863</v>
      </c>
      <c r="J675" s="140">
        <v>34428922149.838799</v>
      </c>
      <c r="K675" s="140">
        <v>1869651508.181231</v>
      </c>
      <c r="L675" s="140">
        <v>270525629.63380593</v>
      </c>
      <c r="M675" s="140">
        <v>540044944.36780918</v>
      </c>
      <c r="N675" s="140">
        <v>37623211.100299381</v>
      </c>
      <c r="O675" s="140">
        <v>34724219.900497906</v>
      </c>
      <c r="P675" s="140">
        <v>908416772.98421216</v>
      </c>
      <c r="Q675" s="140">
        <v>78316730.194606334</v>
      </c>
      <c r="R675" s="140">
        <v>61300432.145446397</v>
      </c>
      <c r="S675" s="140">
        <v>17016298.04915994</v>
      </c>
      <c r="T675" s="140">
        <v>32559270641.657566</v>
      </c>
      <c r="U675" s="140">
        <v>32559270641.657566</v>
      </c>
      <c r="V675" s="140">
        <v>25159385281.823818</v>
      </c>
      <c r="W675" s="140">
        <v>7399885359.8337488</v>
      </c>
      <c r="X675" s="140">
        <v>0</v>
      </c>
      <c r="Y675" s="140">
        <v>0</v>
      </c>
      <c r="Z675" s="140" t="s">
        <v>728</v>
      </c>
      <c r="AA675" s="140" t="s">
        <v>728</v>
      </c>
      <c r="AB675" s="140" t="s">
        <v>728</v>
      </c>
      <c r="AC675" s="140" t="s">
        <v>728</v>
      </c>
      <c r="AD675" s="140" t="s">
        <v>728</v>
      </c>
      <c r="AE675" s="140" t="s">
        <v>728</v>
      </c>
      <c r="AF675" s="140" t="s">
        <v>728</v>
      </c>
      <c r="AG675" s="140">
        <v>69632150134.142639</v>
      </c>
      <c r="AH675" s="140">
        <v>297114</v>
      </c>
      <c r="AI675" s="44"/>
      <c r="AK675" s="44"/>
      <c r="AL675" s="4"/>
    </row>
    <row r="676" spans="1:38" x14ac:dyDescent="0.35">
      <c r="A676" s="140" t="s">
        <v>4525</v>
      </c>
      <c r="B676" s="140" t="s">
        <v>4526</v>
      </c>
      <c r="C676" s="140" t="s">
        <v>281</v>
      </c>
      <c r="D676" s="140" t="s">
        <v>9</v>
      </c>
      <c r="E676" s="140" t="s">
        <v>535</v>
      </c>
      <c r="F676" s="140">
        <v>1996</v>
      </c>
      <c r="G676" s="140" t="s">
        <v>4862</v>
      </c>
      <c r="H676" s="140" t="s">
        <v>728</v>
      </c>
      <c r="I676" s="140">
        <v>41532395936.467796</v>
      </c>
      <c r="J676" s="140">
        <v>36462068965.349106</v>
      </c>
      <c r="K676" s="140">
        <v>1879033192.4394107</v>
      </c>
      <c r="L676" s="140">
        <v>278818466.54973459</v>
      </c>
      <c r="M676" s="140">
        <v>545784458.94266963</v>
      </c>
      <c r="N676" s="140">
        <v>37358630.626127124</v>
      </c>
      <c r="O676" s="140">
        <v>36656324.136243045</v>
      </c>
      <c r="P676" s="140">
        <v>898328368.06184733</v>
      </c>
      <c r="Q676" s="140">
        <v>82086944.122788787</v>
      </c>
      <c r="R676" s="140">
        <v>65551800.956276357</v>
      </c>
      <c r="S676" s="140">
        <v>16535143.166512424</v>
      </c>
      <c r="T676" s="140">
        <v>34583035772.909691</v>
      </c>
      <c r="U676" s="140">
        <v>34583035772.909691</v>
      </c>
      <c r="V676" s="140">
        <v>26329912919.731594</v>
      </c>
      <c r="W676" s="140">
        <v>8253122853.1780939</v>
      </c>
      <c r="X676" s="140">
        <v>0</v>
      </c>
      <c r="Y676" s="140">
        <v>0</v>
      </c>
      <c r="Z676" s="140" t="s">
        <v>728</v>
      </c>
      <c r="AA676" s="140" t="s">
        <v>728</v>
      </c>
      <c r="AB676" s="140" t="s">
        <v>728</v>
      </c>
      <c r="AC676" s="140" t="s">
        <v>728</v>
      </c>
      <c r="AD676" s="140" t="s">
        <v>728</v>
      </c>
      <c r="AE676" s="140" t="s">
        <v>728</v>
      </c>
      <c r="AF676" s="140" t="s">
        <v>728</v>
      </c>
      <c r="AG676" s="140">
        <v>70628620733.922272</v>
      </c>
      <c r="AH676" s="140">
        <v>304622</v>
      </c>
      <c r="AI676" s="44"/>
      <c r="AK676" s="44"/>
      <c r="AL676" s="4"/>
    </row>
    <row r="677" spans="1:38" x14ac:dyDescent="0.35">
      <c r="A677" s="140" t="s">
        <v>4525</v>
      </c>
      <c r="B677" s="140" t="s">
        <v>4526</v>
      </c>
      <c r="C677" s="140" t="s">
        <v>281</v>
      </c>
      <c r="D677" s="140" t="s">
        <v>9</v>
      </c>
      <c r="E677" s="140" t="s">
        <v>535</v>
      </c>
      <c r="F677" s="140">
        <v>1997</v>
      </c>
      <c r="G677" s="140" t="s">
        <v>4863</v>
      </c>
      <c r="H677" s="140" t="s">
        <v>728</v>
      </c>
      <c r="I677" s="140">
        <v>43545872395.300018</v>
      </c>
      <c r="J677" s="140">
        <v>36658125831.062904</v>
      </c>
      <c r="K677" s="140">
        <v>1994923629.318007</v>
      </c>
      <c r="L677" s="140">
        <v>272428066.27853686</v>
      </c>
      <c r="M677" s="140">
        <v>542459151.27027893</v>
      </c>
      <c r="N677" s="140">
        <v>37094050.151954874</v>
      </c>
      <c r="O677" s="140">
        <v>23213581.128500376</v>
      </c>
      <c r="P677" s="140">
        <v>1030016111.3688877</v>
      </c>
      <c r="Q677" s="140">
        <v>89712669.119848341</v>
      </c>
      <c r="R677" s="140">
        <v>71077183.08920832</v>
      </c>
      <c r="S677" s="140">
        <v>18635486.030640021</v>
      </c>
      <c r="T677" s="140">
        <v>34663202201.744896</v>
      </c>
      <c r="U677" s="140">
        <v>34663202201.744896</v>
      </c>
      <c r="V677" s="140">
        <v>25417707538.890743</v>
      </c>
      <c r="W677" s="140">
        <v>9245494662.8541546</v>
      </c>
      <c r="X677" s="140">
        <v>0</v>
      </c>
      <c r="Y677" s="140">
        <v>0</v>
      </c>
      <c r="Z677" s="140" t="s">
        <v>728</v>
      </c>
      <c r="AA677" s="140" t="s">
        <v>728</v>
      </c>
      <c r="AB677" s="140" t="s">
        <v>728</v>
      </c>
      <c r="AC677" s="140" t="s">
        <v>728</v>
      </c>
      <c r="AD677" s="140" t="s">
        <v>728</v>
      </c>
      <c r="AE677" s="140" t="s">
        <v>728</v>
      </c>
      <c r="AF677" s="140" t="s">
        <v>728</v>
      </c>
      <c r="AG677" s="140">
        <v>53364245434.46302</v>
      </c>
      <c r="AH677" s="140">
        <v>311958</v>
      </c>
      <c r="AI677" s="44"/>
      <c r="AK677" s="44"/>
      <c r="AL677" s="4"/>
    </row>
    <row r="678" spans="1:38" x14ac:dyDescent="0.35">
      <c r="A678" s="140" t="s">
        <v>4525</v>
      </c>
      <c r="B678" s="140" t="s">
        <v>4526</v>
      </c>
      <c r="C678" s="140" t="s">
        <v>281</v>
      </c>
      <c r="D678" s="140" t="s">
        <v>9</v>
      </c>
      <c r="E678" s="140" t="s">
        <v>535</v>
      </c>
      <c r="F678" s="140">
        <v>1998</v>
      </c>
      <c r="G678" s="140" t="s">
        <v>4864</v>
      </c>
      <c r="H678" s="140" t="s">
        <v>728</v>
      </c>
      <c r="I678" s="140">
        <v>44908749667.654137</v>
      </c>
      <c r="J678" s="140">
        <v>31191269484.857464</v>
      </c>
      <c r="K678" s="140">
        <v>2302421158.7062407</v>
      </c>
      <c r="L678" s="140">
        <v>270715914.96301246</v>
      </c>
      <c r="M678" s="140">
        <v>539616305.33370245</v>
      </c>
      <c r="N678" s="140">
        <v>36829469.677782625</v>
      </c>
      <c r="O678" s="140">
        <v>30997264.878062747</v>
      </c>
      <c r="P678" s="140">
        <v>1322994585.2433624</v>
      </c>
      <c r="Q678" s="140">
        <v>101267618.6103178</v>
      </c>
      <c r="R678" s="140">
        <v>77733108.832901061</v>
      </c>
      <c r="S678" s="140">
        <v>23534509.777416728</v>
      </c>
      <c r="T678" s="140">
        <v>28888848326.151222</v>
      </c>
      <c r="U678" s="140">
        <v>28888848326.151222</v>
      </c>
      <c r="V678" s="140">
        <v>19126715329.708378</v>
      </c>
      <c r="W678" s="140">
        <v>9762132996.4428425</v>
      </c>
      <c r="X678" s="140">
        <v>0</v>
      </c>
      <c r="Y678" s="140">
        <v>0</v>
      </c>
      <c r="Z678" s="140" t="s">
        <v>728</v>
      </c>
      <c r="AA678" s="140" t="s">
        <v>728</v>
      </c>
      <c r="AB678" s="140" t="s">
        <v>728</v>
      </c>
      <c r="AC678" s="140" t="s">
        <v>728</v>
      </c>
      <c r="AD678" s="140" t="s">
        <v>728</v>
      </c>
      <c r="AE678" s="140" t="s">
        <v>728</v>
      </c>
      <c r="AF678" s="140" t="s">
        <v>728</v>
      </c>
      <c r="AG678" s="140">
        <v>75803240118.72551</v>
      </c>
      <c r="AH678" s="140">
        <v>319144</v>
      </c>
      <c r="AI678" s="44"/>
      <c r="AK678" s="44"/>
      <c r="AL678" s="4"/>
    </row>
    <row r="679" spans="1:38" x14ac:dyDescent="0.35">
      <c r="A679" s="140" t="s">
        <v>4525</v>
      </c>
      <c r="B679" s="140" t="s">
        <v>4526</v>
      </c>
      <c r="C679" s="140" t="s">
        <v>281</v>
      </c>
      <c r="D679" s="140" t="s">
        <v>9</v>
      </c>
      <c r="E679" s="140" t="s">
        <v>535</v>
      </c>
      <c r="F679" s="140">
        <v>1999</v>
      </c>
      <c r="G679" s="140" t="s">
        <v>4865</v>
      </c>
      <c r="H679" s="140" t="s">
        <v>728</v>
      </c>
      <c r="I679" s="140">
        <v>45507380043.253838</v>
      </c>
      <c r="J679" s="140">
        <v>33072093530.960598</v>
      </c>
      <c r="K679" s="140">
        <v>2630075310.1870289</v>
      </c>
      <c r="L679" s="140">
        <v>260056095.64901933</v>
      </c>
      <c r="M679" s="140">
        <v>545624471.03573751</v>
      </c>
      <c r="N679" s="140">
        <v>36564889.203610376</v>
      </c>
      <c r="O679" s="140">
        <v>31813705.253767394</v>
      </c>
      <c r="P679" s="140">
        <v>1648266718.8739915</v>
      </c>
      <c r="Q679" s="140">
        <v>107749430.17090301</v>
      </c>
      <c r="R679" s="140">
        <v>78912616.296866804</v>
      </c>
      <c r="S679" s="140">
        <v>28836813.874036204</v>
      </c>
      <c r="T679" s="140">
        <v>30442018220.773567</v>
      </c>
      <c r="U679" s="140">
        <v>30442018220.773567</v>
      </c>
      <c r="V679" s="140">
        <v>20681649769.667568</v>
      </c>
      <c r="W679" s="140">
        <v>9760368451.1060009</v>
      </c>
      <c r="X679" s="140">
        <v>0</v>
      </c>
      <c r="Y679" s="140">
        <v>0</v>
      </c>
      <c r="Z679" s="140" t="s">
        <v>728</v>
      </c>
      <c r="AA679" s="140" t="s">
        <v>728</v>
      </c>
      <c r="AB679" s="140" t="s">
        <v>728</v>
      </c>
      <c r="AC679" s="140" t="s">
        <v>728</v>
      </c>
      <c r="AD679" s="140" t="s">
        <v>728</v>
      </c>
      <c r="AE679" s="140" t="s">
        <v>728</v>
      </c>
      <c r="AF679" s="140" t="s">
        <v>728</v>
      </c>
      <c r="AG679" s="140">
        <v>80115039725.066956</v>
      </c>
      <c r="AH679" s="140">
        <v>326210</v>
      </c>
      <c r="AI679" s="44"/>
      <c r="AK679" s="44"/>
      <c r="AL679" s="4"/>
    </row>
    <row r="680" spans="1:38" x14ac:dyDescent="0.35">
      <c r="A680" s="140" t="s">
        <v>4525</v>
      </c>
      <c r="B680" s="140" t="s">
        <v>4526</v>
      </c>
      <c r="C680" s="140" t="s">
        <v>281</v>
      </c>
      <c r="D680" s="140" t="s">
        <v>9</v>
      </c>
      <c r="E680" s="140" t="s">
        <v>535</v>
      </c>
      <c r="F680" s="140">
        <v>2000</v>
      </c>
      <c r="G680" s="140" t="s">
        <v>4866</v>
      </c>
      <c r="H680" s="140" t="s">
        <v>728</v>
      </c>
      <c r="I680" s="140">
        <v>45262228570.057175</v>
      </c>
      <c r="J680" s="140">
        <v>35671949266.825447</v>
      </c>
      <c r="K680" s="140">
        <v>2811765462.6016607</v>
      </c>
      <c r="L680" s="140">
        <v>243372296.70303217</v>
      </c>
      <c r="M680" s="140">
        <v>551565666.71860337</v>
      </c>
      <c r="N680" s="140">
        <v>36300308.729438126</v>
      </c>
      <c r="O680" s="140">
        <v>19173357.812095646</v>
      </c>
      <c r="P680" s="140">
        <v>1854448447.6709929</v>
      </c>
      <c r="Q680" s="140">
        <v>106905384.96749867</v>
      </c>
      <c r="R680" s="140">
        <v>74988128.642672092</v>
      </c>
      <c r="S680" s="140">
        <v>31917256.324826587</v>
      </c>
      <c r="T680" s="140">
        <v>32860183804.223785</v>
      </c>
      <c r="U680" s="140">
        <v>32860183804.223785</v>
      </c>
      <c r="V680" s="140">
        <v>22364084019.931721</v>
      </c>
      <c r="W680" s="140">
        <v>10496099784.292065</v>
      </c>
      <c r="X680" s="140">
        <v>0</v>
      </c>
      <c r="Y680" s="140">
        <v>0</v>
      </c>
      <c r="Z680" s="140" t="s">
        <v>728</v>
      </c>
      <c r="AA680" s="140" t="s">
        <v>728</v>
      </c>
      <c r="AB680" s="140" t="s">
        <v>728</v>
      </c>
      <c r="AC680" s="140" t="s">
        <v>728</v>
      </c>
      <c r="AD680" s="140" t="s">
        <v>728</v>
      </c>
      <c r="AE680" s="140" t="s">
        <v>728</v>
      </c>
      <c r="AF680" s="140" t="s">
        <v>728</v>
      </c>
      <c r="AG680" s="140">
        <v>63341760240.305717</v>
      </c>
      <c r="AH680" s="140">
        <v>333165</v>
      </c>
      <c r="AI680" s="44"/>
      <c r="AK680" s="44"/>
      <c r="AL680" s="4"/>
    </row>
    <row r="681" spans="1:38" x14ac:dyDescent="0.35">
      <c r="A681" s="140" t="s">
        <v>4525</v>
      </c>
      <c r="B681" s="140" t="s">
        <v>4526</v>
      </c>
      <c r="C681" s="140" t="s">
        <v>281</v>
      </c>
      <c r="D681" s="140" t="s">
        <v>9</v>
      </c>
      <c r="E681" s="140" t="s">
        <v>535</v>
      </c>
      <c r="F681" s="140">
        <v>2001</v>
      </c>
      <c r="G681" s="140" t="s">
        <v>4867</v>
      </c>
      <c r="H681" s="140" t="s">
        <v>728</v>
      </c>
      <c r="I681" s="140">
        <v>45282938297.920525</v>
      </c>
      <c r="J681" s="140">
        <v>38985690219.633301</v>
      </c>
      <c r="K681" s="140">
        <v>3073686414.3916111</v>
      </c>
      <c r="L681" s="140">
        <v>236702982.94866833</v>
      </c>
      <c r="M681" s="140">
        <v>553800576.22438037</v>
      </c>
      <c r="N681" s="140">
        <v>36035728.255265877</v>
      </c>
      <c r="O681" s="140">
        <v>12305172.922120718</v>
      </c>
      <c r="P681" s="140">
        <v>2124059656.5859146</v>
      </c>
      <c r="Q681" s="140">
        <v>110782297.45526126</v>
      </c>
      <c r="R681" s="140">
        <v>74224712.587578118</v>
      </c>
      <c r="S681" s="140">
        <v>36557584.867683142</v>
      </c>
      <c r="T681" s="140">
        <v>35912003805.241692</v>
      </c>
      <c r="U681" s="140">
        <v>35912003805.241692</v>
      </c>
      <c r="V681" s="140">
        <v>25028398097.532322</v>
      </c>
      <c r="W681" s="140">
        <v>10883605707.709372</v>
      </c>
      <c r="X681" s="140">
        <v>0</v>
      </c>
      <c r="Y681" s="140">
        <v>0</v>
      </c>
      <c r="Z681" s="140" t="s">
        <v>728</v>
      </c>
      <c r="AA681" s="140" t="s">
        <v>728</v>
      </c>
      <c r="AB681" s="140" t="s">
        <v>728</v>
      </c>
      <c r="AC681" s="140" t="s">
        <v>728</v>
      </c>
      <c r="AD681" s="140" t="s">
        <v>728</v>
      </c>
      <c r="AE681" s="140" t="s">
        <v>728</v>
      </c>
      <c r="AF681" s="140" t="s">
        <v>728</v>
      </c>
      <c r="AG681" s="140">
        <v>66450646914.995399</v>
      </c>
      <c r="AH681" s="140">
        <v>340034</v>
      </c>
      <c r="AI681" s="44"/>
      <c r="AK681" s="44"/>
      <c r="AL681" s="4"/>
    </row>
    <row r="682" spans="1:38" x14ac:dyDescent="0.35">
      <c r="A682" s="140" t="s">
        <v>4525</v>
      </c>
      <c r="B682" s="140" t="s">
        <v>4526</v>
      </c>
      <c r="C682" s="140" t="s">
        <v>281</v>
      </c>
      <c r="D682" s="140" t="s">
        <v>9</v>
      </c>
      <c r="E682" s="140" t="s">
        <v>535</v>
      </c>
      <c r="F682" s="140">
        <v>2002</v>
      </c>
      <c r="G682" s="140" t="s">
        <v>4868</v>
      </c>
      <c r="H682" s="140" t="s">
        <v>728</v>
      </c>
      <c r="I682" s="140">
        <v>46330606126.811096</v>
      </c>
      <c r="J682" s="140">
        <v>43715080763.093346</v>
      </c>
      <c r="K682" s="140">
        <v>3183092331.628716</v>
      </c>
      <c r="L682" s="140">
        <v>244762601.31129274</v>
      </c>
      <c r="M682" s="140">
        <v>484223210.23621237</v>
      </c>
      <c r="N682" s="140">
        <v>35771147.781093627</v>
      </c>
      <c r="O682" s="140">
        <v>32833317.287337508</v>
      </c>
      <c r="P682" s="140">
        <v>2271087952.7412839</v>
      </c>
      <c r="Q682" s="140">
        <v>114414102.27149588</v>
      </c>
      <c r="R682" s="140">
        <v>75325986.117657512</v>
      </c>
      <c r="S682" s="140">
        <v>39088116.153838366</v>
      </c>
      <c r="T682" s="140">
        <v>40531988431.464615</v>
      </c>
      <c r="U682" s="140">
        <v>40531988431.464615</v>
      </c>
      <c r="V682" s="140">
        <v>29314216754.360916</v>
      </c>
      <c r="W682" s="140">
        <v>11217771677.103701</v>
      </c>
      <c r="X682" s="140">
        <v>0</v>
      </c>
      <c r="Y682" s="140">
        <v>0</v>
      </c>
      <c r="Z682" s="140" t="s">
        <v>728</v>
      </c>
      <c r="AA682" s="140" t="s">
        <v>728</v>
      </c>
      <c r="AB682" s="140" t="s">
        <v>728</v>
      </c>
      <c r="AC682" s="140" t="s">
        <v>728</v>
      </c>
      <c r="AD682" s="140" t="s">
        <v>728</v>
      </c>
      <c r="AE682" s="140" t="s">
        <v>728</v>
      </c>
      <c r="AF682" s="140" t="s">
        <v>728</v>
      </c>
      <c r="AG682" s="140">
        <v>61765523693.701653</v>
      </c>
      <c r="AH682" s="140">
        <v>346782</v>
      </c>
      <c r="AI682" s="44"/>
      <c r="AK682" s="44"/>
      <c r="AL682" s="4"/>
    </row>
    <row r="683" spans="1:38" x14ac:dyDescent="0.35">
      <c r="A683" s="140" t="s">
        <v>4525</v>
      </c>
      <c r="B683" s="140" t="s">
        <v>4526</v>
      </c>
      <c r="C683" s="140" t="s">
        <v>281</v>
      </c>
      <c r="D683" s="140" t="s">
        <v>9</v>
      </c>
      <c r="E683" s="140" t="s">
        <v>535</v>
      </c>
      <c r="F683" s="140">
        <v>2003</v>
      </c>
      <c r="G683" s="140" t="s">
        <v>4869</v>
      </c>
      <c r="H683" s="140" t="s">
        <v>728</v>
      </c>
      <c r="I683" s="140">
        <v>46646247725.438301</v>
      </c>
      <c r="J683" s="140">
        <v>47357540721.625534</v>
      </c>
      <c r="K683" s="140">
        <v>3107383747.2384787</v>
      </c>
      <c r="L683" s="140">
        <v>248657563.93078631</v>
      </c>
      <c r="M683" s="140">
        <v>486796094.99232507</v>
      </c>
      <c r="N683" s="140">
        <v>35506567.306921378</v>
      </c>
      <c r="O683" s="140">
        <v>34105305.163538918</v>
      </c>
      <c r="P683" s="140">
        <v>2188065160.0286779</v>
      </c>
      <c r="Q683" s="140">
        <v>114253055.81622905</v>
      </c>
      <c r="R683" s="140">
        <v>76593860.352604076</v>
      </c>
      <c r="S683" s="140">
        <v>37659195.463624977</v>
      </c>
      <c r="T683" s="140">
        <v>44250156974.387054</v>
      </c>
      <c r="U683" s="140">
        <v>44250156974.387054</v>
      </c>
      <c r="V683" s="140">
        <v>32016181319.526943</v>
      </c>
      <c r="W683" s="140">
        <v>12233975654.860113</v>
      </c>
      <c r="X683" s="140">
        <v>0</v>
      </c>
      <c r="Y683" s="140">
        <v>0</v>
      </c>
      <c r="Z683" s="140" t="s">
        <v>728</v>
      </c>
      <c r="AA683" s="140" t="s">
        <v>728</v>
      </c>
      <c r="AB683" s="140" t="s">
        <v>728</v>
      </c>
      <c r="AC683" s="140" t="s">
        <v>728</v>
      </c>
      <c r="AD683" s="140" t="s">
        <v>728</v>
      </c>
      <c r="AE683" s="140" t="s">
        <v>728</v>
      </c>
      <c r="AF683" s="140" t="s">
        <v>728</v>
      </c>
      <c r="AG683" s="140">
        <v>65371350991.270027</v>
      </c>
      <c r="AH683" s="140">
        <v>353293</v>
      </c>
      <c r="AI683" s="44"/>
      <c r="AK683" s="44"/>
      <c r="AL683" s="4"/>
    </row>
    <row r="684" spans="1:38" x14ac:dyDescent="0.35">
      <c r="A684" s="140" t="s">
        <v>4525</v>
      </c>
      <c r="B684" s="140" t="s">
        <v>4526</v>
      </c>
      <c r="C684" s="140" t="s">
        <v>281</v>
      </c>
      <c r="D684" s="140" t="s">
        <v>9</v>
      </c>
      <c r="E684" s="140" t="s">
        <v>535</v>
      </c>
      <c r="F684" s="140">
        <v>2004</v>
      </c>
      <c r="G684" s="140" t="s">
        <v>4870</v>
      </c>
      <c r="H684" s="140" t="s">
        <v>728</v>
      </c>
      <c r="I684" s="140">
        <v>47061776204.973015</v>
      </c>
      <c r="J684" s="140">
        <v>50608319447.710617</v>
      </c>
      <c r="K684" s="140">
        <v>3047252829.3016963</v>
      </c>
      <c r="L684" s="140">
        <v>229087671.15759623</v>
      </c>
      <c r="M684" s="140">
        <v>527763209.38533074</v>
      </c>
      <c r="N684" s="140">
        <v>35241986.832749128</v>
      </c>
      <c r="O684" s="140">
        <v>145436985.79236305</v>
      </c>
      <c r="P684" s="140">
        <v>1995565315.1645751</v>
      </c>
      <c r="Q684" s="140">
        <v>114157660.96908206</v>
      </c>
      <c r="R684" s="140">
        <v>79811616.053660929</v>
      </c>
      <c r="S684" s="140">
        <v>34346044.915421136</v>
      </c>
      <c r="T684" s="140">
        <v>47561066618.40892</v>
      </c>
      <c r="U684" s="140">
        <v>47561066618.40892</v>
      </c>
      <c r="V684" s="140">
        <v>33992723651.348724</v>
      </c>
      <c r="W684" s="140">
        <v>13568342967.0602</v>
      </c>
      <c r="X684" s="140">
        <v>0</v>
      </c>
      <c r="Y684" s="140">
        <v>0</v>
      </c>
      <c r="Z684" s="140" t="s">
        <v>728</v>
      </c>
      <c r="AA684" s="140" t="s">
        <v>728</v>
      </c>
      <c r="AB684" s="140" t="s">
        <v>728</v>
      </c>
      <c r="AC684" s="140" t="s">
        <v>728</v>
      </c>
      <c r="AD684" s="140" t="s">
        <v>728</v>
      </c>
      <c r="AE684" s="140" t="s">
        <v>728</v>
      </c>
      <c r="AF684" s="140" t="s">
        <v>728</v>
      </c>
      <c r="AG684" s="140">
        <v>60065769970.934731</v>
      </c>
      <c r="AH684" s="140">
        <v>359433</v>
      </c>
      <c r="AI684" s="44"/>
      <c r="AK684" s="44"/>
      <c r="AL684" s="4"/>
    </row>
    <row r="685" spans="1:38" x14ac:dyDescent="0.35">
      <c r="A685" s="140" t="s">
        <v>4525</v>
      </c>
      <c r="B685" s="140" t="s">
        <v>4526</v>
      </c>
      <c r="C685" s="140" t="s">
        <v>281</v>
      </c>
      <c r="D685" s="140" t="s">
        <v>9</v>
      </c>
      <c r="E685" s="140" t="s">
        <v>535</v>
      </c>
      <c r="F685" s="140">
        <v>2005</v>
      </c>
      <c r="G685" s="140" t="s">
        <v>4871</v>
      </c>
      <c r="H685" s="140" t="s">
        <v>728</v>
      </c>
      <c r="I685" s="140">
        <v>47529966850.9151</v>
      </c>
      <c r="J685" s="140">
        <v>51933275281.727722</v>
      </c>
      <c r="K685" s="140">
        <v>2912262174.5938048</v>
      </c>
      <c r="L685" s="140">
        <v>223841595.18207234</v>
      </c>
      <c r="M685" s="140">
        <v>499528354.65322578</v>
      </c>
      <c r="N685" s="140">
        <v>34977406.358576879</v>
      </c>
      <c r="O685" s="140">
        <v>144205936.78105229</v>
      </c>
      <c r="P685" s="140">
        <v>1883865441.3069127</v>
      </c>
      <c r="Q685" s="140">
        <v>125843440.31196481</v>
      </c>
      <c r="R685" s="140">
        <v>93419882.65136236</v>
      </c>
      <c r="S685" s="140">
        <v>32423557.660602443</v>
      </c>
      <c r="T685" s="140">
        <v>49021013107.133911</v>
      </c>
      <c r="U685" s="140">
        <v>49021013107.133911</v>
      </c>
      <c r="V685" s="140">
        <v>35172265064.024002</v>
      </c>
      <c r="W685" s="140">
        <v>13848748043.109913</v>
      </c>
      <c r="X685" s="140">
        <v>0</v>
      </c>
      <c r="Y685" s="140">
        <v>0</v>
      </c>
      <c r="Z685" s="140" t="s">
        <v>728</v>
      </c>
      <c r="AA685" s="140" t="s">
        <v>728</v>
      </c>
      <c r="AB685" s="140" t="s">
        <v>728</v>
      </c>
      <c r="AC685" s="140" t="s">
        <v>728</v>
      </c>
      <c r="AD685" s="140" t="s">
        <v>728</v>
      </c>
      <c r="AE685" s="140" t="s">
        <v>728</v>
      </c>
      <c r="AF685" s="140" t="s">
        <v>728</v>
      </c>
      <c r="AG685" s="140">
        <v>54723633431.342506</v>
      </c>
      <c r="AH685" s="140">
        <v>365114</v>
      </c>
      <c r="AI685" s="44"/>
      <c r="AK685" s="44"/>
      <c r="AL685" s="4"/>
    </row>
    <row r="686" spans="1:38" x14ac:dyDescent="0.35">
      <c r="A686" s="140" t="s">
        <v>4525</v>
      </c>
      <c r="B686" s="140" t="s">
        <v>4526</v>
      </c>
      <c r="C686" s="140" t="s">
        <v>281</v>
      </c>
      <c r="D686" s="140" t="s">
        <v>9</v>
      </c>
      <c r="E686" s="140" t="s">
        <v>535</v>
      </c>
      <c r="F686" s="140">
        <v>2006</v>
      </c>
      <c r="G686" s="140" t="s">
        <v>4872</v>
      </c>
      <c r="H686" s="140" t="s">
        <v>728</v>
      </c>
      <c r="I686" s="140">
        <v>48053916327.950577</v>
      </c>
      <c r="J686" s="140">
        <v>54914831969.103745</v>
      </c>
      <c r="K686" s="140">
        <v>2985392223.2113142</v>
      </c>
      <c r="L686" s="140">
        <v>224220731.07268625</v>
      </c>
      <c r="M686" s="140">
        <v>501048937.51462209</v>
      </c>
      <c r="N686" s="140">
        <v>34712825.884404629</v>
      </c>
      <c r="O686" s="140">
        <v>152281762.22448042</v>
      </c>
      <c r="P686" s="140">
        <v>1946331284.406785</v>
      </c>
      <c r="Q686" s="140">
        <v>126796682.10833585</v>
      </c>
      <c r="R686" s="140">
        <v>99160278.687717497</v>
      </c>
      <c r="S686" s="140">
        <v>27636403.420618363</v>
      </c>
      <c r="T686" s="140">
        <v>51929439745.892426</v>
      </c>
      <c r="U686" s="140">
        <v>51929439745.892426</v>
      </c>
      <c r="V686" s="140">
        <v>38387055501.51413</v>
      </c>
      <c r="W686" s="140">
        <v>13542384244.378294</v>
      </c>
      <c r="X686" s="140">
        <v>0</v>
      </c>
      <c r="Y686" s="140">
        <v>0</v>
      </c>
      <c r="Z686" s="140" t="s">
        <v>728</v>
      </c>
      <c r="AA686" s="140" t="s">
        <v>728</v>
      </c>
      <c r="AB686" s="140" t="s">
        <v>728</v>
      </c>
      <c r="AC686" s="140" t="s">
        <v>728</v>
      </c>
      <c r="AD686" s="140" t="s">
        <v>728</v>
      </c>
      <c r="AE686" s="140" t="s">
        <v>728</v>
      </c>
      <c r="AF686" s="140" t="s">
        <v>728</v>
      </c>
      <c r="AG686" s="140">
        <v>54406855971.939812</v>
      </c>
      <c r="AH686" s="140">
        <v>370263</v>
      </c>
      <c r="AI686" s="44"/>
      <c r="AK686" s="44"/>
      <c r="AL686" s="4"/>
    </row>
    <row r="687" spans="1:38" x14ac:dyDescent="0.35">
      <c r="A687" s="140" t="s">
        <v>4525</v>
      </c>
      <c r="B687" s="140" t="s">
        <v>4526</v>
      </c>
      <c r="C687" s="140" t="s">
        <v>281</v>
      </c>
      <c r="D687" s="140" t="s">
        <v>9</v>
      </c>
      <c r="E687" s="140" t="s">
        <v>535</v>
      </c>
      <c r="F687" s="140">
        <v>2007</v>
      </c>
      <c r="G687" s="140" t="s">
        <v>4873</v>
      </c>
      <c r="H687" s="140" t="s">
        <v>728</v>
      </c>
      <c r="I687" s="140">
        <v>49264060946.044701</v>
      </c>
      <c r="J687" s="140">
        <v>60331735774.766411</v>
      </c>
      <c r="K687" s="140">
        <v>2633155869.4147921</v>
      </c>
      <c r="L687" s="140">
        <v>227755972.96021777</v>
      </c>
      <c r="M687" s="140">
        <v>491274761.65445536</v>
      </c>
      <c r="N687" s="140">
        <v>34448245.410232373</v>
      </c>
      <c r="O687" s="140">
        <v>159131207.79254711</v>
      </c>
      <c r="P687" s="140">
        <v>1594630648.4886475</v>
      </c>
      <c r="Q687" s="140">
        <v>125915033.10869226</v>
      </c>
      <c r="R687" s="140">
        <v>102586374.34816401</v>
      </c>
      <c r="S687" s="140">
        <v>23328658.760528244</v>
      </c>
      <c r="T687" s="140">
        <v>57698579905.351608</v>
      </c>
      <c r="U687" s="140">
        <v>57698579905.351608</v>
      </c>
      <c r="V687" s="140">
        <v>43297783743.67009</v>
      </c>
      <c r="W687" s="140">
        <v>14400796161.681515</v>
      </c>
      <c r="X687" s="140">
        <v>0</v>
      </c>
      <c r="Y687" s="140">
        <v>0</v>
      </c>
      <c r="Z687" s="140" t="s">
        <v>728</v>
      </c>
      <c r="AA687" s="140" t="s">
        <v>728</v>
      </c>
      <c r="AB687" s="140" t="s">
        <v>728</v>
      </c>
      <c r="AC687" s="140" t="s">
        <v>728</v>
      </c>
      <c r="AD687" s="140" t="s">
        <v>728</v>
      </c>
      <c r="AE687" s="140" t="s">
        <v>728</v>
      </c>
      <c r="AF687" s="140" t="s">
        <v>728</v>
      </c>
      <c r="AG687" s="140">
        <v>55097710738.854752</v>
      </c>
      <c r="AH687" s="140">
        <v>374965</v>
      </c>
      <c r="AI687" s="44"/>
      <c r="AK687" s="44"/>
      <c r="AL687" s="4"/>
    </row>
    <row r="688" spans="1:38" x14ac:dyDescent="0.35">
      <c r="A688" s="140" t="s">
        <v>4525</v>
      </c>
      <c r="B688" s="140" t="s">
        <v>4526</v>
      </c>
      <c r="C688" s="140" t="s">
        <v>281</v>
      </c>
      <c r="D688" s="140" t="s">
        <v>9</v>
      </c>
      <c r="E688" s="140" t="s">
        <v>535</v>
      </c>
      <c r="F688" s="140">
        <v>2008</v>
      </c>
      <c r="G688" s="140" t="s">
        <v>4874</v>
      </c>
      <c r="H688" s="140" t="s">
        <v>728</v>
      </c>
      <c r="I688" s="140">
        <v>50828842408.743492</v>
      </c>
      <c r="J688" s="140">
        <v>65301206208.246979</v>
      </c>
      <c r="K688" s="140">
        <v>2327221587.5767846</v>
      </c>
      <c r="L688" s="140">
        <v>216908323.26842812</v>
      </c>
      <c r="M688" s="140">
        <v>464022868.19873518</v>
      </c>
      <c r="N688" s="140">
        <v>34183664.936060123</v>
      </c>
      <c r="O688" s="140">
        <v>137252434.66289547</v>
      </c>
      <c r="P688" s="140">
        <v>1349069122.8555996</v>
      </c>
      <c r="Q688" s="140">
        <v>125785173.65506631</v>
      </c>
      <c r="R688" s="140">
        <v>106048958.72573969</v>
      </c>
      <c r="S688" s="140">
        <v>19736214.929326624</v>
      </c>
      <c r="T688" s="140">
        <v>62973984620.670197</v>
      </c>
      <c r="U688" s="140">
        <v>62973984620.670197</v>
      </c>
      <c r="V688" s="140">
        <v>49146835501.835472</v>
      </c>
      <c r="W688" s="140">
        <v>13827149118.834723</v>
      </c>
      <c r="X688" s="140">
        <v>0</v>
      </c>
      <c r="Y688" s="140">
        <v>0</v>
      </c>
      <c r="Z688" s="140" t="s">
        <v>728</v>
      </c>
      <c r="AA688" s="140" t="s">
        <v>728</v>
      </c>
      <c r="AB688" s="140" t="s">
        <v>728</v>
      </c>
      <c r="AC688" s="140" t="s">
        <v>728</v>
      </c>
      <c r="AD688" s="140" t="s">
        <v>728</v>
      </c>
      <c r="AE688" s="140" t="s">
        <v>728</v>
      </c>
      <c r="AF688" s="140" t="s">
        <v>728</v>
      </c>
      <c r="AG688" s="140">
        <v>40410969174.775246</v>
      </c>
      <c r="AH688" s="140">
        <v>379421</v>
      </c>
      <c r="AI688" s="44"/>
      <c r="AK688" s="44"/>
      <c r="AL688" s="4"/>
    </row>
    <row r="689" spans="1:38" x14ac:dyDescent="0.35">
      <c r="A689" s="140" t="s">
        <v>4525</v>
      </c>
      <c r="B689" s="140" t="s">
        <v>4526</v>
      </c>
      <c r="C689" s="140" t="s">
        <v>281</v>
      </c>
      <c r="D689" s="140" t="s">
        <v>9</v>
      </c>
      <c r="E689" s="140" t="s">
        <v>535</v>
      </c>
      <c r="F689" s="140">
        <v>2009</v>
      </c>
      <c r="G689" s="140" t="s">
        <v>4875</v>
      </c>
      <c r="H689" s="140" t="s">
        <v>728</v>
      </c>
      <c r="I689" s="140">
        <v>52257903262.689476</v>
      </c>
      <c r="J689" s="140">
        <v>64859028747.612129</v>
      </c>
      <c r="K689" s="140">
        <v>2298496061.2444553</v>
      </c>
      <c r="L689" s="140">
        <v>239187565.42189702</v>
      </c>
      <c r="M689" s="140">
        <v>527641281.72184587</v>
      </c>
      <c r="N689" s="140">
        <v>33919084.461887874</v>
      </c>
      <c r="O689" s="140">
        <v>82771823.28651756</v>
      </c>
      <c r="P689" s="140">
        <v>1282881598.1612041</v>
      </c>
      <c r="Q689" s="140">
        <v>132094708.191103</v>
      </c>
      <c r="R689" s="140">
        <v>113326784.05642694</v>
      </c>
      <c r="S689" s="140">
        <v>18767924.134676054</v>
      </c>
      <c r="T689" s="140">
        <v>62560532686.367676</v>
      </c>
      <c r="U689" s="140">
        <v>62560532686.367676</v>
      </c>
      <c r="V689" s="140">
        <v>48072689972.230019</v>
      </c>
      <c r="W689" s="140">
        <v>14487842714.137659</v>
      </c>
      <c r="X689" s="140">
        <v>0</v>
      </c>
      <c r="Y689" s="140">
        <v>0</v>
      </c>
      <c r="Z689" s="140" t="s">
        <v>728</v>
      </c>
      <c r="AA689" s="140" t="s">
        <v>728</v>
      </c>
      <c r="AB689" s="140" t="s">
        <v>728</v>
      </c>
      <c r="AC689" s="140" t="s">
        <v>728</v>
      </c>
      <c r="AD689" s="140" t="s">
        <v>728</v>
      </c>
      <c r="AE689" s="140" t="s">
        <v>728</v>
      </c>
      <c r="AF689" s="140" t="s">
        <v>728</v>
      </c>
      <c r="AG689" s="140">
        <v>60758986894.775169</v>
      </c>
      <c r="AH689" s="140">
        <v>383906</v>
      </c>
      <c r="AI689" s="44"/>
      <c r="AK689" s="44"/>
      <c r="AL689" s="4"/>
    </row>
    <row r="690" spans="1:38" x14ac:dyDescent="0.35">
      <c r="A690" s="140" t="s">
        <v>4525</v>
      </c>
      <c r="B690" s="140" t="s">
        <v>4526</v>
      </c>
      <c r="C690" s="140" t="s">
        <v>281</v>
      </c>
      <c r="D690" s="140" t="s">
        <v>9</v>
      </c>
      <c r="E690" s="140" t="s">
        <v>535</v>
      </c>
      <c r="F690" s="140">
        <v>2010</v>
      </c>
      <c r="G690" s="140" t="s">
        <v>4876</v>
      </c>
      <c r="H690" s="140" t="s">
        <v>728</v>
      </c>
      <c r="I690" s="140">
        <v>53487642106.077927</v>
      </c>
      <c r="J690" s="140">
        <v>59616855268.596748</v>
      </c>
      <c r="K690" s="140">
        <v>2266029641.5308714</v>
      </c>
      <c r="L690" s="140">
        <v>249034038.21482193</v>
      </c>
      <c r="M690" s="140">
        <v>532119856.65704507</v>
      </c>
      <c r="N690" s="140">
        <v>33654503.987715624</v>
      </c>
      <c r="O690" s="140">
        <v>56014523.480380744</v>
      </c>
      <c r="P690" s="140">
        <v>1267405541.5858424</v>
      </c>
      <c r="Q690" s="140">
        <v>127801177.60506564</v>
      </c>
      <c r="R690" s="140">
        <v>109259660.53408639</v>
      </c>
      <c r="S690" s="140">
        <v>18541517.070979245</v>
      </c>
      <c r="T690" s="140">
        <v>57350825627.06588</v>
      </c>
      <c r="U690" s="140">
        <v>57350825627.06588</v>
      </c>
      <c r="V690" s="140">
        <v>43704440383.107727</v>
      </c>
      <c r="W690" s="140">
        <v>13646385243.958151</v>
      </c>
      <c r="X690" s="140">
        <v>0</v>
      </c>
      <c r="Y690" s="140">
        <v>0</v>
      </c>
      <c r="Z690" s="140" t="s">
        <v>728</v>
      </c>
      <c r="AA690" s="140" t="s">
        <v>728</v>
      </c>
      <c r="AB690" s="140" t="s">
        <v>728</v>
      </c>
      <c r="AC690" s="140" t="s">
        <v>728</v>
      </c>
      <c r="AD690" s="140" t="s">
        <v>728</v>
      </c>
      <c r="AE690" s="140" t="s">
        <v>728</v>
      </c>
      <c r="AF690" s="140" t="s">
        <v>728</v>
      </c>
      <c r="AG690" s="140">
        <v>53055981880.324219</v>
      </c>
      <c r="AH690" s="140">
        <v>388646</v>
      </c>
      <c r="AI690" s="44"/>
      <c r="AK690" s="44"/>
      <c r="AL690" s="4"/>
    </row>
    <row r="691" spans="1:38" x14ac:dyDescent="0.35">
      <c r="A691" s="140" t="s">
        <v>4525</v>
      </c>
      <c r="B691" s="140" t="s">
        <v>4526</v>
      </c>
      <c r="C691" s="140" t="s">
        <v>281</v>
      </c>
      <c r="D691" s="140" t="s">
        <v>9</v>
      </c>
      <c r="E691" s="140" t="s">
        <v>535</v>
      </c>
      <c r="F691" s="140">
        <v>2011</v>
      </c>
      <c r="G691" s="140" t="s">
        <v>4877</v>
      </c>
      <c r="H691" s="140" t="s">
        <v>728</v>
      </c>
      <c r="I691" s="140">
        <v>56091538898.630219</v>
      </c>
      <c r="J691" s="140">
        <v>52528821591.421349</v>
      </c>
      <c r="K691" s="140">
        <v>2310371155.9572558</v>
      </c>
      <c r="L691" s="140">
        <v>232454594.5460901</v>
      </c>
      <c r="M691" s="140">
        <v>541931316.71681654</v>
      </c>
      <c r="N691" s="140">
        <v>58156047.780009024</v>
      </c>
      <c r="O691" s="140">
        <v>75396620.350822553</v>
      </c>
      <c r="P691" s="140">
        <v>1277624800.1131544</v>
      </c>
      <c r="Q691" s="140">
        <v>124807776.45036334</v>
      </c>
      <c r="R691" s="140">
        <v>106116756.67466985</v>
      </c>
      <c r="S691" s="140">
        <v>18691019.775693495</v>
      </c>
      <c r="T691" s="140">
        <v>50218450435.464096</v>
      </c>
      <c r="U691" s="140">
        <v>50218450435.464096</v>
      </c>
      <c r="V691" s="140">
        <v>37252497695.378525</v>
      </c>
      <c r="W691" s="140">
        <v>12965952740.085571</v>
      </c>
      <c r="X691" s="140">
        <v>0</v>
      </c>
      <c r="Y691" s="140">
        <v>0</v>
      </c>
      <c r="Z691" s="140" t="s">
        <v>728</v>
      </c>
      <c r="AA691" s="140" t="s">
        <v>728</v>
      </c>
      <c r="AB691" s="140" t="s">
        <v>728</v>
      </c>
      <c r="AC691" s="140" t="s">
        <v>728</v>
      </c>
      <c r="AD691" s="140" t="s">
        <v>728</v>
      </c>
      <c r="AE691" s="140" t="s">
        <v>728</v>
      </c>
      <c r="AF691" s="140" t="s">
        <v>728</v>
      </c>
      <c r="AG691" s="140">
        <v>42072555441.363876</v>
      </c>
      <c r="AH691" s="140">
        <v>393688</v>
      </c>
      <c r="AI691" s="44"/>
      <c r="AK691" s="44"/>
      <c r="AL691" s="4"/>
    </row>
    <row r="692" spans="1:38" x14ac:dyDescent="0.35">
      <c r="A692" s="140" t="s">
        <v>4525</v>
      </c>
      <c r="B692" s="140" t="s">
        <v>4526</v>
      </c>
      <c r="C692" s="140" t="s">
        <v>281</v>
      </c>
      <c r="D692" s="140" t="s">
        <v>9</v>
      </c>
      <c r="E692" s="140" t="s">
        <v>535</v>
      </c>
      <c r="F692" s="140">
        <v>2012</v>
      </c>
      <c r="G692" s="140" t="s">
        <v>4878</v>
      </c>
      <c r="H692" s="140" t="s">
        <v>728</v>
      </c>
      <c r="I692" s="140">
        <v>60087015063.348564</v>
      </c>
      <c r="J692" s="140">
        <v>54181320775.929916</v>
      </c>
      <c r="K692" s="140">
        <v>2046652912.5528126</v>
      </c>
      <c r="L692" s="140">
        <v>214390441.16391078</v>
      </c>
      <c r="M692" s="140">
        <v>344002215.09199482</v>
      </c>
      <c r="N692" s="140">
        <v>82657591.572302416</v>
      </c>
      <c r="O692" s="140">
        <v>74262474.815946549</v>
      </c>
      <c r="P692" s="140">
        <v>1212668745.7322481</v>
      </c>
      <c r="Q692" s="140">
        <v>118671444.17640997</v>
      </c>
      <c r="R692" s="140">
        <v>100930699.39293408</v>
      </c>
      <c r="S692" s="140">
        <v>17740744.783475894</v>
      </c>
      <c r="T692" s="140">
        <v>52134667863.377106</v>
      </c>
      <c r="U692" s="140">
        <v>52134667863.377106</v>
      </c>
      <c r="V692" s="140">
        <v>38981028596.703316</v>
      </c>
      <c r="W692" s="140">
        <v>13153639266.67379</v>
      </c>
      <c r="X692" s="140">
        <v>0</v>
      </c>
      <c r="Y692" s="140">
        <v>0</v>
      </c>
      <c r="Z692" s="140" t="s">
        <v>728</v>
      </c>
      <c r="AA692" s="140" t="s">
        <v>728</v>
      </c>
      <c r="AB692" s="140" t="s">
        <v>728</v>
      </c>
      <c r="AC692" s="140" t="s">
        <v>728</v>
      </c>
      <c r="AD692" s="140" t="s">
        <v>728</v>
      </c>
      <c r="AE692" s="140" t="s">
        <v>728</v>
      </c>
      <c r="AF692" s="140" t="s">
        <v>728</v>
      </c>
      <c r="AG692" s="140">
        <v>45430525899.496635</v>
      </c>
      <c r="AH692" s="140">
        <v>398989</v>
      </c>
      <c r="AI692" s="44"/>
      <c r="AK692" s="44"/>
      <c r="AL692" s="4"/>
    </row>
    <row r="693" spans="1:38" x14ac:dyDescent="0.35">
      <c r="A693" s="140" t="s">
        <v>4525</v>
      </c>
      <c r="B693" s="140" t="s">
        <v>4526</v>
      </c>
      <c r="C693" s="140" t="s">
        <v>281</v>
      </c>
      <c r="D693" s="140" t="s">
        <v>9</v>
      </c>
      <c r="E693" s="140" t="s">
        <v>535</v>
      </c>
      <c r="F693" s="140">
        <v>2013</v>
      </c>
      <c r="G693" s="140" t="s">
        <v>4879</v>
      </c>
      <c r="H693" s="140" t="s">
        <v>728</v>
      </c>
      <c r="I693" s="140">
        <v>64710597239.991348</v>
      </c>
      <c r="J693" s="140">
        <v>56208116385.082542</v>
      </c>
      <c r="K693" s="140">
        <v>1996316029.3389716</v>
      </c>
      <c r="L693" s="140">
        <v>204310689.43857682</v>
      </c>
      <c r="M693" s="140">
        <v>348635379.04068595</v>
      </c>
      <c r="N693" s="140">
        <v>107159110.85959682</v>
      </c>
      <c r="O693" s="140">
        <v>77355862.979868516</v>
      </c>
      <c r="P693" s="140">
        <v>1146032669.9751463</v>
      </c>
      <c r="Q693" s="140">
        <v>112822317.04509717</v>
      </c>
      <c r="R693" s="140">
        <v>96056425.136769265</v>
      </c>
      <c r="S693" s="140">
        <v>16765891.908327911</v>
      </c>
      <c r="T693" s="140">
        <v>54211800355.743576</v>
      </c>
      <c r="U693" s="140">
        <v>54211800355.743576</v>
      </c>
      <c r="V693" s="140">
        <v>41395795918.390938</v>
      </c>
      <c r="W693" s="140">
        <v>12816004437.352634</v>
      </c>
      <c r="X693" s="140">
        <v>0</v>
      </c>
      <c r="Y693" s="140">
        <v>0</v>
      </c>
      <c r="Z693" s="140" t="s">
        <v>728</v>
      </c>
      <c r="AA693" s="140" t="s">
        <v>728</v>
      </c>
      <c r="AB693" s="140" t="s">
        <v>728</v>
      </c>
      <c r="AC693" s="140" t="s">
        <v>728</v>
      </c>
      <c r="AD693" s="140" t="s">
        <v>728</v>
      </c>
      <c r="AE693" s="140" t="s">
        <v>728</v>
      </c>
      <c r="AF693" s="140" t="s">
        <v>728</v>
      </c>
      <c r="AG693" s="140">
        <v>51309451910.556648</v>
      </c>
      <c r="AH693" s="140">
        <v>404421</v>
      </c>
      <c r="AI693" s="44"/>
      <c r="AK693" s="44"/>
      <c r="AL693" s="4"/>
    </row>
    <row r="694" spans="1:38" x14ac:dyDescent="0.35">
      <c r="A694" s="140" t="s">
        <v>4525</v>
      </c>
      <c r="B694" s="140" t="s">
        <v>4526</v>
      </c>
      <c r="C694" s="140" t="s">
        <v>281</v>
      </c>
      <c r="D694" s="140" t="s">
        <v>9</v>
      </c>
      <c r="E694" s="140" t="s">
        <v>535</v>
      </c>
      <c r="F694" s="140">
        <v>2014</v>
      </c>
      <c r="G694" s="140" t="s">
        <v>4880</v>
      </c>
      <c r="H694" s="140" t="s">
        <v>728</v>
      </c>
      <c r="I694" s="140">
        <v>66820983874.659409</v>
      </c>
      <c r="J694" s="140">
        <v>56991538391.349342</v>
      </c>
      <c r="K694" s="140">
        <v>1894265496.8683019</v>
      </c>
      <c r="L694" s="140">
        <v>197365530.86122832</v>
      </c>
      <c r="M694" s="140">
        <v>345253113.81174284</v>
      </c>
      <c r="N694" s="140">
        <v>131660654.65189022</v>
      </c>
      <c r="O694" s="140">
        <v>94358702.944060028</v>
      </c>
      <c r="P694" s="140">
        <v>1026589790.0033467</v>
      </c>
      <c r="Q694" s="140">
        <v>99037704.596033618</v>
      </c>
      <c r="R694" s="140">
        <v>84019203.025949731</v>
      </c>
      <c r="S694" s="140">
        <v>15018501.570083885</v>
      </c>
      <c r="T694" s="140">
        <v>55097272894.481033</v>
      </c>
      <c r="U694" s="140">
        <v>55097272894.481033</v>
      </c>
      <c r="V694" s="140">
        <v>42973595382.812401</v>
      </c>
      <c r="W694" s="140">
        <v>12123677511.668636</v>
      </c>
      <c r="X694" s="140">
        <v>0</v>
      </c>
      <c r="Y694" s="140">
        <v>0</v>
      </c>
      <c r="Z694" s="140" t="s">
        <v>728</v>
      </c>
      <c r="AA694" s="140" t="s">
        <v>728</v>
      </c>
      <c r="AB694" s="140" t="s">
        <v>728</v>
      </c>
      <c r="AC694" s="140" t="s">
        <v>728</v>
      </c>
      <c r="AD694" s="140" t="s">
        <v>728</v>
      </c>
      <c r="AE694" s="140" t="s">
        <v>728</v>
      </c>
      <c r="AF694" s="140" t="s">
        <v>728</v>
      </c>
      <c r="AG694" s="140">
        <v>54929081288.226662</v>
      </c>
      <c r="AH694" s="140">
        <v>409769</v>
      </c>
      <c r="AI694" s="44"/>
      <c r="AK694" s="44"/>
      <c r="AL694" s="4"/>
    </row>
    <row r="695" spans="1:38" x14ac:dyDescent="0.35">
      <c r="A695" s="140" t="s">
        <v>4525</v>
      </c>
      <c r="B695" s="140" t="s">
        <v>4526</v>
      </c>
      <c r="C695" s="140" t="s">
        <v>281</v>
      </c>
      <c r="D695" s="140" t="s">
        <v>9</v>
      </c>
      <c r="E695" s="140" t="s">
        <v>535</v>
      </c>
      <c r="F695" s="140">
        <v>2015</v>
      </c>
      <c r="G695" s="140" t="s">
        <v>4881</v>
      </c>
      <c r="H695" s="140" t="s">
        <v>728</v>
      </c>
      <c r="I695" s="140">
        <v>69211971572.133438</v>
      </c>
      <c r="J695" s="140">
        <v>54278686085.693092</v>
      </c>
      <c r="K695" s="140">
        <v>1862956311.8669076</v>
      </c>
      <c r="L695" s="140">
        <v>191560916.85677955</v>
      </c>
      <c r="M695" s="140">
        <v>413158860.9045676</v>
      </c>
      <c r="N695" s="140">
        <v>156162198.44418362</v>
      </c>
      <c r="O695" s="140">
        <v>26121281.428024478</v>
      </c>
      <c r="P695" s="140">
        <v>983219552.42944813</v>
      </c>
      <c r="Q695" s="140">
        <v>92733501.803904355</v>
      </c>
      <c r="R695" s="140">
        <v>78787472.916462645</v>
      </c>
      <c r="S695" s="140">
        <v>13946028.887441708</v>
      </c>
      <c r="T695" s="140">
        <v>52415729773.826187</v>
      </c>
      <c r="U695" s="140">
        <v>52415729773.826187</v>
      </c>
      <c r="V695" s="140">
        <v>38331456503.928764</v>
      </c>
      <c r="W695" s="140">
        <v>14084273269.897421</v>
      </c>
      <c r="X695" s="140">
        <v>0</v>
      </c>
      <c r="Y695" s="140">
        <v>0</v>
      </c>
      <c r="Z695" s="140" t="s">
        <v>728</v>
      </c>
      <c r="AA695" s="140" t="s">
        <v>728</v>
      </c>
      <c r="AB695" s="140" t="s">
        <v>728</v>
      </c>
      <c r="AC695" s="140" t="s">
        <v>728</v>
      </c>
      <c r="AD695" s="140" t="s">
        <v>728</v>
      </c>
      <c r="AE695" s="140" t="s">
        <v>728</v>
      </c>
      <c r="AF695" s="140" t="s">
        <v>728</v>
      </c>
      <c r="AG695" s="140">
        <v>72425673870.99501</v>
      </c>
      <c r="AH695" s="140">
        <v>414907</v>
      </c>
      <c r="AI695" s="44"/>
      <c r="AK695" s="44"/>
      <c r="AL695" s="4"/>
    </row>
    <row r="696" spans="1:38" x14ac:dyDescent="0.35">
      <c r="A696" s="140" t="s">
        <v>4525</v>
      </c>
      <c r="B696" s="140" t="s">
        <v>4526</v>
      </c>
      <c r="C696" s="140" t="s">
        <v>281</v>
      </c>
      <c r="D696" s="140" t="s">
        <v>9</v>
      </c>
      <c r="E696" s="140" t="s">
        <v>535</v>
      </c>
      <c r="F696" s="140">
        <v>2016</v>
      </c>
      <c r="G696" s="140" t="s">
        <v>4882</v>
      </c>
      <c r="H696" s="140" t="s">
        <v>728</v>
      </c>
      <c r="I696" s="140">
        <v>70952588523.419403</v>
      </c>
      <c r="J696" s="140">
        <v>48356155191.459351</v>
      </c>
      <c r="K696" s="140">
        <v>2003237818.5892758</v>
      </c>
      <c r="L696" s="140">
        <v>199076777.28826278</v>
      </c>
      <c r="M696" s="140">
        <v>422901948.10580742</v>
      </c>
      <c r="N696" s="140">
        <v>180663742.23647702</v>
      </c>
      <c r="O696" s="140">
        <v>31661383.567336611</v>
      </c>
      <c r="P696" s="140">
        <v>1068200333.7363155</v>
      </c>
      <c r="Q696" s="140">
        <v>100733633.65507659</v>
      </c>
      <c r="R696" s="140">
        <v>86029954.791955173</v>
      </c>
      <c r="S696" s="140">
        <v>14703678.863121416</v>
      </c>
      <c r="T696" s="140">
        <v>46352917372.870079</v>
      </c>
      <c r="U696" s="140">
        <v>46352917372.870079</v>
      </c>
      <c r="V696" s="140">
        <v>31232039799.859886</v>
      </c>
      <c r="W696" s="140">
        <v>15120877573.010191</v>
      </c>
      <c r="X696" s="140">
        <v>0</v>
      </c>
      <c r="Y696" s="140">
        <v>0</v>
      </c>
      <c r="Z696" s="140" t="s">
        <v>728</v>
      </c>
      <c r="AA696" s="140" t="s">
        <v>728</v>
      </c>
      <c r="AB696" s="140" t="s">
        <v>728</v>
      </c>
      <c r="AC696" s="140" t="s">
        <v>728</v>
      </c>
      <c r="AD696" s="140" t="s">
        <v>728</v>
      </c>
      <c r="AE696" s="140" t="s">
        <v>728</v>
      </c>
      <c r="AF696" s="140" t="s">
        <v>728</v>
      </c>
      <c r="AG696" s="140">
        <v>82521839776.87468</v>
      </c>
      <c r="AH696" s="140">
        <v>419800</v>
      </c>
      <c r="AI696" s="44"/>
      <c r="AK696" s="44"/>
      <c r="AL696" s="4"/>
    </row>
    <row r="697" spans="1:38" x14ac:dyDescent="0.35">
      <c r="A697" s="140" t="s">
        <v>4525</v>
      </c>
      <c r="B697" s="140" t="s">
        <v>4526</v>
      </c>
      <c r="C697" s="140" t="s">
        <v>281</v>
      </c>
      <c r="D697" s="140" t="s">
        <v>9</v>
      </c>
      <c r="E697" s="140" t="s">
        <v>535</v>
      </c>
      <c r="F697" s="140">
        <v>2017</v>
      </c>
      <c r="G697" s="140" t="s">
        <v>4883</v>
      </c>
      <c r="H697" s="140" t="s">
        <v>728</v>
      </c>
      <c r="I697" s="140">
        <v>73095808870.863861</v>
      </c>
      <c r="J697" s="140">
        <v>44710198655.048172</v>
      </c>
      <c r="K697" s="140">
        <v>2116074039.4460874</v>
      </c>
      <c r="L697" s="140">
        <v>197490090.16526377</v>
      </c>
      <c r="M697" s="140">
        <v>444236251.68494201</v>
      </c>
      <c r="N697" s="140">
        <v>205165286.02877039</v>
      </c>
      <c r="O697" s="140">
        <v>28259904.80310576</v>
      </c>
      <c r="P697" s="140">
        <v>1132100166.3654916</v>
      </c>
      <c r="Q697" s="140">
        <v>108822340.39851397</v>
      </c>
      <c r="R697" s="140">
        <v>93571599.646013111</v>
      </c>
      <c r="S697" s="140">
        <v>15250740.752500864</v>
      </c>
      <c r="T697" s="140">
        <v>42594124615.602081</v>
      </c>
      <c r="U697" s="140">
        <v>42594124615.602081</v>
      </c>
      <c r="V697" s="140">
        <v>26390181661.614166</v>
      </c>
      <c r="W697" s="140">
        <v>16203942953.987915</v>
      </c>
      <c r="X697" s="140">
        <v>0</v>
      </c>
      <c r="Y697" s="140">
        <v>0</v>
      </c>
      <c r="Z697" s="140" t="s">
        <v>728</v>
      </c>
      <c r="AA697" s="140" t="s">
        <v>728</v>
      </c>
      <c r="AB697" s="140" t="s">
        <v>728</v>
      </c>
      <c r="AC697" s="140" t="s">
        <v>728</v>
      </c>
      <c r="AD697" s="140" t="s">
        <v>728</v>
      </c>
      <c r="AE697" s="140" t="s">
        <v>728</v>
      </c>
      <c r="AF697" s="140" t="s">
        <v>728</v>
      </c>
      <c r="AG697" s="140">
        <v>84729282351.608566</v>
      </c>
      <c r="AH697" s="140">
        <v>424473</v>
      </c>
      <c r="AI697" s="44"/>
      <c r="AK697" s="44"/>
      <c r="AL697" s="4"/>
    </row>
    <row r="698" spans="1:38" x14ac:dyDescent="0.35">
      <c r="A698" s="140" t="s">
        <v>4525</v>
      </c>
      <c r="B698" s="140" t="s">
        <v>4526</v>
      </c>
      <c r="C698" s="140" t="s">
        <v>281</v>
      </c>
      <c r="D698" s="140" t="s">
        <v>9</v>
      </c>
      <c r="E698" s="140" t="s">
        <v>535</v>
      </c>
      <c r="F698" s="140">
        <v>2018</v>
      </c>
      <c r="G698" s="140" t="s">
        <v>4884</v>
      </c>
      <c r="H698" s="140" t="s">
        <v>728</v>
      </c>
      <c r="I698" s="140">
        <v>76671832319.999863</v>
      </c>
      <c r="J698" s="140">
        <v>45495942487.069267</v>
      </c>
      <c r="K698" s="140">
        <v>2184080442.8131485</v>
      </c>
      <c r="L698" s="140">
        <v>193779935.20979926</v>
      </c>
      <c r="M698" s="140">
        <v>439389578.22319943</v>
      </c>
      <c r="N698" s="140">
        <v>229666805.3160648</v>
      </c>
      <c r="O698" s="140">
        <v>32314048.26019327</v>
      </c>
      <c r="P698" s="140">
        <v>1176329307.5124354</v>
      </c>
      <c r="Q698" s="140">
        <v>112600768.29145628</v>
      </c>
      <c r="R698" s="140">
        <v>97098980.039330363</v>
      </c>
      <c r="S698" s="140">
        <v>15501788.252125923</v>
      </c>
      <c r="T698" s="140">
        <v>43311862044.256119</v>
      </c>
      <c r="U698" s="140">
        <v>43311862044.256119</v>
      </c>
      <c r="V698" s="140">
        <v>23670538590.519669</v>
      </c>
      <c r="W698" s="140">
        <v>19641323453.73645</v>
      </c>
      <c r="X698" s="140">
        <v>0</v>
      </c>
      <c r="Y698" s="140">
        <v>0</v>
      </c>
      <c r="Z698" s="140" t="s">
        <v>728</v>
      </c>
      <c r="AA698" s="140" t="s">
        <v>728</v>
      </c>
      <c r="AB698" s="140" t="s">
        <v>728</v>
      </c>
      <c r="AC698" s="140" t="s">
        <v>728</v>
      </c>
      <c r="AD698" s="140" t="s">
        <v>728</v>
      </c>
      <c r="AE698" s="140" t="s">
        <v>728</v>
      </c>
      <c r="AF698" s="140" t="s">
        <v>728</v>
      </c>
      <c r="AG698" s="140">
        <v>72206190000</v>
      </c>
      <c r="AH698" s="140">
        <v>428962</v>
      </c>
      <c r="AI698" s="44"/>
      <c r="AK698" s="44"/>
      <c r="AL698" s="4"/>
    </row>
    <row r="699" spans="1:38" x14ac:dyDescent="0.35">
      <c r="A699" s="140" t="s">
        <v>4521</v>
      </c>
      <c r="B699" s="140" t="s">
        <v>4522</v>
      </c>
      <c r="C699" s="140" t="s">
        <v>16</v>
      </c>
      <c r="D699" s="140" t="s">
        <v>3</v>
      </c>
      <c r="E699" s="140" t="s">
        <v>535</v>
      </c>
      <c r="F699" s="140">
        <v>1995</v>
      </c>
      <c r="G699" s="140" t="s">
        <v>4885</v>
      </c>
      <c r="H699" s="140" t="s">
        <v>728</v>
      </c>
      <c r="I699" s="140">
        <v>2654277672.1067681</v>
      </c>
      <c r="J699" s="140">
        <v>6454245161.4458218</v>
      </c>
      <c r="K699" s="140">
        <v>6435204401.5438728</v>
      </c>
      <c r="L699" s="140">
        <v>696080009.1608541</v>
      </c>
      <c r="M699" s="140">
        <v>1237095527.8459551</v>
      </c>
      <c r="N699" s="140">
        <v>0</v>
      </c>
      <c r="O699" s="140">
        <v>0</v>
      </c>
      <c r="P699" s="140">
        <v>2683645458.7807202</v>
      </c>
      <c r="Q699" s="140">
        <v>1818383405.7563429</v>
      </c>
      <c r="R699" s="140">
        <v>775576114.03472006</v>
      </c>
      <c r="S699" s="140">
        <v>1042807291.7216228</v>
      </c>
      <c r="T699" s="140">
        <v>19040759.901948892</v>
      </c>
      <c r="U699" s="140">
        <v>19040759.901948892</v>
      </c>
      <c r="V699" s="140">
        <v>0</v>
      </c>
      <c r="W699" s="140">
        <v>0</v>
      </c>
      <c r="X699" s="140">
        <v>19040759.901948892</v>
      </c>
      <c r="Y699" s="140">
        <v>0</v>
      </c>
      <c r="Z699" s="140" t="s">
        <v>728</v>
      </c>
      <c r="AA699" s="140" t="s">
        <v>728</v>
      </c>
      <c r="AB699" s="140" t="s">
        <v>728</v>
      </c>
      <c r="AC699" s="140" t="s">
        <v>728</v>
      </c>
      <c r="AD699" s="140" t="s">
        <v>728</v>
      </c>
      <c r="AE699" s="140" t="s">
        <v>728</v>
      </c>
      <c r="AF699" s="140" t="s">
        <v>728</v>
      </c>
      <c r="AG699" s="140">
        <v>40193910.890077427</v>
      </c>
      <c r="AH699" s="140">
        <v>534620</v>
      </c>
      <c r="AI699" s="44"/>
      <c r="AK699" s="44"/>
      <c r="AL699" s="4"/>
    </row>
    <row r="700" spans="1:38" x14ac:dyDescent="0.35">
      <c r="A700" s="140" t="s">
        <v>4521</v>
      </c>
      <c r="B700" s="140" t="s">
        <v>4522</v>
      </c>
      <c r="C700" s="140" t="s">
        <v>16</v>
      </c>
      <c r="D700" s="140" t="s">
        <v>3</v>
      </c>
      <c r="E700" s="140" t="s">
        <v>535</v>
      </c>
      <c r="F700" s="140">
        <v>1996</v>
      </c>
      <c r="G700" s="140" t="s">
        <v>4886</v>
      </c>
      <c r="H700" s="140" t="s">
        <v>728</v>
      </c>
      <c r="I700" s="140">
        <v>2825522962.9464827</v>
      </c>
      <c r="J700" s="140">
        <v>6435684838.4340782</v>
      </c>
      <c r="K700" s="140">
        <v>6411154881.2106609</v>
      </c>
      <c r="L700" s="140">
        <v>686407846.01766348</v>
      </c>
      <c r="M700" s="140">
        <v>1238869587.3722498</v>
      </c>
      <c r="N700" s="140">
        <v>0</v>
      </c>
      <c r="O700" s="140">
        <v>0</v>
      </c>
      <c r="P700" s="140">
        <v>2710068466.668345</v>
      </c>
      <c r="Q700" s="140">
        <v>1775808981.1524024</v>
      </c>
      <c r="R700" s="140">
        <v>792716965.99120569</v>
      </c>
      <c r="S700" s="140">
        <v>983092015.16119683</v>
      </c>
      <c r="T700" s="140">
        <v>24529957.223416984</v>
      </c>
      <c r="U700" s="140">
        <v>24529957.223416984</v>
      </c>
      <c r="V700" s="140">
        <v>0</v>
      </c>
      <c r="W700" s="140">
        <v>0</v>
      </c>
      <c r="X700" s="140">
        <v>24529957.223416984</v>
      </c>
      <c r="Y700" s="140">
        <v>0</v>
      </c>
      <c r="Z700" s="140" t="s">
        <v>728</v>
      </c>
      <c r="AA700" s="140" t="s">
        <v>728</v>
      </c>
      <c r="AB700" s="140" t="s">
        <v>728</v>
      </c>
      <c r="AC700" s="140" t="s">
        <v>728</v>
      </c>
      <c r="AD700" s="140" t="s">
        <v>728</v>
      </c>
      <c r="AE700" s="140" t="s">
        <v>728</v>
      </c>
      <c r="AF700" s="140" t="s">
        <v>728</v>
      </c>
      <c r="AG700" s="140">
        <v>248120537.84342366</v>
      </c>
      <c r="AH700" s="140">
        <v>541465</v>
      </c>
      <c r="AI700" s="44"/>
      <c r="AK700" s="44"/>
      <c r="AL700" s="4"/>
    </row>
    <row r="701" spans="1:38" x14ac:dyDescent="0.35">
      <c r="A701" s="140" t="s">
        <v>4521</v>
      </c>
      <c r="B701" s="140" t="s">
        <v>4522</v>
      </c>
      <c r="C701" s="140" t="s">
        <v>16</v>
      </c>
      <c r="D701" s="140" t="s">
        <v>3</v>
      </c>
      <c r="E701" s="140" t="s">
        <v>535</v>
      </c>
      <c r="F701" s="140">
        <v>1997</v>
      </c>
      <c r="G701" s="140" t="s">
        <v>4887</v>
      </c>
      <c r="H701" s="140" t="s">
        <v>728</v>
      </c>
      <c r="I701" s="140">
        <v>3000100984.6728878</v>
      </c>
      <c r="J701" s="140">
        <v>6420336140.9878712</v>
      </c>
      <c r="K701" s="140">
        <v>6397099968.0412331</v>
      </c>
      <c r="L701" s="140">
        <v>636870330.56833434</v>
      </c>
      <c r="M701" s="140">
        <v>1230406999.7853394</v>
      </c>
      <c r="N701" s="140">
        <v>0</v>
      </c>
      <c r="O701" s="140">
        <v>0</v>
      </c>
      <c r="P701" s="140">
        <v>2785387958.5181913</v>
      </c>
      <c r="Q701" s="140">
        <v>1744434679.1693676</v>
      </c>
      <c r="R701" s="140">
        <v>796983528.30169761</v>
      </c>
      <c r="S701" s="140">
        <v>947451150.86766994</v>
      </c>
      <c r="T701" s="140">
        <v>23236172.946638957</v>
      </c>
      <c r="U701" s="140">
        <v>23236172.946638957</v>
      </c>
      <c r="V701" s="140">
        <v>0</v>
      </c>
      <c r="W701" s="140">
        <v>0</v>
      </c>
      <c r="X701" s="140">
        <v>23236172.946638957</v>
      </c>
      <c r="Y701" s="140">
        <v>0</v>
      </c>
      <c r="Z701" s="140" t="s">
        <v>728</v>
      </c>
      <c r="AA701" s="140" t="s">
        <v>728</v>
      </c>
      <c r="AB701" s="140" t="s">
        <v>728</v>
      </c>
      <c r="AC701" s="140" t="s">
        <v>728</v>
      </c>
      <c r="AD701" s="140" t="s">
        <v>728</v>
      </c>
      <c r="AE701" s="140" t="s">
        <v>728</v>
      </c>
      <c r="AF701" s="140" t="s">
        <v>728</v>
      </c>
      <c r="AG701" s="140">
        <v>156225193.39358234</v>
      </c>
      <c r="AH701" s="140">
        <v>551709</v>
      </c>
      <c r="AI701" s="44"/>
      <c r="AK701" s="44"/>
      <c r="AL701" s="4"/>
    </row>
    <row r="702" spans="1:38" x14ac:dyDescent="0.35">
      <c r="A702" s="140" t="s">
        <v>4521</v>
      </c>
      <c r="B702" s="140" t="s">
        <v>4522</v>
      </c>
      <c r="C702" s="140" t="s">
        <v>16</v>
      </c>
      <c r="D702" s="140" t="s">
        <v>3</v>
      </c>
      <c r="E702" s="140" t="s">
        <v>535</v>
      </c>
      <c r="F702" s="140">
        <v>1998</v>
      </c>
      <c r="G702" s="140" t="s">
        <v>4888</v>
      </c>
      <c r="H702" s="140" t="s">
        <v>728</v>
      </c>
      <c r="I702" s="140">
        <v>3189609943.918972</v>
      </c>
      <c r="J702" s="140">
        <v>6483853061.0668411</v>
      </c>
      <c r="K702" s="140">
        <v>6460749547.2936363</v>
      </c>
      <c r="L702" s="140">
        <v>616875641.03250301</v>
      </c>
      <c r="M702" s="140">
        <v>1267535296.2620025</v>
      </c>
      <c r="N702" s="140">
        <v>0</v>
      </c>
      <c r="O702" s="140">
        <v>0</v>
      </c>
      <c r="P702" s="140">
        <v>2873928596.3392348</v>
      </c>
      <c r="Q702" s="140">
        <v>1702410013.6598961</v>
      </c>
      <c r="R702" s="140">
        <v>782185023.98241341</v>
      </c>
      <c r="S702" s="140">
        <v>920224989.67748272</v>
      </c>
      <c r="T702" s="140">
        <v>23103513.773204762</v>
      </c>
      <c r="U702" s="140">
        <v>23103513.773204762</v>
      </c>
      <c r="V702" s="140">
        <v>0</v>
      </c>
      <c r="W702" s="140">
        <v>0</v>
      </c>
      <c r="X702" s="140">
        <v>23103513.773204762</v>
      </c>
      <c r="Y702" s="140">
        <v>0</v>
      </c>
      <c r="Z702" s="140" t="s">
        <v>728</v>
      </c>
      <c r="AA702" s="140" t="s">
        <v>728</v>
      </c>
      <c r="AB702" s="140" t="s">
        <v>728</v>
      </c>
      <c r="AC702" s="140" t="s">
        <v>728</v>
      </c>
      <c r="AD702" s="140" t="s">
        <v>728</v>
      </c>
      <c r="AE702" s="140" t="s">
        <v>728</v>
      </c>
      <c r="AF702" s="140" t="s">
        <v>728</v>
      </c>
      <c r="AG702" s="140">
        <v>263881680.98525593</v>
      </c>
      <c r="AH702" s="140">
        <v>564377</v>
      </c>
      <c r="AI702" s="44"/>
      <c r="AK702" s="44"/>
      <c r="AL702" s="4"/>
    </row>
    <row r="703" spans="1:38" x14ac:dyDescent="0.35">
      <c r="A703" s="140" t="s">
        <v>4521</v>
      </c>
      <c r="B703" s="140" t="s">
        <v>4522</v>
      </c>
      <c r="C703" s="140" t="s">
        <v>16</v>
      </c>
      <c r="D703" s="140" t="s">
        <v>3</v>
      </c>
      <c r="E703" s="140" t="s">
        <v>535</v>
      </c>
      <c r="F703" s="140">
        <v>1999</v>
      </c>
      <c r="G703" s="140" t="s">
        <v>4889</v>
      </c>
      <c r="H703" s="140" t="s">
        <v>728</v>
      </c>
      <c r="I703" s="140">
        <v>3466271330.1472034</v>
      </c>
      <c r="J703" s="140">
        <v>6593531339.3901768</v>
      </c>
      <c r="K703" s="140">
        <v>6572432731.3070774</v>
      </c>
      <c r="L703" s="140">
        <v>628915226.40215385</v>
      </c>
      <c r="M703" s="140">
        <v>1255336334.9996436</v>
      </c>
      <c r="N703" s="140">
        <v>0</v>
      </c>
      <c r="O703" s="140">
        <v>0</v>
      </c>
      <c r="P703" s="140">
        <v>3013265512.1239562</v>
      </c>
      <c r="Q703" s="140">
        <v>1674915657.781323</v>
      </c>
      <c r="R703" s="140">
        <v>763536058.09638083</v>
      </c>
      <c r="S703" s="140">
        <v>911379599.68494201</v>
      </c>
      <c r="T703" s="140">
        <v>21098608.083099674</v>
      </c>
      <c r="U703" s="140">
        <v>21098608.083099674</v>
      </c>
      <c r="V703" s="140">
        <v>0</v>
      </c>
      <c r="W703" s="140">
        <v>0</v>
      </c>
      <c r="X703" s="140">
        <v>21098608.083099674</v>
      </c>
      <c r="Y703" s="140">
        <v>0</v>
      </c>
      <c r="Z703" s="140" t="s">
        <v>728</v>
      </c>
      <c r="AA703" s="140" t="s">
        <v>728</v>
      </c>
      <c r="AB703" s="140" t="s">
        <v>728</v>
      </c>
      <c r="AC703" s="140" t="s">
        <v>728</v>
      </c>
      <c r="AD703" s="140" t="s">
        <v>728</v>
      </c>
      <c r="AE703" s="140" t="s">
        <v>728</v>
      </c>
      <c r="AF703" s="140" t="s">
        <v>728</v>
      </c>
      <c r="AG703" s="140">
        <v>316792591.67386359</v>
      </c>
      <c r="AH703" s="140">
        <v>577881</v>
      </c>
      <c r="AI703" s="44"/>
      <c r="AK703" s="44"/>
      <c r="AL703" s="4"/>
    </row>
    <row r="704" spans="1:38" x14ac:dyDescent="0.35">
      <c r="A704" s="140" t="s">
        <v>4521</v>
      </c>
      <c r="B704" s="140" t="s">
        <v>4522</v>
      </c>
      <c r="C704" s="140" t="s">
        <v>16</v>
      </c>
      <c r="D704" s="140" t="s">
        <v>3</v>
      </c>
      <c r="E704" s="140" t="s">
        <v>535</v>
      </c>
      <c r="F704" s="140">
        <v>2000</v>
      </c>
      <c r="G704" s="140" t="s">
        <v>4890</v>
      </c>
      <c r="H704" s="140" t="s">
        <v>728</v>
      </c>
      <c r="I704" s="140">
        <v>3813789184.4446864</v>
      </c>
      <c r="J704" s="140">
        <v>6458128815.4017572</v>
      </c>
      <c r="K704" s="140">
        <v>6440679516.8057699</v>
      </c>
      <c r="L704" s="140">
        <v>621753326.18870389</v>
      </c>
      <c r="M704" s="140">
        <v>1153059959.2613065</v>
      </c>
      <c r="N704" s="140">
        <v>0</v>
      </c>
      <c r="O704" s="140">
        <v>0</v>
      </c>
      <c r="P704" s="140">
        <v>3001475086.7442493</v>
      </c>
      <c r="Q704" s="140">
        <v>1664391144.6115098</v>
      </c>
      <c r="R704" s="140">
        <v>793485855.31112599</v>
      </c>
      <c r="S704" s="140">
        <v>870905289.30038393</v>
      </c>
      <c r="T704" s="140">
        <v>17449298.595988136</v>
      </c>
      <c r="U704" s="140">
        <v>17449298.595988136</v>
      </c>
      <c r="V704" s="140">
        <v>0</v>
      </c>
      <c r="W704" s="140">
        <v>0</v>
      </c>
      <c r="X704" s="140">
        <v>17449298.595988136</v>
      </c>
      <c r="Y704" s="140">
        <v>0</v>
      </c>
      <c r="Z704" s="140" t="s">
        <v>728</v>
      </c>
      <c r="AA704" s="140" t="s">
        <v>728</v>
      </c>
      <c r="AB704" s="140" t="s">
        <v>728</v>
      </c>
      <c r="AC704" s="140" t="s">
        <v>728</v>
      </c>
      <c r="AD704" s="140" t="s">
        <v>728</v>
      </c>
      <c r="AE704" s="140" t="s">
        <v>728</v>
      </c>
      <c r="AF704" s="140" t="s">
        <v>728</v>
      </c>
      <c r="AG704" s="140">
        <v>345287177.55257177</v>
      </c>
      <c r="AH704" s="140">
        <v>591021</v>
      </c>
      <c r="AI704" s="44"/>
      <c r="AK704" s="44"/>
      <c r="AL704" s="4"/>
    </row>
    <row r="705" spans="1:38" x14ac:dyDescent="0.35">
      <c r="A705" s="140" t="s">
        <v>4521</v>
      </c>
      <c r="B705" s="140" t="s">
        <v>4522</v>
      </c>
      <c r="C705" s="140" t="s">
        <v>16</v>
      </c>
      <c r="D705" s="140" t="s">
        <v>3</v>
      </c>
      <c r="E705" s="140" t="s">
        <v>535</v>
      </c>
      <c r="F705" s="140">
        <v>2001</v>
      </c>
      <c r="G705" s="140" t="s">
        <v>4891</v>
      </c>
      <c r="H705" s="140" t="s">
        <v>728</v>
      </c>
      <c r="I705" s="140">
        <v>4264554299.156158</v>
      </c>
      <c r="J705" s="140">
        <v>6327223791.5404358</v>
      </c>
      <c r="K705" s="140">
        <v>6306750459.4997034</v>
      </c>
      <c r="L705" s="140">
        <v>613888865.82002985</v>
      </c>
      <c r="M705" s="140">
        <v>1195506958.2250988</v>
      </c>
      <c r="N705" s="140">
        <v>0</v>
      </c>
      <c r="O705" s="140">
        <v>0</v>
      </c>
      <c r="P705" s="140">
        <v>2902089258.9097576</v>
      </c>
      <c r="Q705" s="140">
        <v>1595265376.5448174</v>
      </c>
      <c r="R705" s="140">
        <v>770384654.03069258</v>
      </c>
      <c r="S705" s="140">
        <v>824880722.51412487</v>
      </c>
      <c r="T705" s="140">
        <v>20473332.040732443</v>
      </c>
      <c r="U705" s="140">
        <v>20473332.040732443</v>
      </c>
      <c r="V705" s="140">
        <v>0</v>
      </c>
      <c r="W705" s="140">
        <v>0</v>
      </c>
      <c r="X705" s="140">
        <v>20473332.040732443</v>
      </c>
      <c r="Y705" s="140">
        <v>0</v>
      </c>
      <c r="Z705" s="140" t="s">
        <v>728</v>
      </c>
      <c r="AA705" s="140" t="s">
        <v>728</v>
      </c>
      <c r="AB705" s="140" t="s">
        <v>728</v>
      </c>
      <c r="AC705" s="140" t="s">
        <v>728</v>
      </c>
      <c r="AD705" s="140" t="s">
        <v>728</v>
      </c>
      <c r="AE705" s="140" t="s">
        <v>728</v>
      </c>
      <c r="AF705" s="140" t="s">
        <v>728</v>
      </c>
      <c r="AG705" s="140">
        <v>310008332.57501143</v>
      </c>
      <c r="AH705" s="140">
        <v>603640</v>
      </c>
      <c r="AI705" s="44"/>
      <c r="AK705" s="44"/>
      <c r="AL705" s="4"/>
    </row>
    <row r="706" spans="1:38" x14ac:dyDescent="0.35">
      <c r="A706" s="140" t="s">
        <v>4521</v>
      </c>
      <c r="B706" s="140" t="s">
        <v>4522</v>
      </c>
      <c r="C706" s="140" t="s">
        <v>16</v>
      </c>
      <c r="D706" s="140" t="s">
        <v>3</v>
      </c>
      <c r="E706" s="140" t="s">
        <v>535</v>
      </c>
      <c r="F706" s="140">
        <v>2002</v>
      </c>
      <c r="G706" s="140" t="s">
        <v>4892</v>
      </c>
      <c r="H706" s="140" t="s">
        <v>728</v>
      </c>
      <c r="I706" s="140">
        <v>4801117136.0983744</v>
      </c>
      <c r="J706" s="140">
        <v>6311440560.4626503</v>
      </c>
      <c r="K706" s="140">
        <v>6288491713.8488102</v>
      </c>
      <c r="L706" s="140">
        <v>642958965.61022377</v>
      </c>
      <c r="M706" s="140">
        <v>1199566839.7094622</v>
      </c>
      <c r="N706" s="140">
        <v>0</v>
      </c>
      <c r="O706" s="140">
        <v>0</v>
      </c>
      <c r="P706" s="140">
        <v>2852198427.8280783</v>
      </c>
      <c r="Q706" s="140">
        <v>1593767480.701046</v>
      </c>
      <c r="R706" s="140">
        <v>799283244.96947837</v>
      </c>
      <c r="S706" s="140">
        <v>794484235.73156774</v>
      </c>
      <c r="T706" s="140">
        <v>22948846.613839924</v>
      </c>
      <c r="U706" s="140">
        <v>22948846.613839924</v>
      </c>
      <c r="V706" s="140">
        <v>0</v>
      </c>
      <c r="W706" s="140">
        <v>0</v>
      </c>
      <c r="X706" s="140">
        <v>22948846.613839924</v>
      </c>
      <c r="Y706" s="140">
        <v>0</v>
      </c>
      <c r="Z706" s="140" t="s">
        <v>728</v>
      </c>
      <c r="AA706" s="140" t="s">
        <v>728</v>
      </c>
      <c r="AB706" s="140" t="s">
        <v>728</v>
      </c>
      <c r="AC706" s="140" t="s">
        <v>728</v>
      </c>
      <c r="AD706" s="140" t="s">
        <v>728</v>
      </c>
      <c r="AE706" s="140" t="s">
        <v>728</v>
      </c>
      <c r="AF706" s="140" t="s">
        <v>728</v>
      </c>
      <c r="AG706" s="140">
        <v>135190895.70546189</v>
      </c>
      <c r="AH706" s="140">
        <v>616018</v>
      </c>
      <c r="AI706" s="44"/>
      <c r="AK706" s="44"/>
      <c r="AL706" s="4"/>
    </row>
    <row r="707" spans="1:38" x14ac:dyDescent="0.35">
      <c r="A707" s="140" t="s">
        <v>4521</v>
      </c>
      <c r="B707" s="140" t="s">
        <v>4522</v>
      </c>
      <c r="C707" s="140" t="s">
        <v>16</v>
      </c>
      <c r="D707" s="140" t="s">
        <v>3</v>
      </c>
      <c r="E707" s="140" t="s">
        <v>535</v>
      </c>
      <c r="F707" s="140">
        <v>2003</v>
      </c>
      <c r="G707" s="140" t="s">
        <v>4893</v>
      </c>
      <c r="H707" s="140" t="s">
        <v>728</v>
      </c>
      <c r="I707" s="140">
        <v>5331873050.1895924</v>
      </c>
      <c r="J707" s="140">
        <v>6458637021.6779289</v>
      </c>
      <c r="K707" s="140">
        <v>6433412602.90732</v>
      </c>
      <c r="L707" s="140">
        <v>669106724.75579679</v>
      </c>
      <c r="M707" s="140">
        <v>1222502547.9041471</v>
      </c>
      <c r="N707" s="140">
        <v>0</v>
      </c>
      <c r="O707" s="140">
        <v>0</v>
      </c>
      <c r="P707" s="140">
        <v>2902241094.164515</v>
      </c>
      <c r="Q707" s="140">
        <v>1639562236.0828609</v>
      </c>
      <c r="R707" s="140">
        <v>843077661.10450721</v>
      </c>
      <c r="S707" s="140">
        <v>796484574.97835362</v>
      </c>
      <c r="T707" s="140">
        <v>25224418.770609237</v>
      </c>
      <c r="U707" s="140">
        <v>25224418.770609237</v>
      </c>
      <c r="V707" s="140">
        <v>0</v>
      </c>
      <c r="W707" s="140">
        <v>0</v>
      </c>
      <c r="X707" s="140">
        <v>25224418.770609237</v>
      </c>
      <c r="Y707" s="140">
        <v>0</v>
      </c>
      <c r="Z707" s="140" t="s">
        <v>728</v>
      </c>
      <c r="AA707" s="140" t="s">
        <v>728</v>
      </c>
      <c r="AB707" s="140" t="s">
        <v>728</v>
      </c>
      <c r="AC707" s="140" t="s">
        <v>728</v>
      </c>
      <c r="AD707" s="140" t="s">
        <v>728</v>
      </c>
      <c r="AE707" s="140" t="s">
        <v>728</v>
      </c>
      <c r="AF707" s="140" t="s">
        <v>728</v>
      </c>
      <c r="AG707" s="140">
        <v>-15422337.343950056</v>
      </c>
      <c r="AH707" s="140">
        <v>627839</v>
      </c>
      <c r="AI707" s="44"/>
      <c r="AK707" s="44"/>
      <c r="AL707" s="4"/>
    </row>
    <row r="708" spans="1:38" x14ac:dyDescent="0.35">
      <c r="A708" s="140" t="s">
        <v>4521</v>
      </c>
      <c r="B708" s="140" t="s">
        <v>4522</v>
      </c>
      <c r="C708" s="140" t="s">
        <v>16</v>
      </c>
      <c r="D708" s="140" t="s">
        <v>3</v>
      </c>
      <c r="E708" s="140" t="s">
        <v>535</v>
      </c>
      <c r="F708" s="140">
        <v>2004</v>
      </c>
      <c r="G708" s="140" t="s">
        <v>4894</v>
      </c>
      <c r="H708" s="140" t="s">
        <v>728</v>
      </c>
      <c r="I708" s="140">
        <v>5938207018.5756855</v>
      </c>
      <c r="J708" s="140">
        <v>6393006665.7548943</v>
      </c>
      <c r="K708" s="140">
        <v>6364531257.3618984</v>
      </c>
      <c r="L708" s="140">
        <v>674791140.95670354</v>
      </c>
      <c r="M708" s="140">
        <v>1256863797.0256293</v>
      </c>
      <c r="N708" s="140">
        <v>0</v>
      </c>
      <c r="O708" s="140">
        <v>0</v>
      </c>
      <c r="P708" s="140">
        <v>2795479687.5082207</v>
      </c>
      <c r="Q708" s="140">
        <v>1637396631.8713448</v>
      </c>
      <c r="R708" s="140">
        <v>884966447.18754077</v>
      </c>
      <c r="S708" s="140">
        <v>752430184.68380404</v>
      </c>
      <c r="T708" s="140">
        <v>28475408.392995797</v>
      </c>
      <c r="U708" s="140">
        <v>28475408.392995797</v>
      </c>
      <c r="V708" s="140">
        <v>0</v>
      </c>
      <c r="W708" s="140">
        <v>0</v>
      </c>
      <c r="X708" s="140">
        <v>28475408.392995797</v>
      </c>
      <c r="Y708" s="140">
        <v>0</v>
      </c>
      <c r="Z708" s="140" t="s">
        <v>728</v>
      </c>
      <c r="AA708" s="140" t="s">
        <v>728</v>
      </c>
      <c r="AB708" s="140" t="s">
        <v>728</v>
      </c>
      <c r="AC708" s="140" t="s">
        <v>728</v>
      </c>
      <c r="AD708" s="140" t="s">
        <v>728</v>
      </c>
      <c r="AE708" s="140" t="s">
        <v>728</v>
      </c>
      <c r="AF708" s="140" t="s">
        <v>728</v>
      </c>
      <c r="AG708" s="140">
        <v>-141360361.61263087</v>
      </c>
      <c r="AH708" s="140">
        <v>638815</v>
      </c>
      <c r="AI708" s="44"/>
      <c r="AK708" s="44"/>
      <c r="AL708" s="4"/>
    </row>
    <row r="709" spans="1:38" x14ac:dyDescent="0.35">
      <c r="A709" s="140" t="s">
        <v>4521</v>
      </c>
      <c r="B709" s="140" t="s">
        <v>4522</v>
      </c>
      <c r="C709" s="140" t="s">
        <v>16</v>
      </c>
      <c r="D709" s="140" t="s">
        <v>3</v>
      </c>
      <c r="E709" s="140" t="s">
        <v>535</v>
      </c>
      <c r="F709" s="140">
        <v>2005</v>
      </c>
      <c r="G709" s="140" t="s">
        <v>4895</v>
      </c>
      <c r="H709" s="140" t="s">
        <v>728</v>
      </c>
      <c r="I709" s="140">
        <v>6421334171.9032316</v>
      </c>
      <c r="J709" s="140">
        <v>6625401274.9223022</v>
      </c>
      <c r="K709" s="140">
        <v>6581308716.0292187</v>
      </c>
      <c r="L709" s="140">
        <v>662128854.63704336</v>
      </c>
      <c r="M709" s="140">
        <v>1305854351.5720832</v>
      </c>
      <c r="N709" s="140">
        <v>0</v>
      </c>
      <c r="O709" s="140">
        <v>0</v>
      </c>
      <c r="P709" s="140">
        <v>2857461212.4487944</v>
      </c>
      <c r="Q709" s="140">
        <v>1755864297.3712974</v>
      </c>
      <c r="R709" s="140">
        <v>1001264173.3501116</v>
      </c>
      <c r="S709" s="140">
        <v>754600124.02118587</v>
      </c>
      <c r="T709" s="140">
        <v>44092558.893084362</v>
      </c>
      <c r="U709" s="140">
        <v>36749693.519774929</v>
      </c>
      <c r="V709" s="140">
        <v>0</v>
      </c>
      <c r="W709" s="140">
        <v>0</v>
      </c>
      <c r="X709" s="140">
        <v>36749693.519774929</v>
      </c>
      <c r="Y709" s="140">
        <v>7342865.3733094353</v>
      </c>
      <c r="Z709" s="140" t="s">
        <v>728</v>
      </c>
      <c r="AA709" s="140" t="s">
        <v>728</v>
      </c>
      <c r="AB709" s="140" t="s">
        <v>728</v>
      </c>
      <c r="AC709" s="140" t="s">
        <v>728</v>
      </c>
      <c r="AD709" s="140" t="s">
        <v>728</v>
      </c>
      <c r="AE709" s="140" t="s">
        <v>728</v>
      </c>
      <c r="AF709" s="140" t="s">
        <v>728</v>
      </c>
      <c r="AG709" s="140">
        <v>-190927344.44370359</v>
      </c>
      <c r="AH709" s="140">
        <v>648739</v>
      </c>
      <c r="AI709" s="44"/>
      <c r="AK709" s="44"/>
      <c r="AL709" s="4"/>
    </row>
    <row r="710" spans="1:38" x14ac:dyDescent="0.35">
      <c r="A710" s="140" t="s">
        <v>4521</v>
      </c>
      <c r="B710" s="140" t="s">
        <v>4522</v>
      </c>
      <c r="C710" s="140" t="s">
        <v>16</v>
      </c>
      <c r="D710" s="140" t="s">
        <v>3</v>
      </c>
      <c r="E710" s="140" t="s">
        <v>535</v>
      </c>
      <c r="F710" s="140">
        <v>2006</v>
      </c>
      <c r="G710" s="140" t="s">
        <v>4896</v>
      </c>
      <c r="H710" s="140" t="s">
        <v>728</v>
      </c>
      <c r="I710" s="140">
        <v>6860077464.716383</v>
      </c>
      <c r="J710" s="140">
        <v>7024418410.7586975</v>
      </c>
      <c r="K710" s="140">
        <v>6975599738.6851654</v>
      </c>
      <c r="L710" s="140">
        <v>694927267.18817925</v>
      </c>
      <c r="M710" s="140">
        <v>1346207569.8395722</v>
      </c>
      <c r="N710" s="140">
        <v>0</v>
      </c>
      <c r="O710" s="140">
        <v>0</v>
      </c>
      <c r="P710" s="140">
        <v>2968857196.4033694</v>
      </c>
      <c r="Q710" s="140">
        <v>1965607705.2540448</v>
      </c>
      <c r="R710" s="140">
        <v>1196110302.7246671</v>
      </c>
      <c r="S710" s="140">
        <v>769497402.5293777</v>
      </c>
      <c r="T710" s="140">
        <v>48818672.073532596</v>
      </c>
      <c r="U710" s="140">
        <v>41445323.645543754</v>
      </c>
      <c r="V710" s="140">
        <v>0</v>
      </c>
      <c r="W710" s="140">
        <v>0</v>
      </c>
      <c r="X710" s="140">
        <v>41445323.645543754</v>
      </c>
      <c r="Y710" s="140">
        <v>7373348.4279888459</v>
      </c>
      <c r="Z710" s="140" t="s">
        <v>728</v>
      </c>
      <c r="AA710" s="140" t="s">
        <v>728</v>
      </c>
      <c r="AB710" s="140" t="s">
        <v>728</v>
      </c>
      <c r="AC710" s="140" t="s">
        <v>728</v>
      </c>
      <c r="AD710" s="140" t="s">
        <v>728</v>
      </c>
      <c r="AE710" s="140" t="s">
        <v>728</v>
      </c>
      <c r="AF710" s="140" t="s">
        <v>728</v>
      </c>
      <c r="AG710" s="140">
        <v>-117647739.47110651</v>
      </c>
      <c r="AH710" s="140">
        <v>657410</v>
      </c>
      <c r="AI710" s="44"/>
      <c r="AK710" s="44"/>
      <c r="AL710" s="4"/>
    </row>
    <row r="711" spans="1:38" x14ac:dyDescent="0.35">
      <c r="A711" s="140" t="s">
        <v>4521</v>
      </c>
      <c r="B711" s="140" t="s">
        <v>4522</v>
      </c>
      <c r="C711" s="140" t="s">
        <v>16</v>
      </c>
      <c r="D711" s="140" t="s">
        <v>3</v>
      </c>
      <c r="E711" s="140" t="s">
        <v>535</v>
      </c>
      <c r="F711" s="140">
        <v>2007</v>
      </c>
      <c r="G711" s="140" t="s">
        <v>4897</v>
      </c>
      <c r="H711" s="140" t="s">
        <v>728</v>
      </c>
      <c r="I711" s="140">
        <v>7168708472.5377102</v>
      </c>
      <c r="J711" s="140">
        <v>7475265240.7872076</v>
      </c>
      <c r="K711" s="140">
        <v>7422705631.7766609</v>
      </c>
      <c r="L711" s="140">
        <v>808864858.78743529</v>
      </c>
      <c r="M711" s="140">
        <v>1423615672.6133301</v>
      </c>
      <c r="N711" s="140">
        <v>0</v>
      </c>
      <c r="O711" s="140">
        <v>0</v>
      </c>
      <c r="P711" s="140">
        <v>3060883219.472455</v>
      </c>
      <c r="Q711" s="140">
        <v>2129341880.9034405</v>
      </c>
      <c r="R711" s="140">
        <v>1350418168.4824371</v>
      </c>
      <c r="S711" s="140">
        <v>778923712.42100334</v>
      </c>
      <c r="T711" s="140">
        <v>52559609.010546811</v>
      </c>
      <c r="U711" s="140">
        <v>52559609.010546811</v>
      </c>
      <c r="V711" s="140">
        <v>0</v>
      </c>
      <c r="W711" s="140">
        <v>0</v>
      </c>
      <c r="X711" s="140">
        <v>52559609.010546811</v>
      </c>
      <c r="Y711" s="140">
        <v>0</v>
      </c>
      <c r="Z711" s="140" t="s">
        <v>728</v>
      </c>
      <c r="AA711" s="140" t="s">
        <v>728</v>
      </c>
      <c r="AB711" s="140" t="s">
        <v>728</v>
      </c>
      <c r="AC711" s="140" t="s">
        <v>728</v>
      </c>
      <c r="AD711" s="140" t="s">
        <v>728</v>
      </c>
      <c r="AE711" s="140" t="s">
        <v>728</v>
      </c>
      <c r="AF711" s="140" t="s">
        <v>728</v>
      </c>
      <c r="AG711" s="140">
        <v>235047181.61513099</v>
      </c>
      <c r="AH711" s="140">
        <v>664876</v>
      </c>
      <c r="AI711" s="44"/>
      <c r="AK711" s="44"/>
      <c r="AL711" s="4"/>
    </row>
    <row r="712" spans="1:38" x14ac:dyDescent="0.35">
      <c r="A712" s="140" t="s">
        <v>4521</v>
      </c>
      <c r="B712" s="140" t="s">
        <v>4522</v>
      </c>
      <c r="C712" s="140" t="s">
        <v>16</v>
      </c>
      <c r="D712" s="140" t="s">
        <v>3</v>
      </c>
      <c r="E712" s="140" t="s">
        <v>535</v>
      </c>
      <c r="F712" s="140">
        <v>2008</v>
      </c>
      <c r="G712" s="140" t="s">
        <v>4898</v>
      </c>
      <c r="H712" s="140" t="s">
        <v>728</v>
      </c>
      <c r="I712" s="140">
        <v>7650383928.9911604</v>
      </c>
      <c r="J712" s="140">
        <v>7949192104.591238</v>
      </c>
      <c r="K712" s="140">
        <v>7858682708.7088051</v>
      </c>
      <c r="L712" s="140">
        <v>900587081.31034267</v>
      </c>
      <c r="M712" s="140">
        <v>1442406761.9215407</v>
      </c>
      <c r="N712" s="140">
        <v>0</v>
      </c>
      <c r="O712" s="140">
        <v>0</v>
      </c>
      <c r="P712" s="140">
        <v>3164910813.1678848</v>
      </c>
      <c r="Q712" s="140">
        <v>2350778052.3090363</v>
      </c>
      <c r="R712" s="140">
        <v>1559765153.5013406</v>
      </c>
      <c r="S712" s="140">
        <v>791012898.80769563</v>
      </c>
      <c r="T712" s="140">
        <v>90509395.882432699</v>
      </c>
      <c r="U712" s="140">
        <v>90509395.882432699</v>
      </c>
      <c r="V712" s="140">
        <v>0</v>
      </c>
      <c r="W712" s="140">
        <v>0</v>
      </c>
      <c r="X712" s="140">
        <v>90509395.882432699</v>
      </c>
      <c r="Y712" s="140">
        <v>0</v>
      </c>
      <c r="Z712" s="140" t="s">
        <v>728</v>
      </c>
      <c r="AA712" s="140" t="s">
        <v>728</v>
      </c>
      <c r="AB712" s="140" t="s">
        <v>728</v>
      </c>
      <c r="AC712" s="140" t="s">
        <v>728</v>
      </c>
      <c r="AD712" s="140" t="s">
        <v>728</v>
      </c>
      <c r="AE712" s="140" t="s">
        <v>728</v>
      </c>
      <c r="AF712" s="140" t="s">
        <v>728</v>
      </c>
      <c r="AG712" s="140">
        <v>310920562.72019035</v>
      </c>
      <c r="AH712" s="140">
        <v>671613</v>
      </c>
      <c r="AI712" s="44"/>
      <c r="AK712" s="44"/>
      <c r="AL712" s="4"/>
    </row>
    <row r="713" spans="1:38" x14ac:dyDescent="0.35">
      <c r="A713" s="140" t="s">
        <v>4521</v>
      </c>
      <c r="B713" s="140" t="s">
        <v>4522</v>
      </c>
      <c r="C713" s="140" t="s">
        <v>16</v>
      </c>
      <c r="D713" s="140" t="s">
        <v>3</v>
      </c>
      <c r="E713" s="140" t="s">
        <v>535</v>
      </c>
      <c r="F713" s="140">
        <v>2009</v>
      </c>
      <c r="G713" s="140" t="s">
        <v>4899</v>
      </c>
      <c r="H713" s="140" t="s">
        <v>728</v>
      </c>
      <c r="I713" s="140">
        <v>8246325479.0811844</v>
      </c>
      <c r="J713" s="140">
        <v>8493473189.4849415</v>
      </c>
      <c r="K713" s="140">
        <v>8400175020.8235874</v>
      </c>
      <c r="L713" s="140">
        <v>1008329038.4415795</v>
      </c>
      <c r="M713" s="140">
        <v>1476657754.5380409</v>
      </c>
      <c r="N713" s="140">
        <v>0</v>
      </c>
      <c r="O713" s="140">
        <v>0</v>
      </c>
      <c r="P713" s="140">
        <v>3438038183.1163316</v>
      </c>
      <c r="Q713" s="140">
        <v>2477150044.7276349</v>
      </c>
      <c r="R713" s="140">
        <v>1632950202.7993195</v>
      </c>
      <c r="S713" s="140">
        <v>844199841.92831528</v>
      </c>
      <c r="T713" s="140">
        <v>93298168.661355183</v>
      </c>
      <c r="U713" s="140">
        <v>93298168.661355183</v>
      </c>
      <c r="V713" s="140">
        <v>0</v>
      </c>
      <c r="W713" s="140">
        <v>0</v>
      </c>
      <c r="X713" s="140">
        <v>93298168.661355183</v>
      </c>
      <c r="Y713" s="140">
        <v>0</v>
      </c>
      <c r="Z713" s="140" t="s">
        <v>728</v>
      </c>
      <c r="AA713" s="140" t="s">
        <v>728</v>
      </c>
      <c r="AB713" s="140" t="s">
        <v>728</v>
      </c>
      <c r="AC713" s="140" t="s">
        <v>728</v>
      </c>
      <c r="AD713" s="140" t="s">
        <v>728</v>
      </c>
      <c r="AE713" s="140" t="s">
        <v>728</v>
      </c>
      <c r="AF713" s="140" t="s">
        <v>728</v>
      </c>
      <c r="AG713" s="140">
        <v>391893016.86105394</v>
      </c>
      <c r="AH713" s="140">
        <v>678323</v>
      </c>
      <c r="AI713" s="44"/>
      <c r="AK713" s="44"/>
      <c r="AL713" s="4"/>
    </row>
    <row r="714" spans="1:38" x14ac:dyDescent="0.35">
      <c r="A714" s="140" t="s">
        <v>4521</v>
      </c>
      <c r="B714" s="140" t="s">
        <v>4522</v>
      </c>
      <c r="C714" s="140" t="s">
        <v>16</v>
      </c>
      <c r="D714" s="140" t="s">
        <v>3</v>
      </c>
      <c r="E714" s="140" t="s">
        <v>535</v>
      </c>
      <c r="F714" s="140">
        <v>2010</v>
      </c>
      <c r="G714" s="140" t="s">
        <v>4900</v>
      </c>
      <c r="H714" s="140" t="s">
        <v>728</v>
      </c>
      <c r="I714" s="140">
        <v>9183412849.5838223</v>
      </c>
      <c r="J714" s="140">
        <v>9012133737.9208336</v>
      </c>
      <c r="K714" s="140">
        <v>8910925925.4888344</v>
      </c>
      <c r="L714" s="140">
        <v>1285912632.7044299</v>
      </c>
      <c r="M714" s="140">
        <v>1513463022.579602</v>
      </c>
      <c r="N714" s="140">
        <v>0</v>
      </c>
      <c r="O714" s="140">
        <v>0</v>
      </c>
      <c r="P714" s="140">
        <v>3614978173.3393707</v>
      </c>
      <c r="Q714" s="140">
        <v>2496572096.8654308</v>
      </c>
      <c r="R714" s="140">
        <v>1624230793.9618409</v>
      </c>
      <c r="S714" s="140">
        <v>872341302.90358996</v>
      </c>
      <c r="T714" s="140">
        <v>101207812.43200034</v>
      </c>
      <c r="U714" s="140">
        <v>101207812.43200034</v>
      </c>
      <c r="V714" s="140">
        <v>0</v>
      </c>
      <c r="W714" s="140">
        <v>0</v>
      </c>
      <c r="X714" s="140">
        <v>101207812.43200034</v>
      </c>
      <c r="Y714" s="140">
        <v>0</v>
      </c>
      <c r="Z714" s="140" t="s">
        <v>728</v>
      </c>
      <c r="AA714" s="140" t="s">
        <v>728</v>
      </c>
      <c r="AB714" s="140" t="s">
        <v>728</v>
      </c>
      <c r="AC714" s="140" t="s">
        <v>728</v>
      </c>
      <c r="AD714" s="140" t="s">
        <v>728</v>
      </c>
      <c r="AE714" s="140" t="s">
        <v>728</v>
      </c>
      <c r="AF714" s="140" t="s">
        <v>728</v>
      </c>
      <c r="AG714" s="140">
        <v>377927558.66768265</v>
      </c>
      <c r="AH714" s="140">
        <v>685503</v>
      </c>
      <c r="AI714" s="44"/>
      <c r="AK714" s="44"/>
      <c r="AL714" s="4"/>
    </row>
    <row r="715" spans="1:38" x14ac:dyDescent="0.35">
      <c r="A715" s="140" t="s">
        <v>4521</v>
      </c>
      <c r="B715" s="140" t="s">
        <v>4522</v>
      </c>
      <c r="C715" s="140" t="s">
        <v>16</v>
      </c>
      <c r="D715" s="140" t="s">
        <v>3</v>
      </c>
      <c r="E715" s="140" t="s">
        <v>535</v>
      </c>
      <c r="F715" s="140">
        <v>2011</v>
      </c>
      <c r="G715" s="140" t="s">
        <v>4901</v>
      </c>
      <c r="H715" s="140" t="s">
        <v>728</v>
      </c>
      <c r="I715" s="140">
        <v>10221557904.186911</v>
      </c>
      <c r="J715" s="140">
        <v>9681983684.0737972</v>
      </c>
      <c r="K715" s="140">
        <v>9569697066.8477955</v>
      </c>
      <c r="L715" s="140">
        <v>1513254267.4787719</v>
      </c>
      <c r="M715" s="140">
        <v>1718592999.6933689</v>
      </c>
      <c r="N715" s="140">
        <v>0</v>
      </c>
      <c r="O715" s="140">
        <v>0</v>
      </c>
      <c r="P715" s="140">
        <v>3849665324.4725919</v>
      </c>
      <c r="Q715" s="140">
        <v>2488184475.2030621</v>
      </c>
      <c r="R715" s="140">
        <v>1574956865.5738287</v>
      </c>
      <c r="S715" s="140">
        <v>913227609.6292336</v>
      </c>
      <c r="T715" s="140">
        <v>112286617.22600272</v>
      </c>
      <c r="U715" s="140">
        <v>112286617.22600272</v>
      </c>
      <c r="V715" s="140">
        <v>0</v>
      </c>
      <c r="W715" s="140">
        <v>0</v>
      </c>
      <c r="X715" s="140">
        <v>112286617.22600272</v>
      </c>
      <c r="Y715" s="140">
        <v>0</v>
      </c>
      <c r="Z715" s="140" t="s">
        <v>728</v>
      </c>
      <c r="AA715" s="140" t="s">
        <v>728</v>
      </c>
      <c r="AB715" s="140" t="s">
        <v>728</v>
      </c>
      <c r="AC715" s="140" t="s">
        <v>728</v>
      </c>
      <c r="AD715" s="140" t="s">
        <v>728</v>
      </c>
      <c r="AE715" s="140" t="s">
        <v>728</v>
      </c>
      <c r="AF715" s="140" t="s">
        <v>728</v>
      </c>
      <c r="AG715" s="140">
        <v>-426667281.25939876</v>
      </c>
      <c r="AH715" s="140">
        <v>693298</v>
      </c>
      <c r="AI715" s="44"/>
      <c r="AK715" s="44"/>
      <c r="AL715" s="4"/>
    </row>
    <row r="716" spans="1:38" x14ac:dyDescent="0.35">
      <c r="A716" s="140" t="s">
        <v>4521</v>
      </c>
      <c r="B716" s="140" t="s">
        <v>4522</v>
      </c>
      <c r="C716" s="140" t="s">
        <v>16</v>
      </c>
      <c r="D716" s="140" t="s">
        <v>3</v>
      </c>
      <c r="E716" s="140" t="s">
        <v>535</v>
      </c>
      <c r="F716" s="140">
        <v>2012</v>
      </c>
      <c r="G716" s="140" t="s">
        <v>4902</v>
      </c>
      <c r="H716" s="140" t="s">
        <v>728</v>
      </c>
      <c r="I716" s="140">
        <v>11235649428.177973</v>
      </c>
      <c r="J716" s="140">
        <v>10173428775.425352</v>
      </c>
      <c r="K716" s="140">
        <v>10050333263.371315</v>
      </c>
      <c r="L716" s="140">
        <v>1616154819.9878712</v>
      </c>
      <c r="M716" s="140">
        <v>1759447027.7252905</v>
      </c>
      <c r="N716" s="140">
        <v>0</v>
      </c>
      <c r="O716" s="140">
        <v>0</v>
      </c>
      <c r="P716" s="140">
        <v>4072248641.013567</v>
      </c>
      <c r="Q716" s="140">
        <v>2602482774.6445866</v>
      </c>
      <c r="R716" s="140">
        <v>1652555249.0474775</v>
      </c>
      <c r="S716" s="140">
        <v>949927525.59710908</v>
      </c>
      <c r="T716" s="140">
        <v>123095512.05403702</v>
      </c>
      <c r="U716" s="140">
        <v>113215476.68206397</v>
      </c>
      <c r="V716" s="140">
        <v>0</v>
      </c>
      <c r="W716" s="140">
        <v>0</v>
      </c>
      <c r="X716" s="140">
        <v>113215476.68206397</v>
      </c>
      <c r="Y716" s="140">
        <v>9880035.3719730489</v>
      </c>
      <c r="Z716" s="140" t="s">
        <v>728</v>
      </c>
      <c r="AA716" s="140" t="s">
        <v>728</v>
      </c>
      <c r="AB716" s="140" t="s">
        <v>728</v>
      </c>
      <c r="AC716" s="140" t="s">
        <v>728</v>
      </c>
      <c r="AD716" s="140" t="s">
        <v>728</v>
      </c>
      <c r="AE716" s="140" t="s">
        <v>728</v>
      </c>
      <c r="AF716" s="140" t="s">
        <v>728</v>
      </c>
      <c r="AG716" s="140">
        <v>-248411326.60241556</v>
      </c>
      <c r="AH716" s="140">
        <v>701583</v>
      </c>
      <c r="AI716" s="44"/>
      <c r="AK716" s="44"/>
      <c r="AL716" s="4"/>
    </row>
    <row r="717" spans="1:38" x14ac:dyDescent="0.35">
      <c r="A717" s="140" t="s">
        <v>4521</v>
      </c>
      <c r="B717" s="140" t="s">
        <v>4522</v>
      </c>
      <c r="C717" s="140" t="s">
        <v>16</v>
      </c>
      <c r="D717" s="140" t="s">
        <v>3</v>
      </c>
      <c r="E717" s="140" t="s">
        <v>535</v>
      </c>
      <c r="F717" s="140">
        <v>2013</v>
      </c>
      <c r="G717" s="140" t="s">
        <v>4903</v>
      </c>
      <c r="H717" s="140" t="s">
        <v>728</v>
      </c>
      <c r="I717" s="140">
        <v>11689242165.734289</v>
      </c>
      <c r="J717" s="140">
        <v>10543932985.841473</v>
      </c>
      <c r="K717" s="140">
        <v>10422453868.996288</v>
      </c>
      <c r="L717" s="140">
        <v>1684458581.6695471</v>
      </c>
      <c r="M717" s="140">
        <v>1794555175.0604844</v>
      </c>
      <c r="N717" s="140">
        <v>0</v>
      </c>
      <c r="O717" s="140">
        <v>0</v>
      </c>
      <c r="P717" s="140">
        <v>4240470766.4500914</v>
      </c>
      <c r="Q717" s="140">
        <v>2702969345.8161659</v>
      </c>
      <c r="R717" s="140">
        <v>1730018139.3473995</v>
      </c>
      <c r="S717" s="140">
        <v>972951206.46876657</v>
      </c>
      <c r="T717" s="140">
        <v>121479116.84518385</v>
      </c>
      <c r="U717" s="140">
        <v>87673039.900510579</v>
      </c>
      <c r="V717" s="140">
        <v>0</v>
      </c>
      <c r="W717" s="140">
        <v>0</v>
      </c>
      <c r="X717" s="140">
        <v>87673039.900510579</v>
      </c>
      <c r="Y717" s="140">
        <v>33806076.94467327</v>
      </c>
      <c r="Z717" s="140" t="s">
        <v>728</v>
      </c>
      <c r="AA717" s="140" t="s">
        <v>728</v>
      </c>
      <c r="AB717" s="140" t="s">
        <v>728</v>
      </c>
      <c r="AC717" s="140" t="s">
        <v>728</v>
      </c>
      <c r="AD717" s="140" t="s">
        <v>728</v>
      </c>
      <c r="AE717" s="140" t="s">
        <v>728</v>
      </c>
      <c r="AF717" s="140" t="s">
        <v>728</v>
      </c>
      <c r="AG717" s="140">
        <v>-608932707.897349</v>
      </c>
      <c r="AH717" s="140">
        <v>710238</v>
      </c>
      <c r="AI717" s="44"/>
      <c r="AK717" s="44"/>
      <c r="AL717" s="4"/>
    </row>
    <row r="718" spans="1:38" x14ac:dyDescent="0.35">
      <c r="A718" s="140" t="s">
        <v>4521</v>
      </c>
      <c r="B718" s="140" t="s">
        <v>4522</v>
      </c>
      <c r="C718" s="140" t="s">
        <v>16</v>
      </c>
      <c r="D718" s="140" t="s">
        <v>3</v>
      </c>
      <c r="E718" s="140" t="s">
        <v>535</v>
      </c>
      <c r="F718" s="140">
        <v>2014</v>
      </c>
      <c r="G718" s="140" t="s">
        <v>4904</v>
      </c>
      <c r="H718" s="140" t="s">
        <v>728</v>
      </c>
      <c r="I718" s="140">
        <v>12414765739.141222</v>
      </c>
      <c r="J718" s="140">
        <v>10299613675.902313</v>
      </c>
      <c r="K718" s="140">
        <v>10163032218.763901</v>
      </c>
      <c r="L718" s="140">
        <v>1768121693.9248528</v>
      </c>
      <c r="M718" s="140">
        <v>1297042561.7288537</v>
      </c>
      <c r="N718" s="140">
        <v>0</v>
      </c>
      <c r="O718" s="140">
        <v>0</v>
      </c>
      <c r="P718" s="140">
        <v>4335619638.7168398</v>
      </c>
      <c r="Q718" s="140">
        <v>2762248324.3933554</v>
      </c>
      <c r="R718" s="140">
        <v>1769083436.8009703</v>
      </c>
      <c r="S718" s="140">
        <v>993164887.59238482</v>
      </c>
      <c r="T718" s="140">
        <v>136581457.13841042</v>
      </c>
      <c r="U718" s="140">
        <v>103269280.16319488</v>
      </c>
      <c r="V718" s="140">
        <v>0</v>
      </c>
      <c r="W718" s="140">
        <v>0</v>
      </c>
      <c r="X718" s="140">
        <v>103269280.16319488</v>
      </c>
      <c r="Y718" s="140">
        <v>33312176.975215528</v>
      </c>
      <c r="Z718" s="140" t="s">
        <v>728</v>
      </c>
      <c r="AA718" s="140" t="s">
        <v>728</v>
      </c>
      <c r="AB718" s="140" t="s">
        <v>728</v>
      </c>
      <c r="AC718" s="140" t="s">
        <v>728</v>
      </c>
      <c r="AD718" s="140" t="s">
        <v>728</v>
      </c>
      <c r="AE718" s="140" t="s">
        <v>728</v>
      </c>
      <c r="AF718" s="140" t="s">
        <v>728</v>
      </c>
      <c r="AG718" s="140">
        <v>-867937129.86977601</v>
      </c>
      <c r="AH718" s="140">
        <v>719056</v>
      </c>
      <c r="AI718" s="44"/>
      <c r="AK718" s="44"/>
      <c r="AL718" s="4"/>
    </row>
    <row r="719" spans="1:38" x14ac:dyDescent="0.35">
      <c r="A719" s="140" t="s">
        <v>4521</v>
      </c>
      <c r="B719" s="140" t="s">
        <v>4522</v>
      </c>
      <c r="C719" s="140" t="s">
        <v>16</v>
      </c>
      <c r="D719" s="140" t="s">
        <v>3</v>
      </c>
      <c r="E719" s="140" t="s">
        <v>535</v>
      </c>
      <c r="F719" s="140">
        <v>2015</v>
      </c>
      <c r="G719" s="140" t="s">
        <v>4905</v>
      </c>
      <c r="H719" s="140" t="s">
        <v>728</v>
      </c>
      <c r="I719" s="140">
        <v>13285668920.058823</v>
      </c>
      <c r="J719" s="140">
        <v>11253089542.935085</v>
      </c>
      <c r="K719" s="140">
        <v>11113132365.483686</v>
      </c>
      <c r="L719" s="140">
        <v>1782526830.0599089</v>
      </c>
      <c r="M719" s="140">
        <v>1307453942.1219578</v>
      </c>
      <c r="N719" s="140">
        <v>0</v>
      </c>
      <c r="O719" s="140">
        <v>0</v>
      </c>
      <c r="P719" s="140">
        <v>5124975516.5862122</v>
      </c>
      <c r="Q719" s="140">
        <v>2898176076.7156076</v>
      </c>
      <c r="R719" s="140">
        <v>1733353677.3007121</v>
      </c>
      <c r="S719" s="140">
        <v>1164822399.4148958</v>
      </c>
      <c r="T719" s="140">
        <v>139957177.45139971</v>
      </c>
      <c r="U719" s="140">
        <v>106692257.85307035</v>
      </c>
      <c r="V719" s="140">
        <v>0</v>
      </c>
      <c r="W719" s="140">
        <v>0</v>
      </c>
      <c r="X719" s="140">
        <v>106692257.85307035</v>
      </c>
      <c r="Y719" s="140">
        <v>33264919.598329362</v>
      </c>
      <c r="Z719" s="140" t="s">
        <v>728</v>
      </c>
      <c r="AA719" s="140" t="s">
        <v>728</v>
      </c>
      <c r="AB719" s="140" t="s">
        <v>728</v>
      </c>
      <c r="AC719" s="140" t="s">
        <v>728</v>
      </c>
      <c r="AD719" s="140" t="s">
        <v>728</v>
      </c>
      <c r="AE719" s="140" t="s">
        <v>728</v>
      </c>
      <c r="AF719" s="140" t="s">
        <v>728</v>
      </c>
      <c r="AG719" s="140">
        <v>-1047715820.1271156</v>
      </c>
      <c r="AH719" s="140">
        <v>727876</v>
      </c>
      <c r="AI719" s="44"/>
      <c r="AK719" s="44"/>
      <c r="AL719" s="4"/>
    </row>
    <row r="720" spans="1:38" x14ac:dyDescent="0.35">
      <c r="A720" s="140" t="s">
        <v>4521</v>
      </c>
      <c r="B720" s="140" t="s">
        <v>4522</v>
      </c>
      <c r="C720" s="140" t="s">
        <v>16</v>
      </c>
      <c r="D720" s="140" t="s">
        <v>3</v>
      </c>
      <c r="E720" s="140" t="s">
        <v>535</v>
      </c>
      <c r="F720" s="140">
        <v>2016</v>
      </c>
      <c r="G720" s="140" t="s">
        <v>4906</v>
      </c>
      <c r="H720" s="140" t="s">
        <v>728</v>
      </c>
      <c r="I720" s="140">
        <v>14275840847.274906</v>
      </c>
      <c r="J720" s="140">
        <v>12156312310.922922</v>
      </c>
      <c r="K720" s="140">
        <v>12033689155.769535</v>
      </c>
      <c r="L720" s="140">
        <v>1884260609.7434371</v>
      </c>
      <c r="M720" s="140">
        <v>1256534603.0066614</v>
      </c>
      <c r="N720" s="140">
        <v>0</v>
      </c>
      <c r="O720" s="140">
        <v>0</v>
      </c>
      <c r="P720" s="140">
        <v>5926584105.7913418</v>
      </c>
      <c r="Q720" s="140">
        <v>2966309837.2280941</v>
      </c>
      <c r="R720" s="140">
        <v>1629724861.3340571</v>
      </c>
      <c r="S720" s="140">
        <v>1336584975.894037</v>
      </c>
      <c r="T720" s="140">
        <v>122623155.15338776</v>
      </c>
      <c r="U720" s="140">
        <v>90980486.615788847</v>
      </c>
      <c r="V720" s="140">
        <v>0</v>
      </c>
      <c r="W720" s="140">
        <v>0</v>
      </c>
      <c r="X720" s="140">
        <v>90980486.615788847</v>
      </c>
      <c r="Y720" s="140">
        <v>31642668.5375989</v>
      </c>
      <c r="Z720" s="140" t="s">
        <v>728</v>
      </c>
      <c r="AA720" s="140" t="s">
        <v>728</v>
      </c>
      <c r="AB720" s="140" t="s">
        <v>728</v>
      </c>
      <c r="AC720" s="140" t="s">
        <v>728</v>
      </c>
      <c r="AD720" s="140" t="s">
        <v>728</v>
      </c>
      <c r="AE720" s="140" t="s">
        <v>728</v>
      </c>
      <c r="AF720" s="140" t="s">
        <v>728</v>
      </c>
      <c r="AG720" s="140">
        <v>-1416516756.1214266</v>
      </c>
      <c r="AH720" s="140">
        <v>736709</v>
      </c>
      <c r="AI720" s="44"/>
      <c r="AK720" s="44"/>
      <c r="AL720" s="4"/>
    </row>
    <row r="721" spans="1:38" x14ac:dyDescent="0.35">
      <c r="A721" s="140" t="s">
        <v>4521</v>
      </c>
      <c r="B721" s="140" t="s">
        <v>4522</v>
      </c>
      <c r="C721" s="140" t="s">
        <v>16</v>
      </c>
      <c r="D721" s="140" t="s">
        <v>3</v>
      </c>
      <c r="E721" s="140" t="s">
        <v>535</v>
      </c>
      <c r="F721" s="140">
        <v>2017</v>
      </c>
      <c r="G721" s="140" t="s">
        <v>4907</v>
      </c>
      <c r="H721" s="140" t="s">
        <v>728</v>
      </c>
      <c r="I721" s="140">
        <v>15398011041.944996</v>
      </c>
      <c r="J721" s="140">
        <v>12817450675.654293</v>
      </c>
      <c r="K721" s="140">
        <v>12781492272.186867</v>
      </c>
      <c r="L721" s="140">
        <v>1918960789.7639854</v>
      </c>
      <c r="M721" s="140">
        <v>1243031974.4250793</v>
      </c>
      <c r="N721" s="140">
        <v>0</v>
      </c>
      <c r="O721" s="140">
        <v>0</v>
      </c>
      <c r="P721" s="140">
        <v>6505912040.4218187</v>
      </c>
      <c r="Q721" s="140">
        <v>3113587467.5759821</v>
      </c>
      <c r="R721" s="140">
        <v>1625077839.8405414</v>
      </c>
      <c r="S721" s="140">
        <v>1488509627.7354407</v>
      </c>
      <c r="T721" s="140">
        <v>35958403.467427582</v>
      </c>
      <c r="U721" s="140">
        <v>0</v>
      </c>
      <c r="V721" s="140">
        <v>0</v>
      </c>
      <c r="W721" s="140">
        <v>0</v>
      </c>
      <c r="X721" s="140">
        <v>0</v>
      </c>
      <c r="Y721" s="140">
        <v>35958403.467427582</v>
      </c>
      <c r="Z721" s="140" t="s">
        <v>728</v>
      </c>
      <c r="AA721" s="140" t="s">
        <v>728</v>
      </c>
      <c r="AB721" s="140" t="s">
        <v>728</v>
      </c>
      <c r="AC721" s="140" t="s">
        <v>728</v>
      </c>
      <c r="AD721" s="140" t="s">
        <v>728</v>
      </c>
      <c r="AE721" s="140" t="s">
        <v>728</v>
      </c>
      <c r="AF721" s="140" t="s">
        <v>728</v>
      </c>
      <c r="AG721" s="140">
        <v>-1650891165.4529471</v>
      </c>
      <c r="AH721" s="140">
        <v>745568</v>
      </c>
      <c r="AI721" s="44"/>
      <c r="AK721" s="44"/>
      <c r="AL721" s="4"/>
    </row>
    <row r="722" spans="1:38" x14ac:dyDescent="0.35">
      <c r="A722" s="140" t="s">
        <v>4521</v>
      </c>
      <c r="B722" s="140" t="s">
        <v>4522</v>
      </c>
      <c r="C722" s="140" t="s">
        <v>16</v>
      </c>
      <c r="D722" s="140" t="s">
        <v>3</v>
      </c>
      <c r="E722" s="140" t="s">
        <v>535</v>
      </c>
      <c r="F722" s="140">
        <v>2018</v>
      </c>
      <c r="G722" s="140" t="s">
        <v>4908</v>
      </c>
      <c r="H722" s="140" t="s">
        <v>728</v>
      </c>
      <c r="I722" s="140">
        <v>16153180133.864254</v>
      </c>
      <c r="J722" s="140">
        <v>13467632415.067162</v>
      </c>
      <c r="K722" s="140">
        <v>13436531457.776039</v>
      </c>
      <c r="L722" s="140">
        <v>1844259271.1212416</v>
      </c>
      <c r="M722" s="140">
        <v>1235188653.2028904</v>
      </c>
      <c r="N722" s="140">
        <v>0</v>
      </c>
      <c r="O722" s="140">
        <v>0</v>
      </c>
      <c r="P722" s="140">
        <v>7087056582.8960457</v>
      </c>
      <c r="Q722" s="140">
        <v>3270026950.5558624</v>
      </c>
      <c r="R722" s="140">
        <v>1625454170.3546803</v>
      </c>
      <c r="S722" s="140">
        <v>1644572780.2011819</v>
      </c>
      <c r="T722" s="140">
        <v>31100957.29112158</v>
      </c>
      <c r="U722" s="140">
        <v>0</v>
      </c>
      <c r="V722" s="140">
        <v>0</v>
      </c>
      <c r="W722" s="140" t="s">
        <v>728</v>
      </c>
      <c r="X722" s="140">
        <v>0</v>
      </c>
      <c r="Y722" s="140">
        <v>31100957.29112158</v>
      </c>
      <c r="Z722" s="140" t="s">
        <v>728</v>
      </c>
      <c r="AA722" s="140" t="s">
        <v>728</v>
      </c>
      <c r="AB722" s="140" t="s">
        <v>728</v>
      </c>
      <c r="AC722" s="140" t="s">
        <v>728</v>
      </c>
      <c r="AD722" s="140" t="s">
        <v>728</v>
      </c>
      <c r="AE722" s="140" t="s">
        <v>728</v>
      </c>
      <c r="AF722" s="140" t="s">
        <v>728</v>
      </c>
      <c r="AG722" s="140">
        <v>-2005630000</v>
      </c>
      <c r="AH722" s="140">
        <v>754394</v>
      </c>
      <c r="AI722" s="44"/>
      <c r="AK722" s="44"/>
      <c r="AL722" s="4"/>
    </row>
    <row r="723" spans="1:38" x14ac:dyDescent="0.35">
      <c r="A723" s="140" t="s">
        <v>36</v>
      </c>
      <c r="B723" s="140" t="s">
        <v>37</v>
      </c>
      <c r="C723" s="140" t="s">
        <v>6</v>
      </c>
      <c r="D723" s="140" t="s">
        <v>10</v>
      </c>
      <c r="E723" s="140" t="s">
        <v>535</v>
      </c>
      <c r="F723" s="140">
        <v>1995</v>
      </c>
      <c r="G723" s="140" t="s">
        <v>993</v>
      </c>
      <c r="H723" s="140">
        <v>79991476725.788254</v>
      </c>
      <c r="I723" s="140">
        <v>13462887891.621597</v>
      </c>
      <c r="J723" s="140">
        <v>16033741743.903244</v>
      </c>
      <c r="K723" s="140">
        <v>14462618795.563961</v>
      </c>
      <c r="L723" s="140">
        <v>696314845.92856336</v>
      </c>
      <c r="M723" s="140">
        <v>4114674916.0494437</v>
      </c>
      <c r="N723" s="140">
        <v>0</v>
      </c>
      <c r="O723" s="140">
        <v>0</v>
      </c>
      <c r="P723" s="140">
        <v>3226776048.7269096</v>
      </c>
      <c r="Q723" s="140">
        <v>6424852984.8590441</v>
      </c>
      <c r="R723" s="140">
        <v>226338732.12115785</v>
      </c>
      <c r="S723" s="140">
        <v>6198514252.7378864</v>
      </c>
      <c r="T723" s="140">
        <v>1571122948.339283</v>
      </c>
      <c r="U723" s="140">
        <v>281085688.42963564</v>
      </c>
      <c r="V723" s="140">
        <v>0</v>
      </c>
      <c r="W723" s="140">
        <v>0</v>
      </c>
      <c r="X723" s="140">
        <v>281085688.42963564</v>
      </c>
      <c r="Y723" s="140">
        <v>1290037259.9096472</v>
      </c>
      <c r="Z723" s="140">
        <v>45214352408.942741</v>
      </c>
      <c r="AA723" s="140">
        <v>21633598535.372528</v>
      </c>
      <c r="AB723" s="140">
        <v>21443355954.619804</v>
      </c>
      <c r="AC723" s="140">
        <v>190242580.75276479</v>
      </c>
      <c r="AD723" s="140">
        <v>23580753873.57021</v>
      </c>
      <c r="AE723" s="140">
        <v>23373388304.422344</v>
      </c>
      <c r="AF723" s="140">
        <v>207365569.14785635</v>
      </c>
      <c r="AG723" s="140">
        <v>5280494681.3206663</v>
      </c>
      <c r="AH723" s="140">
        <v>1469174</v>
      </c>
      <c r="AI723" s="44"/>
      <c r="AK723" s="44"/>
      <c r="AL723" s="4"/>
    </row>
    <row r="724" spans="1:38" x14ac:dyDescent="0.35">
      <c r="A724" s="140" t="s">
        <v>36</v>
      </c>
      <c r="B724" s="140" t="s">
        <v>37</v>
      </c>
      <c r="C724" s="140" t="s">
        <v>6</v>
      </c>
      <c r="D724" s="140" t="s">
        <v>10</v>
      </c>
      <c r="E724" s="140" t="s">
        <v>535</v>
      </c>
      <c r="F724" s="140">
        <v>1996</v>
      </c>
      <c r="G724" s="140" t="s">
        <v>994</v>
      </c>
      <c r="H724" s="140">
        <v>78486649593.954498</v>
      </c>
      <c r="I724" s="140">
        <v>14207130228.37779</v>
      </c>
      <c r="J724" s="140">
        <v>14966006232.555462</v>
      </c>
      <c r="K724" s="140">
        <v>13586338732.95509</v>
      </c>
      <c r="L724" s="140">
        <v>754943183.17372513</v>
      </c>
      <c r="M724" s="140">
        <v>4121370680.2721133</v>
      </c>
      <c r="N724" s="140">
        <v>0</v>
      </c>
      <c r="O724" s="140">
        <v>0</v>
      </c>
      <c r="P724" s="140">
        <v>3003440990.7104082</v>
      </c>
      <c r="Q724" s="140">
        <v>5706583878.7988443</v>
      </c>
      <c r="R724" s="140">
        <v>200061413.65729415</v>
      </c>
      <c r="S724" s="140">
        <v>5506522465.1415501</v>
      </c>
      <c r="T724" s="140">
        <v>1379667499.6003721</v>
      </c>
      <c r="U724" s="140">
        <v>270870433.25967383</v>
      </c>
      <c r="V724" s="140">
        <v>0</v>
      </c>
      <c r="W724" s="140">
        <v>0</v>
      </c>
      <c r="X724" s="140">
        <v>270870433.25967383</v>
      </c>
      <c r="Y724" s="140">
        <v>1108797066.3406982</v>
      </c>
      <c r="Z724" s="140">
        <v>43256417572.823219</v>
      </c>
      <c r="AA724" s="140">
        <v>20690489254.931328</v>
      </c>
      <c r="AB724" s="140">
        <v>20516720166.132622</v>
      </c>
      <c r="AC724" s="140">
        <v>173769088.79870313</v>
      </c>
      <c r="AD724" s="140">
        <v>22565928317.891895</v>
      </c>
      <c r="AE724" s="140">
        <v>22376408352.782188</v>
      </c>
      <c r="AF724" s="140">
        <v>189519965.10968602</v>
      </c>
      <c r="AG724" s="140">
        <v>6057095560.19802</v>
      </c>
      <c r="AH724" s="140">
        <v>1504730</v>
      </c>
      <c r="AI724" s="44"/>
      <c r="AK724" s="44"/>
      <c r="AL724" s="4"/>
    </row>
    <row r="725" spans="1:38" x14ac:dyDescent="0.35">
      <c r="A725" s="140" t="s">
        <v>36</v>
      </c>
      <c r="B725" s="140" t="s">
        <v>37</v>
      </c>
      <c r="C725" s="140" t="s">
        <v>6</v>
      </c>
      <c r="D725" s="140" t="s">
        <v>10</v>
      </c>
      <c r="E725" s="140" t="s">
        <v>535</v>
      </c>
      <c r="F725" s="140">
        <v>1997</v>
      </c>
      <c r="G725" s="140" t="s">
        <v>995</v>
      </c>
      <c r="H725" s="140">
        <v>76254906338.8965</v>
      </c>
      <c r="I725" s="140">
        <v>15210442166.784971</v>
      </c>
      <c r="J725" s="140">
        <v>14810783981.830772</v>
      </c>
      <c r="K725" s="140">
        <v>13458749069.23085</v>
      </c>
      <c r="L725" s="140">
        <v>807312483.13155425</v>
      </c>
      <c r="M725" s="140">
        <v>4309774391.3996277</v>
      </c>
      <c r="N725" s="140">
        <v>0</v>
      </c>
      <c r="O725" s="140">
        <v>0</v>
      </c>
      <c r="P725" s="140">
        <v>2954726419.884376</v>
      </c>
      <c r="Q725" s="140">
        <v>5386935774.8152905</v>
      </c>
      <c r="R725" s="140">
        <v>205879369.43619764</v>
      </c>
      <c r="S725" s="140">
        <v>5181056405.3790932</v>
      </c>
      <c r="T725" s="140">
        <v>1352034912.5999231</v>
      </c>
      <c r="U725" s="140">
        <v>252970495.84874541</v>
      </c>
      <c r="V725" s="140">
        <v>0</v>
      </c>
      <c r="W725" s="140">
        <v>0</v>
      </c>
      <c r="X725" s="140">
        <v>252970495.84874541</v>
      </c>
      <c r="Y725" s="140">
        <v>1099064416.7511778</v>
      </c>
      <c r="Z725" s="140">
        <v>39423626206.377785</v>
      </c>
      <c r="AA725" s="140">
        <v>18894758510.845024</v>
      </c>
      <c r="AB725" s="140">
        <v>18755976267.503365</v>
      </c>
      <c r="AC725" s="140">
        <v>138782243.34162441</v>
      </c>
      <c r="AD725" s="140">
        <v>20528867695.532753</v>
      </c>
      <c r="AE725" s="140">
        <v>20378082899.29343</v>
      </c>
      <c r="AF725" s="140">
        <v>150784796.2393479</v>
      </c>
      <c r="AG725" s="140">
        <v>6810053983.9029846</v>
      </c>
      <c r="AH725" s="140">
        <v>1540425</v>
      </c>
      <c r="AI725" s="44"/>
      <c r="AK725" s="44"/>
      <c r="AL725" s="4"/>
    </row>
    <row r="726" spans="1:38" x14ac:dyDescent="0.35">
      <c r="A726" s="140" t="s">
        <v>36</v>
      </c>
      <c r="B726" s="140" t="s">
        <v>37</v>
      </c>
      <c r="C726" s="140" t="s">
        <v>6</v>
      </c>
      <c r="D726" s="140" t="s">
        <v>10</v>
      </c>
      <c r="E726" s="140" t="s">
        <v>535</v>
      </c>
      <c r="F726" s="140">
        <v>1998</v>
      </c>
      <c r="G726" s="140" t="s">
        <v>996</v>
      </c>
      <c r="H726" s="140">
        <v>78374157026.042786</v>
      </c>
      <c r="I726" s="140">
        <v>16339121666.282047</v>
      </c>
      <c r="J726" s="140">
        <v>14645571769.279072</v>
      </c>
      <c r="K726" s="140">
        <v>13405952155.443272</v>
      </c>
      <c r="L726" s="140">
        <v>883511227.2370286</v>
      </c>
      <c r="M726" s="140">
        <v>4446405192.4821281</v>
      </c>
      <c r="N726" s="140">
        <v>0</v>
      </c>
      <c r="O726" s="140">
        <v>0</v>
      </c>
      <c r="P726" s="140">
        <v>2936497604.1264868</v>
      </c>
      <c r="Q726" s="140">
        <v>5139538131.5976276</v>
      </c>
      <c r="R726" s="140">
        <v>205533797.06814337</v>
      </c>
      <c r="S726" s="140">
        <v>4934004334.5294838</v>
      </c>
      <c r="T726" s="140">
        <v>1239619613.8358018</v>
      </c>
      <c r="U726" s="140">
        <v>248043542.59813228</v>
      </c>
      <c r="V726" s="140">
        <v>0</v>
      </c>
      <c r="W726" s="140">
        <v>0</v>
      </c>
      <c r="X726" s="140">
        <v>248043542.59813228</v>
      </c>
      <c r="Y726" s="140">
        <v>991576071.23766947</v>
      </c>
      <c r="Z726" s="140">
        <v>39810364942.554459</v>
      </c>
      <c r="AA726" s="140">
        <v>19186141857.059582</v>
      </c>
      <c r="AB726" s="140">
        <v>19055271255.53363</v>
      </c>
      <c r="AC726" s="140">
        <v>130870601.52596331</v>
      </c>
      <c r="AD726" s="140">
        <v>20624223085.494877</v>
      </c>
      <c r="AE726" s="140">
        <v>20483543187.404171</v>
      </c>
      <c r="AF726" s="140">
        <v>140679898.09067518</v>
      </c>
      <c r="AG726" s="140">
        <v>7579098647.9272118</v>
      </c>
      <c r="AH726" s="140">
        <v>1575824</v>
      </c>
      <c r="AI726" s="44"/>
      <c r="AK726" s="44"/>
      <c r="AL726" s="4"/>
    </row>
    <row r="727" spans="1:38" x14ac:dyDescent="0.35">
      <c r="A727" s="140" t="s">
        <v>36</v>
      </c>
      <c r="B727" s="140" t="s">
        <v>37</v>
      </c>
      <c r="C727" s="140" t="s">
        <v>6</v>
      </c>
      <c r="D727" s="140" t="s">
        <v>10</v>
      </c>
      <c r="E727" s="140" t="s">
        <v>535</v>
      </c>
      <c r="F727" s="140">
        <v>1999</v>
      </c>
      <c r="G727" s="140" t="s">
        <v>997</v>
      </c>
      <c r="H727" s="140">
        <v>82574725129.816727</v>
      </c>
      <c r="I727" s="140">
        <v>17648298811.173885</v>
      </c>
      <c r="J727" s="140">
        <v>14184287792.657818</v>
      </c>
      <c r="K727" s="140">
        <v>13058961612.37249</v>
      </c>
      <c r="L727" s="140">
        <v>883181257.75102675</v>
      </c>
      <c r="M727" s="140">
        <v>4696264514.046134</v>
      </c>
      <c r="N727" s="140">
        <v>0</v>
      </c>
      <c r="O727" s="140">
        <v>0</v>
      </c>
      <c r="P727" s="140">
        <v>2786691358.9561801</v>
      </c>
      <c r="Q727" s="140">
        <v>4692824481.6191492</v>
      </c>
      <c r="R727" s="140">
        <v>198276282.66743243</v>
      </c>
      <c r="S727" s="140">
        <v>4494548198.9517164</v>
      </c>
      <c r="T727" s="140">
        <v>1125326180.2853277</v>
      </c>
      <c r="U727" s="140">
        <v>226490895.39041904</v>
      </c>
      <c r="V727" s="140">
        <v>0</v>
      </c>
      <c r="W727" s="140">
        <v>0</v>
      </c>
      <c r="X727" s="140">
        <v>226490895.39041904</v>
      </c>
      <c r="Y727" s="140">
        <v>898835284.89490867</v>
      </c>
      <c r="Z727" s="140">
        <v>43111249389.739601</v>
      </c>
      <c r="AA727" s="140">
        <v>20928608310.23848</v>
      </c>
      <c r="AB727" s="140">
        <v>20797392826.230247</v>
      </c>
      <c r="AC727" s="140">
        <v>131215484.00822781</v>
      </c>
      <c r="AD727" s="140">
        <v>22182641079.501118</v>
      </c>
      <c r="AE727" s="140">
        <v>22043563222.881107</v>
      </c>
      <c r="AF727" s="140">
        <v>139077856.62000251</v>
      </c>
      <c r="AG727" s="140">
        <v>7630889136.2453918</v>
      </c>
      <c r="AH727" s="140">
        <v>1610264</v>
      </c>
      <c r="AI727" s="44"/>
      <c r="AK727" s="44"/>
      <c r="AL727" s="4"/>
    </row>
    <row r="728" spans="1:38" x14ac:dyDescent="0.35">
      <c r="A728" s="140" t="s">
        <v>36</v>
      </c>
      <c r="B728" s="140" t="s">
        <v>37</v>
      </c>
      <c r="C728" s="140" t="s">
        <v>6</v>
      </c>
      <c r="D728" s="140" t="s">
        <v>10</v>
      </c>
      <c r="E728" s="140" t="s">
        <v>535</v>
      </c>
      <c r="F728" s="140">
        <v>2000</v>
      </c>
      <c r="G728" s="140" t="s">
        <v>998</v>
      </c>
      <c r="H728" s="140">
        <v>78188429463.860031</v>
      </c>
      <c r="I728" s="140">
        <v>18905791888.567989</v>
      </c>
      <c r="J728" s="140">
        <v>13788303147.69025</v>
      </c>
      <c r="K728" s="140">
        <v>12487457563.729519</v>
      </c>
      <c r="L728" s="140">
        <v>829900026.65881228</v>
      </c>
      <c r="M728" s="140">
        <v>4704728896.8180342</v>
      </c>
      <c r="N728" s="140">
        <v>0</v>
      </c>
      <c r="O728" s="140">
        <v>0</v>
      </c>
      <c r="P728" s="140">
        <v>2648822434.7571268</v>
      </c>
      <c r="Q728" s="140">
        <v>4304006205.4955463</v>
      </c>
      <c r="R728" s="140">
        <v>196519901.00052845</v>
      </c>
      <c r="S728" s="140">
        <v>4107486304.4950175</v>
      </c>
      <c r="T728" s="140">
        <v>1300845583.9607306</v>
      </c>
      <c r="U728" s="140">
        <v>197555424.7444928</v>
      </c>
      <c r="V728" s="140">
        <v>0</v>
      </c>
      <c r="W728" s="140">
        <v>0</v>
      </c>
      <c r="X728" s="140">
        <v>197555424.7444928</v>
      </c>
      <c r="Y728" s="140">
        <v>1103290159.2162378</v>
      </c>
      <c r="Z728" s="140">
        <v>38891632985.169502</v>
      </c>
      <c r="AA728" s="140">
        <v>19031883104.806068</v>
      </c>
      <c r="AB728" s="140">
        <v>18918034558.903973</v>
      </c>
      <c r="AC728" s="140">
        <v>113848545.90212609</v>
      </c>
      <c r="AD728" s="140">
        <v>19859749880.363438</v>
      </c>
      <c r="AE728" s="140">
        <v>19740949043.188869</v>
      </c>
      <c r="AF728" s="140">
        <v>118800837.17455877</v>
      </c>
      <c r="AG728" s="140">
        <v>6602701442.4323101</v>
      </c>
      <c r="AH728" s="140">
        <v>1643334</v>
      </c>
      <c r="AI728" s="44"/>
      <c r="AK728" s="44"/>
      <c r="AL728" s="4"/>
    </row>
    <row r="729" spans="1:38" x14ac:dyDescent="0.35">
      <c r="A729" s="140" t="s">
        <v>36</v>
      </c>
      <c r="B729" s="140" t="s">
        <v>37</v>
      </c>
      <c r="C729" s="140" t="s">
        <v>6</v>
      </c>
      <c r="D729" s="140" t="s">
        <v>10</v>
      </c>
      <c r="E729" s="140" t="s">
        <v>535</v>
      </c>
      <c r="F729" s="140">
        <v>2001</v>
      </c>
      <c r="G729" s="140" t="s">
        <v>999</v>
      </c>
      <c r="H729" s="140">
        <v>80264441988.846466</v>
      </c>
      <c r="I729" s="140">
        <v>20191931215.798252</v>
      </c>
      <c r="J729" s="140">
        <v>13555595199.889357</v>
      </c>
      <c r="K729" s="140">
        <v>12294627696.229158</v>
      </c>
      <c r="L729" s="140">
        <v>776794608.93791831</v>
      </c>
      <c r="M729" s="140">
        <v>4863886692.9632645</v>
      </c>
      <c r="N729" s="140">
        <v>0</v>
      </c>
      <c r="O729" s="140">
        <v>0</v>
      </c>
      <c r="P729" s="140">
        <v>2532847351.6915836</v>
      </c>
      <c r="Q729" s="140">
        <v>4121099042.6363921</v>
      </c>
      <c r="R729" s="140">
        <v>193646039.47402689</v>
      </c>
      <c r="S729" s="140">
        <v>3927453003.1623654</v>
      </c>
      <c r="T729" s="140">
        <v>1260967503.6601977</v>
      </c>
      <c r="U729" s="140">
        <v>218894421.49471438</v>
      </c>
      <c r="V729" s="140">
        <v>0</v>
      </c>
      <c r="W729" s="140">
        <v>0</v>
      </c>
      <c r="X729" s="140">
        <v>218894421.49471438</v>
      </c>
      <c r="Y729" s="140">
        <v>1042073082.1654834</v>
      </c>
      <c r="Z729" s="140">
        <v>38383058443.254059</v>
      </c>
      <c r="AA729" s="140">
        <v>18949392847.646988</v>
      </c>
      <c r="AB729" s="140">
        <v>17184452970.234768</v>
      </c>
      <c r="AC729" s="140">
        <v>1764939877.4121816</v>
      </c>
      <c r="AD729" s="140">
        <v>19433665595.607162</v>
      </c>
      <c r="AE729" s="140">
        <v>17623620722.415363</v>
      </c>
      <c r="AF729" s="140">
        <v>1810044873.1917708</v>
      </c>
      <c r="AG729" s="140">
        <v>8133857129.9047842</v>
      </c>
      <c r="AH729" s="140">
        <v>1674678</v>
      </c>
      <c r="AI729" s="44"/>
      <c r="AK729" s="44"/>
      <c r="AL729" s="4"/>
    </row>
    <row r="730" spans="1:38" x14ac:dyDescent="0.35">
      <c r="A730" s="140" t="s">
        <v>36</v>
      </c>
      <c r="B730" s="140" t="s">
        <v>37</v>
      </c>
      <c r="C730" s="140" t="s">
        <v>6</v>
      </c>
      <c r="D730" s="140" t="s">
        <v>10</v>
      </c>
      <c r="E730" s="140" t="s">
        <v>535</v>
      </c>
      <c r="F730" s="140">
        <v>2002</v>
      </c>
      <c r="G730" s="140" t="s">
        <v>1000</v>
      </c>
      <c r="H730" s="140">
        <v>85310399301.79483</v>
      </c>
      <c r="I730" s="140">
        <v>21473657112.755867</v>
      </c>
      <c r="J730" s="140">
        <v>13149345402.404114</v>
      </c>
      <c r="K730" s="140">
        <v>11988971464.195393</v>
      </c>
      <c r="L730" s="140">
        <v>766737444.50273669</v>
      </c>
      <c r="M730" s="140">
        <v>5048125309.3847713</v>
      </c>
      <c r="N730" s="140">
        <v>0</v>
      </c>
      <c r="O730" s="140">
        <v>0</v>
      </c>
      <c r="P730" s="140">
        <v>2340450205.7283425</v>
      </c>
      <c r="Q730" s="140">
        <v>3833658504.5795422</v>
      </c>
      <c r="R730" s="140">
        <v>204715986.66682667</v>
      </c>
      <c r="S730" s="140">
        <v>3628942517.9127154</v>
      </c>
      <c r="T730" s="140">
        <v>1160373938.2087212</v>
      </c>
      <c r="U730" s="140">
        <v>226793282.49121726</v>
      </c>
      <c r="V730" s="140">
        <v>0</v>
      </c>
      <c r="W730" s="140">
        <v>0</v>
      </c>
      <c r="X730" s="140">
        <v>226793282.49121726</v>
      </c>
      <c r="Y730" s="140">
        <v>933580655.71750379</v>
      </c>
      <c r="Z730" s="140">
        <v>40969003397.496353</v>
      </c>
      <c r="AA730" s="140">
        <v>20394309053.467388</v>
      </c>
      <c r="AB730" s="140">
        <v>18494790181.800613</v>
      </c>
      <c r="AC730" s="140">
        <v>1899518871.6667836</v>
      </c>
      <c r="AD730" s="140">
        <v>20574694344.028873</v>
      </c>
      <c r="AE730" s="140">
        <v>18658374448.964149</v>
      </c>
      <c r="AF730" s="140">
        <v>1916319895.0647483</v>
      </c>
      <c r="AG730" s="140">
        <v>9718393389.1384983</v>
      </c>
      <c r="AH730" s="140">
        <v>1704642</v>
      </c>
      <c r="AI730" s="44"/>
      <c r="AK730" s="44"/>
      <c r="AL730" s="4"/>
    </row>
    <row r="731" spans="1:38" x14ac:dyDescent="0.35">
      <c r="A731" s="140" t="s">
        <v>36</v>
      </c>
      <c r="B731" s="140" t="s">
        <v>37</v>
      </c>
      <c r="C731" s="140" t="s">
        <v>6</v>
      </c>
      <c r="D731" s="140" t="s">
        <v>10</v>
      </c>
      <c r="E731" s="140" t="s">
        <v>535</v>
      </c>
      <c r="F731" s="140">
        <v>2003</v>
      </c>
      <c r="G731" s="140" t="s">
        <v>1001</v>
      </c>
      <c r="H731" s="140">
        <v>86915934673.223892</v>
      </c>
      <c r="I731" s="140">
        <v>22774552316.763374</v>
      </c>
      <c r="J731" s="140">
        <v>13242920193.324196</v>
      </c>
      <c r="K731" s="140">
        <v>11846709107.492683</v>
      </c>
      <c r="L731" s="140">
        <v>762568186.6447922</v>
      </c>
      <c r="M731" s="140">
        <v>5280192178.3662615</v>
      </c>
      <c r="N731" s="140">
        <v>0</v>
      </c>
      <c r="O731" s="140">
        <v>0</v>
      </c>
      <c r="P731" s="140">
        <v>2187892359.7198734</v>
      </c>
      <c r="Q731" s="140">
        <v>3616056382.7617564</v>
      </c>
      <c r="R731" s="140">
        <v>223826002.40972677</v>
      </c>
      <c r="S731" s="140">
        <v>3392230380.3520298</v>
      </c>
      <c r="T731" s="140">
        <v>1396211085.831512</v>
      </c>
      <c r="U731" s="140">
        <v>228333468.62894166</v>
      </c>
      <c r="V731" s="140">
        <v>0</v>
      </c>
      <c r="W731" s="140">
        <v>0</v>
      </c>
      <c r="X731" s="140">
        <v>228333468.62894166</v>
      </c>
      <c r="Y731" s="140">
        <v>1167877617.2025704</v>
      </c>
      <c r="Z731" s="140">
        <v>42702182217.054878</v>
      </c>
      <c r="AA731" s="140">
        <v>21413181437.069626</v>
      </c>
      <c r="AB731" s="140">
        <v>19418765144.980385</v>
      </c>
      <c r="AC731" s="140">
        <v>1994416292.0892432</v>
      </c>
      <c r="AD731" s="140">
        <v>21289000779.985252</v>
      </c>
      <c r="AE731" s="140">
        <v>19306150631.225895</v>
      </c>
      <c r="AF731" s="140">
        <v>1982850148.7592952</v>
      </c>
      <c r="AG731" s="140">
        <v>8196279946.0814323</v>
      </c>
      <c r="AH731" s="140">
        <v>1734398</v>
      </c>
      <c r="AI731" s="44"/>
      <c r="AK731" s="44"/>
      <c r="AL731" s="4"/>
    </row>
    <row r="732" spans="1:38" x14ac:dyDescent="0.35">
      <c r="A732" s="140" t="s">
        <v>36</v>
      </c>
      <c r="B732" s="140" t="s">
        <v>37</v>
      </c>
      <c r="C732" s="140" t="s">
        <v>6</v>
      </c>
      <c r="D732" s="140" t="s">
        <v>10</v>
      </c>
      <c r="E732" s="140" t="s">
        <v>535</v>
      </c>
      <c r="F732" s="140">
        <v>2004</v>
      </c>
      <c r="G732" s="140" t="s">
        <v>1002</v>
      </c>
      <c r="H732" s="140">
        <v>90569789111.080307</v>
      </c>
      <c r="I732" s="140">
        <v>24258685941.198769</v>
      </c>
      <c r="J732" s="140">
        <v>13853917222.740452</v>
      </c>
      <c r="K732" s="140">
        <v>12014507064.255524</v>
      </c>
      <c r="L732" s="140">
        <v>761845802.16867948</v>
      </c>
      <c r="M732" s="140">
        <v>5390250746.8795471</v>
      </c>
      <c r="N732" s="140">
        <v>0</v>
      </c>
      <c r="O732" s="140">
        <v>0</v>
      </c>
      <c r="P732" s="140">
        <v>2208002444.6645212</v>
      </c>
      <c r="Q732" s="140">
        <v>3654408070.5427775</v>
      </c>
      <c r="R732" s="140">
        <v>231165747.8857725</v>
      </c>
      <c r="S732" s="140">
        <v>3423242322.6570048</v>
      </c>
      <c r="T732" s="140">
        <v>1839410158.4849291</v>
      </c>
      <c r="U732" s="140">
        <v>312191712.5296644</v>
      </c>
      <c r="V732" s="140">
        <v>0</v>
      </c>
      <c r="W732" s="140">
        <v>0</v>
      </c>
      <c r="X732" s="140">
        <v>312191712.5296644</v>
      </c>
      <c r="Y732" s="140">
        <v>1527218445.9552646</v>
      </c>
      <c r="Z732" s="140">
        <v>44724341807.739853</v>
      </c>
      <c r="AA732" s="140">
        <v>22563075672.223854</v>
      </c>
      <c r="AB732" s="140">
        <v>20461558629.902336</v>
      </c>
      <c r="AC732" s="140">
        <v>2101517042.321574</v>
      </c>
      <c r="AD732" s="140">
        <v>22161266135.515903</v>
      </c>
      <c r="AE732" s="140">
        <v>20097173494.079475</v>
      </c>
      <c r="AF732" s="140">
        <v>2064092641.4364359</v>
      </c>
      <c r="AG732" s="140">
        <v>7732844139.401248</v>
      </c>
      <c r="AH732" s="140">
        <v>1765527</v>
      </c>
      <c r="AI732" s="44"/>
      <c r="AK732" s="44"/>
      <c r="AL732" s="4"/>
    </row>
    <row r="733" spans="1:38" x14ac:dyDescent="0.35">
      <c r="A733" s="140" t="s">
        <v>36</v>
      </c>
      <c r="B733" s="140" t="s">
        <v>37</v>
      </c>
      <c r="C733" s="140" t="s">
        <v>6</v>
      </c>
      <c r="D733" s="140" t="s">
        <v>10</v>
      </c>
      <c r="E733" s="140" t="s">
        <v>535</v>
      </c>
      <c r="F733" s="140">
        <v>2005</v>
      </c>
      <c r="G733" s="140" t="s">
        <v>1003</v>
      </c>
      <c r="H733" s="140">
        <v>97976209749.384537</v>
      </c>
      <c r="I733" s="140">
        <v>25758412012.52018</v>
      </c>
      <c r="J733" s="140">
        <v>13902935441.117245</v>
      </c>
      <c r="K733" s="140">
        <v>12063800631.758698</v>
      </c>
      <c r="L733" s="140">
        <v>768366026.98162603</v>
      </c>
      <c r="M733" s="140">
        <v>5482350232.1929417</v>
      </c>
      <c r="N733" s="140">
        <v>0</v>
      </c>
      <c r="O733" s="140">
        <v>0</v>
      </c>
      <c r="P733" s="140">
        <v>2188788213.735147</v>
      </c>
      <c r="Q733" s="140">
        <v>3624296158.8489828</v>
      </c>
      <c r="R733" s="140">
        <v>231009569.48085442</v>
      </c>
      <c r="S733" s="140">
        <v>3393286589.3681283</v>
      </c>
      <c r="T733" s="140">
        <v>1839134809.3585472</v>
      </c>
      <c r="U733" s="140">
        <v>362731462.59233701</v>
      </c>
      <c r="V733" s="140">
        <v>0</v>
      </c>
      <c r="W733" s="140">
        <v>0</v>
      </c>
      <c r="X733" s="140">
        <v>362731462.59233701</v>
      </c>
      <c r="Y733" s="140">
        <v>1476403346.7662103</v>
      </c>
      <c r="Z733" s="140">
        <v>49991368871.996117</v>
      </c>
      <c r="AA733" s="140">
        <v>25365735483.50124</v>
      </c>
      <c r="AB733" s="140">
        <v>23003179678.433403</v>
      </c>
      <c r="AC733" s="140">
        <v>2362555805.0679111</v>
      </c>
      <c r="AD733" s="140">
        <v>24625633388.494869</v>
      </c>
      <c r="AE733" s="140">
        <v>22332010435.858459</v>
      </c>
      <c r="AF733" s="140">
        <v>2293622952.6364212</v>
      </c>
      <c r="AG733" s="140">
        <v>8323493423.7509909</v>
      </c>
      <c r="AH733" s="140">
        <v>1799078</v>
      </c>
      <c r="AI733" s="44"/>
      <c r="AK733" s="44"/>
      <c r="AL733" s="4"/>
    </row>
    <row r="734" spans="1:38" x14ac:dyDescent="0.35">
      <c r="A734" s="140" t="s">
        <v>36</v>
      </c>
      <c r="B734" s="140" t="s">
        <v>37</v>
      </c>
      <c r="C734" s="140" t="s">
        <v>6</v>
      </c>
      <c r="D734" s="140" t="s">
        <v>10</v>
      </c>
      <c r="E734" s="140" t="s">
        <v>535</v>
      </c>
      <c r="F734" s="140">
        <v>2006</v>
      </c>
      <c r="G734" s="140" t="s">
        <v>1004</v>
      </c>
      <c r="H734" s="140">
        <v>110732006446.11432</v>
      </c>
      <c r="I734" s="140">
        <v>27430343842.248302</v>
      </c>
      <c r="J734" s="140">
        <v>15538644297.106813</v>
      </c>
      <c r="K734" s="140">
        <v>12280695483.685457</v>
      </c>
      <c r="L734" s="140">
        <v>791170143.95759344</v>
      </c>
      <c r="M734" s="140">
        <v>5781977208.9879694</v>
      </c>
      <c r="N734" s="140">
        <v>0</v>
      </c>
      <c r="O734" s="140">
        <v>0</v>
      </c>
      <c r="P734" s="140">
        <v>2144725916.5629179</v>
      </c>
      <c r="Q734" s="140">
        <v>3562822214.1769776</v>
      </c>
      <c r="R734" s="140">
        <v>238008582.64724347</v>
      </c>
      <c r="S734" s="140">
        <v>3324813631.5297341</v>
      </c>
      <c r="T734" s="140">
        <v>3257948813.4213552</v>
      </c>
      <c r="U734" s="140">
        <v>386961344.39701247</v>
      </c>
      <c r="V734" s="140">
        <v>0</v>
      </c>
      <c r="W734" s="140">
        <v>0</v>
      </c>
      <c r="X734" s="140">
        <v>386961344.39701247</v>
      </c>
      <c r="Y734" s="140">
        <v>2870987469.0243425</v>
      </c>
      <c r="Z734" s="140">
        <v>56886752360.077393</v>
      </c>
      <c r="AA734" s="140">
        <v>29001617267.673218</v>
      </c>
      <c r="AB734" s="140">
        <v>26300416694.29871</v>
      </c>
      <c r="AC734" s="140">
        <v>2701200573.3744707</v>
      </c>
      <c r="AD734" s="140">
        <v>27885135092.404179</v>
      </c>
      <c r="AE734" s="140">
        <v>25287923281.593006</v>
      </c>
      <c r="AF734" s="140">
        <v>2597211810.8111963</v>
      </c>
      <c r="AG734" s="140">
        <v>10876265946.681793</v>
      </c>
      <c r="AH734" s="140">
        <v>1835908</v>
      </c>
      <c r="AI734" s="44"/>
      <c r="AK734" s="44"/>
      <c r="AL734" s="4"/>
    </row>
    <row r="735" spans="1:38" x14ac:dyDescent="0.35">
      <c r="A735" s="140" t="s">
        <v>36</v>
      </c>
      <c r="B735" s="140" t="s">
        <v>37</v>
      </c>
      <c r="C735" s="140" t="s">
        <v>6</v>
      </c>
      <c r="D735" s="140" t="s">
        <v>10</v>
      </c>
      <c r="E735" s="140" t="s">
        <v>535</v>
      </c>
      <c r="F735" s="140">
        <v>2007</v>
      </c>
      <c r="G735" s="140" t="s">
        <v>1005</v>
      </c>
      <c r="H735" s="140">
        <v>123582035024.96472</v>
      </c>
      <c r="I735" s="140">
        <v>29408086049.057205</v>
      </c>
      <c r="J735" s="140">
        <v>18730919393.307922</v>
      </c>
      <c r="K735" s="140">
        <v>12731553616.943052</v>
      </c>
      <c r="L735" s="140">
        <v>832006768.4589504</v>
      </c>
      <c r="M735" s="140">
        <v>6070913663.5149775</v>
      </c>
      <c r="N735" s="140">
        <v>0</v>
      </c>
      <c r="O735" s="140">
        <v>0</v>
      </c>
      <c r="P735" s="140">
        <v>2186516442.4149761</v>
      </c>
      <c r="Q735" s="140">
        <v>3642116742.5541477</v>
      </c>
      <c r="R735" s="140">
        <v>252684451.2495701</v>
      </c>
      <c r="S735" s="140">
        <v>3389432291.3045778</v>
      </c>
      <c r="T735" s="140">
        <v>5999365776.3648701</v>
      </c>
      <c r="U735" s="140">
        <v>450907862.1241855</v>
      </c>
      <c r="V735" s="140">
        <v>0</v>
      </c>
      <c r="W735" s="140">
        <v>0</v>
      </c>
      <c r="X735" s="140">
        <v>450907862.1241855</v>
      </c>
      <c r="Y735" s="140">
        <v>5548457914.2406845</v>
      </c>
      <c r="Z735" s="140">
        <v>62528606734.768883</v>
      </c>
      <c r="AA735" s="140">
        <v>32205976200.479263</v>
      </c>
      <c r="AB735" s="140">
        <v>29206322747.504795</v>
      </c>
      <c r="AC735" s="140">
        <v>2999653452.9744468</v>
      </c>
      <c r="AD735" s="140">
        <v>30322630534.289627</v>
      </c>
      <c r="AE735" s="140">
        <v>27498391243.443371</v>
      </c>
      <c r="AF735" s="140">
        <v>2824239290.8461695</v>
      </c>
      <c r="AG735" s="140">
        <v>12914422847.830694</v>
      </c>
      <c r="AH735" s="140">
        <v>1875459</v>
      </c>
      <c r="AI735" s="44"/>
      <c r="AK735" s="44"/>
      <c r="AL735" s="4"/>
    </row>
    <row r="736" spans="1:38" x14ac:dyDescent="0.35">
      <c r="A736" s="140" t="s">
        <v>36</v>
      </c>
      <c r="B736" s="140" t="s">
        <v>37</v>
      </c>
      <c r="C736" s="140" t="s">
        <v>6</v>
      </c>
      <c r="D736" s="140" t="s">
        <v>10</v>
      </c>
      <c r="E736" s="140" t="s">
        <v>535</v>
      </c>
      <c r="F736" s="140">
        <v>2008</v>
      </c>
      <c r="G736" s="140" t="s">
        <v>1006</v>
      </c>
      <c r="H736" s="140">
        <v>130417019942.2137</v>
      </c>
      <c r="I736" s="140">
        <v>31397421671.925323</v>
      </c>
      <c r="J736" s="140">
        <v>20125986652.971878</v>
      </c>
      <c r="K736" s="140">
        <v>13430633217.053566</v>
      </c>
      <c r="L736" s="140">
        <v>926404173.95488048</v>
      </c>
      <c r="M736" s="140">
        <v>6235675625.9104939</v>
      </c>
      <c r="N736" s="140">
        <v>0</v>
      </c>
      <c r="O736" s="140">
        <v>0</v>
      </c>
      <c r="P736" s="140">
        <v>2349906471.5194097</v>
      </c>
      <c r="Q736" s="140">
        <v>3918646945.6687818</v>
      </c>
      <c r="R736" s="140">
        <v>276113887.73825485</v>
      </c>
      <c r="S736" s="140">
        <v>3642533057.9305267</v>
      </c>
      <c r="T736" s="140">
        <v>6695353435.9183121</v>
      </c>
      <c r="U736" s="140">
        <v>700930828.53689623</v>
      </c>
      <c r="V736" s="140">
        <v>0</v>
      </c>
      <c r="W736" s="140">
        <v>0</v>
      </c>
      <c r="X736" s="140">
        <v>700930828.53689623</v>
      </c>
      <c r="Y736" s="140">
        <v>5994422607.3814154</v>
      </c>
      <c r="Z736" s="140">
        <v>67112861974.175797</v>
      </c>
      <c r="AA736" s="140">
        <v>34727562032.205994</v>
      </c>
      <c r="AB736" s="140">
        <v>31493048949.452698</v>
      </c>
      <c r="AC736" s="140">
        <v>3234513082.7532945</v>
      </c>
      <c r="AD736" s="140">
        <v>32385299941.969666</v>
      </c>
      <c r="AE736" s="140">
        <v>29368944337.909554</v>
      </c>
      <c r="AF736" s="140">
        <v>3016355604.0601306</v>
      </c>
      <c r="AG736" s="140">
        <v>11780749643.140713</v>
      </c>
      <c r="AH736" s="140">
        <v>1915639</v>
      </c>
      <c r="AI736" s="44"/>
      <c r="AK736" s="44"/>
      <c r="AL736" s="4"/>
    </row>
    <row r="737" spans="1:38" x14ac:dyDescent="0.35">
      <c r="A737" s="140" t="s">
        <v>36</v>
      </c>
      <c r="B737" s="140" t="s">
        <v>37</v>
      </c>
      <c r="C737" s="140" t="s">
        <v>6</v>
      </c>
      <c r="D737" s="140" t="s">
        <v>10</v>
      </c>
      <c r="E737" s="140" t="s">
        <v>535</v>
      </c>
      <c r="F737" s="140">
        <v>2009</v>
      </c>
      <c r="G737" s="140" t="s">
        <v>1007</v>
      </c>
      <c r="H737" s="140">
        <v>125718518110.17432</v>
      </c>
      <c r="I737" s="140">
        <v>33637060052.603619</v>
      </c>
      <c r="J737" s="140">
        <v>20525448977.867546</v>
      </c>
      <c r="K737" s="140">
        <v>13847704337.380018</v>
      </c>
      <c r="L737" s="140">
        <v>1060595019.9468066</v>
      </c>
      <c r="M737" s="140">
        <v>6134889678.9546509</v>
      </c>
      <c r="N737" s="140">
        <v>0</v>
      </c>
      <c r="O737" s="140">
        <v>0</v>
      </c>
      <c r="P737" s="140">
        <v>2496725941.2339191</v>
      </c>
      <c r="Q737" s="140">
        <v>4155493697.2446404</v>
      </c>
      <c r="R737" s="140">
        <v>285569049.81667143</v>
      </c>
      <c r="S737" s="140">
        <v>3869924647.427969</v>
      </c>
      <c r="T737" s="140">
        <v>6677744640.4875326</v>
      </c>
      <c r="U737" s="140">
        <v>664068762.28273714</v>
      </c>
      <c r="V737" s="140">
        <v>0</v>
      </c>
      <c r="W737" s="140">
        <v>0</v>
      </c>
      <c r="X737" s="140">
        <v>664068762.28273714</v>
      </c>
      <c r="Y737" s="140">
        <v>6013675878.2047958</v>
      </c>
      <c r="Z737" s="140">
        <v>62235440356.660362</v>
      </c>
      <c r="AA737" s="140">
        <v>32048308298.27874</v>
      </c>
      <c r="AB737" s="140">
        <v>29063339979.029659</v>
      </c>
      <c r="AC737" s="140">
        <v>2984968319.2491212</v>
      </c>
      <c r="AD737" s="140">
        <v>30187132058.381626</v>
      </c>
      <c r="AE737" s="140">
        <v>27375513048.585155</v>
      </c>
      <c r="AF737" s="140">
        <v>2811619009.7964678</v>
      </c>
      <c r="AG737" s="140">
        <v>9320568723.04282</v>
      </c>
      <c r="AH737" s="140">
        <v>1953498</v>
      </c>
      <c r="AI737" s="44"/>
      <c r="AK737" s="44"/>
      <c r="AL737" s="4"/>
    </row>
    <row r="738" spans="1:38" x14ac:dyDescent="0.35">
      <c r="A738" s="140" t="s">
        <v>36</v>
      </c>
      <c r="B738" s="140" t="s">
        <v>37</v>
      </c>
      <c r="C738" s="140" t="s">
        <v>6</v>
      </c>
      <c r="D738" s="140" t="s">
        <v>10</v>
      </c>
      <c r="E738" s="140" t="s">
        <v>535</v>
      </c>
      <c r="F738" s="140">
        <v>2010</v>
      </c>
      <c r="G738" s="140" t="s">
        <v>1008</v>
      </c>
      <c r="H738" s="140">
        <v>129029815331.3387</v>
      </c>
      <c r="I738" s="140">
        <v>36152067262.666504</v>
      </c>
      <c r="J738" s="140">
        <v>21629775959.227051</v>
      </c>
      <c r="K738" s="140">
        <v>14415429573.807323</v>
      </c>
      <c r="L738" s="140">
        <v>1138774570.5824544</v>
      </c>
      <c r="M738" s="140">
        <v>6142049179.3126755</v>
      </c>
      <c r="N738" s="140">
        <v>0</v>
      </c>
      <c r="O738" s="140">
        <v>0</v>
      </c>
      <c r="P738" s="140">
        <v>2677202145.5611196</v>
      </c>
      <c r="Q738" s="140">
        <v>4457403678.3510742</v>
      </c>
      <c r="R738" s="140">
        <v>307944359.67150223</v>
      </c>
      <c r="S738" s="140">
        <v>4149459318.6795716</v>
      </c>
      <c r="T738" s="140">
        <v>7214346385.4197273</v>
      </c>
      <c r="U738" s="140">
        <v>724715394.51931775</v>
      </c>
      <c r="V738" s="140">
        <v>0</v>
      </c>
      <c r="W738" s="140">
        <v>0</v>
      </c>
      <c r="X738" s="140">
        <v>724715394.51931775</v>
      </c>
      <c r="Y738" s="140">
        <v>6489630990.9004097</v>
      </c>
      <c r="Z738" s="140">
        <v>64090618673.554878</v>
      </c>
      <c r="AA738" s="140">
        <v>40196883815.583107</v>
      </c>
      <c r="AB738" s="140">
        <v>36452959998.908646</v>
      </c>
      <c r="AC738" s="140">
        <v>3743923816.6745119</v>
      </c>
      <c r="AD738" s="140">
        <v>23893734857.971775</v>
      </c>
      <c r="AE738" s="140">
        <v>21668280680.616199</v>
      </c>
      <c r="AF738" s="140">
        <v>2225454177.3555875</v>
      </c>
      <c r="AG738" s="140">
        <v>7157353435.890254</v>
      </c>
      <c r="AH738" s="140">
        <v>1987105</v>
      </c>
      <c r="AI738" s="44"/>
      <c r="AK738" s="44"/>
      <c r="AL738" s="4"/>
    </row>
    <row r="739" spans="1:38" x14ac:dyDescent="0.35">
      <c r="A739" s="140" t="s">
        <v>36</v>
      </c>
      <c r="B739" s="140" t="s">
        <v>37</v>
      </c>
      <c r="C739" s="140" t="s">
        <v>6</v>
      </c>
      <c r="D739" s="140" t="s">
        <v>10</v>
      </c>
      <c r="E739" s="140" t="s">
        <v>535</v>
      </c>
      <c r="F739" s="140">
        <v>2011</v>
      </c>
      <c r="G739" s="140" t="s">
        <v>1009</v>
      </c>
      <c r="H739" s="140">
        <v>136242798312.18465</v>
      </c>
      <c r="I739" s="140">
        <v>39122117685.950653</v>
      </c>
      <c r="J739" s="140">
        <v>22093520871.804787</v>
      </c>
      <c r="K739" s="140">
        <v>15307732290.08849</v>
      </c>
      <c r="L739" s="140">
        <v>1199016128.6359851</v>
      </c>
      <c r="M739" s="140">
        <v>6234141375.2044029</v>
      </c>
      <c r="N739" s="140">
        <v>0</v>
      </c>
      <c r="O739" s="140">
        <v>0</v>
      </c>
      <c r="P739" s="140">
        <v>2957094913.8787694</v>
      </c>
      <c r="Q739" s="140">
        <v>4917479872.3693333</v>
      </c>
      <c r="R739" s="140">
        <v>334432739.21985537</v>
      </c>
      <c r="S739" s="140">
        <v>4583047133.149478</v>
      </c>
      <c r="T739" s="140">
        <v>6785788581.7163</v>
      </c>
      <c r="U739" s="140">
        <v>770293321.71735549</v>
      </c>
      <c r="V739" s="140">
        <v>0</v>
      </c>
      <c r="W739" s="140">
        <v>0</v>
      </c>
      <c r="X739" s="140">
        <v>770293321.71735549</v>
      </c>
      <c r="Y739" s="140">
        <v>6015495259.9989443</v>
      </c>
      <c r="Z739" s="140">
        <v>68896375040.731461</v>
      </c>
      <c r="AA739" s="140">
        <v>43186443663.218597</v>
      </c>
      <c r="AB739" s="140">
        <v>39164073279.235855</v>
      </c>
      <c r="AC739" s="140">
        <v>4022370383.9827108</v>
      </c>
      <c r="AD739" s="140">
        <v>25709931377.512863</v>
      </c>
      <c r="AE739" s="140">
        <v>23315317286.257786</v>
      </c>
      <c r="AF739" s="140">
        <v>2394614091.2550602</v>
      </c>
      <c r="AG739" s="140">
        <v>6130784713.6977434</v>
      </c>
      <c r="AH739" s="140">
        <v>2015402</v>
      </c>
      <c r="AI739" s="44"/>
      <c r="AK739" s="44"/>
      <c r="AL739" s="4"/>
    </row>
    <row r="740" spans="1:38" x14ac:dyDescent="0.35">
      <c r="A740" s="140" t="s">
        <v>36</v>
      </c>
      <c r="B740" s="140" t="s">
        <v>37</v>
      </c>
      <c r="C740" s="140" t="s">
        <v>6</v>
      </c>
      <c r="D740" s="140" t="s">
        <v>10</v>
      </c>
      <c r="E740" s="140" t="s">
        <v>535</v>
      </c>
      <c r="F740" s="140">
        <v>2012</v>
      </c>
      <c r="G740" s="140" t="s">
        <v>1010</v>
      </c>
      <c r="H740" s="140">
        <v>141211558166.509</v>
      </c>
      <c r="I740" s="140">
        <v>42650350191.881203</v>
      </c>
      <c r="J740" s="140">
        <v>20677169001.239933</v>
      </c>
      <c r="K740" s="140">
        <v>16280482216.225948</v>
      </c>
      <c r="L740" s="140">
        <v>1260945949.3551457</v>
      </c>
      <c r="M740" s="140">
        <v>6453864989.3449221</v>
      </c>
      <c r="N740" s="140">
        <v>0</v>
      </c>
      <c r="O740" s="140">
        <v>0</v>
      </c>
      <c r="P740" s="140">
        <v>3211247843.6632242</v>
      </c>
      <c r="Q740" s="140">
        <v>5354423433.8626556</v>
      </c>
      <c r="R740" s="140">
        <v>377721866.23450977</v>
      </c>
      <c r="S740" s="140">
        <v>4976701567.6281462</v>
      </c>
      <c r="T740" s="140">
        <v>4396686785.0139847</v>
      </c>
      <c r="U740" s="140">
        <v>845596478.56252229</v>
      </c>
      <c r="V740" s="140">
        <v>0</v>
      </c>
      <c r="W740" s="140">
        <v>0</v>
      </c>
      <c r="X740" s="140">
        <v>845596478.56252229</v>
      </c>
      <c r="Y740" s="140">
        <v>3551090306.4514623</v>
      </c>
      <c r="Z740" s="140">
        <v>72028495840.874985</v>
      </c>
      <c r="AA740" s="140">
        <v>45010304137.819878</v>
      </c>
      <c r="AB740" s="140">
        <v>40818060021.821579</v>
      </c>
      <c r="AC740" s="140">
        <v>4192244115.9983416</v>
      </c>
      <c r="AD740" s="140">
        <v>27018191703.055115</v>
      </c>
      <c r="AE740" s="140">
        <v>24501726698.836788</v>
      </c>
      <c r="AF740" s="140">
        <v>2516465004.2183404</v>
      </c>
      <c r="AG740" s="140">
        <v>5855543132.5128641</v>
      </c>
      <c r="AH740" s="140">
        <v>2039551</v>
      </c>
      <c r="AI740" s="44"/>
      <c r="AK740" s="44"/>
      <c r="AL740" s="4"/>
    </row>
    <row r="741" spans="1:38" x14ac:dyDescent="0.35">
      <c r="A741" s="140" t="s">
        <v>36</v>
      </c>
      <c r="B741" s="140" t="s">
        <v>37</v>
      </c>
      <c r="C741" s="140" t="s">
        <v>6</v>
      </c>
      <c r="D741" s="140" t="s">
        <v>10</v>
      </c>
      <c r="E741" s="140" t="s">
        <v>535</v>
      </c>
      <c r="F741" s="140">
        <v>2013</v>
      </c>
      <c r="G741" s="140" t="s">
        <v>1011</v>
      </c>
      <c r="H741" s="140">
        <v>154931537197.56546</v>
      </c>
      <c r="I741" s="140">
        <v>46136728026.848396</v>
      </c>
      <c r="J741" s="140">
        <v>20720048200.710777</v>
      </c>
      <c r="K741" s="140">
        <v>17209847633.995975</v>
      </c>
      <c r="L741" s="140">
        <v>1275986691.6511977</v>
      </c>
      <c r="M741" s="140">
        <v>6843875140.7775249</v>
      </c>
      <c r="N741" s="140">
        <v>0</v>
      </c>
      <c r="O741" s="140">
        <v>0</v>
      </c>
      <c r="P741" s="140">
        <v>3409393768.6615796</v>
      </c>
      <c r="Q741" s="140">
        <v>5680592032.905673</v>
      </c>
      <c r="R741" s="140">
        <v>397068443.23078018</v>
      </c>
      <c r="S741" s="140">
        <v>5283523589.6748924</v>
      </c>
      <c r="T741" s="140">
        <v>3510200566.7148037</v>
      </c>
      <c r="U741" s="140">
        <v>719323213.58319223</v>
      </c>
      <c r="V741" s="140">
        <v>0</v>
      </c>
      <c r="W741" s="140">
        <v>0</v>
      </c>
      <c r="X741" s="140">
        <v>719323213.58319223</v>
      </c>
      <c r="Y741" s="140">
        <v>2790877353.1316113</v>
      </c>
      <c r="Z741" s="140">
        <v>80788621625.498596</v>
      </c>
      <c r="AA741" s="140">
        <v>50378624099.567833</v>
      </c>
      <c r="AB741" s="140">
        <v>45686376524.28331</v>
      </c>
      <c r="AC741" s="140">
        <v>4692247575.2845373</v>
      </c>
      <c r="AD741" s="140">
        <v>30409997525.930599</v>
      </c>
      <c r="AE741" s="140">
        <v>27577620903.785473</v>
      </c>
      <c r="AF741" s="140">
        <v>2832376622.1452107</v>
      </c>
      <c r="AG741" s="140">
        <v>7286139344.5076914</v>
      </c>
      <c r="AH741" s="140">
        <v>2062536</v>
      </c>
      <c r="AI741" s="44"/>
      <c r="AK741" s="44"/>
      <c r="AL741" s="4"/>
    </row>
    <row r="742" spans="1:38" x14ac:dyDescent="0.35">
      <c r="A742" s="140" t="s">
        <v>36</v>
      </c>
      <c r="B742" s="140" t="s">
        <v>37</v>
      </c>
      <c r="C742" s="140" t="s">
        <v>6</v>
      </c>
      <c r="D742" s="140" t="s">
        <v>10</v>
      </c>
      <c r="E742" s="140" t="s">
        <v>535</v>
      </c>
      <c r="F742" s="140">
        <v>2014</v>
      </c>
      <c r="G742" s="140" t="s">
        <v>1012</v>
      </c>
      <c r="H742" s="140">
        <v>162977056922.86118</v>
      </c>
      <c r="I742" s="140">
        <v>49604415274.235962</v>
      </c>
      <c r="J742" s="140">
        <v>20782773421.009777</v>
      </c>
      <c r="K742" s="140">
        <v>17800994731.963852</v>
      </c>
      <c r="L742" s="140">
        <v>1318236558.3313792</v>
      </c>
      <c r="M742" s="140">
        <v>7088328222.4940042</v>
      </c>
      <c r="N742" s="140">
        <v>0</v>
      </c>
      <c r="O742" s="140">
        <v>0</v>
      </c>
      <c r="P742" s="140">
        <v>3520866945.7226949</v>
      </c>
      <c r="Q742" s="140">
        <v>5873563005.4157734</v>
      </c>
      <c r="R742" s="140">
        <v>417557287.65096748</v>
      </c>
      <c r="S742" s="140">
        <v>5456005717.7648058</v>
      </c>
      <c r="T742" s="140">
        <v>2981778689.045927</v>
      </c>
      <c r="U742" s="140">
        <v>779335065.22593439</v>
      </c>
      <c r="V742" s="140">
        <v>0</v>
      </c>
      <c r="W742" s="140">
        <v>0</v>
      </c>
      <c r="X742" s="140">
        <v>779335065.22593439</v>
      </c>
      <c r="Y742" s="140">
        <v>2202443623.8199925</v>
      </c>
      <c r="Z742" s="140">
        <v>84818697871.398804</v>
      </c>
      <c r="AA742" s="140">
        <v>52927682356.37294</v>
      </c>
      <c r="AB742" s="140">
        <v>47998016379.166389</v>
      </c>
      <c r="AC742" s="140">
        <v>4929665977.2066298</v>
      </c>
      <c r="AD742" s="140">
        <v>31891015515.025852</v>
      </c>
      <c r="AE742" s="140">
        <v>28920697391.053463</v>
      </c>
      <c r="AF742" s="140">
        <v>2970318123.972455</v>
      </c>
      <c r="AG742" s="140">
        <v>7771170356.2166348</v>
      </c>
      <c r="AH742" s="140">
        <v>2088614</v>
      </c>
      <c r="AI742" s="44"/>
      <c r="AK742" s="44"/>
      <c r="AL742" s="4"/>
    </row>
    <row r="743" spans="1:38" x14ac:dyDescent="0.35">
      <c r="A743" s="140" t="s">
        <v>36</v>
      </c>
      <c r="B743" s="140" t="s">
        <v>37</v>
      </c>
      <c r="C743" s="140" t="s">
        <v>6</v>
      </c>
      <c r="D743" s="140" t="s">
        <v>10</v>
      </c>
      <c r="E743" s="140" t="s">
        <v>535</v>
      </c>
      <c r="F743" s="140">
        <v>2015</v>
      </c>
      <c r="G743" s="140" t="s">
        <v>1013</v>
      </c>
      <c r="H743" s="140">
        <v>165624405821.2305</v>
      </c>
      <c r="I743" s="140">
        <v>53509302143.01049</v>
      </c>
      <c r="J743" s="140">
        <v>20548038118.687801</v>
      </c>
      <c r="K743" s="140">
        <v>18131561550.654297</v>
      </c>
      <c r="L743" s="140">
        <v>1459178555.4797354</v>
      </c>
      <c r="M743" s="140">
        <v>7074722516.4939928</v>
      </c>
      <c r="N743" s="140">
        <v>0</v>
      </c>
      <c r="O743" s="140">
        <v>0</v>
      </c>
      <c r="P743" s="140">
        <v>3594585786.129776</v>
      </c>
      <c r="Q743" s="140">
        <v>6003074692.5507946</v>
      </c>
      <c r="R743" s="140">
        <v>431877265.64412987</v>
      </c>
      <c r="S743" s="140">
        <v>5571197426.9066648</v>
      </c>
      <c r="T743" s="140">
        <v>2416476568.0335016</v>
      </c>
      <c r="U743" s="140">
        <v>767154170.48991847</v>
      </c>
      <c r="V743" s="140">
        <v>0</v>
      </c>
      <c r="W743" s="140">
        <v>0</v>
      </c>
      <c r="X743" s="140">
        <v>767154170.48991847</v>
      </c>
      <c r="Y743" s="140">
        <v>1649322397.5435834</v>
      </c>
      <c r="Z743" s="140">
        <v>82904246678.884323</v>
      </c>
      <c r="AA743" s="140">
        <v>51756096948.630005</v>
      </c>
      <c r="AB743" s="140">
        <v>46935552029.947266</v>
      </c>
      <c r="AC743" s="140">
        <v>4820544918.6827612</v>
      </c>
      <c r="AD743" s="140">
        <v>31148149730.254486</v>
      </c>
      <c r="AE743" s="140">
        <v>28247021867.819538</v>
      </c>
      <c r="AF743" s="140">
        <v>2901127862.4348116</v>
      </c>
      <c r="AG743" s="140">
        <v>8662818880.6478825</v>
      </c>
      <c r="AH743" s="140">
        <v>2120716</v>
      </c>
      <c r="AI743" s="44"/>
      <c r="AK743" s="44"/>
      <c r="AL743" s="4"/>
    </row>
    <row r="744" spans="1:38" x14ac:dyDescent="0.35">
      <c r="A744" s="140" t="s">
        <v>36</v>
      </c>
      <c r="B744" s="140" t="s">
        <v>37</v>
      </c>
      <c r="C744" s="140" t="s">
        <v>6</v>
      </c>
      <c r="D744" s="140" t="s">
        <v>10</v>
      </c>
      <c r="E744" s="140" t="s">
        <v>535</v>
      </c>
      <c r="F744" s="140">
        <v>2016</v>
      </c>
      <c r="G744" s="140" t="s">
        <v>1014</v>
      </c>
      <c r="H744" s="140">
        <v>171002045212.55649</v>
      </c>
      <c r="I744" s="140">
        <v>57539031058.978287</v>
      </c>
      <c r="J744" s="140">
        <v>19986399671.838074</v>
      </c>
      <c r="K744" s="140">
        <v>18098874407.144321</v>
      </c>
      <c r="L744" s="140">
        <v>1588440673.9986656</v>
      </c>
      <c r="M744" s="140">
        <v>7225554383.0105085</v>
      </c>
      <c r="N744" s="140">
        <v>0</v>
      </c>
      <c r="O744" s="140">
        <v>0</v>
      </c>
      <c r="P744" s="140">
        <v>3472754954.3517566</v>
      </c>
      <c r="Q744" s="140">
        <v>5812124395.783391</v>
      </c>
      <c r="R744" s="140">
        <v>428827306.71381766</v>
      </c>
      <c r="S744" s="140">
        <v>5383297089.0695734</v>
      </c>
      <c r="T744" s="140">
        <v>1887525264.6937523</v>
      </c>
      <c r="U744" s="140">
        <v>758051180.88729393</v>
      </c>
      <c r="V744" s="140">
        <v>0</v>
      </c>
      <c r="W744" s="140">
        <v>0</v>
      </c>
      <c r="X744" s="140">
        <v>758051180.88729393</v>
      </c>
      <c r="Y744" s="140">
        <v>1129474083.8064582</v>
      </c>
      <c r="Z744" s="140">
        <v>87488935542.29921</v>
      </c>
      <c r="AA744" s="140">
        <v>54792383470.062431</v>
      </c>
      <c r="AB744" s="140">
        <v>49689039877.88076</v>
      </c>
      <c r="AC744" s="140">
        <v>5103343592.1817236</v>
      </c>
      <c r="AD744" s="140">
        <v>32696552072.236603</v>
      </c>
      <c r="AE744" s="140">
        <v>29651206552.718388</v>
      </c>
      <c r="AF744" s="140">
        <v>3045345519.5183372</v>
      </c>
      <c r="AG744" s="140">
        <v>5987678939.440937</v>
      </c>
      <c r="AH744" s="140">
        <v>2159944</v>
      </c>
      <c r="AI744" s="44"/>
      <c r="AK744" s="44"/>
      <c r="AL744" s="4"/>
    </row>
    <row r="745" spans="1:38" x14ac:dyDescent="0.35">
      <c r="A745" s="140" t="s">
        <v>36</v>
      </c>
      <c r="B745" s="140" t="s">
        <v>37</v>
      </c>
      <c r="C745" s="140" t="s">
        <v>6</v>
      </c>
      <c r="D745" s="140" t="s">
        <v>10</v>
      </c>
      <c r="E745" s="140" t="s">
        <v>535</v>
      </c>
      <c r="F745" s="140">
        <v>2017</v>
      </c>
      <c r="G745" s="140" t="s">
        <v>1015</v>
      </c>
      <c r="H745" s="140">
        <v>176774854319.26559</v>
      </c>
      <c r="I745" s="140">
        <v>60831487338.171814</v>
      </c>
      <c r="J745" s="140">
        <v>18906082108.597824</v>
      </c>
      <c r="K745" s="140">
        <v>17635700390.945202</v>
      </c>
      <c r="L745" s="140">
        <v>1633581405.3675919</v>
      </c>
      <c r="M745" s="140">
        <v>7347511515.4053869</v>
      </c>
      <c r="N745" s="140">
        <v>0</v>
      </c>
      <c r="O745" s="140">
        <v>0</v>
      </c>
      <c r="P745" s="140">
        <v>3230946118.8898726</v>
      </c>
      <c r="Q745" s="140">
        <v>5423661351.2823486</v>
      </c>
      <c r="R745" s="140">
        <v>415761018.57745099</v>
      </c>
      <c r="S745" s="140">
        <v>5007900332.7048979</v>
      </c>
      <c r="T745" s="140">
        <v>1270381717.6526222</v>
      </c>
      <c r="U745" s="140">
        <v>761682361.84876764</v>
      </c>
      <c r="V745" s="140">
        <v>0</v>
      </c>
      <c r="W745" s="140">
        <v>0</v>
      </c>
      <c r="X745" s="140">
        <v>761682361.84876764</v>
      </c>
      <c r="Y745" s="140">
        <v>508699355.80385458</v>
      </c>
      <c r="Z745" s="140">
        <v>89638021830.519135</v>
      </c>
      <c r="AA745" s="140">
        <v>56300312505.821449</v>
      </c>
      <c r="AB745" s="140">
        <v>51056520926.26017</v>
      </c>
      <c r="AC745" s="140">
        <v>5243791579.5614109</v>
      </c>
      <c r="AD745" s="140">
        <v>33337709324.697495</v>
      </c>
      <c r="AE745" s="140">
        <v>30232646641.064369</v>
      </c>
      <c r="AF745" s="140">
        <v>3105062683.6332173</v>
      </c>
      <c r="AG745" s="140">
        <v>7399263041.9768391</v>
      </c>
      <c r="AH745" s="140">
        <v>2205128</v>
      </c>
      <c r="AI745" s="44"/>
      <c r="AK745" s="44"/>
      <c r="AL745" s="4"/>
    </row>
    <row r="746" spans="1:38" x14ac:dyDescent="0.35">
      <c r="A746" s="140" t="s">
        <v>36</v>
      </c>
      <c r="B746" s="140" t="s">
        <v>37</v>
      </c>
      <c r="C746" s="140" t="s">
        <v>6</v>
      </c>
      <c r="D746" s="140" t="s">
        <v>10</v>
      </c>
      <c r="E746" s="140" t="s">
        <v>535</v>
      </c>
      <c r="F746" s="140">
        <v>2018</v>
      </c>
      <c r="G746" s="140" t="s">
        <v>1016</v>
      </c>
      <c r="H746" s="140">
        <v>181686959511.82318</v>
      </c>
      <c r="I746" s="140">
        <v>64358982181.383316</v>
      </c>
      <c r="J746" s="140">
        <v>18156468999.457554</v>
      </c>
      <c r="K746" s="140">
        <v>17005270118.066971</v>
      </c>
      <c r="L746" s="140">
        <v>1539880167.0457172</v>
      </c>
      <c r="M746" s="140">
        <v>7564498964.3419304</v>
      </c>
      <c r="N746" s="140">
        <v>0</v>
      </c>
      <c r="O746" s="140">
        <v>0</v>
      </c>
      <c r="P746" s="140">
        <v>2942000148.8573804</v>
      </c>
      <c r="Q746" s="140">
        <v>4958890837.8219433</v>
      </c>
      <c r="R746" s="140">
        <v>398850843.04949421</v>
      </c>
      <c r="S746" s="140">
        <v>4560039994.7724495</v>
      </c>
      <c r="T746" s="140">
        <v>1151198881.3905804</v>
      </c>
      <c r="U746" s="140">
        <v>846325534.93513465</v>
      </c>
      <c r="V746" s="140">
        <v>0</v>
      </c>
      <c r="W746" s="140">
        <v>0</v>
      </c>
      <c r="X746" s="140">
        <v>846325534.93513465</v>
      </c>
      <c r="Y746" s="140">
        <v>304873346.45544583</v>
      </c>
      <c r="Z746" s="140">
        <v>93301298330.982346</v>
      </c>
      <c r="AA746" s="140">
        <v>58729966651.559593</v>
      </c>
      <c r="AB746" s="140">
        <v>53259877927.566757</v>
      </c>
      <c r="AC746" s="140">
        <v>5470088723.9928904</v>
      </c>
      <c r="AD746" s="140">
        <v>34571331679.422745</v>
      </c>
      <c r="AE746" s="140">
        <v>31351369837.540668</v>
      </c>
      <c r="AF746" s="140">
        <v>3219961841.8820748</v>
      </c>
      <c r="AG746" s="140">
        <v>5870210000</v>
      </c>
      <c r="AH746" s="140">
        <v>2254126</v>
      </c>
      <c r="AI746" s="44"/>
      <c r="AK746" s="44"/>
      <c r="AL746" s="4"/>
    </row>
    <row r="747" spans="1:38" x14ac:dyDescent="0.35">
      <c r="A747" s="140" t="s">
        <v>52</v>
      </c>
      <c r="B747" s="140" t="s">
        <v>53</v>
      </c>
      <c r="C747" s="140" t="s">
        <v>2</v>
      </c>
      <c r="D747" s="140" t="s">
        <v>10</v>
      </c>
      <c r="E747" s="140" t="s">
        <v>535</v>
      </c>
      <c r="F747" s="140">
        <v>1995</v>
      </c>
      <c r="G747" s="140" t="s">
        <v>1017</v>
      </c>
      <c r="H747" s="140">
        <v>29611949056.323658</v>
      </c>
      <c r="I747" s="140">
        <v>10671273463.281683</v>
      </c>
      <c r="J747" s="140">
        <v>15379579473.876616</v>
      </c>
      <c r="K747" s="140">
        <v>15370026165.627661</v>
      </c>
      <c r="L747" s="140">
        <v>3621341478.7690754</v>
      </c>
      <c r="M747" s="140">
        <v>3897439297.9167347</v>
      </c>
      <c r="N747" s="140">
        <v>0</v>
      </c>
      <c r="O747" s="140">
        <v>0</v>
      </c>
      <c r="P747" s="140">
        <v>1670084239.2046354</v>
      </c>
      <c r="Q747" s="140">
        <v>6181161149.737215</v>
      </c>
      <c r="R747" s="140">
        <v>3024529605.6170049</v>
      </c>
      <c r="S747" s="140">
        <v>3156631544.1202102</v>
      </c>
      <c r="T747" s="140">
        <v>9553308.2489538975</v>
      </c>
      <c r="U747" s="140">
        <v>0</v>
      </c>
      <c r="V747" s="140">
        <v>0</v>
      </c>
      <c r="W747" s="140">
        <v>0</v>
      </c>
      <c r="X747" s="140">
        <v>0</v>
      </c>
      <c r="Y747" s="140">
        <v>9553308.2489538975</v>
      </c>
      <c r="Z747" s="140">
        <v>4664238685.8933964</v>
      </c>
      <c r="AA747" s="140">
        <v>2760871958.4738612</v>
      </c>
      <c r="AB747" s="140">
        <v>2467488379.1590705</v>
      </c>
      <c r="AC747" s="140">
        <v>293383579.31478769</v>
      </c>
      <c r="AD747" s="140">
        <v>1903366727.4195349</v>
      </c>
      <c r="AE747" s="140">
        <v>1701105792.599613</v>
      </c>
      <c r="AF747" s="140">
        <v>202260934.8199167</v>
      </c>
      <c r="AG747" s="140">
        <v>-1103142566.7280309</v>
      </c>
      <c r="AH747" s="140">
        <v>3222656</v>
      </c>
      <c r="AI747" s="44"/>
      <c r="AK747" s="44"/>
      <c r="AL747" s="4"/>
    </row>
    <row r="748" spans="1:38" x14ac:dyDescent="0.35">
      <c r="A748" s="140" t="s">
        <v>52</v>
      </c>
      <c r="B748" s="140" t="s">
        <v>53</v>
      </c>
      <c r="C748" s="140" t="s">
        <v>2</v>
      </c>
      <c r="D748" s="140" t="s">
        <v>10</v>
      </c>
      <c r="E748" s="140" t="s">
        <v>535</v>
      </c>
      <c r="F748" s="140">
        <v>1996</v>
      </c>
      <c r="G748" s="140" t="s">
        <v>1018</v>
      </c>
      <c r="H748" s="140">
        <v>30177815600.43259</v>
      </c>
      <c r="I748" s="140">
        <v>10490589360.589443</v>
      </c>
      <c r="J748" s="140">
        <v>16509695623.753674</v>
      </c>
      <c r="K748" s="140">
        <v>16501780949.365528</v>
      </c>
      <c r="L748" s="140">
        <v>4127538479.215229</v>
      </c>
      <c r="M748" s="140">
        <v>3884359887.7530522</v>
      </c>
      <c r="N748" s="140">
        <v>0</v>
      </c>
      <c r="O748" s="140">
        <v>0</v>
      </c>
      <c r="P748" s="140">
        <v>1842102061.5986261</v>
      </c>
      <c r="Q748" s="140">
        <v>6647780520.7986202</v>
      </c>
      <c r="R748" s="140">
        <v>3159279321.4552708</v>
      </c>
      <c r="S748" s="140">
        <v>3488501199.343349</v>
      </c>
      <c r="T748" s="140">
        <v>7914674.3881467171</v>
      </c>
      <c r="U748" s="140">
        <v>0</v>
      </c>
      <c r="V748" s="140">
        <v>0</v>
      </c>
      <c r="W748" s="140">
        <v>0</v>
      </c>
      <c r="X748" s="140">
        <v>0</v>
      </c>
      <c r="Y748" s="140">
        <v>7914674.3881467171</v>
      </c>
      <c r="Z748" s="140">
        <v>4372757389.1421738</v>
      </c>
      <c r="AA748" s="140">
        <v>2596077242.1428523</v>
      </c>
      <c r="AB748" s="140">
        <v>2320205544.7467179</v>
      </c>
      <c r="AC748" s="140">
        <v>275871697.39611882</v>
      </c>
      <c r="AD748" s="140">
        <v>1776680146.9993222</v>
      </c>
      <c r="AE748" s="140">
        <v>1587881539.651983</v>
      </c>
      <c r="AF748" s="140">
        <v>188798607.34733912</v>
      </c>
      <c r="AG748" s="140">
        <v>-1195226773.0526974</v>
      </c>
      <c r="AH748" s="140">
        <v>3308233</v>
      </c>
      <c r="AI748" s="44"/>
      <c r="AK748" s="44"/>
      <c r="AL748" s="4"/>
    </row>
    <row r="749" spans="1:38" x14ac:dyDescent="0.35">
      <c r="A749" s="140" t="s">
        <v>52</v>
      </c>
      <c r="B749" s="140" t="s">
        <v>53</v>
      </c>
      <c r="C749" s="140" t="s">
        <v>2</v>
      </c>
      <c r="D749" s="140" t="s">
        <v>10</v>
      </c>
      <c r="E749" s="140" t="s">
        <v>535</v>
      </c>
      <c r="F749" s="140">
        <v>1997</v>
      </c>
      <c r="G749" s="140" t="s">
        <v>1019</v>
      </c>
      <c r="H749" s="140">
        <v>31700490195.752708</v>
      </c>
      <c r="I749" s="140">
        <v>10391733977.128841</v>
      </c>
      <c r="J749" s="140">
        <v>18260024223.884647</v>
      </c>
      <c r="K749" s="140">
        <v>18253132012.577545</v>
      </c>
      <c r="L749" s="140">
        <v>4768247365.1962214</v>
      </c>
      <c r="M749" s="140">
        <v>3913282451.9511681</v>
      </c>
      <c r="N749" s="140">
        <v>0</v>
      </c>
      <c r="O749" s="140">
        <v>0</v>
      </c>
      <c r="P749" s="140">
        <v>2050348029.5333838</v>
      </c>
      <c r="Q749" s="140">
        <v>7521254165.8967743</v>
      </c>
      <c r="R749" s="140">
        <v>3514583226.1545005</v>
      </c>
      <c r="S749" s="140">
        <v>4006670939.7422733</v>
      </c>
      <c r="T749" s="140">
        <v>6892211.3070996711</v>
      </c>
      <c r="U749" s="140">
        <v>0</v>
      </c>
      <c r="V749" s="140">
        <v>0</v>
      </c>
      <c r="W749" s="140">
        <v>0</v>
      </c>
      <c r="X749" s="140">
        <v>0</v>
      </c>
      <c r="Y749" s="140">
        <v>6892211.3070996711</v>
      </c>
      <c r="Z749" s="140">
        <v>4419430298.9723072</v>
      </c>
      <c r="AA749" s="140">
        <v>2630600310.1638184</v>
      </c>
      <c r="AB749" s="140">
        <v>2351060024.9384818</v>
      </c>
      <c r="AC749" s="140">
        <v>279540285.22534955</v>
      </c>
      <c r="AD749" s="140">
        <v>1788829988.8084896</v>
      </c>
      <c r="AE749" s="140">
        <v>1598740280.6307912</v>
      </c>
      <c r="AF749" s="140">
        <v>190089708.17769095</v>
      </c>
      <c r="AG749" s="140">
        <v>-1370698304.2330801</v>
      </c>
      <c r="AH749" s="140">
        <v>3392436</v>
      </c>
      <c r="AI749" s="44"/>
      <c r="AK749" s="44"/>
      <c r="AL749" s="4"/>
    </row>
    <row r="750" spans="1:38" x14ac:dyDescent="0.35">
      <c r="A750" s="140" t="s">
        <v>52</v>
      </c>
      <c r="B750" s="140" t="s">
        <v>53</v>
      </c>
      <c r="C750" s="140" t="s">
        <v>2</v>
      </c>
      <c r="D750" s="140" t="s">
        <v>10</v>
      </c>
      <c r="E750" s="140" t="s">
        <v>535</v>
      </c>
      <c r="F750" s="140">
        <v>1998</v>
      </c>
      <c r="G750" s="140" t="s">
        <v>1020</v>
      </c>
      <c r="H750" s="140">
        <v>33348761597.819889</v>
      </c>
      <c r="I750" s="140">
        <v>10339557147.608004</v>
      </c>
      <c r="J750" s="140">
        <v>19980440731.198868</v>
      </c>
      <c r="K750" s="140">
        <v>19975307134.869308</v>
      </c>
      <c r="L750" s="140">
        <v>5524956418.0494423</v>
      </c>
      <c r="M750" s="140">
        <v>3946034295.8241668</v>
      </c>
      <c r="N750" s="140">
        <v>0</v>
      </c>
      <c r="O750" s="140">
        <v>0</v>
      </c>
      <c r="P750" s="140">
        <v>2238767725.7377377</v>
      </c>
      <c r="Q750" s="140">
        <v>8265548695.2579613</v>
      </c>
      <c r="R750" s="140">
        <v>3861574411.6719584</v>
      </c>
      <c r="S750" s="140">
        <v>4403974283.5860023</v>
      </c>
      <c r="T750" s="140">
        <v>5133596.3295623185</v>
      </c>
      <c r="U750" s="140">
        <v>0</v>
      </c>
      <c r="V750" s="140">
        <v>0</v>
      </c>
      <c r="W750" s="140">
        <v>0</v>
      </c>
      <c r="X750" s="140">
        <v>0</v>
      </c>
      <c r="Y750" s="140">
        <v>5133596.3295623185</v>
      </c>
      <c r="Z750" s="140">
        <v>4548382918.7920074</v>
      </c>
      <c r="AA750" s="140">
        <v>2714469785.4789381</v>
      </c>
      <c r="AB750" s="140">
        <v>2426017125.0209537</v>
      </c>
      <c r="AC750" s="140">
        <v>288452660.45799416</v>
      </c>
      <c r="AD750" s="140">
        <v>1833913133.3130691</v>
      </c>
      <c r="AE750" s="140">
        <v>1639032672.6120899</v>
      </c>
      <c r="AF750" s="140">
        <v>194880460.70097363</v>
      </c>
      <c r="AG750" s="140">
        <v>-1519619199.7789965</v>
      </c>
      <c r="AH750" s="140">
        <v>3475492</v>
      </c>
      <c r="AI750" s="44"/>
      <c r="AK750" s="44"/>
      <c r="AL750" s="4"/>
    </row>
    <row r="751" spans="1:38" x14ac:dyDescent="0.35">
      <c r="A751" s="140" t="s">
        <v>52</v>
      </c>
      <c r="B751" s="140" t="s">
        <v>53</v>
      </c>
      <c r="C751" s="140" t="s">
        <v>2</v>
      </c>
      <c r="D751" s="140" t="s">
        <v>10</v>
      </c>
      <c r="E751" s="140" t="s">
        <v>535</v>
      </c>
      <c r="F751" s="140">
        <v>1999</v>
      </c>
      <c r="G751" s="140" t="s">
        <v>1021</v>
      </c>
      <c r="H751" s="140">
        <v>34014706982.580719</v>
      </c>
      <c r="I751" s="140">
        <v>10515314441.068436</v>
      </c>
      <c r="J751" s="140">
        <v>20186350059.706566</v>
      </c>
      <c r="K751" s="140">
        <v>20182768185.765675</v>
      </c>
      <c r="L751" s="140">
        <v>5491550681.7085228</v>
      </c>
      <c r="M751" s="140">
        <v>3966711278.0768275</v>
      </c>
      <c r="N751" s="140">
        <v>0</v>
      </c>
      <c r="O751" s="140">
        <v>0</v>
      </c>
      <c r="P751" s="140">
        <v>2279924162.10569</v>
      </c>
      <c r="Q751" s="140">
        <v>8444582063.8746357</v>
      </c>
      <c r="R751" s="140">
        <v>3965919857.0656266</v>
      </c>
      <c r="S751" s="140">
        <v>4478662206.8090086</v>
      </c>
      <c r="T751" s="140">
        <v>3581873.9408905101</v>
      </c>
      <c r="U751" s="140">
        <v>0</v>
      </c>
      <c r="V751" s="140">
        <v>0</v>
      </c>
      <c r="W751" s="140">
        <v>0</v>
      </c>
      <c r="X751" s="140">
        <v>0</v>
      </c>
      <c r="Y751" s="140">
        <v>3581873.9408905101</v>
      </c>
      <c r="Z751" s="140">
        <v>4912543271.04527</v>
      </c>
      <c r="AA751" s="140">
        <v>2938039307.3756185</v>
      </c>
      <c r="AB751" s="140">
        <v>2625829070.4902134</v>
      </c>
      <c r="AC751" s="140">
        <v>312210236.88540643</v>
      </c>
      <c r="AD751" s="140">
        <v>1974503963.6696715</v>
      </c>
      <c r="AE751" s="140">
        <v>1764683642.7907286</v>
      </c>
      <c r="AF751" s="140">
        <v>209820320.87893713</v>
      </c>
      <c r="AG751" s="140">
        <v>-1599500789.2395558</v>
      </c>
      <c r="AH751" s="140">
        <v>3558014</v>
      </c>
      <c r="AI751" s="44"/>
      <c r="AK751" s="44"/>
      <c r="AL751" s="4"/>
    </row>
    <row r="752" spans="1:38" x14ac:dyDescent="0.35">
      <c r="A752" s="140" t="s">
        <v>52</v>
      </c>
      <c r="B752" s="140" t="s">
        <v>53</v>
      </c>
      <c r="C752" s="140" t="s">
        <v>2</v>
      </c>
      <c r="D752" s="140" t="s">
        <v>10</v>
      </c>
      <c r="E752" s="140" t="s">
        <v>535</v>
      </c>
      <c r="F752" s="140">
        <v>2000</v>
      </c>
      <c r="G752" s="140" t="s">
        <v>1022</v>
      </c>
      <c r="H752" s="140">
        <v>34700969704.898659</v>
      </c>
      <c r="I752" s="140">
        <v>10616587512.848309</v>
      </c>
      <c r="J752" s="140">
        <v>20875080258.39407</v>
      </c>
      <c r="K752" s="140">
        <v>20871918111.618328</v>
      </c>
      <c r="L752" s="140">
        <v>5454963937.2739897</v>
      </c>
      <c r="M752" s="140">
        <v>3947421782.7978683</v>
      </c>
      <c r="N752" s="140">
        <v>0</v>
      </c>
      <c r="O752" s="140">
        <v>0</v>
      </c>
      <c r="P752" s="140">
        <v>2446036515.1902475</v>
      </c>
      <c r="Q752" s="140">
        <v>9023495876.3562241</v>
      </c>
      <c r="R752" s="140">
        <v>4225234934.329092</v>
      </c>
      <c r="S752" s="140">
        <v>4798260942.0271311</v>
      </c>
      <c r="T752" s="140">
        <v>3162146.7757439814</v>
      </c>
      <c r="U752" s="140">
        <v>0</v>
      </c>
      <c r="V752" s="140">
        <v>0</v>
      </c>
      <c r="W752" s="140">
        <v>0</v>
      </c>
      <c r="X752" s="140">
        <v>0</v>
      </c>
      <c r="Y752" s="140">
        <v>3162146.7757439814</v>
      </c>
      <c r="Z752" s="140">
        <v>4834082665.8071375</v>
      </c>
      <c r="AA752" s="140">
        <v>2895633307.4418225</v>
      </c>
      <c r="AB752" s="140">
        <v>2587929336.7766924</v>
      </c>
      <c r="AC752" s="140">
        <v>307703970.66512054</v>
      </c>
      <c r="AD752" s="140">
        <v>1938449358.3653338</v>
      </c>
      <c r="AE752" s="140">
        <v>1732460373.8591311</v>
      </c>
      <c r="AF752" s="140">
        <v>205988984.50620076</v>
      </c>
      <c r="AG752" s="140">
        <v>-1624780732.150851</v>
      </c>
      <c r="AH752" s="140">
        <v>3640427</v>
      </c>
      <c r="AI752" s="44"/>
      <c r="AK752" s="44"/>
      <c r="AL752" s="4"/>
    </row>
    <row r="753" spans="1:38" x14ac:dyDescent="0.35">
      <c r="A753" s="140" t="s">
        <v>52</v>
      </c>
      <c r="B753" s="140" t="s">
        <v>53</v>
      </c>
      <c r="C753" s="140" t="s">
        <v>2</v>
      </c>
      <c r="D753" s="140" t="s">
        <v>10</v>
      </c>
      <c r="E753" s="140" t="s">
        <v>535</v>
      </c>
      <c r="F753" s="140">
        <v>2001</v>
      </c>
      <c r="G753" s="140" t="s">
        <v>1023</v>
      </c>
      <c r="H753" s="140">
        <v>35935625324.278191</v>
      </c>
      <c r="I753" s="140">
        <v>10687016310.136337</v>
      </c>
      <c r="J753" s="140">
        <v>21797464755.368267</v>
      </c>
      <c r="K753" s="140">
        <v>21795218801.989098</v>
      </c>
      <c r="L753" s="140">
        <v>5502047399.9900541</v>
      </c>
      <c r="M753" s="140">
        <v>4005208021.7652907</v>
      </c>
      <c r="N753" s="140">
        <v>0</v>
      </c>
      <c r="O753" s="140">
        <v>0</v>
      </c>
      <c r="P753" s="140">
        <v>2599950789.6890054</v>
      </c>
      <c r="Q753" s="140">
        <v>9688012590.5447464</v>
      </c>
      <c r="R753" s="140">
        <v>4591690058.178381</v>
      </c>
      <c r="S753" s="140">
        <v>5096322532.3663664</v>
      </c>
      <c r="T753" s="140">
        <v>2245953.379171452</v>
      </c>
      <c r="U753" s="140">
        <v>0</v>
      </c>
      <c r="V753" s="140">
        <v>0</v>
      </c>
      <c r="W753" s="140">
        <v>0</v>
      </c>
      <c r="X753" s="140">
        <v>0</v>
      </c>
      <c r="Y753" s="140">
        <v>2245953.379171452</v>
      </c>
      <c r="Z753" s="140">
        <v>5041352610.9659805</v>
      </c>
      <c r="AA753" s="140">
        <v>3024123885.7827597</v>
      </c>
      <c r="AB753" s="140">
        <v>2702765886.1192169</v>
      </c>
      <c r="AC753" s="140">
        <v>321357999.66352892</v>
      </c>
      <c r="AD753" s="140">
        <v>2017228725.1832407</v>
      </c>
      <c r="AE753" s="140">
        <v>1802868264.9400835</v>
      </c>
      <c r="AF753" s="140">
        <v>214360460.2431511</v>
      </c>
      <c r="AG753" s="140">
        <v>-1590208352.1923995</v>
      </c>
      <c r="AH753" s="140">
        <v>3722018</v>
      </c>
      <c r="AI753" s="44"/>
      <c r="AK753" s="44"/>
      <c r="AL753" s="4"/>
    </row>
    <row r="754" spans="1:38" x14ac:dyDescent="0.35">
      <c r="A754" s="140" t="s">
        <v>52</v>
      </c>
      <c r="B754" s="140" t="s">
        <v>53</v>
      </c>
      <c r="C754" s="140" t="s">
        <v>2</v>
      </c>
      <c r="D754" s="140" t="s">
        <v>10</v>
      </c>
      <c r="E754" s="140" t="s">
        <v>535</v>
      </c>
      <c r="F754" s="140">
        <v>2002</v>
      </c>
      <c r="G754" s="140" t="s">
        <v>1024</v>
      </c>
      <c r="H754" s="140">
        <v>36322075697.97023</v>
      </c>
      <c r="I754" s="140">
        <v>10732597084.0137</v>
      </c>
      <c r="J754" s="140">
        <v>22481171367.923954</v>
      </c>
      <c r="K754" s="140">
        <v>22480934121.685085</v>
      </c>
      <c r="L754" s="140">
        <v>5481057372.1388607</v>
      </c>
      <c r="M754" s="140">
        <v>4009885798.4824181</v>
      </c>
      <c r="N754" s="140">
        <v>0</v>
      </c>
      <c r="O754" s="140">
        <v>0</v>
      </c>
      <c r="P754" s="140">
        <v>2757039589.9960914</v>
      </c>
      <c r="Q754" s="140">
        <v>10232951361.067717</v>
      </c>
      <c r="R754" s="140">
        <v>4832800651.4781637</v>
      </c>
      <c r="S754" s="140">
        <v>5400150709.5895529</v>
      </c>
      <c r="T754" s="140">
        <v>237246.23886720333</v>
      </c>
      <c r="U754" s="140">
        <v>0</v>
      </c>
      <c r="V754" s="140">
        <v>0</v>
      </c>
      <c r="W754" s="140">
        <v>0</v>
      </c>
      <c r="X754" s="140">
        <v>0</v>
      </c>
      <c r="Y754" s="140">
        <v>237246.23886720333</v>
      </c>
      <c r="Z754" s="140">
        <v>5205138736.1654167</v>
      </c>
      <c r="AA754" s="140">
        <v>3125959251.203486</v>
      </c>
      <c r="AB754" s="140">
        <v>2793779734.114553</v>
      </c>
      <c r="AC754" s="140">
        <v>332179517.08894324</v>
      </c>
      <c r="AD754" s="140">
        <v>2079179484.9619305</v>
      </c>
      <c r="AE754" s="140">
        <v>1858235837.987016</v>
      </c>
      <c r="AF754" s="140">
        <v>220943646.97492293</v>
      </c>
      <c r="AG754" s="140">
        <v>-2096831490.1328421</v>
      </c>
      <c r="AH754" s="140">
        <v>3802128</v>
      </c>
      <c r="AI754" s="44"/>
      <c r="AK754" s="44"/>
      <c r="AL754" s="4"/>
    </row>
    <row r="755" spans="1:38" x14ac:dyDescent="0.35">
      <c r="A755" s="140" t="s">
        <v>52</v>
      </c>
      <c r="B755" s="140" t="s">
        <v>53</v>
      </c>
      <c r="C755" s="140" t="s">
        <v>2</v>
      </c>
      <c r="D755" s="140" t="s">
        <v>10</v>
      </c>
      <c r="E755" s="140" t="s">
        <v>535</v>
      </c>
      <c r="F755" s="140">
        <v>2003</v>
      </c>
      <c r="G755" s="140" t="s">
        <v>1025</v>
      </c>
      <c r="H755" s="140">
        <v>36127317231.659492</v>
      </c>
      <c r="I755" s="140">
        <v>10628484502.536711</v>
      </c>
      <c r="J755" s="140">
        <v>22331257021.037689</v>
      </c>
      <c r="K755" s="140">
        <v>22330164505.583035</v>
      </c>
      <c r="L755" s="140">
        <v>5353051704.4329023</v>
      </c>
      <c r="M755" s="140">
        <v>3976313152.4962077</v>
      </c>
      <c r="N755" s="140">
        <v>0</v>
      </c>
      <c r="O755" s="140">
        <v>0</v>
      </c>
      <c r="P755" s="140">
        <v>2747227977.3250909</v>
      </c>
      <c r="Q755" s="140">
        <v>10253571671.328833</v>
      </c>
      <c r="R755" s="140">
        <v>4747664504.2658005</v>
      </c>
      <c r="S755" s="140">
        <v>5505907167.0630322</v>
      </c>
      <c r="T755" s="140">
        <v>1092515.4546521294</v>
      </c>
      <c r="U755" s="140">
        <v>0</v>
      </c>
      <c r="V755" s="140">
        <v>0</v>
      </c>
      <c r="W755" s="140">
        <v>0</v>
      </c>
      <c r="X755" s="140">
        <v>0</v>
      </c>
      <c r="Y755" s="140">
        <v>1092515.4546521294</v>
      </c>
      <c r="Z755" s="140">
        <v>4864153400.6183996</v>
      </c>
      <c r="AA755" s="140">
        <v>2926344958.4667745</v>
      </c>
      <c r="AB755" s="140">
        <v>2615377419.5377612</v>
      </c>
      <c r="AC755" s="140">
        <v>310967538.92902333</v>
      </c>
      <c r="AD755" s="140">
        <v>1937808442.1516249</v>
      </c>
      <c r="AE755" s="140">
        <v>1731887564.4955914</v>
      </c>
      <c r="AF755" s="140">
        <v>205920877.65602764</v>
      </c>
      <c r="AG755" s="140">
        <v>-1696577692.533308</v>
      </c>
      <c r="AH755" s="140">
        <v>3881181</v>
      </c>
      <c r="AI755" s="44"/>
      <c r="AK755" s="44"/>
      <c r="AL755" s="4"/>
    </row>
    <row r="756" spans="1:38" x14ac:dyDescent="0.35">
      <c r="A756" s="140" t="s">
        <v>52</v>
      </c>
      <c r="B756" s="140" t="s">
        <v>53</v>
      </c>
      <c r="C756" s="140" t="s">
        <v>2</v>
      </c>
      <c r="D756" s="140" t="s">
        <v>10</v>
      </c>
      <c r="E756" s="140" t="s">
        <v>535</v>
      </c>
      <c r="F756" s="140">
        <v>2004</v>
      </c>
      <c r="G756" s="140" t="s">
        <v>1026</v>
      </c>
      <c r="H756" s="140">
        <v>36892418935.939423</v>
      </c>
      <c r="I756" s="140">
        <v>10564173471.312344</v>
      </c>
      <c r="J756" s="140">
        <v>22861704115.164413</v>
      </c>
      <c r="K756" s="140">
        <v>22860825814.515736</v>
      </c>
      <c r="L756" s="140">
        <v>5263432332.4563961</v>
      </c>
      <c r="M756" s="140">
        <v>4003235319.1876292</v>
      </c>
      <c r="N756" s="140">
        <v>0</v>
      </c>
      <c r="O756" s="140">
        <v>0</v>
      </c>
      <c r="P756" s="140">
        <v>2958610931.8128619</v>
      </c>
      <c r="Q756" s="140">
        <v>10635547231.058849</v>
      </c>
      <c r="R756" s="140">
        <v>4710475130.5793467</v>
      </c>
      <c r="S756" s="140">
        <v>5925072100.4795027</v>
      </c>
      <c r="T756" s="140">
        <v>878300.64867524907</v>
      </c>
      <c r="U756" s="140">
        <v>0</v>
      </c>
      <c r="V756" s="140">
        <v>0</v>
      </c>
      <c r="W756" s="140">
        <v>0</v>
      </c>
      <c r="X756" s="140">
        <v>0</v>
      </c>
      <c r="Y756" s="140">
        <v>878300.64867524907</v>
      </c>
      <c r="Z756" s="140">
        <v>5173604032.9996004</v>
      </c>
      <c r="AA756" s="140">
        <v>3116086415.0970311</v>
      </c>
      <c r="AB756" s="140">
        <v>2784956033.222774</v>
      </c>
      <c r="AC756" s="140">
        <v>331130381.87424839</v>
      </c>
      <c r="AD756" s="140">
        <v>2057517617.9025691</v>
      </c>
      <c r="AE756" s="140">
        <v>1838875865.4696937</v>
      </c>
      <c r="AF756" s="140">
        <v>218641752.43286893</v>
      </c>
      <c r="AG756" s="140">
        <v>-1707062683.5369334</v>
      </c>
      <c r="AH756" s="140">
        <v>3959875</v>
      </c>
      <c r="AI756" s="44"/>
      <c r="AK756" s="44"/>
      <c r="AL756" s="4"/>
    </row>
    <row r="757" spans="1:38" x14ac:dyDescent="0.35">
      <c r="A757" s="140" t="s">
        <v>52</v>
      </c>
      <c r="B757" s="140" t="s">
        <v>53</v>
      </c>
      <c r="C757" s="140" t="s">
        <v>2</v>
      </c>
      <c r="D757" s="140" t="s">
        <v>10</v>
      </c>
      <c r="E757" s="140" t="s">
        <v>535</v>
      </c>
      <c r="F757" s="140">
        <v>2005</v>
      </c>
      <c r="G757" s="140" t="s">
        <v>1027</v>
      </c>
      <c r="H757" s="140">
        <v>37418759374.680496</v>
      </c>
      <c r="I757" s="140">
        <v>10640861849.876579</v>
      </c>
      <c r="J757" s="140">
        <v>23122944382.126324</v>
      </c>
      <c r="K757" s="140">
        <v>23122143670.319881</v>
      </c>
      <c r="L757" s="140">
        <v>5085023932.9154921</v>
      </c>
      <c r="M757" s="140">
        <v>4002189835.7620678</v>
      </c>
      <c r="N757" s="140">
        <v>0</v>
      </c>
      <c r="O757" s="140">
        <v>0</v>
      </c>
      <c r="P757" s="140">
        <v>3087507275.0515471</v>
      </c>
      <c r="Q757" s="140">
        <v>10947422626.590771</v>
      </c>
      <c r="R757" s="140">
        <v>4768886113.6556463</v>
      </c>
      <c r="S757" s="140">
        <v>6178536512.9351244</v>
      </c>
      <c r="T757" s="140">
        <v>800711.8064414243</v>
      </c>
      <c r="U757" s="140">
        <v>0</v>
      </c>
      <c r="V757" s="140">
        <v>0</v>
      </c>
      <c r="W757" s="140">
        <v>0</v>
      </c>
      <c r="X757" s="140">
        <v>0</v>
      </c>
      <c r="Y757" s="140">
        <v>800711.8064414243</v>
      </c>
      <c r="Z757" s="140">
        <v>5266689579.6670113</v>
      </c>
      <c r="AA757" s="140">
        <v>3174010331.0319052</v>
      </c>
      <c r="AB757" s="140">
        <v>2836724674.2877884</v>
      </c>
      <c r="AC757" s="140">
        <v>337285656.74411219</v>
      </c>
      <c r="AD757" s="140">
        <v>2092679248.6351058</v>
      </c>
      <c r="AE757" s="140">
        <v>1870301051.6173372</v>
      </c>
      <c r="AF757" s="140">
        <v>222378197.017775</v>
      </c>
      <c r="AG757" s="140">
        <v>-1611736436.989419</v>
      </c>
      <c r="AH757" s="140">
        <v>4038382</v>
      </c>
      <c r="AI757" s="44"/>
      <c r="AK757" s="44"/>
      <c r="AL757" s="4"/>
    </row>
    <row r="758" spans="1:38" x14ac:dyDescent="0.35">
      <c r="A758" s="140" t="s">
        <v>52</v>
      </c>
      <c r="B758" s="140" t="s">
        <v>53</v>
      </c>
      <c r="C758" s="140" t="s">
        <v>2</v>
      </c>
      <c r="D758" s="140" t="s">
        <v>10</v>
      </c>
      <c r="E758" s="140" t="s">
        <v>535</v>
      </c>
      <c r="F758" s="140">
        <v>2006</v>
      </c>
      <c r="G758" s="140" t="s">
        <v>1028</v>
      </c>
      <c r="H758" s="140">
        <v>36503863667.691574</v>
      </c>
      <c r="I758" s="140">
        <v>10712412566.93515</v>
      </c>
      <c r="J758" s="140">
        <v>23504236222.847885</v>
      </c>
      <c r="K758" s="140">
        <v>23503441750.634071</v>
      </c>
      <c r="L758" s="140">
        <v>5107500597.8357077</v>
      </c>
      <c r="M758" s="140">
        <v>4022533223.4707222</v>
      </c>
      <c r="N758" s="140">
        <v>0</v>
      </c>
      <c r="O758" s="140">
        <v>0</v>
      </c>
      <c r="P758" s="140">
        <v>3204741184.2797332</v>
      </c>
      <c r="Q758" s="140">
        <v>11168666745.047909</v>
      </c>
      <c r="R758" s="140">
        <v>4760368979.7562075</v>
      </c>
      <c r="S758" s="140">
        <v>6408297765.2917013</v>
      </c>
      <c r="T758" s="140">
        <v>794472.21381591097</v>
      </c>
      <c r="U758" s="140">
        <v>0</v>
      </c>
      <c r="V758" s="140">
        <v>0</v>
      </c>
      <c r="W758" s="140">
        <v>0</v>
      </c>
      <c r="X758" s="140">
        <v>0</v>
      </c>
      <c r="Y758" s="140">
        <v>794472.21381591097</v>
      </c>
      <c r="Z758" s="140">
        <v>3907414532.4528794</v>
      </c>
      <c r="AA758" s="140">
        <v>2353090468.6486506</v>
      </c>
      <c r="AB758" s="140">
        <v>2059813015.7816572</v>
      </c>
      <c r="AC758" s="140">
        <v>293277452.86698264</v>
      </c>
      <c r="AD758" s="140">
        <v>1554324063.8042512</v>
      </c>
      <c r="AE758" s="140">
        <v>1360600869.3772297</v>
      </c>
      <c r="AF758" s="140">
        <v>193723194.42700914</v>
      </c>
      <c r="AG758" s="140">
        <v>-1620199654.5443382</v>
      </c>
      <c r="AH758" s="140">
        <v>4118069</v>
      </c>
      <c r="AI758" s="44"/>
      <c r="AK758" s="44"/>
      <c r="AL758" s="4"/>
    </row>
    <row r="759" spans="1:38" x14ac:dyDescent="0.35">
      <c r="A759" s="140" t="s">
        <v>52</v>
      </c>
      <c r="B759" s="140" t="s">
        <v>53</v>
      </c>
      <c r="C759" s="140" t="s">
        <v>2</v>
      </c>
      <c r="D759" s="140" t="s">
        <v>10</v>
      </c>
      <c r="E759" s="140" t="s">
        <v>535</v>
      </c>
      <c r="F759" s="140">
        <v>2007</v>
      </c>
      <c r="G759" s="140" t="s">
        <v>1029</v>
      </c>
      <c r="H759" s="140">
        <v>37181032249.854599</v>
      </c>
      <c r="I759" s="140">
        <v>10800632160.64456</v>
      </c>
      <c r="J759" s="140">
        <v>23774430278.896423</v>
      </c>
      <c r="K759" s="140">
        <v>23773690649.835838</v>
      </c>
      <c r="L759" s="140">
        <v>5074634234.6720743</v>
      </c>
      <c r="M759" s="140">
        <v>4038361537.0880198</v>
      </c>
      <c r="N759" s="140">
        <v>0</v>
      </c>
      <c r="O759" s="140">
        <v>0</v>
      </c>
      <c r="P759" s="140">
        <v>3317380336.0538197</v>
      </c>
      <c r="Q759" s="140">
        <v>11343314542.021923</v>
      </c>
      <c r="R759" s="140">
        <v>4714782973.2726908</v>
      </c>
      <c r="S759" s="140">
        <v>6628531568.7492323</v>
      </c>
      <c r="T759" s="140">
        <v>739629.06058430416</v>
      </c>
      <c r="U759" s="140">
        <v>0</v>
      </c>
      <c r="V759" s="140">
        <v>0</v>
      </c>
      <c r="W759" s="140">
        <v>0</v>
      </c>
      <c r="X759" s="140">
        <v>0</v>
      </c>
      <c r="Y759" s="140">
        <v>739629.06058430416</v>
      </c>
      <c r="Z759" s="140">
        <v>4122755683.0106688</v>
      </c>
      <c r="AA759" s="140">
        <v>2480947357.3178134</v>
      </c>
      <c r="AB759" s="140">
        <v>2171734459.9194889</v>
      </c>
      <c r="AC759" s="140">
        <v>309212897.39832926</v>
      </c>
      <c r="AD759" s="140">
        <v>1641808325.6928554</v>
      </c>
      <c r="AE759" s="140">
        <v>1437181529.456012</v>
      </c>
      <c r="AF759" s="140">
        <v>204626796.23683408</v>
      </c>
      <c r="AG759" s="140">
        <v>-1516785872.6970429</v>
      </c>
      <c r="AH759" s="140">
        <v>4198010</v>
      </c>
      <c r="AI759" s="44"/>
      <c r="AK759" s="44"/>
      <c r="AL759" s="4"/>
    </row>
    <row r="760" spans="1:38" x14ac:dyDescent="0.35">
      <c r="A760" s="140" t="s">
        <v>52</v>
      </c>
      <c r="B760" s="140" t="s">
        <v>53</v>
      </c>
      <c r="C760" s="140" t="s">
        <v>2</v>
      </c>
      <c r="D760" s="140" t="s">
        <v>10</v>
      </c>
      <c r="E760" s="140" t="s">
        <v>535</v>
      </c>
      <c r="F760" s="140">
        <v>2008</v>
      </c>
      <c r="G760" s="140" t="s">
        <v>1030</v>
      </c>
      <c r="H760" s="140">
        <v>38758810685.761932</v>
      </c>
      <c r="I760" s="140">
        <v>10885887661.207277</v>
      </c>
      <c r="J760" s="140">
        <v>24995396435.161255</v>
      </c>
      <c r="K760" s="140">
        <v>24993504717.27766</v>
      </c>
      <c r="L760" s="140">
        <v>5302270260.0695696</v>
      </c>
      <c r="M760" s="140">
        <v>4039051042.8874245</v>
      </c>
      <c r="N760" s="140">
        <v>0</v>
      </c>
      <c r="O760" s="140">
        <v>0</v>
      </c>
      <c r="P760" s="140">
        <v>3554110708.1482506</v>
      </c>
      <c r="Q760" s="140">
        <v>12098072706.172417</v>
      </c>
      <c r="R760" s="140">
        <v>5001876699.1368713</v>
      </c>
      <c r="S760" s="140">
        <v>7096196007.0355444</v>
      </c>
      <c r="T760" s="140">
        <v>1891717.883593773</v>
      </c>
      <c r="U760" s="140">
        <v>0</v>
      </c>
      <c r="V760" s="140">
        <v>0</v>
      </c>
      <c r="W760" s="140">
        <v>0</v>
      </c>
      <c r="X760" s="140">
        <v>0</v>
      </c>
      <c r="Y760" s="140">
        <v>1891717.883593773</v>
      </c>
      <c r="Z760" s="140">
        <v>4269188350.2306314</v>
      </c>
      <c r="AA760" s="140">
        <v>2567001679.5879717</v>
      </c>
      <c r="AB760" s="140">
        <v>2247063400.9177332</v>
      </c>
      <c r="AC760" s="140">
        <v>319938278.6702528</v>
      </c>
      <c r="AD760" s="140">
        <v>1702186670.6426356</v>
      </c>
      <c r="AE760" s="140">
        <v>1490034618.8106148</v>
      </c>
      <c r="AF760" s="140">
        <v>212152051.83203024</v>
      </c>
      <c r="AG760" s="140">
        <v>-1391661760.8372254</v>
      </c>
      <c r="AH760" s="140">
        <v>4273366</v>
      </c>
      <c r="AI760" s="44"/>
      <c r="AK760" s="44"/>
      <c r="AL760" s="4"/>
    </row>
    <row r="761" spans="1:38" x14ac:dyDescent="0.35">
      <c r="A761" s="140" t="s">
        <v>52</v>
      </c>
      <c r="B761" s="140" t="s">
        <v>53</v>
      </c>
      <c r="C761" s="140" t="s">
        <v>2</v>
      </c>
      <c r="D761" s="140" t="s">
        <v>10</v>
      </c>
      <c r="E761" s="140" t="s">
        <v>535</v>
      </c>
      <c r="F761" s="140">
        <v>2009</v>
      </c>
      <c r="G761" s="140" t="s">
        <v>1031</v>
      </c>
      <c r="H761" s="140">
        <v>40223942042.467163</v>
      </c>
      <c r="I761" s="140">
        <v>10945417157.371576</v>
      </c>
      <c r="J761" s="140">
        <v>25527406024.757938</v>
      </c>
      <c r="K761" s="140">
        <v>25523649105.65469</v>
      </c>
      <c r="L761" s="140">
        <v>5564951097.7917194</v>
      </c>
      <c r="M761" s="140">
        <v>4063790214.9472041</v>
      </c>
      <c r="N761" s="140">
        <v>0</v>
      </c>
      <c r="O761" s="140">
        <v>0</v>
      </c>
      <c r="P761" s="140">
        <v>3665670888.8852592</v>
      </c>
      <c r="Q761" s="140">
        <v>12229236904.030506</v>
      </c>
      <c r="R761" s="140">
        <v>4915809469.3730392</v>
      </c>
      <c r="S761" s="140">
        <v>7313427434.6574669</v>
      </c>
      <c r="T761" s="140">
        <v>3756919.1032526223</v>
      </c>
      <c r="U761" s="140">
        <v>0</v>
      </c>
      <c r="V761" s="140">
        <v>0</v>
      </c>
      <c r="W761" s="140">
        <v>0</v>
      </c>
      <c r="X761" s="140">
        <v>0</v>
      </c>
      <c r="Y761" s="140">
        <v>3756919.1032526223</v>
      </c>
      <c r="Z761" s="140">
        <v>4670800068.4566145</v>
      </c>
      <c r="AA761" s="140">
        <v>2806607294.2962203</v>
      </c>
      <c r="AB761" s="140">
        <v>2456805767.565372</v>
      </c>
      <c r="AC761" s="140">
        <v>349801526.73084086</v>
      </c>
      <c r="AD761" s="140">
        <v>1864192774.1603942</v>
      </c>
      <c r="AE761" s="140">
        <v>1631849090.0806372</v>
      </c>
      <c r="AF761" s="140">
        <v>232343684.07975981</v>
      </c>
      <c r="AG761" s="140">
        <v>-919681208.11897147</v>
      </c>
      <c r="AH761" s="140">
        <v>4337625</v>
      </c>
      <c r="AI761" s="44"/>
      <c r="AK761" s="44"/>
      <c r="AL761" s="4"/>
    </row>
    <row r="762" spans="1:38" x14ac:dyDescent="0.35">
      <c r="A762" s="140" t="s">
        <v>52</v>
      </c>
      <c r="B762" s="140" t="s">
        <v>53</v>
      </c>
      <c r="C762" s="140" t="s">
        <v>2</v>
      </c>
      <c r="D762" s="140" t="s">
        <v>10</v>
      </c>
      <c r="E762" s="140" t="s">
        <v>535</v>
      </c>
      <c r="F762" s="140">
        <v>2010</v>
      </c>
      <c r="G762" s="140" t="s">
        <v>1032</v>
      </c>
      <c r="H762" s="140">
        <v>41004719784.4021</v>
      </c>
      <c r="I762" s="140">
        <v>11046048112.280083</v>
      </c>
      <c r="J762" s="140">
        <v>26134782417.29311</v>
      </c>
      <c r="K762" s="140">
        <v>26129105682.202721</v>
      </c>
      <c r="L762" s="140">
        <v>5720033565.964241</v>
      </c>
      <c r="M762" s="140">
        <v>4087579391.4031191</v>
      </c>
      <c r="N762" s="140">
        <v>0</v>
      </c>
      <c r="O762" s="140">
        <v>0</v>
      </c>
      <c r="P762" s="140">
        <v>3825461473.6912947</v>
      </c>
      <c r="Q762" s="140">
        <v>12496031251.144066</v>
      </c>
      <c r="R762" s="140">
        <v>4869546615.0205297</v>
      </c>
      <c r="S762" s="140">
        <v>7626484636.1235361</v>
      </c>
      <c r="T762" s="140">
        <v>5676735.0903886911</v>
      </c>
      <c r="U762" s="140">
        <v>0</v>
      </c>
      <c r="V762" s="140">
        <v>0</v>
      </c>
      <c r="W762" s="140">
        <v>0</v>
      </c>
      <c r="X762" s="140">
        <v>0</v>
      </c>
      <c r="Y762" s="140">
        <v>5676735.0903886911</v>
      </c>
      <c r="Z762" s="140">
        <v>4871660896.3243742</v>
      </c>
      <c r="AA762" s="140">
        <v>2927888855.7014503</v>
      </c>
      <c r="AB762" s="140">
        <v>2562971400.4151559</v>
      </c>
      <c r="AC762" s="140">
        <v>364917455.28631598</v>
      </c>
      <c r="AD762" s="140">
        <v>1943772040.6228969</v>
      </c>
      <c r="AE762" s="140">
        <v>1701509993.9131896</v>
      </c>
      <c r="AF762" s="140">
        <v>242262046.70971391</v>
      </c>
      <c r="AG762" s="140">
        <v>-1047771641.4954646</v>
      </c>
      <c r="AH762" s="140">
        <v>4386768</v>
      </c>
      <c r="AI762" s="44"/>
      <c r="AK762" s="44"/>
      <c r="AL762" s="4"/>
    </row>
    <row r="763" spans="1:38" x14ac:dyDescent="0.35">
      <c r="A763" s="140" t="s">
        <v>52</v>
      </c>
      <c r="B763" s="140" t="s">
        <v>53</v>
      </c>
      <c r="C763" s="140" t="s">
        <v>2</v>
      </c>
      <c r="D763" s="140" t="s">
        <v>10</v>
      </c>
      <c r="E763" s="140" t="s">
        <v>535</v>
      </c>
      <c r="F763" s="140">
        <v>2011</v>
      </c>
      <c r="G763" s="140" t="s">
        <v>1033</v>
      </c>
      <c r="H763" s="140">
        <v>42063088691.30999</v>
      </c>
      <c r="I763" s="140">
        <v>11122337762.93112</v>
      </c>
      <c r="J763" s="140">
        <v>26758355120.233871</v>
      </c>
      <c r="K763" s="140">
        <v>26750515406.349915</v>
      </c>
      <c r="L763" s="140">
        <v>5787028425.7900314</v>
      </c>
      <c r="M763" s="140">
        <v>4096663706.9865789</v>
      </c>
      <c r="N763" s="140">
        <v>0</v>
      </c>
      <c r="O763" s="140">
        <v>0</v>
      </c>
      <c r="P763" s="140">
        <v>4045868830.7405171</v>
      </c>
      <c r="Q763" s="140">
        <v>12820954442.832788</v>
      </c>
      <c r="R763" s="140">
        <v>4735148065.9876833</v>
      </c>
      <c r="S763" s="140">
        <v>8085806376.8451052</v>
      </c>
      <c r="T763" s="140">
        <v>7839713.8839539923</v>
      </c>
      <c r="U763" s="140">
        <v>0</v>
      </c>
      <c r="V763" s="140">
        <v>0</v>
      </c>
      <c r="W763" s="140">
        <v>0</v>
      </c>
      <c r="X763" s="140">
        <v>0</v>
      </c>
      <c r="Y763" s="140">
        <v>7839713.8839539923</v>
      </c>
      <c r="Z763" s="140">
        <v>5102873187.0377665</v>
      </c>
      <c r="AA763" s="140">
        <v>3066056510.1819286</v>
      </c>
      <c r="AB763" s="140">
        <v>2683918527.9696326</v>
      </c>
      <c r="AC763" s="140">
        <v>382137982.21229601</v>
      </c>
      <c r="AD763" s="140">
        <v>2036816676.8558655</v>
      </c>
      <c r="AE763" s="140">
        <v>1782958011.0272</v>
      </c>
      <c r="AF763" s="140">
        <v>253858665.82865822</v>
      </c>
      <c r="AG763" s="140">
        <v>-920477378.89277065</v>
      </c>
      <c r="AH763" s="140">
        <v>4418636</v>
      </c>
      <c r="AI763" s="44"/>
      <c r="AK763" s="44"/>
      <c r="AL763" s="4"/>
    </row>
    <row r="764" spans="1:38" x14ac:dyDescent="0.35">
      <c r="A764" s="140" t="s">
        <v>52</v>
      </c>
      <c r="B764" s="140" t="s">
        <v>53</v>
      </c>
      <c r="C764" s="140" t="s">
        <v>2</v>
      </c>
      <c r="D764" s="140" t="s">
        <v>10</v>
      </c>
      <c r="E764" s="140" t="s">
        <v>535</v>
      </c>
      <c r="F764" s="140">
        <v>2012</v>
      </c>
      <c r="G764" s="140" t="s">
        <v>1034</v>
      </c>
      <c r="H764" s="140">
        <v>43742240771.26796</v>
      </c>
      <c r="I764" s="140">
        <v>11239586271.137745</v>
      </c>
      <c r="J764" s="140">
        <v>28145399754.162632</v>
      </c>
      <c r="K764" s="140">
        <v>28135085909.055538</v>
      </c>
      <c r="L764" s="140">
        <v>5977425323.4054804</v>
      </c>
      <c r="M764" s="140">
        <v>4084365986.8691692</v>
      </c>
      <c r="N764" s="140">
        <v>0</v>
      </c>
      <c r="O764" s="140">
        <v>0</v>
      </c>
      <c r="P764" s="140">
        <v>4336769017.1020479</v>
      </c>
      <c r="Q764" s="140">
        <v>13736525581.678844</v>
      </c>
      <c r="R764" s="140">
        <v>5103684259.0035334</v>
      </c>
      <c r="S764" s="140">
        <v>8632841322.6753101</v>
      </c>
      <c r="T764" s="140">
        <v>10313845.107091038</v>
      </c>
      <c r="U764" s="140">
        <v>0</v>
      </c>
      <c r="V764" s="140">
        <v>0</v>
      </c>
      <c r="W764" s="140">
        <v>0</v>
      </c>
      <c r="X764" s="140">
        <v>0</v>
      </c>
      <c r="Y764" s="140">
        <v>10313845.107091038</v>
      </c>
      <c r="Z764" s="140">
        <v>5389778480.6179457</v>
      </c>
      <c r="AA764" s="140">
        <v>3239423824.3842654</v>
      </c>
      <c r="AB764" s="140">
        <v>2835678205.3228726</v>
      </c>
      <c r="AC764" s="140">
        <v>403745619.06140494</v>
      </c>
      <c r="AD764" s="140">
        <v>2150354656.2336798</v>
      </c>
      <c r="AE764" s="140">
        <v>1882345183.2689321</v>
      </c>
      <c r="AF764" s="140">
        <v>268009472.96473503</v>
      </c>
      <c r="AG764" s="140">
        <v>-1032523734.6503654</v>
      </c>
      <c r="AH764" s="140">
        <v>4436415</v>
      </c>
      <c r="AI764" s="44"/>
      <c r="AK764" s="44"/>
      <c r="AL764" s="4"/>
    </row>
    <row r="765" spans="1:38" x14ac:dyDescent="0.35">
      <c r="A765" s="140" t="s">
        <v>52</v>
      </c>
      <c r="B765" s="140" t="s">
        <v>53</v>
      </c>
      <c r="C765" s="140" t="s">
        <v>2</v>
      </c>
      <c r="D765" s="140" t="s">
        <v>10</v>
      </c>
      <c r="E765" s="140" t="s">
        <v>535</v>
      </c>
      <c r="F765" s="140">
        <v>2013</v>
      </c>
      <c r="G765" s="140" t="s">
        <v>1035</v>
      </c>
      <c r="H765" s="140">
        <v>42416816685.778633</v>
      </c>
      <c r="I765" s="140">
        <v>11060116446.367771</v>
      </c>
      <c r="J765" s="140">
        <v>28700282198.273129</v>
      </c>
      <c r="K765" s="140">
        <v>28688969746.852695</v>
      </c>
      <c r="L765" s="140">
        <v>5790196754.1144295</v>
      </c>
      <c r="M765" s="140">
        <v>3850782888.5676689</v>
      </c>
      <c r="N765" s="140">
        <v>0</v>
      </c>
      <c r="O765" s="140">
        <v>0</v>
      </c>
      <c r="P765" s="140">
        <v>4569506136.0253716</v>
      </c>
      <c r="Q765" s="140">
        <v>14478483968.145226</v>
      </c>
      <c r="R765" s="140">
        <v>5339965120.4605494</v>
      </c>
      <c r="S765" s="140">
        <v>9138518847.6846771</v>
      </c>
      <c r="T765" s="140">
        <v>11312451.420433592</v>
      </c>
      <c r="U765" s="140">
        <v>0</v>
      </c>
      <c r="V765" s="140">
        <v>0</v>
      </c>
      <c r="W765" s="140">
        <v>0</v>
      </c>
      <c r="X765" s="140">
        <v>0</v>
      </c>
      <c r="Y765" s="140">
        <v>11312451.420433592</v>
      </c>
      <c r="Z765" s="140">
        <v>3561162923.2194662</v>
      </c>
      <c r="AA765" s="140">
        <v>2123085192.5619798</v>
      </c>
      <c r="AB765" s="140">
        <v>1858474449.4604757</v>
      </c>
      <c r="AC765" s="140">
        <v>264610743.10150221</v>
      </c>
      <c r="AD765" s="140">
        <v>1438077730.6574869</v>
      </c>
      <c r="AE765" s="140">
        <v>1258842899.0642281</v>
      </c>
      <c r="AF765" s="140">
        <v>179234831.59326646</v>
      </c>
      <c r="AG765" s="140">
        <v>-904744882.08173525</v>
      </c>
      <c r="AH765" s="140">
        <v>4447942</v>
      </c>
      <c r="AI765" s="44"/>
      <c r="AK765" s="44"/>
      <c r="AL765" s="4"/>
    </row>
    <row r="766" spans="1:38" x14ac:dyDescent="0.35">
      <c r="A766" s="140" t="s">
        <v>52</v>
      </c>
      <c r="B766" s="140" t="s">
        <v>53</v>
      </c>
      <c r="C766" s="140" t="s">
        <v>2</v>
      </c>
      <c r="D766" s="140" t="s">
        <v>10</v>
      </c>
      <c r="E766" s="140" t="s">
        <v>535</v>
      </c>
      <c r="F766" s="140">
        <v>2014</v>
      </c>
      <c r="G766" s="140" t="s">
        <v>1036</v>
      </c>
      <c r="H766" s="140">
        <v>43301288877.476105</v>
      </c>
      <c r="I766" s="140">
        <v>11069975347.211983</v>
      </c>
      <c r="J766" s="140">
        <v>29571371799.634521</v>
      </c>
      <c r="K766" s="140">
        <v>29560291632.79377</v>
      </c>
      <c r="L766" s="140">
        <v>5721232552.7881231</v>
      </c>
      <c r="M766" s="140">
        <v>3839234649.8730078</v>
      </c>
      <c r="N766" s="140">
        <v>0</v>
      </c>
      <c r="O766" s="140">
        <v>0</v>
      </c>
      <c r="P766" s="140">
        <v>4754011873.1099758</v>
      </c>
      <c r="Q766" s="140">
        <v>15245812557.022661</v>
      </c>
      <c r="R766" s="140">
        <v>5796600202.2907486</v>
      </c>
      <c r="S766" s="140">
        <v>9449212354.7319126</v>
      </c>
      <c r="T766" s="140">
        <v>11080166.840751529</v>
      </c>
      <c r="U766" s="140">
        <v>0</v>
      </c>
      <c r="V766" s="140">
        <v>0</v>
      </c>
      <c r="W766" s="140">
        <v>0</v>
      </c>
      <c r="X766" s="140">
        <v>0</v>
      </c>
      <c r="Y766" s="140">
        <v>11080166.840751529</v>
      </c>
      <c r="Z766" s="140">
        <v>3653548520.0817986</v>
      </c>
      <c r="AA766" s="140">
        <v>2170171597.4794135</v>
      </c>
      <c r="AB766" s="140">
        <v>1899692239.8546603</v>
      </c>
      <c r="AC766" s="140">
        <v>270479357.62476075</v>
      </c>
      <c r="AD766" s="140">
        <v>1483376922.6023853</v>
      </c>
      <c r="AE766" s="140">
        <v>1298496225.7916334</v>
      </c>
      <c r="AF766" s="140">
        <v>184880696.81074694</v>
      </c>
      <c r="AG766" s="140">
        <v>-993606789.45219278</v>
      </c>
      <c r="AH766" s="140">
        <v>4464175</v>
      </c>
      <c r="AI766" s="44"/>
      <c r="AK766" s="44"/>
      <c r="AL766" s="4"/>
    </row>
    <row r="767" spans="1:38" x14ac:dyDescent="0.35">
      <c r="A767" s="140" t="s">
        <v>52</v>
      </c>
      <c r="B767" s="140" t="s">
        <v>53</v>
      </c>
      <c r="C767" s="140" t="s">
        <v>2</v>
      </c>
      <c r="D767" s="140" t="s">
        <v>10</v>
      </c>
      <c r="E767" s="140" t="s">
        <v>535</v>
      </c>
      <c r="F767" s="140">
        <v>2015</v>
      </c>
      <c r="G767" s="140" t="s">
        <v>1037</v>
      </c>
      <c r="H767" s="140">
        <v>43659803665.274208</v>
      </c>
      <c r="I767" s="140">
        <v>11017973489.056755</v>
      </c>
      <c r="J767" s="140">
        <v>30275405660.512844</v>
      </c>
      <c r="K767" s="140">
        <v>30265184091.661766</v>
      </c>
      <c r="L767" s="140">
        <v>5965181046.9593487</v>
      </c>
      <c r="M767" s="140">
        <v>3836775341.6328034</v>
      </c>
      <c r="N767" s="140">
        <v>0</v>
      </c>
      <c r="O767" s="140">
        <v>0</v>
      </c>
      <c r="P767" s="140">
        <v>4863060347.0638819</v>
      </c>
      <c r="Q767" s="140">
        <v>15600167356.005733</v>
      </c>
      <c r="R767" s="140">
        <v>5926185537.0146265</v>
      </c>
      <c r="S767" s="140">
        <v>9673981818.9911079</v>
      </c>
      <c r="T767" s="140">
        <v>10221568.85107681</v>
      </c>
      <c r="U767" s="140">
        <v>0</v>
      </c>
      <c r="V767" s="140">
        <v>0</v>
      </c>
      <c r="W767" s="140">
        <v>0</v>
      </c>
      <c r="X767" s="140">
        <v>0</v>
      </c>
      <c r="Y767" s="140">
        <v>10221568.85107681</v>
      </c>
      <c r="Z767" s="140">
        <v>3796013943.3846865</v>
      </c>
      <c r="AA767" s="140">
        <v>2272477592.5939326</v>
      </c>
      <c r="AB767" s="140">
        <v>1989247326.2982275</v>
      </c>
      <c r="AC767" s="140">
        <v>283230266.29570484</v>
      </c>
      <c r="AD767" s="140">
        <v>1523536350.7907541</v>
      </c>
      <c r="AE767" s="140">
        <v>1333650383.2670348</v>
      </c>
      <c r="AF767" s="140">
        <v>189885967.52370921</v>
      </c>
      <c r="AG767" s="140">
        <v>-1429589427.6800768</v>
      </c>
      <c r="AH767" s="140">
        <v>4493170</v>
      </c>
      <c r="AI767" s="44"/>
      <c r="AK767" s="44"/>
      <c r="AL767" s="4"/>
    </row>
    <row r="768" spans="1:38" x14ac:dyDescent="0.35">
      <c r="A768" s="140" t="s">
        <v>52</v>
      </c>
      <c r="B768" s="140" t="s">
        <v>53</v>
      </c>
      <c r="C768" s="140" t="s">
        <v>2</v>
      </c>
      <c r="D768" s="140" t="s">
        <v>10</v>
      </c>
      <c r="E768" s="140" t="s">
        <v>535</v>
      </c>
      <c r="F768" s="140">
        <v>2016</v>
      </c>
      <c r="G768" s="140" t="s">
        <v>1038</v>
      </c>
      <c r="H768" s="140">
        <v>43640528949.31868</v>
      </c>
      <c r="I768" s="140">
        <v>10974234815.569134</v>
      </c>
      <c r="J768" s="140">
        <v>30290423684.545197</v>
      </c>
      <c r="K768" s="140">
        <v>30281487587.68288</v>
      </c>
      <c r="L768" s="140">
        <v>6104730850.1992779</v>
      </c>
      <c r="M768" s="140">
        <v>3847158733.1021676</v>
      </c>
      <c r="N768" s="140">
        <v>0</v>
      </c>
      <c r="O768" s="140">
        <v>0</v>
      </c>
      <c r="P768" s="140">
        <v>4774051635.1310577</v>
      </c>
      <c r="Q768" s="140">
        <v>15555546369.250376</v>
      </c>
      <c r="R768" s="140">
        <v>6050739868.7994308</v>
      </c>
      <c r="S768" s="140">
        <v>9504806500.4509449</v>
      </c>
      <c r="T768" s="140">
        <v>8936096.8623162806</v>
      </c>
      <c r="U768" s="140">
        <v>0</v>
      </c>
      <c r="V768" s="140">
        <v>0</v>
      </c>
      <c r="W768" s="140">
        <v>0</v>
      </c>
      <c r="X768" s="140">
        <v>0</v>
      </c>
      <c r="Y768" s="140">
        <v>8936096.8623162806</v>
      </c>
      <c r="Z768" s="140">
        <v>3999732001.2146301</v>
      </c>
      <c r="AA768" s="140">
        <v>2386988342.4330125</v>
      </c>
      <c r="AB768" s="140">
        <v>2089486027.7455659</v>
      </c>
      <c r="AC768" s="140">
        <v>297502314.68744242</v>
      </c>
      <c r="AD768" s="140">
        <v>1612743658.7816381</v>
      </c>
      <c r="AE768" s="140">
        <v>1411739337.5808048</v>
      </c>
      <c r="AF768" s="140">
        <v>201004321.20082566</v>
      </c>
      <c r="AG768" s="140">
        <v>-1623861552.0102816</v>
      </c>
      <c r="AH768" s="140">
        <v>4537687</v>
      </c>
      <c r="AI768" s="44"/>
      <c r="AK768" s="44"/>
      <c r="AL768" s="4"/>
    </row>
    <row r="769" spans="1:38" x14ac:dyDescent="0.35">
      <c r="A769" s="140" t="s">
        <v>52</v>
      </c>
      <c r="B769" s="140" t="s">
        <v>53</v>
      </c>
      <c r="C769" s="140" t="s">
        <v>2</v>
      </c>
      <c r="D769" s="140" t="s">
        <v>10</v>
      </c>
      <c r="E769" s="140" t="s">
        <v>535</v>
      </c>
      <c r="F769" s="140">
        <v>2017</v>
      </c>
      <c r="G769" s="140" t="s">
        <v>1039</v>
      </c>
      <c r="H769" s="140">
        <v>42626221718.877403</v>
      </c>
      <c r="I769" s="140">
        <v>10948103561.902262</v>
      </c>
      <c r="J769" s="140">
        <v>28995433926.096638</v>
      </c>
      <c r="K769" s="140">
        <v>28988131801.55323</v>
      </c>
      <c r="L769" s="140">
        <v>6124558340.276474</v>
      </c>
      <c r="M769" s="140">
        <v>3855236461.1192703</v>
      </c>
      <c r="N769" s="140">
        <v>0</v>
      </c>
      <c r="O769" s="140">
        <v>0</v>
      </c>
      <c r="P769" s="140">
        <v>4461495308.0075264</v>
      </c>
      <c r="Q769" s="140">
        <v>14546841692.14996</v>
      </c>
      <c r="R769" s="140">
        <v>5650334393.7196331</v>
      </c>
      <c r="S769" s="140">
        <v>8896507298.4303265</v>
      </c>
      <c r="T769" s="140">
        <v>7302124.5434075985</v>
      </c>
      <c r="U769" s="140">
        <v>0</v>
      </c>
      <c r="V769" s="140">
        <v>0</v>
      </c>
      <c r="W769" s="140">
        <v>0</v>
      </c>
      <c r="X769" s="140">
        <v>0</v>
      </c>
      <c r="Y769" s="140">
        <v>7302124.5434075985</v>
      </c>
      <c r="Z769" s="140">
        <v>4233852012.7673402</v>
      </c>
      <c r="AA769" s="140">
        <v>2507596942.1819935</v>
      </c>
      <c r="AB769" s="140">
        <v>2195062573.5214906</v>
      </c>
      <c r="AC769" s="140">
        <v>312534368.66050935</v>
      </c>
      <c r="AD769" s="140">
        <v>1726255070.5853465</v>
      </c>
      <c r="AE769" s="140">
        <v>1511103253.4982975</v>
      </c>
      <c r="AF769" s="140">
        <v>215151817.08705336</v>
      </c>
      <c r="AG769" s="140">
        <v>-1551167781.88884</v>
      </c>
      <c r="AH769" s="140">
        <v>4596028</v>
      </c>
      <c r="AI769" s="44"/>
      <c r="AK769" s="44"/>
      <c r="AL769" s="4"/>
    </row>
    <row r="770" spans="1:38" x14ac:dyDescent="0.35">
      <c r="A770" s="140" t="s">
        <v>52</v>
      </c>
      <c r="B770" s="140" t="s">
        <v>53</v>
      </c>
      <c r="C770" s="140" t="s">
        <v>2</v>
      </c>
      <c r="D770" s="140" t="s">
        <v>10</v>
      </c>
      <c r="E770" s="140" t="s">
        <v>535</v>
      </c>
      <c r="F770" s="140">
        <v>2018</v>
      </c>
      <c r="G770" s="140" t="s">
        <v>1040</v>
      </c>
      <c r="H770" s="140">
        <v>41801416142.417686</v>
      </c>
      <c r="I770" s="140">
        <v>11327705149.169258</v>
      </c>
      <c r="J770" s="140">
        <v>27584205450.370758</v>
      </c>
      <c r="K770" s="140">
        <v>27578430941.778175</v>
      </c>
      <c r="L770" s="140">
        <v>5915026708.0274401</v>
      </c>
      <c r="M770" s="140">
        <v>3871614381.1723375</v>
      </c>
      <c r="N770" s="140">
        <v>0</v>
      </c>
      <c r="O770" s="140">
        <v>0</v>
      </c>
      <c r="P770" s="140">
        <v>4136947745.9504528</v>
      </c>
      <c r="Q770" s="140">
        <v>13654842106.627945</v>
      </c>
      <c r="R770" s="140">
        <v>5390341955.0375853</v>
      </c>
      <c r="S770" s="140">
        <v>8264500151.5903597</v>
      </c>
      <c r="T770" s="140">
        <v>5774508.5925859138</v>
      </c>
      <c r="U770" s="140">
        <v>0</v>
      </c>
      <c r="V770" s="140">
        <v>0</v>
      </c>
      <c r="W770" s="140" t="s">
        <v>728</v>
      </c>
      <c r="X770" s="140">
        <v>0</v>
      </c>
      <c r="Y770" s="140">
        <v>5774508.5925859138</v>
      </c>
      <c r="Z770" s="140">
        <v>4436055542.8776684</v>
      </c>
      <c r="AA770" s="140">
        <v>2634999468.7474051</v>
      </c>
      <c r="AB770" s="140">
        <v>2306586284.9806676</v>
      </c>
      <c r="AC770" s="140">
        <v>328413183.76674855</v>
      </c>
      <c r="AD770" s="140">
        <v>1801056074.1302407</v>
      </c>
      <c r="AE770" s="140">
        <v>1576581433.2572691</v>
      </c>
      <c r="AF770" s="140">
        <v>224474640.87297389</v>
      </c>
      <c r="AG770" s="140">
        <v>-1546550000</v>
      </c>
      <c r="AH770" s="140">
        <v>4666377</v>
      </c>
      <c r="AI770" s="44"/>
      <c r="AK770" s="44"/>
      <c r="AL770" s="4"/>
    </row>
    <row r="771" spans="1:38" x14ac:dyDescent="0.35">
      <c r="A771" s="140" t="s">
        <v>50</v>
      </c>
      <c r="B771" s="140" t="s">
        <v>51</v>
      </c>
      <c r="C771" s="140" t="s">
        <v>282</v>
      </c>
      <c r="D771" s="140" t="s">
        <v>31</v>
      </c>
      <c r="E771" s="140" t="s">
        <v>535</v>
      </c>
      <c r="F771" s="140">
        <v>1995</v>
      </c>
      <c r="G771" s="140" t="s">
        <v>1041</v>
      </c>
      <c r="H771" s="140">
        <v>17813342602088.605</v>
      </c>
      <c r="I771" s="140">
        <v>4855929007870.4639</v>
      </c>
      <c r="J771" s="140">
        <v>876043678043.48962</v>
      </c>
      <c r="K771" s="140">
        <v>537302016497.37866</v>
      </c>
      <c r="L771" s="140">
        <v>51592385160.792114</v>
      </c>
      <c r="M771" s="140">
        <v>272752558876.61288</v>
      </c>
      <c r="N771" s="140">
        <v>0</v>
      </c>
      <c r="O771" s="140">
        <v>9213570941.9428425</v>
      </c>
      <c r="P771" s="140">
        <v>74867409721.270905</v>
      </c>
      <c r="Q771" s="140">
        <v>128876091796.75992</v>
      </c>
      <c r="R771" s="140">
        <v>67033122696.328865</v>
      </c>
      <c r="S771" s="140">
        <v>61842969100.431046</v>
      </c>
      <c r="T771" s="140">
        <v>338741661546.11096</v>
      </c>
      <c r="U771" s="140">
        <v>303120998594.09558</v>
      </c>
      <c r="V771" s="140">
        <v>221209624219.97778</v>
      </c>
      <c r="W771" s="140">
        <v>53147474639.923973</v>
      </c>
      <c r="X771" s="140">
        <v>28763899734.193821</v>
      </c>
      <c r="Y771" s="140">
        <v>35620662952.015404</v>
      </c>
      <c r="Z771" s="140">
        <v>12461229750492.348</v>
      </c>
      <c r="AA771" s="140">
        <v>7135778257164.415</v>
      </c>
      <c r="AB771" s="140">
        <v>6077914774990.54</v>
      </c>
      <c r="AC771" s="140">
        <v>1057863482173.8755</v>
      </c>
      <c r="AD771" s="140">
        <v>5325451493327.9775</v>
      </c>
      <c r="AE771" s="140">
        <v>4535964984939.9336</v>
      </c>
      <c r="AF771" s="140">
        <v>789486508388.03687</v>
      </c>
      <c r="AG771" s="140">
        <v>-379859834317.69556</v>
      </c>
      <c r="AH771" s="140">
        <v>29302311</v>
      </c>
      <c r="AI771" s="44"/>
      <c r="AK771" s="44"/>
      <c r="AL771" s="4"/>
    </row>
    <row r="772" spans="1:38" x14ac:dyDescent="0.35">
      <c r="A772" s="140" t="s">
        <v>50</v>
      </c>
      <c r="B772" s="140" t="s">
        <v>51</v>
      </c>
      <c r="C772" s="140" t="s">
        <v>282</v>
      </c>
      <c r="D772" s="140" t="s">
        <v>31</v>
      </c>
      <c r="E772" s="140" t="s">
        <v>535</v>
      </c>
      <c r="F772" s="140">
        <v>1996</v>
      </c>
      <c r="G772" s="140" t="s">
        <v>1042</v>
      </c>
      <c r="H772" s="140">
        <v>17959407914524.008</v>
      </c>
      <c r="I772" s="140">
        <v>4963373901134.4502</v>
      </c>
      <c r="J772" s="140">
        <v>926469442107.73474</v>
      </c>
      <c r="K772" s="140">
        <v>562980883374.21106</v>
      </c>
      <c r="L772" s="140">
        <v>57108557114.158394</v>
      </c>
      <c r="M772" s="140">
        <v>277096921572.25415</v>
      </c>
      <c r="N772" s="140">
        <v>0</v>
      </c>
      <c r="O772" s="140">
        <v>8153308305.3322124</v>
      </c>
      <c r="P772" s="140">
        <v>82559833718.394989</v>
      </c>
      <c r="Q772" s="140">
        <v>138062262664.07132</v>
      </c>
      <c r="R772" s="140">
        <v>72624949513.584976</v>
      </c>
      <c r="S772" s="140">
        <v>65437313150.486351</v>
      </c>
      <c r="T772" s="140">
        <v>363488558733.52368</v>
      </c>
      <c r="U772" s="140">
        <v>334354774142.48541</v>
      </c>
      <c r="V772" s="140">
        <v>238941059161.64319</v>
      </c>
      <c r="W772" s="140">
        <v>66250437691.390289</v>
      </c>
      <c r="X772" s="140">
        <v>29163277289.451981</v>
      </c>
      <c r="Y772" s="140">
        <v>29133784591.038269</v>
      </c>
      <c r="Z772" s="140">
        <v>12427880783629.916</v>
      </c>
      <c r="AA772" s="140">
        <v>7126283232801.4355</v>
      </c>
      <c r="AB772" s="140">
        <v>6067172310947.5527</v>
      </c>
      <c r="AC772" s="140">
        <v>1059110921853.8828</v>
      </c>
      <c r="AD772" s="140">
        <v>5301597550828.4814</v>
      </c>
      <c r="AE772" s="140">
        <v>4513672108360.6436</v>
      </c>
      <c r="AF772" s="140">
        <v>787925442467.84302</v>
      </c>
      <c r="AG772" s="140">
        <v>-358316212348.0976</v>
      </c>
      <c r="AH772" s="140">
        <v>29610218</v>
      </c>
      <c r="AI772" s="44"/>
      <c r="AK772" s="44"/>
      <c r="AL772" s="4"/>
    </row>
    <row r="773" spans="1:38" x14ac:dyDescent="0.35">
      <c r="A773" s="140" t="s">
        <v>50</v>
      </c>
      <c r="B773" s="140" t="s">
        <v>51</v>
      </c>
      <c r="C773" s="140" t="s">
        <v>282</v>
      </c>
      <c r="D773" s="140" t="s">
        <v>31</v>
      </c>
      <c r="E773" s="140" t="s">
        <v>535</v>
      </c>
      <c r="F773" s="140">
        <v>1997</v>
      </c>
      <c r="G773" s="140" t="s">
        <v>1043</v>
      </c>
      <c r="H773" s="140">
        <v>18491699790970.426</v>
      </c>
      <c r="I773" s="140">
        <v>5095882525831.167</v>
      </c>
      <c r="J773" s="140">
        <v>958752499606.68994</v>
      </c>
      <c r="K773" s="140">
        <v>600670118687.47778</v>
      </c>
      <c r="L773" s="140">
        <v>61258042279.252884</v>
      </c>
      <c r="M773" s="140">
        <v>286614739260.55011</v>
      </c>
      <c r="N773" s="140">
        <v>0</v>
      </c>
      <c r="O773" s="140">
        <v>7937452084.6556931</v>
      </c>
      <c r="P773" s="140">
        <v>93955051937.533035</v>
      </c>
      <c r="Q773" s="140">
        <v>150904833125.48602</v>
      </c>
      <c r="R773" s="140">
        <v>80926282915.510162</v>
      </c>
      <c r="S773" s="140">
        <v>69978550209.975876</v>
      </c>
      <c r="T773" s="140">
        <v>358082380919.21204</v>
      </c>
      <c r="U773" s="140">
        <v>329966874185.42322</v>
      </c>
      <c r="V773" s="140">
        <v>230457922026.25928</v>
      </c>
      <c r="W773" s="140">
        <v>68771414399.158127</v>
      </c>
      <c r="X773" s="140">
        <v>30737537760.005829</v>
      </c>
      <c r="Y773" s="140">
        <v>28115506733.788849</v>
      </c>
      <c r="Z773" s="140">
        <v>12741943809039.295</v>
      </c>
      <c r="AA773" s="140">
        <v>7316132231202.0088</v>
      </c>
      <c r="AB773" s="140">
        <v>6264926792119.4717</v>
      </c>
      <c r="AC773" s="140">
        <v>1051205439082.5369</v>
      </c>
      <c r="AD773" s="140">
        <v>5425811577837.2969</v>
      </c>
      <c r="AE773" s="140">
        <v>4646213497620.1934</v>
      </c>
      <c r="AF773" s="140">
        <v>779598080217.1012</v>
      </c>
      <c r="AG773" s="140">
        <v>-304879043506.72797</v>
      </c>
      <c r="AH773" s="140">
        <v>29905948</v>
      </c>
      <c r="AI773" s="44"/>
      <c r="AK773" s="44"/>
      <c r="AL773" s="4"/>
    </row>
    <row r="774" spans="1:38" x14ac:dyDescent="0.35">
      <c r="A774" s="140" t="s">
        <v>50</v>
      </c>
      <c r="B774" s="140" t="s">
        <v>51</v>
      </c>
      <c r="C774" s="140" t="s">
        <v>282</v>
      </c>
      <c r="D774" s="140" t="s">
        <v>31</v>
      </c>
      <c r="E774" s="140" t="s">
        <v>535</v>
      </c>
      <c r="F774" s="140">
        <v>1998</v>
      </c>
      <c r="G774" s="140" t="s">
        <v>1044</v>
      </c>
      <c r="H774" s="140">
        <v>19151615790388.723</v>
      </c>
      <c r="I774" s="140">
        <v>5226960619156.2891</v>
      </c>
      <c r="J774" s="140">
        <v>947834998897.38245</v>
      </c>
      <c r="K774" s="140">
        <v>622891992419.76343</v>
      </c>
      <c r="L774" s="140">
        <v>57210238088.462898</v>
      </c>
      <c r="M774" s="140">
        <v>295814492362.98364</v>
      </c>
      <c r="N774" s="140">
        <v>0</v>
      </c>
      <c r="O774" s="140">
        <v>8130732571.8276482</v>
      </c>
      <c r="P774" s="140">
        <v>101403805048.00618</v>
      </c>
      <c r="Q774" s="140">
        <v>160332724348.48309</v>
      </c>
      <c r="R774" s="140">
        <v>85555990988.72731</v>
      </c>
      <c r="S774" s="140">
        <v>74776733359.755798</v>
      </c>
      <c r="T774" s="140">
        <v>324943006477.61896</v>
      </c>
      <c r="U774" s="140">
        <v>298298231419.26306</v>
      </c>
      <c r="V774" s="140">
        <v>202707791594.27301</v>
      </c>
      <c r="W774" s="140">
        <v>64081472866.173325</v>
      </c>
      <c r="X774" s="140">
        <v>31508966958.8167</v>
      </c>
      <c r="Y774" s="140">
        <v>26644775058.355919</v>
      </c>
      <c r="Z774" s="140">
        <v>13194594288618.668</v>
      </c>
      <c r="AA774" s="140">
        <v>7585664184766.7559</v>
      </c>
      <c r="AB774" s="140">
        <v>6482158548145.4736</v>
      </c>
      <c r="AC774" s="140">
        <v>1103505636621.2822</v>
      </c>
      <c r="AD774" s="140">
        <v>5608930103851.8828</v>
      </c>
      <c r="AE774" s="140">
        <v>4792984942788.0957</v>
      </c>
      <c r="AF774" s="140">
        <v>815945161063.79199</v>
      </c>
      <c r="AG774" s="140">
        <v>-217774116283.61612</v>
      </c>
      <c r="AH774" s="140">
        <v>30155173</v>
      </c>
      <c r="AI774" s="44"/>
      <c r="AK774" s="44"/>
      <c r="AL774" s="4"/>
    </row>
    <row r="775" spans="1:38" x14ac:dyDescent="0.35">
      <c r="A775" s="140" t="s">
        <v>50</v>
      </c>
      <c r="B775" s="140" t="s">
        <v>51</v>
      </c>
      <c r="C775" s="140" t="s">
        <v>282</v>
      </c>
      <c r="D775" s="140" t="s">
        <v>31</v>
      </c>
      <c r="E775" s="140" t="s">
        <v>535</v>
      </c>
      <c r="F775" s="140">
        <v>1999</v>
      </c>
      <c r="G775" s="140" t="s">
        <v>1045</v>
      </c>
      <c r="H775" s="140">
        <v>19468938476206.043</v>
      </c>
      <c r="I775" s="140">
        <v>5360892957400.6074</v>
      </c>
      <c r="J775" s="140">
        <v>976802400611.21826</v>
      </c>
      <c r="K775" s="140">
        <v>642675413417.26868</v>
      </c>
      <c r="L775" s="140">
        <v>55720865707.261017</v>
      </c>
      <c r="M775" s="140">
        <v>306677057598.23846</v>
      </c>
      <c r="N775" s="140">
        <v>0</v>
      </c>
      <c r="O775" s="140">
        <v>9166805418.9031124</v>
      </c>
      <c r="P775" s="140">
        <v>105358752645.28371</v>
      </c>
      <c r="Q775" s="140">
        <v>165751932047.58228</v>
      </c>
      <c r="R775" s="140">
        <v>87105357555.423523</v>
      </c>
      <c r="S775" s="140">
        <v>78646574492.158737</v>
      </c>
      <c r="T775" s="140">
        <v>334126987193.94977</v>
      </c>
      <c r="U775" s="140">
        <v>308105621746.55981</v>
      </c>
      <c r="V775" s="140">
        <v>210600948179.10474</v>
      </c>
      <c r="W775" s="140">
        <v>66790069357.033752</v>
      </c>
      <c r="X775" s="140">
        <v>30714604210.421318</v>
      </c>
      <c r="Y775" s="140">
        <v>26021365447.389973</v>
      </c>
      <c r="Z775" s="140">
        <v>13249723500931.684</v>
      </c>
      <c r="AA775" s="140">
        <v>7624459955158.9482</v>
      </c>
      <c r="AB775" s="140">
        <v>6556106558107.7617</v>
      </c>
      <c r="AC775" s="140">
        <v>1068353397051.1757</v>
      </c>
      <c r="AD775" s="140">
        <v>5625263545772.7148</v>
      </c>
      <c r="AE775" s="140">
        <v>4837041238385.8105</v>
      </c>
      <c r="AF775" s="140">
        <v>788222307386.90491</v>
      </c>
      <c r="AG775" s="140">
        <v>-118480382737.46501</v>
      </c>
      <c r="AH775" s="140">
        <v>30401286</v>
      </c>
      <c r="AI775" s="44"/>
      <c r="AK775" s="44"/>
      <c r="AL775" s="4"/>
    </row>
    <row r="776" spans="1:38" x14ac:dyDescent="0.35">
      <c r="A776" s="140" t="s">
        <v>50</v>
      </c>
      <c r="B776" s="140" t="s">
        <v>51</v>
      </c>
      <c r="C776" s="140" t="s">
        <v>282</v>
      </c>
      <c r="D776" s="140" t="s">
        <v>31</v>
      </c>
      <c r="E776" s="140" t="s">
        <v>535</v>
      </c>
      <c r="F776" s="140">
        <v>2000</v>
      </c>
      <c r="G776" s="140" t="s">
        <v>1046</v>
      </c>
      <c r="H776" s="140">
        <v>19949271012549.492</v>
      </c>
      <c r="I776" s="140">
        <v>5498373561619.8027</v>
      </c>
      <c r="J776" s="140">
        <v>1032551466801.8235</v>
      </c>
      <c r="K776" s="140">
        <v>650676594566.04529</v>
      </c>
      <c r="L776" s="140">
        <v>53429220443.388535</v>
      </c>
      <c r="M776" s="140">
        <v>319398663917.16119</v>
      </c>
      <c r="N776" s="140">
        <v>0</v>
      </c>
      <c r="O776" s="140">
        <v>5072681057.2866716</v>
      </c>
      <c r="P776" s="140">
        <v>105911177737.30913</v>
      </c>
      <c r="Q776" s="140">
        <v>166864851410.89978</v>
      </c>
      <c r="R776" s="140">
        <v>85835001577.447678</v>
      </c>
      <c r="S776" s="140">
        <v>81029849833.452087</v>
      </c>
      <c r="T776" s="140">
        <v>381874872235.77832</v>
      </c>
      <c r="U776" s="140">
        <v>358978959161.68005</v>
      </c>
      <c r="V776" s="140">
        <v>241494510083.87616</v>
      </c>
      <c r="W776" s="140">
        <v>90516079617.469147</v>
      </c>
      <c r="X776" s="140">
        <v>26968369460.334698</v>
      </c>
      <c r="Y776" s="140">
        <v>22895913074.098267</v>
      </c>
      <c r="Z776" s="140">
        <v>13479803678104.293</v>
      </c>
      <c r="AA776" s="140">
        <v>7764783821799.6572</v>
      </c>
      <c r="AB776" s="140">
        <v>6731704650240.4688</v>
      </c>
      <c r="AC776" s="140">
        <v>1033079171559.1863</v>
      </c>
      <c r="AD776" s="140">
        <v>5715019856304.6143</v>
      </c>
      <c r="AE776" s="140">
        <v>4954655097401.7529</v>
      </c>
      <c r="AF776" s="140">
        <v>760364758902.85193</v>
      </c>
      <c r="AG776" s="140">
        <v>-61457693976.426552</v>
      </c>
      <c r="AH776" s="140">
        <v>30685730</v>
      </c>
      <c r="AI776" s="44"/>
      <c r="AK776" s="44"/>
      <c r="AL776" s="4"/>
    </row>
    <row r="777" spans="1:38" x14ac:dyDescent="0.35">
      <c r="A777" s="140" t="s">
        <v>50</v>
      </c>
      <c r="B777" s="140" t="s">
        <v>51</v>
      </c>
      <c r="C777" s="140" t="s">
        <v>282</v>
      </c>
      <c r="D777" s="140" t="s">
        <v>31</v>
      </c>
      <c r="E777" s="140" t="s">
        <v>535</v>
      </c>
      <c r="F777" s="140">
        <v>2001</v>
      </c>
      <c r="G777" s="140" t="s">
        <v>1047</v>
      </c>
      <c r="H777" s="140">
        <v>20227070714685.332</v>
      </c>
      <c r="I777" s="140">
        <v>5640232170591.3867</v>
      </c>
      <c r="J777" s="140">
        <v>1025232561975.6976</v>
      </c>
      <c r="K777" s="140">
        <v>648541709896.94885</v>
      </c>
      <c r="L777" s="140">
        <v>49943699833.729042</v>
      </c>
      <c r="M777" s="140">
        <v>322276141473.04102</v>
      </c>
      <c r="N777" s="140">
        <v>0</v>
      </c>
      <c r="O777" s="140">
        <v>3295359279.0011425</v>
      </c>
      <c r="P777" s="140">
        <v>106048356854.96162</v>
      </c>
      <c r="Q777" s="140">
        <v>166978152456.216</v>
      </c>
      <c r="R777" s="140">
        <v>83889234579.536316</v>
      </c>
      <c r="S777" s="140">
        <v>83088917876.679672</v>
      </c>
      <c r="T777" s="140">
        <v>376690852078.7489</v>
      </c>
      <c r="U777" s="140">
        <v>358982018961.24164</v>
      </c>
      <c r="V777" s="140">
        <v>223467259243.31976</v>
      </c>
      <c r="W777" s="140">
        <v>110103491255.85809</v>
      </c>
      <c r="X777" s="140">
        <v>25411268462.063763</v>
      </c>
      <c r="Y777" s="140">
        <v>17708833117.507233</v>
      </c>
      <c r="Z777" s="140">
        <v>13652073294251.914</v>
      </c>
      <c r="AA777" s="140">
        <v>7866556949795.9912</v>
      </c>
      <c r="AB777" s="140">
        <v>6807228933015.4473</v>
      </c>
      <c r="AC777" s="140">
        <v>1059328016780.542</v>
      </c>
      <c r="AD777" s="140">
        <v>5785516344455.9346</v>
      </c>
      <c r="AE777" s="140">
        <v>5006425873956.915</v>
      </c>
      <c r="AF777" s="140">
        <v>779090470499.02246</v>
      </c>
      <c r="AG777" s="140">
        <v>-90467312133.66597</v>
      </c>
      <c r="AH777" s="140">
        <v>31020902</v>
      </c>
      <c r="AI777" s="44"/>
      <c r="AK777" s="44"/>
      <c r="AL777" s="4"/>
    </row>
    <row r="778" spans="1:38" x14ac:dyDescent="0.35">
      <c r="A778" s="140" t="s">
        <v>50</v>
      </c>
      <c r="B778" s="140" t="s">
        <v>51</v>
      </c>
      <c r="C778" s="140" t="s">
        <v>282</v>
      </c>
      <c r="D778" s="140" t="s">
        <v>31</v>
      </c>
      <c r="E778" s="140" t="s">
        <v>535</v>
      </c>
      <c r="F778" s="140">
        <v>2002</v>
      </c>
      <c r="G778" s="140" t="s">
        <v>1048</v>
      </c>
      <c r="H778" s="140">
        <v>20580671448896.406</v>
      </c>
      <c r="I778" s="140">
        <v>5775915304521.7012</v>
      </c>
      <c r="J778" s="140">
        <v>1046757309325.4915</v>
      </c>
      <c r="K778" s="140">
        <v>662638037416.00635</v>
      </c>
      <c r="L778" s="140">
        <v>47379052570.328499</v>
      </c>
      <c r="M778" s="140">
        <v>331604953723.10443</v>
      </c>
      <c r="N778" s="140">
        <v>0</v>
      </c>
      <c r="O778" s="140">
        <v>6699339607.3382196</v>
      </c>
      <c r="P778" s="140">
        <v>109012468803.20636</v>
      </c>
      <c r="Q778" s="140">
        <v>167942222712.02881</v>
      </c>
      <c r="R778" s="140">
        <v>84331449019.926041</v>
      </c>
      <c r="S778" s="140">
        <v>83610773692.102753</v>
      </c>
      <c r="T778" s="140">
        <v>384119271909.48511</v>
      </c>
      <c r="U778" s="140">
        <v>367779870233.92432</v>
      </c>
      <c r="V778" s="140">
        <v>231853987463.78317</v>
      </c>
      <c r="W778" s="140">
        <v>112914996400.49969</v>
      </c>
      <c r="X778" s="140">
        <v>23010886369.641499</v>
      </c>
      <c r="Y778" s="140">
        <v>16339401675.560812</v>
      </c>
      <c r="Z778" s="140">
        <v>13915020074187.232</v>
      </c>
      <c r="AA778" s="140">
        <v>8021465737002.0889</v>
      </c>
      <c r="AB778" s="140">
        <v>6939406550175.7676</v>
      </c>
      <c r="AC778" s="140">
        <v>1082059186826.3235</v>
      </c>
      <c r="AD778" s="140">
        <v>5893554337185.1211</v>
      </c>
      <c r="AE778" s="140">
        <v>5098540704677.2744</v>
      </c>
      <c r="AF778" s="140">
        <v>795013632507.84814</v>
      </c>
      <c r="AG778" s="140">
        <v>-157021239138.02225</v>
      </c>
      <c r="AH778" s="140">
        <v>31360079</v>
      </c>
      <c r="AI778" s="44"/>
      <c r="AK778" s="44"/>
      <c r="AL778" s="4"/>
    </row>
    <row r="779" spans="1:38" x14ac:dyDescent="0.35">
      <c r="A779" s="140" t="s">
        <v>50</v>
      </c>
      <c r="B779" s="140" t="s">
        <v>51</v>
      </c>
      <c r="C779" s="140" t="s">
        <v>282</v>
      </c>
      <c r="D779" s="140" t="s">
        <v>31</v>
      </c>
      <c r="E779" s="140" t="s">
        <v>535</v>
      </c>
      <c r="F779" s="140">
        <v>2003</v>
      </c>
      <c r="G779" s="140" t="s">
        <v>1049</v>
      </c>
      <c r="H779" s="140">
        <v>20920343346155.258</v>
      </c>
      <c r="I779" s="140">
        <v>5923580171344.9648</v>
      </c>
      <c r="J779" s="140">
        <v>1091160329972.3666</v>
      </c>
      <c r="K779" s="140">
        <v>648843940024.29614</v>
      </c>
      <c r="L779" s="140">
        <v>46490930913.072754</v>
      </c>
      <c r="M779" s="140">
        <v>340047761823.00513</v>
      </c>
      <c r="N779" s="140">
        <v>0</v>
      </c>
      <c r="O779" s="140">
        <v>7185667513.6496983</v>
      </c>
      <c r="P779" s="140">
        <v>99337975448.802597</v>
      </c>
      <c r="Q779" s="140">
        <v>155781604325.76599</v>
      </c>
      <c r="R779" s="140">
        <v>75191726981.130371</v>
      </c>
      <c r="S779" s="140">
        <v>80589877344.635635</v>
      </c>
      <c r="T779" s="140">
        <v>442316389948.07043</v>
      </c>
      <c r="U779" s="140">
        <v>423435720789.5683</v>
      </c>
      <c r="V779" s="140">
        <v>272429941752.30664</v>
      </c>
      <c r="W779" s="140">
        <v>129356832432.73042</v>
      </c>
      <c r="X779" s="140">
        <v>21648946604.531258</v>
      </c>
      <c r="Y779" s="140">
        <v>18880669158.502159</v>
      </c>
      <c r="Z779" s="140">
        <v>14112920058926.814</v>
      </c>
      <c r="AA779" s="140">
        <v>8136758434014.6201</v>
      </c>
      <c r="AB779" s="140">
        <v>7060370128082.3037</v>
      </c>
      <c r="AC779" s="140">
        <v>1076388305932.3182</v>
      </c>
      <c r="AD779" s="140">
        <v>5976161624912.1475</v>
      </c>
      <c r="AE779" s="140">
        <v>5185592439457.9092</v>
      </c>
      <c r="AF779" s="140">
        <v>790569185454.2489</v>
      </c>
      <c r="AG779" s="140">
        <v>-207317214088.88406</v>
      </c>
      <c r="AH779" s="140">
        <v>31644028</v>
      </c>
      <c r="AI779" s="44"/>
      <c r="AK779" s="44"/>
      <c r="AL779" s="4"/>
    </row>
    <row r="780" spans="1:38" x14ac:dyDescent="0.35">
      <c r="A780" s="140" t="s">
        <v>50</v>
      </c>
      <c r="B780" s="140" t="s">
        <v>51</v>
      </c>
      <c r="C780" s="140" t="s">
        <v>282</v>
      </c>
      <c r="D780" s="140" t="s">
        <v>31</v>
      </c>
      <c r="E780" s="140" t="s">
        <v>535</v>
      </c>
      <c r="F780" s="140">
        <v>2004</v>
      </c>
      <c r="G780" s="140" t="s">
        <v>1050</v>
      </c>
      <c r="H780" s="140">
        <v>21552225798298.516</v>
      </c>
      <c r="I780" s="140">
        <v>6093008352532.7559</v>
      </c>
      <c r="J780" s="140">
        <v>1201983224293.2605</v>
      </c>
      <c r="K780" s="140">
        <v>684179143834.64075</v>
      </c>
      <c r="L780" s="140">
        <v>45045093282.079788</v>
      </c>
      <c r="M780" s="140">
        <v>351980103148.95367</v>
      </c>
      <c r="N780" s="140">
        <v>0</v>
      </c>
      <c r="O780" s="140">
        <v>37443685447.63607</v>
      </c>
      <c r="P780" s="140">
        <v>98878285013.456085</v>
      </c>
      <c r="Q780" s="140">
        <v>150831976942.51514</v>
      </c>
      <c r="R780" s="140">
        <v>73263019962.324081</v>
      </c>
      <c r="S780" s="140">
        <v>77568956980.191055</v>
      </c>
      <c r="T780" s="140">
        <v>517804080458.61981</v>
      </c>
      <c r="U780" s="140">
        <v>493650666081.03015</v>
      </c>
      <c r="V780" s="140">
        <v>314214258225.14069</v>
      </c>
      <c r="W780" s="140">
        <v>152702793090.13071</v>
      </c>
      <c r="X780" s="140">
        <v>26733614765.758797</v>
      </c>
      <c r="Y780" s="140">
        <v>24153414377.589664</v>
      </c>
      <c r="Z780" s="140">
        <v>14419240464256.346</v>
      </c>
      <c r="AA780" s="140">
        <v>8316243627278.5107</v>
      </c>
      <c r="AB780" s="140">
        <v>7235178611628.3447</v>
      </c>
      <c r="AC780" s="140">
        <v>1081065015650.1686</v>
      </c>
      <c r="AD780" s="140">
        <v>6102996836977.7842</v>
      </c>
      <c r="AE780" s="140">
        <v>5309641487281.3389</v>
      </c>
      <c r="AF780" s="140">
        <v>793355349696.43774</v>
      </c>
      <c r="AG780" s="140">
        <v>-162006242783.84241</v>
      </c>
      <c r="AH780" s="140">
        <v>31940655</v>
      </c>
      <c r="AI780" s="44"/>
      <c r="AK780" s="44"/>
      <c r="AL780" s="4"/>
    </row>
    <row r="781" spans="1:38" x14ac:dyDescent="0.35">
      <c r="A781" s="140" t="s">
        <v>50</v>
      </c>
      <c r="B781" s="140" t="s">
        <v>51</v>
      </c>
      <c r="C781" s="140" t="s">
        <v>282</v>
      </c>
      <c r="D781" s="140" t="s">
        <v>31</v>
      </c>
      <c r="E781" s="140" t="s">
        <v>535</v>
      </c>
      <c r="F781" s="140">
        <v>2005</v>
      </c>
      <c r="G781" s="140" t="s">
        <v>1051</v>
      </c>
      <c r="H781" s="140">
        <v>22198003504671.457</v>
      </c>
      <c r="I781" s="140">
        <v>6285889512607.1689</v>
      </c>
      <c r="J781" s="140">
        <v>1259259488287.9221</v>
      </c>
      <c r="K781" s="140">
        <v>693572220657.39185</v>
      </c>
      <c r="L781" s="140">
        <v>42572831120.105499</v>
      </c>
      <c r="M781" s="140">
        <v>366561258875.28229</v>
      </c>
      <c r="N781" s="140">
        <v>0</v>
      </c>
      <c r="O781" s="140">
        <v>35078223798.239891</v>
      </c>
      <c r="P781" s="140">
        <v>99590792588.378479</v>
      </c>
      <c r="Q781" s="140">
        <v>149769114275.38568</v>
      </c>
      <c r="R781" s="140">
        <v>72267780846.178711</v>
      </c>
      <c r="S781" s="140">
        <v>77501333429.206955</v>
      </c>
      <c r="T781" s="140">
        <v>565687267630.5304</v>
      </c>
      <c r="U781" s="140">
        <v>536303738673.00818</v>
      </c>
      <c r="V781" s="140">
        <v>340244555577.9101</v>
      </c>
      <c r="W781" s="140">
        <v>163291400014.19064</v>
      </c>
      <c r="X781" s="140">
        <v>32767783080.907494</v>
      </c>
      <c r="Y781" s="140">
        <v>29383528957.522186</v>
      </c>
      <c r="Z781" s="140">
        <v>14822674904265.691</v>
      </c>
      <c r="AA781" s="140">
        <v>8552092791024.6992</v>
      </c>
      <c r="AB781" s="140">
        <v>7477166539796.749</v>
      </c>
      <c r="AC781" s="140">
        <v>1074926251227.9592</v>
      </c>
      <c r="AD781" s="140">
        <v>6270582113241.0303</v>
      </c>
      <c r="AE781" s="140">
        <v>5482422596183.7305</v>
      </c>
      <c r="AF781" s="140">
        <v>788159517057.30371</v>
      </c>
      <c r="AG781" s="140">
        <v>-169820400489.32382</v>
      </c>
      <c r="AH781" s="140">
        <v>32243753</v>
      </c>
      <c r="AI781" s="44"/>
      <c r="AK781" s="44"/>
      <c r="AL781" s="4"/>
    </row>
    <row r="782" spans="1:38" x14ac:dyDescent="0.35">
      <c r="A782" s="140" t="s">
        <v>50</v>
      </c>
      <c r="B782" s="140" t="s">
        <v>51</v>
      </c>
      <c r="C782" s="140" t="s">
        <v>282</v>
      </c>
      <c r="D782" s="140" t="s">
        <v>31</v>
      </c>
      <c r="E782" s="140" t="s">
        <v>535</v>
      </c>
      <c r="F782" s="140">
        <v>2006</v>
      </c>
      <c r="G782" s="140" t="s">
        <v>1052</v>
      </c>
      <c r="H782" s="140">
        <v>23322120075644.469</v>
      </c>
      <c r="I782" s="140">
        <v>6490090221264</v>
      </c>
      <c r="J782" s="140">
        <v>1353123273093.762</v>
      </c>
      <c r="K782" s="140">
        <v>715060033793.11475</v>
      </c>
      <c r="L782" s="140">
        <v>41480980271.231659</v>
      </c>
      <c r="M782" s="140">
        <v>379516978604.84869</v>
      </c>
      <c r="N782" s="140">
        <v>0</v>
      </c>
      <c r="O782" s="140">
        <v>37586960233.596565</v>
      </c>
      <c r="P782" s="140">
        <v>107146170763.99483</v>
      </c>
      <c r="Q782" s="140">
        <v>149328943919.44299</v>
      </c>
      <c r="R782" s="140">
        <v>73791346378.112366</v>
      </c>
      <c r="S782" s="140">
        <v>75537597541.330612</v>
      </c>
      <c r="T782" s="140">
        <v>638063239300.64709</v>
      </c>
      <c r="U782" s="140">
        <v>593556949916.5083</v>
      </c>
      <c r="V782" s="140">
        <v>398196805432.19794</v>
      </c>
      <c r="W782" s="140">
        <v>158759462502.33411</v>
      </c>
      <c r="X782" s="140">
        <v>36600681981.976295</v>
      </c>
      <c r="Y782" s="140">
        <v>44506289384.138802</v>
      </c>
      <c r="Z782" s="140">
        <v>15533785528118.943</v>
      </c>
      <c r="AA782" s="140">
        <v>8960898920940.3223</v>
      </c>
      <c r="AB782" s="140">
        <v>7847356130698.9082</v>
      </c>
      <c r="AC782" s="140">
        <v>1113542790241.4126</v>
      </c>
      <c r="AD782" s="140">
        <v>6572886607178.6738</v>
      </c>
      <c r="AE782" s="140">
        <v>5756094613755.5303</v>
      </c>
      <c r="AF782" s="140">
        <v>816791993423.14453</v>
      </c>
      <c r="AG782" s="140">
        <v>-54878946832.240967</v>
      </c>
      <c r="AH782" s="140">
        <v>32571174</v>
      </c>
      <c r="AI782" s="44"/>
      <c r="AK782" s="44"/>
      <c r="AL782" s="4"/>
    </row>
    <row r="783" spans="1:38" x14ac:dyDescent="0.35">
      <c r="A783" s="140" t="s">
        <v>50</v>
      </c>
      <c r="B783" s="140" t="s">
        <v>51</v>
      </c>
      <c r="C783" s="140" t="s">
        <v>282</v>
      </c>
      <c r="D783" s="140" t="s">
        <v>31</v>
      </c>
      <c r="E783" s="140" t="s">
        <v>535</v>
      </c>
      <c r="F783" s="140">
        <v>2007</v>
      </c>
      <c r="G783" s="140" t="s">
        <v>1053</v>
      </c>
      <c r="H783" s="140">
        <v>24708393222387.316</v>
      </c>
      <c r="I783" s="140">
        <v>6692973739542.3662</v>
      </c>
      <c r="J783" s="140">
        <v>1495652178964.2776</v>
      </c>
      <c r="K783" s="140">
        <v>758214600318.29004</v>
      </c>
      <c r="L783" s="140">
        <v>39079803443.398201</v>
      </c>
      <c r="M783" s="140">
        <v>402449572888.42908</v>
      </c>
      <c r="N783" s="140">
        <v>0</v>
      </c>
      <c r="O783" s="140">
        <v>45421391166.203987</v>
      </c>
      <c r="P783" s="140">
        <v>117862708803.98091</v>
      </c>
      <c r="Q783" s="140">
        <v>153401124016.2778</v>
      </c>
      <c r="R783" s="140">
        <v>78726235177.972534</v>
      </c>
      <c r="S783" s="140">
        <v>74674888838.305267</v>
      </c>
      <c r="T783" s="140">
        <v>737437578645.98743</v>
      </c>
      <c r="U783" s="140">
        <v>664518236139.01721</v>
      </c>
      <c r="V783" s="140">
        <v>459174875054.60394</v>
      </c>
      <c r="W783" s="140">
        <v>166161709515.12271</v>
      </c>
      <c r="X783" s="140">
        <v>39181651569.290565</v>
      </c>
      <c r="Y783" s="140">
        <v>72919342506.970245</v>
      </c>
      <c r="Z783" s="140">
        <v>16703575281685.875</v>
      </c>
      <c r="AA783" s="140">
        <v>9633404275729.1484</v>
      </c>
      <c r="AB783" s="140">
        <v>8422757688028.7334</v>
      </c>
      <c r="AC783" s="140">
        <v>1210646587700.4202</v>
      </c>
      <c r="AD783" s="140">
        <v>7070171005956.667</v>
      </c>
      <c r="AE783" s="140">
        <v>6181650379412.9434</v>
      </c>
      <c r="AF783" s="140">
        <v>888520626543.72742</v>
      </c>
      <c r="AG783" s="140">
        <v>-183807977805.19861</v>
      </c>
      <c r="AH783" s="140">
        <v>32889025</v>
      </c>
      <c r="AI783" s="44"/>
      <c r="AK783" s="44"/>
      <c r="AL783" s="4"/>
    </row>
    <row r="784" spans="1:38" x14ac:dyDescent="0.35">
      <c r="A784" s="140" t="s">
        <v>50</v>
      </c>
      <c r="B784" s="140" t="s">
        <v>51</v>
      </c>
      <c r="C784" s="140" t="s">
        <v>282</v>
      </c>
      <c r="D784" s="140" t="s">
        <v>31</v>
      </c>
      <c r="E784" s="140" t="s">
        <v>535</v>
      </c>
      <c r="F784" s="140">
        <v>2008</v>
      </c>
      <c r="G784" s="140" t="s">
        <v>1054</v>
      </c>
      <c r="H784" s="140">
        <v>25155361746096.836</v>
      </c>
      <c r="I784" s="140">
        <v>6891457287644.1729</v>
      </c>
      <c r="J784" s="140">
        <v>1686817884857.1089</v>
      </c>
      <c r="K784" s="140">
        <v>773797900902.0116</v>
      </c>
      <c r="L784" s="140">
        <v>36644431129.452835</v>
      </c>
      <c r="M784" s="140">
        <v>405566434453.75452</v>
      </c>
      <c r="N784" s="140">
        <v>0</v>
      </c>
      <c r="O784" s="140">
        <v>34156471400.103207</v>
      </c>
      <c r="P784" s="140">
        <v>134333859726.70921</v>
      </c>
      <c r="Q784" s="140">
        <v>163096704191.99182</v>
      </c>
      <c r="R784" s="140">
        <v>87049886823.905701</v>
      </c>
      <c r="S784" s="140">
        <v>76046817368.086136</v>
      </c>
      <c r="T784" s="140">
        <v>913019983955.09741</v>
      </c>
      <c r="U784" s="140">
        <v>833386322175.98376</v>
      </c>
      <c r="V784" s="140">
        <v>586197889518.26038</v>
      </c>
      <c r="W784" s="140">
        <v>186413510466.17065</v>
      </c>
      <c r="X784" s="140">
        <v>60774922191.552711</v>
      </c>
      <c r="Y784" s="140">
        <v>79633661779.113602</v>
      </c>
      <c r="Z784" s="140">
        <v>16688157007681.158</v>
      </c>
      <c r="AA784" s="140">
        <v>9624720405920.957</v>
      </c>
      <c r="AB784" s="140">
        <v>8428180149416.4111</v>
      </c>
      <c r="AC784" s="140">
        <v>1196540256504.5471</v>
      </c>
      <c r="AD784" s="140">
        <v>7063436601760.2295</v>
      </c>
      <c r="AE784" s="140">
        <v>6185313821375.4189</v>
      </c>
      <c r="AF784" s="140">
        <v>878122780384.81616</v>
      </c>
      <c r="AG784" s="140">
        <v>-111070434085.60735</v>
      </c>
      <c r="AH784" s="140">
        <v>33247118</v>
      </c>
      <c r="AI784" s="44"/>
      <c r="AK784" s="44"/>
      <c r="AL784" s="4"/>
    </row>
    <row r="785" spans="1:38" x14ac:dyDescent="0.35">
      <c r="A785" s="140" t="s">
        <v>50</v>
      </c>
      <c r="B785" s="140" t="s">
        <v>51</v>
      </c>
      <c r="C785" s="140" t="s">
        <v>282</v>
      </c>
      <c r="D785" s="140" t="s">
        <v>31</v>
      </c>
      <c r="E785" s="140" t="s">
        <v>535</v>
      </c>
      <c r="F785" s="140">
        <v>2009</v>
      </c>
      <c r="G785" s="140" t="s">
        <v>1055</v>
      </c>
      <c r="H785" s="140">
        <v>25658979497980.008</v>
      </c>
      <c r="I785" s="140">
        <v>7032644966284.7549</v>
      </c>
      <c r="J785" s="140">
        <v>1703343787068.876</v>
      </c>
      <c r="K785" s="140">
        <v>787621713613.79468</v>
      </c>
      <c r="L785" s="140">
        <v>31680138341.969406</v>
      </c>
      <c r="M785" s="140">
        <v>394361889941.14893</v>
      </c>
      <c r="N785" s="140">
        <v>0</v>
      </c>
      <c r="O785" s="140">
        <v>33903711721.686378</v>
      </c>
      <c r="P785" s="140">
        <v>153428615391.99252</v>
      </c>
      <c r="Q785" s="140">
        <v>174247358216.99741</v>
      </c>
      <c r="R785" s="140">
        <v>96483988933.210785</v>
      </c>
      <c r="S785" s="140">
        <v>77763369283.786621</v>
      </c>
      <c r="T785" s="140">
        <v>915722073455.08142</v>
      </c>
      <c r="U785" s="140">
        <v>819810987947.4104</v>
      </c>
      <c r="V785" s="140">
        <v>602173830373.22424</v>
      </c>
      <c r="W785" s="140">
        <v>152515385774.23795</v>
      </c>
      <c r="X785" s="140">
        <v>65121771799.948303</v>
      </c>
      <c r="Y785" s="140">
        <v>95911085507.671036</v>
      </c>
      <c r="Z785" s="140">
        <v>17142612752046.834</v>
      </c>
      <c r="AA785" s="140">
        <v>9887065088528.9004</v>
      </c>
      <c r="AB785" s="140">
        <v>8560080966723.1279</v>
      </c>
      <c r="AC785" s="140">
        <v>1326984121805.7729</v>
      </c>
      <c r="AD785" s="140">
        <v>7255547663517.9053</v>
      </c>
      <c r="AE785" s="140">
        <v>6281750438731.377</v>
      </c>
      <c r="AF785" s="140">
        <v>973797224786.53052</v>
      </c>
      <c r="AG785" s="140">
        <v>-219622007420.45483</v>
      </c>
      <c r="AH785" s="140">
        <v>33628895</v>
      </c>
      <c r="AI785" s="44"/>
      <c r="AK785" s="44"/>
      <c r="AL785" s="4"/>
    </row>
    <row r="786" spans="1:38" x14ac:dyDescent="0.35">
      <c r="A786" s="140" t="s">
        <v>50</v>
      </c>
      <c r="B786" s="140" t="s">
        <v>51</v>
      </c>
      <c r="C786" s="140" t="s">
        <v>282</v>
      </c>
      <c r="D786" s="140" t="s">
        <v>31</v>
      </c>
      <c r="E786" s="140" t="s">
        <v>535</v>
      </c>
      <c r="F786" s="140">
        <v>2010</v>
      </c>
      <c r="G786" s="140" t="s">
        <v>1056</v>
      </c>
      <c r="H786" s="140">
        <v>25696745796943.305</v>
      </c>
      <c r="I786" s="140">
        <v>7214080687722.5732</v>
      </c>
      <c r="J786" s="140">
        <v>1690129786255.3247</v>
      </c>
      <c r="K786" s="140">
        <v>807058420373.0564</v>
      </c>
      <c r="L786" s="140">
        <v>28592472985.906631</v>
      </c>
      <c r="M786" s="140">
        <v>405482289510.20935</v>
      </c>
      <c r="N786" s="140">
        <v>0</v>
      </c>
      <c r="O786" s="140">
        <v>17991277637.700558</v>
      </c>
      <c r="P786" s="140">
        <v>172356584354.61267</v>
      </c>
      <c r="Q786" s="140">
        <v>182635795884.62726</v>
      </c>
      <c r="R786" s="140">
        <v>105206946607.46008</v>
      </c>
      <c r="S786" s="140">
        <v>77428849277.167191</v>
      </c>
      <c r="T786" s="140">
        <v>883071365882.26843</v>
      </c>
      <c r="U786" s="140">
        <v>790118560009.59766</v>
      </c>
      <c r="V786" s="140">
        <v>601331639414.96875</v>
      </c>
      <c r="W786" s="140">
        <v>116868095379.28818</v>
      </c>
      <c r="X786" s="140">
        <v>71918825215.340714</v>
      </c>
      <c r="Y786" s="140">
        <v>92952805872.670776</v>
      </c>
      <c r="Z786" s="140">
        <v>17059730797621.883</v>
      </c>
      <c r="AA786" s="140">
        <v>9839783282410.9512</v>
      </c>
      <c r="AB786" s="140">
        <v>8545321177622.374</v>
      </c>
      <c r="AC786" s="140">
        <v>1294462104788.5789</v>
      </c>
      <c r="AD786" s="140">
        <v>7219947515210.9014</v>
      </c>
      <c r="AE786" s="140">
        <v>6270135086545.9971</v>
      </c>
      <c r="AF786" s="140">
        <v>949812428664.89233</v>
      </c>
      <c r="AG786" s="140">
        <v>-267195474656.4823</v>
      </c>
      <c r="AH786" s="140">
        <v>34004889</v>
      </c>
      <c r="AI786" s="44"/>
      <c r="AK786" s="44"/>
      <c r="AL786" s="4"/>
    </row>
    <row r="787" spans="1:38" x14ac:dyDescent="0.35">
      <c r="A787" s="140" t="s">
        <v>50</v>
      </c>
      <c r="B787" s="140" t="s">
        <v>51</v>
      </c>
      <c r="C787" s="140" t="s">
        <v>282</v>
      </c>
      <c r="D787" s="140" t="s">
        <v>31</v>
      </c>
      <c r="E787" s="140" t="s">
        <v>535</v>
      </c>
      <c r="F787" s="140">
        <v>2011</v>
      </c>
      <c r="G787" s="140" t="s">
        <v>1057</v>
      </c>
      <c r="H787" s="140">
        <v>26183430428797.277</v>
      </c>
      <c r="I787" s="140">
        <v>7408376059271.1455</v>
      </c>
      <c r="J787" s="140">
        <v>1750719636087.6646</v>
      </c>
      <c r="K787" s="140">
        <v>855719186152.50146</v>
      </c>
      <c r="L787" s="140">
        <v>26600690323.156246</v>
      </c>
      <c r="M787" s="140">
        <v>416812119220.7558</v>
      </c>
      <c r="N787" s="140">
        <v>0</v>
      </c>
      <c r="O787" s="140">
        <v>22210688153.636902</v>
      </c>
      <c r="P787" s="140">
        <v>195704636111.46136</v>
      </c>
      <c r="Q787" s="140">
        <v>194391052343.49097</v>
      </c>
      <c r="R787" s="140">
        <v>115981444589.91481</v>
      </c>
      <c r="S787" s="140">
        <v>78409607753.576157</v>
      </c>
      <c r="T787" s="140">
        <v>895000449935.16321</v>
      </c>
      <c r="U787" s="140">
        <v>807274430066.91785</v>
      </c>
      <c r="V787" s="140">
        <v>648106792437.93872</v>
      </c>
      <c r="W787" s="140">
        <v>75258031478.85788</v>
      </c>
      <c r="X787" s="140">
        <v>83909606150.121231</v>
      </c>
      <c r="Y787" s="140">
        <v>87726019868.245361</v>
      </c>
      <c r="Z787" s="140">
        <v>17273657618622.594</v>
      </c>
      <c r="AA787" s="140">
        <v>9957128931908.584</v>
      </c>
      <c r="AB787" s="140">
        <v>8683199403885.8906</v>
      </c>
      <c r="AC787" s="140">
        <v>1273929528022.7</v>
      </c>
      <c r="AD787" s="140">
        <v>7316528686714.0088</v>
      </c>
      <c r="AE787" s="140">
        <v>6380441386813.6455</v>
      </c>
      <c r="AF787" s="140">
        <v>936087299900.36633</v>
      </c>
      <c r="AG787" s="140">
        <v>-249322885184.12027</v>
      </c>
      <c r="AH787" s="140">
        <v>34339328</v>
      </c>
      <c r="AI787" s="44"/>
      <c r="AK787" s="44"/>
      <c r="AL787" s="4"/>
    </row>
    <row r="788" spans="1:38" x14ac:dyDescent="0.35">
      <c r="A788" s="140" t="s">
        <v>50</v>
      </c>
      <c r="B788" s="140" t="s">
        <v>51</v>
      </c>
      <c r="C788" s="140" t="s">
        <v>282</v>
      </c>
      <c r="D788" s="140" t="s">
        <v>31</v>
      </c>
      <c r="E788" s="140" t="s">
        <v>535</v>
      </c>
      <c r="F788" s="140">
        <v>2012</v>
      </c>
      <c r="G788" s="140" t="s">
        <v>1058</v>
      </c>
      <c r="H788" s="140">
        <v>26859191653093.211</v>
      </c>
      <c r="I788" s="140">
        <v>7617696693772.4893</v>
      </c>
      <c r="J788" s="140">
        <v>1724738475230.6448</v>
      </c>
      <c r="K788" s="140">
        <v>882477487480.35205</v>
      </c>
      <c r="L788" s="140">
        <v>24748712751.157635</v>
      </c>
      <c r="M788" s="140">
        <v>421662275852.21069</v>
      </c>
      <c r="N788" s="140">
        <v>0</v>
      </c>
      <c r="O788" s="140">
        <v>22406271884.458355</v>
      </c>
      <c r="P788" s="140">
        <v>212898765982.51849</v>
      </c>
      <c r="Q788" s="140">
        <v>200761461010.00699</v>
      </c>
      <c r="R788" s="140">
        <v>124148187850.03456</v>
      </c>
      <c r="S788" s="140">
        <v>76613273159.972427</v>
      </c>
      <c r="T788" s="140">
        <v>842260987750.29272</v>
      </c>
      <c r="U788" s="140">
        <v>763821578447.4032</v>
      </c>
      <c r="V788" s="140">
        <v>629195939289.52905</v>
      </c>
      <c r="W788" s="140">
        <v>46661642066.146309</v>
      </c>
      <c r="X788" s="140">
        <v>87963997091.727753</v>
      </c>
      <c r="Y788" s="140">
        <v>78439409302.889465</v>
      </c>
      <c r="Z788" s="140">
        <v>17818441011505.516</v>
      </c>
      <c r="AA788" s="140">
        <v>10261412558425.174</v>
      </c>
      <c r="AB788" s="140">
        <v>8943356576165.3008</v>
      </c>
      <c r="AC788" s="140">
        <v>1318055982259.8772</v>
      </c>
      <c r="AD788" s="140">
        <v>7557028453080.374</v>
      </c>
      <c r="AE788" s="140">
        <v>6586344689614.2441</v>
      </c>
      <c r="AF788" s="140">
        <v>970683763466.1228</v>
      </c>
      <c r="AG788" s="140">
        <v>-301684527415.43658</v>
      </c>
      <c r="AH788" s="140">
        <v>34714222</v>
      </c>
      <c r="AI788" s="44"/>
      <c r="AK788" s="44"/>
      <c r="AL788" s="4"/>
    </row>
    <row r="789" spans="1:38" x14ac:dyDescent="0.35">
      <c r="A789" s="140" t="s">
        <v>50</v>
      </c>
      <c r="B789" s="140" t="s">
        <v>51</v>
      </c>
      <c r="C789" s="140" t="s">
        <v>282</v>
      </c>
      <c r="D789" s="140" t="s">
        <v>31</v>
      </c>
      <c r="E789" s="140" t="s">
        <v>535</v>
      </c>
      <c r="F789" s="140">
        <v>2013</v>
      </c>
      <c r="G789" s="140" t="s">
        <v>1059</v>
      </c>
      <c r="H789" s="140">
        <v>27584110284565.398</v>
      </c>
      <c r="I789" s="140">
        <v>7825758844036.7295</v>
      </c>
      <c r="J789" s="140">
        <v>1592884601756.2749</v>
      </c>
      <c r="K789" s="140">
        <v>887917023618.82544</v>
      </c>
      <c r="L789" s="140">
        <v>25115287401.151394</v>
      </c>
      <c r="M789" s="140">
        <v>430681680201.36932</v>
      </c>
      <c r="N789" s="140">
        <v>0</v>
      </c>
      <c r="O789" s="140">
        <v>22957706994.5844</v>
      </c>
      <c r="P789" s="140">
        <v>212383728378.14395</v>
      </c>
      <c r="Q789" s="140">
        <v>196778620643.57645</v>
      </c>
      <c r="R789" s="140">
        <v>121901590647.02666</v>
      </c>
      <c r="S789" s="140">
        <v>74877029996.549789</v>
      </c>
      <c r="T789" s="140">
        <v>704967578137.44922</v>
      </c>
      <c r="U789" s="140">
        <v>629716764846.93616</v>
      </c>
      <c r="V789" s="140">
        <v>555745564469.24207</v>
      </c>
      <c r="W789" s="140">
        <v>4394620635.3954487</v>
      </c>
      <c r="X789" s="140">
        <v>69576579742.298584</v>
      </c>
      <c r="Y789" s="140">
        <v>75250813290.513062</v>
      </c>
      <c r="Z789" s="140">
        <v>18187006679973.258</v>
      </c>
      <c r="AA789" s="140">
        <v>10464674694519.535</v>
      </c>
      <c r="AB789" s="140">
        <v>9129562126506.2734</v>
      </c>
      <c r="AC789" s="140">
        <v>1335112568013.2749</v>
      </c>
      <c r="AD789" s="140">
        <v>7722331985453.7852</v>
      </c>
      <c r="AE789" s="140">
        <v>6737095197008.7598</v>
      </c>
      <c r="AF789" s="140">
        <v>985236788445.0144</v>
      </c>
      <c r="AG789" s="140">
        <v>-21539841200.871693</v>
      </c>
      <c r="AH789" s="140">
        <v>35082954</v>
      </c>
      <c r="AI789" s="44"/>
      <c r="AK789" s="44"/>
      <c r="AL789" s="4"/>
    </row>
    <row r="790" spans="1:38" x14ac:dyDescent="0.35">
      <c r="A790" s="140" t="s">
        <v>50</v>
      </c>
      <c r="B790" s="140" t="s">
        <v>51</v>
      </c>
      <c r="C790" s="140" t="s">
        <v>282</v>
      </c>
      <c r="D790" s="140" t="s">
        <v>31</v>
      </c>
      <c r="E790" s="140" t="s">
        <v>535</v>
      </c>
      <c r="F790" s="140">
        <v>2014</v>
      </c>
      <c r="G790" s="140" t="s">
        <v>1060</v>
      </c>
      <c r="H790" s="140">
        <v>28121522460116.285</v>
      </c>
      <c r="I790" s="140">
        <v>8040264483522.6904</v>
      </c>
      <c r="J790" s="140">
        <v>1625574649217.6636</v>
      </c>
      <c r="K790" s="140">
        <v>932557632319.09851</v>
      </c>
      <c r="L790" s="140">
        <v>26954731502.243614</v>
      </c>
      <c r="M790" s="140">
        <v>442342422379.54681</v>
      </c>
      <c r="N790" s="140">
        <v>0</v>
      </c>
      <c r="O790" s="140">
        <v>28671989496.561733</v>
      </c>
      <c r="P790" s="140">
        <v>229783408862.90085</v>
      </c>
      <c r="Q790" s="140">
        <v>204805080077.8454</v>
      </c>
      <c r="R790" s="140">
        <v>129856519993.26201</v>
      </c>
      <c r="S790" s="140">
        <v>74948560084.583374</v>
      </c>
      <c r="T790" s="140">
        <v>693017016898.56506</v>
      </c>
      <c r="U790" s="140">
        <v>617790766956.01514</v>
      </c>
      <c r="V790" s="140">
        <v>554875705656.70068</v>
      </c>
      <c r="W790" s="140">
        <v>478390309.31096363</v>
      </c>
      <c r="X790" s="140">
        <v>62436670990.003563</v>
      </c>
      <c r="Y790" s="140">
        <v>75226249942.549881</v>
      </c>
      <c r="Z790" s="140">
        <v>18431458535479.383</v>
      </c>
      <c r="AA790" s="140">
        <v>10599543428407.34</v>
      </c>
      <c r="AB790" s="140">
        <v>9273510768910.1934</v>
      </c>
      <c r="AC790" s="140">
        <v>1326032659497.1396</v>
      </c>
      <c r="AD790" s="140">
        <v>7831915107072.1045</v>
      </c>
      <c r="AE790" s="140">
        <v>6852120525491.043</v>
      </c>
      <c r="AF790" s="140">
        <v>979794581581.05859</v>
      </c>
      <c r="AG790" s="140">
        <v>24224791896.552429</v>
      </c>
      <c r="AH790" s="140">
        <v>35437435</v>
      </c>
      <c r="AI790" s="44"/>
      <c r="AK790" s="44"/>
      <c r="AL790" s="4"/>
    </row>
    <row r="791" spans="1:38" x14ac:dyDescent="0.35">
      <c r="A791" s="140" t="s">
        <v>50</v>
      </c>
      <c r="B791" s="140" t="s">
        <v>51</v>
      </c>
      <c r="C791" s="140" t="s">
        <v>282</v>
      </c>
      <c r="D791" s="140" t="s">
        <v>31</v>
      </c>
      <c r="E791" s="140" t="s">
        <v>535</v>
      </c>
      <c r="F791" s="140">
        <v>2015</v>
      </c>
      <c r="G791" s="140" t="s">
        <v>1061</v>
      </c>
      <c r="H791" s="140">
        <v>29333567076977.711</v>
      </c>
      <c r="I791" s="140">
        <v>8225345425308.6563</v>
      </c>
      <c r="J791" s="140">
        <v>1504901285513.7529</v>
      </c>
      <c r="K791" s="140">
        <v>936678075063.06763</v>
      </c>
      <c r="L791" s="140">
        <v>28002567459.550327</v>
      </c>
      <c r="M791" s="140">
        <v>445920658020.21014</v>
      </c>
      <c r="N791" s="140">
        <v>0</v>
      </c>
      <c r="O791" s="140">
        <v>6961486160.8215561</v>
      </c>
      <c r="P791" s="140">
        <v>244057723561.78537</v>
      </c>
      <c r="Q791" s="140">
        <v>211735639860.70029</v>
      </c>
      <c r="R791" s="140">
        <v>135971711591.56726</v>
      </c>
      <c r="S791" s="140">
        <v>75763928269.133026</v>
      </c>
      <c r="T791" s="140">
        <v>568223210450.6853</v>
      </c>
      <c r="U791" s="140">
        <v>505066121748.78278</v>
      </c>
      <c r="V791" s="140">
        <v>453372550498.63019</v>
      </c>
      <c r="W791" s="140">
        <v>507715118.75554615</v>
      </c>
      <c r="X791" s="140">
        <v>51185856131.397049</v>
      </c>
      <c r="Y791" s="140">
        <v>63157088701.902542</v>
      </c>
      <c r="Z791" s="140">
        <v>19268040101358.875</v>
      </c>
      <c r="AA791" s="140">
        <v>11077286961658.543</v>
      </c>
      <c r="AB791" s="140">
        <v>9626785989228.166</v>
      </c>
      <c r="AC791" s="140">
        <v>1450500972430.3706</v>
      </c>
      <c r="AD791" s="140">
        <v>8190753139700.2842</v>
      </c>
      <c r="AE791" s="140">
        <v>7118225594355.042</v>
      </c>
      <c r="AF791" s="140">
        <v>1072527545345.2319</v>
      </c>
      <c r="AG791" s="140">
        <v>335280264796.42883</v>
      </c>
      <c r="AH791" s="140">
        <v>35702908</v>
      </c>
      <c r="AI791" s="44"/>
      <c r="AK791" s="44"/>
      <c r="AL791" s="4"/>
    </row>
    <row r="792" spans="1:38" x14ac:dyDescent="0.35">
      <c r="A792" s="140" t="s">
        <v>50</v>
      </c>
      <c r="B792" s="140" t="s">
        <v>51</v>
      </c>
      <c r="C792" s="140" t="s">
        <v>282</v>
      </c>
      <c r="D792" s="140" t="s">
        <v>31</v>
      </c>
      <c r="E792" s="140" t="s">
        <v>535</v>
      </c>
      <c r="F792" s="140">
        <v>2016</v>
      </c>
      <c r="G792" s="140" t="s">
        <v>1062</v>
      </c>
      <c r="H792" s="140">
        <v>29201766273126.758</v>
      </c>
      <c r="I792" s="140">
        <v>8393198867208.2129</v>
      </c>
      <c r="J792" s="140">
        <v>1375100836290.8098</v>
      </c>
      <c r="K792" s="140">
        <v>952089925290.58606</v>
      </c>
      <c r="L792" s="140">
        <v>28827546989.950455</v>
      </c>
      <c r="M792" s="140">
        <v>451462744573.54919</v>
      </c>
      <c r="N792" s="140">
        <v>0</v>
      </c>
      <c r="O792" s="140">
        <v>6741636196.7222567</v>
      </c>
      <c r="P792" s="140">
        <v>252597127425.91528</v>
      </c>
      <c r="Q792" s="140">
        <v>212460870104.44891</v>
      </c>
      <c r="R792" s="140">
        <v>138774018451.54007</v>
      </c>
      <c r="S792" s="140">
        <v>73686851652.908829</v>
      </c>
      <c r="T792" s="140">
        <v>423010911000.22363</v>
      </c>
      <c r="U792" s="140">
        <v>378157853447.15747</v>
      </c>
      <c r="V792" s="140">
        <v>342284470330.40192</v>
      </c>
      <c r="W792" s="140">
        <v>469310528.15314639</v>
      </c>
      <c r="X792" s="140">
        <v>35404072588.602448</v>
      </c>
      <c r="Y792" s="140">
        <v>44853057553.066185</v>
      </c>
      <c r="Z792" s="140">
        <v>19109079028991.484</v>
      </c>
      <c r="AA792" s="140">
        <v>10989118082461.777</v>
      </c>
      <c r="AB792" s="140">
        <v>9515188027476.4414</v>
      </c>
      <c r="AC792" s="140">
        <v>1473930054985.3318</v>
      </c>
      <c r="AD792" s="140">
        <v>8119960946529.7373</v>
      </c>
      <c r="AE792" s="140">
        <v>7030860402283.3135</v>
      </c>
      <c r="AF792" s="140">
        <v>1089100544246.4218</v>
      </c>
      <c r="AG792" s="140">
        <v>324387540636.25446</v>
      </c>
      <c r="AH792" s="140">
        <v>36109487</v>
      </c>
      <c r="AI792" s="44"/>
      <c r="AK792" s="44"/>
      <c r="AL792" s="4"/>
    </row>
    <row r="793" spans="1:38" x14ac:dyDescent="0.35">
      <c r="A793" s="140" t="s">
        <v>50</v>
      </c>
      <c r="B793" s="140" t="s">
        <v>51</v>
      </c>
      <c r="C793" s="140" t="s">
        <v>282</v>
      </c>
      <c r="D793" s="140" t="s">
        <v>31</v>
      </c>
      <c r="E793" s="140" t="s">
        <v>535</v>
      </c>
      <c r="F793" s="140">
        <v>2017</v>
      </c>
      <c r="G793" s="140" t="s">
        <v>1063</v>
      </c>
      <c r="H793" s="140">
        <v>29969835543498.441</v>
      </c>
      <c r="I793" s="140">
        <v>8570780028037.1025</v>
      </c>
      <c r="J793" s="140">
        <v>1365690022722.9932</v>
      </c>
      <c r="K793" s="140">
        <v>976780864692.67407</v>
      </c>
      <c r="L793" s="140">
        <v>30986329659.934872</v>
      </c>
      <c r="M793" s="140">
        <v>465173793014.3877</v>
      </c>
      <c r="N793" s="140">
        <v>0</v>
      </c>
      <c r="O793" s="140">
        <v>6494853502.0657902</v>
      </c>
      <c r="P793" s="140">
        <v>258917776602.64563</v>
      </c>
      <c r="Q793" s="140">
        <v>215208111913.64001</v>
      </c>
      <c r="R793" s="140">
        <v>142146445119.11758</v>
      </c>
      <c r="S793" s="140">
        <v>73061666794.522446</v>
      </c>
      <c r="T793" s="140">
        <v>388909158030.31927</v>
      </c>
      <c r="U793" s="140">
        <v>355571446779.34985</v>
      </c>
      <c r="V793" s="140">
        <v>323982726795.21472</v>
      </c>
      <c r="W793" s="140">
        <v>455270269.41329783</v>
      </c>
      <c r="X793" s="140">
        <v>31133449714.721893</v>
      </c>
      <c r="Y793" s="140">
        <v>33337711250.969406</v>
      </c>
      <c r="Z793" s="140">
        <v>19434956267996.309</v>
      </c>
      <c r="AA793" s="140">
        <v>11182116736315.33</v>
      </c>
      <c r="AB793" s="140">
        <v>9703013883612.1895</v>
      </c>
      <c r="AC793" s="140">
        <v>1479102852703.1404</v>
      </c>
      <c r="AD793" s="140">
        <v>8252839531681.0283</v>
      </c>
      <c r="AE793" s="140">
        <v>7161203772364.7695</v>
      </c>
      <c r="AF793" s="140">
        <v>1091635759316.2634</v>
      </c>
      <c r="AG793" s="140">
        <v>598409224742.03442</v>
      </c>
      <c r="AH793" s="140">
        <v>36543321</v>
      </c>
      <c r="AI793" s="44"/>
      <c r="AK793" s="44"/>
      <c r="AL793" s="4"/>
    </row>
    <row r="794" spans="1:38" x14ac:dyDescent="0.35">
      <c r="A794" s="140" t="s">
        <v>50</v>
      </c>
      <c r="B794" s="140" t="s">
        <v>51</v>
      </c>
      <c r="C794" s="140" t="s">
        <v>282</v>
      </c>
      <c r="D794" s="140" t="s">
        <v>31</v>
      </c>
      <c r="E794" s="140" t="s">
        <v>535</v>
      </c>
      <c r="F794" s="140">
        <v>2018</v>
      </c>
      <c r="G794" s="140" t="s">
        <v>1064</v>
      </c>
      <c r="H794" s="140">
        <v>30475321640062.777</v>
      </c>
      <c r="I794" s="140">
        <v>8761234351908.2441</v>
      </c>
      <c r="J794" s="140">
        <v>1396138130622.9849</v>
      </c>
      <c r="K794" s="140">
        <v>976646803235.11475</v>
      </c>
      <c r="L794" s="140">
        <v>32491359875.353889</v>
      </c>
      <c r="M794" s="140">
        <v>474353888681.33203</v>
      </c>
      <c r="N794" s="140">
        <v>0</v>
      </c>
      <c r="O794" s="140">
        <v>6324598761.2413969</v>
      </c>
      <c r="P794" s="140">
        <v>252718061421.05652</v>
      </c>
      <c r="Q794" s="140">
        <v>210758894496.13086</v>
      </c>
      <c r="R794" s="140">
        <v>138581670085.10727</v>
      </c>
      <c r="S794" s="140">
        <v>72177224411.02359</v>
      </c>
      <c r="T794" s="140">
        <v>419491327387.87036</v>
      </c>
      <c r="U794" s="140">
        <v>393094466861.35834</v>
      </c>
      <c r="V794" s="140">
        <v>360065573590.46027</v>
      </c>
      <c r="W794" s="140">
        <v>2419910955.033607</v>
      </c>
      <c r="X794" s="140">
        <v>30608982315.864445</v>
      </c>
      <c r="Y794" s="140">
        <v>26396860526.512024</v>
      </c>
      <c r="Z794" s="140">
        <v>19753496587531.551</v>
      </c>
      <c r="AA794" s="140">
        <v>11371635688946.738</v>
      </c>
      <c r="AB794" s="140">
        <v>9867464414039.7598</v>
      </c>
      <c r="AC794" s="140">
        <v>1504171274906.9663</v>
      </c>
      <c r="AD794" s="140">
        <v>8381860898584.8623</v>
      </c>
      <c r="AE794" s="140">
        <v>7273158972249.6641</v>
      </c>
      <c r="AF794" s="140">
        <v>1108701926335.1899</v>
      </c>
      <c r="AG794" s="140">
        <v>564452570000</v>
      </c>
      <c r="AH794" s="140">
        <v>37057765</v>
      </c>
      <c r="AI794" s="44"/>
      <c r="AK794" s="44"/>
      <c r="AL794" s="4"/>
    </row>
    <row r="795" spans="1:38" x14ac:dyDescent="0.35">
      <c r="A795" s="140" t="s">
        <v>240</v>
      </c>
      <c r="B795" s="140" t="s">
        <v>241</v>
      </c>
      <c r="C795" s="140" t="s">
        <v>282</v>
      </c>
      <c r="D795" s="140" t="s">
        <v>7</v>
      </c>
      <c r="E795" s="140" t="s">
        <v>535</v>
      </c>
      <c r="F795" s="140">
        <v>1995</v>
      </c>
      <c r="G795" s="140" t="s">
        <v>1065</v>
      </c>
      <c r="H795" s="140">
        <v>7473092370871.5938</v>
      </c>
      <c r="I795" s="140">
        <v>2380702238312.0723</v>
      </c>
      <c r="J795" s="140">
        <v>66262030171.747894</v>
      </c>
      <c r="K795" s="140">
        <v>66261409443.96936</v>
      </c>
      <c r="L795" s="140">
        <v>2295170191.5264587</v>
      </c>
      <c r="M795" s="140">
        <v>34756970071.135605</v>
      </c>
      <c r="N795" s="140">
        <v>0</v>
      </c>
      <c r="O795" s="140">
        <v>0</v>
      </c>
      <c r="P795" s="140">
        <v>304487129.76148826</v>
      </c>
      <c r="Q795" s="140">
        <v>28904782051.545807</v>
      </c>
      <c r="R795" s="140">
        <v>7724367103.566267</v>
      </c>
      <c r="S795" s="140">
        <v>21180414947.979538</v>
      </c>
      <c r="T795" s="140">
        <v>620727.77853482647</v>
      </c>
      <c r="U795" s="140">
        <v>620727.77853482647</v>
      </c>
      <c r="V795" s="140">
        <v>0</v>
      </c>
      <c r="W795" s="140">
        <v>620727.77853482647</v>
      </c>
      <c r="X795" s="140">
        <v>0</v>
      </c>
      <c r="Y795" s="140">
        <v>0</v>
      </c>
      <c r="Z795" s="140">
        <v>4686736786685.7393</v>
      </c>
      <c r="AA795" s="140">
        <v>3207847522320.6172</v>
      </c>
      <c r="AB795" s="140">
        <v>2759119144353.2139</v>
      </c>
      <c r="AC795" s="140">
        <v>448728377967.40051</v>
      </c>
      <c r="AD795" s="140">
        <v>1478889264365.1218</v>
      </c>
      <c r="AE795" s="140">
        <v>1272015472461.2319</v>
      </c>
      <c r="AF795" s="140">
        <v>206873791903.8898</v>
      </c>
      <c r="AG795" s="140">
        <v>339391315702.03369</v>
      </c>
      <c r="AH795" s="140">
        <v>7040687</v>
      </c>
      <c r="AI795" s="44"/>
      <c r="AK795" s="44"/>
      <c r="AL795" s="4"/>
    </row>
    <row r="796" spans="1:38" x14ac:dyDescent="0.35">
      <c r="A796" s="140" t="s">
        <v>240</v>
      </c>
      <c r="B796" s="140" t="s">
        <v>241</v>
      </c>
      <c r="C796" s="140" t="s">
        <v>282</v>
      </c>
      <c r="D796" s="140" t="s">
        <v>7</v>
      </c>
      <c r="E796" s="140" t="s">
        <v>535</v>
      </c>
      <c r="F796" s="140">
        <v>1996</v>
      </c>
      <c r="G796" s="140" t="s">
        <v>1066</v>
      </c>
      <c r="H796" s="140">
        <v>7572201474552.0303</v>
      </c>
      <c r="I796" s="140">
        <v>2413867179835.6211</v>
      </c>
      <c r="J796" s="140">
        <v>68462004360.125664</v>
      </c>
      <c r="K796" s="140">
        <v>68461684484.708282</v>
      </c>
      <c r="L796" s="140">
        <v>2244861841.6895308</v>
      </c>
      <c r="M796" s="140">
        <v>34723257606.597198</v>
      </c>
      <c r="N796" s="140">
        <v>0</v>
      </c>
      <c r="O796" s="140">
        <v>0</v>
      </c>
      <c r="P796" s="140">
        <v>369601222.57225585</v>
      </c>
      <c r="Q796" s="140">
        <v>31123963813.849297</v>
      </c>
      <c r="R796" s="140">
        <v>7042420765.7268734</v>
      </c>
      <c r="S796" s="140">
        <v>24081543048.122421</v>
      </c>
      <c r="T796" s="140">
        <v>319875.41738577624</v>
      </c>
      <c r="U796" s="140">
        <v>319875.41738577624</v>
      </c>
      <c r="V796" s="140">
        <v>0</v>
      </c>
      <c r="W796" s="140">
        <v>319875.41738577624</v>
      </c>
      <c r="X796" s="140">
        <v>0</v>
      </c>
      <c r="Y796" s="140">
        <v>0</v>
      </c>
      <c r="Z796" s="140">
        <v>4681448554258.2324</v>
      </c>
      <c r="AA796" s="140">
        <v>3205847400085.7734</v>
      </c>
      <c r="AB796" s="140">
        <v>2751154097699.6763</v>
      </c>
      <c r="AC796" s="140">
        <v>454693302386.0943</v>
      </c>
      <c r="AD796" s="140">
        <v>1475601154172.4636</v>
      </c>
      <c r="AE796" s="140">
        <v>1266312976021.0464</v>
      </c>
      <c r="AF796" s="140">
        <v>209288178151.41724</v>
      </c>
      <c r="AG796" s="140">
        <v>408423736098.05133</v>
      </c>
      <c r="AH796" s="140">
        <v>7071850</v>
      </c>
      <c r="AI796" s="44"/>
      <c r="AK796" s="44"/>
      <c r="AL796" s="4"/>
    </row>
    <row r="797" spans="1:38" x14ac:dyDescent="0.35">
      <c r="A797" s="140" t="s">
        <v>240</v>
      </c>
      <c r="B797" s="140" t="s">
        <v>241</v>
      </c>
      <c r="C797" s="140" t="s">
        <v>282</v>
      </c>
      <c r="D797" s="140" t="s">
        <v>7</v>
      </c>
      <c r="E797" s="140" t="s">
        <v>535</v>
      </c>
      <c r="F797" s="140">
        <v>1997</v>
      </c>
      <c r="G797" s="140" t="s">
        <v>1067</v>
      </c>
      <c r="H797" s="140">
        <v>7670306119099.3994</v>
      </c>
      <c r="I797" s="140">
        <v>2448311117458.1621</v>
      </c>
      <c r="J797" s="140">
        <v>73286262374.282608</v>
      </c>
      <c r="K797" s="140">
        <v>73286096831.383041</v>
      </c>
      <c r="L797" s="140">
        <v>2237979732.7070708</v>
      </c>
      <c r="M797" s="140">
        <v>36636444780.068306</v>
      </c>
      <c r="N797" s="140">
        <v>0</v>
      </c>
      <c r="O797" s="140">
        <v>0</v>
      </c>
      <c r="P797" s="140">
        <v>463036028.49268532</v>
      </c>
      <c r="Q797" s="140">
        <v>33948636290.114964</v>
      </c>
      <c r="R797" s="140">
        <v>6878787330.0535097</v>
      </c>
      <c r="S797" s="140">
        <v>27069848960.061455</v>
      </c>
      <c r="T797" s="140">
        <v>165542.89957175273</v>
      </c>
      <c r="U797" s="140">
        <v>165542.89957175273</v>
      </c>
      <c r="V797" s="140">
        <v>0</v>
      </c>
      <c r="W797" s="140">
        <v>165542.89957175273</v>
      </c>
      <c r="X797" s="140">
        <v>0</v>
      </c>
      <c r="Y797" s="140">
        <v>0</v>
      </c>
      <c r="Z797" s="140">
        <v>4712000156007.4912</v>
      </c>
      <c r="AA797" s="140">
        <v>3227804854342.564</v>
      </c>
      <c r="AB797" s="140">
        <v>2786249602845.4009</v>
      </c>
      <c r="AC797" s="140">
        <v>441555251497.16016</v>
      </c>
      <c r="AD797" s="140">
        <v>1484195301664.9316</v>
      </c>
      <c r="AE797" s="140">
        <v>1281161271024.6089</v>
      </c>
      <c r="AF797" s="140">
        <v>203034030640.31992</v>
      </c>
      <c r="AG797" s="140">
        <v>436708583259.46295</v>
      </c>
      <c r="AH797" s="140">
        <v>7088906</v>
      </c>
      <c r="AI797" s="44"/>
      <c r="AK797" s="44"/>
      <c r="AL797" s="4"/>
    </row>
    <row r="798" spans="1:38" x14ac:dyDescent="0.35">
      <c r="A798" s="140" t="s">
        <v>240</v>
      </c>
      <c r="B798" s="140" t="s">
        <v>241</v>
      </c>
      <c r="C798" s="140" t="s">
        <v>282</v>
      </c>
      <c r="D798" s="140" t="s">
        <v>7</v>
      </c>
      <c r="E798" s="140" t="s">
        <v>535</v>
      </c>
      <c r="F798" s="140">
        <v>1998</v>
      </c>
      <c r="G798" s="140" t="s">
        <v>1068</v>
      </c>
      <c r="H798" s="140">
        <v>7849982430984.7266</v>
      </c>
      <c r="I798" s="140">
        <v>2488729064240.4199</v>
      </c>
      <c r="J798" s="140">
        <v>77745122105.550995</v>
      </c>
      <c r="K798" s="140">
        <v>77745079566.167053</v>
      </c>
      <c r="L798" s="140">
        <v>2202584977.5330076</v>
      </c>
      <c r="M798" s="140">
        <v>38142638781.541489</v>
      </c>
      <c r="N798" s="140">
        <v>0</v>
      </c>
      <c r="O798" s="140">
        <v>0</v>
      </c>
      <c r="P798" s="140">
        <v>488566239.21121603</v>
      </c>
      <c r="Q798" s="140">
        <v>36911289567.88134</v>
      </c>
      <c r="R798" s="140">
        <v>6772953515.9890394</v>
      </c>
      <c r="S798" s="140">
        <v>30138336051.892303</v>
      </c>
      <c r="T798" s="140">
        <v>42539.383955521276</v>
      </c>
      <c r="U798" s="140">
        <v>42539.383955521276</v>
      </c>
      <c r="V798" s="140">
        <v>0</v>
      </c>
      <c r="W798" s="140">
        <v>42539.383955521276</v>
      </c>
      <c r="X798" s="140">
        <v>0</v>
      </c>
      <c r="Y798" s="140">
        <v>0</v>
      </c>
      <c r="Z798" s="140">
        <v>4769193647837.7793</v>
      </c>
      <c r="AA798" s="140">
        <v>3267323476413.3179</v>
      </c>
      <c r="AB798" s="140">
        <v>2828154563855.5039</v>
      </c>
      <c r="AC798" s="140">
        <v>439168912557.81653</v>
      </c>
      <c r="AD798" s="140">
        <v>1501870171424.4612</v>
      </c>
      <c r="AE798" s="140">
        <v>1300000140878.3735</v>
      </c>
      <c r="AF798" s="140">
        <v>201870030546.08636</v>
      </c>
      <c r="AG798" s="140">
        <v>514314596800.97644</v>
      </c>
      <c r="AH798" s="140">
        <v>7110001</v>
      </c>
      <c r="AI798" s="44"/>
      <c r="AK798" s="44"/>
      <c r="AL798" s="4"/>
    </row>
    <row r="799" spans="1:38" x14ac:dyDescent="0.35">
      <c r="A799" s="140" t="s">
        <v>240</v>
      </c>
      <c r="B799" s="140" t="s">
        <v>241</v>
      </c>
      <c r="C799" s="140" t="s">
        <v>282</v>
      </c>
      <c r="D799" s="140" t="s">
        <v>7</v>
      </c>
      <c r="E799" s="140" t="s">
        <v>535</v>
      </c>
      <c r="F799" s="140">
        <v>1999</v>
      </c>
      <c r="G799" s="140" t="s">
        <v>1069</v>
      </c>
      <c r="H799" s="140">
        <v>7998744956983.834</v>
      </c>
      <c r="I799" s="140">
        <v>2526480986305.6211</v>
      </c>
      <c r="J799" s="140">
        <v>81166358443.935867</v>
      </c>
      <c r="K799" s="140">
        <v>81166358443.935867</v>
      </c>
      <c r="L799" s="140">
        <v>2175898870.8421283</v>
      </c>
      <c r="M799" s="140">
        <v>37973621155.85128</v>
      </c>
      <c r="N799" s="140">
        <v>0</v>
      </c>
      <c r="O799" s="140">
        <v>0</v>
      </c>
      <c r="P799" s="140">
        <v>561635564.41990948</v>
      </c>
      <c r="Q799" s="140">
        <v>40455202852.822556</v>
      </c>
      <c r="R799" s="140">
        <v>6873330163.2412491</v>
      </c>
      <c r="S799" s="140">
        <v>33581872689.58131</v>
      </c>
      <c r="T799" s="140">
        <v>0</v>
      </c>
      <c r="U799" s="140">
        <v>0</v>
      </c>
      <c r="V799" s="140">
        <v>0</v>
      </c>
      <c r="W799" s="140">
        <v>0</v>
      </c>
      <c r="X799" s="140">
        <v>0</v>
      </c>
      <c r="Y799" s="140">
        <v>0</v>
      </c>
      <c r="Z799" s="140">
        <v>4839058281767.0244</v>
      </c>
      <c r="AA799" s="140">
        <v>3316721838095.4551</v>
      </c>
      <c r="AB799" s="140">
        <v>2860336066082.2407</v>
      </c>
      <c r="AC799" s="140">
        <v>456385772013.21265</v>
      </c>
      <c r="AD799" s="140">
        <v>1522336443671.5693</v>
      </c>
      <c r="AE799" s="140">
        <v>1312860724264.2854</v>
      </c>
      <c r="AF799" s="140">
        <v>209475719407.28506</v>
      </c>
      <c r="AG799" s="140">
        <v>552039330467.25269</v>
      </c>
      <c r="AH799" s="140">
        <v>7143991</v>
      </c>
      <c r="AI799" s="44"/>
      <c r="AK799" s="44"/>
      <c r="AL799" s="4"/>
    </row>
    <row r="800" spans="1:38" x14ac:dyDescent="0.35">
      <c r="A800" s="140" t="s">
        <v>240</v>
      </c>
      <c r="B800" s="140" t="s">
        <v>241</v>
      </c>
      <c r="C800" s="140" t="s">
        <v>282</v>
      </c>
      <c r="D800" s="140" t="s">
        <v>7</v>
      </c>
      <c r="E800" s="140" t="s">
        <v>535</v>
      </c>
      <c r="F800" s="140">
        <v>2000</v>
      </c>
      <c r="G800" s="140" t="s">
        <v>1070</v>
      </c>
      <c r="H800" s="140">
        <v>8111905303109.7393</v>
      </c>
      <c r="I800" s="140">
        <v>2566029557877.2139</v>
      </c>
      <c r="J800" s="140">
        <v>85330027821.833755</v>
      </c>
      <c r="K800" s="140">
        <v>85330027821.833755</v>
      </c>
      <c r="L800" s="140">
        <v>2601260870.3082366</v>
      </c>
      <c r="M800" s="140">
        <v>39190750742.087036</v>
      </c>
      <c r="N800" s="140">
        <v>0</v>
      </c>
      <c r="O800" s="140">
        <v>0</v>
      </c>
      <c r="P800" s="140">
        <v>601162094.19413388</v>
      </c>
      <c r="Q800" s="140">
        <v>42936854115.244339</v>
      </c>
      <c r="R800" s="140">
        <v>6727036065.3093309</v>
      </c>
      <c r="S800" s="140">
        <v>36209818049.935005</v>
      </c>
      <c r="T800" s="140">
        <v>0</v>
      </c>
      <c r="U800" s="140">
        <v>0</v>
      </c>
      <c r="V800" s="140">
        <v>0</v>
      </c>
      <c r="W800" s="140">
        <v>0</v>
      </c>
      <c r="X800" s="140">
        <v>0</v>
      </c>
      <c r="Y800" s="140">
        <v>0</v>
      </c>
      <c r="Z800" s="140">
        <v>4923220456801.0977</v>
      </c>
      <c r="AA800" s="140">
        <v>3374884917848.9995</v>
      </c>
      <c r="AB800" s="140">
        <v>2908784117699.7827</v>
      </c>
      <c r="AC800" s="140">
        <v>466100800149.21741</v>
      </c>
      <c r="AD800" s="140">
        <v>1548335538952.0984</v>
      </c>
      <c r="AE800" s="140">
        <v>1334497007810.4158</v>
      </c>
      <c r="AF800" s="140">
        <v>213838531141.68073</v>
      </c>
      <c r="AG800" s="140">
        <v>537325260609.59387</v>
      </c>
      <c r="AH800" s="140">
        <v>7184250</v>
      </c>
      <c r="AI800" s="44"/>
      <c r="AK800" s="44"/>
      <c r="AL800" s="4"/>
    </row>
    <row r="801" spans="1:38" x14ac:dyDescent="0.35">
      <c r="A801" s="140" t="s">
        <v>240</v>
      </c>
      <c r="B801" s="140" t="s">
        <v>241</v>
      </c>
      <c r="C801" s="140" t="s">
        <v>282</v>
      </c>
      <c r="D801" s="140" t="s">
        <v>7</v>
      </c>
      <c r="E801" s="140" t="s">
        <v>535</v>
      </c>
      <c r="F801" s="140">
        <v>2001</v>
      </c>
      <c r="G801" s="140" t="s">
        <v>1071</v>
      </c>
      <c r="H801" s="140">
        <v>8408993904952.292</v>
      </c>
      <c r="I801" s="140">
        <v>2596893290537.0898</v>
      </c>
      <c r="J801" s="140">
        <v>85113308046.295517</v>
      </c>
      <c r="K801" s="140">
        <v>85113308046.295517</v>
      </c>
      <c r="L801" s="140">
        <v>2697180500.8270187</v>
      </c>
      <c r="M801" s="140">
        <v>39631087930.069458</v>
      </c>
      <c r="N801" s="140">
        <v>0</v>
      </c>
      <c r="O801" s="140">
        <v>0</v>
      </c>
      <c r="P801" s="140">
        <v>635636289.52861297</v>
      </c>
      <c r="Q801" s="140">
        <v>42149403325.87043</v>
      </c>
      <c r="R801" s="140">
        <v>6686577852.6058416</v>
      </c>
      <c r="S801" s="140">
        <v>35462825473.264587</v>
      </c>
      <c r="T801" s="140">
        <v>0</v>
      </c>
      <c r="U801" s="140">
        <v>0</v>
      </c>
      <c r="V801" s="140">
        <v>0</v>
      </c>
      <c r="W801" s="140">
        <v>0</v>
      </c>
      <c r="X801" s="140">
        <v>0</v>
      </c>
      <c r="Y801" s="140">
        <v>0</v>
      </c>
      <c r="Z801" s="140">
        <v>5115931268307.4424</v>
      </c>
      <c r="AA801" s="140">
        <v>3508036952729.8647</v>
      </c>
      <c r="AB801" s="140">
        <v>3029521097487.1484</v>
      </c>
      <c r="AC801" s="140">
        <v>478515855242.71704</v>
      </c>
      <c r="AD801" s="140">
        <v>1607894315577.5774</v>
      </c>
      <c r="AE801" s="140">
        <v>1388568540528.4331</v>
      </c>
      <c r="AF801" s="140">
        <v>219325775049.1413</v>
      </c>
      <c r="AG801" s="140">
        <v>611056038061.46436</v>
      </c>
      <c r="AH801" s="140">
        <v>7229854</v>
      </c>
      <c r="AI801" s="44"/>
      <c r="AK801" s="44"/>
      <c r="AL801" s="4"/>
    </row>
    <row r="802" spans="1:38" x14ac:dyDescent="0.35">
      <c r="A802" s="140" t="s">
        <v>240</v>
      </c>
      <c r="B802" s="140" t="s">
        <v>241</v>
      </c>
      <c r="C802" s="140" t="s">
        <v>282</v>
      </c>
      <c r="D802" s="140" t="s">
        <v>7</v>
      </c>
      <c r="E802" s="140" t="s">
        <v>535</v>
      </c>
      <c r="F802" s="140">
        <v>2002</v>
      </c>
      <c r="G802" s="140" t="s">
        <v>1072</v>
      </c>
      <c r="H802" s="140">
        <v>8624801564194.9375</v>
      </c>
      <c r="I802" s="140">
        <v>2624043057122.9653</v>
      </c>
      <c r="J802" s="140">
        <v>83251649180.646698</v>
      </c>
      <c r="K802" s="140">
        <v>83251649180.646698</v>
      </c>
      <c r="L802" s="140">
        <v>2691618775.4231515</v>
      </c>
      <c r="M802" s="140">
        <v>38606086393.976212</v>
      </c>
      <c r="N802" s="140">
        <v>0</v>
      </c>
      <c r="O802" s="140">
        <v>0</v>
      </c>
      <c r="P802" s="140">
        <v>664113079.7670964</v>
      </c>
      <c r="Q802" s="140">
        <v>41289830931.480255</v>
      </c>
      <c r="R802" s="140">
        <v>6230954546.0473976</v>
      </c>
      <c r="S802" s="140">
        <v>35058876385.432854</v>
      </c>
      <c r="T802" s="140">
        <v>0</v>
      </c>
      <c r="U802" s="140">
        <v>0</v>
      </c>
      <c r="V802" s="140">
        <v>0</v>
      </c>
      <c r="W802" s="140">
        <v>0</v>
      </c>
      <c r="X802" s="140">
        <v>0</v>
      </c>
      <c r="Y802" s="140">
        <v>0</v>
      </c>
      <c r="Z802" s="140">
        <v>5246352148515.9424</v>
      </c>
      <c r="AA802" s="140">
        <v>3598818370196.7173</v>
      </c>
      <c r="AB802" s="140">
        <v>3103365049744.5254</v>
      </c>
      <c r="AC802" s="140">
        <v>495453320452.18982</v>
      </c>
      <c r="AD802" s="140">
        <v>1647533778319.2095</v>
      </c>
      <c r="AE802" s="140">
        <v>1420715973957.2825</v>
      </c>
      <c r="AF802" s="140">
        <v>226817804361.92847</v>
      </c>
      <c r="AG802" s="140">
        <v>671154709375.38171</v>
      </c>
      <c r="AH802" s="140">
        <v>7284753</v>
      </c>
      <c r="AI802" s="44"/>
      <c r="AK802" s="44"/>
      <c r="AL802" s="4"/>
    </row>
    <row r="803" spans="1:38" x14ac:dyDescent="0.35">
      <c r="A803" s="140" t="s">
        <v>240</v>
      </c>
      <c r="B803" s="140" t="s">
        <v>241</v>
      </c>
      <c r="C803" s="140" t="s">
        <v>282</v>
      </c>
      <c r="D803" s="140" t="s">
        <v>7</v>
      </c>
      <c r="E803" s="140" t="s">
        <v>535</v>
      </c>
      <c r="F803" s="140">
        <v>2003</v>
      </c>
      <c r="G803" s="140" t="s">
        <v>1073</v>
      </c>
      <c r="H803" s="140">
        <v>8511193258515.0146</v>
      </c>
      <c r="I803" s="140">
        <v>2646974343603.002</v>
      </c>
      <c r="J803" s="140">
        <v>81456679380.099747</v>
      </c>
      <c r="K803" s="140">
        <v>81456679380.099747</v>
      </c>
      <c r="L803" s="140">
        <v>2730918978.3473907</v>
      </c>
      <c r="M803" s="140">
        <v>38573886946.313286</v>
      </c>
      <c r="N803" s="140">
        <v>0</v>
      </c>
      <c r="O803" s="140">
        <v>0</v>
      </c>
      <c r="P803" s="140">
        <v>687109616.14003074</v>
      </c>
      <c r="Q803" s="140">
        <v>39464763839.299034</v>
      </c>
      <c r="R803" s="140">
        <v>6054599180.5122232</v>
      </c>
      <c r="S803" s="140">
        <v>33410164658.786808</v>
      </c>
      <c r="T803" s="140">
        <v>0</v>
      </c>
      <c r="U803" s="140">
        <v>0</v>
      </c>
      <c r="V803" s="140">
        <v>0</v>
      </c>
      <c r="W803" s="140">
        <v>0</v>
      </c>
      <c r="X803" s="140">
        <v>0</v>
      </c>
      <c r="Y803" s="140">
        <v>0</v>
      </c>
      <c r="Z803" s="140">
        <v>5158136437386.3184</v>
      </c>
      <c r="AA803" s="140">
        <v>3538948741779.6143</v>
      </c>
      <c r="AB803" s="140">
        <v>3058678205742.4473</v>
      </c>
      <c r="AC803" s="140">
        <v>480270536037.1676</v>
      </c>
      <c r="AD803" s="140">
        <v>1619187695606.7034</v>
      </c>
      <c r="AE803" s="140">
        <v>1399447823894.7551</v>
      </c>
      <c r="AF803" s="140">
        <v>219739871711.94901</v>
      </c>
      <c r="AG803" s="140">
        <v>624625798145.59473</v>
      </c>
      <c r="AH803" s="140">
        <v>7339001</v>
      </c>
      <c r="AI803" s="44"/>
      <c r="AK803" s="44"/>
      <c r="AL803" s="4"/>
    </row>
    <row r="804" spans="1:38" x14ac:dyDescent="0.35">
      <c r="A804" s="140" t="s">
        <v>240</v>
      </c>
      <c r="B804" s="140" t="s">
        <v>241</v>
      </c>
      <c r="C804" s="140" t="s">
        <v>282</v>
      </c>
      <c r="D804" s="140" t="s">
        <v>7</v>
      </c>
      <c r="E804" s="140" t="s">
        <v>535</v>
      </c>
      <c r="F804" s="140">
        <v>2004</v>
      </c>
      <c r="G804" s="140" t="s">
        <v>1074</v>
      </c>
      <c r="H804" s="140">
        <v>8532699268199.4355</v>
      </c>
      <c r="I804" s="140">
        <v>2675579164670.8594</v>
      </c>
      <c r="J804" s="140">
        <v>79883148370.674896</v>
      </c>
      <c r="K804" s="140">
        <v>79883148370.674896</v>
      </c>
      <c r="L804" s="140">
        <v>2678810865.0191407</v>
      </c>
      <c r="M804" s="140">
        <v>38806418596.686066</v>
      </c>
      <c r="N804" s="140">
        <v>0</v>
      </c>
      <c r="O804" s="140">
        <v>0</v>
      </c>
      <c r="P804" s="140">
        <v>698726897.85519028</v>
      </c>
      <c r="Q804" s="140">
        <v>37699192011.114502</v>
      </c>
      <c r="R804" s="140">
        <v>5767061565.251792</v>
      </c>
      <c r="S804" s="140">
        <v>31932130445.862713</v>
      </c>
      <c r="T804" s="140">
        <v>0</v>
      </c>
      <c r="U804" s="140">
        <v>0</v>
      </c>
      <c r="V804" s="140">
        <v>0</v>
      </c>
      <c r="W804" s="140">
        <v>0</v>
      </c>
      <c r="X804" s="140">
        <v>0</v>
      </c>
      <c r="Y804" s="140">
        <v>0</v>
      </c>
      <c r="Z804" s="140">
        <v>5137429650453.6172</v>
      </c>
      <c r="AA804" s="140">
        <v>3525628480719.4507</v>
      </c>
      <c r="AB804" s="140">
        <v>3054579465578.2095</v>
      </c>
      <c r="AC804" s="140">
        <v>471049015141.23755</v>
      </c>
      <c r="AD804" s="140">
        <v>1611801169734.1667</v>
      </c>
      <c r="AE804" s="140">
        <v>1396453081369.5559</v>
      </c>
      <c r="AF804" s="140">
        <v>215348088364.61505</v>
      </c>
      <c r="AG804" s="140">
        <v>639807304704.28308</v>
      </c>
      <c r="AH804" s="140">
        <v>7389625</v>
      </c>
      <c r="AI804" s="44"/>
      <c r="AK804" s="44"/>
      <c r="AL804" s="4"/>
    </row>
    <row r="805" spans="1:38" x14ac:dyDescent="0.35">
      <c r="A805" s="140" t="s">
        <v>240</v>
      </c>
      <c r="B805" s="140" t="s">
        <v>241</v>
      </c>
      <c r="C805" s="140" t="s">
        <v>282</v>
      </c>
      <c r="D805" s="140" t="s">
        <v>7</v>
      </c>
      <c r="E805" s="140" t="s">
        <v>535</v>
      </c>
      <c r="F805" s="140">
        <v>2005</v>
      </c>
      <c r="G805" s="140" t="s">
        <v>1075</v>
      </c>
      <c r="H805" s="140">
        <v>8591335396059.4688</v>
      </c>
      <c r="I805" s="140">
        <v>2706349913723.999</v>
      </c>
      <c r="J805" s="140">
        <v>79473119880.916641</v>
      </c>
      <c r="K805" s="140">
        <v>79473119880.916641</v>
      </c>
      <c r="L805" s="140">
        <v>2202114603.8267665</v>
      </c>
      <c r="M805" s="140">
        <v>39396662407.576416</v>
      </c>
      <c r="N805" s="140">
        <v>0</v>
      </c>
      <c r="O805" s="140">
        <v>0</v>
      </c>
      <c r="P805" s="140">
        <v>724476782.99256778</v>
      </c>
      <c r="Q805" s="140">
        <v>37149866086.520882</v>
      </c>
      <c r="R805" s="140">
        <v>5668913519.0593767</v>
      </c>
      <c r="S805" s="140">
        <v>31480952567.461502</v>
      </c>
      <c r="T805" s="140">
        <v>0</v>
      </c>
      <c r="U805" s="140">
        <v>0</v>
      </c>
      <c r="V805" s="140">
        <v>0</v>
      </c>
      <c r="W805" s="140">
        <v>0</v>
      </c>
      <c r="X805" s="140">
        <v>0</v>
      </c>
      <c r="Y805" s="140">
        <v>0</v>
      </c>
      <c r="Z805" s="140">
        <v>5219690561736.5811</v>
      </c>
      <c r="AA805" s="140">
        <v>3583914106993.8232</v>
      </c>
      <c r="AB805" s="140">
        <v>3117082682278.0317</v>
      </c>
      <c r="AC805" s="140">
        <v>466831424715.79193</v>
      </c>
      <c r="AD805" s="140">
        <v>1635776454742.7522</v>
      </c>
      <c r="AE805" s="140">
        <v>1422704425088.3816</v>
      </c>
      <c r="AF805" s="140">
        <v>213072029654.37115</v>
      </c>
      <c r="AG805" s="140">
        <v>585821800717.97095</v>
      </c>
      <c r="AH805" s="140">
        <v>7437115</v>
      </c>
      <c r="AI805" s="44"/>
      <c r="AK805" s="44"/>
      <c r="AL805" s="4"/>
    </row>
    <row r="806" spans="1:38" x14ac:dyDescent="0.35">
      <c r="A806" s="140" t="s">
        <v>240</v>
      </c>
      <c r="B806" s="140" t="s">
        <v>241</v>
      </c>
      <c r="C806" s="140" t="s">
        <v>282</v>
      </c>
      <c r="D806" s="140" t="s">
        <v>7</v>
      </c>
      <c r="E806" s="140" t="s">
        <v>535</v>
      </c>
      <c r="F806" s="140">
        <v>2006</v>
      </c>
      <c r="G806" s="140" t="s">
        <v>1076</v>
      </c>
      <c r="H806" s="140">
        <v>8690370831935.0498</v>
      </c>
      <c r="I806" s="140">
        <v>2742892555515.0845</v>
      </c>
      <c r="J806" s="140">
        <v>78842749878.572784</v>
      </c>
      <c r="K806" s="140">
        <v>78842749878.572784</v>
      </c>
      <c r="L806" s="140">
        <v>2150784041.8666019</v>
      </c>
      <c r="M806" s="140">
        <v>40195708682.928436</v>
      </c>
      <c r="N806" s="140">
        <v>0</v>
      </c>
      <c r="O806" s="140">
        <v>0</v>
      </c>
      <c r="P806" s="140">
        <v>766292900.48812401</v>
      </c>
      <c r="Q806" s="140">
        <v>35729964253.289612</v>
      </c>
      <c r="R806" s="140">
        <v>5783454341.6740837</v>
      </c>
      <c r="S806" s="140">
        <v>29946509911.615528</v>
      </c>
      <c r="T806" s="140">
        <v>0</v>
      </c>
      <c r="U806" s="140">
        <v>0</v>
      </c>
      <c r="V806" s="140">
        <v>0</v>
      </c>
      <c r="W806" s="140">
        <v>0</v>
      </c>
      <c r="X806" s="140">
        <v>0</v>
      </c>
      <c r="Y806" s="140">
        <v>0</v>
      </c>
      <c r="Z806" s="140">
        <v>5256476014349.6406</v>
      </c>
      <c r="AA806" s="140">
        <v>3612377166028.8394</v>
      </c>
      <c r="AB806" s="140">
        <v>3161762867708.1299</v>
      </c>
      <c r="AC806" s="140">
        <v>450614298320.71112</v>
      </c>
      <c r="AD806" s="140">
        <v>1644098848320.801</v>
      </c>
      <c r="AE806" s="140">
        <v>1439011058520.4883</v>
      </c>
      <c r="AF806" s="140">
        <v>205087789800.31128</v>
      </c>
      <c r="AG806" s="140">
        <v>612159512191.75269</v>
      </c>
      <c r="AH806" s="140">
        <v>7483934</v>
      </c>
      <c r="AI806" s="44"/>
      <c r="AK806" s="44"/>
      <c r="AL806" s="4"/>
    </row>
    <row r="807" spans="1:38" x14ac:dyDescent="0.35">
      <c r="A807" s="140" t="s">
        <v>240</v>
      </c>
      <c r="B807" s="140" t="s">
        <v>241</v>
      </c>
      <c r="C807" s="140" t="s">
        <v>282</v>
      </c>
      <c r="D807" s="140" t="s">
        <v>7</v>
      </c>
      <c r="E807" s="140" t="s">
        <v>535</v>
      </c>
      <c r="F807" s="140">
        <v>2007</v>
      </c>
      <c r="G807" s="140" t="s">
        <v>1077</v>
      </c>
      <c r="H807" s="140">
        <v>8992909337381.6094</v>
      </c>
      <c r="I807" s="140">
        <v>2784222312915.814</v>
      </c>
      <c r="J807" s="140">
        <v>78382617381.669113</v>
      </c>
      <c r="K807" s="140">
        <v>78382617381.669113</v>
      </c>
      <c r="L807" s="140">
        <v>2240614735.871995</v>
      </c>
      <c r="M807" s="140">
        <v>41149671764.895851</v>
      </c>
      <c r="N807" s="140">
        <v>0</v>
      </c>
      <c r="O807" s="140">
        <v>0</v>
      </c>
      <c r="P807" s="140">
        <v>894336033.98952425</v>
      </c>
      <c r="Q807" s="140">
        <v>34097994846.911755</v>
      </c>
      <c r="R807" s="140">
        <v>5856357822.0188789</v>
      </c>
      <c r="S807" s="140">
        <v>28241637024.892876</v>
      </c>
      <c r="T807" s="140">
        <v>0</v>
      </c>
      <c r="U807" s="140">
        <v>0</v>
      </c>
      <c r="V807" s="140">
        <v>0</v>
      </c>
      <c r="W807" s="140">
        <v>0</v>
      </c>
      <c r="X807" s="140">
        <v>0</v>
      </c>
      <c r="Y807" s="140">
        <v>0</v>
      </c>
      <c r="Z807" s="140">
        <v>5356684846540.5986</v>
      </c>
      <c r="AA807" s="140">
        <v>3683988336167.4482</v>
      </c>
      <c r="AB807" s="140">
        <v>3240942433786.002</v>
      </c>
      <c r="AC807" s="140">
        <v>443045902381.4502</v>
      </c>
      <c r="AD807" s="140">
        <v>1672696510373.1445</v>
      </c>
      <c r="AE807" s="140">
        <v>1471533730466.1018</v>
      </c>
      <c r="AF807" s="140">
        <v>201162779907.04514</v>
      </c>
      <c r="AG807" s="140">
        <v>773619560543.52747</v>
      </c>
      <c r="AH807" s="140">
        <v>7551117</v>
      </c>
      <c r="AI807" s="44"/>
      <c r="AK807" s="44"/>
      <c r="AL807" s="4"/>
    </row>
    <row r="808" spans="1:38" x14ac:dyDescent="0.35">
      <c r="A808" s="140" t="s">
        <v>240</v>
      </c>
      <c r="B808" s="140" t="s">
        <v>241</v>
      </c>
      <c r="C808" s="140" t="s">
        <v>282</v>
      </c>
      <c r="D808" s="140" t="s">
        <v>7</v>
      </c>
      <c r="E808" s="140" t="s">
        <v>535</v>
      </c>
      <c r="F808" s="140">
        <v>2008</v>
      </c>
      <c r="G808" s="140" t="s">
        <v>1078</v>
      </c>
      <c r="H808" s="140">
        <v>9071083766111.8945</v>
      </c>
      <c r="I808" s="140">
        <v>2822611204150.1807</v>
      </c>
      <c r="J808" s="140">
        <v>79895191704.137634</v>
      </c>
      <c r="K808" s="140">
        <v>79895191704.137634</v>
      </c>
      <c r="L808" s="140">
        <v>2263830468.9457898</v>
      </c>
      <c r="M808" s="140">
        <v>41992964669.872307</v>
      </c>
      <c r="N808" s="140">
        <v>0</v>
      </c>
      <c r="O808" s="140">
        <v>0</v>
      </c>
      <c r="P808" s="140">
        <v>937925238.53580308</v>
      </c>
      <c r="Q808" s="140">
        <v>34700471326.78373</v>
      </c>
      <c r="R808" s="140">
        <v>6338214770.891592</v>
      </c>
      <c r="S808" s="140">
        <v>28362256555.892136</v>
      </c>
      <c r="T808" s="140">
        <v>0</v>
      </c>
      <c r="U808" s="140">
        <v>0</v>
      </c>
      <c r="V808" s="140">
        <v>0</v>
      </c>
      <c r="W808" s="140">
        <v>0</v>
      </c>
      <c r="X808" s="140">
        <v>0</v>
      </c>
      <c r="Y808" s="140">
        <v>0</v>
      </c>
      <c r="Z808" s="140">
        <v>5512957956013.3457</v>
      </c>
      <c r="AA808" s="140">
        <v>3794509713249.6709</v>
      </c>
      <c r="AB808" s="140">
        <v>3335853802136.8989</v>
      </c>
      <c r="AC808" s="140">
        <v>458655911112.77649</v>
      </c>
      <c r="AD808" s="140">
        <v>1718448242763.6743</v>
      </c>
      <c r="AE808" s="140">
        <v>1510733279817.929</v>
      </c>
      <c r="AF808" s="140">
        <v>207714962945.7438</v>
      </c>
      <c r="AG808" s="140">
        <v>655619414244.23157</v>
      </c>
      <c r="AH808" s="140">
        <v>7647675</v>
      </c>
      <c r="AI808" s="44"/>
      <c r="AK808" s="44"/>
      <c r="AL808" s="4"/>
    </row>
    <row r="809" spans="1:38" x14ac:dyDescent="0.35">
      <c r="A809" s="140" t="s">
        <v>240</v>
      </c>
      <c r="B809" s="140" t="s">
        <v>241</v>
      </c>
      <c r="C809" s="140" t="s">
        <v>282</v>
      </c>
      <c r="D809" s="140" t="s">
        <v>7</v>
      </c>
      <c r="E809" s="140" t="s">
        <v>535</v>
      </c>
      <c r="F809" s="140">
        <v>2009</v>
      </c>
      <c r="G809" s="140" t="s">
        <v>1079</v>
      </c>
      <c r="H809" s="140">
        <v>9318203461379.2012</v>
      </c>
      <c r="I809" s="140">
        <v>2845615417541.2646</v>
      </c>
      <c r="J809" s="140">
        <v>78843900837.4673</v>
      </c>
      <c r="K809" s="140">
        <v>78843900837.4673</v>
      </c>
      <c r="L809" s="140">
        <v>2334498133.7821603</v>
      </c>
      <c r="M809" s="140">
        <v>41342357028.001343</v>
      </c>
      <c r="N809" s="140">
        <v>0</v>
      </c>
      <c r="O809" s="140">
        <v>0</v>
      </c>
      <c r="P809" s="140">
        <v>991663860.97709608</v>
      </c>
      <c r="Q809" s="140">
        <v>34175381814.706696</v>
      </c>
      <c r="R809" s="140">
        <v>6519185387.097106</v>
      </c>
      <c r="S809" s="140">
        <v>27656196427.609589</v>
      </c>
      <c r="T809" s="140">
        <v>0</v>
      </c>
      <c r="U809" s="140">
        <v>0</v>
      </c>
      <c r="V809" s="140">
        <v>0</v>
      </c>
      <c r="W809" s="140">
        <v>0</v>
      </c>
      <c r="X809" s="140">
        <v>0</v>
      </c>
      <c r="Y809" s="140">
        <v>0</v>
      </c>
      <c r="Z809" s="140">
        <v>5598139468948.8506</v>
      </c>
      <c r="AA809" s="140">
        <v>3855865231442.4902</v>
      </c>
      <c r="AB809" s="140">
        <v>3383232599407.3945</v>
      </c>
      <c r="AC809" s="140">
        <v>472632632035.09692</v>
      </c>
      <c r="AD809" s="140">
        <v>1742274237506.3604</v>
      </c>
      <c r="AE809" s="140">
        <v>1528714994853.1807</v>
      </c>
      <c r="AF809" s="140">
        <v>213559242653.17612</v>
      </c>
      <c r="AG809" s="140">
        <v>795604674051.61816</v>
      </c>
      <c r="AH809" s="140">
        <v>7743831</v>
      </c>
      <c r="AI809" s="44"/>
      <c r="AK809" s="44"/>
      <c r="AL809" s="4"/>
    </row>
    <row r="810" spans="1:38" x14ac:dyDescent="0.35">
      <c r="A810" s="140" t="s">
        <v>240</v>
      </c>
      <c r="B810" s="140" t="s">
        <v>241</v>
      </c>
      <c r="C810" s="140" t="s">
        <v>282</v>
      </c>
      <c r="D810" s="140" t="s">
        <v>7</v>
      </c>
      <c r="E810" s="140" t="s">
        <v>535</v>
      </c>
      <c r="F810" s="140">
        <v>2010</v>
      </c>
      <c r="G810" s="140" t="s">
        <v>1080</v>
      </c>
      <c r="H810" s="140">
        <v>9373157396939.7871</v>
      </c>
      <c r="I810" s="140">
        <v>2874938050657.5137</v>
      </c>
      <c r="J810" s="140">
        <v>78922594374.276367</v>
      </c>
      <c r="K810" s="140">
        <v>78916916446.370102</v>
      </c>
      <c r="L810" s="140">
        <v>2401352897.4184422</v>
      </c>
      <c r="M810" s="140">
        <v>41592453835.338577</v>
      </c>
      <c r="N810" s="140">
        <v>0</v>
      </c>
      <c r="O810" s="140">
        <v>0</v>
      </c>
      <c r="P810" s="140">
        <v>1064437952.6249073</v>
      </c>
      <c r="Q810" s="140">
        <v>33858671760.988174</v>
      </c>
      <c r="R810" s="140">
        <v>6950595545.9226475</v>
      </c>
      <c r="S810" s="140">
        <v>26908076215.065529</v>
      </c>
      <c r="T810" s="140">
        <v>5677927.9062626548</v>
      </c>
      <c r="U810" s="140">
        <v>0</v>
      </c>
      <c r="V810" s="140">
        <v>0</v>
      </c>
      <c r="W810" s="140">
        <v>0</v>
      </c>
      <c r="X810" s="140">
        <v>0</v>
      </c>
      <c r="Y810" s="140">
        <v>5677927.9062626548</v>
      </c>
      <c r="Z810" s="140">
        <v>5574779961341.4824</v>
      </c>
      <c r="AA810" s="140">
        <v>3843421259057.2119</v>
      </c>
      <c r="AB810" s="140">
        <v>3387788648352.5303</v>
      </c>
      <c r="AC810" s="140">
        <v>455632610704.67731</v>
      </c>
      <c r="AD810" s="140">
        <v>1731358702284.2764</v>
      </c>
      <c r="AE810" s="140">
        <v>1526108371285.8062</v>
      </c>
      <c r="AF810" s="140">
        <v>205250330998.46964</v>
      </c>
      <c r="AG810" s="140">
        <v>844516790566.51379</v>
      </c>
      <c r="AH810" s="140">
        <v>7824909</v>
      </c>
      <c r="AI810" s="44"/>
      <c r="AK810" s="44"/>
      <c r="AL810" s="4"/>
    </row>
    <row r="811" spans="1:38" x14ac:dyDescent="0.35">
      <c r="A811" s="140" t="s">
        <v>240</v>
      </c>
      <c r="B811" s="140" t="s">
        <v>241</v>
      </c>
      <c r="C811" s="140" t="s">
        <v>282</v>
      </c>
      <c r="D811" s="140" t="s">
        <v>7</v>
      </c>
      <c r="E811" s="140" t="s">
        <v>535</v>
      </c>
      <c r="F811" s="140">
        <v>2011</v>
      </c>
      <c r="G811" s="140" t="s">
        <v>1081</v>
      </c>
      <c r="H811" s="140">
        <v>9475071708442.5449</v>
      </c>
      <c r="I811" s="140">
        <v>2909936532973.3862</v>
      </c>
      <c r="J811" s="140">
        <v>78110925883.680542</v>
      </c>
      <c r="K811" s="140">
        <v>78103192971.374329</v>
      </c>
      <c r="L811" s="140">
        <v>2319360228.5759921</v>
      </c>
      <c r="M811" s="140">
        <v>41629807702.610443</v>
      </c>
      <c r="N811" s="140">
        <v>0</v>
      </c>
      <c r="O811" s="140">
        <v>0</v>
      </c>
      <c r="P811" s="140">
        <v>1158330021.6000988</v>
      </c>
      <c r="Q811" s="140">
        <v>32995695018.587799</v>
      </c>
      <c r="R811" s="140">
        <v>6702678002.6352453</v>
      </c>
      <c r="S811" s="140">
        <v>26293017015.952553</v>
      </c>
      <c r="T811" s="140">
        <v>7732912.3062198516</v>
      </c>
      <c r="U811" s="140">
        <v>0</v>
      </c>
      <c r="V811" s="140">
        <v>0</v>
      </c>
      <c r="W811" s="140">
        <v>0</v>
      </c>
      <c r="X811" s="140">
        <v>0</v>
      </c>
      <c r="Y811" s="140">
        <v>7732912.3062198516</v>
      </c>
      <c r="Z811" s="140">
        <v>5745696919855.3574</v>
      </c>
      <c r="AA811" s="140">
        <v>3963153999474.5508</v>
      </c>
      <c r="AB811" s="140">
        <v>3502709696533.8071</v>
      </c>
      <c r="AC811" s="140">
        <v>460444302940.74268</v>
      </c>
      <c r="AD811" s="140">
        <v>1782542920380.8074</v>
      </c>
      <c r="AE811" s="140">
        <v>1575444802935.5808</v>
      </c>
      <c r="AF811" s="140">
        <v>207098117445.22562</v>
      </c>
      <c r="AG811" s="140">
        <v>741327329730.12073</v>
      </c>
      <c r="AH811" s="140">
        <v>7912398</v>
      </c>
      <c r="AI811" s="44"/>
      <c r="AK811" s="44"/>
      <c r="AL811" s="4"/>
    </row>
    <row r="812" spans="1:38" x14ac:dyDescent="0.35">
      <c r="A812" s="140" t="s">
        <v>240</v>
      </c>
      <c r="B812" s="140" t="s">
        <v>241</v>
      </c>
      <c r="C812" s="140" t="s">
        <v>282</v>
      </c>
      <c r="D812" s="140" t="s">
        <v>7</v>
      </c>
      <c r="E812" s="140" t="s">
        <v>535</v>
      </c>
      <c r="F812" s="140">
        <v>2012</v>
      </c>
      <c r="G812" s="140" t="s">
        <v>1082</v>
      </c>
      <c r="H812" s="140">
        <v>9872974584895.1387</v>
      </c>
      <c r="I812" s="140">
        <v>2948706099240.3296</v>
      </c>
      <c r="J812" s="140">
        <v>77593545600.729782</v>
      </c>
      <c r="K812" s="140">
        <v>77586596623.465988</v>
      </c>
      <c r="L812" s="140">
        <v>2124457173.6250951</v>
      </c>
      <c r="M812" s="140">
        <v>41762000275.832932</v>
      </c>
      <c r="N812" s="140">
        <v>0</v>
      </c>
      <c r="O812" s="140">
        <v>0</v>
      </c>
      <c r="P812" s="140">
        <v>1257609430.7928624</v>
      </c>
      <c r="Q812" s="140">
        <v>32442529743.215099</v>
      </c>
      <c r="R812" s="140">
        <v>6692082824.5129728</v>
      </c>
      <c r="S812" s="140">
        <v>25750446918.702126</v>
      </c>
      <c r="T812" s="140">
        <v>6948977.2637957558</v>
      </c>
      <c r="U812" s="140">
        <v>0</v>
      </c>
      <c r="V812" s="140">
        <v>0</v>
      </c>
      <c r="W812" s="140">
        <v>0</v>
      </c>
      <c r="X812" s="140">
        <v>0</v>
      </c>
      <c r="Y812" s="140">
        <v>6948977.2637957558</v>
      </c>
      <c r="Z812" s="140">
        <v>6102257620301.0391</v>
      </c>
      <c r="AA812" s="140">
        <v>4150043184352.6001</v>
      </c>
      <c r="AB812" s="140">
        <v>3673991097941.001</v>
      </c>
      <c r="AC812" s="140">
        <v>476052086411.59894</v>
      </c>
      <c r="AD812" s="140">
        <v>1952214435948.439</v>
      </c>
      <c r="AE812" s="140">
        <v>1728275620357.2771</v>
      </c>
      <c r="AF812" s="140">
        <v>223938815591.16241</v>
      </c>
      <c r="AG812" s="140">
        <v>744417319753.04065</v>
      </c>
      <c r="AH812" s="140">
        <v>7996861</v>
      </c>
      <c r="AI812" s="44"/>
      <c r="AK812" s="44"/>
      <c r="AL812" s="4"/>
    </row>
    <row r="813" spans="1:38" x14ac:dyDescent="0.35">
      <c r="A813" s="140" t="s">
        <v>240</v>
      </c>
      <c r="B813" s="140" t="s">
        <v>241</v>
      </c>
      <c r="C813" s="140" t="s">
        <v>282</v>
      </c>
      <c r="D813" s="140" t="s">
        <v>7</v>
      </c>
      <c r="E813" s="140" t="s">
        <v>535</v>
      </c>
      <c r="F813" s="140">
        <v>2013</v>
      </c>
      <c r="G813" s="140" t="s">
        <v>1083</v>
      </c>
      <c r="H813" s="140">
        <v>9430150272370.0664</v>
      </c>
      <c r="I813" s="140">
        <v>2985973204222.4932</v>
      </c>
      <c r="J813" s="140">
        <v>77133445290.873856</v>
      </c>
      <c r="K813" s="140">
        <v>77126612155.586349</v>
      </c>
      <c r="L813" s="140">
        <v>2016807661.591635</v>
      </c>
      <c r="M813" s="140">
        <v>42201893842.373131</v>
      </c>
      <c r="N813" s="140">
        <v>0</v>
      </c>
      <c r="O813" s="140">
        <v>0</v>
      </c>
      <c r="P813" s="140">
        <v>1325859170.4881616</v>
      </c>
      <c r="Q813" s="140">
        <v>31582051481.133419</v>
      </c>
      <c r="R813" s="140">
        <v>6663219353.027504</v>
      </c>
      <c r="S813" s="140">
        <v>24918832128.105915</v>
      </c>
      <c r="T813" s="140">
        <v>6833135.2875150414</v>
      </c>
      <c r="U813" s="140">
        <v>0</v>
      </c>
      <c r="V813" s="140">
        <v>0</v>
      </c>
      <c r="W813" s="140">
        <v>0</v>
      </c>
      <c r="X813" s="140">
        <v>0</v>
      </c>
      <c r="Y813" s="140">
        <v>6833135.2875150414</v>
      </c>
      <c r="Z813" s="140">
        <v>5717511262752.8574</v>
      </c>
      <c r="AA813" s="140">
        <v>3863436966279.1982</v>
      </c>
      <c r="AB813" s="140">
        <v>3419330331927.5952</v>
      </c>
      <c r="AC813" s="140">
        <v>444106634351.60272</v>
      </c>
      <c r="AD813" s="140">
        <v>1854074296473.6592</v>
      </c>
      <c r="AE813" s="140">
        <v>1640946270099.3223</v>
      </c>
      <c r="AF813" s="140">
        <v>213128026374.3349</v>
      </c>
      <c r="AG813" s="140">
        <v>649532360103.84229</v>
      </c>
      <c r="AH813" s="140">
        <v>8089346</v>
      </c>
      <c r="AI813" s="44"/>
      <c r="AK813" s="44"/>
      <c r="AL813" s="4"/>
    </row>
    <row r="814" spans="1:38" x14ac:dyDescent="0.35">
      <c r="A814" s="140" t="s">
        <v>240</v>
      </c>
      <c r="B814" s="140" t="s">
        <v>241</v>
      </c>
      <c r="C814" s="140" t="s">
        <v>282</v>
      </c>
      <c r="D814" s="140" t="s">
        <v>7</v>
      </c>
      <c r="E814" s="140" t="s">
        <v>535</v>
      </c>
      <c r="F814" s="140">
        <v>2014</v>
      </c>
      <c r="G814" s="140" t="s">
        <v>1084</v>
      </c>
      <c r="H814" s="140">
        <v>9781809729484.6563</v>
      </c>
      <c r="I814" s="140">
        <v>3027441963316.1914</v>
      </c>
      <c r="J814" s="140">
        <v>77832290011.886047</v>
      </c>
      <c r="K814" s="140">
        <v>77825839754.042831</v>
      </c>
      <c r="L814" s="140">
        <v>2007787495.0738835</v>
      </c>
      <c r="M814" s="140">
        <v>43063693086.208008</v>
      </c>
      <c r="N814" s="140">
        <v>0</v>
      </c>
      <c r="O814" s="140">
        <v>0</v>
      </c>
      <c r="P814" s="140">
        <v>1416711433.2484651</v>
      </c>
      <c r="Q814" s="140">
        <v>31337647739.512489</v>
      </c>
      <c r="R814" s="140">
        <v>6188606491.7453556</v>
      </c>
      <c r="S814" s="140">
        <v>25149041247.767136</v>
      </c>
      <c r="T814" s="140">
        <v>6450257.8432121351</v>
      </c>
      <c r="U814" s="140">
        <v>0</v>
      </c>
      <c r="V814" s="140">
        <v>0</v>
      </c>
      <c r="W814" s="140">
        <v>0</v>
      </c>
      <c r="X814" s="140">
        <v>0</v>
      </c>
      <c r="Y814" s="140">
        <v>6450257.8432121351</v>
      </c>
      <c r="Z814" s="140">
        <v>6105403933851.5693</v>
      </c>
      <c r="AA814" s="140">
        <v>3952510318808.8428</v>
      </c>
      <c r="AB814" s="140">
        <v>3494667650153.5664</v>
      </c>
      <c r="AC814" s="140">
        <v>457842668655.28156</v>
      </c>
      <c r="AD814" s="140">
        <v>2152893615042.72</v>
      </c>
      <c r="AE814" s="140">
        <v>1903511202718.2092</v>
      </c>
      <c r="AF814" s="140">
        <v>249382412324.51224</v>
      </c>
      <c r="AG814" s="140">
        <v>571131542305.00708</v>
      </c>
      <c r="AH814" s="140">
        <v>8188649</v>
      </c>
      <c r="AI814" s="44"/>
      <c r="AK814" s="44"/>
      <c r="AL814" s="4"/>
    </row>
    <row r="815" spans="1:38" x14ac:dyDescent="0.35">
      <c r="A815" s="140" t="s">
        <v>240</v>
      </c>
      <c r="B815" s="140" t="s">
        <v>241</v>
      </c>
      <c r="C815" s="140" t="s">
        <v>282</v>
      </c>
      <c r="D815" s="140" t="s">
        <v>7</v>
      </c>
      <c r="E815" s="140" t="s">
        <v>535</v>
      </c>
      <c r="F815" s="140">
        <v>2015</v>
      </c>
      <c r="G815" s="140" t="s">
        <v>1085</v>
      </c>
      <c r="H815" s="140">
        <v>9878356705638.8574</v>
      </c>
      <c r="I815" s="140">
        <v>3070893577576.6128</v>
      </c>
      <c r="J815" s="140">
        <v>77643617815.777847</v>
      </c>
      <c r="K815" s="140">
        <v>77643617815.777847</v>
      </c>
      <c r="L815" s="140">
        <v>1895983014.9820676</v>
      </c>
      <c r="M815" s="140">
        <v>42657089968.22316</v>
      </c>
      <c r="N815" s="140">
        <v>0</v>
      </c>
      <c r="O815" s="140">
        <v>0</v>
      </c>
      <c r="P815" s="140">
        <v>1452163923.6334736</v>
      </c>
      <c r="Q815" s="140">
        <v>31638380908.939156</v>
      </c>
      <c r="R815" s="140">
        <v>6463942786.3898268</v>
      </c>
      <c r="S815" s="140">
        <v>25174438122.549328</v>
      </c>
      <c r="T815" s="140">
        <v>0</v>
      </c>
      <c r="U815" s="140">
        <v>0</v>
      </c>
      <c r="V815" s="140">
        <v>0</v>
      </c>
      <c r="W815" s="140">
        <v>0</v>
      </c>
      <c r="X815" s="140">
        <v>0</v>
      </c>
      <c r="Y815" s="140">
        <v>0</v>
      </c>
      <c r="Z815" s="140">
        <v>6133972394553.1748</v>
      </c>
      <c r="AA815" s="140">
        <v>4008534371215.1016</v>
      </c>
      <c r="AB815" s="140">
        <v>3554371466622.2197</v>
      </c>
      <c r="AC815" s="140">
        <v>454162904592.8811</v>
      </c>
      <c r="AD815" s="140">
        <v>2125438023338.0728</v>
      </c>
      <c r="AE815" s="140">
        <v>1884628037238.6516</v>
      </c>
      <c r="AF815" s="140">
        <v>240809986099.42392</v>
      </c>
      <c r="AG815" s="140">
        <v>595847115693.29187</v>
      </c>
      <c r="AH815" s="140">
        <v>8282396</v>
      </c>
      <c r="AI815" s="44"/>
      <c r="AK815" s="44"/>
      <c r="AL815" s="4"/>
    </row>
    <row r="816" spans="1:38" x14ac:dyDescent="0.35">
      <c r="A816" s="140" t="s">
        <v>240</v>
      </c>
      <c r="B816" s="140" t="s">
        <v>241</v>
      </c>
      <c r="C816" s="140" t="s">
        <v>282</v>
      </c>
      <c r="D816" s="140" t="s">
        <v>7</v>
      </c>
      <c r="E816" s="140" t="s">
        <v>535</v>
      </c>
      <c r="F816" s="140">
        <v>2016</v>
      </c>
      <c r="G816" s="140" t="s">
        <v>1086</v>
      </c>
      <c r="H816" s="140">
        <v>10515643899713.74</v>
      </c>
      <c r="I816" s="140">
        <v>3117954458201.8042</v>
      </c>
      <c r="J816" s="140">
        <v>77497383015.798187</v>
      </c>
      <c r="K816" s="140">
        <v>77497383015.798187</v>
      </c>
      <c r="L816" s="140">
        <v>1860547159.8282962</v>
      </c>
      <c r="M816" s="140">
        <v>42741080091.572556</v>
      </c>
      <c r="N816" s="140">
        <v>0</v>
      </c>
      <c r="O816" s="140">
        <v>0</v>
      </c>
      <c r="P816" s="140">
        <v>1435875250.512701</v>
      </c>
      <c r="Q816" s="140">
        <v>31459880513.884636</v>
      </c>
      <c r="R816" s="140">
        <v>6409227138.2167912</v>
      </c>
      <c r="S816" s="140">
        <v>25050653375.667843</v>
      </c>
      <c r="T816" s="140">
        <v>0</v>
      </c>
      <c r="U816" s="140">
        <v>0</v>
      </c>
      <c r="V816" s="140">
        <v>0</v>
      </c>
      <c r="W816" s="140">
        <v>0</v>
      </c>
      <c r="X816" s="140">
        <v>0</v>
      </c>
      <c r="Y816" s="140">
        <v>0</v>
      </c>
      <c r="Z816" s="140">
        <v>6542668101780.3838</v>
      </c>
      <c r="AA816" s="140">
        <v>4254996909586.4531</v>
      </c>
      <c r="AB816" s="140">
        <v>3774021469317.8823</v>
      </c>
      <c r="AC816" s="140">
        <v>480975440268.57166</v>
      </c>
      <c r="AD816" s="140">
        <v>2287671192193.9312</v>
      </c>
      <c r="AE816" s="140">
        <v>2029077900063.397</v>
      </c>
      <c r="AF816" s="140">
        <v>258593292130.53281</v>
      </c>
      <c r="AG816" s="140">
        <v>777523956715.75452</v>
      </c>
      <c r="AH816" s="140">
        <v>8373338</v>
      </c>
      <c r="AI816" s="44"/>
      <c r="AK816" s="44"/>
      <c r="AL816" s="4"/>
    </row>
    <row r="817" spans="1:38" x14ac:dyDescent="0.35">
      <c r="A817" s="140" t="s">
        <v>240</v>
      </c>
      <c r="B817" s="140" t="s">
        <v>241</v>
      </c>
      <c r="C817" s="140" t="s">
        <v>282</v>
      </c>
      <c r="D817" s="140" t="s">
        <v>7</v>
      </c>
      <c r="E817" s="140" t="s">
        <v>535</v>
      </c>
      <c r="F817" s="140">
        <v>2017</v>
      </c>
      <c r="G817" s="140" t="s">
        <v>1087</v>
      </c>
      <c r="H817" s="140">
        <v>10692633689214.912</v>
      </c>
      <c r="I817" s="140">
        <v>3169209768816.2314</v>
      </c>
      <c r="J817" s="140">
        <v>77651704710.652695</v>
      </c>
      <c r="K817" s="140">
        <v>77651704710.652695</v>
      </c>
      <c r="L817" s="140">
        <v>1856451581.2201812</v>
      </c>
      <c r="M817" s="140">
        <v>43347606160.018173</v>
      </c>
      <c r="N817" s="140">
        <v>0</v>
      </c>
      <c r="O817" s="140">
        <v>0</v>
      </c>
      <c r="P817" s="140">
        <v>1417734931.9017818</v>
      </c>
      <c r="Q817" s="140">
        <v>31029912037.512569</v>
      </c>
      <c r="R817" s="140">
        <v>6022277959.6601906</v>
      </c>
      <c r="S817" s="140">
        <v>25007634077.852379</v>
      </c>
      <c r="T817" s="140">
        <v>0</v>
      </c>
      <c r="U817" s="140">
        <v>0</v>
      </c>
      <c r="V817" s="140">
        <v>0</v>
      </c>
      <c r="W817" s="140">
        <v>0</v>
      </c>
      <c r="X817" s="140">
        <v>0</v>
      </c>
      <c r="Y817" s="140">
        <v>0</v>
      </c>
      <c r="Z817" s="140">
        <v>6615776132545.4375</v>
      </c>
      <c r="AA817" s="140">
        <v>4302509956465.5298</v>
      </c>
      <c r="AB817" s="140">
        <v>3816163746458.0479</v>
      </c>
      <c r="AC817" s="140">
        <v>486346210007.48309</v>
      </c>
      <c r="AD817" s="140">
        <v>2313266176079.9009</v>
      </c>
      <c r="AE817" s="140">
        <v>2051779683577.0054</v>
      </c>
      <c r="AF817" s="140">
        <v>261486492502.89655</v>
      </c>
      <c r="AG817" s="140">
        <v>829996083142.59033</v>
      </c>
      <c r="AH817" s="140">
        <v>8451840</v>
      </c>
      <c r="AI817" s="44"/>
      <c r="AK817" s="44"/>
      <c r="AL817" s="4"/>
    </row>
    <row r="818" spans="1:38" x14ac:dyDescent="0.35">
      <c r="A818" s="140" t="s">
        <v>240</v>
      </c>
      <c r="B818" s="140" t="s">
        <v>241</v>
      </c>
      <c r="C818" s="140" t="s">
        <v>282</v>
      </c>
      <c r="D818" s="140" t="s">
        <v>7</v>
      </c>
      <c r="E818" s="140" t="s">
        <v>535</v>
      </c>
      <c r="F818" s="140">
        <v>2018</v>
      </c>
      <c r="G818" s="140" t="s">
        <v>1088</v>
      </c>
      <c r="H818" s="140">
        <v>10901504185697.104</v>
      </c>
      <c r="I818" s="140">
        <v>3198104748013.7769</v>
      </c>
      <c r="J818" s="140">
        <v>77955345559.329712</v>
      </c>
      <c r="K818" s="140">
        <v>77955345559.329712</v>
      </c>
      <c r="L818" s="140">
        <v>1831413548.4478915</v>
      </c>
      <c r="M818" s="140">
        <v>43775914289.989449</v>
      </c>
      <c r="N818" s="140">
        <v>0</v>
      </c>
      <c r="O818" s="140">
        <v>0</v>
      </c>
      <c r="P818" s="140">
        <v>1398598454.3341329</v>
      </c>
      <c r="Q818" s="140">
        <v>30949419266.558243</v>
      </c>
      <c r="R818" s="140">
        <v>6146859528.8864231</v>
      </c>
      <c r="S818" s="140">
        <v>24802559737.671818</v>
      </c>
      <c r="T818" s="140">
        <v>0</v>
      </c>
      <c r="U818" s="140">
        <v>0</v>
      </c>
      <c r="V818" s="140">
        <v>0</v>
      </c>
      <c r="W818" s="140">
        <v>0</v>
      </c>
      <c r="X818" s="140">
        <v>0</v>
      </c>
      <c r="Y818" s="140">
        <v>0</v>
      </c>
      <c r="Z818" s="140">
        <v>6780411662123.9971</v>
      </c>
      <c r="AA818" s="140">
        <v>4409546622400.2324</v>
      </c>
      <c r="AB818" s="140">
        <v>3911101224398.7827</v>
      </c>
      <c r="AC818" s="140">
        <v>498445398001.44708</v>
      </c>
      <c r="AD818" s="140">
        <v>2370865039723.7642</v>
      </c>
      <c r="AE818" s="140">
        <v>2102867699060.7524</v>
      </c>
      <c r="AF818" s="140">
        <v>267997340663.01169</v>
      </c>
      <c r="AG818" s="140">
        <v>845032430000</v>
      </c>
      <c r="AH818" s="140">
        <v>8514329</v>
      </c>
      <c r="AI818" s="44"/>
      <c r="AK818" s="44"/>
      <c r="AL818" s="4"/>
    </row>
    <row r="819" spans="1:38" x14ac:dyDescent="0.35">
      <c r="A819" s="140" t="s">
        <v>4531</v>
      </c>
      <c r="B819" s="140" t="s">
        <v>4532</v>
      </c>
      <c r="C819" s="140" t="s">
        <v>281</v>
      </c>
      <c r="D819" s="140" t="s">
        <v>7</v>
      </c>
      <c r="E819" s="140" t="s">
        <v>535</v>
      </c>
      <c r="F819" s="140">
        <v>1995</v>
      </c>
      <c r="G819" s="140" t="s">
        <v>4909</v>
      </c>
      <c r="H819" s="140" t="s">
        <v>728</v>
      </c>
      <c r="I819" s="140" t="s">
        <v>728</v>
      </c>
      <c r="J819" s="140" t="s">
        <v>728</v>
      </c>
      <c r="K819" s="140">
        <v>13795712.483220523</v>
      </c>
      <c r="L819" s="140">
        <v>0</v>
      </c>
      <c r="M819" s="140" t="s">
        <v>728</v>
      </c>
      <c r="N819" s="140">
        <v>0</v>
      </c>
      <c r="O819" s="140">
        <v>13795712.483220523</v>
      </c>
      <c r="P819" s="140" t="s">
        <v>728</v>
      </c>
      <c r="Q819" s="140">
        <v>0</v>
      </c>
      <c r="R819" s="140" t="s">
        <v>728</v>
      </c>
      <c r="S819" s="140">
        <v>0</v>
      </c>
      <c r="T819" s="140">
        <v>0</v>
      </c>
      <c r="U819" s="140">
        <v>0</v>
      </c>
      <c r="V819" s="140" t="s">
        <v>728</v>
      </c>
      <c r="W819" s="140" t="s">
        <v>728</v>
      </c>
      <c r="X819" s="140" t="s">
        <v>728</v>
      </c>
      <c r="Y819" s="140">
        <v>0</v>
      </c>
      <c r="Z819" s="140" t="s">
        <v>728</v>
      </c>
      <c r="AA819" s="140" t="s">
        <v>728</v>
      </c>
      <c r="AB819" s="140" t="s">
        <v>728</v>
      </c>
      <c r="AC819" s="140" t="s">
        <v>728</v>
      </c>
      <c r="AD819" s="140" t="s">
        <v>728</v>
      </c>
      <c r="AE819" s="140" t="s">
        <v>728</v>
      </c>
      <c r="AF819" s="140" t="s">
        <v>728</v>
      </c>
      <c r="AG819" s="140" t="s">
        <v>728</v>
      </c>
      <c r="AH819" s="140">
        <v>143484</v>
      </c>
      <c r="AI819" s="44"/>
      <c r="AK819" s="44"/>
      <c r="AL819" s="4"/>
    </row>
    <row r="820" spans="1:38" x14ac:dyDescent="0.35">
      <c r="A820" s="140" t="s">
        <v>4531</v>
      </c>
      <c r="B820" s="140" t="s">
        <v>4532</v>
      </c>
      <c r="C820" s="140" t="s">
        <v>281</v>
      </c>
      <c r="D820" s="140" t="s">
        <v>7</v>
      </c>
      <c r="E820" s="140" t="s">
        <v>535</v>
      </c>
      <c r="F820" s="140">
        <v>1996</v>
      </c>
      <c r="G820" s="140" t="s">
        <v>4910</v>
      </c>
      <c r="H820" s="140" t="s">
        <v>728</v>
      </c>
      <c r="I820" s="140" t="s">
        <v>728</v>
      </c>
      <c r="J820" s="140" t="s">
        <v>728</v>
      </c>
      <c r="K820" s="140">
        <v>17238280.380829148</v>
      </c>
      <c r="L820" s="140">
        <v>0</v>
      </c>
      <c r="M820" s="140" t="s">
        <v>728</v>
      </c>
      <c r="N820" s="140">
        <v>0</v>
      </c>
      <c r="O820" s="140">
        <v>17238280.380829148</v>
      </c>
      <c r="P820" s="140" t="s">
        <v>728</v>
      </c>
      <c r="Q820" s="140">
        <v>0</v>
      </c>
      <c r="R820" s="140" t="s">
        <v>728</v>
      </c>
      <c r="S820" s="140">
        <v>0</v>
      </c>
      <c r="T820" s="140">
        <v>0</v>
      </c>
      <c r="U820" s="140">
        <v>0</v>
      </c>
      <c r="V820" s="140" t="s">
        <v>728</v>
      </c>
      <c r="W820" s="140" t="s">
        <v>728</v>
      </c>
      <c r="X820" s="140" t="s">
        <v>728</v>
      </c>
      <c r="Y820" s="140">
        <v>0</v>
      </c>
      <c r="Z820" s="140" t="s">
        <v>728</v>
      </c>
      <c r="AA820" s="140" t="s">
        <v>728</v>
      </c>
      <c r="AB820" s="140" t="s">
        <v>728</v>
      </c>
      <c r="AC820" s="140" t="s">
        <v>728</v>
      </c>
      <c r="AD820" s="140" t="s">
        <v>728</v>
      </c>
      <c r="AE820" s="140" t="s">
        <v>728</v>
      </c>
      <c r="AF820" s="140" t="s">
        <v>728</v>
      </c>
      <c r="AG820" s="140" t="s">
        <v>728</v>
      </c>
      <c r="AH820" s="140">
        <v>144335</v>
      </c>
      <c r="AI820" s="44"/>
      <c r="AK820" s="44"/>
      <c r="AL820" s="4"/>
    </row>
    <row r="821" spans="1:38" x14ac:dyDescent="0.35">
      <c r="A821" s="140" t="s">
        <v>4531</v>
      </c>
      <c r="B821" s="140" t="s">
        <v>4532</v>
      </c>
      <c r="C821" s="140" t="s">
        <v>281</v>
      </c>
      <c r="D821" s="140" t="s">
        <v>7</v>
      </c>
      <c r="E821" s="140" t="s">
        <v>535</v>
      </c>
      <c r="F821" s="140">
        <v>1997</v>
      </c>
      <c r="G821" s="140" t="s">
        <v>4911</v>
      </c>
      <c r="H821" s="140" t="s">
        <v>728</v>
      </c>
      <c r="I821" s="140" t="s">
        <v>728</v>
      </c>
      <c r="J821" s="140" t="s">
        <v>728</v>
      </c>
      <c r="K821" s="140">
        <v>18349020.541951459</v>
      </c>
      <c r="L821" s="140">
        <v>0</v>
      </c>
      <c r="M821" s="140" t="s">
        <v>728</v>
      </c>
      <c r="N821" s="140">
        <v>0</v>
      </c>
      <c r="O821" s="140">
        <v>18349020.541951459</v>
      </c>
      <c r="P821" s="140" t="s">
        <v>728</v>
      </c>
      <c r="Q821" s="140">
        <v>0</v>
      </c>
      <c r="R821" s="140" t="s">
        <v>728</v>
      </c>
      <c r="S821" s="140">
        <v>0</v>
      </c>
      <c r="T821" s="140">
        <v>0</v>
      </c>
      <c r="U821" s="140">
        <v>0</v>
      </c>
      <c r="V821" s="140" t="s">
        <v>728</v>
      </c>
      <c r="W821" s="140" t="s">
        <v>728</v>
      </c>
      <c r="X821" s="140" t="s">
        <v>728</v>
      </c>
      <c r="Y821" s="140">
        <v>0</v>
      </c>
      <c r="Z821" s="140" t="s">
        <v>728</v>
      </c>
      <c r="AA821" s="140" t="s">
        <v>728</v>
      </c>
      <c r="AB821" s="140" t="s">
        <v>728</v>
      </c>
      <c r="AC821" s="140" t="s">
        <v>728</v>
      </c>
      <c r="AD821" s="140" t="s">
        <v>728</v>
      </c>
      <c r="AE821" s="140" t="s">
        <v>728</v>
      </c>
      <c r="AF821" s="140" t="s">
        <v>728</v>
      </c>
      <c r="AG821" s="140" t="s">
        <v>728</v>
      </c>
      <c r="AH821" s="140">
        <v>145373</v>
      </c>
      <c r="AI821" s="44"/>
      <c r="AK821" s="44"/>
      <c r="AL821" s="4"/>
    </row>
    <row r="822" spans="1:38" x14ac:dyDescent="0.35">
      <c r="A822" s="140" t="s">
        <v>4531</v>
      </c>
      <c r="B822" s="140" t="s">
        <v>4532</v>
      </c>
      <c r="C822" s="140" t="s">
        <v>281</v>
      </c>
      <c r="D822" s="140" t="s">
        <v>7</v>
      </c>
      <c r="E822" s="140" t="s">
        <v>535</v>
      </c>
      <c r="F822" s="140">
        <v>1998</v>
      </c>
      <c r="G822" s="140" t="s">
        <v>4912</v>
      </c>
      <c r="H822" s="140" t="s">
        <v>728</v>
      </c>
      <c r="I822" s="140" t="s">
        <v>728</v>
      </c>
      <c r="J822" s="140" t="s">
        <v>728</v>
      </c>
      <c r="K822" s="140">
        <v>20008099.748552106</v>
      </c>
      <c r="L822" s="140">
        <v>0</v>
      </c>
      <c r="M822" s="140" t="s">
        <v>728</v>
      </c>
      <c r="N822" s="140">
        <v>0</v>
      </c>
      <c r="O822" s="140">
        <v>20008099.748552106</v>
      </c>
      <c r="P822" s="140" t="s">
        <v>728</v>
      </c>
      <c r="Q822" s="140">
        <v>0</v>
      </c>
      <c r="R822" s="140" t="s">
        <v>728</v>
      </c>
      <c r="S822" s="140">
        <v>0</v>
      </c>
      <c r="T822" s="140">
        <v>0</v>
      </c>
      <c r="U822" s="140">
        <v>0</v>
      </c>
      <c r="V822" s="140" t="s">
        <v>728</v>
      </c>
      <c r="W822" s="140" t="s">
        <v>728</v>
      </c>
      <c r="X822" s="140" t="s">
        <v>728</v>
      </c>
      <c r="Y822" s="140">
        <v>0</v>
      </c>
      <c r="Z822" s="140" t="s">
        <v>728</v>
      </c>
      <c r="AA822" s="140" t="s">
        <v>728</v>
      </c>
      <c r="AB822" s="140" t="s">
        <v>728</v>
      </c>
      <c r="AC822" s="140" t="s">
        <v>728</v>
      </c>
      <c r="AD822" s="140" t="s">
        <v>728</v>
      </c>
      <c r="AE822" s="140" t="s">
        <v>728</v>
      </c>
      <c r="AF822" s="140" t="s">
        <v>728</v>
      </c>
      <c r="AG822" s="140" t="s">
        <v>728</v>
      </c>
      <c r="AH822" s="140">
        <v>146498</v>
      </c>
      <c r="AI822" s="44"/>
      <c r="AK822" s="44"/>
      <c r="AL822" s="4"/>
    </row>
    <row r="823" spans="1:38" x14ac:dyDescent="0.35">
      <c r="A823" s="140" t="s">
        <v>4531</v>
      </c>
      <c r="B823" s="140" t="s">
        <v>4532</v>
      </c>
      <c r="C823" s="140" t="s">
        <v>281</v>
      </c>
      <c r="D823" s="140" t="s">
        <v>7</v>
      </c>
      <c r="E823" s="140" t="s">
        <v>535</v>
      </c>
      <c r="F823" s="140">
        <v>1999</v>
      </c>
      <c r="G823" s="140" t="s">
        <v>4913</v>
      </c>
      <c r="H823" s="140" t="s">
        <v>728</v>
      </c>
      <c r="I823" s="140" t="s">
        <v>728</v>
      </c>
      <c r="J823" s="140" t="s">
        <v>728</v>
      </c>
      <c r="K823" s="140">
        <v>16770840.488862485</v>
      </c>
      <c r="L823" s="140">
        <v>0</v>
      </c>
      <c r="M823" s="140" t="s">
        <v>728</v>
      </c>
      <c r="N823" s="140">
        <v>0</v>
      </c>
      <c r="O823" s="140">
        <v>16770840.488862485</v>
      </c>
      <c r="P823" s="140" t="s">
        <v>728</v>
      </c>
      <c r="Q823" s="140">
        <v>0</v>
      </c>
      <c r="R823" s="140" t="s">
        <v>728</v>
      </c>
      <c r="S823" s="140">
        <v>0</v>
      </c>
      <c r="T823" s="140">
        <v>0</v>
      </c>
      <c r="U823" s="140">
        <v>0</v>
      </c>
      <c r="V823" s="140" t="s">
        <v>728</v>
      </c>
      <c r="W823" s="140" t="s">
        <v>728</v>
      </c>
      <c r="X823" s="140" t="s">
        <v>728</v>
      </c>
      <c r="Y823" s="140">
        <v>0</v>
      </c>
      <c r="Z823" s="140" t="s">
        <v>728</v>
      </c>
      <c r="AA823" s="140" t="s">
        <v>728</v>
      </c>
      <c r="AB823" s="140" t="s">
        <v>728</v>
      </c>
      <c r="AC823" s="140" t="s">
        <v>728</v>
      </c>
      <c r="AD823" s="140" t="s">
        <v>728</v>
      </c>
      <c r="AE823" s="140" t="s">
        <v>728</v>
      </c>
      <c r="AF823" s="140" t="s">
        <v>728</v>
      </c>
      <c r="AG823" s="140" t="s">
        <v>728</v>
      </c>
      <c r="AH823" s="140">
        <v>147555</v>
      </c>
      <c r="AI823" s="44"/>
      <c r="AK823" s="44"/>
      <c r="AL823" s="4"/>
    </row>
    <row r="824" spans="1:38" x14ac:dyDescent="0.35">
      <c r="A824" s="140" t="s">
        <v>4531</v>
      </c>
      <c r="B824" s="140" t="s">
        <v>4532</v>
      </c>
      <c r="C824" s="140" t="s">
        <v>281</v>
      </c>
      <c r="D824" s="140" t="s">
        <v>7</v>
      </c>
      <c r="E824" s="140" t="s">
        <v>535</v>
      </c>
      <c r="F824" s="140">
        <v>2000</v>
      </c>
      <c r="G824" s="140" t="s">
        <v>4914</v>
      </c>
      <c r="H824" s="140" t="s">
        <v>728</v>
      </c>
      <c r="I824" s="140" t="s">
        <v>728</v>
      </c>
      <c r="J824" s="140" t="s">
        <v>728</v>
      </c>
      <c r="K824" s="140">
        <v>7909223.1990395179</v>
      </c>
      <c r="L824" s="140">
        <v>0</v>
      </c>
      <c r="M824" s="140" t="s">
        <v>728</v>
      </c>
      <c r="N824" s="140">
        <v>0</v>
      </c>
      <c r="O824" s="140">
        <v>7909223.1990395179</v>
      </c>
      <c r="P824" s="140" t="s">
        <v>728</v>
      </c>
      <c r="Q824" s="140">
        <v>0</v>
      </c>
      <c r="R824" s="140" t="s">
        <v>728</v>
      </c>
      <c r="S824" s="140">
        <v>0</v>
      </c>
      <c r="T824" s="140">
        <v>0</v>
      </c>
      <c r="U824" s="140">
        <v>0</v>
      </c>
      <c r="V824" s="140" t="s">
        <v>728</v>
      </c>
      <c r="W824" s="140" t="s">
        <v>728</v>
      </c>
      <c r="X824" s="140" t="s">
        <v>728</v>
      </c>
      <c r="Y824" s="140">
        <v>0</v>
      </c>
      <c r="Z824" s="140" t="s">
        <v>728</v>
      </c>
      <c r="AA824" s="140" t="s">
        <v>728</v>
      </c>
      <c r="AB824" s="140" t="s">
        <v>728</v>
      </c>
      <c r="AC824" s="140" t="s">
        <v>728</v>
      </c>
      <c r="AD824" s="140" t="s">
        <v>728</v>
      </c>
      <c r="AE824" s="140" t="s">
        <v>728</v>
      </c>
      <c r="AF824" s="140" t="s">
        <v>728</v>
      </c>
      <c r="AG824" s="140" t="s">
        <v>728</v>
      </c>
      <c r="AH824" s="140">
        <v>148443</v>
      </c>
      <c r="AI824" s="44"/>
      <c r="AK824" s="44"/>
      <c r="AL824" s="4"/>
    </row>
    <row r="825" spans="1:38" x14ac:dyDescent="0.35">
      <c r="A825" s="140" t="s">
        <v>4531</v>
      </c>
      <c r="B825" s="140" t="s">
        <v>4532</v>
      </c>
      <c r="C825" s="140" t="s">
        <v>281</v>
      </c>
      <c r="D825" s="140" t="s">
        <v>7</v>
      </c>
      <c r="E825" s="140" t="s">
        <v>535</v>
      </c>
      <c r="F825" s="140">
        <v>2001</v>
      </c>
      <c r="G825" s="140" t="s">
        <v>4915</v>
      </c>
      <c r="H825" s="140" t="s">
        <v>728</v>
      </c>
      <c r="I825" s="140" t="s">
        <v>728</v>
      </c>
      <c r="J825" s="140" t="s">
        <v>728</v>
      </c>
      <c r="K825" s="140">
        <v>6300992.3102159798</v>
      </c>
      <c r="L825" s="140">
        <v>0</v>
      </c>
      <c r="M825" s="140" t="s">
        <v>728</v>
      </c>
      <c r="N825" s="140">
        <v>0</v>
      </c>
      <c r="O825" s="140">
        <v>6300992.3102159798</v>
      </c>
      <c r="P825" s="140" t="s">
        <v>728</v>
      </c>
      <c r="Q825" s="140">
        <v>0</v>
      </c>
      <c r="R825" s="140" t="s">
        <v>728</v>
      </c>
      <c r="S825" s="140">
        <v>0</v>
      </c>
      <c r="T825" s="140">
        <v>0</v>
      </c>
      <c r="U825" s="140">
        <v>0</v>
      </c>
      <c r="V825" s="140" t="s">
        <v>728</v>
      </c>
      <c r="W825" s="140" t="s">
        <v>728</v>
      </c>
      <c r="X825" s="140" t="s">
        <v>728</v>
      </c>
      <c r="Y825" s="140">
        <v>0</v>
      </c>
      <c r="Z825" s="140" t="s">
        <v>728</v>
      </c>
      <c r="AA825" s="140" t="s">
        <v>728</v>
      </c>
      <c r="AB825" s="140" t="s">
        <v>728</v>
      </c>
      <c r="AC825" s="140" t="s">
        <v>728</v>
      </c>
      <c r="AD825" s="140" t="s">
        <v>728</v>
      </c>
      <c r="AE825" s="140" t="s">
        <v>728</v>
      </c>
      <c r="AF825" s="140" t="s">
        <v>728</v>
      </c>
      <c r="AG825" s="140" t="s">
        <v>728</v>
      </c>
      <c r="AH825" s="140">
        <v>149097</v>
      </c>
      <c r="AI825" s="44"/>
      <c r="AK825" s="44"/>
      <c r="AL825" s="4"/>
    </row>
    <row r="826" spans="1:38" x14ac:dyDescent="0.35">
      <c r="A826" s="140" t="s">
        <v>4531</v>
      </c>
      <c r="B826" s="140" t="s">
        <v>4532</v>
      </c>
      <c r="C826" s="140" t="s">
        <v>281</v>
      </c>
      <c r="D826" s="140" t="s">
        <v>7</v>
      </c>
      <c r="E826" s="140" t="s">
        <v>535</v>
      </c>
      <c r="F826" s="140">
        <v>2002</v>
      </c>
      <c r="G826" s="140" t="s">
        <v>4916</v>
      </c>
      <c r="H826" s="140" t="s">
        <v>728</v>
      </c>
      <c r="I826" s="140" t="s">
        <v>728</v>
      </c>
      <c r="J826" s="140" t="s">
        <v>728</v>
      </c>
      <c r="K826" s="140">
        <v>13406237.866515784</v>
      </c>
      <c r="L826" s="140">
        <v>0</v>
      </c>
      <c r="M826" s="140" t="s">
        <v>728</v>
      </c>
      <c r="N826" s="140">
        <v>0</v>
      </c>
      <c r="O826" s="140">
        <v>13406237.866515784</v>
      </c>
      <c r="P826" s="140" t="s">
        <v>728</v>
      </c>
      <c r="Q826" s="140">
        <v>0</v>
      </c>
      <c r="R826" s="140" t="s">
        <v>728</v>
      </c>
      <c r="S826" s="140">
        <v>0</v>
      </c>
      <c r="T826" s="140">
        <v>0</v>
      </c>
      <c r="U826" s="140">
        <v>0</v>
      </c>
      <c r="V826" s="140" t="s">
        <v>728</v>
      </c>
      <c r="W826" s="140" t="s">
        <v>728</v>
      </c>
      <c r="X826" s="140" t="s">
        <v>728</v>
      </c>
      <c r="Y826" s="140">
        <v>0</v>
      </c>
      <c r="Z826" s="140" t="s">
        <v>728</v>
      </c>
      <c r="AA826" s="140" t="s">
        <v>728</v>
      </c>
      <c r="AB826" s="140" t="s">
        <v>728</v>
      </c>
      <c r="AC826" s="140" t="s">
        <v>728</v>
      </c>
      <c r="AD826" s="140" t="s">
        <v>728</v>
      </c>
      <c r="AE826" s="140" t="s">
        <v>728</v>
      </c>
      <c r="AF826" s="140" t="s">
        <v>728</v>
      </c>
      <c r="AG826" s="140" t="s">
        <v>728</v>
      </c>
      <c r="AH826" s="140">
        <v>149596</v>
      </c>
      <c r="AI826" s="44"/>
      <c r="AK826" s="44"/>
      <c r="AL826" s="4"/>
    </row>
    <row r="827" spans="1:38" x14ac:dyDescent="0.35">
      <c r="A827" s="140" t="s">
        <v>4531</v>
      </c>
      <c r="B827" s="140" t="s">
        <v>4532</v>
      </c>
      <c r="C827" s="140" t="s">
        <v>281</v>
      </c>
      <c r="D827" s="140" t="s">
        <v>7</v>
      </c>
      <c r="E827" s="140" t="s">
        <v>535</v>
      </c>
      <c r="F827" s="140">
        <v>2003</v>
      </c>
      <c r="G827" s="140" t="s">
        <v>4917</v>
      </c>
      <c r="H827" s="140" t="s">
        <v>728</v>
      </c>
      <c r="I827" s="140" t="s">
        <v>728</v>
      </c>
      <c r="J827" s="140" t="s">
        <v>728</v>
      </c>
      <c r="K827" s="140">
        <v>14087650.960507119</v>
      </c>
      <c r="L827" s="140">
        <v>0</v>
      </c>
      <c r="M827" s="140" t="s">
        <v>728</v>
      </c>
      <c r="N827" s="140">
        <v>0</v>
      </c>
      <c r="O827" s="140">
        <v>14087650.960507119</v>
      </c>
      <c r="P827" s="140" t="s">
        <v>728</v>
      </c>
      <c r="Q827" s="140">
        <v>0</v>
      </c>
      <c r="R827" s="140" t="s">
        <v>728</v>
      </c>
      <c r="S827" s="140">
        <v>0</v>
      </c>
      <c r="T827" s="140">
        <v>0</v>
      </c>
      <c r="U827" s="140">
        <v>0</v>
      </c>
      <c r="V827" s="140" t="s">
        <v>728</v>
      </c>
      <c r="W827" s="140" t="s">
        <v>728</v>
      </c>
      <c r="X827" s="140" t="s">
        <v>728</v>
      </c>
      <c r="Y827" s="140">
        <v>0</v>
      </c>
      <c r="Z827" s="140" t="s">
        <v>728</v>
      </c>
      <c r="AA827" s="140" t="s">
        <v>728</v>
      </c>
      <c r="AB827" s="140" t="s">
        <v>728</v>
      </c>
      <c r="AC827" s="140" t="s">
        <v>728</v>
      </c>
      <c r="AD827" s="140" t="s">
        <v>728</v>
      </c>
      <c r="AE827" s="140" t="s">
        <v>728</v>
      </c>
      <c r="AF827" s="140" t="s">
        <v>728</v>
      </c>
      <c r="AG827" s="140" t="s">
        <v>728</v>
      </c>
      <c r="AH827" s="140">
        <v>150068</v>
      </c>
      <c r="AI827" s="44"/>
      <c r="AK827" s="44"/>
      <c r="AL827" s="4"/>
    </row>
    <row r="828" spans="1:38" x14ac:dyDescent="0.35">
      <c r="A828" s="140" t="s">
        <v>4531</v>
      </c>
      <c r="B828" s="140" t="s">
        <v>4532</v>
      </c>
      <c r="C828" s="140" t="s">
        <v>281</v>
      </c>
      <c r="D828" s="140" t="s">
        <v>7</v>
      </c>
      <c r="E828" s="140" t="s">
        <v>535</v>
      </c>
      <c r="F828" s="140">
        <v>2004</v>
      </c>
      <c r="G828" s="140" t="s">
        <v>4918</v>
      </c>
      <c r="H828" s="140" t="s">
        <v>728</v>
      </c>
      <c r="I828" s="140" t="s">
        <v>728</v>
      </c>
      <c r="J828" s="140" t="s">
        <v>728</v>
      </c>
      <c r="K828" s="140">
        <v>71032026.137934789</v>
      </c>
      <c r="L828" s="140">
        <v>0</v>
      </c>
      <c r="M828" s="140" t="s">
        <v>728</v>
      </c>
      <c r="N828" s="140">
        <v>0</v>
      </c>
      <c r="O828" s="140">
        <v>71032026.137934789</v>
      </c>
      <c r="P828" s="140" t="s">
        <v>728</v>
      </c>
      <c r="Q828" s="140">
        <v>0</v>
      </c>
      <c r="R828" s="140" t="s">
        <v>728</v>
      </c>
      <c r="S828" s="140">
        <v>0</v>
      </c>
      <c r="T828" s="140">
        <v>0</v>
      </c>
      <c r="U828" s="140">
        <v>0</v>
      </c>
      <c r="V828" s="140" t="s">
        <v>728</v>
      </c>
      <c r="W828" s="140" t="s">
        <v>728</v>
      </c>
      <c r="X828" s="140" t="s">
        <v>728</v>
      </c>
      <c r="Y828" s="140">
        <v>0</v>
      </c>
      <c r="Z828" s="140" t="s">
        <v>728</v>
      </c>
      <c r="AA828" s="140" t="s">
        <v>728</v>
      </c>
      <c r="AB828" s="140" t="s">
        <v>728</v>
      </c>
      <c r="AC828" s="140" t="s">
        <v>728</v>
      </c>
      <c r="AD828" s="140" t="s">
        <v>728</v>
      </c>
      <c r="AE828" s="140" t="s">
        <v>728</v>
      </c>
      <c r="AF828" s="140" t="s">
        <v>728</v>
      </c>
      <c r="AG828" s="140" t="s">
        <v>728</v>
      </c>
      <c r="AH828" s="140">
        <v>150716</v>
      </c>
      <c r="AI828" s="44"/>
      <c r="AK828" s="44"/>
      <c r="AL828" s="4"/>
    </row>
    <row r="829" spans="1:38" x14ac:dyDescent="0.35">
      <c r="A829" s="140" t="s">
        <v>4531</v>
      </c>
      <c r="B829" s="140" t="s">
        <v>4532</v>
      </c>
      <c r="C829" s="140" t="s">
        <v>281</v>
      </c>
      <c r="D829" s="140" t="s">
        <v>7</v>
      </c>
      <c r="E829" s="140" t="s">
        <v>535</v>
      </c>
      <c r="F829" s="140">
        <v>2005</v>
      </c>
      <c r="G829" s="140" t="s">
        <v>4919</v>
      </c>
      <c r="H829" s="140" t="s">
        <v>728</v>
      </c>
      <c r="I829" s="140" t="s">
        <v>728</v>
      </c>
      <c r="J829" s="140" t="s">
        <v>728</v>
      </c>
      <c r="K829" s="140">
        <v>65738724.057185195</v>
      </c>
      <c r="L829" s="140">
        <v>0</v>
      </c>
      <c r="M829" s="140" t="s">
        <v>728</v>
      </c>
      <c r="N829" s="140">
        <v>0</v>
      </c>
      <c r="O829" s="140">
        <v>65738724.057185195</v>
      </c>
      <c r="P829" s="140" t="s">
        <v>728</v>
      </c>
      <c r="Q829" s="140">
        <v>0</v>
      </c>
      <c r="R829" s="140" t="s">
        <v>728</v>
      </c>
      <c r="S829" s="140">
        <v>0</v>
      </c>
      <c r="T829" s="140">
        <v>0</v>
      </c>
      <c r="U829" s="140">
        <v>0</v>
      </c>
      <c r="V829" s="140" t="s">
        <v>728</v>
      </c>
      <c r="W829" s="140" t="s">
        <v>728</v>
      </c>
      <c r="X829" s="140" t="s">
        <v>728</v>
      </c>
      <c r="Y829" s="140">
        <v>0</v>
      </c>
      <c r="Z829" s="140" t="s">
        <v>728</v>
      </c>
      <c r="AA829" s="140" t="s">
        <v>728</v>
      </c>
      <c r="AB829" s="140" t="s">
        <v>728</v>
      </c>
      <c r="AC829" s="140" t="s">
        <v>728</v>
      </c>
      <c r="AD829" s="140" t="s">
        <v>728</v>
      </c>
      <c r="AE829" s="140" t="s">
        <v>728</v>
      </c>
      <c r="AF829" s="140" t="s">
        <v>728</v>
      </c>
      <c r="AG829" s="140" t="s">
        <v>728</v>
      </c>
      <c r="AH829" s="140">
        <v>151678</v>
      </c>
      <c r="AI829" s="44"/>
      <c r="AK829" s="44"/>
      <c r="AL829" s="4"/>
    </row>
    <row r="830" spans="1:38" x14ac:dyDescent="0.35">
      <c r="A830" s="140" t="s">
        <v>4531</v>
      </c>
      <c r="B830" s="140" t="s">
        <v>4532</v>
      </c>
      <c r="C830" s="140" t="s">
        <v>281</v>
      </c>
      <c r="D830" s="140" t="s">
        <v>7</v>
      </c>
      <c r="E830" s="140" t="s">
        <v>535</v>
      </c>
      <c r="F830" s="140">
        <v>2006</v>
      </c>
      <c r="G830" s="140" t="s">
        <v>4920</v>
      </c>
      <c r="H830" s="140" t="s">
        <v>728</v>
      </c>
      <c r="I830" s="140" t="s">
        <v>728</v>
      </c>
      <c r="J830" s="140" t="s">
        <v>728</v>
      </c>
      <c r="K830" s="140">
        <v>76255133.369110182</v>
      </c>
      <c r="L830" s="140">
        <v>0</v>
      </c>
      <c r="M830" s="140" t="s">
        <v>728</v>
      </c>
      <c r="N830" s="140">
        <v>0</v>
      </c>
      <c r="O830" s="140">
        <v>76255133.369110182</v>
      </c>
      <c r="P830" s="140" t="s">
        <v>728</v>
      </c>
      <c r="Q830" s="140">
        <v>0</v>
      </c>
      <c r="R830" s="140" t="s">
        <v>728</v>
      </c>
      <c r="S830" s="140">
        <v>0</v>
      </c>
      <c r="T830" s="140">
        <v>0</v>
      </c>
      <c r="U830" s="140">
        <v>0</v>
      </c>
      <c r="V830" s="140" t="s">
        <v>728</v>
      </c>
      <c r="W830" s="140" t="s">
        <v>728</v>
      </c>
      <c r="X830" s="140" t="s">
        <v>728</v>
      </c>
      <c r="Y830" s="140">
        <v>0</v>
      </c>
      <c r="Z830" s="140" t="s">
        <v>728</v>
      </c>
      <c r="AA830" s="140" t="s">
        <v>728</v>
      </c>
      <c r="AB830" s="140" t="s">
        <v>728</v>
      </c>
      <c r="AC830" s="140" t="s">
        <v>728</v>
      </c>
      <c r="AD830" s="140" t="s">
        <v>728</v>
      </c>
      <c r="AE830" s="140" t="s">
        <v>728</v>
      </c>
      <c r="AF830" s="140" t="s">
        <v>728</v>
      </c>
      <c r="AG830" s="140" t="s">
        <v>728</v>
      </c>
      <c r="AH830" s="140">
        <v>153008</v>
      </c>
      <c r="AI830" s="44"/>
      <c r="AK830" s="44"/>
      <c r="AL830" s="4"/>
    </row>
    <row r="831" spans="1:38" x14ac:dyDescent="0.35">
      <c r="A831" s="140" t="s">
        <v>4531</v>
      </c>
      <c r="B831" s="140" t="s">
        <v>4532</v>
      </c>
      <c r="C831" s="140" t="s">
        <v>281</v>
      </c>
      <c r="D831" s="140" t="s">
        <v>7</v>
      </c>
      <c r="E831" s="140" t="s">
        <v>535</v>
      </c>
      <c r="F831" s="140">
        <v>2007</v>
      </c>
      <c r="G831" s="140" t="s">
        <v>4921</v>
      </c>
      <c r="H831" s="140" t="s">
        <v>728</v>
      </c>
      <c r="I831" s="140" t="s">
        <v>728</v>
      </c>
      <c r="J831" s="140" t="s">
        <v>728</v>
      </c>
      <c r="K831" s="140">
        <v>82051511.132130101</v>
      </c>
      <c r="L831" s="140">
        <v>0</v>
      </c>
      <c r="M831" s="140" t="s">
        <v>728</v>
      </c>
      <c r="N831" s="140">
        <v>0</v>
      </c>
      <c r="O831" s="140">
        <v>82051511.132130101</v>
      </c>
      <c r="P831" s="140" t="s">
        <v>728</v>
      </c>
      <c r="Q831" s="140">
        <v>0</v>
      </c>
      <c r="R831" s="140" t="s">
        <v>728</v>
      </c>
      <c r="S831" s="140">
        <v>0</v>
      </c>
      <c r="T831" s="140">
        <v>0</v>
      </c>
      <c r="U831" s="140">
        <v>0</v>
      </c>
      <c r="V831" s="140" t="s">
        <v>728</v>
      </c>
      <c r="W831" s="140" t="s">
        <v>728</v>
      </c>
      <c r="X831" s="140" t="s">
        <v>728</v>
      </c>
      <c r="Y831" s="140">
        <v>0</v>
      </c>
      <c r="Z831" s="140" t="s">
        <v>728</v>
      </c>
      <c r="AA831" s="140" t="s">
        <v>728</v>
      </c>
      <c r="AB831" s="140" t="s">
        <v>728</v>
      </c>
      <c r="AC831" s="140" t="s">
        <v>728</v>
      </c>
      <c r="AD831" s="140" t="s">
        <v>728</v>
      </c>
      <c r="AE831" s="140" t="s">
        <v>728</v>
      </c>
      <c r="AF831" s="140" t="s">
        <v>728</v>
      </c>
      <c r="AG831" s="140" t="s">
        <v>728</v>
      </c>
      <c r="AH831" s="140">
        <v>154636</v>
      </c>
      <c r="AI831" s="44"/>
      <c r="AK831" s="44"/>
      <c r="AL831" s="4"/>
    </row>
    <row r="832" spans="1:38" x14ac:dyDescent="0.35">
      <c r="A832" s="140" t="s">
        <v>4531</v>
      </c>
      <c r="B832" s="140" t="s">
        <v>4532</v>
      </c>
      <c r="C832" s="140" t="s">
        <v>281</v>
      </c>
      <c r="D832" s="140" t="s">
        <v>7</v>
      </c>
      <c r="E832" s="140" t="s">
        <v>535</v>
      </c>
      <c r="F832" s="140">
        <v>2008</v>
      </c>
      <c r="G832" s="140" t="s">
        <v>4922</v>
      </c>
      <c r="H832" s="140" t="s">
        <v>728</v>
      </c>
      <c r="I832" s="140" t="s">
        <v>728</v>
      </c>
      <c r="J832" s="140" t="s">
        <v>728</v>
      </c>
      <c r="K832" s="140">
        <v>46857484.734870262</v>
      </c>
      <c r="L832" s="140">
        <v>0</v>
      </c>
      <c r="M832" s="140" t="s">
        <v>728</v>
      </c>
      <c r="N832" s="140">
        <v>0</v>
      </c>
      <c r="O832" s="140">
        <v>46857484.734870262</v>
      </c>
      <c r="P832" s="140" t="s">
        <v>728</v>
      </c>
      <c r="Q832" s="140">
        <v>0</v>
      </c>
      <c r="R832" s="140" t="s">
        <v>728</v>
      </c>
      <c r="S832" s="140">
        <v>0</v>
      </c>
      <c r="T832" s="140">
        <v>0</v>
      </c>
      <c r="U832" s="140">
        <v>0</v>
      </c>
      <c r="V832" s="140" t="s">
        <v>728</v>
      </c>
      <c r="W832" s="140" t="s">
        <v>728</v>
      </c>
      <c r="X832" s="140" t="s">
        <v>728</v>
      </c>
      <c r="Y832" s="140">
        <v>0</v>
      </c>
      <c r="Z832" s="140" t="s">
        <v>728</v>
      </c>
      <c r="AA832" s="140" t="s">
        <v>728</v>
      </c>
      <c r="AB832" s="140" t="s">
        <v>728</v>
      </c>
      <c r="AC832" s="140" t="s">
        <v>728</v>
      </c>
      <c r="AD832" s="140" t="s">
        <v>728</v>
      </c>
      <c r="AE832" s="140" t="s">
        <v>728</v>
      </c>
      <c r="AF832" s="140" t="s">
        <v>728</v>
      </c>
      <c r="AG832" s="140" t="s">
        <v>728</v>
      </c>
      <c r="AH832" s="140">
        <v>156433</v>
      </c>
      <c r="AI832" s="44"/>
      <c r="AK832" s="44"/>
      <c r="AL832" s="4"/>
    </row>
    <row r="833" spans="1:38" x14ac:dyDescent="0.35">
      <c r="A833" s="140" t="s">
        <v>4531</v>
      </c>
      <c r="B833" s="140" t="s">
        <v>4532</v>
      </c>
      <c r="C833" s="140" t="s">
        <v>281</v>
      </c>
      <c r="D833" s="140" t="s">
        <v>7</v>
      </c>
      <c r="E833" s="140" t="s">
        <v>535</v>
      </c>
      <c r="F833" s="140">
        <v>2009</v>
      </c>
      <c r="G833" s="140" t="s">
        <v>4923</v>
      </c>
      <c r="H833" s="140" t="s">
        <v>728</v>
      </c>
      <c r="I833" s="140" t="s">
        <v>728</v>
      </c>
      <c r="J833" s="140" t="s">
        <v>728</v>
      </c>
      <c r="K833" s="140">
        <v>40518497.944944113</v>
      </c>
      <c r="L833" s="140">
        <v>0</v>
      </c>
      <c r="M833" s="140" t="s">
        <v>728</v>
      </c>
      <c r="N833" s="140">
        <v>0</v>
      </c>
      <c r="O833" s="140">
        <v>40518497.944944113</v>
      </c>
      <c r="P833" s="140" t="s">
        <v>728</v>
      </c>
      <c r="Q833" s="140">
        <v>0</v>
      </c>
      <c r="R833" s="140" t="s">
        <v>728</v>
      </c>
      <c r="S833" s="140">
        <v>0</v>
      </c>
      <c r="T833" s="140">
        <v>0</v>
      </c>
      <c r="U833" s="140">
        <v>0</v>
      </c>
      <c r="V833" s="140" t="s">
        <v>728</v>
      </c>
      <c r="W833" s="140" t="s">
        <v>728</v>
      </c>
      <c r="X833" s="140" t="s">
        <v>728</v>
      </c>
      <c r="Y833" s="140">
        <v>0</v>
      </c>
      <c r="Z833" s="140" t="s">
        <v>728</v>
      </c>
      <c r="AA833" s="140" t="s">
        <v>728</v>
      </c>
      <c r="AB833" s="140" t="s">
        <v>728</v>
      </c>
      <c r="AC833" s="140" t="s">
        <v>728</v>
      </c>
      <c r="AD833" s="140" t="s">
        <v>728</v>
      </c>
      <c r="AE833" s="140" t="s">
        <v>728</v>
      </c>
      <c r="AF833" s="140" t="s">
        <v>728</v>
      </c>
      <c r="AG833" s="140" t="s">
        <v>728</v>
      </c>
      <c r="AH833" s="140">
        <v>158178</v>
      </c>
      <c r="AI833" s="44"/>
      <c r="AK833" s="44"/>
      <c r="AL833" s="4"/>
    </row>
    <row r="834" spans="1:38" x14ac:dyDescent="0.35">
      <c r="A834" s="140" t="s">
        <v>4531</v>
      </c>
      <c r="B834" s="140" t="s">
        <v>4532</v>
      </c>
      <c r="C834" s="140" t="s">
        <v>281</v>
      </c>
      <c r="D834" s="140" t="s">
        <v>7</v>
      </c>
      <c r="E834" s="140" t="s">
        <v>535</v>
      </c>
      <c r="F834" s="140">
        <v>2010</v>
      </c>
      <c r="G834" s="140" t="s">
        <v>4924</v>
      </c>
      <c r="H834" s="140" t="s">
        <v>728</v>
      </c>
      <c r="I834" s="140" t="s">
        <v>728</v>
      </c>
      <c r="J834" s="140" t="s">
        <v>728</v>
      </c>
      <c r="K834" s="140">
        <v>24955370.388043098</v>
      </c>
      <c r="L834" s="140">
        <v>0</v>
      </c>
      <c r="M834" s="140" t="s">
        <v>728</v>
      </c>
      <c r="N834" s="140">
        <v>0</v>
      </c>
      <c r="O834" s="140">
        <v>24955370.388043098</v>
      </c>
      <c r="P834" s="140" t="s">
        <v>728</v>
      </c>
      <c r="Q834" s="140">
        <v>0</v>
      </c>
      <c r="R834" s="140" t="s">
        <v>728</v>
      </c>
      <c r="S834" s="140">
        <v>0</v>
      </c>
      <c r="T834" s="140">
        <v>0</v>
      </c>
      <c r="U834" s="140">
        <v>0</v>
      </c>
      <c r="V834" s="140" t="s">
        <v>728</v>
      </c>
      <c r="W834" s="140" t="s">
        <v>728</v>
      </c>
      <c r="X834" s="140" t="s">
        <v>728</v>
      </c>
      <c r="Y834" s="140">
        <v>0</v>
      </c>
      <c r="Z834" s="140" t="s">
        <v>728</v>
      </c>
      <c r="AA834" s="140" t="s">
        <v>728</v>
      </c>
      <c r="AB834" s="140" t="s">
        <v>728</v>
      </c>
      <c r="AC834" s="140" t="s">
        <v>728</v>
      </c>
      <c r="AD834" s="140" t="s">
        <v>728</v>
      </c>
      <c r="AE834" s="140" t="s">
        <v>728</v>
      </c>
      <c r="AF834" s="140" t="s">
        <v>728</v>
      </c>
      <c r="AG834" s="140" t="s">
        <v>728</v>
      </c>
      <c r="AH834" s="140">
        <v>159734</v>
      </c>
      <c r="AI834" s="44"/>
      <c r="AK834" s="44"/>
      <c r="AL834" s="4"/>
    </row>
    <row r="835" spans="1:38" x14ac:dyDescent="0.35">
      <c r="A835" s="140" t="s">
        <v>4531</v>
      </c>
      <c r="B835" s="140" t="s">
        <v>4532</v>
      </c>
      <c r="C835" s="140" t="s">
        <v>281</v>
      </c>
      <c r="D835" s="140" t="s">
        <v>7</v>
      </c>
      <c r="E835" s="140" t="s">
        <v>535</v>
      </c>
      <c r="F835" s="140">
        <v>2011</v>
      </c>
      <c r="G835" s="140" t="s">
        <v>4925</v>
      </c>
      <c r="H835" s="140" t="s">
        <v>728</v>
      </c>
      <c r="I835" s="140" t="s">
        <v>728</v>
      </c>
      <c r="J835" s="140" t="s">
        <v>728</v>
      </c>
      <c r="K835" s="140">
        <v>46383310.521268286</v>
      </c>
      <c r="L835" s="140">
        <v>0</v>
      </c>
      <c r="M835" s="140" t="s">
        <v>728</v>
      </c>
      <c r="N835" s="140">
        <v>0</v>
      </c>
      <c r="O835" s="140">
        <v>46383310.521268286</v>
      </c>
      <c r="P835" s="140" t="s">
        <v>728</v>
      </c>
      <c r="Q835" s="140">
        <v>0</v>
      </c>
      <c r="R835" s="140" t="s">
        <v>728</v>
      </c>
      <c r="S835" s="140">
        <v>0</v>
      </c>
      <c r="T835" s="140">
        <v>0</v>
      </c>
      <c r="U835" s="140">
        <v>0</v>
      </c>
      <c r="V835" s="140" t="s">
        <v>728</v>
      </c>
      <c r="W835" s="140" t="s">
        <v>728</v>
      </c>
      <c r="X835" s="140" t="s">
        <v>728</v>
      </c>
      <c r="Y835" s="140">
        <v>0</v>
      </c>
      <c r="Z835" s="140" t="s">
        <v>728</v>
      </c>
      <c r="AA835" s="140" t="s">
        <v>728</v>
      </c>
      <c r="AB835" s="140" t="s">
        <v>728</v>
      </c>
      <c r="AC835" s="140" t="s">
        <v>728</v>
      </c>
      <c r="AD835" s="140" t="s">
        <v>728</v>
      </c>
      <c r="AE835" s="140" t="s">
        <v>728</v>
      </c>
      <c r="AF835" s="140" t="s">
        <v>728</v>
      </c>
      <c r="AG835" s="140" t="s">
        <v>728</v>
      </c>
      <c r="AH835" s="140">
        <v>160998</v>
      </c>
      <c r="AI835" s="44"/>
      <c r="AK835" s="44"/>
      <c r="AL835" s="4"/>
    </row>
    <row r="836" spans="1:38" x14ac:dyDescent="0.35">
      <c r="A836" s="140" t="s">
        <v>4531</v>
      </c>
      <c r="B836" s="140" t="s">
        <v>4532</v>
      </c>
      <c r="C836" s="140" t="s">
        <v>281</v>
      </c>
      <c r="D836" s="140" t="s">
        <v>7</v>
      </c>
      <c r="E836" s="140" t="s">
        <v>535</v>
      </c>
      <c r="F836" s="140">
        <v>2012</v>
      </c>
      <c r="G836" s="140" t="s">
        <v>4926</v>
      </c>
      <c r="H836" s="140" t="s">
        <v>728</v>
      </c>
      <c r="I836" s="140" t="s">
        <v>728</v>
      </c>
      <c r="J836" s="140" t="s">
        <v>728</v>
      </c>
      <c r="K836" s="140">
        <v>45495098.584425822</v>
      </c>
      <c r="L836" s="140">
        <v>0</v>
      </c>
      <c r="M836" s="140" t="s">
        <v>728</v>
      </c>
      <c r="N836" s="140">
        <v>0</v>
      </c>
      <c r="O836" s="140">
        <v>45495098.584425822</v>
      </c>
      <c r="P836" s="140" t="s">
        <v>728</v>
      </c>
      <c r="Q836" s="140">
        <v>0</v>
      </c>
      <c r="R836" s="140" t="s">
        <v>728</v>
      </c>
      <c r="S836" s="140">
        <v>0</v>
      </c>
      <c r="T836" s="140">
        <v>0</v>
      </c>
      <c r="U836" s="140">
        <v>0</v>
      </c>
      <c r="V836" s="140" t="s">
        <v>728</v>
      </c>
      <c r="W836" s="140" t="s">
        <v>728</v>
      </c>
      <c r="X836" s="140" t="s">
        <v>728</v>
      </c>
      <c r="Y836" s="140">
        <v>0</v>
      </c>
      <c r="Z836" s="140" t="s">
        <v>728</v>
      </c>
      <c r="AA836" s="140" t="s">
        <v>728</v>
      </c>
      <c r="AB836" s="140" t="s">
        <v>728</v>
      </c>
      <c r="AC836" s="140" t="s">
        <v>728</v>
      </c>
      <c r="AD836" s="140" t="s">
        <v>728</v>
      </c>
      <c r="AE836" s="140" t="s">
        <v>728</v>
      </c>
      <c r="AF836" s="140" t="s">
        <v>728</v>
      </c>
      <c r="AG836" s="140" t="s">
        <v>728</v>
      </c>
      <c r="AH836" s="140">
        <v>162056</v>
      </c>
      <c r="AI836" s="44"/>
      <c r="AK836" s="44"/>
      <c r="AL836" s="4"/>
    </row>
    <row r="837" spans="1:38" x14ac:dyDescent="0.35">
      <c r="A837" s="140" t="s">
        <v>4531</v>
      </c>
      <c r="B837" s="140" t="s">
        <v>4532</v>
      </c>
      <c r="C837" s="140" t="s">
        <v>281</v>
      </c>
      <c r="D837" s="140" t="s">
        <v>7</v>
      </c>
      <c r="E837" s="140" t="s">
        <v>535</v>
      </c>
      <c r="F837" s="140">
        <v>2013</v>
      </c>
      <c r="G837" s="140" t="s">
        <v>4927</v>
      </c>
      <c r="H837" s="140" t="s">
        <v>728</v>
      </c>
      <c r="I837" s="140" t="s">
        <v>728</v>
      </c>
      <c r="J837" s="140" t="s">
        <v>728</v>
      </c>
      <c r="K837" s="140">
        <v>41793173.500571318</v>
      </c>
      <c r="L837" s="140">
        <v>0</v>
      </c>
      <c r="M837" s="140" t="s">
        <v>728</v>
      </c>
      <c r="N837" s="140">
        <v>0</v>
      </c>
      <c r="O837" s="140">
        <v>41793173.500571318</v>
      </c>
      <c r="P837" s="140" t="s">
        <v>728</v>
      </c>
      <c r="Q837" s="140">
        <v>0</v>
      </c>
      <c r="R837" s="140" t="s">
        <v>728</v>
      </c>
      <c r="S837" s="140">
        <v>0</v>
      </c>
      <c r="T837" s="140">
        <v>0</v>
      </c>
      <c r="U837" s="140">
        <v>0</v>
      </c>
      <c r="V837" s="140" t="s">
        <v>728</v>
      </c>
      <c r="W837" s="140" t="s">
        <v>728</v>
      </c>
      <c r="X837" s="140" t="s">
        <v>728</v>
      </c>
      <c r="Y837" s="140">
        <v>0</v>
      </c>
      <c r="Z837" s="140" t="s">
        <v>728</v>
      </c>
      <c r="AA837" s="140" t="s">
        <v>728</v>
      </c>
      <c r="AB837" s="140" t="s">
        <v>728</v>
      </c>
      <c r="AC837" s="140" t="s">
        <v>728</v>
      </c>
      <c r="AD837" s="140" t="s">
        <v>728</v>
      </c>
      <c r="AE837" s="140" t="s">
        <v>728</v>
      </c>
      <c r="AF837" s="140" t="s">
        <v>728</v>
      </c>
      <c r="AG837" s="140" t="s">
        <v>728</v>
      </c>
      <c r="AH837" s="140">
        <v>163038</v>
      </c>
      <c r="AI837" s="44"/>
      <c r="AK837" s="44"/>
      <c r="AL837" s="4"/>
    </row>
    <row r="838" spans="1:38" x14ac:dyDescent="0.35">
      <c r="A838" s="140" t="s">
        <v>4531</v>
      </c>
      <c r="B838" s="140" t="s">
        <v>4532</v>
      </c>
      <c r="C838" s="140" t="s">
        <v>281</v>
      </c>
      <c r="D838" s="140" t="s">
        <v>7</v>
      </c>
      <c r="E838" s="140" t="s">
        <v>535</v>
      </c>
      <c r="F838" s="140">
        <v>2014</v>
      </c>
      <c r="G838" s="140" t="s">
        <v>4928</v>
      </c>
      <c r="H838" s="140" t="s">
        <v>728</v>
      </c>
      <c r="I838" s="140" t="s">
        <v>728</v>
      </c>
      <c r="J838" s="140" t="s">
        <v>728</v>
      </c>
      <c r="K838" s="140">
        <v>51558650.135037333</v>
      </c>
      <c r="L838" s="140">
        <v>0</v>
      </c>
      <c r="M838" s="140" t="s">
        <v>728</v>
      </c>
      <c r="N838" s="140">
        <v>0</v>
      </c>
      <c r="O838" s="140">
        <v>51558650.135037333</v>
      </c>
      <c r="P838" s="140" t="s">
        <v>728</v>
      </c>
      <c r="Q838" s="140">
        <v>0</v>
      </c>
      <c r="R838" s="140" t="s">
        <v>728</v>
      </c>
      <c r="S838" s="140">
        <v>0</v>
      </c>
      <c r="T838" s="140">
        <v>0</v>
      </c>
      <c r="U838" s="140">
        <v>0</v>
      </c>
      <c r="V838" s="140" t="s">
        <v>728</v>
      </c>
      <c r="W838" s="140" t="s">
        <v>728</v>
      </c>
      <c r="X838" s="140" t="s">
        <v>728</v>
      </c>
      <c r="Y838" s="140">
        <v>0</v>
      </c>
      <c r="Z838" s="140" t="s">
        <v>728</v>
      </c>
      <c r="AA838" s="140" t="s">
        <v>728</v>
      </c>
      <c r="AB838" s="140" t="s">
        <v>728</v>
      </c>
      <c r="AC838" s="140" t="s">
        <v>728</v>
      </c>
      <c r="AD838" s="140" t="s">
        <v>728</v>
      </c>
      <c r="AE838" s="140" t="s">
        <v>728</v>
      </c>
      <c r="AF838" s="140" t="s">
        <v>728</v>
      </c>
      <c r="AG838" s="140" t="s">
        <v>728</v>
      </c>
      <c r="AH838" s="140">
        <v>164100</v>
      </c>
      <c r="AI838" s="44"/>
      <c r="AK838" s="44"/>
      <c r="AL838" s="4"/>
    </row>
    <row r="839" spans="1:38" x14ac:dyDescent="0.35">
      <c r="A839" s="140" t="s">
        <v>4531</v>
      </c>
      <c r="B839" s="140" t="s">
        <v>4532</v>
      </c>
      <c r="C839" s="140" t="s">
        <v>281</v>
      </c>
      <c r="D839" s="140" t="s">
        <v>7</v>
      </c>
      <c r="E839" s="140" t="s">
        <v>535</v>
      </c>
      <c r="F839" s="140">
        <v>2015</v>
      </c>
      <c r="G839" s="140" t="s">
        <v>4929</v>
      </c>
      <c r="H839" s="140" t="s">
        <v>728</v>
      </c>
      <c r="I839" s="140" t="s">
        <v>728</v>
      </c>
      <c r="J839" s="140" t="s">
        <v>728</v>
      </c>
      <c r="K839" s="140">
        <v>26100825.385516055</v>
      </c>
      <c r="L839" s="140">
        <v>0</v>
      </c>
      <c r="M839" s="140" t="s">
        <v>728</v>
      </c>
      <c r="N839" s="140">
        <v>0</v>
      </c>
      <c r="O839" s="140">
        <v>26100825.385516055</v>
      </c>
      <c r="P839" s="140" t="s">
        <v>728</v>
      </c>
      <c r="Q839" s="140">
        <v>0</v>
      </c>
      <c r="R839" s="140" t="s">
        <v>728</v>
      </c>
      <c r="S839" s="140">
        <v>0</v>
      </c>
      <c r="T839" s="140">
        <v>0</v>
      </c>
      <c r="U839" s="140">
        <v>0</v>
      </c>
      <c r="V839" s="140" t="s">
        <v>728</v>
      </c>
      <c r="W839" s="140" t="s">
        <v>728</v>
      </c>
      <c r="X839" s="140" t="s">
        <v>728</v>
      </c>
      <c r="Y839" s="140">
        <v>0</v>
      </c>
      <c r="Z839" s="140" t="s">
        <v>728</v>
      </c>
      <c r="AA839" s="140" t="s">
        <v>728</v>
      </c>
      <c r="AB839" s="140" t="s">
        <v>728</v>
      </c>
      <c r="AC839" s="140" t="s">
        <v>728</v>
      </c>
      <c r="AD839" s="140" t="s">
        <v>728</v>
      </c>
      <c r="AE839" s="140" t="s">
        <v>728</v>
      </c>
      <c r="AF839" s="140" t="s">
        <v>728</v>
      </c>
      <c r="AG839" s="140" t="s">
        <v>728</v>
      </c>
      <c r="AH839" s="140">
        <v>165385</v>
      </c>
      <c r="AI839" s="44"/>
      <c r="AK839" s="44"/>
      <c r="AL839" s="4"/>
    </row>
    <row r="840" spans="1:38" x14ac:dyDescent="0.35">
      <c r="A840" s="140" t="s">
        <v>4531</v>
      </c>
      <c r="B840" s="140" t="s">
        <v>4532</v>
      </c>
      <c r="C840" s="140" t="s">
        <v>281</v>
      </c>
      <c r="D840" s="140" t="s">
        <v>7</v>
      </c>
      <c r="E840" s="140" t="s">
        <v>535</v>
      </c>
      <c r="F840" s="140">
        <v>2016</v>
      </c>
      <c r="G840" s="140" t="s">
        <v>4930</v>
      </c>
      <c r="H840" s="140" t="s">
        <v>728</v>
      </c>
      <c r="I840" s="140" t="s">
        <v>728</v>
      </c>
      <c r="J840" s="140" t="s">
        <v>728</v>
      </c>
      <c r="K840" s="140">
        <v>42671772.554728575</v>
      </c>
      <c r="L840" s="140">
        <v>0</v>
      </c>
      <c r="M840" s="140" t="s">
        <v>728</v>
      </c>
      <c r="N840" s="140">
        <v>0</v>
      </c>
      <c r="O840" s="140">
        <v>42671772.554728575</v>
      </c>
      <c r="P840" s="140" t="s">
        <v>728</v>
      </c>
      <c r="Q840" s="140">
        <v>0</v>
      </c>
      <c r="R840" s="140" t="s">
        <v>728</v>
      </c>
      <c r="S840" s="140">
        <v>0</v>
      </c>
      <c r="T840" s="140">
        <v>0</v>
      </c>
      <c r="U840" s="140">
        <v>0</v>
      </c>
      <c r="V840" s="140" t="s">
        <v>728</v>
      </c>
      <c r="W840" s="140" t="s">
        <v>728</v>
      </c>
      <c r="X840" s="140" t="s">
        <v>728</v>
      </c>
      <c r="Y840" s="140">
        <v>0</v>
      </c>
      <c r="Z840" s="140" t="s">
        <v>728</v>
      </c>
      <c r="AA840" s="140" t="s">
        <v>728</v>
      </c>
      <c r="AB840" s="140" t="s">
        <v>728</v>
      </c>
      <c r="AC840" s="140" t="s">
        <v>728</v>
      </c>
      <c r="AD840" s="140" t="s">
        <v>728</v>
      </c>
      <c r="AE840" s="140" t="s">
        <v>728</v>
      </c>
      <c r="AF840" s="140" t="s">
        <v>728</v>
      </c>
      <c r="AG840" s="140" t="s">
        <v>728</v>
      </c>
      <c r="AH840" s="140">
        <v>166923</v>
      </c>
      <c r="AI840" s="44"/>
      <c r="AK840" s="44"/>
      <c r="AL840" s="4"/>
    </row>
    <row r="841" spans="1:38" x14ac:dyDescent="0.35">
      <c r="A841" s="140" t="s">
        <v>4531</v>
      </c>
      <c r="B841" s="140" t="s">
        <v>4532</v>
      </c>
      <c r="C841" s="140" t="s">
        <v>281</v>
      </c>
      <c r="D841" s="140" t="s">
        <v>7</v>
      </c>
      <c r="E841" s="140" t="s">
        <v>535</v>
      </c>
      <c r="F841" s="140">
        <v>2017</v>
      </c>
      <c r="G841" s="140" t="s">
        <v>4931</v>
      </c>
      <c r="H841" s="140" t="s">
        <v>728</v>
      </c>
      <c r="I841" s="140" t="s">
        <v>728</v>
      </c>
      <c r="J841" s="140" t="s">
        <v>728</v>
      </c>
      <c r="K841" s="140">
        <v>39040740.652249135</v>
      </c>
      <c r="L841" s="140">
        <v>0</v>
      </c>
      <c r="M841" s="140" t="s">
        <v>728</v>
      </c>
      <c r="N841" s="140">
        <v>0</v>
      </c>
      <c r="O841" s="140">
        <v>39040740.652249135</v>
      </c>
      <c r="P841" s="140" t="s">
        <v>728</v>
      </c>
      <c r="Q841" s="140">
        <v>0</v>
      </c>
      <c r="R841" s="140" t="s">
        <v>728</v>
      </c>
      <c r="S841" s="140">
        <v>0</v>
      </c>
      <c r="T841" s="140">
        <v>0</v>
      </c>
      <c r="U841" s="140">
        <v>0</v>
      </c>
      <c r="V841" s="140" t="s">
        <v>728</v>
      </c>
      <c r="W841" s="140" t="s">
        <v>728</v>
      </c>
      <c r="X841" s="140" t="s">
        <v>728</v>
      </c>
      <c r="Y841" s="140">
        <v>0</v>
      </c>
      <c r="Z841" s="140" t="s">
        <v>728</v>
      </c>
      <c r="AA841" s="140" t="s">
        <v>728</v>
      </c>
      <c r="AB841" s="140" t="s">
        <v>728</v>
      </c>
      <c r="AC841" s="140" t="s">
        <v>728</v>
      </c>
      <c r="AD841" s="140" t="s">
        <v>728</v>
      </c>
      <c r="AE841" s="140" t="s">
        <v>728</v>
      </c>
      <c r="AF841" s="140" t="s">
        <v>728</v>
      </c>
      <c r="AG841" s="140" t="s">
        <v>728</v>
      </c>
      <c r="AH841" s="140">
        <v>168665</v>
      </c>
      <c r="AI841" s="44"/>
      <c r="AK841" s="44"/>
      <c r="AL841" s="4"/>
    </row>
    <row r="842" spans="1:38" x14ac:dyDescent="0.35">
      <c r="A842" s="140" t="s">
        <v>4531</v>
      </c>
      <c r="B842" s="140" t="s">
        <v>4532</v>
      </c>
      <c r="C842" s="140" t="s">
        <v>281</v>
      </c>
      <c r="D842" s="140" t="s">
        <v>7</v>
      </c>
      <c r="E842" s="140" t="s">
        <v>535</v>
      </c>
      <c r="F842" s="140">
        <v>2018</v>
      </c>
      <c r="G842" s="140" t="s">
        <v>4932</v>
      </c>
      <c r="H842" s="140" t="s">
        <v>728</v>
      </c>
      <c r="I842" s="140" t="s">
        <v>728</v>
      </c>
      <c r="J842" s="140" t="s">
        <v>728</v>
      </c>
      <c r="K842" s="140">
        <v>45788170.014336891</v>
      </c>
      <c r="L842" s="140">
        <v>0</v>
      </c>
      <c r="M842" s="140" t="s">
        <v>728</v>
      </c>
      <c r="N842" s="140">
        <v>0</v>
      </c>
      <c r="O842" s="140">
        <v>45788170.014336891</v>
      </c>
      <c r="P842" s="140" t="s">
        <v>728</v>
      </c>
      <c r="Q842" s="140">
        <v>0</v>
      </c>
      <c r="R842" s="140" t="s">
        <v>728</v>
      </c>
      <c r="S842" s="140">
        <v>0</v>
      </c>
      <c r="T842" s="140">
        <v>0</v>
      </c>
      <c r="U842" s="140">
        <v>0</v>
      </c>
      <c r="V842" s="140" t="s">
        <v>728</v>
      </c>
      <c r="W842" s="140" t="s">
        <v>728</v>
      </c>
      <c r="X842" s="140" t="s">
        <v>728</v>
      </c>
      <c r="Y842" s="140">
        <v>0</v>
      </c>
      <c r="Z842" s="140" t="s">
        <v>728</v>
      </c>
      <c r="AA842" s="140" t="s">
        <v>728</v>
      </c>
      <c r="AB842" s="140" t="s">
        <v>728</v>
      </c>
      <c r="AC842" s="140" t="s">
        <v>728</v>
      </c>
      <c r="AD842" s="140" t="s">
        <v>728</v>
      </c>
      <c r="AE842" s="140" t="s">
        <v>728</v>
      </c>
      <c r="AF842" s="140" t="s">
        <v>728</v>
      </c>
      <c r="AG842" s="140" t="s">
        <v>728</v>
      </c>
      <c r="AH842" s="140">
        <v>170499</v>
      </c>
      <c r="AI842" s="44"/>
      <c r="AK842" s="44"/>
      <c r="AL842" s="4"/>
    </row>
    <row r="843" spans="1:38" x14ac:dyDescent="0.35">
      <c r="A843" s="140" t="s">
        <v>56</v>
      </c>
      <c r="B843" s="140" t="s">
        <v>57</v>
      </c>
      <c r="C843" s="140" t="s">
        <v>282</v>
      </c>
      <c r="D843" s="140" t="s">
        <v>11</v>
      </c>
      <c r="E843" s="140" t="s">
        <v>535</v>
      </c>
      <c r="F843" s="140">
        <v>1995</v>
      </c>
      <c r="G843" s="140" t="s">
        <v>1089</v>
      </c>
      <c r="H843" s="140">
        <v>1286581175391.949</v>
      </c>
      <c r="I843" s="140">
        <v>284036758945.24341</v>
      </c>
      <c r="J843" s="140">
        <v>216077714692.54706</v>
      </c>
      <c r="K843" s="140">
        <v>128874099490.07204</v>
      </c>
      <c r="L843" s="140">
        <v>21509605458.12854</v>
      </c>
      <c r="M843" s="140">
        <v>25402760532.111065</v>
      </c>
      <c r="N843" s="140">
        <v>0</v>
      </c>
      <c r="O843" s="140">
        <v>13509143868.319227</v>
      </c>
      <c r="P843" s="140">
        <v>17452553534.790081</v>
      </c>
      <c r="Q843" s="140">
        <v>51000036096.723114</v>
      </c>
      <c r="R843" s="140">
        <v>32722445670.651169</v>
      </c>
      <c r="S843" s="140">
        <v>18277590426.071949</v>
      </c>
      <c r="T843" s="140">
        <v>87203615202.475052</v>
      </c>
      <c r="U843" s="140">
        <v>3172096182.8795938</v>
      </c>
      <c r="V843" s="140">
        <v>2211262950.1876531</v>
      </c>
      <c r="W843" s="140">
        <v>839977667.59098077</v>
      </c>
      <c r="X843" s="140">
        <v>120855565.10095987</v>
      </c>
      <c r="Y843" s="140">
        <v>84031519019.595459</v>
      </c>
      <c r="Z843" s="140">
        <v>822749847671.04675</v>
      </c>
      <c r="AA843" s="140">
        <v>540759945528.92542</v>
      </c>
      <c r="AB843" s="140">
        <v>446927704240.68762</v>
      </c>
      <c r="AC843" s="140">
        <v>93832241288.237167</v>
      </c>
      <c r="AD843" s="140">
        <v>281989902142.12134</v>
      </c>
      <c r="AE843" s="140">
        <v>233059235665.4007</v>
      </c>
      <c r="AF843" s="140">
        <v>48930666476.721611</v>
      </c>
      <c r="AG843" s="140">
        <v>-36283145916.888191</v>
      </c>
      <c r="AH843" s="140">
        <v>14380866</v>
      </c>
      <c r="AI843" s="44"/>
      <c r="AK843" s="44"/>
      <c r="AL843" s="4"/>
    </row>
    <row r="844" spans="1:38" x14ac:dyDescent="0.35">
      <c r="A844" s="140" t="s">
        <v>56</v>
      </c>
      <c r="B844" s="140" t="s">
        <v>57</v>
      </c>
      <c r="C844" s="140" t="s">
        <v>282</v>
      </c>
      <c r="D844" s="140" t="s">
        <v>11</v>
      </c>
      <c r="E844" s="140" t="s">
        <v>535</v>
      </c>
      <c r="F844" s="140">
        <v>1996</v>
      </c>
      <c r="G844" s="140" t="s">
        <v>1090</v>
      </c>
      <c r="H844" s="140">
        <v>1354882083396.8008</v>
      </c>
      <c r="I844" s="140">
        <v>306995592888.27405</v>
      </c>
      <c r="J844" s="140">
        <v>211968675349.67291</v>
      </c>
      <c r="K844" s="140">
        <v>127882091633.16661</v>
      </c>
      <c r="L844" s="140">
        <v>20651666948.934017</v>
      </c>
      <c r="M844" s="140">
        <v>25562579409.085049</v>
      </c>
      <c r="N844" s="140">
        <v>0</v>
      </c>
      <c r="O844" s="140">
        <v>13478764723.278236</v>
      </c>
      <c r="P844" s="140">
        <v>17460296307.893482</v>
      </c>
      <c r="Q844" s="140">
        <v>50728784243.975822</v>
      </c>
      <c r="R844" s="140">
        <v>32542115095.497383</v>
      </c>
      <c r="S844" s="140">
        <v>18186669148.478439</v>
      </c>
      <c r="T844" s="140">
        <v>84086583716.506287</v>
      </c>
      <c r="U844" s="140">
        <v>2728171290.4749589</v>
      </c>
      <c r="V844" s="140">
        <v>1877373551.5717151</v>
      </c>
      <c r="W844" s="140">
        <v>822316307.33455551</v>
      </c>
      <c r="X844" s="140">
        <v>28481431.568688229</v>
      </c>
      <c r="Y844" s="140">
        <v>81358412426.031326</v>
      </c>
      <c r="Z844" s="140">
        <v>877271505742.72461</v>
      </c>
      <c r="AA844" s="140">
        <v>577031108593.97217</v>
      </c>
      <c r="AB844" s="140">
        <v>509066921240.30536</v>
      </c>
      <c r="AC844" s="140">
        <v>67964187353.666237</v>
      </c>
      <c r="AD844" s="140">
        <v>300240397148.7525</v>
      </c>
      <c r="AE844" s="140">
        <v>264877321745.97595</v>
      </c>
      <c r="AF844" s="140">
        <v>35363075402.777733</v>
      </c>
      <c r="AG844" s="140">
        <v>-41353690583.870667</v>
      </c>
      <c r="AH844" s="140">
        <v>14587370</v>
      </c>
      <c r="AI844" s="44"/>
      <c r="AK844" s="44"/>
      <c r="AL844" s="4"/>
    </row>
    <row r="845" spans="1:38" x14ac:dyDescent="0.35">
      <c r="A845" s="140" t="s">
        <v>56</v>
      </c>
      <c r="B845" s="140" t="s">
        <v>57</v>
      </c>
      <c r="C845" s="140" t="s">
        <v>282</v>
      </c>
      <c r="D845" s="140" t="s">
        <v>11</v>
      </c>
      <c r="E845" s="140" t="s">
        <v>535</v>
      </c>
      <c r="F845" s="140">
        <v>1997</v>
      </c>
      <c r="G845" s="140" t="s">
        <v>1091</v>
      </c>
      <c r="H845" s="140">
        <v>1462261389592.5581</v>
      </c>
      <c r="I845" s="140">
        <v>332068915306.47589</v>
      </c>
      <c r="J845" s="140">
        <v>213216123792.91025</v>
      </c>
      <c r="K845" s="140">
        <v>125705331492.07654</v>
      </c>
      <c r="L845" s="140">
        <v>19695856152.989174</v>
      </c>
      <c r="M845" s="140">
        <v>25829414661.549709</v>
      </c>
      <c r="N845" s="140">
        <v>0</v>
      </c>
      <c r="O845" s="140">
        <v>10767846296.080826</v>
      </c>
      <c r="P845" s="140">
        <v>17597752779.66</v>
      </c>
      <c r="Q845" s="140">
        <v>51814461601.796822</v>
      </c>
      <c r="R845" s="140">
        <v>33596007627.001659</v>
      </c>
      <c r="S845" s="140">
        <v>18218453974.795162</v>
      </c>
      <c r="T845" s="140">
        <v>87510792300.83374</v>
      </c>
      <c r="U845" s="140">
        <v>2380858888.4365439</v>
      </c>
      <c r="V845" s="140">
        <v>1557397738.8102303</v>
      </c>
      <c r="W845" s="140">
        <v>813167399.24420381</v>
      </c>
      <c r="X845" s="140">
        <v>10293750.382110137</v>
      </c>
      <c r="Y845" s="140">
        <v>85129933412.397202</v>
      </c>
      <c r="Z845" s="140">
        <v>973018465485.04968</v>
      </c>
      <c r="AA845" s="140">
        <v>626158955315.6084</v>
      </c>
      <c r="AB845" s="140">
        <v>556032355883.46143</v>
      </c>
      <c r="AC845" s="140">
        <v>70126599432.146133</v>
      </c>
      <c r="AD845" s="140">
        <v>346859510169.44128</v>
      </c>
      <c r="AE845" s="140">
        <v>308013019637.93909</v>
      </c>
      <c r="AF845" s="140">
        <v>38846490531.501678</v>
      </c>
      <c r="AG845" s="140">
        <v>-56042114991.877823</v>
      </c>
      <c r="AH845" s="140">
        <v>14786220</v>
      </c>
      <c r="AI845" s="44"/>
      <c r="AK845" s="44"/>
      <c r="AL845" s="4"/>
    </row>
    <row r="846" spans="1:38" x14ac:dyDescent="0.35">
      <c r="A846" s="140" t="s">
        <v>56</v>
      </c>
      <c r="B846" s="140" t="s">
        <v>57</v>
      </c>
      <c r="C846" s="140" t="s">
        <v>282</v>
      </c>
      <c r="D846" s="140" t="s">
        <v>11</v>
      </c>
      <c r="E846" s="140" t="s">
        <v>535</v>
      </c>
      <c r="F846" s="140">
        <v>1998</v>
      </c>
      <c r="G846" s="140" t="s">
        <v>1092</v>
      </c>
      <c r="H846" s="140">
        <v>1558474663582.5742</v>
      </c>
      <c r="I846" s="140">
        <v>356126577826.75122</v>
      </c>
      <c r="J846" s="140">
        <v>205957887870.18582</v>
      </c>
      <c r="K846" s="140">
        <v>120651906198.45853</v>
      </c>
      <c r="L846" s="140">
        <v>18188676703.205154</v>
      </c>
      <c r="M846" s="140">
        <v>26875920056.882851</v>
      </c>
      <c r="N846" s="140">
        <v>0</v>
      </c>
      <c r="O846" s="140">
        <v>5388087870.8917847</v>
      </c>
      <c r="P846" s="140">
        <v>17714882459.05267</v>
      </c>
      <c r="Q846" s="140">
        <v>52484339108.426056</v>
      </c>
      <c r="R846" s="140">
        <v>34245642431.762486</v>
      </c>
      <c r="S846" s="140">
        <v>18238696676.663574</v>
      </c>
      <c r="T846" s="140">
        <v>85305981671.727341</v>
      </c>
      <c r="U846" s="140">
        <v>1994257766.7099302</v>
      </c>
      <c r="V846" s="140">
        <v>1194550808.2322388</v>
      </c>
      <c r="W846" s="140">
        <v>789413208.09558129</v>
      </c>
      <c r="X846" s="140">
        <v>10293750.382110137</v>
      </c>
      <c r="Y846" s="140">
        <v>83311723905.01741</v>
      </c>
      <c r="Z846" s="140">
        <v>1054815136934.0653</v>
      </c>
      <c r="AA846" s="140">
        <v>679836725577.55273</v>
      </c>
      <c r="AB846" s="140">
        <v>607638243876.17664</v>
      </c>
      <c r="AC846" s="140">
        <v>72198481701.376617</v>
      </c>
      <c r="AD846" s="140">
        <v>374978411356.51111</v>
      </c>
      <c r="AE846" s="140">
        <v>335155802556.23663</v>
      </c>
      <c r="AF846" s="140">
        <v>39822608800.274467</v>
      </c>
      <c r="AG846" s="140">
        <v>-58424939048.428337</v>
      </c>
      <c r="AH846" s="140">
        <v>14977733</v>
      </c>
      <c r="AI846" s="44"/>
      <c r="AK846" s="44"/>
      <c r="AL846" s="4"/>
    </row>
    <row r="847" spans="1:38" x14ac:dyDescent="0.35">
      <c r="A847" s="140" t="s">
        <v>56</v>
      </c>
      <c r="B847" s="140" t="s">
        <v>57</v>
      </c>
      <c r="C847" s="140" t="s">
        <v>282</v>
      </c>
      <c r="D847" s="140" t="s">
        <v>11</v>
      </c>
      <c r="E847" s="140" t="s">
        <v>535</v>
      </c>
      <c r="F847" s="140">
        <v>1999</v>
      </c>
      <c r="G847" s="140" t="s">
        <v>1093</v>
      </c>
      <c r="H847" s="140">
        <v>1613105106921.4895</v>
      </c>
      <c r="I847" s="140">
        <v>371909925331.13483</v>
      </c>
      <c r="J847" s="140">
        <v>200910904322.88458</v>
      </c>
      <c r="K847" s="140">
        <v>123757928791.01694</v>
      </c>
      <c r="L847" s="140">
        <v>18629491792.282677</v>
      </c>
      <c r="M847" s="140">
        <v>26652259332.63475</v>
      </c>
      <c r="N847" s="140">
        <v>0</v>
      </c>
      <c r="O847" s="140">
        <v>8922672587.3968372</v>
      </c>
      <c r="P847" s="140">
        <v>17541129068.572571</v>
      </c>
      <c r="Q847" s="140">
        <v>52012376010.130096</v>
      </c>
      <c r="R847" s="140">
        <v>34044553960.663685</v>
      </c>
      <c r="S847" s="140">
        <v>17967822049.466415</v>
      </c>
      <c r="T847" s="140">
        <v>77152975531.867645</v>
      </c>
      <c r="U847" s="140">
        <v>1814916751.9314926</v>
      </c>
      <c r="V847" s="140">
        <v>974725075.84860039</v>
      </c>
      <c r="W847" s="140">
        <v>829897925.70078206</v>
      </c>
      <c r="X847" s="140">
        <v>10293750.382110137</v>
      </c>
      <c r="Y847" s="140">
        <v>75338058779.936157</v>
      </c>
      <c r="Z847" s="140">
        <v>1097573696613.4498</v>
      </c>
      <c r="AA847" s="140">
        <v>703928171021.28296</v>
      </c>
      <c r="AB847" s="140">
        <v>629285751693.68127</v>
      </c>
      <c r="AC847" s="140">
        <v>74642419327.600494</v>
      </c>
      <c r="AD847" s="140">
        <v>393645525592.16675</v>
      </c>
      <c r="AE847" s="140">
        <v>351904541785.45966</v>
      </c>
      <c r="AF847" s="140">
        <v>41740983806.707001</v>
      </c>
      <c r="AG847" s="140">
        <v>-57289419345.979568</v>
      </c>
      <c r="AH847" s="140">
        <v>15162800</v>
      </c>
      <c r="AI847" s="44"/>
      <c r="AK847" s="44"/>
      <c r="AL847" s="4"/>
    </row>
    <row r="848" spans="1:38" x14ac:dyDescent="0.35">
      <c r="A848" s="140" t="s">
        <v>56</v>
      </c>
      <c r="B848" s="140" t="s">
        <v>57</v>
      </c>
      <c r="C848" s="140" t="s">
        <v>282</v>
      </c>
      <c r="D848" s="140" t="s">
        <v>11</v>
      </c>
      <c r="E848" s="140" t="s">
        <v>535</v>
      </c>
      <c r="F848" s="140">
        <v>2000</v>
      </c>
      <c r="G848" s="140" t="s">
        <v>1094</v>
      </c>
      <c r="H848" s="140">
        <v>1632559382944.4016</v>
      </c>
      <c r="I848" s="140">
        <v>389762009213.77795</v>
      </c>
      <c r="J848" s="140">
        <v>194974128558.7077</v>
      </c>
      <c r="K848" s="140">
        <v>120675694720.36159</v>
      </c>
      <c r="L848" s="140">
        <v>17235100371.108696</v>
      </c>
      <c r="M848" s="140">
        <v>31213489726.005474</v>
      </c>
      <c r="N848" s="140">
        <v>0</v>
      </c>
      <c r="O848" s="140">
        <v>4293588644.7164278</v>
      </c>
      <c r="P848" s="140">
        <v>17180113388.63129</v>
      </c>
      <c r="Q848" s="140">
        <v>50753402589.899704</v>
      </c>
      <c r="R848" s="140">
        <v>33156502249.199017</v>
      </c>
      <c r="S848" s="140">
        <v>17596900340.700691</v>
      </c>
      <c r="T848" s="140">
        <v>74298433838.346115</v>
      </c>
      <c r="U848" s="140">
        <v>1944236964.2834599</v>
      </c>
      <c r="V848" s="140">
        <v>1065430500.6561384</v>
      </c>
      <c r="W848" s="140">
        <v>877697884.12799573</v>
      </c>
      <c r="X848" s="140">
        <v>1108579.4993257544</v>
      </c>
      <c r="Y848" s="140">
        <v>72354196874.062653</v>
      </c>
      <c r="Z848" s="140">
        <v>1112348192487.3879</v>
      </c>
      <c r="AA848" s="140">
        <v>714146596870.02173</v>
      </c>
      <c r="AB848" s="140">
        <v>643307251215.94214</v>
      </c>
      <c r="AC848" s="140">
        <v>70839345654.07901</v>
      </c>
      <c r="AD848" s="140">
        <v>398201595617.36627</v>
      </c>
      <c r="AE848" s="140">
        <v>358702225886.31012</v>
      </c>
      <c r="AF848" s="140">
        <v>39499369731.056137</v>
      </c>
      <c r="AG848" s="140">
        <v>-64524947315.472</v>
      </c>
      <c r="AH848" s="140">
        <v>15342353</v>
      </c>
      <c r="AI848" s="44"/>
      <c r="AK848" s="44"/>
      <c r="AL848" s="4"/>
    </row>
    <row r="849" spans="1:38" x14ac:dyDescent="0.35">
      <c r="A849" s="140" t="s">
        <v>56</v>
      </c>
      <c r="B849" s="140" t="s">
        <v>57</v>
      </c>
      <c r="C849" s="140" t="s">
        <v>282</v>
      </c>
      <c r="D849" s="140" t="s">
        <v>11</v>
      </c>
      <c r="E849" s="140" t="s">
        <v>535</v>
      </c>
      <c r="F849" s="140">
        <v>2001</v>
      </c>
      <c r="G849" s="140" t="s">
        <v>1095</v>
      </c>
      <c r="H849" s="140">
        <v>1754060490744.6919</v>
      </c>
      <c r="I849" s="140">
        <v>408170534215.32648</v>
      </c>
      <c r="J849" s="140">
        <v>216416831015.26678</v>
      </c>
      <c r="K849" s="140">
        <v>120358371272.44249</v>
      </c>
      <c r="L849" s="140">
        <v>17872147482.553917</v>
      </c>
      <c r="M849" s="140">
        <v>33457223714.776661</v>
      </c>
      <c r="N849" s="140">
        <v>0</v>
      </c>
      <c r="O849" s="140">
        <v>2031533851.2421286</v>
      </c>
      <c r="P849" s="140">
        <v>17297900477.139126</v>
      </c>
      <c r="Q849" s="140">
        <v>49699565746.730652</v>
      </c>
      <c r="R849" s="140">
        <v>32075678602.283527</v>
      </c>
      <c r="S849" s="140">
        <v>17623887144.447124</v>
      </c>
      <c r="T849" s="140">
        <v>96058459742.82428</v>
      </c>
      <c r="U849" s="140">
        <v>2041068001.011946</v>
      </c>
      <c r="V849" s="140">
        <v>1063735560.6754498</v>
      </c>
      <c r="W849" s="140">
        <v>964704106.6733166</v>
      </c>
      <c r="X849" s="140">
        <v>12628333.66317961</v>
      </c>
      <c r="Y849" s="140">
        <v>94017391741.812332</v>
      </c>
      <c r="Z849" s="140">
        <v>1201036942240.9456</v>
      </c>
      <c r="AA849" s="140">
        <v>758652293049.24561</v>
      </c>
      <c r="AB849" s="140">
        <v>692437703647.69263</v>
      </c>
      <c r="AC849" s="140">
        <v>66214589401.553505</v>
      </c>
      <c r="AD849" s="140">
        <v>442384649191.70007</v>
      </c>
      <c r="AE849" s="140">
        <v>403773656814.6192</v>
      </c>
      <c r="AF849" s="140">
        <v>38610992377.079903</v>
      </c>
      <c r="AG849" s="140">
        <v>-71563816726.846603</v>
      </c>
      <c r="AH849" s="140">
        <v>15516113</v>
      </c>
      <c r="AI849" s="44"/>
      <c r="AK849" s="44"/>
      <c r="AL849" s="4"/>
    </row>
    <row r="850" spans="1:38" x14ac:dyDescent="0.35">
      <c r="A850" s="140" t="s">
        <v>56</v>
      </c>
      <c r="B850" s="140" t="s">
        <v>57</v>
      </c>
      <c r="C850" s="140" t="s">
        <v>282</v>
      </c>
      <c r="D850" s="140" t="s">
        <v>11</v>
      </c>
      <c r="E850" s="140" t="s">
        <v>535</v>
      </c>
      <c r="F850" s="140">
        <v>2002</v>
      </c>
      <c r="G850" s="140" t="s">
        <v>1096</v>
      </c>
      <c r="H850" s="140">
        <v>1790943782632.9785</v>
      </c>
      <c r="I850" s="140">
        <v>426247551334.70581</v>
      </c>
      <c r="J850" s="140">
        <v>215340321335.68091</v>
      </c>
      <c r="K850" s="140">
        <v>124496491839.71698</v>
      </c>
      <c r="L850" s="140">
        <v>21047988442.179974</v>
      </c>
      <c r="M850" s="140">
        <v>33782603927.815319</v>
      </c>
      <c r="N850" s="140">
        <v>0</v>
      </c>
      <c r="O850" s="140">
        <v>4851332718.3388309</v>
      </c>
      <c r="P850" s="140">
        <v>16406682768.850697</v>
      </c>
      <c r="Q850" s="140">
        <v>48407883982.53215</v>
      </c>
      <c r="R850" s="140">
        <v>31140370553.28661</v>
      </c>
      <c r="S850" s="140">
        <v>17267513429.245541</v>
      </c>
      <c r="T850" s="140">
        <v>90843829495.963959</v>
      </c>
      <c r="U850" s="140">
        <v>2250481465.1762524</v>
      </c>
      <c r="V850" s="140">
        <v>1169623138.7402811</v>
      </c>
      <c r="W850" s="140">
        <v>1068229992.772792</v>
      </c>
      <c r="X850" s="140">
        <v>12628333.66317961</v>
      </c>
      <c r="Y850" s="140">
        <v>88593348030.787704</v>
      </c>
      <c r="Z850" s="140">
        <v>1222032892991.5042</v>
      </c>
      <c r="AA850" s="140">
        <v>772737472372.90857</v>
      </c>
      <c r="AB850" s="140">
        <v>707141439450.17822</v>
      </c>
      <c r="AC850" s="140">
        <v>65596032922.731079</v>
      </c>
      <c r="AD850" s="140">
        <v>449295420618.59564</v>
      </c>
      <c r="AE850" s="140">
        <v>411155692371.13843</v>
      </c>
      <c r="AF850" s="140">
        <v>38139728247.457092</v>
      </c>
      <c r="AG850" s="140">
        <v>-72676983028.912384</v>
      </c>
      <c r="AH850" s="140">
        <v>15684409</v>
      </c>
      <c r="AI850" s="44"/>
      <c r="AK850" s="44"/>
      <c r="AL850" s="4"/>
    </row>
    <row r="851" spans="1:38" x14ac:dyDescent="0.35">
      <c r="A851" s="140" t="s">
        <v>56</v>
      </c>
      <c r="B851" s="140" t="s">
        <v>57</v>
      </c>
      <c r="C851" s="140" t="s">
        <v>282</v>
      </c>
      <c r="D851" s="140" t="s">
        <v>11</v>
      </c>
      <c r="E851" s="140" t="s">
        <v>535</v>
      </c>
      <c r="F851" s="140">
        <v>2003</v>
      </c>
      <c r="G851" s="140" t="s">
        <v>1097</v>
      </c>
      <c r="H851" s="140">
        <v>1933029078020.9927</v>
      </c>
      <c r="I851" s="140">
        <v>445858252188.77771</v>
      </c>
      <c r="J851" s="140">
        <v>225595163909.84094</v>
      </c>
      <c r="K851" s="140">
        <v>123948509175.54739</v>
      </c>
      <c r="L851" s="140">
        <v>22289699740.496582</v>
      </c>
      <c r="M851" s="140">
        <v>33937362253.210842</v>
      </c>
      <c r="N851" s="140">
        <v>0</v>
      </c>
      <c r="O851" s="140">
        <v>4102014334.5452847</v>
      </c>
      <c r="P851" s="140">
        <v>15900571573.147894</v>
      </c>
      <c r="Q851" s="140">
        <v>47718861274.146797</v>
      </c>
      <c r="R851" s="140">
        <v>31071551441.450962</v>
      </c>
      <c r="S851" s="140">
        <v>16647309832.695837</v>
      </c>
      <c r="T851" s="140">
        <v>101646654734.29355</v>
      </c>
      <c r="U851" s="140">
        <v>2654849001.4690194</v>
      </c>
      <c r="V851" s="140">
        <v>1326088423.039166</v>
      </c>
      <c r="W851" s="140">
        <v>1316053736.389601</v>
      </c>
      <c r="X851" s="140">
        <v>12706842.040252123</v>
      </c>
      <c r="Y851" s="140">
        <v>98991805732.824524</v>
      </c>
      <c r="Z851" s="140">
        <v>1326899970120.6174</v>
      </c>
      <c r="AA851" s="140">
        <v>839764027469.47546</v>
      </c>
      <c r="AB851" s="140">
        <v>757339586300.41138</v>
      </c>
      <c r="AC851" s="140">
        <v>82424441169.065445</v>
      </c>
      <c r="AD851" s="140">
        <v>487135942651.1402</v>
      </c>
      <c r="AE851" s="140">
        <v>439322620654.74786</v>
      </c>
      <c r="AF851" s="140">
        <v>47813321996.393372</v>
      </c>
      <c r="AG851" s="140">
        <v>-65324308198.24337</v>
      </c>
      <c r="AH851" s="140">
        <v>15849652</v>
      </c>
      <c r="AI851" s="44"/>
      <c r="AK851" s="44"/>
      <c r="AL851" s="4"/>
    </row>
    <row r="852" spans="1:38" x14ac:dyDescent="0.35">
      <c r="A852" s="140" t="s">
        <v>56</v>
      </c>
      <c r="B852" s="140" t="s">
        <v>57</v>
      </c>
      <c r="C852" s="140" t="s">
        <v>282</v>
      </c>
      <c r="D852" s="140" t="s">
        <v>11</v>
      </c>
      <c r="E852" s="140" t="s">
        <v>535</v>
      </c>
      <c r="F852" s="140">
        <v>2004</v>
      </c>
      <c r="G852" s="140" t="s">
        <v>1098</v>
      </c>
      <c r="H852" s="140">
        <v>2085747376780.5044</v>
      </c>
      <c r="I852" s="140">
        <v>468608414089.02863</v>
      </c>
      <c r="J852" s="140">
        <v>291958766935.18286</v>
      </c>
      <c r="K852" s="140">
        <v>155789480322.35095</v>
      </c>
      <c r="L852" s="140">
        <v>21638708506.788113</v>
      </c>
      <c r="M852" s="140">
        <v>34782201109.443611</v>
      </c>
      <c r="N852" s="140">
        <v>0</v>
      </c>
      <c r="O852" s="140">
        <v>36544676249.408836</v>
      </c>
      <c r="P852" s="140">
        <v>15112131523.355013</v>
      </c>
      <c r="Q852" s="140">
        <v>47711762933.355377</v>
      </c>
      <c r="R852" s="140">
        <v>31389306936.295116</v>
      </c>
      <c r="S852" s="140">
        <v>16322455997.060263</v>
      </c>
      <c r="T852" s="140">
        <v>136169286612.83189</v>
      </c>
      <c r="U852" s="140">
        <v>2978719535.6276913</v>
      </c>
      <c r="V852" s="140">
        <v>1418735649.8930409</v>
      </c>
      <c r="W852" s="140">
        <v>1506363974.5011101</v>
      </c>
      <c r="X852" s="140">
        <v>53619911.233540617</v>
      </c>
      <c r="Y852" s="140">
        <v>133190567077.20421</v>
      </c>
      <c r="Z852" s="140">
        <v>1369356647221.6663</v>
      </c>
      <c r="AA852" s="140">
        <v>852607833151.21411</v>
      </c>
      <c r="AB852" s="140">
        <v>779835511603.7207</v>
      </c>
      <c r="AC852" s="140">
        <v>72772321547.494812</v>
      </c>
      <c r="AD852" s="140">
        <v>516748814070.45215</v>
      </c>
      <c r="AE852" s="140">
        <v>472642943358.66724</v>
      </c>
      <c r="AF852" s="140">
        <v>44105870711.783669</v>
      </c>
      <c r="AG852" s="140">
        <v>-44176451465.373238</v>
      </c>
      <c r="AH852" s="140">
        <v>16014971</v>
      </c>
      <c r="AI852" s="44"/>
      <c r="AK852" s="44"/>
      <c r="AL852" s="4"/>
    </row>
    <row r="853" spans="1:38" x14ac:dyDescent="0.35">
      <c r="A853" s="140" t="s">
        <v>56</v>
      </c>
      <c r="B853" s="140" t="s">
        <v>57</v>
      </c>
      <c r="C853" s="140" t="s">
        <v>282</v>
      </c>
      <c r="D853" s="140" t="s">
        <v>11</v>
      </c>
      <c r="E853" s="140" t="s">
        <v>535</v>
      </c>
      <c r="F853" s="140">
        <v>2005</v>
      </c>
      <c r="G853" s="140" t="s">
        <v>1099</v>
      </c>
      <c r="H853" s="140">
        <v>2145652078222.4111</v>
      </c>
      <c r="I853" s="140">
        <v>499097362764.25934</v>
      </c>
      <c r="J853" s="140">
        <v>329334978767.01306</v>
      </c>
      <c r="K853" s="140">
        <v>150021130841.58636</v>
      </c>
      <c r="L853" s="140">
        <v>22555082507.718094</v>
      </c>
      <c r="M853" s="140">
        <v>34265796528.408482</v>
      </c>
      <c r="N853" s="140">
        <v>0</v>
      </c>
      <c r="O853" s="140">
        <v>30956310721.681458</v>
      </c>
      <c r="P853" s="140">
        <v>15023399358.615784</v>
      </c>
      <c r="Q853" s="140">
        <v>47220541725.162537</v>
      </c>
      <c r="R853" s="140">
        <v>31077924758.189877</v>
      </c>
      <c r="S853" s="140">
        <v>16142616966.97266</v>
      </c>
      <c r="T853" s="140">
        <v>179313847925.4267</v>
      </c>
      <c r="U853" s="140">
        <v>3014715590.729136</v>
      </c>
      <c r="V853" s="140">
        <v>1387247887.8921812</v>
      </c>
      <c r="W853" s="140">
        <v>1529884608.4131927</v>
      </c>
      <c r="X853" s="140">
        <v>97583094.423762023</v>
      </c>
      <c r="Y853" s="140">
        <v>176299132334.69757</v>
      </c>
      <c r="Z853" s="140">
        <v>1355307644845.5801</v>
      </c>
      <c r="AA853" s="140">
        <v>844877731443.61438</v>
      </c>
      <c r="AB853" s="140">
        <v>778120579679.69861</v>
      </c>
      <c r="AC853" s="140">
        <v>66757151763.914642</v>
      </c>
      <c r="AD853" s="140">
        <v>510429913401.96759</v>
      </c>
      <c r="AE853" s="140">
        <v>470098814681.21686</v>
      </c>
      <c r="AF853" s="140">
        <v>40331098720.751488</v>
      </c>
      <c r="AG853" s="140">
        <v>-38087908154.441093</v>
      </c>
      <c r="AH853" s="140">
        <v>16182721</v>
      </c>
      <c r="AI853" s="44"/>
      <c r="AK853" s="44"/>
      <c r="AL853" s="4"/>
    </row>
    <row r="854" spans="1:38" x14ac:dyDescent="0.35">
      <c r="A854" s="140" t="s">
        <v>56</v>
      </c>
      <c r="B854" s="140" t="s">
        <v>57</v>
      </c>
      <c r="C854" s="140" t="s">
        <v>282</v>
      </c>
      <c r="D854" s="140" t="s">
        <v>11</v>
      </c>
      <c r="E854" s="140" t="s">
        <v>535</v>
      </c>
      <c r="F854" s="140">
        <v>2006</v>
      </c>
      <c r="G854" s="140" t="s">
        <v>1100</v>
      </c>
      <c r="H854" s="140">
        <v>2234238561623.7456</v>
      </c>
      <c r="I854" s="140">
        <v>530310841385.13989</v>
      </c>
      <c r="J854" s="140">
        <v>422623718641.9812</v>
      </c>
      <c r="K854" s="140">
        <v>147093512012.55505</v>
      </c>
      <c r="L854" s="140">
        <v>22586822150.247726</v>
      </c>
      <c r="M854" s="140">
        <v>34434171384.789154</v>
      </c>
      <c r="N854" s="140">
        <v>0</v>
      </c>
      <c r="O854" s="140">
        <v>28512603950.616074</v>
      </c>
      <c r="P854" s="140">
        <v>14632083933.013065</v>
      </c>
      <c r="Q854" s="140">
        <v>46927830593.889038</v>
      </c>
      <c r="R854" s="140">
        <v>31286651089.768112</v>
      </c>
      <c r="S854" s="140">
        <v>15641179504.120922</v>
      </c>
      <c r="T854" s="140">
        <v>275530206629.42615</v>
      </c>
      <c r="U854" s="140">
        <v>3158062026.5188508</v>
      </c>
      <c r="V854" s="140">
        <v>1377560067.0345259</v>
      </c>
      <c r="W854" s="140">
        <v>1657855768.9563758</v>
      </c>
      <c r="X854" s="140">
        <v>122646190.52794892</v>
      </c>
      <c r="Y854" s="140">
        <v>272372144602.90729</v>
      </c>
      <c r="Z854" s="140">
        <v>1291168812326.9792</v>
      </c>
      <c r="AA854" s="140">
        <v>805583329243.15466</v>
      </c>
      <c r="AB854" s="140">
        <v>749782599927.43262</v>
      </c>
      <c r="AC854" s="140">
        <v>55800729315.721581</v>
      </c>
      <c r="AD854" s="140">
        <v>485585483083.82465</v>
      </c>
      <c r="AE854" s="140">
        <v>451950199038.58337</v>
      </c>
      <c r="AF854" s="140">
        <v>33635284045.241066</v>
      </c>
      <c r="AG854" s="140">
        <v>-9864810730.3548069</v>
      </c>
      <c r="AH854" s="140">
        <v>16354504</v>
      </c>
      <c r="AI854" s="44"/>
      <c r="AK854" s="44"/>
      <c r="AL854" s="4"/>
    </row>
    <row r="855" spans="1:38" x14ac:dyDescent="0.35">
      <c r="A855" s="140" t="s">
        <v>56</v>
      </c>
      <c r="B855" s="140" t="s">
        <v>57</v>
      </c>
      <c r="C855" s="140" t="s">
        <v>282</v>
      </c>
      <c r="D855" s="140" t="s">
        <v>11</v>
      </c>
      <c r="E855" s="140" t="s">
        <v>535</v>
      </c>
      <c r="F855" s="140">
        <v>2007</v>
      </c>
      <c r="G855" s="140" t="s">
        <v>1101</v>
      </c>
      <c r="H855" s="140">
        <v>2368715875924.6787</v>
      </c>
      <c r="I855" s="140">
        <v>564687430227.22534</v>
      </c>
      <c r="J855" s="140">
        <v>517969005574.94781</v>
      </c>
      <c r="K855" s="140">
        <v>135461862522.20729</v>
      </c>
      <c r="L855" s="140">
        <v>21764583855.25214</v>
      </c>
      <c r="M855" s="140">
        <v>34957978381.058762</v>
      </c>
      <c r="N855" s="140">
        <v>0</v>
      </c>
      <c r="O855" s="140">
        <v>16482958161.925312</v>
      </c>
      <c r="P855" s="140">
        <v>14912260076.545292</v>
      </c>
      <c r="Q855" s="140">
        <v>47344082047.425797</v>
      </c>
      <c r="R855" s="140">
        <v>31470352461.825287</v>
      </c>
      <c r="S855" s="140">
        <v>15873729585.600513</v>
      </c>
      <c r="T855" s="140">
        <v>382507143052.74054</v>
      </c>
      <c r="U855" s="140">
        <v>3043874021.3355656</v>
      </c>
      <c r="V855" s="140">
        <v>1343292615.8918409</v>
      </c>
      <c r="W855" s="140">
        <v>1552304135.6904433</v>
      </c>
      <c r="X855" s="140">
        <v>148277269.75328147</v>
      </c>
      <c r="Y855" s="140">
        <v>379463269031.40497</v>
      </c>
      <c r="Z855" s="140">
        <v>1280201511805.6096</v>
      </c>
      <c r="AA855" s="140">
        <v>816938988105.99097</v>
      </c>
      <c r="AB855" s="140">
        <v>763552030406.88086</v>
      </c>
      <c r="AC855" s="140">
        <v>53386957699.110764</v>
      </c>
      <c r="AD855" s="140">
        <v>463262523699.61877</v>
      </c>
      <c r="AE855" s="140">
        <v>432988320709.65741</v>
      </c>
      <c r="AF855" s="140">
        <v>30274202989.962002</v>
      </c>
      <c r="AG855" s="140">
        <v>5857928316.8956699</v>
      </c>
      <c r="AH855" s="140">
        <v>16530195</v>
      </c>
      <c r="AI855" s="44"/>
      <c r="AK855" s="44"/>
      <c r="AL855" s="4"/>
    </row>
    <row r="856" spans="1:38" x14ac:dyDescent="0.35">
      <c r="A856" s="140" t="s">
        <v>56</v>
      </c>
      <c r="B856" s="140" t="s">
        <v>57</v>
      </c>
      <c r="C856" s="140" t="s">
        <v>282</v>
      </c>
      <c r="D856" s="140" t="s">
        <v>11</v>
      </c>
      <c r="E856" s="140" t="s">
        <v>535</v>
      </c>
      <c r="F856" s="140">
        <v>2008</v>
      </c>
      <c r="G856" s="140" t="s">
        <v>1102</v>
      </c>
      <c r="H856" s="140">
        <v>2664071125757.6694</v>
      </c>
      <c r="I856" s="140">
        <v>606655070508.59546</v>
      </c>
      <c r="J856" s="140">
        <v>608765549210.66724</v>
      </c>
      <c r="K856" s="140">
        <v>141906129552.20291</v>
      </c>
      <c r="L856" s="140">
        <v>23930568591.197212</v>
      </c>
      <c r="M856" s="140">
        <v>32491681835.07365</v>
      </c>
      <c r="N856" s="140">
        <v>0</v>
      </c>
      <c r="O856" s="140">
        <v>21405414421.796391</v>
      </c>
      <c r="P856" s="140">
        <v>15698319289.02183</v>
      </c>
      <c r="Q856" s="140">
        <v>48380145415.113815</v>
      </c>
      <c r="R856" s="140">
        <v>31752484744.990417</v>
      </c>
      <c r="S856" s="140">
        <v>16627660670.123396</v>
      </c>
      <c r="T856" s="140">
        <v>466859419658.46436</v>
      </c>
      <c r="U856" s="140">
        <v>3330974476.9519458</v>
      </c>
      <c r="V856" s="140">
        <v>1424946600.7224061</v>
      </c>
      <c r="W856" s="140">
        <v>1573588358.0321672</v>
      </c>
      <c r="X856" s="140">
        <v>332439518.1973725</v>
      </c>
      <c r="Y856" s="140">
        <v>463528445181.51239</v>
      </c>
      <c r="Z856" s="140">
        <v>1470688520776.9128</v>
      </c>
      <c r="AA856" s="140">
        <v>938851014578.03381</v>
      </c>
      <c r="AB856" s="140">
        <v>879038496193.51526</v>
      </c>
      <c r="AC856" s="140">
        <v>59812518384.520134</v>
      </c>
      <c r="AD856" s="140">
        <v>531837506198.87921</v>
      </c>
      <c r="AE856" s="140">
        <v>497955090221.09357</v>
      </c>
      <c r="AF856" s="140">
        <v>33882415977.784328</v>
      </c>
      <c r="AG856" s="140">
        <v>-22038014738.506065</v>
      </c>
      <c r="AH856" s="140">
        <v>16708258</v>
      </c>
      <c r="AI856" s="44"/>
      <c r="AK856" s="44"/>
      <c r="AL856" s="4"/>
    </row>
    <row r="857" spans="1:38" x14ac:dyDescent="0.35">
      <c r="A857" s="140" t="s">
        <v>56</v>
      </c>
      <c r="B857" s="140" t="s">
        <v>57</v>
      </c>
      <c r="C857" s="140" t="s">
        <v>282</v>
      </c>
      <c r="D857" s="140" t="s">
        <v>11</v>
      </c>
      <c r="E857" s="140" t="s">
        <v>535</v>
      </c>
      <c r="F857" s="140">
        <v>2009</v>
      </c>
      <c r="G857" s="140" t="s">
        <v>1103</v>
      </c>
      <c r="H857" s="140">
        <v>2696805752661.8379</v>
      </c>
      <c r="I857" s="140">
        <v>637939982518.5094</v>
      </c>
      <c r="J857" s="140">
        <v>596930779849.62305</v>
      </c>
      <c r="K857" s="140">
        <v>141938607608.00714</v>
      </c>
      <c r="L857" s="140">
        <v>26496636860.037865</v>
      </c>
      <c r="M857" s="140">
        <v>32531552494.66325</v>
      </c>
      <c r="N857" s="140">
        <v>0</v>
      </c>
      <c r="O857" s="140">
        <v>17001327134.993574</v>
      </c>
      <c r="P857" s="140">
        <v>15485844252.606873</v>
      </c>
      <c r="Q857" s="140">
        <v>50423246865.705589</v>
      </c>
      <c r="R857" s="140">
        <v>34103828580.463253</v>
      </c>
      <c r="S857" s="140">
        <v>16319418285.242338</v>
      </c>
      <c r="T857" s="140">
        <v>454992172241.61591</v>
      </c>
      <c r="U857" s="140">
        <v>3521251252.6988645</v>
      </c>
      <c r="V857" s="140">
        <v>1393513042.5886431</v>
      </c>
      <c r="W857" s="140">
        <v>1800854441.6293464</v>
      </c>
      <c r="X857" s="140">
        <v>326883768.4808749</v>
      </c>
      <c r="Y857" s="140">
        <v>451470920988.91705</v>
      </c>
      <c r="Z857" s="140">
        <v>1478182394256.9253</v>
      </c>
      <c r="AA857" s="140">
        <v>943956041442.32825</v>
      </c>
      <c r="AB857" s="140">
        <v>889981434016.49341</v>
      </c>
      <c r="AC857" s="140">
        <v>53974607425.834869</v>
      </c>
      <c r="AD857" s="140">
        <v>534226352814.59698</v>
      </c>
      <c r="AE857" s="140">
        <v>503679742163.48492</v>
      </c>
      <c r="AF857" s="140">
        <v>30546610651.111599</v>
      </c>
      <c r="AG857" s="140">
        <v>-16247403963.219553</v>
      </c>
      <c r="AH857" s="140">
        <v>16886186</v>
      </c>
      <c r="AI857" s="44"/>
      <c r="AK857" s="44"/>
      <c r="AL857" s="4"/>
    </row>
    <row r="858" spans="1:38" x14ac:dyDescent="0.35">
      <c r="A858" s="140" t="s">
        <v>56</v>
      </c>
      <c r="B858" s="140" t="s">
        <v>57</v>
      </c>
      <c r="C858" s="140" t="s">
        <v>282</v>
      </c>
      <c r="D858" s="140" t="s">
        <v>11</v>
      </c>
      <c r="E858" s="140" t="s">
        <v>535</v>
      </c>
      <c r="F858" s="140">
        <v>2010</v>
      </c>
      <c r="G858" s="140" t="s">
        <v>1104</v>
      </c>
      <c r="H858" s="140">
        <v>2988042961903.5952</v>
      </c>
      <c r="I858" s="140">
        <v>674865560386.92053</v>
      </c>
      <c r="J858" s="140">
        <v>677170205661.20679</v>
      </c>
      <c r="K858" s="140">
        <v>137200990275.8036</v>
      </c>
      <c r="L858" s="140">
        <v>29372197608.336285</v>
      </c>
      <c r="M858" s="140">
        <v>32268842053.934559</v>
      </c>
      <c r="N858" s="140">
        <v>0</v>
      </c>
      <c r="O858" s="140">
        <v>9246595902.0449066</v>
      </c>
      <c r="P858" s="140">
        <v>15560887128.31703</v>
      </c>
      <c r="Q858" s="140">
        <v>50752467583.17083</v>
      </c>
      <c r="R858" s="140">
        <v>34436715318.840492</v>
      </c>
      <c r="S858" s="140">
        <v>16315752264.330338</v>
      </c>
      <c r="T858" s="140">
        <v>539969215385.40314</v>
      </c>
      <c r="U858" s="140">
        <v>3542398582.6521745</v>
      </c>
      <c r="V858" s="140">
        <v>1402466192.7441964</v>
      </c>
      <c r="W858" s="140">
        <v>1783126536.1474233</v>
      </c>
      <c r="X858" s="140">
        <v>356805853.76055491</v>
      </c>
      <c r="Y858" s="140">
        <v>536426816802.75098</v>
      </c>
      <c r="Z858" s="140">
        <v>1654978769158.8652</v>
      </c>
      <c r="AA858" s="140">
        <v>1037743186251.2771</v>
      </c>
      <c r="AB858" s="140">
        <v>927698991757.401</v>
      </c>
      <c r="AC858" s="140">
        <v>110044194493.8763</v>
      </c>
      <c r="AD858" s="140">
        <v>617235582907.59045</v>
      </c>
      <c r="AE858" s="140">
        <v>551782787424.16418</v>
      </c>
      <c r="AF858" s="140">
        <v>65452795483.426208</v>
      </c>
      <c r="AG858" s="140">
        <v>-18971573303.39777</v>
      </c>
      <c r="AH858" s="140">
        <v>17062536</v>
      </c>
      <c r="AI858" s="44"/>
      <c r="AK858" s="44"/>
      <c r="AL858" s="4"/>
    </row>
    <row r="859" spans="1:38" x14ac:dyDescent="0.35">
      <c r="A859" s="140" t="s">
        <v>56</v>
      </c>
      <c r="B859" s="140" t="s">
        <v>57</v>
      </c>
      <c r="C859" s="140" t="s">
        <v>282</v>
      </c>
      <c r="D859" s="140" t="s">
        <v>11</v>
      </c>
      <c r="E859" s="140" t="s">
        <v>535</v>
      </c>
      <c r="F859" s="140">
        <v>2011</v>
      </c>
      <c r="G859" s="140" t="s">
        <v>1105</v>
      </c>
      <c r="H859" s="140">
        <v>3119537040662.1406</v>
      </c>
      <c r="I859" s="140">
        <v>719218215719.12708</v>
      </c>
      <c r="J859" s="140">
        <v>674410888556.24243</v>
      </c>
      <c r="K859" s="140">
        <v>148071034517.21307</v>
      </c>
      <c r="L859" s="140">
        <v>31934995734.83147</v>
      </c>
      <c r="M859" s="140">
        <v>32677072719.209087</v>
      </c>
      <c r="N859" s="140">
        <v>0</v>
      </c>
      <c r="O859" s="140">
        <v>15101110560.315277</v>
      </c>
      <c r="P859" s="140">
        <v>15808458534.388664</v>
      </c>
      <c r="Q859" s="140">
        <v>52549396968.468575</v>
      </c>
      <c r="R859" s="140">
        <v>36057284195.571983</v>
      </c>
      <c r="S859" s="140">
        <v>16492112772.896589</v>
      </c>
      <c r="T859" s="140">
        <v>526339854039.02936</v>
      </c>
      <c r="U859" s="140">
        <v>3972941114.404232</v>
      </c>
      <c r="V859" s="140">
        <v>1681045940.7489462</v>
      </c>
      <c r="W859" s="140">
        <v>1867621604.325664</v>
      </c>
      <c r="X859" s="140">
        <v>424273569.32962203</v>
      </c>
      <c r="Y859" s="140">
        <v>522366912924.62512</v>
      </c>
      <c r="Z859" s="140">
        <v>1745457032020.0845</v>
      </c>
      <c r="AA859" s="140">
        <v>1095524537187.958</v>
      </c>
      <c r="AB859" s="140">
        <v>1002870164975.7025</v>
      </c>
      <c r="AC859" s="140">
        <v>92654372212.25589</v>
      </c>
      <c r="AD859" s="140">
        <v>649932494832.12646</v>
      </c>
      <c r="AE859" s="140">
        <v>594964225984.7771</v>
      </c>
      <c r="AF859" s="140">
        <v>54968268847.349594</v>
      </c>
      <c r="AG859" s="140">
        <v>-19549095633.313004</v>
      </c>
      <c r="AH859" s="140">
        <v>17233576</v>
      </c>
      <c r="AI859" s="44"/>
      <c r="AK859" s="44"/>
      <c r="AL859" s="4"/>
    </row>
    <row r="860" spans="1:38" x14ac:dyDescent="0.35">
      <c r="A860" s="140" t="s">
        <v>56</v>
      </c>
      <c r="B860" s="140" t="s">
        <v>57</v>
      </c>
      <c r="C860" s="140" t="s">
        <v>282</v>
      </c>
      <c r="D860" s="140" t="s">
        <v>11</v>
      </c>
      <c r="E860" s="140" t="s">
        <v>535</v>
      </c>
      <c r="F860" s="140">
        <v>2012</v>
      </c>
      <c r="G860" s="140" t="s">
        <v>1106</v>
      </c>
      <c r="H860" s="140">
        <v>3221109624960.8281</v>
      </c>
      <c r="I860" s="140">
        <v>768361630205.94495</v>
      </c>
      <c r="J860" s="140">
        <v>621768550633.45886</v>
      </c>
      <c r="K860" s="140">
        <v>150583442628.96912</v>
      </c>
      <c r="L860" s="140">
        <v>33078989966.97366</v>
      </c>
      <c r="M860" s="140">
        <v>33539283725.937534</v>
      </c>
      <c r="N860" s="140">
        <v>0</v>
      </c>
      <c r="O860" s="140">
        <v>10001883110.041876</v>
      </c>
      <c r="P860" s="140">
        <v>16146169548.083757</v>
      </c>
      <c r="Q860" s="140">
        <v>57817116277.932297</v>
      </c>
      <c r="R860" s="140">
        <v>41056837062.969299</v>
      </c>
      <c r="S860" s="140">
        <v>16760279214.962997</v>
      </c>
      <c r="T860" s="140">
        <v>471185108004.48975</v>
      </c>
      <c r="U860" s="140">
        <v>4452970976.2465763</v>
      </c>
      <c r="V860" s="140">
        <v>2034649075.658649</v>
      </c>
      <c r="W860" s="140">
        <v>1944605379.6281054</v>
      </c>
      <c r="X860" s="140">
        <v>473716520.95982164</v>
      </c>
      <c r="Y860" s="140">
        <v>466732137028.24316</v>
      </c>
      <c r="Z860" s="140">
        <v>1860670059091.384</v>
      </c>
      <c r="AA860" s="140">
        <v>1135522878070.4861</v>
      </c>
      <c r="AB860" s="140">
        <v>1089816735483.3184</v>
      </c>
      <c r="AC860" s="140">
        <v>45706142587.168297</v>
      </c>
      <c r="AD860" s="140">
        <v>725147181020.89807</v>
      </c>
      <c r="AE860" s="140">
        <v>695959146950.86353</v>
      </c>
      <c r="AF860" s="140">
        <v>29188034070.033966</v>
      </c>
      <c r="AG860" s="140">
        <v>-29690614969.959908</v>
      </c>
      <c r="AH860" s="140">
        <v>17400347</v>
      </c>
      <c r="AI860" s="44"/>
      <c r="AK860" s="44"/>
      <c r="AL860" s="4"/>
    </row>
    <row r="861" spans="1:38" x14ac:dyDescent="0.35">
      <c r="A861" s="140" t="s">
        <v>56</v>
      </c>
      <c r="B861" s="140" t="s">
        <v>57</v>
      </c>
      <c r="C861" s="140" t="s">
        <v>282</v>
      </c>
      <c r="D861" s="140" t="s">
        <v>11</v>
      </c>
      <c r="E861" s="140" t="s">
        <v>535</v>
      </c>
      <c r="F861" s="140">
        <v>2013</v>
      </c>
      <c r="G861" s="140" t="s">
        <v>1107</v>
      </c>
      <c r="H861" s="140">
        <v>3310974566829.915</v>
      </c>
      <c r="I861" s="140">
        <v>817061726381.59875</v>
      </c>
      <c r="J861" s="140">
        <v>593018283118.05164</v>
      </c>
      <c r="K861" s="140">
        <v>153867158773.96216</v>
      </c>
      <c r="L861" s="140">
        <v>33444350955.172226</v>
      </c>
      <c r="M861" s="140">
        <v>33792499586.272114</v>
      </c>
      <c r="N861" s="140">
        <v>0</v>
      </c>
      <c r="O861" s="140">
        <v>8473451042.3846264</v>
      </c>
      <c r="P861" s="140">
        <v>15964994048.444046</v>
      </c>
      <c r="Q861" s="140">
        <v>62191863141.689148</v>
      </c>
      <c r="R861" s="140">
        <v>45702028149.587433</v>
      </c>
      <c r="S861" s="140">
        <v>16489834992.101713</v>
      </c>
      <c r="T861" s="140">
        <v>439151124344.08936</v>
      </c>
      <c r="U861" s="140">
        <v>4677823748.5631161</v>
      </c>
      <c r="V861" s="140">
        <v>2310640965.8935032</v>
      </c>
      <c r="W861" s="140">
        <v>1855686061.6070633</v>
      </c>
      <c r="X861" s="140">
        <v>511496721.06254983</v>
      </c>
      <c r="Y861" s="140">
        <v>434473300595.52625</v>
      </c>
      <c r="Z861" s="140">
        <v>1924693938312.9648</v>
      </c>
      <c r="AA861" s="140">
        <v>1175287415025.604</v>
      </c>
      <c r="AB861" s="140">
        <v>1148536669653.7319</v>
      </c>
      <c r="AC861" s="140">
        <v>26750745371.87183</v>
      </c>
      <c r="AD861" s="140">
        <v>749406523287.3606</v>
      </c>
      <c r="AE861" s="140">
        <v>732349263226.38831</v>
      </c>
      <c r="AF861" s="140">
        <v>17057260060.972561</v>
      </c>
      <c r="AG861" s="140">
        <v>-23799380982.699837</v>
      </c>
      <c r="AH861" s="140">
        <v>17571507</v>
      </c>
      <c r="AI861" s="44"/>
      <c r="AK861" s="44"/>
      <c r="AL861" s="4"/>
    </row>
    <row r="862" spans="1:38" x14ac:dyDescent="0.35">
      <c r="A862" s="140" t="s">
        <v>56</v>
      </c>
      <c r="B862" s="140" t="s">
        <v>57</v>
      </c>
      <c r="C862" s="140" t="s">
        <v>282</v>
      </c>
      <c r="D862" s="140" t="s">
        <v>11</v>
      </c>
      <c r="E862" s="140" t="s">
        <v>535</v>
      </c>
      <c r="F862" s="140">
        <v>2014</v>
      </c>
      <c r="G862" s="140" t="s">
        <v>1108</v>
      </c>
      <c r="H862" s="140">
        <v>3360363751851.8096</v>
      </c>
      <c r="I862" s="140">
        <v>859995050686.1842</v>
      </c>
      <c r="J862" s="140">
        <v>604675232852.26465</v>
      </c>
      <c r="K862" s="140">
        <v>167535324034.52942</v>
      </c>
      <c r="L862" s="140">
        <v>35608350298.450073</v>
      </c>
      <c r="M862" s="140">
        <v>34581892010.770691</v>
      </c>
      <c r="N862" s="140">
        <v>0</v>
      </c>
      <c r="O862" s="140">
        <v>11925729874.196398</v>
      </c>
      <c r="P862" s="140">
        <v>16927178146.833654</v>
      </c>
      <c r="Q862" s="140">
        <v>68492173704.278595</v>
      </c>
      <c r="R862" s="140">
        <v>51095001568.498589</v>
      </c>
      <c r="S862" s="140">
        <v>17397172135.78001</v>
      </c>
      <c r="T862" s="140">
        <v>437139908817.73523</v>
      </c>
      <c r="U862" s="140">
        <v>5069601608.1631145</v>
      </c>
      <c r="V862" s="140">
        <v>2721266148.6041937</v>
      </c>
      <c r="W862" s="140">
        <v>1606552638.667675</v>
      </c>
      <c r="X862" s="140">
        <v>741782820.89124596</v>
      </c>
      <c r="Y862" s="140">
        <v>432070307209.57214</v>
      </c>
      <c r="Z862" s="140">
        <v>1919886241454.4707</v>
      </c>
      <c r="AA862" s="140">
        <v>1160890061870.4832</v>
      </c>
      <c r="AB862" s="140">
        <v>1131490644803.0791</v>
      </c>
      <c r="AC862" s="140">
        <v>29399417067.404942</v>
      </c>
      <c r="AD862" s="140">
        <v>758996179583.98767</v>
      </c>
      <c r="AE862" s="140">
        <v>739774682244.09058</v>
      </c>
      <c r="AF862" s="140">
        <v>19221497339.897213</v>
      </c>
      <c r="AG862" s="140">
        <v>-24192773141.109226</v>
      </c>
      <c r="AH862" s="140">
        <v>17758959</v>
      </c>
      <c r="AI862" s="44"/>
      <c r="AK862" s="44"/>
      <c r="AL862" s="4"/>
    </row>
    <row r="863" spans="1:38" x14ac:dyDescent="0.35">
      <c r="A863" s="140" t="s">
        <v>56</v>
      </c>
      <c r="B863" s="140" t="s">
        <v>57</v>
      </c>
      <c r="C863" s="140" t="s">
        <v>282</v>
      </c>
      <c r="D863" s="140" t="s">
        <v>11</v>
      </c>
      <c r="E863" s="140" t="s">
        <v>535</v>
      </c>
      <c r="F863" s="140">
        <v>2015</v>
      </c>
      <c r="G863" s="140" t="s">
        <v>1109</v>
      </c>
      <c r="H863" s="140">
        <v>3346225854033.9722</v>
      </c>
      <c r="I863" s="140">
        <v>901183322239.13928</v>
      </c>
      <c r="J863" s="140">
        <v>538360340445.80402</v>
      </c>
      <c r="K863" s="140">
        <v>166495992690.74805</v>
      </c>
      <c r="L863" s="140">
        <v>36852387373.337074</v>
      </c>
      <c r="M863" s="140">
        <v>35652950461.402504</v>
      </c>
      <c r="N863" s="140">
        <v>0</v>
      </c>
      <c r="O863" s="140">
        <v>2130648641.5914156</v>
      </c>
      <c r="P863" s="140">
        <v>17216338454.865417</v>
      </c>
      <c r="Q863" s="140">
        <v>74643667759.551636</v>
      </c>
      <c r="R863" s="140">
        <v>56978203517.477013</v>
      </c>
      <c r="S863" s="140">
        <v>17665464242.074627</v>
      </c>
      <c r="T863" s="140">
        <v>371864347755.05591</v>
      </c>
      <c r="U863" s="140">
        <v>5073335887.3823872</v>
      </c>
      <c r="V863" s="140">
        <v>2752713521.0477672</v>
      </c>
      <c r="W863" s="140">
        <v>1461797768.6328163</v>
      </c>
      <c r="X863" s="140">
        <v>858824597.70180345</v>
      </c>
      <c r="Y863" s="140">
        <v>366791011867.67352</v>
      </c>
      <c r="Z863" s="140">
        <v>1948277017351.2568</v>
      </c>
      <c r="AA863" s="140">
        <v>1179260000596.28</v>
      </c>
      <c r="AB863" s="140">
        <v>1157205009055.3213</v>
      </c>
      <c r="AC863" s="140">
        <v>22054991540.95937</v>
      </c>
      <c r="AD863" s="140">
        <v>769017016754.97668</v>
      </c>
      <c r="AE863" s="140">
        <v>754634553353.5127</v>
      </c>
      <c r="AF863" s="140">
        <v>14382463401.462627</v>
      </c>
      <c r="AG863" s="140">
        <v>-41594826002.227081</v>
      </c>
      <c r="AH863" s="140">
        <v>17969353</v>
      </c>
      <c r="AI863" s="44"/>
      <c r="AK863" s="44"/>
      <c r="AL863" s="4"/>
    </row>
    <row r="864" spans="1:38" x14ac:dyDescent="0.35">
      <c r="A864" s="140" t="s">
        <v>56</v>
      </c>
      <c r="B864" s="140" t="s">
        <v>57</v>
      </c>
      <c r="C864" s="140" t="s">
        <v>282</v>
      </c>
      <c r="D864" s="140" t="s">
        <v>11</v>
      </c>
      <c r="E864" s="140" t="s">
        <v>535</v>
      </c>
      <c r="F864" s="140">
        <v>2016</v>
      </c>
      <c r="G864" s="140" t="s">
        <v>1110</v>
      </c>
      <c r="H864" s="140">
        <v>3501764263111.7261</v>
      </c>
      <c r="I864" s="140">
        <v>940381198960.87292</v>
      </c>
      <c r="J864" s="140">
        <v>442096735596.5166</v>
      </c>
      <c r="K864" s="140">
        <v>176310738506.1409</v>
      </c>
      <c r="L864" s="140">
        <v>39268279219.298882</v>
      </c>
      <c r="M864" s="140">
        <v>36581519832.993607</v>
      </c>
      <c r="N864" s="140">
        <v>0</v>
      </c>
      <c r="O864" s="140">
        <v>1916222380.5172203</v>
      </c>
      <c r="P864" s="140">
        <v>17314695105.42757</v>
      </c>
      <c r="Q864" s="140">
        <v>81230021967.903641</v>
      </c>
      <c r="R864" s="140">
        <v>63492602471.124924</v>
      </c>
      <c r="S864" s="140">
        <v>17737419496.778713</v>
      </c>
      <c r="T864" s="140">
        <v>265785997090.37573</v>
      </c>
      <c r="U864" s="140">
        <v>4419083689.634099</v>
      </c>
      <c r="V864" s="140">
        <v>2317073216.3353953</v>
      </c>
      <c r="W864" s="140">
        <v>1177436946.6482539</v>
      </c>
      <c r="X864" s="140">
        <v>924573526.65044987</v>
      </c>
      <c r="Y864" s="140">
        <v>261366913400.74164</v>
      </c>
      <c r="Z864" s="140">
        <v>2167237990456.4626</v>
      </c>
      <c r="AA864" s="140">
        <v>1254710212884.5493</v>
      </c>
      <c r="AB864" s="140">
        <v>1236386009793.3167</v>
      </c>
      <c r="AC864" s="140">
        <v>18324203091.233334</v>
      </c>
      <c r="AD864" s="140">
        <v>912527777571.91052</v>
      </c>
      <c r="AE864" s="140">
        <v>899200919982.87659</v>
      </c>
      <c r="AF864" s="140">
        <v>13326857589.034454</v>
      </c>
      <c r="AG864" s="140">
        <v>-47951661902.126968</v>
      </c>
      <c r="AH864" s="140">
        <v>18209068</v>
      </c>
      <c r="AI864" s="44"/>
      <c r="AK864" s="44"/>
      <c r="AL864" s="4"/>
    </row>
    <row r="865" spans="1:38" x14ac:dyDescent="0.35">
      <c r="A865" s="140" t="s">
        <v>56</v>
      </c>
      <c r="B865" s="140" t="s">
        <v>57</v>
      </c>
      <c r="C865" s="140" t="s">
        <v>282</v>
      </c>
      <c r="D865" s="140" t="s">
        <v>11</v>
      </c>
      <c r="E865" s="140" t="s">
        <v>535</v>
      </c>
      <c r="F865" s="140">
        <v>2017</v>
      </c>
      <c r="G865" s="140" t="s">
        <v>1111</v>
      </c>
      <c r="H865" s="140">
        <v>3510625032143.8628</v>
      </c>
      <c r="I865" s="140">
        <v>977326348403.25647</v>
      </c>
      <c r="J865" s="140">
        <v>414514956646.50482</v>
      </c>
      <c r="K865" s="140">
        <v>181418034655.88495</v>
      </c>
      <c r="L865" s="140">
        <v>40466402669.220779</v>
      </c>
      <c r="M865" s="140">
        <v>37354135296.379883</v>
      </c>
      <c r="N865" s="140">
        <v>0</v>
      </c>
      <c r="O865" s="140">
        <v>2456509913.3236251</v>
      </c>
      <c r="P865" s="140">
        <v>16823685068.384789</v>
      </c>
      <c r="Q865" s="140">
        <v>84317301708.575867</v>
      </c>
      <c r="R865" s="140">
        <v>67107994576.277</v>
      </c>
      <c r="S865" s="140">
        <v>17209307132.298874</v>
      </c>
      <c r="T865" s="140">
        <v>233096921990.61993</v>
      </c>
      <c r="U865" s="140">
        <v>3893203675.5035357</v>
      </c>
      <c r="V865" s="140">
        <v>1852756639.6236629</v>
      </c>
      <c r="W865" s="140">
        <v>988778565.64043498</v>
      </c>
      <c r="X865" s="140">
        <v>1051668470.2394376</v>
      </c>
      <c r="Y865" s="140">
        <v>229203718315.11639</v>
      </c>
      <c r="Z865" s="140">
        <v>2179135857431.7375</v>
      </c>
      <c r="AA865" s="140">
        <v>1263010744031.3755</v>
      </c>
      <c r="AB865" s="140">
        <v>1244565317236.9031</v>
      </c>
      <c r="AC865" s="140">
        <v>18445426794.473827</v>
      </c>
      <c r="AD865" s="140">
        <v>916125113400.36206</v>
      </c>
      <c r="AE865" s="140">
        <v>902745719128.64905</v>
      </c>
      <c r="AF865" s="140">
        <v>13379394271.713049</v>
      </c>
      <c r="AG865" s="140">
        <v>-60352130337.635818</v>
      </c>
      <c r="AH865" s="140">
        <v>18470439</v>
      </c>
      <c r="AI865" s="44"/>
      <c r="AK865" s="44"/>
      <c r="AL865" s="4"/>
    </row>
    <row r="866" spans="1:38" x14ac:dyDescent="0.35">
      <c r="A866" s="140" t="s">
        <v>56</v>
      </c>
      <c r="B866" s="140" t="s">
        <v>57</v>
      </c>
      <c r="C866" s="140" t="s">
        <v>282</v>
      </c>
      <c r="D866" s="140" t="s">
        <v>11</v>
      </c>
      <c r="E866" s="140" t="s">
        <v>535</v>
      </c>
      <c r="F866" s="140">
        <v>2018</v>
      </c>
      <c r="G866" s="140" t="s">
        <v>1112</v>
      </c>
      <c r="H866" s="140">
        <v>3595687450750.751</v>
      </c>
      <c r="I866" s="140">
        <v>1017528642981.9636</v>
      </c>
      <c r="J866" s="140">
        <v>392157458436.95087</v>
      </c>
      <c r="K866" s="140">
        <v>180741931718.63654</v>
      </c>
      <c r="L866" s="140">
        <v>40385291655.189056</v>
      </c>
      <c r="M866" s="140">
        <v>37745974952.860359</v>
      </c>
      <c r="N866" s="140">
        <v>0</v>
      </c>
      <c r="O866" s="140">
        <v>2716600981.1015759</v>
      </c>
      <c r="P866" s="140">
        <v>16138851222.726513</v>
      </c>
      <c r="Q866" s="140">
        <v>83755212906.759048</v>
      </c>
      <c r="R866" s="140">
        <v>67186093236.68042</v>
      </c>
      <c r="S866" s="140">
        <v>16569119670.078623</v>
      </c>
      <c r="T866" s="140">
        <v>211415526718.31436</v>
      </c>
      <c r="U866" s="140">
        <v>3400771060.7702355</v>
      </c>
      <c r="V866" s="140">
        <v>1370034437.6065626</v>
      </c>
      <c r="W866" s="140">
        <v>983543291.02457285</v>
      </c>
      <c r="X866" s="140">
        <v>1047193332.1391</v>
      </c>
      <c r="Y866" s="140">
        <v>208014755657.54413</v>
      </c>
      <c r="Z866" s="140">
        <v>2256288059331.8369</v>
      </c>
      <c r="AA866" s="140">
        <v>1309365269363.2627</v>
      </c>
      <c r="AB866" s="140">
        <v>1290242865743.656</v>
      </c>
      <c r="AC866" s="140">
        <v>19122403619.605778</v>
      </c>
      <c r="AD866" s="140">
        <v>946922789968.5741</v>
      </c>
      <c r="AE866" s="140">
        <v>933093616238.32349</v>
      </c>
      <c r="AF866" s="140">
        <v>13829173730.251654</v>
      </c>
      <c r="AG866" s="140">
        <v>-70286710000</v>
      </c>
      <c r="AH866" s="140">
        <v>18729160</v>
      </c>
      <c r="AI866" s="44"/>
      <c r="AK866" s="44"/>
      <c r="AL866" s="4"/>
    </row>
    <row r="867" spans="1:38" x14ac:dyDescent="0.35">
      <c r="A867" s="140" t="s">
        <v>58</v>
      </c>
      <c r="B867" s="140" t="s">
        <v>59</v>
      </c>
      <c r="C867" s="140" t="s">
        <v>6</v>
      </c>
      <c r="D867" s="140" t="s">
        <v>9</v>
      </c>
      <c r="E867" s="140" t="s">
        <v>535</v>
      </c>
      <c r="F867" s="140">
        <v>1995</v>
      </c>
      <c r="G867" s="140" t="s">
        <v>1113</v>
      </c>
      <c r="H867" s="140">
        <v>40377260791148.07</v>
      </c>
      <c r="I867" s="140">
        <v>5188956870558.835</v>
      </c>
      <c r="J867" s="140">
        <v>4571595720942.1953</v>
      </c>
      <c r="K867" s="140">
        <v>3908997198554.3955</v>
      </c>
      <c r="L867" s="140">
        <v>299125128764.21088</v>
      </c>
      <c r="M867" s="140">
        <v>360413828045.06671</v>
      </c>
      <c r="N867" s="140">
        <v>20254645614.489399</v>
      </c>
      <c r="O867" s="140">
        <v>258124666161.87738</v>
      </c>
      <c r="P867" s="140">
        <v>89155192225.810287</v>
      </c>
      <c r="Q867" s="140">
        <v>2881923737742.9409</v>
      </c>
      <c r="R867" s="140">
        <v>2625265231253.8564</v>
      </c>
      <c r="S867" s="140">
        <v>256658506489.08426</v>
      </c>
      <c r="T867" s="140">
        <v>662598522387.79944</v>
      </c>
      <c r="U867" s="140">
        <v>529722133571.38745</v>
      </c>
      <c r="V867" s="140">
        <v>386317146043.7973</v>
      </c>
      <c r="W867" s="140">
        <v>18945343233.733147</v>
      </c>
      <c r="X867" s="140">
        <v>124459644293.85698</v>
      </c>
      <c r="Y867" s="140">
        <v>132876388816.412</v>
      </c>
      <c r="Z867" s="140">
        <v>30791086632186.172</v>
      </c>
      <c r="AA867" s="140">
        <v>19526879354164.066</v>
      </c>
      <c r="AB867" s="140">
        <v>15168743846177.479</v>
      </c>
      <c r="AC867" s="140">
        <v>4358135507986.5132</v>
      </c>
      <c r="AD867" s="140">
        <v>11264207278022.201</v>
      </c>
      <c r="AE867" s="140">
        <v>8750188482837.6768</v>
      </c>
      <c r="AF867" s="140">
        <v>2514018795184.5059</v>
      </c>
      <c r="AG867" s="140">
        <v>-174378432539.15167</v>
      </c>
      <c r="AH867" s="140">
        <v>1204855000</v>
      </c>
      <c r="AI867" s="44"/>
      <c r="AK867" s="44"/>
      <c r="AL867" s="4"/>
    </row>
    <row r="868" spans="1:38" x14ac:dyDescent="0.35">
      <c r="A868" s="140" t="s">
        <v>58</v>
      </c>
      <c r="B868" s="140" t="s">
        <v>59</v>
      </c>
      <c r="C868" s="140" t="s">
        <v>6</v>
      </c>
      <c r="D868" s="140" t="s">
        <v>9</v>
      </c>
      <c r="E868" s="140" t="s">
        <v>535</v>
      </c>
      <c r="F868" s="140">
        <v>1996</v>
      </c>
      <c r="G868" s="140" t="s">
        <v>1114</v>
      </c>
      <c r="H868" s="140">
        <v>45120225184800.352</v>
      </c>
      <c r="I868" s="140">
        <v>5719034524974.0059</v>
      </c>
      <c r="J868" s="140">
        <v>5005830534117.041</v>
      </c>
      <c r="K868" s="140">
        <v>4377714302571.2012</v>
      </c>
      <c r="L868" s="140">
        <v>319630665057.63336</v>
      </c>
      <c r="M868" s="140">
        <v>357078877901.66614</v>
      </c>
      <c r="N868" s="140">
        <v>22831012304.913597</v>
      </c>
      <c r="O868" s="140">
        <v>301961871586.29504</v>
      </c>
      <c r="P868" s="140">
        <v>103788751016.64539</v>
      </c>
      <c r="Q868" s="140">
        <v>3272423124704.0479</v>
      </c>
      <c r="R868" s="140">
        <v>2977593083355.127</v>
      </c>
      <c r="S868" s="140">
        <v>294830041348.92114</v>
      </c>
      <c r="T868" s="140">
        <v>628116231545.83887</v>
      </c>
      <c r="U868" s="140">
        <v>484447918641.77563</v>
      </c>
      <c r="V868" s="140">
        <v>387441884755.94696</v>
      </c>
      <c r="W868" s="140">
        <v>19302407684.611053</v>
      </c>
      <c r="X868" s="140">
        <v>77703626201.217682</v>
      </c>
      <c r="Y868" s="140">
        <v>143668312904.06323</v>
      </c>
      <c r="Z868" s="140">
        <v>34575120056133.148</v>
      </c>
      <c r="AA868" s="140">
        <v>21943028644627.035</v>
      </c>
      <c r="AB868" s="140">
        <v>17127960058634.994</v>
      </c>
      <c r="AC868" s="140">
        <v>4815068585992.0205</v>
      </c>
      <c r="AD868" s="140">
        <v>12632091411506.154</v>
      </c>
      <c r="AE868" s="140">
        <v>9860168377726.7578</v>
      </c>
      <c r="AF868" s="140">
        <v>2771923033779.3975</v>
      </c>
      <c r="AG868" s="140">
        <v>-179759930423.84161</v>
      </c>
      <c r="AH868" s="140">
        <v>1217550000</v>
      </c>
      <c r="AI868" s="44"/>
      <c r="AK868" s="44"/>
      <c r="AL868" s="4"/>
    </row>
    <row r="869" spans="1:38" x14ac:dyDescent="0.35">
      <c r="A869" s="140" t="s">
        <v>58</v>
      </c>
      <c r="B869" s="140" t="s">
        <v>59</v>
      </c>
      <c r="C869" s="140" t="s">
        <v>6</v>
      </c>
      <c r="D869" s="140" t="s">
        <v>9</v>
      </c>
      <c r="E869" s="140" t="s">
        <v>535</v>
      </c>
      <c r="F869" s="140">
        <v>1997</v>
      </c>
      <c r="G869" s="140" t="s">
        <v>1115</v>
      </c>
      <c r="H869" s="140">
        <v>48265852761615.57</v>
      </c>
      <c r="I869" s="140">
        <v>6274483058387.1084</v>
      </c>
      <c r="J869" s="140">
        <v>5209642528518.9199</v>
      </c>
      <c r="K869" s="140">
        <v>4625126940424.9863</v>
      </c>
      <c r="L869" s="140">
        <v>318851069508.88257</v>
      </c>
      <c r="M869" s="140">
        <v>334916540939.69141</v>
      </c>
      <c r="N869" s="140">
        <v>25407378995.337795</v>
      </c>
      <c r="O869" s="140">
        <v>286123111139.31927</v>
      </c>
      <c r="P869" s="140">
        <v>118013575489.93683</v>
      </c>
      <c r="Q869" s="140">
        <v>3541815264351.8188</v>
      </c>
      <c r="R869" s="140">
        <v>3210957023784.7915</v>
      </c>
      <c r="S869" s="140">
        <v>330858240567.02722</v>
      </c>
      <c r="T869" s="140">
        <v>584515588093.93311</v>
      </c>
      <c r="U869" s="140">
        <v>460000651531.74866</v>
      </c>
      <c r="V869" s="140">
        <v>384974887741.03851</v>
      </c>
      <c r="W869" s="140">
        <v>21472737744.565807</v>
      </c>
      <c r="X869" s="140">
        <v>53553026046.144363</v>
      </c>
      <c r="Y869" s="140">
        <v>124514936562.18443</v>
      </c>
      <c r="Z869" s="140">
        <v>36893230790453.719</v>
      </c>
      <c r="AA869" s="140">
        <v>23434580018925.766</v>
      </c>
      <c r="AB869" s="140">
        <v>18542401659819.203</v>
      </c>
      <c r="AC869" s="140">
        <v>4892178359106.5605</v>
      </c>
      <c r="AD869" s="140">
        <v>13458650771528.043</v>
      </c>
      <c r="AE869" s="140">
        <v>10649036944693.158</v>
      </c>
      <c r="AF869" s="140">
        <v>2809613826834.8867</v>
      </c>
      <c r="AG869" s="140">
        <v>-111503615744.18144</v>
      </c>
      <c r="AH869" s="140">
        <v>1230075000</v>
      </c>
      <c r="AI869" s="44"/>
      <c r="AK869" s="44"/>
      <c r="AL869" s="4"/>
    </row>
    <row r="870" spans="1:38" x14ac:dyDescent="0.35">
      <c r="A870" s="140" t="s">
        <v>58</v>
      </c>
      <c r="B870" s="140" t="s">
        <v>59</v>
      </c>
      <c r="C870" s="140" t="s">
        <v>6</v>
      </c>
      <c r="D870" s="140" t="s">
        <v>9</v>
      </c>
      <c r="E870" s="140" t="s">
        <v>535</v>
      </c>
      <c r="F870" s="140">
        <v>1998</v>
      </c>
      <c r="G870" s="140" t="s">
        <v>1116</v>
      </c>
      <c r="H870" s="140">
        <v>52263213189399.852</v>
      </c>
      <c r="I870" s="140">
        <v>6918808182766.3438</v>
      </c>
      <c r="J870" s="140">
        <v>5297989927556.1357</v>
      </c>
      <c r="K870" s="140">
        <v>4735975655844.8555</v>
      </c>
      <c r="L870" s="140">
        <v>305618304008.19055</v>
      </c>
      <c r="M870" s="140">
        <v>336617215678.49847</v>
      </c>
      <c r="N870" s="140">
        <v>27983745685.761993</v>
      </c>
      <c r="O870" s="140">
        <v>293708745439.11652</v>
      </c>
      <c r="P870" s="140">
        <v>130631465105.75349</v>
      </c>
      <c r="Q870" s="140">
        <v>3641416179927.5342</v>
      </c>
      <c r="R870" s="140">
        <v>3279906056736.4473</v>
      </c>
      <c r="S870" s="140">
        <v>361510123191.08685</v>
      </c>
      <c r="T870" s="140">
        <v>562014271711.28113</v>
      </c>
      <c r="U870" s="140">
        <v>421305731619.32086</v>
      </c>
      <c r="V870" s="140">
        <v>340372256058.53815</v>
      </c>
      <c r="W870" s="140">
        <v>22348631633.280701</v>
      </c>
      <c r="X870" s="140">
        <v>58584843927.501991</v>
      </c>
      <c r="Y870" s="140">
        <v>140708540091.96024</v>
      </c>
      <c r="Z870" s="140">
        <v>40089939384751.156</v>
      </c>
      <c r="AA870" s="140">
        <v>25487580928821.75</v>
      </c>
      <c r="AB870" s="140">
        <v>19941782571604.73</v>
      </c>
      <c r="AC870" s="140">
        <v>5545798357217.1191</v>
      </c>
      <c r="AD870" s="140">
        <v>14602358455929.178</v>
      </c>
      <c r="AE870" s="140">
        <v>11425056704046.873</v>
      </c>
      <c r="AF870" s="140">
        <v>3177301751882.3057</v>
      </c>
      <c r="AG870" s="140">
        <v>-43524305673.778465</v>
      </c>
      <c r="AH870" s="140">
        <v>1241935000</v>
      </c>
      <c r="AI870" s="44"/>
      <c r="AK870" s="44"/>
      <c r="AL870" s="4"/>
    </row>
    <row r="871" spans="1:38" x14ac:dyDescent="0.35">
      <c r="A871" s="140" t="s">
        <v>58</v>
      </c>
      <c r="B871" s="140" t="s">
        <v>59</v>
      </c>
      <c r="C871" s="140" t="s">
        <v>6</v>
      </c>
      <c r="D871" s="140" t="s">
        <v>9</v>
      </c>
      <c r="E871" s="140" t="s">
        <v>535</v>
      </c>
      <c r="F871" s="140">
        <v>1999</v>
      </c>
      <c r="G871" s="140" t="s">
        <v>1117</v>
      </c>
      <c r="H871" s="140">
        <v>56349955811295.422</v>
      </c>
      <c r="I871" s="140">
        <v>7578090749628.1289</v>
      </c>
      <c r="J871" s="140">
        <v>5394248121585.8516</v>
      </c>
      <c r="K871" s="140">
        <v>4858939151012.7891</v>
      </c>
      <c r="L871" s="140">
        <v>277330787477.66394</v>
      </c>
      <c r="M871" s="140">
        <v>341497543920.53546</v>
      </c>
      <c r="N871" s="140">
        <v>30560112376.186195</v>
      </c>
      <c r="O871" s="140">
        <v>299996756799.49347</v>
      </c>
      <c r="P871" s="140">
        <v>140237799387.36203</v>
      </c>
      <c r="Q871" s="140">
        <v>3769316151051.5474</v>
      </c>
      <c r="R871" s="140">
        <v>3386162763461.0313</v>
      </c>
      <c r="S871" s="140">
        <v>383153387590.51605</v>
      </c>
      <c r="T871" s="140">
        <v>535308970573.06329</v>
      </c>
      <c r="U871" s="140">
        <v>383774614032.79974</v>
      </c>
      <c r="V871" s="140">
        <v>299758504544.09906</v>
      </c>
      <c r="W871" s="140">
        <v>23015937395.103691</v>
      </c>
      <c r="X871" s="140">
        <v>61000172093.596992</v>
      </c>
      <c r="Y871" s="140">
        <v>151534356540.26355</v>
      </c>
      <c r="Z871" s="140">
        <v>43381636380072.219</v>
      </c>
      <c r="AA871" s="140">
        <v>27596379550591.547</v>
      </c>
      <c r="AB871" s="140">
        <v>21798992889534.68</v>
      </c>
      <c r="AC871" s="140">
        <v>5797386661056.8135</v>
      </c>
      <c r="AD871" s="140">
        <v>15785256829480.57</v>
      </c>
      <c r="AE871" s="140">
        <v>12469124826845.281</v>
      </c>
      <c r="AF871" s="140">
        <v>3316132002635.2886</v>
      </c>
      <c r="AG871" s="140">
        <v>-4019439990.7742367</v>
      </c>
      <c r="AH871" s="140">
        <v>1252735000</v>
      </c>
      <c r="AI871" s="44"/>
      <c r="AK871" s="44"/>
      <c r="AL871" s="4"/>
    </row>
    <row r="872" spans="1:38" x14ac:dyDescent="0.35">
      <c r="A872" s="140" t="s">
        <v>58</v>
      </c>
      <c r="B872" s="140" t="s">
        <v>59</v>
      </c>
      <c r="C872" s="140" t="s">
        <v>6</v>
      </c>
      <c r="D872" s="140" t="s">
        <v>9</v>
      </c>
      <c r="E872" s="140" t="s">
        <v>535</v>
      </c>
      <c r="F872" s="140">
        <v>2000</v>
      </c>
      <c r="G872" s="140" t="s">
        <v>1118</v>
      </c>
      <c r="H872" s="140">
        <v>59402283797302.789</v>
      </c>
      <c r="I872" s="140">
        <v>8268493755858.957</v>
      </c>
      <c r="J872" s="140">
        <v>5509058259077.8564</v>
      </c>
      <c r="K872" s="140">
        <v>4936948942660.207</v>
      </c>
      <c r="L872" s="140">
        <v>237377396683.91428</v>
      </c>
      <c r="M872" s="140">
        <v>462748961225.85571</v>
      </c>
      <c r="N872" s="140">
        <v>33136479042.105392</v>
      </c>
      <c r="O872" s="140">
        <v>308978588489.67896</v>
      </c>
      <c r="P872" s="140">
        <v>146941251287.02762</v>
      </c>
      <c r="Q872" s="140">
        <v>3747766265931.6255</v>
      </c>
      <c r="R872" s="140">
        <v>3351345276221.894</v>
      </c>
      <c r="S872" s="140">
        <v>396420989709.73138</v>
      </c>
      <c r="T872" s="140">
        <v>572109316417.65002</v>
      </c>
      <c r="U872" s="140">
        <v>426598999398.45129</v>
      </c>
      <c r="V872" s="140">
        <v>347799153020.1319</v>
      </c>
      <c r="W872" s="140">
        <v>28209491217.638458</v>
      </c>
      <c r="X872" s="140">
        <v>50590355160.680923</v>
      </c>
      <c r="Y872" s="140">
        <v>145510317019.19876</v>
      </c>
      <c r="Z872" s="140">
        <v>45526552055246.57</v>
      </c>
      <c r="AA872" s="140">
        <v>28963926064375.426</v>
      </c>
      <c r="AB872" s="140">
        <v>22938972166097.234</v>
      </c>
      <c r="AC872" s="140">
        <v>6024953898278.0479</v>
      </c>
      <c r="AD872" s="140">
        <v>16562625990871.17</v>
      </c>
      <c r="AE872" s="140">
        <v>13117338297219.783</v>
      </c>
      <c r="AF872" s="140">
        <v>3445287693651.3872</v>
      </c>
      <c r="AG872" s="140">
        <v>98179727119.397385</v>
      </c>
      <c r="AH872" s="140">
        <v>1262645000</v>
      </c>
      <c r="AI872" s="44"/>
      <c r="AK872" s="44"/>
      <c r="AL872" s="4"/>
    </row>
    <row r="873" spans="1:38" x14ac:dyDescent="0.35">
      <c r="A873" s="140" t="s">
        <v>58</v>
      </c>
      <c r="B873" s="140" t="s">
        <v>59</v>
      </c>
      <c r="C873" s="140" t="s">
        <v>6</v>
      </c>
      <c r="D873" s="140" t="s">
        <v>9</v>
      </c>
      <c r="E873" s="140" t="s">
        <v>535</v>
      </c>
      <c r="F873" s="140">
        <v>2001</v>
      </c>
      <c r="G873" s="140" t="s">
        <v>1119</v>
      </c>
      <c r="H873" s="140">
        <v>62746189311078.813</v>
      </c>
      <c r="I873" s="140">
        <v>9048385449977.3301</v>
      </c>
      <c r="J873" s="140">
        <v>5384986027596.8975</v>
      </c>
      <c r="K873" s="140">
        <v>4711351151989.415</v>
      </c>
      <c r="L873" s="140">
        <v>200563048259.23932</v>
      </c>
      <c r="M873" s="140">
        <v>464647474839.52319</v>
      </c>
      <c r="N873" s="140">
        <v>35712845732.529594</v>
      </c>
      <c r="O873" s="140">
        <v>336330194160.39429</v>
      </c>
      <c r="P873" s="140">
        <v>156214016988.25754</v>
      </c>
      <c r="Q873" s="140">
        <v>3517883572009.4707</v>
      </c>
      <c r="R873" s="140">
        <v>3099375894818.3325</v>
      </c>
      <c r="S873" s="140">
        <v>418507677191.13806</v>
      </c>
      <c r="T873" s="140">
        <v>673634875607.48267</v>
      </c>
      <c r="U873" s="140">
        <v>528626051213.5108</v>
      </c>
      <c r="V873" s="140">
        <v>353877241324.83551</v>
      </c>
      <c r="W873" s="140">
        <v>31630215974.937141</v>
      </c>
      <c r="X873" s="140">
        <v>143118593913.73816</v>
      </c>
      <c r="Y873" s="140">
        <v>145008824393.97183</v>
      </c>
      <c r="Z873" s="140">
        <v>48237371021634.078</v>
      </c>
      <c r="AA873" s="140">
        <v>30694518808118.602</v>
      </c>
      <c r="AB873" s="140">
        <v>24609492557443.48</v>
      </c>
      <c r="AC873" s="140">
        <v>6085026250675.1221</v>
      </c>
      <c r="AD873" s="140">
        <v>17542852213515.479</v>
      </c>
      <c r="AE873" s="140">
        <v>14065074409006.576</v>
      </c>
      <c r="AF873" s="140">
        <v>3477777804508.9038</v>
      </c>
      <c r="AG873" s="140">
        <v>75446811870.507477</v>
      </c>
      <c r="AH873" s="140">
        <v>1271850000</v>
      </c>
      <c r="AI873" s="44"/>
      <c r="AK873" s="44"/>
      <c r="AL873" s="4"/>
    </row>
    <row r="874" spans="1:38" x14ac:dyDescent="0.35">
      <c r="A874" s="140" t="s">
        <v>58</v>
      </c>
      <c r="B874" s="140" t="s">
        <v>59</v>
      </c>
      <c r="C874" s="140" t="s">
        <v>6</v>
      </c>
      <c r="D874" s="140" t="s">
        <v>9</v>
      </c>
      <c r="E874" s="140" t="s">
        <v>535</v>
      </c>
      <c r="F874" s="140">
        <v>2002</v>
      </c>
      <c r="G874" s="140" t="s">
        <v>1120</v>
      </c>
      <c r="H874" s="140">
        <v>68767786751531.305</v>
      </c>
      <c r="I874" s="140">
        <v>9931485622055.8652</v>
      </c>
      <c r="J874" s="140">
        <v>5345818709559.5254</v>
      </c>
      <c r="K874" s="140">
        <v>4637308737242.4521</v>
      </c>
      <c r="L874" s="140">
        <v>178517145242.49207</v>
      </c>
      <c r="M874" s="140">
        <v>483034977619.62189</v>
      </c>
      <c r="N874" s="140">
        <v>38289212422.953789</v>
      </c>
      <c r="O874" s="140">
        <v>325539061818.62811</v>
      </c>
      <c r="P874" s="140">
        <v>169968624075.85718</v>
      </c>
      <c r="Q874" s="140">
        <v>3441959716062.8984</v>
      </c>
      <c r="R874" s="140">
        <v>2989746037101.2251</v>
      </c>
      <c r="S874" s="140">
        <v>452213678961.67328</v>
      </c>
      <c r="T874" s="140">
        <v>708509972317.07312</v>
      </c>
      <c r="U874" s="140">
        <v>570554254024.94775</v>
      </c>
      <c r="V874" s="140">
        <v>366975241169.81494</v>
      </c>
      <c r="W874" s="140">
        <v>33517323015.20998</v>
      </c>
      <c r="X874" s="140">
        <v>170061689839.92279</v>
      </c>
      <c r="Y874" s="140">
        <v>137955718292.12537</v>
      </c>
      <c r="Z874" s="140">
        <v>53278058446820.641</v>
      </c>
      <c r="AA874" s="140">
        <v>33888354707159.004</v>
      </c>
      <c r="AB874" s="140">
        <v>27508989228626.945</v>
      </c>
      <c r="AC874" s="140">
        <v>6379365478531.96</v>
      </c>
      <c r="AD874" s="140">
        <v>19389703739661.668</v>
      </c>
      <c r="AE874" s="140">
        <v>15739659122723.414</v>
      </c>
      <c r="AF874" s="140">
        <v>3650044616938.2515</v>
      </c>
      <c r="AG874" s="140">
        <v>212423973095.27151</v>
      </c>
      <c r="AH874" s="140">
        <v>1280400000</v>
      </c>
      <c r="AI874" s="44"/>
      <c r="AK874" s="44"/>
      <c r="AL874" s="4"/>
    </row>
    <row r="875" spans="1:38" x14ac:dyDescent="0.35">
      <c r="A875" s="140" t="s">
        <v>58</v>
      </c>
      <c r="B875" s="140" t="s">
        <v>59</v>
      </c>
      <c r="C875" s="140" t="s">
        <v>6</v>
      </c>
      <c r="D875" s="140" t="s">
        <v>9</v>
      </c>
      <c r="E875" s="140" t="s">
        <v>535</v>
      </c>
      <c r="F875" s="140">
        <v>2003</v>
      </c>
      <c r="G875" s="140" t="s">
        <v>1121</v>
      </c>
      <c r="H875" s="140">
        <v>74793588815220.375</v>
      </c>
      <c r="I875" s="140">
        <v>11006917283527.393</v>
      </c>
      <c r="J875" s="140">
        <v>5438048965711.749</v>
      </c>
      <c r="K875" s="140">
        <v>4667496273088.8662</v>
      </c>
      <c r="L875" s="140">
        <v>173591245173.11661</v>
      </c>
      <c r="M875" s="140">
        <v>487056104643.4657</v>
      </c>
      <c r="N875" s="140">
        <v>40865579113.377991</v>
      </c>
      <c r="O875" s="140">
        <v>275745284093.18262</v>
      </c>
      <c r="P875" s="140">
        <v>185779678638.82825</v>
      </c>
      <c r="Q875" s="140">
        <v>3504458381426.895</v>
      </c>
      <c r="R875" s="140">
        <v>3013567066274.7197</v>
      </c>
      <c r="S875" s="140">
        <v>490891315152.17535</v>
      </c>
      <c r="T875" s="140">
        <v>770552692622.8833</v>
      </c>
      <c r="U875" s="140">
        <v>666004790664.3053</v>
      </c>
      <c r="V875" s="140">
        <v>422995023843.59454</v>
      </c>
      <c r="W875" s="140">
        <v>41324827042.122192</v>
      </c>
      <c r="X875" s="140">
        <v>201684939778.58859</v>
      </c>
      <c r="Y875" s="140">
        <v>104547901958.578</v>
      </c>
      <c r="Z875" s="140">
        <v>58040352645722.273</v>
      </c>
      <c r="AA875" s="140">
        <v>36905798832901.922</v>
      </c>
      <c r="AB875" s="140">
        <v>29994868699040.844</v>
      </c>
      <c r="AC875" s="140">
        <v>6910930133861.0762</v>
      </c>
      <c r="AD875" s="140">
        <v>21134553812820.359</v>
      </c>
      <c r="AE875" s="140">
        <v>17176925758973.273</v>
      </c>
      <c r="AF875" s="140">
        <v>3957628053847.0493</v>
      </c>
      <c r="AG875" s="140">
        <v>308269920258.94733</v>
      </c>
      <c r="AH875" s="140">
        <v>1288400000</v>
      </c>
      <c r="AI875" s="44"/>
      <c r="AK875" s="44"/>
      <c r="AL875" s="4"/>
    </row>
    <row r="876" spans="1:38" x14ac:dyDescent="0.35">
      <c r="A876" s="140" t="s">
        <v>58</v>
      </c>
      <c r="B876" s="140" t="s">
        <v>59</v>
      </c>
      <c r="C876" s="140" t="s">
        <v>6</v>
      </c>
      <c r="D876" s="140" t="s">
        <v>9</v>
      </c>
      <c r="E876" s="140" t="s">
        <v>535</v>
      </c>
      <c r="F876" s="140">
        <v>2004</v>
      </c>
      <c r="G876" s="140" t="s">
        <v>1122</v>
      </c>
      <c r="H876" s="140">
        <v>80277198447486.344</v>
      </c>
      <c r="I876" s="140">
        <v>12221327667876.172</v>
      </c>
      <c r="J876" s="140">
        <v>6195559237423.1426</v>
      </c>
      <c r="K876" s="140">
        <v>4897457577496.1084</v>
      </c>
      <c r="L876" s="140">
        <v>178696570281.83295</v>
      </c>
      <c r="M876" s="140">
        <v>511468442199.81104</v>
      </c>
      <c r="N876" s="140">
        <v>43441945803.802193</v>
      </c>
      <c r="O876" s="140">
        <v>241927279636.38446</v>
      </c>
      <c r="P876" s="140">
        <v>214090053053.63565</v>
      </c>
      <c r="Q876" s="140">
        <v>3707833286520.6421</v>
      </c>
      <c r="R876" s="140">
        <v>3145988635356.397</v>
      </c>
      <c r="S876" s="140">
        <v>561844651164.245</v>
      </c>
      <c r="T876" s="140">
        <v>1298101659927.0339</v>
      </c>
      <c r="U876" s="140">
        <v>1201360258603.949</v>
      </c>
      <c r="V876" s="140">
        <v>551655268926.65332</v>
      </c>
      <c r="W876" s="140">
        <v>50373863543.448158</v>
      </c>
      <c r="X876" s="140">
        <v>599331126133.84753</v>
      </c>
      <c r="Y876" s="140">
        <v>96741401323.084854</v>
      </c>
      <c r="Z876" s="140">
        <v>61311094141916.898</v>
      </c>
      <c r="AA876" s="140">
        <v>38988446168871.961</v>
      </c>
      <c r="AB876" s="140">
        <v>31563735941715.301</v>
      </c>
      <c r="AC876" s="140">
        <v>7424710227156.6602</v>
      </c>
      <c r="AD876" s="140">
        <v>22322647973045.063</v>
      </c>
      <c r="AE876" s="140">
        <v>18071665720897.52</v>
      </c>
      <c r="AF876" s="140">
        <v>4250982252147.582</v>
      </c>
      <c r="AG876" s="140">
        <v>549217400270.14001</v>
      </c>
      <c r="AH876" s="140">
        <v>1296075000</v>
      </c>
      <c r="AI876" s="44"/>
      <c r="AK876" s="44"/>
      <c r="AL876" s="4"/>
    </row>
    <row r="877" spans="1:38" x14ac:dyDescent="0.35">
      <c r="A877" s="140" t="s">
        <v>58</v>
      </c>
      <c r="B877" s="140" t="s">
        <v>59</v>
      </c>
      <c r="C877" s="140" t="s">
        <v>6</v>
      </c>
      <c r="D877" s="140" t="s">
        <v>9</v>
      </c>
      <c r="E877" s="140" t="s">
        <v>535</v>
      </c>
      <c r="F877" s="140">
        <v>2005</v>
      </c>
      <c r="G877" s="140" t="s">
        <v>1123</v>
      </c>
      <c r="H877" s="140">
        <v>89213694442979.75</v>
      </c>
      <c r="I877" s="140">
        <v>13581794102448.74</v>
      </c>
      <c r="J877" s="140">
        <v>6977306729280.8154</v>
      </c>
      <c r="K877" s="140">
        <v>5175902447361.5264</v>
      </c>
      <c r="L877" s="140">
        <v>178749334492.93323</v>
      </c>
      <c r="M877" s="140">
        <v>522153474684.51135</v>
      </c>
      <c r="N877" s="140">
        <v>46018312494.226387</v>
      </c>
      <c r="O877" s="140">
        <v>166115763619.85547</v>
      </c>
      <c r="P877" s="140">
        <v>244729565654.08835</v>
      </c>
      <c r="Q877" s="140">
        <v>4018135996415.9121</v>
      </c>
      <c r="R877" s="140">
        <v>3380226661614.9424</v>
      </c>
      <c r="S877" s="140">
        <v>637909334800.96985</v>
      </c>
      <c r="T877" s="140">
        <v>1801404281919.2886</v>
      </c>
      <c r="U877" s="140">
        <v>1600803256691.8506</v>
      </c>
      <c r="V877" s="140">
        <v>633769963199.56006</v>
      </c>
      <c r="W877" s="140">
        <v>57375529227.970543</v>
      </c>
      <c r="X877" s="140">
        <v>909657764264.32007</v>
      </c>
      <c r="Y877" s="140">
        <v>200601025227.43796</v>
      </c>
      <c r="Z877" s="140">
        <v>67911430768553.539</v>
      </c>
      <c r="AA877" s="140">
        <v>43218097704817.859</v>
      </c>
      <c r="AB877" s="140">
        <v>34764535147856.418</v>
      </c>
      <c r="AC877" s="140">
        <v>8453562556961.4902</v>
      </c>
      <c r="AD877" s="140">
        <v>24693333063735.914</v>
      </c>
      <c r="AE877" s="140">
        <v>19863258468136.41</v>
      </c>
      <c r="AF877" s="140">
        <v>4830074595599.458</v>
      </c>
      <c r="AG877" s="140">
        <v>743162842696.6521</v>
      </c>
      <c r="AH877" s="140">
        <v>1303720000</v>
      </c>
      <c r="AI877" s="44"/>
      <c r="AK877" s="44"/>
      <c r="AL877" s="4"/>
    </row>
    <row r="878" spans="1:38" x14ac:dyDescent="0.35">
      <c r="A878" s="140" t="s">
        <v>58</v>
      </c>
      <c r="B878" s="140" t="s">
        <v>59</v>
      </c>
      <c r="C878" s="140" t="s">
        <v>6</v>
      </c>
      <c r="D878" s="140" t="s">
        <v>9</v>
      </c>
      <c r="E878" s="140" t="s">
        <v>535</v>
      </c>
      <c r="F878" s="140">
        <v>2006</v>
      </c>
      <c r="G878" s="140" t="s">
        <v>1124</v>
      </c>
      <c r="H878" s="140">
        <v>98064903236828.891</v>
      </c>
      <c r="I878" s="140">
        <v>15113877393527.391</v>
      </c>
      <c r="J878" s="140">
        <v>7960988346087.8096</v>
      </c>
      <c r="K878" s="140">
        <v>5545918343354.7813</v>
      </c>
      <c r="L878" s="140">
        <v>183169129907.3862</v>
      </c>
      <c r="M878" s="140">
        <v>529995527369.82129</v>
      </c>
      <c r="N878" s="140">
        <v>48594679184.650589</v>
      </c>
      <c r="O878" s="140">
        <v>91605246121.077286</v>
      </c>
      <c r="P878" s="140">
        <v>274926764053.66901</v>
      </c>
      <c r="Q878" s="140">
        <v>4417626996718.1777</v>
      </c>
      <c r="R878" s="140">
        <v>3705820149242.0347</v>
      </c>
      <c r="S878" s="140">
        <v>711806847476.14282</v>
      </c>
      <c r="T878" s="140">
        <v>2415070002733.0288</v>
      </c>
      <c r="U878" s="140">
        <v>2069364072256.2874</v>
      </c>
      <c r="V878" s="140">
        <v>843111557933.19275</v>
      </c>
      <c r="W878" s="140">
        <v>68679746063.514297</v>
      </c>
      <c r="X878" s="140">
        <v>1157572768259.5803</v>
      </c>
      <c r="Y878" s="140">
        <v>345705930476.74152</v>
      </c>
      <c r="Z878" s="140">
        <v>74102376581226</v>
      </c>
      <c r="AA878" s="140">
        <v>47219906095169.797</v>
      </c>
      <c r="AB878" s="140">
        <v>38289221281851.141</v>
      </c>
      <c r="AC878" s="140">
        <v>8930684813318.6465</v>
      </c>
      <c r="AD878" s="140">
        <v>26882470486056.313</v>
      </c>
      <c r="AE878" s="140">
        <v>21798197966953.008</v>
      </c>
      <c r="AF878" s="140">
        <v>5084272519103.293</v>
      </c>
      <c r="AG878" s="140">
        <v>887660915987.68835</v>
      </c>
      <c r="AH878" s="140">
        <v>1311020000</v>
      </c>
      <c r="AI878" s="44"/>
      <c r="AK878" s="44"/>
      <c r="AL878" s="4"/>
    </row>
    <row r="879" spans="1:38" x14ac:dyDescent="0.35">
      <c r="A879" s="140" t="s">
        <v>58</v>
      </c>
      <c r="B879" s="140" t="s">
        <v>59</v>
      </c>
      <c r="C879" s="140" t="s">
        <v>6</v>
      </c>
      <c r="D879" s="140" t="s">
        <v>9</v>
      </c>
      <c r="E879" s="140" t="s">
        <v>535</v>
      </c>
      <c r="F879" s="140">
        <v>2007</v>
      </c>
      <c r="G879" s="140" t="s">
        <v>1125</v>
      </c>
      <c r="H879" s="140">
        <v>111328789610838.95</v>
      </c>
      <c r="I879" s="140">
        <v>16820174564451.287</v>
      </c>
      <c r="J879" s="140">
        <v>9278941963569.5684</v>
      </c>
      <c r="K879" s="140">
        <v>5908349985236.7988</v>
      </c>
      <c r="L879" s="140">
        <v>201617379902.85696</v>
      </c>
      <c r="M879" s="140">
        <v>603864697721.9082</v>
      </c>
      <c r="N879" s="140">
        <v>51171045850.569786</v>
      </c>
      <c r="O879" s="140">
        <v>675425434.08713365</v>
      </c>
      <c r="P879" s="140">
        <v>310474159104.55402</v>
      </c>
      <c r="Q879" s="140">
        <v>4740547277222.8232</v>
      </c>
      <c r="R879" s="140">
        <v>3942069517859.229</v>
      </c>
      <c r="S879" s="140">
        <v>798477759363.59424</v>
      </c>
      <c r="T879" s="140">
        <v>3370591978332.7681</v>
      </c>
      <c r="U879" s="140">
        <v>2661530449604.2666</v>
      </c>
      <c r="V879" s="140">
        <v>1003673043960.6526</v>
      </c>
      <c r="W879" s="140">
        <v>90489819729.304672</v>
      </c>
      <c r="X879" s="140">
        <v>1567367585914.3096</v>
      </c>
      <c r="Y879" s="140">
        <v>709061528728.50134</v>
      </c>
      <c r="Z879" s="140">
        <v>83828366942827.797</v>
      </c>
      <c r="AA879" s="140">
        <v>53493930023440.172</v>
      </c>
      <c r="AB879" s="140">
        <v>43104104890330.563</v>
      </c>
      <c r="AC879" s="140">
        <v>10389825133109.672</v>
      </c>
      <c r="AD879" s="140">
        <v>30334436919387.684</v>
      </c>
      <c r="AE879" s="140">
        <v>24442749863198.699</v>
      </c>
      <c r="AF879" s="140">
        <v>5891687056188.9873</v>
      </c>
      <c r="AG879" s="140">
        <v>1401306139990.3079</v>
      </c>
      <c r="AH879" s="140">
        <v>1317885000</v>
      </c>
      <c r="AI879" s="44"/>
      <c r="AK879" s="44"/>
      <c r="AL879" s="4"/>
    </row>
    <row r="880" spans="1:38" x14ac:dyDescent="0.35">
      <c r="A880" s="140" t="s">
        <v>58</v>
      </c>
      <c r="B880" s="140" t="s">
        <v>59</v>
      </c>
      <c r="C880" s="140" t="s">
        <v>6</v>
      </c>
      <c r="D880" s="140" t="s">
        <v>9</v>
      </c>
      <c r="E880" s="140" t="s">
        <v>535</v>
      </c>
      <c r="F880" s="140">
        <v>2008</v>
      </c>
      <c r="G880" s="140" t="s">
        <v>1126</v>
      </c>
      <c r="H880" s="140">
        <v>113598841781400.81</v>
      </c>
      <c r="I880" s="140">
        <v>18713534058820.563</v>
      </c>
      <c r="J880" s="140">
        <v>11137216873086.416</v>
      </c>
      <c r="K880" s="140">
        <v>5984247245812.8047</v>
      </c>
      <c r="L880" s="140">
        <v>228832309803.13654</v>
      </c>
      <c r="M880" s="140">
        <v>429263211120.55005</v>
      </c>
      <c r="N880" s="140">
        <v>53747412540.993988</v>
      </c>
      <c r="O880" s="140">
        <v>0</v>
      </c>
      <c r="P880" s="140">
        <v>329714248049.12134</v>
      </c>
      <c r="Q880" s="140">
        <v>4942690064299.0029</v>
      </c>
      <c r="R880" s="140">
        <v>4100351582255.5205</v>
      </c>
      <c r="S880" s="140">
        <v>842338482043.48242</v>
      </c>
      <c r="T880" s="140">
        <v>5152969627273.6104</v>
      </c>
      <c r="U880" s="140">
        <v>4001860291123.0645</v>
      </c>
      <c r="V880" s="140">
        <v>1185603866833.5242</v>
      </c>
      <c r="W880" s="140">
        <v>112528209566.48874</v>
      </c>
      <c r="X880" s="140">
        <v>2703728214723.0513</v>
      </c>
      <c r="Y880" s="140">
        <v>1151109336150.5461</v>
      </c>
      <c r="Z880" s="140">
        <v>81800282894966.063</v>
      </c>
      <c r="AA880" s="140">
        <v>52612232464663.633</v>
      </c>
      <c r="AB880" s="140">
        <v>41828419861279.047</v>
      </c>
      <c r="AC880" s="140">
        <v>10783812603384.59</v>
      </c>
      <c r="AD880" s="140">
        <v>29188050430302.168</v>
      </c>
      <c r="AE880" s="140">
        <v>23205440467687.117</v>
      </c>
      <c r="AF880" s="140">
        <v>5982609962615.0762</v>
      </c>
      <c r="AG880" s="140">
        <v>1947807954527.7678</v>
      </c>
      <c r="AH880" s="140">
        <v>1324655000</v>
      </c>
      <c r="AI880" s="44"/>
      <c r="AK880" s="44"/>
      <c r="AL880" s="4"/>
    </row>
    <row r="881" spans="1:38" x14ac:dyDescent="0.35">
      <c r="A881" s="140" t="s">
        <v>58</v>
      </c>
      <c r="B881" s="140" t="s">
        <v>59</v>
      </c>
      <c r="C881" s="140" t="s">
        <v>6</v>
      </c>
      <c r="D881" s="140" t="s">
        <v>9</v>
      </c>
      <c r="E881" s="140" t="s">
        <v>535</v>
      </c>
      <c r="F881" s="140">
        <v>2009</v>
      </c>
      <c r="G881" s="140" t="s">
        <v>1127</v>
      </c>
      <c r="H881" s="140">
        <v>129352438413179.34</v>
      </c>
      <c r="I881" s="140">
        <v>21162104738118.883</v>
      </c>
      <c r="J881" s="140">
        <v>11571916122263.367</v>
      </c>
      <c r="K881" s="140">
        <v>6173974920712.2617</v>
      </c>
      <c r="L881" s="140">
        <v>259772015805.06702</v>
      </c>
      <c r="M881" s="140">
        <v>426969960051.98956</v>
      </c>
      <c r="N881" s="140">
        <v>56323779231.418182</v>
      </c>
      <c r="O881" s="140">
        <v>0</v>
      </c>
      <c r="P881" s="140">
        <v>340554156317.99261</v>
      </c>
      <c r="Q881" s="140">
        <v>5090355009305.7949</v>
      </c>
      <c r="R881" s="140">
        <v>4226052531035.9902</v>
      </c>
      <c r="S881" s="140">
        <v>864302478269.80457</v>
      </c>
      <c r="T881" s="140">
        <v>5397941201551.1045</v>
      </c>
      <c r="U881" s="140">
        <v>4040253785735.6636</v>
      </c>
      <c r="V881" s="140">
        <v>1202717173472.865</v>
      </c>
      <c r="W881" s="140">
        <v>130865362025.99687</v>
      </c>
      <c r="X881" s="140">
        <v>2706671250236.8018</v>
      </c>
      <c r="Y881" s="140">
        <v>1357687415815.4412</v>
      </c>
      <c r="Z881" s="140">
        <v>94921802080139.563</v>
      </c>
      <c r="AA881" s="140">
        <v>61564512227713.086</v>
      </c>
      <c r="AB881" s="140">
        <v>48959623014382.922</v>
      </c>
      <c r="AC881" s="140">
        <v>12604889213330.24</v>
      </c>
      <c r="AD881" s="140">
        <v>33357289852426.555</v>
      </c>
      <c r="AE881" s="140">
        <v>26527625686623.109</v>
      </c>
      <c r="AF881" s="140">
        <v>6829664165803.4502</v>
      </c>
      <c r="AG881" s="140">
        <v>1696615472657.5574</v>
      </c>
      <c r="AH881" s="140">
        <v>1331260000</v>
      </c>
      <c r="AI881" s="44"/>
      <c r="AK881" s="44"/>
      <c r="AL881" s="4"/>
    </row>
    <row r="882" spans="1:38" x14ac:dyDescent="0.35">
      <c r="A882" s="140" t="s">
        <v>58</v>
      </c>
      <c r="B882" s="140" t="s">
        <v>59</v>
      </c>
      <c r="C882" s="140" t="s">
        <v>6</v>
      </c>
      <c r="D882" s="140" t="s">
        <v>9</v>
      </c>
      <c r="E882" s="140" t="s">
        <v>535</v>
      </c>
      <c r="F882" s="140">
        <v>2010</v>
      </c>
      <c r="G882" s="140" t="s">
        <v>1128</v>
      </c>
      <c r="H882" s="140">
        <v>139875027080411.81</v>
      </c>
      <c r="I882" s="140">
        <v>23888160409965.754</v>
      </c>
      <c r="J882" s="140">
        <v>12371628333199.039</v>
      </c>
      <c r="K882" s="140">
        <v>6378582165315.9922</v>
      </c>
      <c r="L882" s="140">
        <v>300495845621.79895</v>
      </c>
      <c r="M882" s="140">
        <v>423962744375.68732</v>
      </c>
      <c r="N882" s="140">
        <v>58900145921.842384</v>
      </c>
      <c r="O882" s="140">
        <v>26584344267.633572</v>
      </c>
      <c r="P882" s="140">
        <v>352258870157.15076</v>
      </c>
      <c r="Q882" s="140">
        <v>5216380214971.8789</v>
      </c>
      <c r="R882" s="140">
        <v>4328227446298.0991</v>
      </c>
      <c r="S882" s="140">
        <v>888152768673.7793</v>
      </c>
      <c r="T882" s="140">
        <v>5993046167883.0488</v>
      </c>
      <c r="U882" s="140">
        <v>4423124555891.2988</v>
      </c>
      <c r="V882" s="140">
        <v>1192523272256.2585</v>
      </c>
      <c r="W882" s="140">
        <v>131866202471.44054</v>
      </c>
      <c r="X882" s="140">
        <v>3098735081163.5996</v>
      </c>
      <c r="Y882" s="140">
        <v>1569921611991.7505</v>
      </c>
      <c r="Z882" s="140">
        <v>101797068168598.94</v>
      </c>
      <c r="AA882" s="140">
        <v>66110197488484.008</v>
      </c>
      <c r="AB882" s="140">
        <v>53219736883859.148</v>
      </c>
      <c r="AC882" s="140">
        <v>12890460604624.85</v>
      </c>
      <c r="AD882" s="140">
        <v>35686870680115.32</v>
      </c>
      <c r="AE882" s="140">
        <v>28728485770064.199</v>
      </c>
      <c r="AF882" s="140">
        <v>6958384910051.1309</v>
      </c>
      <c r="AG882" s="140">
        <v>1818170168648.0691</v>
      </c>
      <c r="AH882" s="140">
        <v>1337705000</v>
      </c>
      <c r="AI882" s="44"/>
      <c r="AK882" s="44"/>
      <c r="AL882" s="4"/>
    </row>
    <row r="883" spans="1:38" x14ac:dyDescent="0.35">
      <c r="A883" s="140" t="s">
        <v>58</v>
      </c>
      <c r="B883" s="140" t="s">
        <v>59</v>
      </c>
      <c r="C883" s="140" t="s">
        <v>6</v>
      </c>
      <c r="D883" s="140" t="s">
        <v>9</v>
      </c>
      <c r="E883" s="140" t="s">
        <v>535</v>
      </c>
      <c r="F883" s="140">
        <v>2011</v>
      </c>
      <c r="G883" s="140" t="s">
        <v>1129</v>
      </c>
      <c r="H883" s="140">
        <v>152721617427974.91</v>
      </c>
      <c r="I883" s="140">
        <v>26787641540543.82</v>
      </c>
      <c r="J883" s="140">
        <v>13534637469306.488</v>
      </c>
      <c r="K883" s="140">
        <v>6573741796264.3916</v>
      </c>
      <c r="L883" s="140">
        <v>332731655400.12671</v>
      </c>
      <c r="M883" s="140">
        <v>431915218856.21771</v>
      </c>
      <c r="N883" s="140">
        <v>74887843343.843307</v>
      </c>
      <c r="O883" s="140">
        <v>0</v>
      </c>
      <c r="P883" s="140">
        <v>363835568567.45996</v>
      </c>
      <c r="Q883" s="140">
        <v>5370371510096.7432</v>
      </c>
      <c r="R883" s="140">
        <v>4458985676962.9053</v>
      </c>
      <c r="S883" s="140">
        <v>911385833133.83801</v>
      </c>
      <c r="T883" s="140">
        <v>6960895673042.0947</v>
      </c>
      <c r="U883" s="140">
        <v>5224436002186.9434</v>
      </c>
      <c r="V883" s="140">
        <v>1241921026586.5586</v>
      </c>
      <c r="W883" s="140">
        <v>143773722437.60934</v>
      </c>
      <c r="X883" s="140">
        <v>3838741253162.7749</v>
      </c>
      <c r="Y883" s="140">
        <v>1736459670855.1516</v>
      </c>
      <c r="Z883" s="140">
        <v>110743470754538.53</v>
      </c>
      <c r="AA883" s="140">
        <v>72027238177622.438</v>
      </c>
      <c r="AB883" s="140">
        <v>58013131892554.047</v>
      </c>
      <c r="AC883" s="140">
        <v>14014106285068.391</v>
      </c>
      <c r="AD883" s="140">
        <v>38716232576915.914</v>
      </c>
      <c r="AE883" s="140">
        <v>31183340687429.418</v>
      </c>
      <c r="AF883" s="140">
        <v>7532891889486.5234</v>
      </c>
      <c r="AG883" s="140">
        <v>1655867663586.0969</v>
      </c>
      <c r="AH883" s="140">
        <v>1344130000</v>
      </c>
      <c r="AI883" s="44"/>
      <c r="AK883" s="44"/>
      <c r="AL883" s="4"/>
    </row>
    <row r="884" spans="1:38" x14ac:dyDescent="0.35">
      <c r="A884" s="140" t="s">
        <v>58</v>
      </c>
      <c r="B884" s="140" t="s">
        <v>59</v>
      </c>
      <c r="C884" s="140" t="s">
        <v>6</v>
      </c>
      <c r="D884" s="140" t="s">
        <v>9</v>
      </c>
      <c r="E884" s="140" t="s">
        <v>535</v>
      </c>
      <c r="F884" s="140">
        <v>2012</v>
      </c>
      <c r="G884" s="140" t="s">
        <v>1130</v>
      </c>
      <c r="H884" s="140">
        <v>166132095695541.5</v>
      </c>
      <c r="I884" s="140">
        <v>29894376565888.797</v>
      </c>
      <c r="J884" s="140">
        <v>14745488715765.795</v>
      </c>
      <c r="K884" s="140">
        <v>6860248583151.915</v>
      </c>
      <c r="L884" s="140">
        <v>343782556823.78851</v>
      </c>
      <c r="M884" s="140">
        <v>436693562417.88202</v>
      </c>
      <c r="N884" s="140">
        <v>90875540741.339249</v>
      </c>
      <c r="O884" s="140">
        <v>0</v>
      </c>
      <c r="P884" s="140">
        <v>374045432517.01532</v>
      </c>
      <c r="Q884" s="140">
        <v>5614851490651.8906</v>
      </c>
      <c r="R884" s="140">
        <v>4683941073938.2939</v>
      </c>
      <c r="S884" s="140">
        <v>930910416713.59619</v>
      </c>
      <c r="T884" s="140">
        <v>7885240132613.877</v>
      </c>
      <c r="U884" s="140">
        <v>5394464597376.9707</v>
      </c>
      <c r="V884" s="140">
        <v>1277654515760.3953</v>
      </c>
      <c r="W884" s="140">
        <v>158365802423.39026</v>
      </c>
      <c r="X884" s="140">
        <v>3958444279193.1855</v>
      </c>
      <c r="Y884" s="140">
        <v>2490775535236.9067</v>
      </c>
      <c r="Z884" s="140">
        <v>119809014249276.98</v>
      </c>
      <c r="AA884" s="140">
        <v>78025164218364.547</v>
      </c>
      <c r="AB884" s="140">
        <v>63236740722193.633</v>
      </c>
      <c r="AC884" s="140">
        <v>14788423496170.922</v>
      </c>
      <c r="AD884" s="140">
        <v>41783850030912.523</v>
      </c>
      <c r="AE884" s="140">
        <v>33864388716761.301</v>
      </c>
      <c r="AF884" s="140">
        <v>7919461314151.1631</v>
      </c>
      <c r="AG884" s="140">
        <v>1683216164609.9734</v>
      </c>
      <c r="AH884" s="140">
        <v>1350695000</v>
      </c>
      <c r="AI884" s="44"/>
      <c r="AK884" s="44"/>
      <c r="AL884" s="4"/>
    </row>
    <row r="885" spans="1:38" x14ac:dyDescent="0.35">
      <c r="A885" s="140" t="s">
        <v>58</v>
      </c>
      <c r="B885" s="140" t="s">
        <v>59</v>
      </c>
      <c r="C885" s="140" t="s">
        <v>6</v>
      </c>
      <c r="D885" s="140" t="s">
        <v>9</v>
      </c>
      <c r="E885" s="140" t="s">
        <v>535</v>
      </c>
      <c r="F885" s="140">
        <v>2013</v>
      </c>
      <c r="G885" s="140" t="s">
        <v>1131</v>
      </c>
      <c r="H885" s="140">
        <v>179436010393431.22</v>
      </c>
      <c r="I885" s="140">
        <v>33247389320153.281</v>
      </c>
      <c r="J885" s="140">
        <v>13829199294724.119</v>
      </c>
      <c r="K885" s="140">
        <v>7222412668423.5449</v>
      </c>
      <c r="L885" s="140">
        <v>333633983846.02441</v>
      </c>
      <c r="M885" s="140">
        <v>438751431162.40381</v>
      </c>
      <c r="N885" s="140">
        <v>106863238163.34018</v>
      </c>
      <c r="O885" s="140">
        <v>109209275617.59967</v>
      </c>
      <c r="P885" s="140">
        <v>390615219786.01025</v>
      </c>
      <c r="Q885" s="140">
        <v>5843339519848.168</v>
      </c>
      <c r="R885" s="140">
        <v>4877428280203.1631</v>
      </c>
      <c r="S885" s="140">
        <v>965911239645.00476</v>
      </c>
      <c r="T885" s="140">
        <v>6606786626300.5723</v>
      </c>
      <c r="U885" s="140">
        <v>4545582789975.9141</v>
      </c>
      <c r="V885" s="140">
        <v>1228615677797.8601</v>
      </c>
      <c r="W885" s="140">
        <v>163470456349.90555</v>
      </c>
      <c r="X885" s="140">
        <v>3153496655828.1479</v>
      </c>
      <c r="Y885" s="140">
        <v>2061203836324.6587</v>
      </c>
      <c r="Z885" s="140">
        <v>130591783648824.53</v>
      </c>
      <c r="AA885" s="140">
        <v>85161868204313.078</v>
      </c>
      <c r="AB885" s="140">
        <v>68919554041826.703</v>
      </c>
      <c r="AC885" s="140">
        <v>16242314162486.373</v>
      </c>
      <c r="AD885" s="140">
        <v>45429915444511.352</v>
      </c>
      <c r="AE885" s="140">
        <v>36765392523822.586</v>
      </c>
      <c r="AF885" s="140">
        <v>8664522920688.7471</v>
      </c>
      <c r="AG885" s="140">
        <v>1767638129729.3013</v>
      </c>
      <c r="AH885" s="140">
        <v>1357380000</v>
      </c>
      <c r="AI885" s="44"/>
      <c r="AK885" s="44"/>
      <c r="AL885" s="4"/>
    </row>
    <row r="886" spans="1:38" x14ac:dyDescent="0.35">
      <c r="A886" s="140" t="s">
        <v>58</v>
      </c>
      <c r="B886" s="140" t="s">
        <v>59</v>
      </c>
      <c r="C886" s="140" t="s">
        <v>6</v>
      </c>
      <c r="D886" s="140" t="s">
        <v>9</v>
      </c>
      <c r="E886" s="140" t="s">
        <v>535</v>
      </c>
      <c r="F886" s="140">
        <v>2014</v>
      </c>
      <c r="G886" s="140" t="s">
        <v>1132</v>
      </c>
      <c r="H886" s="140">
        <v>192182912458470.09</v>
      </c>
      <c r="I886" s="140">
        <v>36761205479145.086</v>
      </c>
      <c r="J886" s="140">
        <v>13762189865372.344</v>
      </c>
      <c r="K886" s="140">
        <v>7310656551325.626</v>
      </c>
      <c r="L886" s="140">
        <v>339095753570.7804</v>
      </c>
      <c r="M886" s="140">
        <v>435896138692.32043</v>
      </c>
      <c r="N886" s="140">
        <v>122850935560.83611</v>
      </c>
      <c r="O886" s="140">
        <v>0</v>
      </c>
      <c r="P886" s="140">
        <v>402569790823.03668</v>
      </c>
      <c r="Q886" s="140">
        <v>6010243932678.6523</v>
      </c>
      <c r="R886" s="140">
        <v>5021117872456.376</v>
      </c>
      <c r="S886" s="140">
        <v>989126060222.27637</v>
      </c>
      <c r="T886" s="140">
        <v>6451533314046.7168</v>
      </c>
      <c r="U886" s="140">
        <v>4546894745457.0918</v>
      </c>
      <c r="V886" s="140">
        <v>1307477668578.3599</v>
      </c>
      <c r="W886" s="140">
        <v>175095635668.45483</v>
      </c>
      <c r="X886" s="140">
        <v>3064321441210.2773</v>
      </c>
      <c r="Y886" s="140">
        <v>1904638568589.625</v>
      </c>
      <c r="Z886" s="140">
        <v>140072208705460.27</v>
      </c>
      <c r="AA886" s="140">
        <v>91464798779605.625</v>
      </c>
      <c r="AB886" s="140">
        <v>74329081513990.188</v>
      </c>
      <c r="AC886" s="140">
        <v>17135717265615.426</v>
      </c>
      <c r="AD886" s="140">
        <v>48607409925854.742</v>
      </c>
      <c r="AE886" s="140">
        <v>39500924757606.211</v>
      </c>
      <c r="AF886" s="140">
        <v>9106485168248.5234</v>
      </c>
      <c r="AG886" s="140">
        <v>1587308408492.4216</v>
      </c>
      <c r="AH886" s="140">
        <v>1364270000</v>
      </c>
      <c r="AI886" s="44"/>
      <c r="AK886" s="44"/>
      <c r="AL886" s="4"/>
    </row>
    <row r="887" spans="1:38" x14ac:dyDescent="0.35">
      <c r="A887" s="140" t="s">
        <v>58</v>
      </c>
      <c r="B887" s="140" t="s">
        <v>59</v>
      </c>
      <c r="C887" s="140" t="s">
        <v>6</v>
      </c>
      <c r="D887" s="140" t="s">
        <v>9</v>
      </c>
      <c r="E887" s="140" t="s">
        <v>535</v>
      </c>
      <c r="F887" s="140">
        <v>2015</v>
      </c>
      <c r="G887" s="140" t="s">
        <v>1133</v>
      </c>
      <c r="H887" s="140">
        <v>204989283123309.16</v>
      </c>
      <c r="I887" s="140">
        <v>40453996983490.438</v>
      </c>
      <c r="J887" s="140">
        <v>12688795069980.764</v>
      </c>
      <c r="K887" s="140">
        <v>7420634358468.7295</v>
      </c>
      <c r="L887" s="140">
        <v>324050150771.49597</v>
      </c>
      <c r="M887" s="140">
        <v>451427663957.43445</v>
      </c>
      <c r="N887" s="140">
        <v>138838632982.83704</v>
      </c>
      <c r="O887" s="140">
        <v>26592963756.955887</v>
      </c>
      <c r="P887" s="140">
        <v>400837304581.48157</v>
      </c>
      <c r="Q887" s="140">
        <v>6078887642418.5244</v>
      </c>
      <c r="R887" s="140">
        <v>5095461953836.0889</v>
      </c>
      <c r="S887" s="140">
        <v>983425688582.43591</v>
      </c>
      <c r="T887" s="140">
        <v>5268160711512.0342</v>
      </c>
      <c r="U887" s="140">
        <v>3951937216122.7388</v>
      </c>
      <c r="V887" s="140">
        <v>1172987718383.5127</v>
      </c>
      <c r="W887" s="140">
        <v>226623368381.76025</v>
      </c>
      <c r="X887" s="140">
        <v>2552326129357.4658</v>
      </c>
      <c r="Y887" s="140">
        <v>1316223495389.2954</v>
      </c>
      <c r="Z887" s="140">
        <v>150184895219173.94</v>
      </c>
      <c r="AA887" s="140">
        <v>98211384256617.156</v>
      </c>
      <c r="AB887" s="140">
        <v>79658611204164.844</v>
      </c>
      <c r="AC887" s="140">
        <v>18552773052452.32</v>
      </c>
      <c r="AD887" s="140">
        <v>51973510962556.664</v>
      </c>
      <c r="AE887" s="140">
        <v>42155374695299.148</v>
      </c>
      <c r="AF887" s="140">
        <v>9818136267257.5156</v>
      </c>
      <c r="AG887" s="140">
        <v>1661595850663.9858</v>
      </c>
      <c r="AH887" s="140">
        <v>1371220000</v>
      </c>
      <c r="AI887" s="44"/>
      <c r="AK887" s="44"/>
      <c r="AL887" s="4"/>
    </row>
    <row r="888" spans="1:38" x14ac:dyDescent="0.35">
      <c r="A888" s="140" t="s">
        <v>58</v>
      </c>
      <c r="B888" s="140" t="s">
        <v>59</v>
      </c>
      <c r="C888" s="140" t="s">
        <v>6</v>
      </c>
      <c r="D888" s="140" t="s">
        <v>9</v>
      </c>
      <c r="E888" s="140" t="s">
        <v>535</v>
      </c>
      <c r="F888" s="140">
        <v>2016</v>
      </c>
      <c r="G888" s="140" t="s">
        <v>1134</v>
      </c>
      <c r="H888" s="140">
        <v>216378040941400.03</v>
      </c>
      <c r="I888" s="140">
        <v>44357235320585.203</v>
      </c>
      <c r="J888" s="140">
        <v>11086461735527.916</v>
      </c>
      <c r="K888" s="140">
        <v>7580771985371.8096</v>
      </c>
      <c r="L888" s="140">
        <v>322489255902.72058</v>
      </c>
      <c r="M888" s="140">
        <v>524679236461.8172</v>
      </c>
      <c r="N888" s="140">
        <v>154826330404.83798</v>
      </c>
      <c r="O888" s="140">
        <v>26074107544.660919</v>
      </c>
      <c r="P888" s="140">
        <v>403068308654.22272</v>
      </c>
      <c r="Q888" s="140">
        <v>6149634746403.5498</v>
      </c>
      <c r="R888" s="140">
        <v>5162182835217.3564</v>
      </c>
      <c r="S888" s="140">
        <v>987451911186.19299</v>
      </c>
      <c r="T888" s="140">
        <v>3505689750156.1084</v>
      </c>
      <c r="U888" s="140">
        <v>2896721638913.4082</v>
      </c>
      <c r="V888" s="140">
        <v>989090090964.89307</v>
      </c>
      <c r="W888" s="140">
        <v>243042639505.741</v>
      </c>
      <c r="X888" s="140">
        <v>1664588908442.7742</v>
      </c>
      <c r="Y888" s="140">
        <v>608968111242.70044</v>
      </c>
      <c r="Z888" s="140">
        <v>158894050350568.81</v>
      </c>
      <c r="AA888" s="140">
        <v>104066485305744.31</v>
      </c>
      <c r="AB888" s="140">
        <v>84508238881788.313</v>
      </c>
      <c r="AC888" s="140">
        <v>19558246423956.113</v>
      </c>
      <c r="AD888" s="140">
        <v>54827565044824.281</v>
      </c>
      <c r="AE888" s="140">
        <v>44523277119449.766</v>
      </c>
      <c r="AF888" s="140">
        <v>10304287925374.582</v>
      </c>
      <c r="AG888" s="140">
        <v>2040293534718.1375</v>
      </c>
      <c r="AH888" s="140">
        <v>1378665000</v>
      </c>
      <c r="AI888" s="44"/>
      <c r="AK888" s="44"/>
      <c r="AL888" s="4"/>
    </row>
    <row r="889" spans="1:38" x14ac:dyDescent="0.35">
      <c r="A889" s="140" t="s">
        <v>58</v>
      </c>
      <c r="B889" s="140" t="s">
        <v>59</v>
      </c>
      <c r="C889" s="140" t="s">
        <v>6</v>
      </c>
      <c r="D889" s="140" t="s">
        <v>9</v>
      </c>
      <c r="E889" s="140" t="s">
        <v>535</v>
      </c>
      <c r="F889" s="140">
        <v>2017</v>
      </c>
      <c r="G889" s="140" t="s">
        <v>1135</v>
      </c>
      <c r="H889" s="140">
        <v>228804794945786.56</v>
      </c>
      <c r="I889" s="140">
        <v>48348403584912.359</v>
      </c>
      <c r="J889" s="140">
        <v>10383019316940.531</v>
      </c>
      <c r="K889" s="140">
        <v>7429894969711.2139</v>
      </c>
      <c r="L889" s="140">
        <v>329261486246.28735</v>
      </c>
      <c r="M889" s="140">
        <v>521483169850.99835</v>
      </c>
      <c r="N889" s="140">
        <v>170814027802.33389</v>
      </c>
      <c r="O889" s="140">
        <v>24948337179.766117</v>
      </c>
      <c r="P889" s="140">
        <v>338446926587.25891</v>
      </c>
      <c r="Q889" s="140">
        <v>6044941022044.5693</v>
      </c>
      <c r="R889" s="140">
        <v>5122282841085.9248</v>
      </c>
      <c r="S889" s="140">
        <v>922658180958.64441</v>
      </c>
      <c r="T889" s="140">
        <v>2953124347229.3174</v>
      </c>
      <c r="U889" s="140">
        <v>2336993641383.123</v>
      </c>
      <c r="V889" s="140">
        <v>822024067644.86279</v>
      </c>
      <c r="W889" s="140">
        <v>254538005682.12796</v>
      </c>
      <c r="X889" s="140">
        <v>1260431568056.1321</v>
      </c>
      <c r="Y889" s="140">
        <v>616130705846.19409</v>
      </c>
      <c r="Z889" s="140">
        <v>167936336288024.69</v>
      </c>
      <c r="AA889" s="140">
        <v>110167800542066.34</v>
      </c>
      <c r="AB889" s="140">
        <v>89772938394957.563</v>
      </c>
      <c r="AC889" s="140">
        <v>20394862147108.793</v>
      </c>
      <c r="AD889" s="140">
        <v>57768535745958.586</v>
      </c>
      <c r="AE889" s="140">
        <v>47074110358666.906</v>
      </c>
      <c r="AF889" s="140">
        <v>10694425387291.611</v>
      </c>
      <c r="AG889" s="140">
        <v>2137035755908.9241</v>
      </c>
      <c r="AH889" s="140">
        <v>1386395000</v>
      </c>
      <c r="AI889" s="44"/>
      <c r="AK889" s="44"/>
      <c r="AL889" s="4"/>
    </row>
    <row r="890" spans="1:38" x14ac:dyDescent="0.35">
      <c r="A890" s="140" t="s">
        <v>58</v>
      </c>
      <c r="B890" s="140" t="s">
        <v>59</v>
      </c>
      <c r="C890" s="140" t="s">
        <v>6</v>
      </c>
      <c r="D890" s="140" t="s">
        <v>9</v>
      </c>
      <c r="E890" s="140" t="s">
        <v>535</v>
      </c>
      <c r="F890" s="140">
        <v>2018</v>
      </c>
      <c r="G890" s="140" t="s">
        <v>1136</v>
      </c>
      <c r="H890" s="140">
        <v>242843595397253.34</v>
      </c>
      <c r="I890" s="140">
        <v>53314150162950.93</v>
      </c>
      <c r="J890" s="140">
        <v>9644409753856.9688</v>
      </c>
      <c r="K890" s="140">
        <v>7072846249612.8994</v>
      </c>
      <c r="L890" s="140">
        <v>322031576496.51929</v>
      </c>
      <c r="M890" s="140">
        <v>523875043143.53723</v>
      </c>
      <c r="N890" s="140">
        <v>186801725224.33484</v>
      </c>
      <c r="O890" s="140">
        <v>23992304085.448254</v>
      </c>
      <c r="P890" s="140">
        <v>302257149537.07184</v>
      </c>
      <c r="Q890" s="140">
        <v>5713888451125.9873</v>
      </c>
      <c r="R890" s="140">
        <v>4884543485424.4824</v>
      </c>
      <c r="S890" s="140">
        <v>829344965701.50525</v>
      </c>
      <c r="T890" s="140">
        <v>2571563504244.0684</v>
      </c>
      <c r="U890" s="140">
        <v>2207419118427.2178</v>
      </c>
      <c r="V890" s="140">
        <v>701611588934.07275</v>
      </c>
      <c r="W890" s="140">
        <v>299751400108.25848</v>
      </c>
      <c r="X890" s="140">
        <v>1206056129384.8862</v>
      </c>
      <c r="Y890" s="140">
        <v>364144385816.85046</v>
      </c>
      <c r="Z890" s="140">
        <v>177831289310445.47</v>
      </c>
      <c r="AA890" s="140">
        <v>116854424541427.97</v>
      </c>
      <c r="AB890" s="140">
        <v>95221698208726.563</v>
      </c>
      <c r="AC890" s="140">
        <v>21632726332701.414</v>
      </c>
      <c r="AD890" s="140">
        <v>60976864769018.18</v>
      </c>
      <c r="AE890" s="140">
        <v>49688496071377.094</v>
      </c>
      <c r="AF890" s="140">
        <v>11288368697641.035</v>
      </c>
      <c r="AG890" s="140">
        <v>2053746170000</v>
      </c>
      <c r="AH890" s="140">
        <v>1392730000</v>
      </c>
      <c r="AI890" s="44"/>
      <c r="AK890" s="44"/>
      <c r="AL890" s="4"/>
    </row>
    <row r="891" spans="1:38" x14ac:dyDescent="0.35">
      <c r="A891" s="140" t="s">
        <v>69</v>
      </c>
      <c r="B891" s="140" t="s">
        <v>70</v>
      </c>
      <c r="C891" s="140" t="s">
        <v>16</v>
      </c>
      <c r="D891" s="140" t="s">
        <v>10</v>
      </c>
      <c r="E891" s="140" t="s">
        <v>535</v>
      </c>
      <c r="F891" s="140">
        <v>1995</v>
      </c>
      <c r="G891" s="140" t="s">
        <v>1137</v>
      </c>
      <c r="H891" s="140">
        <v>252501239366.26486</v>
      </c>
      <c r="I891" s="140">
        <v>51420535994.954826</v>
      </c>
      <c r="J891" s="140">
        <v>107435028214.56651</v>
      </c>
      <c r="K891" s="140">
        <v>106661895815.63647</v>
      </c>
      <c r="L891" s="140">
        <v>23982817155.051105</v>
      </c>
      <c r="M891" s="140">
        <v>8184066271.7480793</v>
      </c>
      <c r="N891" s="140">
        <v>92833758.000850722</v>
      </c>
      <c r="O891" s="140">
        <v>0</v>
      </c>
      <c r="P891" s="140">
        <v>2881106651.2884088</v>
      </c>
      <c r="Q891" s="140">
        <v>71521071979.548035</v>
      </c>
      <c r="R891" s="140">
        <v>66322171537.346336</v>
      </c>
      <c r="S891" s="140">
        <v>5198900442.2016993</v>
      </c>
      <c r="T891" s="140">
        <v>773132398.93004251</v>
      </c>
      <c r="U891" s="140">
        <v>621371217.73005903</v>
      </c>
      <c r="V891" s="140">
        <v>618217660.62574792</v>
      </c>
      <c r="W891" s="140">
        <v>3153557.1043110727</v>
      </c>
      <c r="X891" s="140">
        <v>0</v>
      </c>
      <c r="Y891" s="140">
        <v>151761181.19998348</v>
      </c>
      <c r="Z891" s="140">
        <v>149817688838.38522</v>
      </c>
      <c r="AA891" s="140">
        <v>113866551434.48276</v>
      </c>
      <c r="AB891" s="140">
        <v>57930478159.320396</v>
      </c>
      <c r="AC891" s="140">
        <v>55936073275.162109</v>
      </c>
      <c r="AD891" s="140">
        <v>35951137403.902466</v>
      </c>
      <c r="AE891" s="140">
        <v>18290415876.675079</v>
      </c>
      <c r="AF891" s="140">
        <v>17660721527.227379</v>
      </c>
      <c r="AG891" s="140">
        <v>-56172013681.641747</v>
      </c>
      <c r="AH891" s="140">
        <v>14199762</v>
      </c>
      <c r="AI891" s="44"/>
      <c r="AK891" s="44"/>
      <c r="AL891" s="4"/>
    </row>
    <row r="892" spans="1:38" x14ac:dyDescent="0.35">
      <c r="A892" s="140" t="s">
        <v>69</v>
      </c>
      <c r="B892" s="140" t="s">
        <v>70</v>
      </c>
      <c r="C892" s="140" t="s">
        <v>16</v>
      </c>
      <c r="D892" s="140" t="s">
        <v>10</v>
      </c>
      <c r="E892" s="140" t="s">
        <v>535</v>
      </c>
      <c r="F892" s="140">
        <v>1996</v>
      </c>
      <c r="G892" s="140" t="s">
        <v>1138</v>
      </c>
      <c r="H892" s="140">
        <v>288345968731.87177</v>
      </c>
      <c r="I892" s="140">
        <v>52493777301.977028</v>
      </c>
      <c r="J892" s="140">
        <v>106412237454.28809</v>
      </c>
      <c r="K892" s="140">
        <v>105262344011.31036</v>
      </c>
      <c r="L892" s="140">
        <v>25391088649.984077</v>
      </c>
      <c r="M892" s="140">
        <v>7972016309.6961422</v>
      </c>
      <c r="N892" s="140">
        <v>92138477.66430454</v>
      </c>
      <c r="O892" s="140">
        <v>0</v>
      </c>
      <c r="P892" s="140">
        <v>2900596389.1619239</v>
      </c>
      <c r="Q892" s="140">
        <v>68906504184.803925</v>
      </c>
      <c r="R892" s="140">
        <v>63674051629.490799</v>
      </c>
      <c r="S892" s="140">
        <v>5232452555.3131332</v>
      </c>
      <c r="T892" s="140">
        <v>1149893442.9777279</v>
      </c>
      <c r="U892" s="140">
        <v>999874310.56845152</v>
      </c>
      <c r="V892" s="140">
        <v>954206504.49632621</v>
      </c>
      <c r="W892" s="140">
        <v>45667806.072125345</v>
      </c>
      <c r="X892" s="140">
        <v>0</v>
      </c>
      <c r="Y892" s="140">
        <v>150019132.40927631</v>
      </c>
      <c r="Z892" s="140">
        <v>164574420325.12488</v>
      </c>
      <c r="AA892" s="140">
        <v>125000310376.44075</v>
      </c>
      <c r="AB892" s="140">
        <v>67456933706.681084</v>
      </c>
      <c r="AC892" s="140">
        <v>57543376669.759689</v>
      </c>
      <c r="AD892" s="140">
        <v>39574109948.684113</v>
      </c>
      <c r="AE892" s="140">
        <v>21356331862.456173</v>
      </c>
      <c r="AF892" s="140">
        <v>18217778086.227882</v>
      </c>
      <c r="AG892" s="140">
        <v>-35134466349.518272</v>
      </c>
      <c r="AH892" s="140">
        <v>14665127</v>
      </c>
      <c r="AI892" s="44"/>
      <c r="AK892" s="44"/>
      <c r="AL892" s="4"/>
    </row>
    <row r="893" spans="1:38" x14ac:dyDescent="0.35">
      <c r="A893" s="140" t="s">
        <v>69</v>
      </c>
      <c r="B893" s="140" t="s">
        <v>70</v>
      </c>
      <c r="C893" s="140" t="s">
        <v>16</v>
      </c>
      <c r="D893" s="140" t="s">
        <v>10</v>
      </c>
      <c r="E893" s="140" t="s">
        <v>535</v>
      </c>
      <c r="F893" s="140">
        <v>1997</v>
      </c>
      <c r="G893" s="140" t="s">
        <v>1139</v>
      </c>
      <c r="H893" s="140">
        <v>284488723741.46381</v>
      </c>
      <c r="I893" s="140">
        <v>53572687092.849411</v>
      </c>
      <c r="J893" s="140">
        <v>104286948094.50679</v>
      </c>
      <c r="K893" s="140">
        <v>102799507743.63042</v>
      </c>
      <c r="L893" s="140">
        <v>26888382692.513992</v>
      </c>
      <c r="M893" s="140">
        <v>7582117756.0356064</v>
      </c>
      <c r="N893" s="140">
        <v>91443197.327758342</v>
      </c>
      <c r="O893" s="140">
        <v>0</v>
      </c>
      <c r="P893" s="140">
        <v>3027815627.9662919</v>
      </c>
      <c r="Q893" s="140">
        <v>65209748469.786751</v>
      </c>
      <c r="R893" s="140">
        <v>59749488806.788437</v>
      </c>
      <c r="S893" s="140">
        <v>5460259662.998313</v>
      </c>
      <c r="T893" s="140">
        <v>1487440350.8764</v>
      </c>
      <c r="U893" s="140">
        <v>1337541219.4856071</v>
      </c>
      <c r="V893" s="140">
        <v>1250688421.673557</v>
      </c>
      <c r="W893" s="140">
        <v>86852797.81205</v>
      </c>
      <c r="X893" s="140">
        <v>0</v>
      </c>
      <c r="Y893" s="140">
        <v>149899131.39079273</v>
      </c>
      <c r="Z893" s="140">
        <v>160599727301.71948</v>
      </c>
      <c r="AA893" s="140">
        <v>121929997329.43407</v>
      </c>
      <c r="AB893" s="140">
        <v>67650134093.57621</v>
      </c>
      <c r="AC893" s="140">
        <v>54279863235.857536</v>
      </c>
      <c r="AD893" s="140">
        <v>38669729972.285446</v>
      </c>
      <c r="AE893" s="140">
        <v>21455035473.505947</v>
      </c>
      <c r="AF893" s="140">
        <v>17214694498.779408</v>
      </c>
      <c r="AG893" s="140">
        <v>-33970638747.611835</v>
      </c>
      <c r="AH893" s="140">
        <v>15130663</v>
      </c>
      <c r="AI893" s="44"/>
      <c r="AK893" s="44"/>
      <c r="AL893" s="4"/>
    </row>
    <row r="894" spans="1:38" x14ac:dyDescent="0.35">
      <c r="A894" s="140" t="s">
        <v>69</v>
      </c>
      <c r="B894" s="140" t="s">
        <v>70</v>
      </c>
      <c r="C894" s="140" t="s">
        <v>16</v>
      </c>
      <c r="D894" s="140" t="s">
        <v>10</v>
      </c>
      <c r="E894" s="140" t="s">
        <v>535</v>
      </c>
      <c r="F894" s="140">
        <v>1998</v>
      </c>
      <c r="G894" s="140" t="s">
        <v>1140</v>
      </c>
      <c r="H894" s="140">
        <v>287411084238.28839</v>
      </c>
      <c r="I894" s="140">
        <v>54718596885.10598</v>
      </c>
      <c r="J894" s="140">
        <v>103139996580.94078</v>
      </c>
      <c r="K894" s="140">
        <v>101420589979.52272</v>
      </c>
      <c r="L894" s="140">
        <v>28594963241.817024</v>
      </c>
      <c r="M894" s="140">
        <v>7593506528.4681931</v>
      </c>
      <c r="N894" s="140">
        <v>90747941.496211141</v>
      </c>
      <c r="O894" s="140">
        <v>0</v>
      </c>
      <c r="P894" s="140">
        <v>2855561168.7700701</v>
      </c>
      <c r="Q894" s="140">
        <v>62285811098.971222</v>
      </c>
      <c r="R894" s="140">
        <v>57137778935.465446</v>
      </c>
      <c r="S894" s="140">
        <v>5148032163.5057735</v>
      </c>
      <c r="T894" s="140">
        <v>1719406601.4180448</v>
      </c>
      <c r="U894" s="140">
        <v>1595775530.2047982</v>
      </c>
      <c r="V894" s="140">
        <v>1479989942.1821055</v>
      </c>
      <c r="W894" s="140">
        <v>115785588.02269264</v>
      </c>
      <c r="X894" s="140">
        <v>0</v>
      </c>
      <c r="Y894" s="140">
        <v>123631071.21324648</v>
      </c>
      <c r="Z894" s="140">
        <v>167994411497.00803</v>
      </c>
      <c r="AA894" s="140">
        <v>127483954584.20151</v>
      </c>
      <c r="AB894" s="140">
        <v>66542447009.737396</v>
      </c>
      <c r="AC894" s="140">
        <v>60941507574.464119</v>
      </c>
      <c r="AD894" s="140">
        <v>40510456912.806496</v>
      </c>
      <c r="AE894" s="140">
        <v>21145131097.107773</v>
      </c>
      <c r="AF894" s="140">
        <v>19365325815.698624</v>
      </c>
      <c r="AG894" s="140">
        <v>-38441920724.766373</v>
      </c>
      <c r="AH894" s="140">
        <v>15589414</v>
      </c>
      <c r="AI894" s="44"/>
      <c r="AK894" s="44"/>
      <c r="AL894" s="4"/>
    </row>
    <row r="895" spans="1:38" x14ac:dyDescent="0.35">
      <c r="A895" s="140" t="s">
        <v>69</v>
      </c>
      <c r="B895" s="140" t="s">
        <v>70</v>
      </c>
      <c r="C895" s="140" t="s">
        <v>16</v>
      </c>
      <c r="D895" s="140" t="s">
        <v>10</v>
      </c>
      <c r="E895" s="140" t="s">
        <v>535</v>
      </c>
      <c r="F895" s="140">
        <v>1999</v>
      </c>
      <c r="G895" s="140" t="s">
        <v>1141</v>
      </c>
      <c r="H895" s="140">
        <v>297849909318.17346</v>
      </c>
      <c r="I895" s="140">
        <v>55974558651.784256</v>
      </c>
      <c r="J895" s="140">
        <v>100316594780.61139</v>
      </c>
      <c r="K895" s="140">
        <v>98415106641.802628</v>
      </c>
      <c r="L895" s="140">
        <v>27191706369.218029</v>
      </c>
      <c r="M895" s="140">
        <v>7531240269.9495726</v>
      </c>
      <c r="N895" s="140">
        <v>90052661.159664959</v>
      </c>
      <c r="O895" s="140">
        <v>0</v>
      </c>
      <c r="P895" s="140">
        <v>3033527103.2167783</v>
      </c>
      <c r="Q895" s="140">
        <v>60568580238.258575</v>
      </c>
      <c r="R895" s="140">
        <v>55101397137.149948</v>
      </c>
      <c r="S895" s="140">
        <v>5467183101.1086264</v>
      </c>
      <c r="T895" s="140">
        <v>1901488138.8087587</v>
      </c>
      <c r="U895" s="140">
        <v>1783765697.1464307</v>
      </c>
      <c r="V895" s="140">
        <v>1600746157.2738106</v>
      </c>
      <c r="W895" s="140">
        <v>183019539.8726202</v>
      </c>
      <c r="X895" s="140">
        <v>0</v>
      </c>
      <c r="Y895" s="140">
        <v>117722441.66232808</v>
      </c>
      <c r="Z895" s="140">
        <v>176147601832.21552</v>
      </c>
      <c r="AA895" s="140">
        <v>133607018386.66313</v>
      </c>
      <c r="AB895" s="140">
        <v>68008419893.784164</v>
      </c>
      <c r="AC895" s="140">
        <v>65598598492.878967</v>
      </c>
      <c r="AD895" s="140">
        <v>42540583445.552406</v>
      </c>
      <c r="AE895" s="140">
        <v>21653936270.914406</v>
      </c>
      <c r="AF895" s="140">
        <v>20886647174.638035</v>
      </c>
      <c r="AG895" s="140">
        <v>-34588845946.437698</v>
      </c>
      <c r="AH895" s="140">
        <v>16032573</v>
      </c>
      <c r="AI895" s="44"/>
      <c r="AK895" s="44"/>
      <c r="AL895" s="4"/>
    </row>
    <row r="896" spans="1:38" x14ac:dyDescent="0.35">
      <c r="A896" s="140" t="s">
        <v>69</v>
      </c>
      <c r="B896" s="140" t="s">
        <v>70</v>
      </c>
      <c r="C896" s="140" t="s">
        <v>16</v>
      </c>
      <c r="D896" s="140" t="s">
        <v>10</v>
      </c>
      <c r="E896" s="140" t="s">
        <v>535</v>
      </c>
      <c r="F896" s="140">
        <v>2000</v>
      </c>
      <c r="G896" s="140" t="s">
        <v>1142</v>
      </c>
      <c r="H896" s="140">
        <v>298055866655.22504</v>
      </c>
      <c r="I896" s="140">
        <v>56014064938.175385</v>
      </c>
      <c r="J896" s="140">
        <v>99144663505.536072</v>
      </c>
      <c r="K896" s="140">
        <v>96525972529.993439</v>
      </c>
      <c r="L896" s="140">
        <v>26436835313.950623</v>
      </c>
      <c r="M896" s="140">
        <v>8040514977.8765793</v>
      </c>
      <c r="N896" s="140">
        <v>89357380.823118761</v>
      </c>
      <c r="O896" s="140">
        <v>0</v>
      </c>
      <c r="P896" s="140">
        <v>3030354739.70157</v>
      </c>
      <c r="Q896" s="140">
        <v>58928910117.641541</v>
      </c>
      <c r="R896" s="140">
        <v>53469129312.626663</v>
      </c>
      <c r="S896" s="140">
        <v>5459780805.0148745</v>
      </c>
      <c r="T896" s="140">
        <v>2618690975.5426302</v>
      </c>
      <c r="U896" s="140">
        <v>2585998171.4301853</v>
      </c>
      <c r="V896" s="140">
        <v>2164425287.3679957</v>
      </c>
      <c r="W896" s="140">
        <v>421572884.0621897</v>
      </c>
      <c r="X896" s="140">
        <v>0</v>
      </c>
      <c r="Y896" s="140">
        <v>32692804.112444676</v>
      </c>
      <c r="Z896" s="140">
        <v>179969925165.89362</v>
      </c>
      <c r="AA896" s="140">
        <v>136388483639.45363</v>
      </c>
      <c r="AB896" s="140">
        <v>67656670153.413612</v>
      </c>
      <c r="AC896" s="140">
        <v>68731813486.040024</v>
      </c>
      <c r="AD896" s="140">
        <v>43581441526.439964</v>
      </c>
      <c r="AE896" s="140">
        <v>21618945643.235214</v>
      </c>
      <c r="AF896" s="140">
        <v>21962495883.204628</v>
      </c>
      <c r="AG896" s="140">
        <v>-37072786954.379997</v>
      </c>
      <c r="AH896" s="140">
        <v>16454668</v>
      </c>
      <c r="AI896" s="44"/>
      <c r="AK896" s="44"/>
      <c r="AL896" s="4"/>
    </row>
    <row r="897" spans="1:38" x14ac:dyDescent="0.35">
      <c r="A897" s="140" t="s">
        <v>69</v>
      </c>
      <c r="B897" s="140" t="s">
        <v>70</v>
      </c>
      <c r="C897" s="140" t="s">
        <v>16</v>
      </c>
      <c r="D897" s="140" t="s">
        <v>10</v>
      </c>
      <c r="E897" s="140" t="s">
        <v>535</v>
      </c>
      <c r="F897" s="140">
        <v>2001</v>
      </c>
      <c r="G897" s="140" t="s">
        <v>1143</v>
      </c>
      <c r="H897" s="140">
        <v>297109227191.8092</v>
      </c>
      <c r="I897" s="140">
        <v>55741013978.112213</v>
      </c>
      <c r="J897" s="140">
        <v>99442345696.150925</v>
      </c>
      <c r="K897" s="140">
        <v>96796889030.994446</v>
      </c>
      <c r="L897" s="140">
        <v>25103071537.137486</v>
      </c>
      <c r="M897" s="140">
        <v>8215829279.1293335</v>
      </c>
      <c r="N897" s="140">
        <v>88662100.486572564</v>
      </c>
      <c r="O897" s="140">
        <v>0</v>
      </c>
      <c r="P897" s="140">
        <v>3104662130.0023265</v>
      </c>
      <c r="Q897" s="140">
        <v>60284663984.238739</v>
      </c>
      <c r="R897" s="140">
        <v>54694699220.149391</v>
      </c>
      <c r="S897" s="140">
        <v>5589964764.0893469</v>
      </c>
      <c r="T897" s="140">
        <v>2645456665.1564789</v>
      </c>
      <c r="U897" s="140">
        <v>2608560073.8543396</v>
      </c>
      <c r="V897" s="140">
        <v>1931586118.6600413</v>
      </c>
      <c r="W897" s="140">
        <v>676973955.19429827</v>
      </c>
      <c r="X897" s="140">
        <v>0</v>
      </c>
      <c r="Y897" s="140">
        <v>36896591.302139521</v>
      </c>
      <c r="Z897" s="140">
        <v>167627410328.28342</v>
      </c>
      <c r="AA897" s="140">
        <v>126936866111.09904</v>
      </c>
      <c r="AB897" s="140">
        <v>64263586194.856804</v>
      </c>
      <c r="AC897" s="140">
        <v>62673279916.242256</v>
      </c>
      <c r="AD897" s="140">
        <v>40690544217.184677</v>
      </c>
      <c r="AE897" s="140">
        <v>20600164284.251472</v>
      </c>
      <c r="AF897" s="140">
        <v>20090379932.933079</v>
      </c>
      <c r="AG897" s="140">
        <v>-25701542810.737343</v>
      </c>
      <c r="AH897" s="140">
        <v>16853026</v>
      </c>
      <c r="AI897" s="44"/>
      <c r="AK897" s="44"/>
      <c r="AL897" s="4"/>
    </row>
    <row r="898" spans="1:38" x14ac:dyDescent="0.35">
      <c r="A898" s="140" t="s">
        <v>69</v>
      </c>
      <c r="B898" s="140" t="s">
        <v>70</v>
      </c>
      <c r="C898" s="140" t="s">
        <v>16</v>
      </c>
      <c r="D898" s="140" t="s">
        <v>10</v>
      </c>
      <c r="E898" s="140" t="s">
        <v>535</v>
      </c>
      <c r="F898" s="140">
        <v>2002</v>
      </c>
      <c r="G898" s="140" t="s">
        <v>1144</v>
      </c>
      <c r="H898" s="140">
        <v>288854180066.44788</v>
      </c>
      <c r="I898" s="140">
        <v>56035014124.104988</v>
      </c>
      <c r="J898" s="140">
        <v>99262405319.613495</v>
      </c>
      <c r="K898" s="140">
        <v>97026170204.742401</v>
      </c>
      <c r="L898" s="140">
        <v>23665347532.275864</v>
      </c>
      <c r="M898" s="140">
        <v>8323796122.4782505</v>
      </c>
      <c r="N898" s="140">
        <v>87966844.655025363</v>
      </c>
      <c r="O898" s="140">
        <v>0</v>
      </c>
      <c r="P898" s="140">
        <v>3218589139.3602424</v>
      </c>
      <c r="Q898" s="140">
        <v>61730470565.973007</v>
      </c>
      <c r="R898" s="140">
        <v>55939205450.085419</v>
      </c>
      <c r="S898" s="140">
        <v>5791265115.8875856</v>
      </c>
      <c r="T898" s="140">
        <v>2236235114.8711038</v>
      </c>
      <c r="U898" s="140">
        <v>2236235114.8711038</v>
      </c>
      <c r="V898" s="140">
        <v>1257287771.0585103</v>
      </c>
      <c r="W898" s="140">
        <v>978947343.81259358</v>
      </c>
      <c r="X898" s="140">
        <v>0</v>
      </c>
      <c r="Y898" s="140">
        <v>0</v>
      </c>
      <c r="Z898" s="140">
        <v>158605284305.02371</v>
      </c>
      <c r="AA898" s="140">
        <v>119932893452.09634</v>
      </c>
      <c r="AB898" s="140">
        <v>62013252669.87645</v>
      </c>
      <c r="AC898" s="140">
        <v>57919640782.219902</v>
      </c>
      <c r="AD898" s="140">
        <v>38672390852.927063</v>
      </c>
      <c r="AE898" s="140">
        <v>19996188504.104435</v>
      </c>
      <c r="AF898" s="140">
        <v>18676202348.822742</v>
      </c>
      <c r="AG898" s="140">
        <v>-25048523682.294289</v>
      </c>
      <c r="AH898" s="140">
        <v>17231539</v>
      </c>
      <c r="AI898" s="44"/>
      <c r="AK898" s="44"/>
      <c r="AL898" s="4"/>
    </row>
    <row r="899" spans="1:38" x14ac:dyDescent="0.35">
      <c r="A899" s="140" t="s">
        <v>69</v>
      </c>
      <c r="B899" s="140" t="s">
        <v>70</v>
      </c>
      <c r="C899" s="140" t="s">
        <v>16</v>
      </c>
      <c r="D899" s="140" t="s">
        <v>10</v>
      </c>
      <c r="E899" s="140" t="s">
        <v>535</v>
      </c>
      <c r="F899" s="140">
        <v>2003</v>
      </c>
      <c r="G899" s="140" t="s">
        <v>1145</v>
      </c>
      <c r="H899" s="140">
        <v>300288321877.48584</v>
      </c>
      <c r="I899" s="140">
        <v>55896244506.657921</v>
      </c>
      <c r="J899" s="140">
        <v>101976654414.88518</v>
      </c>
      <c r="K899" s="140">
        <v>99458910253.965485</v>
      </c>
      <c r="L899" s="140">
        <v>22141635031.004284</v>
      </c>
      <c r="M899" s="140">
        <v>8447383429.0585833</v>
      </c>
      <c r="N899" s="140">
        <v>87271564.31847918</v>
      </c>
      <c r="O899" s="140">
        <v>1308023946.1881747</v>
      </c>
      <c r="P899" s="140">
        <v>3634909240.9757223</v>
      </c>
      <c r="Q899" s="140">
        <v>63839687042.42025</v>
      </c>
      <c r="R899" s="140">
        <v>57303644875.882301</v>
      </c>
      <c r="S899" s="140">
        <v>6536042166.5379496</v>
      </c>
      <c r="T899" s="140">
        <v>2517744160.919692</v>
      </c>
      <c r="U899" s="140">
        <v>2503518266.8907356</v>
      </c>
      <c r="V899" s="140">
        <v>1299283428.1291697</v>
      </c>
      <c r="W899" s="140">
        <v>1204234838.7615657</v>
      </c>
      <c r="X899" s="140">
        <v>0</v>
      </c>
      <c r="Y899" s="140">
        <v>14225894.028956408</v>
      </c>
      <c r="Z899" s="140">
        <v>165867218607.543</v>
      </c>
      <c r="AA899" s="140">
        <v>123785641627.8242</v>
      </c>
      <c r="AB899" s="140">
        <v>65423022249.484314</v>
      </c>
      <c r="AC899" s="140">
        <v>58362619378.339569</v>
      </c>
      <c r="AD899" s="140">
        <v>42081576979.718803</v>
      </c>
      <c r="AE899" s="140">
        <v>22240898951.067917</v>
      </c>
      <c r="AF899" s="140">
        <v>19840678028.651009</v>
      </c>
      <c r="AG899" s="140">
        <v>-23451795651.600254</v>
      </c>
      <c r="AH899" s="140">
        <v>17599610</v>
      </c>
      <c r="AI899" s="44"/>
      <c r="AK899" s="44"/>
      <c r="AL899" s="4"/>
    </row>
    <row r="900" spans="1:38" x14ac:dyDescent="0.35">
      <c r="A900" s="140" t="s">
        <v>69</v>
      </c>
      <c r="B900" s="140" t="s">
        <v>70</v>
      </c>
      <c r="C900" s="140" t="s">
        <v>16</v>
      </c>
      <c r="D900" s="140" t="s">
        <v>10</v>
      </c>
      <c r="E900" s="140" t="s">
        <v>535</v>
      </c>
      <c r="F900" s="140">
        <v>2004</v>
      </c>
      <c r="G900" s="140" t="s">
        <v>1146</v>
      </c>
      <c r="H900" s="140">
        <v>294121820628.4317</v>
      </c>
      <c r="I900" s="140">
        <v>56074304445.378944</v>
      </c>
      <c r="J900" s="140">
        <v>97939634378.746109</v>
      </c>
      <c r="K900" s="140">
        <v>95012699248.335754</v>
      </c>
      <c r="L900" s="140">
        <v>20600955644.658295</v>
      </c>
      <c r="M900" s="140">
        <v>8392511301.434927</v>
      </c>
      <c r="N900" s="140">
        <v>86576283.981932983</v>
      </c>
      <c r="O900" s="140">
        <v>354296101.84933108</v>
      </c>
      <c r="P900" s="140">
        <v>3995044428.9939933</v>
      </c>
      <c r="Q900" s="140">
        <v>61583315487.417282</v>
      </c>
      <c r="R900" s="140">
        <v>54293995359.872787</v>
      </c>
      <c r="S900" s="140">
        <v>7289320127.5444956</v>
      </c>
      <c r="T900" s="140">
        <v>2926935130.4103513</v>
      </c>
      <c r="U900" s="140">
        <v>2912296546.7905326</v>
      </c>
      <c r="V900" s="140">
        <v>1648023456.8763981</v>
      </c>
      <c r="W900" s="140">
        <v>1264273089.9141345</v>
      </c>
      <c r="X900" s="140">
        <v>0</v>
      </c>
      <c r="Y900" s="140">
        <v>14638583.619818907</v>
      </c>
      <c r="Z900" s="140">
        <v>161541394609.63693</v>
      </c>
      <c r="AA900" s="140">
        <v>120377869003.16655</v>
      </c>
      <c r="AB900" s="140">
        <v>65086142686.713699</v>
      </c>
      <c r="AC900" s="140">
        <v>55291726316.452843</v>
      </c>
      <c r="AD900" s="140">
        <v>41163525606.470375</v>
      </c>
      <c r="AE900" s="140">
        <v>22256375887.834011</v>
      </c>
      <c r="AF900" s="140">
        <v>18907149718.636242</v>
      </c>
      <c r="AG900" s="140">
        <v>-21433512805.330235</v>
      </c>
      <c r="AH900" s="140">
        <v>17970494</v>
      </c>
      <c r="AI900" s="44"/>
      <c r="AK900" s="44"/>
      <c r="AL900" s="4"/>
    </row>
    <row r="901" spans="1:38" x14ac:dyDescent="0.35">
      <c r="A901" s="140" t="s">
        <v>69</v>
      </c>
      <c r="B901" s="140" t="s">
        <v>70</v>
      </c>
      <c r="C901" s="140" t="s">
        <v>16</v>
      </c>
      <c r="D901" s="140" t="s">
        <v>10</v>
      </c>
      <c r="E901" s="140" t="s">
        <v>535</v>
      </c>
      <c r="F901" s="140">
        <v>2005</v>
      </c>
      <c r="G901" s="140" t="s">
        <v>1147</v>
      </c>
      <c r="H901" s="140">
        <v>301573892737.992</v>
      </c>
      <c r="I901" s="140">
        <v>56162807397.159088</v>
      </c>
      <c r="J901" s="140">
        <v>94674053817.971191</v>
      </c>
      <c r="K901" s="140">
        <v>91452034180.587326</v>
      </c>
      <c r="L901" s="140">
        <v>18201407742.557484</v>
      </c>
      <c r="M901" s="140">
        <v>8300417939.0993738</v>
      </c>
      <c r="N901" s="140">
        <v>85881028.150385782</v>
      </c>
      <c r="O901" s="140">
        <v>460146166.02492851</v>
      </c>
      <c r="P901" s="140">
        <v>4407784734.0527191</v>
      </c>
      <c r="Q901" s="140">
        <v>59996396570.702423</v>
      </c>
      <c r="R901" s="140">
        <v>51959293590.775467</v>
      </c>
      <c r="S901" s="140">
        <v>8037102979.926959</v>
      </c>
      <c r="T901" s="140">
        <v>3222019637.3838625</v>
      </c>
      <c r="U901" s="140">
        <v>3208427318.3229733</v>
      </c>
      <c r="V901" s="140">
        <v>2089898538.7014816</v>
      </c>
      <c r="W901" s="140">
        <v>1118528779.6214919</v>
      </c>
      <c r="X901" s="140">
        <v>0</v>
      </c>
      <c r="Y901" s="140">
        <v>13592319.060889363</v>
      </c>
      <c r="Z901" s="140">
        <v>169097163071.15094</v>
      </c>
      <c r="AA901" s="140">
        <v>125860141591.8559</v>
      </c>
      <c r="AB901" s="140">
        <v>69679251165.553177</v>
      </c>
      <c r="AC901" s="140">
        <v>56180890426.302399</v>
      </c>
      <c r="AD901" s="140">
        <v>43237021479.295036</v>
      </c>
      <c r="AE901" s="140">
        <v>23937072064.291817</v>
      </c>
      <c r="AF901" s="140">
        <v>19299949415.003258</v>
      </c>
      <c r="AG901" s="140">
        <v>-18360131548.289227</v>
      </c>
      <c r="AH901" s="140">
        <v>18354514</v>
      </c>
      <c r="AI901" s="44"/>
      <c r="AK901" s="44"/>
      <c r="AL901" s="4"/>
    </row>
    <row r="902" spans="1:38" x14ac:dyDescent="0.35">
      <c r="A902" s="140" t="s">
        <v>69</v>
      </c>
      <c r="B902" s="140" t="s">
        <v>70</v>
      </c>
      <c r="C902" s="140" t="s">
        <v>16</v>
      </c>
      <c r="D902" s="140" t="s">
        <v>10</v>
      </c>
      <c r="E902" s="140" t="s">
        <v>535</v>
      </c>
      <c r="F902" s="140">
        <v>2006</v>
      </c>
      <c r="G902" s="140" t="s">
        <v>1148</v>
      </c>
      <c r="H902" s="140">
        <v>304693264670.93793</v>
      </c>
      <c r="I902" s="140">
        <v>56600978957.171036</v>
      </c>
      <c r="J902" s="140">
        <v>93985196366.072739</v>
      </c>
      <c r="K902" s="140">
        <v>89992573992.634003</v>
      </c>
      <c r="L902" s="140">
        <v>17209373960.783989</v>
      </c>
      <c r="M902" s="140">
        <v>8343494450.7257328</v>
      </c>
      <c r="N902" s="140">
        <v>85185747.813839585</v>
      </c>
      <c r="O902" s="140">
        <v>368704348.11051911</v>
      </c>
      <c r="P902" s="140">
        <v>4732561340.4850512</v>
      </c>
      <c r="Q902" s="140">
        <v>59253254144.714867</v>
      </c>
      <c r="R902" s="140">
        <v>50629639463.624947</v>
      </c>
      <c r="S902" s="140">
        <v>8623614681.0899181</v>
      </c>
      <c r="T902" s="140">
        <v>3992622373.4387388</v>
      </c>
      <c r="U902" s="140">
        <v>3968187349.035409</v>
      </c>
      <c r="V902" s="140">
        <v>2763142144.3489604</v>
      </c>
      <c r="W902" s="140">
        <v>1205045204.6864488</v>
      </c>
      <c r="X902" s="140">
        <v>0</v>
      </c>
      <c r="Y902" s="140">
        <v>24435024.403330073</v>
      </c>
      <c r="Z902" s="140">
        <v>173233632032.99963</v>
      </c>
      <c r="AA902" s="140">
        <v>128733539596.71233</v>
      </c>
      <c r="AB902" s="140">
        <v>71534701681.640625</v>
      </c>
      <c r="AC902" s="140">
        <v>57198837915.071381</v>
      </c>
      <c r="AD902" s="140">
        <v>44500092436.287315</v>
      </c>
      <c r="AE902" s="140">
        <v>24727828095.208763</v>
      </c>
      <c r="AF902" s="140">
        <v>19772264341.078548</v>
      </c>
      <c r="AG902" s="140">
        <v>-19126542685.305447</v>
      </c>
      <c r="AH902" s="140">
        <v>18754916</v>
      </c>
      <c r="AI902" s="44"/>
      <c r="AK902" s="44"/>
      <c r="AL902" s="4"/>
    </row>
    <row r="903" spans="1:38" x14ac:dyDescent="0.35">
      <c r="A903" s="140" t="s">
        <v>69</v>
      </c>
      <c r="B903" s="140" t="s">
        <v>70</v>
      </c>
      <c r="C903" s="140" t="s">
        <v>16</v>
      </c>
      <c r="D903" s="140" t="s">
        <v>10</v>
      </c>
      <c r="E903" s="140" t="s">
        <v>535</v>
      </c>
      <c r="F903" s="140">
        <v>2007</v>
      </c>
      <c r="G903" s="140" t="s">
        <v>1149</v>
      </c>
      <c r="H903" s="140">
        <v>309780195193.27075</v>
      </c>
      <c r="I903" s="140">
        <v>57617606743.217606</v>
      </c>
      <c r="J903" s="140">
        <v>95049661782.113205</v>
      </c>
      <c r="K903" s="140">
        <v>88706379127.777786</v>
      </c>
      <c r="L903" s="140">
        <v>17198300137.234585</v>
      </c>
      <c r="M903" s="140">
        <v>8385460806.0220413</v>
      </c>
      <c r="N903" s="140">
        <v>84490467.477293402</v>
      </c>
      <c r="O903" s="140">
        <v>347606700.49720162</v>
      </c>
      <c r="P903" s="140">
        <v>4855231721.347991</v>
      </c>
      <c r="Q903" s="140">
        <v>57835289295.198669</v>
      </c>
      <c r="R903" s="140">
        <v>48993967930.479004</v>
      </c>
      <c r="S903" s="140">
        <v>8841321364.7196617</v>
      </c>
      <c r="T903" s="140">
        <v>6343282654.3354015</v>
      </c>
      <c r="U903" s="140">
        <v>6318503079.4881649</v>
      </c>
      <c r="V903" s="140">
        <v>4693183483.0194998</v>
      </c>
      <c r="W903" s="140">
        <v>1625319596.4686646</v>
      </c>
      <c r="X903" s="140">
        <v>0</v>
      </c>
      <c r="Y903" s="140">
        <v>24779574.847236365</v>
      </c>
      <c r="Z903" s="140">
        <v>175832671137.7471</v>
      </c>
      <c r="AA903" s="140">
        <v>130476974402.88818</v>
      </c>
      <c r="AB903" s="140">
        <v>74286128339.169617</v>
      </c>
      <c r="AC903" s="140">
        <v>56190846063.718887</v>
      </c>
      <c r="AD903" s="140">
        <v>45355696734.858917</v>
      </c>
      <c r="AE903" s="140">
        <v>25822940208.242485</v>
      </c>
      <c r="AF903" s="140">
        <v>19532756526.61631</v>
      </c>
      <c r="AG903" s="140">
        <v>-18719744469.807125</v>
      </c>
      <c r="AH903" s="140">
        <v>19171237</v>
      </c>
      <c r="AI903" s="44"/>
      <c r="AK903" s="44"/>
      <c r="AL903" s="4"/>
    </row>
    <row r="904" spans="1:38" x14ac:dyDescent="0.35">
      <c r="A904" s="140" t="s">
        <v>69</v>
      </c>
      <c r="B904" s="140" t="s">
        <v>70</v>
      </c>
      <c r="C904" s="140" t="s">
        <v>16</v>
      </c>
      <c r="D904" s="140" t="s">
        <v>10</v>
      </c>
      <c r="E904" s="140" t="s">
        <v>535</v>
      </c>
      <c r="F904" s="140">
        <v>2008</v>
      </c>
      <c r="G904" s="140" t="s">
        <v>1150</v>
      </c>
      <c r="H904" s="140">
        <v>306466233645.05524</v>
      </c>
      <c r="I904" s="140">
        <v>58775582622.604431</v>
      </c>
      <c r="J904" s="140">
        <v>96974840860.252792</v>
      </c>
      <c r="K904" s="140">
        <v>88544263507.30928</v>
      </c>
      <c r="L904" s="140">
        <v>17565099032.258034</v>
      </c>
      <c r="M904" s="140">
        <v>8411936015.4054327</v>
      </c>
      <c r="N904" s="140">
        <v>83795187.140747204</v>
      </c>
      <c r="O904" s="140">
        <v>467551873.93564957</v>
      </c>
      <c r="P904" s="140">
        <v>4993856218.0798712</v>
      </c>
      <c r="Q904" s="140">
        <v>57022025180.489555</v>
      </c>
      <c r="R904" s="140">
        <v>47934250305.372116</v>
      </c>
      <c r="S904" s="140">
        <v>9087774875.1174393</v>
      </c>
      <c r="T904" s="140">
        <v>8430577352.9435167</v>
      </c>
      <c r="U904" s="140">
        <v>8270796262.8665409</v>
      </c>
      <c r="V904" s="140">
        <v>6419628299.1874609</v>
      </c>
      <c r="W904" s="140">
        <v>1851167963.6790805</v>
      </c>
      <c r="X904" s="140">
        <v>0</v>
      </c>
      <c r="Y904" s="140">
        <v>159781090.07697597</v>
      </c>
      <c r="Z904" s="140">
        <v>166049134900.31085</v>
      </c>
      <c r="AA904" s="140">
        <v>123035929669.76749</v>
      </c>
      <c r="AB904" s="140">
        <v>71755528928.841156</v>
      </c>
      <c r="AC904" s="140">
        <v>51280400740.926346</v>
      </c>
      <c r="AD904" s="140">
        <v>43013205230.54335</v>
      </c>
      <c r="AE904" s="140">
        <v>25085642060.22205</v>
      </c>
      <c r="AF904" s="140">
        <v>17927563170.321472</v>
      </c>
      <c r="AG904" s="140">
        <v>-15333324738.11281</v>
      </c>
      <c r="AH904" s="140">
        <v>19605569</v>
      </c>
      <c r="AI904" s="44"/>
      <c r="AK904" s="44"/>
      <c r="AL904" s="4"/>
    </row>
    <row r="905" spans="1:38" x14ac:dyDescent="0.35">
      <c r="A905" s="140" t="s">
        <v>69</v>
      </c>
      <c r="B905" s="140" t="s">
        <v>70</v>
      </c>
      <c r="C905" s="140" t="s">
        <v>16</v>
      </c>
      <c r="D905" s="140" t="s">
        <v>10</v>
      </c>
      <c r="E905" s="140" t="s">
        <v>535</v>
      </c>
      <c r="F905" s="140">
        <v>2009</v>
      </c>
      <c r="G905" s="140" t="s">
        <v>1151</v>
      </c>
      <c r="H905" s="140">
        <v>322991673884.16797</v>
      </c>
      <c r="I905" s="140">
        <v>59990531661.227173</v>
      </c>
      <c r="J905" s="140">
        <v>104009932143.40244</v>
      </c>
      <c r="K905" s="140">
        <v>94562497138.750748</v>
      </c>
      <c r="L905" s="140">
        <v>18734390323.397308</v>
      </c>
      <c r="M905" s="140">
        <v>8494330990.722661</v>
      </c>
      <c r="N905" s="140">
        <v>83099931.309200004</v>
      </c>
      <c r="O905" s="140">
        <v>399091711.27053535</v>
      </c>
      <c r="P905" s="140">
        <v>5024458753.6853724</v>
      </c>
      <c r="Q905" s="140">
        <v>61827125428.365669</v>
      </c>
      <c r="R905" s="140">
        <v>52689669181.608902</v>
      </c>
      <c r="S905" s="140">
        <v>9137456246.7567654</v>
      </c>
      <c r="T905" s="140">
        <v>9447435004.6516857</v>
      </c>
      <c r="U905" s="140">
        <v>8985417366.1139183</v>
      </c>
      <c r="V905" s="140">
        <v>6817984489.1319485</v>
      </c>
      <c r="W905" s="140">
        <v>2167432876.9819689</v>
      </c>
      <c r="X905" s="140">
        <v>0</v>
      </c>
      <c r="Y905" s="140">
        <v>462017638.53776801</v>
      </c>
      <c r="Z905" s="140">
        <v>170633994180.35269</v>
      </c>
      <c r="AA905" s="140">
        <v>126300180529.90056</v>
      </c>
      <c r="AB905" s="140">
        <v>76083047314.854279</v>
      </c>
      <c r="AC905" s="140">
        <v>50217133215.04628</v>
      </c>
      <c r="AD905" s="140">
        <v>44333813650.452126</v>
      </c>
      <c r="AE905" s="140">
        <v>26706625655.350761</v>
      </c>
      <c r="AF905" s="140">
        <v>17627187995.101192</v>
      </c>
      <c r="AG905" s="140">
        <v>-11642784100.814272</v>
      </c>
      <c r="AH905" s="140">
        <v>20059147</v>
      </c>
      <c r="AI905" s="44"/>
      <c r="AK905" s="44"/>
      <c r="AL905" s="4"/>
    </row>
    <row r="906" spans="1:38" x14ac:dyDescent="0.35">
      <c r="A906" s="140" t="s">
        <v>69</v>
      </c>
      <c r="B906" s="140" t="s">
        <v>70</v>
      </c>
      <c r="C906" s="140" t="s">
        <v>16</v>
      </c>
      <c r="D906" s="140" t="s">
        <v>10</v>
      </c>
      <c r="E906" s="140" t="s">
        <v>535</v>
      </c>
      <c r="F906" s="140">
        <v>2010</v>
      </c>
      <c r="G906" s="140" t="s">
        <v>1152</v>
      </c>
      <c r="H906" s="140">
        <v>349439633394.89301</v>
      </c>
      <c r="I906" s="140">
        <v>61952264325.258492</v>
      </c>
      <c r="J906" s="140">
        <v>112072229078.67354</v>
      </c>
      <c r="K906" s="140">
        <v>101475972899.42316</v>
      </c>
      <c r="L906" s="140">
        <v>20352389117.844822</v>
      </c>
      <c r="M906" s="140">
        <v>8597554933.1075459</v>
      </c>
      <c r="N906" s="140">
        <v>82404650.972653821</v>
      </c>
      <c r="O906" s="140">
        <v>535020126.36790317</v>
      </c>
      <c r="P906" s="140">
        <v>4997788537.739727</v>
      </c>
      <c r="Q906" s="140">
        <v>66910815533.390495</v>
      </c>
      <c r="R906" s="140">
        <v>57827830714.44706</v>
      </c>
      <c r="S906" s="140">
        <v>9082984818.9434357</v>
      </c>
      <c r="T906" s="140">
        <v>10596256179.250393</v>
      </c>
      <c r="U906" s="140">
        <v>10059261648.038876</v>
      </c>
      <c r="V906" s="140">
        <v>7769795410.1318007</v>
      </c>
      <c r="W906" s="140">
        <v>2289466237.9070745</v>
      </c>
      <c r="X906" s="140">
        <v>0</v>
      </c>
      <c r="Y906" s="140">
        <v>536994531.21151686</v>
      </c>
      <c r="Z906" s="140">
        <v>185046118620.85919</v>
      </c>
      <c r="AA906" s="140">
        <v>136750200567.11212</v>
      </c>
      <c r="AB906" s="140">
        <v>78398791304.024551</v>
      </c>
      <c r="AC906" s="140">
        <v>58351409263.08757</v>
      </c>
      <c r="AD906" s="140">
        <v>48295918053.747093</v>
      </c>
      <c r="AE906" s="140">
        <v>27688014969.117283</v>
      </c>
      <c r="AF906" s="140">
        <v>20607903084.629845</v>
      </c>
      <c r="AG906" s="140">
        <v>-9630978629.8982582</v>
      </c>
      <c r="AH906" s="140">
        <v>20532950</v>
      </c>
      <c r="AI906" s="44"/>
      <c r="AK906" s="44"/>
      <c r="AL906" s="4"/>
    </row>
    <row r="907" spans="1:38" x14ac:dyDescent="0.35">
      <c r="A907" s="140" t="s">
        <v>69</v>
      </c>
      <c r="B907" s="140" t="s">
        <v>70</v>
      </c>
      <c r="C907" s="140" t="s">
        <v>16</v>
      </c>
      <c r="D907" s="140" t="s">
        <v>10</v>
      </c>
      <c r="E907" s="140" t="s">
        <v>535</v>
      </c>
      <c r="F907" s="140">
        <v>2011</v>
      </c>
      <c r="G907" s="140" t="s">
        <v>1153</v>
      </c>
      <c r="H907" s="140">
        <v>340717346959.52191</v>
      </c>
      <c r="I907" s="140">
        <v>62212641717.785469</v>
      </c>
      <c r="J907" s="140">
        <v>120355788267.43744</v>
      </c>
      <c r="K907" s="140">
        <v>108282469800.31647</v>
      </c>
      <c r="L907" s="140">
        <v>22089938772.142864</v>
      </c>
      <c r="M907" s="140">
        <v>8729170251.1042519</v>
      </c>
      <c r="N907" s="140">
        <v>89496103.622441635</v>
      </c>
      <c r="O907" s="140">
        <v>393376716.73602152</v>
      </c>
      <c r="P907" s="140">
        <v>4961792190.5061712</v>
      </c>
      <c r="Q907" s="140">
        <v>72018695766.204727</v>
      </c>
      <c r="R907" s="140">
        <v>63007049068.926491</v>
      </c>
      <c r="S907" s="140">
        <v>9011646697.2782364</v>
      </c>
      <c r="T907" s="140">
        <v>12073318467.12097</v>
      </c>
      <c r="U907" s="140">
        <v>10882191662.494576</v>
      </c>
      <c r="V907" s="140">
        <v>8120735717.7054205</v>
      </c>
      <c r="W907" s="140">
        <v>2761455944.7891555</v>
      </c>
      <c r="X907" s="140">
        <v>0</v>
      </c>
      <c r="Y907" s="140">
        <v>1191126804.626394</v>
      </c>
      <c r="Z907" s="140">
        <v>164476918320.4198</v>
      </c>
      <c r="AA907" s="140">
        <v>121156281742.45934</v>
      </c>
      <c r="AB907" s="140">
        <v>68677224660.574562</v>
      </c>
      <c r="AC907" s="140">
        <v>52479057081.884796</v>
      </c>
      <c r="AD907" s="140">
        <v>43320636577.960449</v>
      </c>
      <c r="AE907" s="140">
        <v>24556226453.267353</v>
      </c>
      <c r="AF907" s="140">
        <v>18764410124.693127</v>
      </c>
      <c r="AG907" s="140">
        <v>-6328001346.1207857</v>
      </c>
      <c r="AH907" s="140">
        <v>21028655</v>
      </c>
      <c r="AI907" s="44"/>
      <c r="AK907" s="44"/>
      <c r="AL907" s="4"/>
    </row>
    <row r="908" spans="1:38" x14ac:dyDescent="0.35">
      <c r="A908" s="140" t="s">
        <v>69</v>
      </c>
      <c r="B908" s="140" t="s">
        <v>70</v>
      </c>
      <c r="C908" s="140" t="s">
        <v>16</v>
      </c>
      <c r="D908" s="140" t="s">
        <v>10</v>
      </c>
      <c r="E908" s="140" t="s">
        <v>535</v>
      </c>
      <c r="F908" s="140">
        <v>2012</v>
      </c>
      <c r="G908" s="140" t="s">
        <v>1154</v>
      </c>
      <c r="H908" s="140">
        <v>375509446991.70612</v>
      </c>
      <c r="I908" s="140">
        <v>63891331864.844437</v>
      </c>
      <c r="J908" s="140">
        <v>127995649735.34535</v>
      </c>
      <c r="K908" s="140">
        <v>114376312826.69386</v>
      </c>
      <c r="L908" s="140">
        <v>24045111342.561756</v>
      </c>
      <c r="M908" s="140">
        <v>8677180833.8023262</v>
      </c>
      <c r="N908" s="140">
        <v>96587556.272229463</v>
      </c>
      <c r="O908" s="140">
        <v>449095993.97084057</v>
      </c>
      <c r="P908" s="140">
        <v>5043218293.1841221</v>
      </c>
      <c r="Q908" s="140">
        <v>76065118806.902588</v>
      </c>
      <c r="R908" s="140">
        <v>66911592934.659081</v>
      </c>
      <c r="S908" s="140">
        <v>9153525872.2435074</v>
      </c>
      <c r="T908" s="140">
        <v>13619336908.651482</v>
      </c>
      <c r="U908" s="140">
        <v>11856943524.968918</v>
      </c>
      <c r="V908" s="140">
        <v>8637684113.9799824</v>
      </c>
      <c r="W908" s="140">
        <v>3219259410.9889355</v>
      </c>
      <c r="X908" s="140">
        <v>0</v>
      </c>
      <c r="Y908" s="140">
        <v>1762393383.6825645</v>
      </c>
      <c r="Z908" s="140">
        <v>179698406843.06357</v>
      </c>
      <c r="AA908" s="140">
        <v>132161563454.16132</v>
      </c>
      <c r="AB908" s="140">
        <v>78789373118.454071</v>
      </c>
      <c r="AC908" s="140">
        <v>53372190335.70726</v>
      </c>
      <c r="AD908" s="140">
        <v>47536843388.902252</v>
      </c>
      <c r="AE908" s="140">
        <v>28339541336.772923</v>
      </c>
      <c r="AF908" s="140">
        <v>19197302052.129471</v>
      </c>
      <c r="AG908" s="140">
        <v>3924058548.4527817</v>
      </c>
      <c r="AH908" s="140">
        <v>21547188</v>
      </c>
      <c r="AI908" s="44"/>
      <c r="AK908" s="44"/>
      <c r="AL908" s="4"/>
    </row>
    <row r="909" spans="1:38" x14ac:dyDescent="0.35">
      <c r="A909" s="140" t="s">
        <v>69</v>
      </c>
      <c r="B909" s="140" t="s">
        <v>70</v>
      </c>
      <c r="C909" s="140" t="s">
        <v>16</v>
      </c>
      <c r="D909" s="140" t="s">
        <v>10</v>
      </c>
      <c r="E909" s="140" t="s">
        <v>535</v>
      </c>
      <c r="F909" s="140">
        <v>2013</v>
      </c>
      <c r="G909" s="140" t="s">
        <v>1155</v>
      </c>
      <c r="H909" s="140">
        <v>390511370893.14508</v>
      </c>
      <c r="I909" s="140">
        <v>67492762969.585144</v>
      </c>
      <c r="J909" s="140">
        <v>133497147718.74312</v>
      </c>
      <c r="K909" s="140">
        <v>119577373658.55324</v>
      </c>
      <c r="L909" s="140">
        <v>25293862546.756695</v>
      </c>
      <c r="M909" s="140">
        <v>8542071162.7806711</v>
      </c>
      <c r="N909" s="140">
        <v>103679008.92201728</v>
      </c>
      <c r="O909" s="140">
        <v>492264713.59620494</v>
      </c>
      <c r="P909" s="140">
        <v>5080629174.7237062</v>
      </c>
      <c r="Q909" s="140">
        <v>80064867051.773941</v>
      </c>
      <c r="R909" s="140">
        <v>70849483996.718384</v>
      </c>
      <c r="S909" s="140">
        <v>9215383055.0555592</v>
      </c>
      <c r="T909" s="140">
        <v>13919774060.189882</v>
      </c>
      <c r="U909" s="140">
        <v>11820916777.874689</v>
      </c>
      <c r="V909" s="140">
        <v>8304844243.1495132</v>
      </c>
      <c r="W909" s="140">
        <v>3516072534.7251759</v>
      </c>
      <c r="X909" s="140">
        <v>0</v>
      </c>
      <c r="Y909" s="140">
        <v>2098857282.3151925</v>
      </c>
      <c r="Z909" s="140">
        <v>185738494673.47644</v>
      </c>
      <c r="AA909" s="140">
        <v>136532414547.51697</v>
      </c>
      <c r="AB909" s="140">
        <v>86235837469.651459</v>
      </c>
      <c r="AC909" s="140">
        <v>50296577077.865517</v>
      </c>
      <c r="AD909" s="140">
        <v>49206080125.959488</v>
      </c>
      <c r="AE909" s="140">
        <v>31079268189.343235</v>
      </c>
      <c r="AF909" s="140">
        <v>18126811936.616089</v>
      </c>
      <c r="AG909" s="140">
        <v>3782965531.3403821</v>
      </c>
      <c r="AH909" s="140">
        <v>22087505</v>
      </c>
      <c r="AI909" s="44"/>
      <c r="AK909" s="44"/>
      <c r="AL909" s="4"/>
    </row>
    <row r="910" spans="1:38" x14ac:dyDescent="0.35">
      <c r="A910" s="140" t="s">
        <v>69</v>
      </c>
      <c r="B910" s="140" t="s">
        <v>70</v>
      </c>
      <c r="C910" s="140" t="s">
        <v>16</v>
      </c>
      <c r="D910" s="140" t="s">
        <v>10</v>
      </c>
      <c r="E910" s="140" t="s">
        <v>535</v>
      </c>
      <c r="F910" s="140">
        <v>2014</v>
      </c>
      <c r="G910" s="140" t="s">
        <v>1156</v>
      </c>
      <c r="H910" s="140">
        <v>417033696665.1665</v>
      </c>
      <c r="I910" s="140">
        <v>72118185967.675018</v>
      </c>
      <c r="J910" s="140">
        <v>137700545288.78104</v>
      </c>
      <c r="K910" s="140">
        <v>122126164171.33606</v>
      </c>
      <c r="L910" s="140">
        <v>27096057373.174583</v>
      </c>
      <c r="M910" s="140">
        <v>7837604530.7893391</v>
      </c>
      <c r="N910" s="140">
        <v>110770461.5718051</v>
      </c>
      <c r="O910" s="140">
        <v>425042110.63931775</v>
      </c>
      <c r="P910" s="140">
        <v>5056036428.3819294</v>
      </c>
      <c r="Q910" s="140">
        <v>81600653266.779099</v>
      </c>
      <c r="R910" s="140">
        <v>72435884260.896057</v>
      </c>
      <c r="S910" s="140">
        <v>9164769005.8830471</v>
      </c>
      <c r="T910" s="140">
        <v>15574381117.444969</v>
      </c>
      <c r="U910" s="140">
        <v>13258998022.667042</v>
      </c>
      <c r="V910" s="140">
        <v>9654608746.6980152</v>
      </c>
      <c r="W910" s="140">
        <v>3604389275.9690266</v>
      </c>
      <c r="X910" s="140">
        <v>0</v>
      </c>
      <c r="Y910" s="140">
        <v>2315383094.7779269</v>
      </c>
      <c r="Z910" s="140">
        <v>202583318093.5639</v>
      </c>
      <c r="AA910" s="140">
        <v>148840206797.69592</v>
      </c>
      <c r="AB910" s="140">
        <v>37968712201.047134</v>
      </c>
      <c r="AC910" s="140">
        <v>110871494596.64877</v>
      </c>
      <c r="AD910" s="140">
        <v>53743111295.867989</v>
      </c>
      <c r="AE910" s="140">
        <v>13709714394.27776</v>
      </c>
      <c r="AF910" s="140">
        <v>40033396901.590225</v>
      </c>
      <c r="AG910" s="140">
        <v>4631647315.1464157</v>
      </c>
      <c r="AH910" s="140">
        <v>22647683</v>
      </c>
      <c r="AI910" s="44"/>
      <c r="AK910" s="44"/>
      <c r="AL910" s="4"/>
    </row>
    <row r="911" spans="1:38" x14ac:dyDescent="0.35">
      <c r="A911" s="140" t="s">
        <v>69</v>
      </c>
      <c r="B911" s="140" t="s">
        <v>70</v>
      </c>
      <c r="C911" s="140" t="s">
        <v>16</v>
      </c>
      <c r="D911" s="140" t="s">
        <v>10</v>
      </c>
      <c r="E911" s="140" t="s">
        <v>535</v>
      </c>
      <c r="F911" s="140">
        <v>2015</v>
      </c>
      <c r="G911" s="140" t="s">
        <v>1157</v>
      </c>
      <c r="H911" s="140">
        <v>432153778204.59229</v>
      </c>
      <c r="I911" s="140">
        <v>77736362393.110321</v>
      </c>
      <c r="J911" s="140">
        <v>128863811965.52727</v>
      </c>
      <c r="K911" s="140">
        <v>116914772983.23076</v>
      </c>
      <c r="L911" s="140">
        <v>27463150327.426247</v>
      </c>
      <c r="M911" s="140">
        <v>7765766191.1749334</v>
      </c>
      <c r="N911" s="140">
        <v>117861914.22159292</v>
      </c>
      <c r="O911" s="140">
        <v>452067100.88585609</v>
      </c>
      <c r="P911" s="140">
        <v>4768312184.5423517</v>
      </c>
      <c r="Q911" s="140">
        <v>76347615264.979797</v>
      </c>
      <c r="R911" s="140">
        <v>67700610470.933464</v>
      </c>
      <c r="S911" s="140">
        <v>8647004794.0463276</v>
      </c>
      <c r="T911" s="140">
        <v>11949038982.29649</v>
      </c>
      <c r="U911" s="140">
        <v>9353482817.3570232</v>
      </c>
      <c r="V911" s="140">
        <v>5992796947.2697191</v>
      </c>
      <c r="W911" s="140">
        <v>3360685870.0873041</v>
      </c>
      <c r="X911" s="140">
        <v>0</v>
      </c>
      <c r="Y911" s="140">
        <v>2595556164.939467</v>
      </c>
      <c r="Z911" s="140">
        <v>221463687161.02228</v>
      </c>
      <c r="AA911" s="140">
        <v>162553062070.48053</v>
      </c>
      <c r="AB911" s="140">
        <v>41466822466.471901</v>
      </c>
      <c r="AC911" s="140">
        <v>121086239604.00862</v>
      </c>
      <c r="AD911" s="140">
        <v>58910625090.541245</v>
      </c>
      <c r="AE911" s="140">
        <v>15027932423.439619</v>
      </c>
      <c r="AF911" s="140">
        <v>43882692667.101814</v>
      </c>
      <c r="AG911" s="140">
        <v>4089916684.9323502</v>
      </c>
      <c r="AH911" s="140">
        <v>23226143</v>
      </c>
      <c r="AI911" s="44"/>
      <c r="AK911" s="44"/>
      <c r="AL911" s="4"/>
    </row>
    <row r="912" spans="1:38" x14ac:dyDescent="0.35">
      <c r="A912" s="140" t="s">
        <v>69</v>
      </c>
      <c r="B912" s="140" t="s">
        <v>70</v>
      </c>
      <c r="C912" s="140" t="s">
        <v>16</v>
      </c>
      <c r="D912" s="140" t="s">
        <v>10</v>
      </c>
      <c r="E912" s="140" t="s">
        <v>535</v>
      </c>
      <c r="F912" s="140">
        <v>2016</v>
      </c>
      <c r="G912" s="140" t="s">
        <v>1158</v>
      </c>
      <c r="H912" s="140">
        <v>449714193146.76953</v>
      </c>
      <c r="I912" s="140">
        <v>83439194637.33197</v>
      </c>
      <c r="J912" s="140">
        <v>123681547782.68861</v>
      </c>
      <c r="K912" s="140">
        <v>114568272015.94386</v>
      </c>
      <c r="L912" s="140">
        <v>27658989354.683823</v>
      </c>
      <c r="M912" s="140">
        <v>8014655932.9649343</v>
      </c>
      <c r="N912" s="140">
        <v>124953366.87138075</v>
      </c>
      <c r="O912" s="140">
        <v>478920608.01404673</v>
      </c>
      <c r="P912" s="140">
        <v>4499052823.1896067</v>
      </c>
      <c r="Q912" s="140">
        <v>73791699930.220062</v>
      </c>
      <c r="R912" s="140">
        <v>65629412515.144569</v>
      </c>
      <c r="S912" s="140">
        <v>8162287415.075491</v>
      </c>
      <c r="T912" s="140">
        <v>9113275766.7447453</v>
      </c>
      <c r="U912" s="140">
        <v>6583624898.6711559</v>
      </c>
      <c r="V912" s="140">
        <v>3763131869.2555218</v>
      </c>
      <c r="W912" s="140">
        <v>2820493029.4156346</v>
      </c>
      <c r="X912" s="140">
        <v>0</v>
      </c>
      <c r="Y912" s="140">
        <v>2529650868.0735888</v>
      </c>
      <c r="Z912" s="140">
        <v>238476568908.85486</v>
      </c>
      <c r="AA912" s="140">
        <v>174855029713.16373</v>
      </c>
      <c r="AB912" s="140">
        <v>44605019321.88546</v>
      </c>
      <c r="AC912" s="140">
        <v>130250010391.27829</v>
      </c>
      <c r="AD912" s="140">
        <v>63621539195.691139</v>
      </c>
      <c r="AE912" s="140">
        <v>16229673174.212664</v>
      </c>
      <c r="AF912" s="140">
        <v>47391866021.478432</v>
      </c>
      <c r="AG912" s="140">
        <v>4116881817.8940439</v>
      </c>
      <c r="AH912" s="140">
        <v>23822714</v>
      </c>
      <c r="AI912" s="44"/>
      <c r="AK912" s="44"/>
      <c r="AL912" s="4"/>
    </row>
    <row r="913" spans="1:38" x14ac:dyDescent="0.35">
      <c r="A913" s="140" t="s">
        <v>69</v>
      </c>
      <c r="B913" s="140" t="s">
        <v>70</v>
      </c>
      <c r="C913" s="140" t="s">
        <v>16</v>
      </c>
      <c r="D913" s="140" t="s">
        <v>10</v>
      </c>
      <c r="E913" s="140" t="s">
        <v>535</v>
      </c>
      <c r="F913" s="140">
        <v>2017</v>
      </c>
      <c r="G913" s="140" t="s">
        <v>1159</v>
      </c>
      <c r="H913" s="140">
        <v>452485096542.66852</v>
      </c>
      <c r="I913" s="140">
        <v>89965053386.473892</v>
      </c>
      <c r="J913" s="140">
        <v>117775786267.85583</v>
      </c>
      <c r="K913" s="140">
        <v>110594261391.24849</v>
      </c>
      <c r="L913" s="140">
        <v>26865284800.276554</v>
      </c>
      <c r="M913" s="140">
        <v>8128537890.7597704</v>
      </c>
      <c r="N913" s="140">
        <v>132044819.52116856</v>
      </c>
      <c r="O913" s="140">
        <v>422529316.63498259</v>
      </c>
      <c r="P913" s="140">
        <v>4160199881.5775065</v>
      </c>
      <c r="Q913" s="140">
        <v>70885664682.478531</v>
      </c>
      <c r="R913" s="140">
        <v>63336748502.126801</v>
      </c>
      <c r="S913" s="140">
        <v>7548916180.3517237</v>
      </c>
      <c r="T913" s="140">
        <v>7181524876.6073418</v>
      </c>
      <c r="U913" s="140">
        <v>4746004118.0882549</v>
      </c>
      <c r="V913" s="140">
        <v>2469486364.8093667</v>
      </c>
      <c r="W913" s="140">
        <v>2276517753.2788887</v>
      </c>
      <c r="X913" s="140">
        <v>0</v>
      </c>
      <c r="Y913" s="140">
        <v>2435520758.5190868</v>
      </c>
      <c r="Z913" s="140">
        <v>257808286371.13852</v>
      </c>
      <c r="AA913" s="140">
        <v>188844901356.37445</v>
      </c>
      <c r="AB913" s="140">
        <v>48173795673.242073</v>
      </c>
      <c r="AC913" s="140">
        <v>140671105683.13239</v>
      </c>
      <c r="AD913" s="140">
        <v>68963385014.764053</v>
      </c>
      <c r="AE913" s="140">
        <v>17592362805.532616</v>
      </c>
      <c r="AF913" s="140">
        <v>51371022209.231277</v>
      </c>
      <c r="AG913" s="140">
        <v>-13064029482.799793</v>
      </c>
      <c r="AH913" s="140">
        <v>24437469</v>
      </c>
      <c r="AI913" s="44"/>
      <c r="AK913" s="44"/>
      <c r="AL913" s="4"/>
    </row>
    <row r="914" spans="1:38" x14ac:dyDescent="0.35">
      <c r="A914" s="140" t="s">
        <v>69</v>
      </c>
      <c r="B914" s="140" t="s">
        <v>70</v>
      </c>
      <c r="C914" s="140" t="s">
        <v>16</v>
      </c>
      <c r="D914" s="140" t="s">
        <v>10</v>
      </c>
      <c r="E914" s="140" t="s">
        <v>535</v>
      </c>
      <c r="F914" s="140">
        <v>2018</v>
      </c>
      <c r="G914" s="140" t="s">
        <v>1160</v>
      </c>
      <c r="H914" s="140">
        <v>484429113075.0874</v>
      </c>
      <c r="I914" s="140">
        <v>102117151042.91422</v>
      </c>
      <c r="J914" s="140">
        <v>118155122601.95735</v>
      </c>
      <c r="K914" s="140">
        <v>111204476615.13373</v>
      </c>
      <c r="L914" s="140">
        <v>24747829791.835663</v>
      </c>
      <c r="M914" s="140">
        <v>13209637361.043667</v>
      </c>
      <c r="N914" s="140">
        <v>139136272.17095637</v>
      </c>
      <c r="O914" s="140">
        <v>553155629.37288105</v>
      </c>
      <c r="P914" s="140">
        <v>3794547178.9692683</v>
      </c>
      <c r="Q914" s="140">
        <v>68760170381.741287</v>
      </c>
      <c r="R914" s="140">
        <v>61872086567.110313</v>
      </c>
      <c r="S914" s="140">
        <v>6888083814.6309719</v>
      </c>
      <c r="T914" s="140">
        <v>6950645986.8236217</v>
      </c>
      <c r="U914" s="140">
        <v>4743991157.4149284</v>
      </c>
      <c r="V914" s="140">
        <v>2564212839.3449583</v>
      </c>
      <c r="W914" s="140">
        <v>2179778318.0699701</v>
      </c>
      <c r="X914" s="140">
        <v>0</v>
      </c>
      <c r="Y914" s="140">
        <v>2206654829.4086933</v>
      </c>
      <c r="Z914" s="140">
        <v>276474919430.21594</v>
      </c>
      <c r="AA914" s="140">
        <v>202411746835.35989</v>
      </c>
      <c r="AB914" s="140">
        <v>51634659256.748238</v>
      </c>
      <c r="AC914" s="140">
        <v>150777087578.61166</v>
      </c>
      <c r="AD914" s="140">
        <v>74063172594.856033</v>
      </c>
      <c r="AE914" s="140">
        <v>18893304070.537582</v>
      </c>
      <c r="AF914" s="140">
        <v>55169868524.318451</v>
      </c>
      <c r="AG914" s="140">
        <v>-12318080000</v>
      </c>
      <c r="AH914" s="140">
        <v>25069229</v>
      </c>
      <c r="AI914" s="44"/>
      <c r="AK914" s="44"/>
      <c r="AL914" s="4"/>
    </row>
    <row r="915" spans="1:38" x14ac:dyDescent="0.35">
      <c r="A915" s="140" t="s">
        <v>48</v>
      </c>
      <c r="B915" s="140" t="s">
        <v>49</v>
      </c>
      <c r="C915" s="140" t="s">
        <v>16</v>
      </c>
      <c r="D915" s="140" t="s">
        <v>10</v>
      </c>
      <c r="E915" s="140" t="s">
        <v>535</v>
      </c>
      <c r="F915" s="140">
        <v>1995</v>
      </c>
      <c r="G915" s="140" t="s">
        <v>1161</v>
      </c>
      <c r="H915" s="140">
        <v>244099877345.42847</v>
      </c>
      <c r="I915" s="140">
        <v>48357692478.232826</v>
      </c>
      <c r="J915" s="140">
        <v>74860550830.862045</v>
      </c>
      <c r="K915" s="140">
        <v>70075182710.782257</v>
      </c>
      <c r="L915" s="140">
        <v>13174535555.734028</v>
      </c>
      <c r="M915" s="140">
        <v>26830390083.878254</v>
      </c>
      <c r="N915" s="140">
        <v>241682709.04932329</v>
      </c>
      <c r="O915" s="140">
        <v>0</v>
      </c>
      <c r="P915" s="140">
        <v>6866143603.0138712</v>
      </c>
      <c r="Q915" s="140">
        <v>22962430759.106781</v>
      </c>
      <c r="R915" s="140">
        <v>15384536586.031046</v>
      </c>
      <c r="S915" s="140">
        <v>7577894173.0757351</v>
      </c>
      <c r="T915" s="140">
        <v>4785368120.0797873</v>
      </c>
      <c r="U915" s="140">
        <v>4775088205.8029327</v>
      </c>
      <c r="V915" s="140">
        <v>4775088205.8029327</v>
      </c>
      <c r="W915" s="140">
        <v>0</v>
      </c>
      <c r="X915" s="140">
        <v>0</v>
      </c>
      <c r="Y915" s="140">
        <v>10279914.27685453</v>
      </c>
      <c r="Z915" s="140">
        <v>135811416082.42128</v>
      </c>
      <c r="AA915" s="140">
        <v>83816800197.032501</v>
      </c>
      <c r="AB915" s="140">
        <v>37857481430.291962</v>
      </c>
      <c r="AC915" s="140">
        <v>45959318766.740532</v>
      </c>
      <c r="AD915" s="140">
        <v>51994615885.388924</v>
      </c>
      <c r="AE915" s="140">
        <v>23484375456.10294</v>
      </c>
      <c r="AF915" s="140">
        <v>28510240429.28598</v>
      </c>
      <c r="AG915" s="140">
        <v>-14929782046.087681</v>
      </c>
      <c r="AH915" s="140">
        <v>13599988</v>
      </c>
      <c r="AI915" s="44"/>
      <c r="AK915" s="44"/>
      <c r="AL915" s="4"/>
    </row>
    <row r="916" spans="1:38" x14ac:dyDescent="0.35">
      <c r="A916" s="140" t="s">
        <v>48</v>
      </c>
      <c r="B916" s="140" t="s">
        <v>49</v>
      </c>
      <c r="C916" s="140" t="s">
        <v>16</v>
      </c>
      <c r="D916" s="140" t="s">
        <v>10</v>
      </c>
      <c r="E916" s="140" t="s">
        <v>535</v>
      </c>
      <c r="F916" s="140">
        <v>1996</v>
      </c>
      <c r="G916" s="140" t="s">
        <v>1162</v>
      </c>
      <c r="H916" s="140">
        <v>249604882378.49231</v>
      </c>
      <c r="I916" s="140">
        <v>49137465253.636902</v>
      </c>
      <c r="J916" s="140">
        <v>75709766945.77446</v>
      </c>
      <c r="K916" s="140">
        <v>71029630400.739487</v>
      </c>
      <c r="L916" s="140">
        <v>14826417997.245682</v>
      </c>
      <c r="M916" s="140">
        <v>26897804130.611294</v>
      </c>
      <c r="N916" s="140">
        <v>242492770.80117214</v>
      </c>
      <c r="O916" s="140">
        <v>0</v>
      </c>
      <c r="P916" s="140">
        <v>6731048685.8159542</v>
      </c>
      <c r="Q916" s="140">
        <v>22331866816.265385</v>
      </c>
      <c r="R916" s="140">
        <v>14699138430.691896</v>
      </c>
      <c r="S916" s="140">
        <v>7632728385.5734882</v>
      </c>
      <c r="T916" s="140">
        <v>4680136545.0349712</v>
      </c>
      <c r="U916" s="140">
        <v>4639719118.6568708</v>
      </c>
      <c r="V916" s="140">
        <v>4639719118.6568708</v>
      </c>
      <c r="W916" s="140">
        <v>0</v>
      </c>
      <c r="X916" s="140">
        <v>0</v>
      </c>
      <c r="Y916" s="140">
        <v>40417426.378100835</v>
      </c>
      <c r="Z916" s="140">
        <v>139340599744.79688</v>
      </c>
      <c r="AA916" s="140">
        <v>86057596657.656494</v>
      </c>
      <c r="AB916" s="140">
        <v>38533856131.799339</v>
      </c>
      <c r="AC916" s="140">
        <v>47523740525.857155</v>
      </c>
      <c r="AD916" s="140">
        <v>53283003087.140404</v>
      </c>
      <c r="AE916" s="140">
        <v>23858434989.741402</v>
      </c>
      <c r="AF916" s="140">
        <v>29424568097.399002</v>
      </c>
      <c r="AG916" s="140">
        <v>-14582949565.715918</v>
      </c>
      <c r="AH916" s="140">
        <v>13970813</v>
      </c>
      <c r="AI916" s="44"/>
      <c r="AK916" s="44"/>
      <c r="AL916" s="4"/>
    </row>
    <row r="917" spans="1:38" x14ac:dyDescent="0.35">
      <c r="A917" s="140" t="s">
        <v>48</v>
      </c>
      <c r="B917" s="140" t="s">
        <v>49</v>
      </c>
      <c r="C917" s="140" t="s">
        <v>16</v>
      </c>
      <c r="D917" s="140" t="s">
        <v>10</v>
      </c>
      <c r="E917" s="140" t="s">
        <v>535</v>
      </c>
      <c r="F917" s="140">
        <v>1997</v>
      </c>
      <c r="G917" s="140" t="s">
        <v>1163</v>
      </c>
      <c r="H917" s="140">
        <v>254522676135.37109</v>
      </c>
      <c r="I917" s="140">
        <v>50119400857.106644</v>
      </c>
      <c r="J917" s="140">
        <v>74510455878.815796</v>
      </c>
      <c r="K917" s="140">
        <v>70387160241.034439</v>
      </c>
      <c r="L917" s="140">
        <v>15803633049.880653</v>
      </c>
      <c r="M917" s="140">
        <v>26565750689.065434</v>
      </c>
      <c r="N917" s="140">
        <v>243302832.55302101</v>
      </c>
      <c r="O917" s="140">
        <v>0</v>
      </c>
      <c r="P917" s="140">
        <v>6448270563.6134586</v>
      </c>
      <c r="Q917" s="140">
        <v>21326203105.92186</v>
      </c>
      <c r="R917" s="140">
        <v>13733136489.326515</v>
      </c>
      <c r="S917" s="140">
        <v>7593066616.5953455</v>
      </c>
      <c r="T917" s="140">
        <v>4123295637.7813616</v>
      </c>
      <c r="U917" s="140">
        <v>4087299058.326489</v>
      </c>
      <c r="V917" s="140">
        <v>4087299058.326489</v>
      </c>
      <c r="W917" s="140">
        <v>0</v>
      </c>
      <c r="X917" s="140">
        <v>0</v>
      </c>
      <c r="Y917" s="140">
        <v>35996579.454872847</v>
      </c>
      <c r="Z917" s="140">
        <v>144258357026.71695</v>
      </c>
      <c r="AA917" s="140">
        <v>89158642485.893677</v>
      </c>
      <c r="AB917" s="140">
        <v>38810558166.120972</v>
      </c>
      <c r="AC917" s="140">
        <v>50348084319.772713</v>
      </c>
      <c r="AD917" s="140">
        <v>55099714540.823257</v>
      </c>
      <c r="AE917" s="140">
        <v>23984782815.211784</v>
      </c>
      <c r="AF917" s="140">
        <v>31114931725.611317</v>
      </c>
      <c r="AG917" s="140">
        <v>-14365537627.268215</v>
      </c>
      <c r="AH917" s="140">
        <v>14344449</v>
      </c>
      <c r="AI917" s="44"/>
      <c r="AK917" s="44"/>
      <c r="AL917" s="4"/>
    </row>
    <row r="918" spans="1:38" x14ac:dyDescent="0.35">
      <c r="A918" s="140" t="s">
        <v>48</v>
      </c>
      <c r="B918" s="140" t="s">
        <v>49</v>
      </c>
      <c r="C918" s="140" t="s">
        <v>16</v>
      </c>
      <c r="D918" s="140" t="s">
        <v>10</v>
      </c>
      <c r="E918" s="140" t="s">
        <v>535</v>
      </c>
      <c r="F918" s="140">
        <v>1998</v>
      </c>
      <c r="G918" s="140" t="s">
        <v>1164</v>
      </c>
      <c r="H918" s="140">
        <v>262005766280.37967</v>
      </c>
      <c r="I918" s="140">
        <v>51295431522.899048</v>
      </c>
      <c r="J918" s="140">
        <v>77531740244.078506</v>
      </c>
      <c r="K918" s="140">
        <v>73533918086.06691</v>
      </c>
      <c r="L918" s="140">
        <v>17258477848.008018</v>
      </c>
      <c r="M918" s="140">
        <v>26404902271.692284</v>
      </c>
      <c r="N918" s="140">
        <v>244112894.30486986</v>
      </c>
      <c r="O918" s="140">
        <v>0</v>
      </c>
      <c r="P918" s="140">
        <v>6983125498.1592884</v>
      </c>
      <c r="Q918" s="140">
        <v>22643299573.902443</v>
      </c>
      <c r="R918" s="140">
        <v>14513084226.785187</v>
      </c>
      <c r="S918" s="140">
        <v>8130215347.1172543</v>
      </c>
      <c r="T918" s="140">
        <v>3997822158.0116134</v>
      </c>
      <c r="U918" s="140">
        <v>3966196778.0477901</v>
      </c>
      <c r="V918" s="140">
        <v>3966196778.0477901</v>
      </c>
      <c r="W918" s="140">
        <v>0</v>
      </c>
      <c r="X918" s="140">
        <v>0</v>
      </c>
      <c r="Y918" s="140">
        <v>31625379.963823292</v>
      </c>
      <c r="Z918" s="140">
        <v>149650640876.31931</v>
      </c>
      <c r="AA918" s="140">
        <v>92550778804.304428</v>
      </c>
      <c r="AB918" s="140">
        <v>39763772150.767921</v>
      </c>
      <c r="AC918" s="140">
        <v>52787006653.536674</v>
      </c>
      <c r="AD918" s="140">
        <v>57099862072.014877</v>
      </c>
      <c r="AE918" s="140">
        <v>24532542401.104774</v>
      </c>
      <c r="AF918" s="140">
        <v>32567319670.910099</v>
      </c>
      <c r="AG918" s="140">
        <v>-16472046362.917219</v>
      </c>
      <c r="AH918" s="140">
        <v>14723768</v>
      </c>
      <c r="AI918" s="44"/>
      <c r="AK918" s="44"/>
      <c r="AL918" s="4"/>
    </row>
    <row r="919" spans="1:38" x14ac:dyDescent="0.35">
      <c r="A919" s="140" t="s">
        <v>48</v>
      </c>
      <c r="B919" s="140" t="s">
        <v>49</v>
      </c>
      <c r="C919" s="140" t="s">
        <v>16</v>
      </c>
      <c r="D919" s="140" t="s">
        <v>10</v>
      </c>
      <c r="E919" s="140" t="s">
        <v>535</v>
      </c>
      <c r="F919" s="140">
        <v>1999</v>
      </c>
      <c r="G919" s="140" t="s">
        <v>1165</v>
      </c>
      <c r="H919" s="140">
        <v>272764099557.978</v>
      </c>
      <c r="I919" s="140">
        <v>52564782240.197311</v>
      </c>
      <c r="J919" s="140">
        <v>80055508335.862839</v>
      </c>
      <c r="K919" s="140">
        <v>75287747189.304871</v>
      </c>
      <c r="L919" s="140">
        <v>16655901274.251797</v>
      </c>
      <c r="M919" s="140">
        <v>26231300772.333939</v>
      </c>
      <c r="N919" s="140">
        <v>244922956.05671871</v>
      </c>
      <c r="O919" s="140">
        <v>0</v>
      </c>
      <c r="P919" s="140">
        <v>7880288810.981245</v>
      </c>
      <c r="Q919" s="140">
        <v>24275333375.681179</v>
      </c>
      <c r="R919" s="140">
        <v>15991482841.593195</v>
      </c>
      <c r="S919" s="140">
        <v>8283850534.0879841</v>
      </c>
      <c r="T919" s="140">
        <v>4767761146.5579586</v>
      </c>
      <c r="U919" s="140">
        <v>4730527610.1178856</v>
      </c>
      <c r="V919" s="140">
        <v>4730527610.1178856</v>
      </c>
      <c r="W919" s="140">
        <v>0</v>
      </c>
      <c r="X919" s="140">
        <v>0</v>
      </c>
      <c r="Y919" s="140">
        <v>37233536.440073468</v>
      </c>
      <c r="Z919" s="140">
        <v>155111240226.28787</v>
      </c>
      <c r="AA919" s="140">
        <v>96057058603.968628</v>
      </c>
      <c r="AB919" s="140">
        <v>41294065308.35643</v>
      </c>
      <c r="AC919" s="140">
        <v>54762993295.612198</v>
      </c>
      <c r="AD919" s="140">
        <v>59054181622.319244</v>
      </c>
      <c r="AE919" s="140">
        <v>25386861393.472332</v>
      </c>
      <c r="AF919" s="140">
        <v>33667320228.846912</v>
      </c>
      <c r="AG919" s="140">
        <v>-14967431244.370031</v>
      </c>
      <c r="AH919" s="140">
        <v>15112592</v>
      </c>
      <c r="AI919" s="44"/>
      <c r="AK919" s="44"/>
      <c r="AL919" s="4"/>
    </row>
    <row r="920" spans="1:38" x14ac:dyDescent="0.35">
      <c r="A920" s="140" t="s">
        <v>48</v>
      </c>
      <c r="B920" s="140" t="s">
        <v>49</v>
      </c>
      <c r="C920" s="140" t="s">
        <v>16</v>
      </c>
      <c r="D920" s="140" t="s">
        <v>10</v>
      </c>
      <c r="E920" s="140" t="s">
        <v>535</v>
      </c>
      <c r="F920" s="140">
        <v>2000</v>
      </c>
      <c r="G920" s="140" t="s">
        <v>1166</v>
      </c>
      <c r="H920" s="140">
        <v>275097506283.2688</v>
      </c>
      <c r="I920" s="140">
        <v>53962036097.658295</v>
      </c>
      <c r="J920" s="140">
        <v>79441607619.792343</v>
      </c>
      <c r="K920" s="140">
        <v>74038823108.713623</v>
      </c>
      <c r="L920" s="140">
        <v>14922433437.548643</v>
      </c>
      <c r="M920" s="140">
        <v>26154158315.831516</v>
      </c>
      <c r="N920" s="140">
        <v>245733017.80856755</v>
      </c>
      <c r="O920" s="140">
        <v>0</v>
      </c>
      <c r="P920" s="140">
        <v>8256904789.2100315</v>
      </c>
      <c r="Q920" s="140">
        <v>24459593548.314857</v>
      </c>
      <c r="R920" s="140">
        <v>16369753914.945747</v>
      </c>
      <c r="S920" s="140">
        <v>8089839633.3691101</v>
      </c>
      <c r="T920" s="140">
        <v>5402784511.0787258</v>
      </c>
      <c r="U920" s="140">
        <v>5360574305.113863</v>
      </c>
      <c r="V920" s="140">
        <v>5360574305.113863</v>
      </c>
      <c r="W920" s="140">
        <v>0</v>
      </c>
      <c r="X920" s="140">
        <v>0</v>
      </c>
      <c r="Y920" s="140">
        <v>42210205.964862533</v>
      </c>
      <c r="Z920" s="140">
        <v>158259425171.6882</v>
      </c>
      <c r="AA920" s="140">
        <v>98116798693.385025</v>
      </c>
      <c r="AB920" s="140">
        <v>36105438654.799248</v>
      </c>
      <c r="AC920" s="140">
        <v>62011360038.585785</v>
      </c>
      <c r="AD920" s="140">
        <v>60142626478.303169</v>
      </c>
      <c r="AE920" s="140">
        <v>22131540569.691227</v>
      </c>
      <c r="AF920" s="140">
        <v>38011085908.611938</v>
      </c>
      <c r="AG920" s="140">
        <v>-16565562605.870014</v>
      </c>
      <c r="AH920" s="140">
        <v>15513945</v>
      </c>
      <c r="AI920" s="44"/>
      <c r="AK920" s="44"/>
      <c r="AL920" s="4"/>
    </row>
    <row r="921" spans="1:38" x14ac:dyDescent="0.35">
      <c r="A921" s="140" t="s">
        <v>48</v>
      </c>
      <c r="B921" s="140" t="s">
        <v>49</v>
      </c>
      <c r="C921" s="140" t="s">
        <v>16</v>
      </c>
      <c r="D921" s="140" t="s">
        <v>10</v>
      </c>
      <c r="E921" s="140" t="s">
        <v>535</v>
      </c>
      <c r="F921" s="140">
        <v>2001</v>
      </c>
      <c r="G921" s="140" t="s">
        <v>1167</v>
      </c>
      <c r="H921" s="140">
        <v>286441783141.26099</v>
      </c>
      <c r="I921" s="140">
        <v>56182297218.062576</v>
      </c>
      <c r="J921" s="140">
        <v>80297702664.27388</v>
      </c>
      <c r="K921" s="140">
        <v>73541535566.469009</v>
      </c>
      <c r="L921" s="140">
        <v>13028802615.857897</v>
      </c>
      <c r="M921" s="140">
        <v>26116798879.205101</v>
      </c>
      <c r="N921" s="140">
        <v>246543079.5604164</v>
      </c>
      <c r="O921" s="140">
        <v>0</v>
      </c>
      <c r="P921" s="140">
        <v>8861354155.3573284</v>
      </c>
      <c r="Q921" s="140">
        <v>25288036836.48827</v>
      </c>
      <c r="R921" s="140">
        <v>17054680753.104988</v>
      </c>
      <c r="S921" s="140">
        <v>8233356083.3832827</v>
      </c>
      <c r="T921" s="140">
        <v>6756167097.8048668</v>
      </c>
      <c r="U921" s="140">
        <v>6712848899.427227</v>
      </c>
      <c r="V921" s="140">
        <v>6712848899.427227</v>
      </c>
      <c r="W921" s="140">
        <v>0</v>
      </c>
      <c r="X921" s="140">
        <v>0</v>
      </c>
      <c r="Y921" s="140">
        <v>43318198.377639323</v>
      </c>
      <c r="Z921" s="140">
        <v>164946398235.54312</v>
      </c>
      <c r="AA921" s="140">
        <v>102387320009.30952</v>
      </c>
      <c r="AB921" s="140">
        <v>43634299157.782738</v>
      </c>
      <c r="AC921" s="140">
        <v>58753020851.526955</v>
      </c>
      <c r="AD921" s="140">
        <v>62559078226.233406</v>
      </c>
      <c r="AE921" s="140">
        <v>26660738205.770008</v>
      </c>
      <c r="AF921" s="140">
        <v>35898340020.463402</v>
      </c>
      <c r="AG921" s="140">
        <v>-14984614976.61865</v>
      </c>
      <c r="AH921" s="140">
        <v>15928910</v>
      </c>
      <c r="AI921" s="44"/>
      <c r="AK921" s="44"/>
      <c r="AL921" s="4"/>
    </row>
    <row r="922" spans="1:38" x14ac:dyDescent="0.35">
      <c r="A922" s="140" t="s">
        <v>48</v>
      </c>
      <c r="B922" s="140" t="s">
        <v>49</v>
      </c>
      <c r="C922" s="140" t="s">
        <v>16</v>
      </c>
      <c r="D922" s="140" t="s">
        <v>10</v>
      </c>
      <c r="E922" s="140" t="s">
        <v>535</v>
      </c>
      <c r="F922" s="140">
        <v>2002</v>
      </c>
      <c r="G922" s="140" t="s">
        <v>1168</v>
      </c>
      <c r="H922" s="140">
        <v>311397797563.17279</v>
      </c>
      <c r="I922" s="140">
        <v>58422024528.563416</v>
      </c>
      <c r="J922" s="140">
        <v>80669182241.625031</v>
      </c>
      <c r="K922" s="140">
        <v>73704475760.762466</v>
      </c>
      <c r="L922" s="140">
        <v>11938248444.026346</v>
      </c>
      <c r="M922" s="140">
        <v>25637483057.898067</v>
      </c>
      <c r="N922" s="140">
        <v>247353141.31226528</v>
      </c>
      <c r="O922" s="140">
        <v>0</v>
      </c>
      <c r="P922" s="140">
        <v>9637631794.8832932</v>
      </c>
      <c r="Q922" s="140">
        <v>26243759322.642498</v>
      </c>
      <c r="R922" s="140">
        <v>18022023173.282684</v>
      </c>
      <c r="S922" s="140">
        <v>8221736149.3598137</v>
      </c>
      <c r="T922" s="140">
        <v>6964706480.8625526</v>
      </c>
      <c r="U922" s="140">
        <v>6957196084.0471344</v>
      </c>
      <c r="V922" s="140">
        <v>6957196084.0471344</v>
      </c>
      <c r="W922" s="140">
        <v>0</v>
      </c>
      <c r="X922" s="140">
        <v>0</v>
      </c>
      <c r="Y922" s="140">
        <v>7510396.8154185824</v>
      </c>
      <c r="Z922" s="140">
        <v>187336307232.76071</v>
      </c>
      <c r="AA922" s="140">
        <v>128851349366.55344</v>
      </c>
      <c r="AB922" s="140">
        <v>54446922604.5298</v>
      </c>
      <c r="AC922" s="140">
        <v>74404426762.023834</v>
      </c>
      <c r="AD922" s="140">
        <v>58484957866.207069</v>
      </c>
      <c r="AE922" s="140">
        <v>24713175221.874134</v>
      </c>
      <c r="AF922" s="140">
        <v>33771782644.332939</v>
      </c>
      <c r="AG922" s="140">
        <v>-15029716439.776339</v>
      </c>
      <c r="AH922" s="140">
        <v>16357602</v>
      </c>
      <c r="AI922" s="44"/>
      <c r="AK922" s="44"/>
      <c r="AL922" s="4"/>
    </row>
    <row r="923" spans="1:38" x14ac:dyDescent="0.35">
      <c r="A923" s="140" t="s">
        <v>48</v>
      </c>
      <c r="B923" s="140" t="s">
        <v>49</v>
      </c>
      <c r="C923" s="140" t="s">
        <v>16</v>
      </c>
      <c r="D923" s="140" t="s">
        <v>10</v>
      </c>
      <c r="E923" s="140" t="s">
        <v>535</v>
      </c>
      <c r="F923" s="140">
        <v>2003</v>
      </c>
      <c r="G923" s="140" t="s">
        <v>1169</v>
      </c>
      <c r="H923" s="140">
        <v>326865315215.32037</v>
      </c>
      <c r="I923" s="140">
        <v>60235100217.265381</v>
      </c>
      <c r="J923" s="140">
        <v>83808643195.796097</v>
      </c>
      <c r="K923" s="140">
        <v>75867781972.832855</v>
      </c>
      <c r="L923" s="140">
        <v>11983055146.948956</v>
      </c>
      <c r="M923" s="140">
        <v>25514907559.675117</v>
      </c>
      <c r="N923" s="140">
        <v>248163203.06411412</v>
      </c>
      <c r="O923" s="140">
        <v>910415358.22535098</v>
      </c>
      <c r="P923" s="140">
        <v>10332958192.565037</v>
      </c>
      <c r="Q923" s="140">
        <v>26878282512.354279</v>
      </c>
      <c r="R923" s="140">
        <v>18788750674.164482</v>
      </c>
      <c r="S923" s="140">
        <v>8089531838.1897974</v>
      </c>
      <c r="T923" s="140">
        <v>7940861222.963233</v>
      </c>
      <c r="U923" s="140">
        <v>7897686314.5492325</v>
      </c>
      <c r="V923" s="140">
        <v>7897686314.5492325</v>
      </c>
      <c r="W923" s="140">
        <v>0</v>
      </c>
      <c r="X923" s="140">
        <v>0</v>
      </c>
      <c r="Y923" s="140">
        <v>43174908.414000675</v>
      </c>
      <c r="Z923" s="140">
        <v>197376971856.95297</v>
      </c>
      <c r="AA923" s="140">
        <v>135839868060.43538</v>
      </c>
      <c r="AB923" s="140">
        <v>46607168609.605072</v>
      </c>
      <c r="AC923" s="140">
        <v>89232699450.830322</v>
      </c>
      <c r="AD923" s="140">
        <v>61537103796.517593</v>
      </c>
      <c r="AE923" s="140">
        <v>21113611293.519901</v>
      </c>
      <c r="AF923" s="140">
        <v>40423492502.997688</v>
      </c>
      <c r="AG923" s="140">
        <v>-14555400054.694067</v>
      </c>
      <c r="AH923" s="140">
        <v>16800865</v>
      </c>
      <c r="AI923" s="44"/>
      <c r="AK923" s="44"/>
      <c r="AL923" s="4"/>
    </row>
    <row r="924" spans="1:38" x14ac:dyDescent="0.35">
      <c r="A924" s="140" t="s">
        <v>48</v>
      </c>
      <c r="B924" s="140" t="s">
        <v>49</v>
      </c>
      <c r="C924" s="140" t="s">
        <v>16</v>
      </c>
      <c r="D924" s="140" t="s">
        <v>10</v>
      </c>
      <c r="E924" s="140" t="s">
        <v>535</v>
      </c>
      <c r="F924" s="140">
        <v>2004</v>
      </c>
      <c r="G924" s="140" t="s">
        <v>1170</v>
      </c>
      <c r="H924" s="140">
        <v>348804085849.01337</v>
      </c>
      <c r="I924" s="140">
        <v>62423509901.899223</v>
      </c>
      <c r="J924" s="140">
        <v>85286433023.012146</v>
      </c>
      <c r="K924" s="140">
        <v>76635210267.451233</v>
      </c>
      <c r="L924" s="140">
        <v>12147040223.155796</v>
      </c>
      <c r="M924" s="140">
        <v>24562958698.606247</v>
      </c>
      <c r="N924" s="140">
        <v>248973240.31096399</v>
      </c>
      <c r="O924" s="140">
        <v>298600902.92516357</v>
      </c>
      <c r="P924" s="140">
        <v>11161726264.415388</v>
      </c>
      <c r="Q924" s="140">
        <v>28215910938.037678</v>
      </c>
      <c r="R924" s="140">
        <v>19888319023.922501</v>
      </c>
      <c r="S924" s="140">
        <v>8327591914.1151772</v>
      </c>
      <c r="T924" s="140">
        <v>8651222755.560915</v>
      </c>
      <c r="U924" s="140">
        <v>8605530031.511404</v>
      </c>
      <c r="V924" s="140">
        <v>8605530031.511404</v>
      </c>
      <c r="W924" s="140">
        <v>0</v>
      </c>
      <c r="X924" s="140">
        <v>0</v>
      </c>
      <c r="Y924" s="140">
        <v>45692724.049510449</v>
      </c>
      <c r="Z924" s="140">
        <v>213150074997.38016</v>
      </c>
      <c r="AA924" s="140">
        <v>146790328166.67105</v>
      </c>
      <c r="AB924" s="140">
        <v>62620716090.990105</v>
      </c>
      <c r="AC924" s="140">
        <v>84169612075.680954</v>
      </c>
      <c r="AD924" s="140">
        <v>66359746830.709106</v>
      </c>
      <c r="AE924" s="140">
        <v>28309050862.244209</v>
      </c>
      <c r="AF924" s="140">
        <v>38050695968.464897</v>
      </c>
      <c r="AG924" s="140">
        <v>-12055932073.278265</v>
      </c>
      <c r="AH924" s="140">
        <v>17259322</v>
      </c>
      <c r="AI924" s="44"/>
      <c r="AK924" s="44"/>
      <c r="AL924" s="4"/>
    </row>
    <row r="925" spans="1:38" x14ac:dyDescent="0.35">
      <c r="A925" s="140" t="s">
        <v>48</v>
      </c>
      <c r="B925" s="140" t="s">
        <v>49</v>
      </c>
      <c r="C925" s="140" t="s">
        <v>16</v>
      </c>
      <c r="D925" s="140" t="s">
        <v>10</v>
      </c>
      <c r="E925" s="140" t="s">
        <v>535</v>
      </c>
      <c r="F925" s="140">
        <v>2005</v>
      </c>
      <c r="G925" s="140" t="s">
        <v>1171</v>
      </c>
      <c r="H925" s="140">
        <v>360748511051.14514</v>
      </c>
      <c r="I925" s="140">
        <v>64484641100.738274</v>
      </c>
      <c r="J925" s="140">
        <v>87267190930.288406</v>
      </c>
      <c r="K925" s="140">
        <v>78338111242.21669</v>
      </c>
      <c r="L925" s="140">
        <v>12137627566.833925</v>
      </c>
      <c r="M925" s="140">
        <v>24094932675.694416</v>
      </c>
      <c r="N925" s="140">
        <v>249783302.06281283</v>
      </c>
      <c r="O925" s="140">
        <v>322384190.54668444</v>
      </c>
      <c r="P925" s="140">
        <v>12071279846.452192</v>
      </c>
      <c r="Q925" s="140">
        <v>29462103660.626656</v>
      </c>
      <c r="R925" s="140">
        <v>20954899659.468124</v>
      </c>
      <c r="S925" s="140">
        <v>8507204001.1585312</v>
      </c>
      <c r="T925" s="140">
        <v>8929079688.0717049</v>
      </c>
      <c r="U925" s="140">
        <v>8886700227.8563747</v>
      </c>
      <c r="V925" s="140">
        <v>8881251468.060873</v>
      </c>
      <c r="W925" s="140">
        <v>5448759.7955024885</v>
      </c>
      <c r="X925" s="140">
        <v>0</v>
      </c>
      <c r="Y925" s="140">
        <v>42379460.215330973</v>
      </c>
      <c r="Z925" s="140">
        <v>216864402938.47263</v>
      </c>
      <c r="AA925" s="140">
        <v>149403703664.362</v>
      </c>
      <c r="AB925" s="140">
        <v>59407289946.810715</v>
      </c>
      <c r="AC925" s="140">
        <v>89996413717.551514</v>
      </c>
      <c r="AD925" s="140">
        <v>67460699274.110641</v>
      </c>
      <c r="AE925" s="140">
        <v>26824350558.236111</v>
      </c>
      <c r="AF925" s="140">
        <v>40636348715.874298</v>
      </c>
      <c r="AG925" s="140">
        <v>-7867723918.3541231</v>
      </c>
      <c r="AH925" s="140">
        <v>17733410</v>
      </c>
      <c r="AI925" s="44"/>
      <c r="AK925" s="44"/>
      <c r="AL925" s="4"/>
    </row>
    <row r="926" spans="1:38" x14ac:dyDescent="0.35">
      <c r="A926" s="140" t="s">
        <v>48</v>
      </c>
      <c r="B926" s="140" t="s">
        <v>49</v>
      </c>
      <c r="C926" s="140" t="s">
        <v>16</v>
      </c>
      <c r="D926" s="140" t="s">
        <v>10</v>
      </c>
      <c r="E926" s="140" t="s">
        <v>535</v>
      </c>
      <c r="F926" s="140">
        <v>2006</v>
      </c>
      <c r="G926" s="140" t="s">
        <v>1172</v>
      </c>
      <c r="H926" s="140">
        <v>381474312132.26276</v>
      </c>
      <c r="I926" s="140">
        <v>66469379479.664963</v>
      </c>
      <c r="J926" s="140">
        <v>92655862819.067657</v>
      </c>
      <c r="K926" s="140">
        <v>82672897667.451111</v>
      </c>
      <c r="L926" s="140">
        <v>12972385853.441011</v>
      </c>
      <c r="M926" s="140">
        <v>23701185232.84082</v>
      </c>
      <c r="N926" s="140">
        <v>250593363.81466168</v>
      </c>
      <c r="O926" s="140">
        <v>352986353.11585724</v>
      </c>
      <c r="P926" s="140">
        <v>13729663512.694115</v>
      </c>
      <c r="Q926" s="140">
        <v>31666083351.544655</v>
      </c>
      <c r="R926" s="140">
        <v>23226004110.811966</v>
      </c>
      <c r="S926" s="140">
        <v>8440079240.7326908</v>
      </c>
      <c r="T926" s="140">
        <v>9982965151.6165333</v>
      </c>
      <c r="U926" s="140">
        <v>9923892573.695919</v>
      </c>
      <c r="V926" s="140">
        <v>9911191447.9457607</v>
      </c>
      <c r="W926" s="140">
        <v>12701125.750158904</v>
      </c>
      <c r="X926" s="140">
        <v>0</v>
      </c>
      <c r="Y926" s="140">
        <v>59072577.920614123</v>
      </c>
      <c r="Z926" s="140">
        <v>223921193004.57443</v>
      </c>
      <c r="AA926" s="140">
        <v>154312880732.38751</v>
      </c>
      <c r="AB926" s="140">
        <v>57511507657.028305</v>
      </c>
      <c r="AC926" s="140">
        <v>96801373075.359192</v>
      </c>
      <c r="AD926" s="140">
        <v>69608312272.18692</v>
      </c>
      <c r="AE926" s="140">
        <v>25942610657.222328</v>
      </c>
      <c r="AF926" s="140">
        <v>43665701614.9646</v>
      </c>
      <c r="AG926" s="140">
        <v>-1572123171.0441639</v>
      </c>
      <c r="AH926" s="140">
        <v>18223674</v>
      </c>
      <c r="AI926" s="44"/>
      <c r="AK926" s="44"/>
      <c r="AL926" s="4"/>
    </row>
    <row r="927" spans="1:38" x14ac:dyDescent="0.35">
      <c r="A927" s="140" t="s">
        <v>48</v>
      </c>
      <c r="B927" s="140" t="s">
        <v>49</v>
      </c>
      <c r="C927" s="140" t="s">
        <v>16</v>
      </c>
      <c r="D927" s="140" t="s">
        <v>10</v>
      </c>
      <c r="E927" s="140" t="s">
        <v>535</v>
      </c>
      <c r="F927" s="140">
        <v>2007</v>
      </c>
      <c r="G927" s="140" t="s">
        <v>1173</v>
      </c>
      <c r="H927" s="140">
        <v>403074804077.33789</v>
      </c>
      <c r="I927" s="140">
        <v>68344124718.89389</v>
      </c>
      <c r="J927" s="140">
        <v>101150519692.26945</v>
      </c>
      <c r="K927" s="140">
        <v>88961911303.424255</v>
      </c>
      <c r="L927" s="140">
        <v>14390098044.689539</v>
      </c>
      <c r="M927" s="140">
        <v>23286473189.039078</v>
      </c>
      <c r="N927" s="140">
        <v>251403425.56651053</v>
      </c>
      <c r="O927" s="140">
        <v>380055208.58792299</v>
      </c>
      <c r="P927" s="140">
        <v>15904547489.948015</v>
      </c>
      <c r="Q927" s="140">
        <v>34749333945.593185</v>
      </c>
      <c r="R927" s="140">
        <v>26236187559.138649</v>
      </c>
      <c r="S927" s="140">
        <v>8513146386.4545355</v>
      </c>
      <c r="T927" s="140">
        <v>12188608388.845203</v>
      </c>
      <c r="U927" s="140">
        <v>12113147072.589231</v>
      </c>
      <c r="V927" s="140">
        <v>12092822833.56072</v>
      </c>
      <c r="W927" s="140">
        <v>20324239.028510183</v>
      </c>
      <c r="X927" s="140">
        <v>0</v>
      </c>
      <c r="Y927" s="140">
        <v>75461316.255971655</v>
      </c>
      <c r="Z927" s="140">
        <v>233386944090.71649</v>
      </c>
      <c r="AA927" s="140">
        <v>160855218112.7659</v>
      </c>
      <c r="AB927" s="140">
        <v>63974757499.385864</v>
      </c>
      <c r="AC927" s="140">
        <v>96880460613.38002</v>
      </c>
      <c r="AD927" s="140">
        <v>72531725977.950607</v>
      </c>
      <c r="AE927" s="140">
        <v>28847056594.697117</v>
      </c>
      <c r="AF927" s="140">
        <v>43684669383.253487</v>
      </c>
      <c r="AG927" s="140">
        <v>193215575.45806989</v>
      </c>
      <c r="AH927" s="140">
        <v>18730282</v>
      </c>
      <c r="AI927" s="44"/>
      <c r="AK927" s="44"/>
      <c r="AL927" s="4"/>
    </row>
    <row r="928" spans="1:38" x14ac:dyDescent="0.35">
      <c r="A928" s="140" t="s">
        <v>48</v>
      </c>
      <c r="B928" s="140" t="s">
        <v>49</v>
      </c>
      <c r="C928" s="140" t="s">
        <v>16</v>
      </c>
      <c r="D928" s="140" t="s">
        <v>10</v>
      </c>
      <c r="E928" s="140" t="s">
        <v>535</v>
      </c>
      <c r="F928" s="140">
        <v>2008</v>
      </c>
      <c r="G928" s="140" t="s">
        <v>1174</v>
      </c>
      <c r="H928" s="140">
        <v>401942834297.94128</v>
      </c>
      <c r="I928" s="140">
        <v>71148007869.546722</v>
      </c>
      <c r="J928" s="140">
        <v>104203025208.30357</v>
      </c>
      <c r="K928" s="140">
        <v>95252807723.457565</v>
      </c>
      <c r="L928" s="140">
        <v>15102908762.367056</v>
      </c>
      <c r="M928" s="140">
        <v>22995694199.395649</v>
      </c>
      <c r="N928" s="140">
        <v>252213487.3183594</v>
      </c>
      <c r="O928" s="140">
        <v>403033970.96646035</v>
      </c>
      <c r="P928" s="140">
        <v>18146436587.695435</v>
      </c>
      <c r="Q928" s="140">
        <v>38352520715.7146</v>
      </c>
      <c r="R928" s="140">
        <v>29410626272.330017</v>
      </c>
      <c r="S928" s="140">
        <v>8941894443.3845806</v>
      </c>
      <c r="T928" s="140">
        <v>8950217484.8460121</v>
      </c>
      <c r="U928" s="140">
        <v>8839556028.2146988</v>
      </c>
      <c r="V928" s="140">
        <v>8811058337.4933586</v>
      </c>
      <c r="W928" s="140">
        <v>28497690.721339367</v>
      </c>
      <c r="X928" s="140">
        <v>0</v>
      </c>
      <c r="Y928" s="140">
        <v>110661456.63131352</v>
      </c>
      <c r="Z928" s="140">
        <v>225852829056.33572</v>
      </c>
      <c r="AA928" s="140">
        <v>153448034106.10388</v>
      </c>
      <c r="AB928" s="140">
        <v>62595954117.664787</v>
      </c>
      <c r="AC928" s="140">
        <v>90852079988.439087</v>
      </c>
      <c r="AD928" s="140">
        <v>72404794950.231842</v>
      </c>
      <c r="AE928" s="140">
        <v>29536039669.753769</v>
      </c>
      <c r="AF928" s="140">
        <v>42868755280.477821</v>
      </c>
      <c r="AG928" s="140">
        <v>738972163.7553128</v>
      </c>
      <c r="AH928" s="140">
        <v>19252666</v>
      </c>
      <c r="AI928" s="44"/>
      <c r="AK928" s="44"/>
      <c r="AL928" s="4"/>
    </row>
    <row r="929" spans="1:38" x14ac:dyDescent="0.35">
      <c r="A929" s="140" t="s">
        <v>48</v>
      </c>
      <c r="B929" s="140" t="s">
        <v>49</v>
      </c>
      <c r="C929" s="140" t="s">
        <v>16</v>
      </c>
      <c r="D929" s="140" t="s">
        <v>10</v>
      </c>
      <c r="E929" s="140" t="s">
        <v>535</v>
      </c>
      <c r="F929" s="140">
        <v>2009</v>
      </c>
      <c r="G929" s="140" t="s">
        <v>1175</v>
      </c>
      <c r="H929" s="140">
        <v>416285588839.78162</v>
      </c>
      <c r="I929" s="140">
        <v>73692334095.586716</v>
      </c>
      <c r="J929" s="140">
        <v>111247071364.92509</v>
      </c>
      <c r="K929" s="140">
        <v>100744131118.36954</v>
      </c>
      <c r="L929" s="140">
        <v>16305651086.102455</v>
      </c>
      <c r="M929" s="140">
        <v>22684905308.674168</v>
      </c>
      <c r="N929" s="140">
        <v>253023549.07020825</v>
      </c>
      <c r="O929" s="140">
        <v>377900993.60388237</v>
      </c>
      <c r="P929" s="140">
        <v>20038997136.601994</v>
      </c>
      <c r="Q929" s="140">
        <v>41083653044.316841</v>
      </c>
      <c r="R929" s="140">
        <v>31926957710.210312</v>
      </c>
      <c r="S929" s="140">
        <v>9156695334.1065292</v>
      </c>
      <c r="T929" s="140">
        <v>10502940246.555555</v>
      </c>
      <c r="U929" s="140">
        <v>10357971104.081453</v>
      </c>
      <c r="V929" s="140">
        <v>10321615428.544956</v>
      </c>
      <c r="W929" s="140">
        <v>36355675.536498062</v>
      </c>
      <c r="X929" s="140">
        <v>0</v>
      </c>
      <c r="Y929" s="140">
        <v>144969142.47410271</v>
      </c>
      <c r="Z929" s="140">
        <v>231110832533.48676</v>
      </c>
      <c r="AA929" s="140">
        <v>157071771517.4313</v>
      </c>
      <c r="AB929" s="140">
        <v>64899615947.259026</v>
      </c>
      <c r="AC929" s="140">
        <v>92172155570.172302</v>
      </c>
      <c r="AD929" s="140">
        <v>74039061016.05542</v>
      </c>
      <c r="AE929" s="140">
        <v>30591789846.238712</v>
      </c>
      <c r="AF929" s="140">
        <v>43447271169.816704</v>
      </c>
      <c r="AG929" s="140">
        <v>235350845.78298888</v>
      </c>
      <c r="AH929" s="140">
        <v>19789919</v>
      </c>
      <c r="AI929" s="44"/>
      <c r="AK929" s="44"/>
      <c r="AL929" s="4"/>
    </row>
    <row r="930" spans="1:38" x14ac:dyDescent="0.35">
      <c r="A930" s="140" t="s">
        <v>48</v>
      </c>
      <c r="B930" s="140" t="s">
        <v>49</v>
      </c>
      <c r="C930" s="140" t="s">
        <v>16</v>
      </c>
      <c r="D930" s="140" t="s">
        <v>10</v>
      </c>
      <c r="E930" s="140" t="s">
        <v>535</v>
      </c>
      <c r="F930" s="140">
        <v>2010</v>
      </c>
      <c r="G930" s="140" t="s">
        <v>1176</v>
      </c>
      <c r="H930" s="140">
        <v>433920857346.67462</v>
      </c>
      <c r="I930" s="140">
        <v>76320884137.70163</v>
      </c>
      <c r="J930" s="140">
        <v>117778544076.57295</v>
      </c>
      <c r="K930" s="140">
        <v>106538279423.92752</v>
      </c>
      <c r="L930" s="140">
        <v>17487670071.276516</v>
      </c>
      <c r="M930" s="140">
        <v>22315890214.123615</v>
      </c>
      <c r="N930" s="140">
        <v>253833610.8220571</v>
      </c>
      <c r="O930" s="140">
        <v>379116989.65316492</v>
      </c>
      <c r="P930" s="140">
        <v>21474817664.916615</v>
      </c>
      <c r="Q930" s="140">
        <v>44626950873.135567</v>
      </c>
      <c r="R930" s="140">
        <v>35191601901.36544</v>
      </c>
      <c r="S930" s="140">
        <v>9435348971.7701283</v>
      </c>
      <c r="T930" s="140">
        <v>11240264652.64543</v>
      </c>
      <c r="U930" s="140">
        <v>11065704394.365732</v>
      </c>
      <c r="V930" s="140">
        <v>10928836861.38707</v>
      </c>
      <c r="W930" s="140">
        <v>136867532.97866264</v>
      </c>
      <c r="X930" s="140">
        <v>0</v>
      </c>
      <c r="Y930" s="140">
        <v>174560258.27969652</v>
      </c>
      <c r="Z930" s="140">
        <v>239663175594.11789</v>
      </c>
      <c r="AA930" s="140">
        <v>162907416744.56619</v>
      </c>
      <c r="AB930" s="140">
        <v>74845466578.263962</v>
      </c>
      <c r="AC930" s="140">
        <v>88061950166.302231</v>
      </c>
      <c r="AD930" s="140">
        <v>76755758849.551682</v>
      </c>
      <c r="AE930" s="140">
        <v>35264328036.525917</v>
      </c>
      <c r="AF930" s="140">
        <v>41491430813.025757</v>
      </c>
      <c r="AG930" s="140">
        <v>158253538.28215563</v>
      </c>
      <c r="AH930" s="140">
        <v>20341241</v>
      </c>
      <c r="AI930" s="44"/>
      <c r="AK930" s="44"/>
      <c r="AL930" s="4"/>
    </row>
    <row r="931" spans="1:38" x14ac:dyDescent="0.35">
      <c r="A931" s="140" t="s">
        <v>48</v>
      </c>
      <c r="B931" s="140" t="s">
        <v>49</v>
      </c>
      <c r="C931" s="140" t="s">
        <v>16</v>
      </c>
      <c r="D931" s="140" t="s">
        <v>10</v>
      </c>
      <c r="E931" s="140" t="s">
        <v>535</v>
      </c>
      <c r="F931" s="140">
        <v>2011</v>
      </c>
      <c r="G931" s="140" t="s">
        <v>1177</v>
      </c>
      <c r="H931" s="140">
        <v>454008093722.40942</v>
      </c>
      <c r="I931" s="140">
        <v>79579980647.99765</v>
      </c>
      <c r="J931" s="140">
        <v>124756386133.93237</v>
      </c>
      <c r="K931" s="140">
        <v>112733275993.13026</v>
      </c>
      <c r="L931" s="140">
        <v>18544953391.932793</v>
      </c>
      <c r="M931" s="140">
        <v>21567969284.189487</v>
      </c>
      <c r="N931" s="140">
        <v>261530336.94707456</v>
      </c>
      <c r="O931" s="140">
        <v>385505157.17796582</v>
      </c>
      <c r="P931" s="140">
        <v>23728123251.522446</v>
      </c>
      <c r="Q931" s="140">
        <v>48245194571.360504</v>
      </c>
      <c r="R931" s="140">
        <v>38251577428.245598</v>
      </c>
      <c r="S931" s="140">
        <v>9993617143.1149101</v>
      </c>
      <c r="T931" s="140">
        <v>12023110140.802118</v>
      </c>
      <c r="U931" s="140">
        <v>11815555202.735582</v>
      </c>
      <c r="V931" s="140">
        <v>11562593207.218121</v>
      </c>
      <c r="W931" s="140">
        <v>252961995.51746175</v>
      </c>
      <c r="X931" s="140">
        <v>0</v>
      </c>
      <c r="Y931" s="140">
        <v>207554938.0665355</v>
      </c>
      <c r="Z931" s="140">
        <v>250603278302.79596</v>
      </c>
      <c r="AA931" s="140">
        <v>170261420556.39233</v>
      </c>
      <c r="AB931" s="140">
        <v>78224157723.907318</v>
      </c>
      <c r="AC931" s="140">
        <v>92037262832.485016</v>
      </c>
      <c r="AD931" s="140">
        <v>80341857746.403595</v>
      </c>
      <c r="AE931" s="140">
        <v>36911909530.937172</v>
      </c>
      <c r="AF931" s="140">
        <v>43429948215.466415</v>
      </c>
      <c r="AG931" s="140">
        <v>-931551362.31666708</v>
      </c>
      <c r="AH931" s="140">
        <v>20906388</v>
      </c>
      <c r="AI931" s="44"/>
      <c r="AK931" s="44"/>
      <c r="AL931" s="4"/>
    </row>
    <row r="932" spans="1:38" x14ac:dyDescent="0.35">
      <c r="A932" s="140" t="s">
        <v>48</v>
      </c>
      <c r="B932" s="140" t="s">
        <v>49</v>
      </c>
      <c r="C932" s="140" t="s">
        <v>16</v>
      </c>
      <c r="D932" s="140" t="s">
        <v>10</v>
      </c>
      <c r="E932" s="140" t="s">
        <v>535</v>
      </c>
      <c r="F932" s="140">
        <v>2012</v>
      </c>
      <c r="G932" s="140" t="s">
        <v>1178</v>
      </c>
      <c r="H932" s="140">
        <v>470721476070.55768</v>
      </c>
      <c r="I932" s="140">
        <v>82847278991.281113</v>
      </c>
      <c r="J932" s="140">
        <v>129929114798.31755</v>
      </c>
      <c r="K932" s="140">
        <v>118218930047.02428</v>
      </c>
      <c r="L932" s="140">
        <v>19208941895.633297</v>
      </c>
      <c r="M932" s="140">
        <v>20429362310.414864</v>
      </c>
      <c r="N932" s="140">
        <v>269227063.07209206</v>
      </c>
      <c r="O932" s="140">
        <v>389300584.38167286</v>
      </c>
      <c r="P932" s="140">
        <v>26075026269.597706</v>
      </c>
      <c r="Q932" s="140">
        <v>51847071923.924652</v>
      </c>
      <c r="R932" s="140">
        <v>41105347885.551254</v>
      </c>
      <c r="S932" s="140">
        <v>10741724038.3734</v>
      </c>
      <c r="T932" s="140">
        <v>11710184751.293259</v>
      </c>
      <c r="U932" s="140">
        <v>11464014354.238197</v>
      </c>
      <c r="V932" s="140">
        <v>10976397775.573063</v>
      </c>
      <c r="W932" s="140">
        <v>487616578.66513389</v>
      </c>
      <c r="X932" s="140">
        <v>0</v>
      </c>
      <c r="Y932" s="140">
        <v>246170397.05506042</v>
      </c>
      <c r="Z932" s="140">
        <v>262064505954.34464</v>
      </c>
      <c r="AA932" s="140">
        <v>177617968053.05563</v>
      </c>
      <c r="AB932" s="140">
        <v>81604017528.916946</v>
      </c>
      <c r="AC932" s="140">
        <v>96013950524.138672</v>
      </c>
      <c r="AD932" s="140">
        <v>84446537901.289032</v>
      </c>
      <c r="AE932" s="140">
        <v>38797745716.214447</v>
      </c>
      <c r="AF932" s="140">
        <v>45648792185.074867</v>
      </c>
      <c r="AG932" s="140">
        <v>-4119423673.3856163</v>
      </c>
      <c r="AH932" s="140">
        <v>21485266</v>
      </c>
      <c r="AI932" s="44"/>
      <c r="AK932" s="44"/>
      <c r="AL932" s="4"/>
    </row>
    <row r="933" spans="1:38" x14ac:dyDescent="0.35">
      <c r="A933" s="140" t="s">
        <v>48</v>
      </c>
      <c r="B933" s="140" t="s">
        <v>49</v>
      </c>
      <c r="C933" s="140" t="s">
        <v>16</v>
      </c>
      <c r="D933" s="140" t="s">
        <v>10</v>
      </c>
      <c r="E933" s="140" t="s">
        <v>535</v>
      </c>
      <c r="F933" s="140">
        <v>2013</v>
      </c>
      <c r="G933" s="140" t="s">
        <v>1179</v>
      </c>
      <c r="H933" s="140">
        <v>492688324883.06775</v>
      </c>
      <c r="I933" s="140">
        <v>86378263909.771118</v>
      </c>
      <c r="J933" s="140">
        <v>134895099009.36697</v>
      </c>
      <c r="K933" s="140">
        <v>124647856122.44911</v>
      </c>
      <c r="L933" s="140">
        <v>20114536041.239803</v>
      </c>
      <c r="M933" s="140">
        <v>20029674563.498577</v>
      </c>
      <c r="N933" s="140">
        <v>276923764.69211054</v>
      </c>
      <c r="O933" s="140">
        <v>392598297.27141482</v>
      </c>
      <c r="P933" s="140">
        <v>28489163006.721008</v>
      </c>
      <c r="Q933" s="140">
        <v>55344960449.026199</v>
      </c>
      <c r="R933" s="140">
        <v>43939320691.963089</v>
      </c>
      <c r="S933" s="140">
        <v>11405639757.063112</v>
      </c>
      <c r="T933" s="140">
        <v>10247242886.917866</v>
      </c>
      <c r="U933" s="140">
        <v>9983140979.9340305</v>
      </c>
      <c r="V933" s="140">
        <v>9503697852.9617252</v>
      </c>
      <c r="W933" s="140">
        <v>479443126.97230482</v>
      </c>
      <c r="X933" s="140">
        <v>0</v>
      </c>
      <c r="Y933" s="140">
        <v>264101906.9838357</v>
      </c>
      <c r="Z933" s="140">
        <v>276057700067.80609</v>
      </c>
      <c r="AA933" s="140">
        <v>186771322512.05411</v>
      </c>
      <c r="AB933" s="140">
        <v>85809394416.785507</v>
      </c>
      <c r="AC933" s="140">
        <v>100961928095.26859</v>
      </c>
      <c r="AD933" s="140">
        <v>89286377555.752029</v>
      </c>
      <c r="AE933" s="140">
        <v>41021340346.471268</v>
      </c>
      <c r="AF933" s="140">
        <v>48265037209.280449</v>
      </c>
      <c r="AG933" s="140">
        <v>-4642738103.876442</v>
      </c>
      <c r="AH933" s="140">
        <v>22077298</v>
      </c>
      <c r="AI933" s="44"/>
      <c r="AK933" s="44"/>
      <c r="AL933" s="4"/>
    </row>
    <row r="934" spans="1:38" x14ac:dyDescent="0.35">
      <c r="A934" s="140" t="s">
        <v>48</v>
      </c>
      <c r="B934" s="140" t="s">
        <v>49</v>
      </c>
      <c r="C934" s="140" t="s">
        <v>16</v>
      </c>
      <c r="D934" s="140" t="s">
        <v>10</v>
      </c>
      <c r="E934" s="140" t="s">
        <v>535</v>
      </c>
      <c r="F934" s="140">
        <v>2014</v>
      </c>
      <c r="G934" s="140" t="s">
        <v>1180</v>
      </c>
      <c r="H934" s="140">
        <v>517294678611.46698</v>
      </c>
      <c r="I934" s="140">
        <v>90820838172.386398</v>
      </c>
      <c r="J934" s="140">
        <v>142568572643.47769</v>
      </c>
      <c r="K934" s="140">
        <v>132108215064.30624</v>
      </c>
      <c r="L934" s="140">
        <v>21926699324.315929</v>
      </c>
      <c r="M934" s="140">
        <v>19442426907.586597</v>
      </c>
      <c r="N934" s="140">
        <v>284620490.817128</v>
      </c>
      <c r="O934" s="140">
        <v>396348769.29536998</v>
      </c>
      <c r="P934" s="140">
        <v>31059065633.233429</v>
      </c>
      <c r="Q934" s="140">
        <v>58999053939.0578</v>
      </c>
      <c r="R934" s="140">
        <v>46888406551.410049</v>
      </c>
      <c r="S934" s="140">
        <v>12110647387.647753</v>
      </c>
      <c r="T934" s="140">
        <v>10460357579.17145</v>
      </c>
      <c r="U934" s="140">
        <v>10201742768.113983</v>
      </c>
      <c r="V934" s="140">
        <v>9373680045.6782036</v>
      </c>
      <c r="W934" s="140">
        <v>828062722.43578005</v>
      </c>
      <c r="X934" s="140">
        <v>0</v>
      </c>
      <c r="Y934" s="140">
        <v>258614811.05746609</v>
      </c>
      <c r="Z934" s="140">
        <v>289176794886.32458</v>
      </c>
      <c r="AA934" s="140">
        <v>195713494386.44534</v>
      </c>
      <c r="AB934" s="140">
        <v>89917746507.416656</v>
      </c>
      <c r="AC934" s="140">
        <v>105795747879.0287</v>
      </c>
      <c r="AD934" s="140">
        <v>93463300499.879196</v>
      </c>
      <c r="AE934" s="140">
        <v>42940367440.890457</v>
      </c>
      <c r="AF934" s="140">
        <v>50522933058.988731</v>
      </c>
      <c r="AG934" s="140">
        <v>-5271527090.7217016</v>
      </c>
      <c r="AH934" s="140">
        <v>22681858</v>
      </c>
      <c r="AI934" s="44"/>
      <c r="AK934" s="44"/>
      <c r="AL934" s="4"/>
    </row>
    <row r="935" spans="1:38" x14ac:dyDescent="0.35">
      <c r="A935" s="140" t="s">
        <v>48</v>
      </c>
      <c r="B935" s="140" t="s">
        <v>49</v>
      </c>
      <c r="C935" s="140" t="s">
        <v>16</v>
      </c>
      <c r="D935" s="140" t="s">
        <v>10</v>
      </c>
      <c r="E935" s="140" t="s">
        <v>535</v>
      </c>
      <c r="F935" s="140">
        <v>2015</v>
      </c>
      <c r="G935" s="140" t="s">
        <v>1181</v>
      </c>
      <c r="H935" s="140">
        <v>533999436514.42896</v>
      </c>
      <c r="I935" s="140">
        <v>95326784053.420822</v>
      </c>
      <c r="J935" s="140">
        <v>143600773962.60825</v>
      </c>
      <c r="K935" s="140">
        <v>135381357902.62282</v>
      </c>
      <c r="L935" s="140">
        <v>24921400962.082539</v>
      </c>
      <c r="M935" s="140">
        <v>19116167113.340961</v>
      </c>
      <c r="N935" s="140">
        <v>292317216.94214547</v>
      </c>
      <c r="O935" s="140">
        <v>406108469.13973635</v>
      </c>
      <c r="P935" s="140">
        <v>30773816182.765553</v>
      </c>
      <c r="Q935" s="140">
        <v>59871547958.351898</v>
      </c>
      <c r="R935" s="140">
        <v>47020641095.4506</v>
      </c>
      <c r="S935" s="140">
        <v>12850906862.9013</v>
      </c>
      <c r="T935" s="140">
        <v>8219416059.9854059</v>
      </c>
      <c r="U935" s="140">
        <v>7970517113.1567984</v>
      </c>
      <c r="V935" s="140">
        <v>6903671494.659668</v>
      </c>
      <c r="W935" s="140">
        <v>1066845618.4971304</v>
      </c>
      <c r="X935" s="140">
        <v>0</v>
      </c>
      <c r="Y935" s="140">
        <v>248898946.82860759</v>
      </c>
      <c r="Z935" s="140">
        <v>302139654442.00653</v>
      </c>
      <c r="AA935" s="140">
        <v>204528468192.08203</v>
      </c>
      <c r="AB935" s="140">
        <v>93967659277.149567</v>
      </c>
      <c r="AC935" s="140">
        <v>110560808914.93248</v>
      </c>
      <c r="AD935" s="140">
        <v>97611186249.924454</v>
      </c>
      <c r="AE935" s="140">
        <v>44846053814.655991</v>
      </c>
      <c r="AF935" s="140">
        <v>52765132435.268471</v>
      </c>
      <c r="AG935" s="140">
        <v>-7067775943.6066294</v>
      </c>
      <c r="AH935" s="140">
        <v>23298368</v>
      </c>
      <c r="AI935" s="44"/>
      <c r="AK935" s="44"/>
      <c r="AL935" s="4"/>
    </row>
    <row r="936" spans="1:38" x14ac:dyDescent="0.35">
      <c r="A936" s="140" t="s">
        <v>48</v>
      </c>
      <c r="B936" s="140" t="s">
        <v>49</v>
      </c>
      <c r="C936" s="140" t="s">
        <v>16</v>
      </c>
      <c r="D936" s="140" t="s">
        <v>10</v>
      </c>
      <c r="E936" s="140" t="s">
        <v>535</v>
      </c>
      <c r="F936" s="140">
        <v>2016</v>
      </c>
      <c r="G936" s="140" t="s">
        <v>1182</v>
      </c>
      <c r="H936" s="140">
        <v>557218488154.7146</v>
      </c>
      <c r="I936" s="140">
        <v>100180645533.54068</v>
      </c>
      <c r="J936" s="140">
        <v>147090423884.91275</v>
      </c>
      <c r="K936" s="140">
        <v>139465215812.38373</v>
      </c>
      <c r="L936" s="140">
        <v>27655283816.595531</v>
      </c>
      <c r="M936" s="140">
        <v>18799781188.042858</v>
      </c>
      <c r="N936" s="140">
        <v>300013943.06716293</v>
      </c>
      <c r="O936" s="140">
        <v>426336351.90559357</v>
      </c>
      <c r="P936" s="140">
        <v>31081334681.111008</v>
      </c>
      <c r="Q936" s="140">
        <v>61202465831.661545</v>
      </c>
      <c r="R936" s="140">
        <v>48072942679.086884</v>
      </c>
      <c r="S936" s="140">
        <v>13129523152.574665</v>
      </c>
      <c r="T936" s="140">
        <v>7625208072.5290346</v>
      </c>
      <c r="U936" s="140">
        <v>7401371097.0028687</v>
      </c>
      <c r="V936" s="140">
        <v>6261369328.1216965</v>
      </c>
      <c r="W936" s="140">
        <v>1140001768.8811724</v>
      </c>
      <c r="X936" s="140">
        <v>0</v>
      </c>
      <c r="Y936" s="140">
        <v>223836975.52616554</v>
      </c>
      <c r="Z936" s="140">
        <v>317762187277.6474</v>
      </c>
      <c r="AA936" s="140">
        <v>215064999879.76495</v>
      </c>
      <c r="AB936" s="140">
        <v>98808517023.472015</v>
      </c>
      <c r="AC936" s="140">
        <v>116256482856.29292</v>
      </c>
      <c r="AD936" s="140">
        <v>102697187397.88243</v>
      </c>
      <c r="AE936" s="140">
        <v>47182743798.104736</v>
      </c>
      <c r="AF936" s="140">
        <v>55514443599.778053</v>
      </c>
      <c r="AG936" s="140">
        <v>-7814768541.3861637</v>
      </c>
      <c r="AH936" s="140">
        <v>23926539</v>
      </c>
      <c r="AI936" s="44"/>
      <c r="AK936" s="44"/>
      <c r="AL936" s="4"/>
    </row>
    <row r="937" spans="1:38" x14ac:dyDescent="0.35">
      <c r="A937" s="140" t="s">
        <v>48</v>
      </c>
      <c r="B937" s="140" t="s">
        <v>49</v>
      </c>
      <c r="C937" s="140" t="s">
        <v>16</v>
      </c>
      <c r="D937" s="140" t="s">
        <v>10</v>
      </c>
      <c r="E937" s="140" t="s">
        <v>535</v>
      </c>
      <c r="F937" s="140">
        <v>2017</v>
      </c>
      <c r="G937" s="140" t="s">
        <v>1183</v>
      </c>
      <c r="H937" s="140">
        <v>575477727769.89075</v>
      </c>
      <c r="I937" s="140">
        <v>105292233880.57086</v>
      </c>
      <c r="J937" s="140">
        <v>149624615130.3996</v>
      </c>
      <c r="K937" s="140">
        <v>141736703461.49146</v>
      </c>
      <c r="L937" s="140">
        <v>30027759520.087353</v>
      </c>
      <c r="M937" s="140">
        <v>18548796496.688168</v>
      </c>
      <c r="N937" s="140">
        <v>307710669.19218045</v>
      </c>
      <c r="O937" s="140">
        <v>491276859.13698596</v>
      </c>
      <c r="P937" s="140">
        <v>31121712920.332836</v>
      </c>
      <c r="Q937" s="140">
        <v>61239446996.053925</v>
      </c>
      <c r="R937" s="140">
        <v>48312985270.832298</v>
      </c>
      <c r="S937" s="140">
        <v>12926461725.221628</v>
      </c>
      <c r="T937" s="140">
        <v>7887911668.908143</v>
      </c>
      <c r="U937" s="140">
        <v>7693260354.6911373</v>
      </c>
      <c r="V937" s="140">
        <v>6438445686.5910244</v>
      </c>
      <c r="W937" s="140">
        <v>1254814668.1001127</v>
      </c>
      <c r="X937" s="140">
        <v>0</v>
      </c>
      <c r="Y937" s="140">
        <v>194651314.21700558</v>
      </c>
      <c r="Z937" s="140">
        <v>330381355412.09167</v>
      </c>
      <c r="AA937" s="140">
        <v>223414879648.48221</v>
      </c>
      <c r="AB937" s="140">
        <v>102644749035.80556</v>
      </c>
      <c r="AC937" s="140">
        <v>120770130612.67703</v>
      </c>
      <c r="AD937" s="140">
        <v>106966475763.6095</v>
      </c>
      <c r="AE937" s="140">
        <v>49144206855.31485</v>
      </c>
      <c r="AF937" s="140">
        <v>57822268908.294647</v>
      </c>
      <c r="AG937" s="140">
        <v>-9820476653.171402</v>
      </c>
      <c r="AH937" s="140">
        <v>24566045</v>
      </c>
      <c r="AI937" s="44"/>
      <c r="AK937" s="44"/>
      <c r="AL937" s="4"/>
    </row>
    <row r="938" spans="1:38" x14ac:dyDescent="0.35">
      <c r="A938" s="140" t="s">
        <v>48</v>
      </c>
      <c r="B938" s="140" t="s">
        <v>49</v>
      </c>
      <c r="C938" s="140" t="s">
        <v>16</v>
      </c>
      <c r="D938" s="140" t="s">
        <v>10</v>
      </c>
      <c r="E938" s="140" t="s">
        <v>535</v>
      </c>
      <c r="F938" s="140">
        <v>2018</v>
      </c>
      <c r="G938" s="140" t="s">
        <v>1184</v>
      </c>
      <c r="H938" s="140">
        <v>596525750557.05542</v>
      </c>
      <c r="I938" s="140">
        <v>110744259953.30232</v>
      </c>
      <c r="J938" s="140">
        <v>150545455430.2543</v>
      </c>
      <c r="K938" s="140">
        <v>141746484533.87738</v>
      </c>
      <c r="L938" s="140">
        <v>30022710337.888088</v>
      </c>
      <c r="M938" s="140">
        <v>18432069955.153503</v>
      </c>
      <c r="N938" s="140">
        <v>315407370.81219894</v>
      </c>
      <c r="O938" s="140">
        <v>522160740.09962875</v>
      </c>
      <c r="P938" s="140">
        <v>31245124639.030186</v>
      </c>
      <c r="Q938" s="140">
        <v>61209011490.893776</v>
      </c>
      <c r="R938" s="140">
        <v>48685353730.227463</v>
      </c>
      <c r="S938" s="140">
        <v>12523657760.666313</v>
      </c>
      <c r="T938" s="140">
        <v>8798970896.3769302</v>
      </c>
      <c r="U938" s="140">
        <v>8633919086.3310127</v>
      </c>
      <c r="V938" s="140">
        <v>6556437157.6764622</v>
      </c>
      <c r="W938" s="140">
        <v>2077481928.6545501</v>
      </c>
      <c r="X938" s="140">
        <v>0</v>
      </c>
      <c r="Y938" s="140">
        <v>165051810.04591778</v>
      </c>
      <c r="Z938" s="140">
        <v>345441835173.49872</v>
      </c>
      <c r="AA938" s="140">
        <v>233404886376.62094</v>
      </c>
      <c r="AB938" s="140">
        <v>107234513760.02271</v>
      </c>
      <c r="AC938" s="140">
        <v>126170372616.5986</v>
      </c>
      <c r="AD938" s="140">
        <v>112036948796.87778</v>
      </c>
      <c r="AE938" s="140">
        <v>51473762670.090942</v>
      </c>
      <c r="AF938" s="140">
        <v>60563186126.786842</v>
      </c>
      <c r="AG938" s="140">
        <v>-10205800000</v>
      </c>
      <c r="AH938" s="140">
        <v>25216237</v>
      </c>
      <c r="AI938" s="44"/>
      <c r="AK938" s="44"/>
      <c r="AL938" s="4"/>
    </row>
    <row r="939" spans="1:38" x14ac:dyDescent="0.35">
      <c r="A939" s="140" t="s">
        <v>64</v>
      </c>
      <c r="B939" s="140" t="s">
        <v>307</v>
      </c>
      <c r="C939" s="140" t="s">
        <v>2</v>
      </c>
      <c r="D939" s="140" t="s">
        <v>10</v>
      </c>
      <c r="E939" s="140" t="s">
        <v>535</v>
      </c>
      <c r="F939" s="140">
        <v>1995</v>
      </c>
      <c r="G939" s="140" t="s">
        <v>1185</v>
      </c>
      <c r="H939" s="140">
        <v>458437650207.08539</v>
      </c>
      <c r="I939" s="140">
        <v>50304881264.699524</v>
      </c>
      <c r="J939" s="140">
        <v>280672492075.11554</v>
      </c>
      <c r="K939" s="140">
        <v>273985754545.35547</v>
      </c>
      <c r="L939" s="140">
        <v>106458405147.53346</v>
      </c>
      <c r="M939" s="140">
        <v>43478589552.186195</v>
      </c>
      <c r="N939" s="140">
        <v>0</v>
      </c>
      <c r="O939" s="140">
        <v>63916033.084909946</v>
      </c>
      <c r="P939" s="140">
        <v>14440115050.312962</v>
      </c>
      <c r="Q939" s="140">
        <v>109544728762.23795</v>
      </c>
      <c r="R939" s="140">
        <v>98180601768.306</v>
      </c>
      <c r="S939" s="140">
        <v>11364126993.931948</v>
      </c>
      <c r="T939" s="140">
        <v>6686737529.7600765</v>
      </c>
      <c r="U939" s="140">
        <v>4107198356.2105985</v>
      </c>
      <c r="V939" s="140">
        <v>4107198356.2105985</v>
      </c>
      <c r="W939" s="140">
        <v>0</v>
      </c>
      <c r="X939" s="140">
        <v>0</v>
      </c>
      <c r="Y939" s="140">
        <v>2579539173.5494785</v>
      </c>
      <c r="Z939" s="140">
        <v>175277474016.29102</v>
      </c>
      <c r="AA939" s="140">
        <v>121506876301.79402</v>
      </c>
      <c r="AB939" s="140">
        <v>67706726425.262512</v>
      </c>
      <c r="AC939" s="140">
        <v>53800149876.531288</v>
      </c>
      <c r="AD939" s="140">
        <v>53770597714.496986</v>
      </c>
      <c r="AE939" s="140">
        <v>29962346658.76725</v>
      </c>
      <c r="AF939" s="140">
        <v>23808251055.729736</v>
      </c>
      <c r="AG939" s="140">
        <v>-47817197149.020706</v>
      </c>
      <c r="AH939" s="140">
        <v>41576234</v>
      </c>
      <c r="AI939" s="44"/>
      <c r="AK939" s="44"/>
      <c r="AL939" s="4"/>
    </row>
    <row r="940" spans="1:38" x14ac:dyDescent="0.35">
      <c r="A940" s="140" t="s">
        <v>64</v>
      </c>
      <c r="B940" s="140" t="s">
        <v>307</v>
      </c>
      <c r="C940" s="140" t="s">
        <v>2</v>
      </c>
      <c r="D940" s="140" t="s">
        <v>10</v>
      </c>
      <c r="E940" s="140" t="s">
        <v>535</v>
      </c>
      <c r="F940" s="140">
        <v>1996</v>
      </c>
      <c r="G940" s="140" t="s">
        <v>1186</v>
      </c>
      <c r="H940" s="140">
        <v>469222789120.15118</v>
      </c>
      <c r="I940" s="140">
        <v>49901538903.071968</v>
      </c>
      <c r="J940" s="140">
        <v>296026589829.53674</v>
      </c>
      <c r="K940" s="140">
        <v>289849166924.36163</v>
      </c>
      <c r="L940" s="140">
        <v>126422974526.47551</v>
      </c>
      <c r="M940" s="140">
        <v>43670680776.751534</v>
      </c>
      <c r="N940" s="140">
        <v>0</v>
      </c>
      <c r="O940" s="140">
        <v>62665876.625960648</v>
      </c>
      <c r="P940" s="140">
        <v>14481426221.321735</v>
      </c>
      <c r="Q940" s="140">
        <v>105211419523.1869</v>
      </c>
      <c r="R940" s="140">
        <v>93822639536.496597</v>
      </c>
      <c r="S940" s="140">
        <v>11388779986.690302</v>
      </c>
      <c r="T940" s="140">
        <v>6177422905.1751099</v>
      </c>
      <c r="U940" s="140">
        <v>4561162551.8274612</v>
      </c>
      <c r="V940" s="140">
        <v>4561162551.8274612</v>
      </c>
      <c r="W940" s="140">
        <v>0</v>
      </c>
      <c r="X940" s="140">
        <v>0</v>
      </c>
      <c r="Y940" s="140">
        <v>1616260353.3476489</v>
      </c>
      <c r="Z940" s="140">
        <v>170383889161.38376</v>
      </c>
      <c r="AA940" s="140">
        <v>117625289788.99533</v>
      </c>
      <c r="AB940" s="140">
        <v>65296093002.843376</v>
      </c>
      <c r="AC940" s="140">
        <v>52329196786.151733</v>
      </c>
      <c r="AD940" s="140">
        <v>52758599372.388634</v>
      </c>
      <c r="AE940" s="140">
        <v>29287327729.42791</v>
      </c>
      <c r="AF940" s="140">
        <v>23471271642.960728</v>
      </c>
      <c r="AG940" s="140">
        <v>-47089228773.84124</v>
      </c>
      <c r="AH940" s="140">
        <v>42757243</v>
      </c>
      <c r="AI940" s="44"/>
      <c r="AK940" s="44"/>
      <c r="AL940" s="4"/>
    </row>
    <row r="941" spans="1:38" x14ac:dyDescent="0.35">
      <c r="A941" s="140" t="s">
        <v>64</v>
      </c>
      <c r="B941" s="140" t="s">
        <v>307</v>
      </c>
      <c r="C941" s="140" t="s">
        <v>2</v>
      </c>
      <c r="D941" s="140" t="s">
        <v>10</v>
      </c>
      <c r="E941" s="140" t="s">
        <v>535</v>
      </c>
      <c r="F941" s="140">
        <v>1997</v>
      </c>
      <c r="G941" s="140" t="s">
        <v>1187</v>
      </c>
      <c r="H941" s="140">
        <v>477842900699.37628</v>
      </c>
      <c r="I941" s="140">
        <v>49445725714.629532</v>
      </c>
      <c r="J941" s="140">
        <v>307807942882.6319</v>
      </c>
      <c r="K941" s="140">
        <v>301765743787.86151</v>
      </c>
      <c r="L941" s="140">
        <v>138700763688.1525</v>
      </c>
      <c r="M941" s="140">
        <v>43509136496.548981</v>
      </c>
      <c r="N941" s="140">
        <v>0</v>
      </c>
      <c r="O941" s="140">
        <v>81591209.596679032</v>
      </c>
      <c r="P941" s="140">
        <v>14810581697.051458</v>
      </c>
      <c r="Q941" s="140">
        <v>104663670696.51187</v>
      </c>
      <c r="R941" s="140">
        <v>93024055254.559143</v>
      </c>
      <c r="S941" s="140">
        <v>11639615441.952728</v>
      </c>
      <c r="T941" s="140">
        <v>6042199094.7704687</v>
      </c>
      <c r="U941" s="140">
        <v>4811011513.2265034</v>
      </c>
      <c r="V941" s="140">
        <v>4811011513.2265034</v>
      </c>
      <c r="W941" s="140">
        <v>0</v>
      </c>
      <c r="X941" s="140">
        <v>0</v>
      </c>
      <c r="Y941" s="140">
        <v>1231187581.5439656</v>
      </c>
      <c r="Z941" s="140">
        <v>161764771692.86563</v>
      </c>
      <c r="AA941" s="140">
        <v>111971397039.76804</v>
      </c>
      <c r="AB941" s="140">
        <v>62245586505.891899</v>
      </c>
      <c r="AC941" s="140">
        <v>49725810533.876137</v>
      </c>
      <c r="AD941" s="140">
        <v>49793374653.097603</v>
      </c>
      <c r="AE941" s="140">
        <v>27680442428.425579</v>
      </c>
      <c r="AF941" s="140">
        <v>22112932224.672024</v>
      </c>
      <c r="AG941" s="140">
        <v>-41175539590.750854</v>
      </c>
      <c r="AH941" s="140">
        <v>43827180</v>
      </c>
      <c r="AI941" s="44"/>
      <c r="AK941" s="44"/>
      <c r="AL941" s="4"/>
    </row>
    <row r="942" spans="1:38" x14ac:dyDescent="0.35">
      <c r="A942" s="140" t="s">
        <v>64</v>
      </c>
      <c r="B942" s="140" t="s">
        <v>307</v>
      </c>
      <c r="C942" s="140" t="s">
        <v>2</v>
      </c>
      <c r="D942" s="140" t="s">
        <v>10</v>
      </c>
      <c r="E942" s="140" t="s">
        <v>535</v>
      </c>
      <c r="F942" s="140">
        <v>1998</v>
      </c>
      <c r="G942" s="140" t="s">
        <v>1188</v>
      </c>
      <c r="H942" s="140">
        <v>498390745105.83972</v>
      </c>
      <c r="I942" s="140">
        <v>49026776725.68325</v>
      </c>
      <c r="J942" s="140">
        <v>333007833979.79944</v>
      </c>
      <c r="K942" s="140">
        <v>326814172320.84607</v>
      </c>
      <c r="L942" s="140">
        <v>158907009867.51154</v>
      </c>
      <c r="M942" s="140">
        <v>43800151087.844658</v>
      </c>
      <c r="N942" s="140">
        <v>0</v>
      </c>
      <c r="O942" s="140">
        <v>87134244.841903403</v>
      </c>
      <c r="P942" s="140">
        <v>16165669984.886398</v>
      </c>
      <c r="Q942" s="140">
        <v>107854207135.76157</v>
      </c>
      <c r="R942" s="140">
        <v>95158377691.204819</v>
      </c>
      <c r="S942" s="140">
        <v>12695829444.556744</v>
      </c>
      <c r="T942" s="140">
        <v>6193661658.9533463</v>
      </c>
      <c r="U942" s="140">
        <v>4879998544.139657</v>
      </c>
      <c r="V942" s="140">
        <v>4879998544.139657</v>
      </c>
      <c r="W942" s="140">
        <v>0</v>
      </c>
      <c r="X942" s="140">
        <v>0</v>
      </c>
      <c r="Y942" s="140">
        <v>1313663114.8136888</v>
      </c>
      <c r="Z942" s="140">
        <v>159303334659.05887</v>
      </c>
      <c r="AA942" s="140">
        <v>110396078151.7892</v>
      </c>
      <c r="AB942" s="140">
        <v>61516821505.499474</v>
      </c>
      <c r="AC942" s="140">
        <v>48879256646.289719</v>
      </c>
      <c r="AD942" s="140">
        <v>48907256507.269676</v>
      </c>
      <c r="AE942" s="140">
        <v>27252951547.288395</v>
      </c>
      <c r="AF942" s="140">
        <v>21654304959.981079</v>
      </c>
      <c r="AG942" s="140">
        <v>-42947200258.701851</v>
      </c>
      <c r="AH942" s="140">
        <v>44849967</v>
      </c>
      <c r="AI942" s="44"/>
      <c r="AK942" s="44"/>
      <c r="AL942" s="4"/>
    </row>
    <row r="943" spans="1:38" x14ac:dyDescent="0.35">
      <c r="A943" s="140" t="s">
        <v>64</v>
      </c>
      <c r="B943" s="140" t="s">
        <v>307</v>
      </c>
      <c r="C943" s="140" t="s">
        <v>2</v>
      </c>
      <c r="D943" s="140" t="s">
        <v>10</v>
      </c>
      <c r="E943" s="140" t="s">
        <v>535</v>
      </c>
      <c r="F943" s="140">
        <v>1999</v>
      </c>
      <c r="G943" s="140" t="s">
        <v>1189</v>
      </c>
      <c r="H943" s="140">
        <v>482150102255.81812</v>
      </c>
      <c r="I943" s="140">
        <v>48724740219.118652</v>
      </c>
      <c r="J943" s="140">
        <v>332548528821.14038</v>
      </c>
      <c r="K943" s="140">
        <v>326313817137.95605</v>
      </c>
      <c r="L943" s="140">
        <v>160505609761.38049</v>
      </c>
      <c r="M943" s="140">
        <v>43967298629.224678</v>
      </c>
      <c r="N943" s="140">
        <v>0</v>
      </c>
      <c r="O943" s="140">
        <v>187081157.82532978</v>
      </c>
      <c r="P943" s="140">
        <v>15946942572.793234</v>
      </c>
      <c r="Q943" s="140">
        <v>105706885016.73238</v>
      </c>
      <c r="R943" s="140">
        <v>93191452524.094513</v>
      </c>
      <c r="S943" s="140">
        <v>12515432492.637861</v>
      </c>
      <c r="T943" s="140">
        <v>6234711683.184289</v>
      </c>
      <c r="U943" s="140">
        <v>4846847748.3814983</v>
      </c>
      <c r="V943" s="140">
        <v>4846847748.3814983</v>
      </c>
      <c r="W943" s="140">
        <v>0</v>
      </c>
      <c r="X943" s="140">
        <v>0</v>
      </c>
      <c r="Y943" s="140">
        <v>1387863934.8027904</v>
      </c>
      <c r="Z943" s="140">
        <v>153961589139.39999</v>
      </c>
      <c r="AA943" s="140">
        <v>106741760620.2296</v>
      </c>
      <c r="AB943" s="140">
        <v>59541069445.358673</v>
      </c>
      <c r="AC943" s="140">
        <v>47200691174.870918</v>
      </c>
      <c r="AD943" s="140">
        <v>47219828519.170395</v>
      </c>
      <c r="AE943" s="140">
        <v>26339448335.13467</v>
      </c>
      <c r="AF943" s="140">
        <v>20880380184.035728</v>
      </c>
      <c r="AG943" s="140">
        <v>-53084755923.840958</v>
      </c>
      <c r="AH943" s="140">
        <v>45919613</v>
      </c>
      <c r="AI943" s="44"/>
      <c r="AK943" s="44"/>
      <c r="AL943" s="4"/>
    </row>
    <row r="944" spans="1:38" x14ac:dyDescent="0.35">
      <c r="A944" s="140" t="s">
        <v>64</v>
      </c>
      <c r="B944" s="140" t="s">
        <v>307</v>
      </c>
      <c r="C944" s="140" t="s">
        <v>2</v>
      </c>
      <c r="D944" s="140" t="s">
        <v>10</v>
      </c>
      <c r="E944" s="140" t="s">
        <v>535</v>
      </c>
      <c r="F944" s="140">
        <v>2000</v>
      </c>
      <c r="G944" s="140" t="s">
        <v>1190</v>
      </c>
      <c r="H944" s="140">
        <v>460239935162.63312</v>
      </c>
      <c r="I944" s="140">
        <v>48379680900.838203</v>
      </c>
      <c r="J944" s="140">
        <v>281206391887.48682</v>
      </c>
      <c r="K944" s="140">
        <v>276130795534.42511</v>
      </c>
      <c r="L944" s="140">
        <v>129265959215.65509</v>
      </c>
      <c r="M944" s="140">
        <v>43799279914.018089</v>
      </c>
      <c r="N944" s="140">
        <v>0</v>
      </c>
      <c r="O944" s="140">
        <v>217349128.32600999</v>
      </c>
      <c r="P944" s="140">
        <v>12948203662.468056</v>
      </c>
      <c r="Q944" s="140">
        <v>89900003613.957855</v>
      </c>
      <c r="R944" s="140">
        <v>79745020161.965134</v>
      </c>
      <c r="S944" s="140">
        <v>10154983451.992718</v>
      </c>
      <c r="T944" s="140">
        <v>5075596353.0617037</v>
      </c>
      <c r="U944" s="140">
        <v>3997687909.1129756</v>
      </c>
      <c r="V944" s="140">
        <v>3997687909.1129756</v>
      </c>
      <c r="W944" s="140">
        <v>0</v>
      </c>
      <c r="X944" s="140">
        <v>0</v>
      </c>
      <c r="Y944" s="140">
        <v>1077908443.9487281</v>
      </c>
      <c r="Z944" s="140">
        <v>142396409155.38522</v>
      </c>
      <c r="AA944" s="140">
        <v>98882023950.58342</v>
      </c>
      <c r="AB944" s="140">
        <v>54937233271.233597</v>
      </c>
      <c r="AC944" s="140">
        <v>43944790679.349815</v>
      </c>
      <c r="AD944" s="140">
        <v>43514385204.801811</v>
      </c>
      <c r="AE944" s="140">
        <v>24175879852.997387</v>
      </c>
      <c r="AF944" s="140">
        <v>19338505351.80442</v>
      </c>
      <c r="AG944" s="140">
        <v>-11742546781.07715</v>
      </c>
      <c r="AH944" s="140">
        <v>47105826</v>
      </c>
      <c r="AI944" s="44"/>
      <c r="AK944" s="44"/>
      <c r="AL944" s="4"/>
    </row>
    <row r="945" spans="1:38" x14ac:dyDescent="0.35">
      <c r="A945" s="140" t="s">
        <v>64</v>
      </c>
      <c r="B945" s="140" t="s">
        <v>307</v>
      </c>
      <c r="C945" s="140" t="s">
        <v>2</v>
      </c>
      <c r="D945" s="140" t="s">
        <v>10</v>
      </c>
      <c r="E945" s="140" t="s">
        <v>535</v>
      </c>
      <c r="F945" s="140">
        <v>2001</v>
      </c>
      <c r="G945" s="140" t="s">
        <v>1191</v>
      </c>
      <c r="H945" s="140">
        <v>405602086004.10114</v>
      </c>
      <c r="I945" s="140">
        <v>48147059184.566765</v>
      </c>
      <c r="J945" s="140">
        <v>250532401611.20657</v>
      </c>
      <c r="K945" s="140">
        <v>246299760439.54376</v>
      </c>
      <c r="L945" s="140">
        <v>107314191285.75772</v>
      </c>
      <c r="M945" s="140">
        <v>43856054101.329018</v>
      </c>
      <c r="N945" s="140">
        <v>0</v>
      </c>
      <c r="O945" s="140">
        <v>141315075.09974056</v>
      </c>
      <c r="P945" s="140">
        <v>11833002425.152031</v>
      </c>
      <c r="Q945" s="140">
        <v>83155197552.205261</v>
      </c>
      <c r="R945" s="140">
        <v>73996934264.002899</v>
      </c>
      <c r="S945" s="140">
        <v>9158263288.2023678</v>
      </c>
      <c r="T945" s="140">
        <v>4232641171.6628008</v>
      </c>
      <c r="U945" s="140">
        <v>3340874815.2855153</v>
      </c>
      <c r="V945" s="140">
        <v>3340874815.2855153</v>
      </c>
      <c r="W945" s="140">
        <v>0</v>
      </c>
      <c r="X945" s="140">
        <v>0</v>
      </c>
      <c r="Y945" s="140">
        <v>891766356.3772856</v>
      </c>
      <c r="Z945" s="140">
        <v>138399764888.51645</v>
      </c>
      <c r="AA945" s="140">
        <v>96209635420.517975</v>
      </c>
      <c r="AB945" s="140">
        <v>53222220172.316315</v>
      </c>
      <c r="AC945" s="140">
        <v>42987415248.201668</v>
      </c>
      <c r="AD945" s="140">
        <v>42190129467.998474</v>
      </c>
      <c r="AE945" s="140">
        <v>23339162962.522457</v>
      </c>
      <c r="AF945" s="140">
        <v>18850966505.476025</v>
      </c>
      <c r="AG945" s="140">
        <v>-31477139680.188747</v>
      </c>
      <c r="AH945" s="140">
        <v>48428545</v>
      </c>
      <c r="AI945" s="44"/>
      <c r="AK945" s="44"/>
      <c r="AL945" s="4"/>
    </row>
    <row r="946" spans="1:38" x14ac:dyDescent="0.35">
      <c r="A946" s="140" t="s">
        <v>64</v>
      </c>
      <c r="B946" s="140" t="s">
        <v>307</v>
      </c>
      <c r="C946" s="140" t="s">
        <v>2</v>
      </c>
      <c r="D946" s="140" t="s">
        <v>10</v>
      </c>
      <c r="E946" s="140" t="s">
        <v>535</v>
      </c>
      <c r="F946" s="140">
        <v>2002</v>
      </c>
      <c r="G946" s="140" t="s">
        <v>1192</v>
      </c>
      <c r="H946" s="140">
        <v>394096511837.18109</v>
      </c>
      <c r="I946" s="140">
        <v>48382358023.718315</v>
      </c>
      <c r="J946" s="140">
        <v>224919993001.50656</v>
      </c>
      <c r="K946" s="140">
        <v>220992842066.28818</v>
      </c>
      <c r="L946" s="140">
        <v>92106772325.805511</v>
      </c>
      <c r="M946" s="140">
        <v>43867931587.613976</v>
      </c>
      <c r="N946" s="140">
        <v>0</v>
      </c>
      <c r="O946" s="140">
        <v>142694647.97633269</v>
      </c>
      <c r="P946" s="140">
        <v>9912065944.5240421</v>
      </c>
      <c r="Q946" s="140">
        <v>74963377560.368301</v>
      </c>
      <c r="R946" s="140">
        <v>67391457816.338631</v>
      </c>
      <c r="S946" s="140">
        <v>7571919744.029664</v>
      </c>
      <c r="T946" s="140">
        <v>3927150935.2184219</v>
      </c>
      <c r="U946" s="140">
        <v>3105927711.3162284</v>
      </c>
      <c r="V946" s="140">
        <v>3105927711.3162284</v>
      </c>
      <c r="W946" s="140">
        <v>0</v>
      </c>
      <c r="X946" s="140">
        <v>0</v>
      </c>
      <c r="Y946" s="140">
        <v>821223223.90219367</v>
      </c>
      <c r="Z946" s="140">
        <v>143450835495.82272</v>
      </c>
      <c r="AA946" s="140">
        <v>99734294582.038452</v>
      </c>
      <c r="AB946" s="140">
        <v>54820975830.59343</v>
      </c>
      <c r="AC946" s="140">
        <v>44913318751.44503</v>
      </c>
      <c r="AD946" s="140">
        <v>43716540913.784073</v>
      </c>
      <c r="AE946" s="140">
        <v>24029682496.629646</v>
      </c>
      <c r="AF946" s="140">
        <v>19686858417.154613</v>
      </c>
      <c r="AG946" s="140">
        <v>-22656674683.866516</v>
      </c>
      <c r="AH946" s="140">
        <v>49871666</v>
      </c>
      <c r="AI946" s="44"/>
      <c r="AK946" s="44"/>
      <c r="AL946" s="4"/>
    </row>
    <row r="947" spans="1:38" x14ac:dyDescent="0.35">
      <c r="A947" s="140" t="s">
        <v>64</v>
      </c>
      <c r="B947" s="140" t="s">
        <v>307</v>
      </c>
      <c r="C947" s="140" t="s">
        <v>2</v>
      </c>
      <c r="D947" s="140" t="s">
        <v>10</v>
      </c>
      <c r="E947" s="140" t="s">
        <v>535</v>
      </c>
      <c r="F947" s="140">
        <v>2003</v>
      </c>
      <c r="G947" s="140" t="s">
        <v>1193</v>
      </c>
      <c r="H947" s="140">
        <v>382763103871.17737</v>
      </c>
      <c r="I947" s="140">
        <v>48680520869.182098</v>
      </c>
      <c r="J947" s="140">
        <v>210174532286.91855</v>
      </c>
      <c r="K947" s="140">
        <v>206109499766.53253</v>
      </c>
      <c r="L947" s="140">
        <v>87253559189.869217</v>
      </c>
      <c r="M947" s="140">
        <v>43936079618.274109</v>
      </c>
      <c r="N947" s="140">
        <v>0</v>
      </c>
      <c r="O947" s="140">
        <v>167355854.08959195</v>
      </c>
      <c r="P947" s="140">
        <v>8465685914.3827639</v>
      </c>
      <c r="Q947" s="140">
        <v>66286819189.916862</v>
      </c>
      <c r="R947" s="140">
        <v>59902701939.549675</v>
      </c>
      <c r="S947" s="140">
        <v>6384117250.3671894</v>
      </c>
      <c r="T947" s="140">
        <v>4065032520.3860021</v>
      </c>
      <c r="U947" s="140">
        <v>3276099148.6473293</v>
      </c>
      <c r="V947" s="140">
        <v>3276099148.6473293</v>
      </c>
      <c r="W947" s="140">
        <v>0</v>
      </c>
      <c r="X947" s="140">
        <v>0</v>
      </c>
      <c r="Y947" s="140">
        <v>788933371.73867285</v>
      </c>
      <c r="Z947" s="140">
        <v>148601504182.89737</v>
      </c>
      <c r="AA947" s="140">
        <v>103407300286.40089</v>
      </c>
      <c r="AB947" s="140">
        <v>57125031492.733322</v>
      </c>
      <c r="AC947" s="140">
        <v>46282268793.667358</v>
      </c>
      <c r="AD947" s="140">
        <v>45194203896.496475</v>
      </c>
      <c r="AE947" s="140">
        <v>24966518937.501904</v>
      </c>
      <c r="AF947" s="140">
        <v>20227684958.994579</v>
      </c>
      <c r="AG947" s="140">
        <v>-24693453467.820614</v>
      </c>
      <c r="AH947" s="140">
        <v>51425580</v>
      </c>
      <c r="AI947" s="44"/>
      <c r="AK947" s="44"/>
      <c r="AL947" s="4"/>
    </row>
    <row r="948" spans="1:38" x14ac:dyDescent="0.35">
      <c r="A948" s="140" t="s">
        <v>64</v>
      </c>
      <c r="B948" s="140" t="s">
        <v>307</v>
      </c>
      <c r="C948" s="140" t="s">
        <v>2</v>
      </c>
      <c r="D948" s="140" t="s">
        <v>10</v>
      </c>
      <c r="E948" s="140" t="s">
        <v>535</v>
      </c>
      <c r="F948" s="140">
        <v>2004</v>
      </c>
      <c r="G948" s="140" t="s">
        <v>1194</v>
      </c>
      <c r="H948" s="140">
        <v>376975506733.03546</v>
      </c>
      <c r="I948" s="140">
        <v>48904592276.115746</v>
      </c>
      <c r="J948" s="140">
        <v>195780475328.45862</v>
      </c>
      <c r="K948" s="140">
        <v>191043551356.90271</v>
      </c>
      <c r="L948" s="140">
        <v>83800806404.622696</v>
      </c>
      <c r="M948" s="140">
        <v>44159027486.991837</v>
      </c>
      <c r="N948" s="140">
        <v>0</v>
      </c>
      <c r="O948" s="140">
        <v>208624505.54135457</v>
      </c>
      <c r="P948" s="140">
        <v>7682211901.1086092</v>
      </c>
      <c r="Q948" s="140">
        <v>55192881058.638237</v>
      </c>
      <c r="R948" s="140">
        <v>49472917809.426506</v>
      </c>
      <c r="S948" s="140">
        <v>5719963249.2117338</v>
      </c>
      <c r="T948" s="140">
        <v>4736923971.5559101</v>
      </c>
      <c r="U948" s="140">
        <v>3907424728.0282054</v>
      </c>
      <c r="V948" s="140">
        <v>3907424728.0282054</v>
      </c>
      <c r="W948" s="140">
        <v>0</v>
      </c>
      <c r="X948" s="140">
        <v>0</v>
      </c>
      <c r="Y948" s="140">
        <v>829499243.52770448</v>
      </c>
      <c r="Z948" s="140">
        <v>156179071853.60098</v>
      </c>
      <c r="AA948" s="140">
        <v>108817346254.93016</v>
      </c>
      <c r="AB948" s="140">
        <v>61353081815.489861</v>
      </c>
      <c r="AC948" s="140">
        <v>47464264439.440292</v>
      </c>
      <c r="AD948" s="140">
        <v>47361725598.670631</v>
      </c>
      <c r="AE948" s="140">
        <v>26703351309.17944</v>
      </c>
      <c r="AF948" s="140">
        <v>20658374289.491192</v>
      </c>
      <c r="AG948" s="140">
        <v>-23888632725.13987</v>
      </c>
      <c r="AH948" s="140">
        <v>53068880</v>
      </c>
      <c r="AI948" s="44"/>
      <c r="AK948" s="44"/>
      <c r="AL948" s="4"/>
    </row>
    <row r="949" spans="1:38" x14ac:dyDescent="0.35">
      <c r="A949" s="140" t="s">
        <v>64</v>
      </c>
      <c r="B949" s="140" t="s">
        <v>307</v>
      </c>
      <c r="C949" s="140" t="s">
        <v>2</v>
      </c>
      <c r="D949" s="140" t="s">
        <v>10</v>
      </c>
      <c r="E949" s="140" t="s">
        <v>535</v>
      </c>
      <c r="F949" s="140">
        <v>2005</v>
      </c>
      <c r="G949" s="140" t="s">
        <v>1195</v>
      </c>
      <c r="H949" s="140">
        <v>414669004236.79388</v>
      </c>
      <c r="I949" s="140">
        <v>49349740865.127312</v>
      </c>
      <c r="J949" s="140">
        <v>222632392602.35455</v>
      </c>
      <c r="K949" s="140">
        <v>215278877106.9686</v>
      </c>
      <c r="L949" s="140">
        <v>98696550360.99498</v>
      </c>
      <c r="M949" s="140">
        <v>44187914854.142395</v>
      </c>
      <c r="N949" s="140">
        <v>0</v>
      </c>
      <c r="O949" s="140">
        <v>144677712.56967729</v>
      </c>
      <c r="P949" s="140">
        <v>9085529511.337244</v>
      </c>
      <c r="Q949" s="140">
        <v>63164204667.924301</v>
      </c>
      <c r="R949" s="140">
        <v>56483919114.400734</v>
      </c>
      <c r="S949" s="140">
        <v>6680285553.5235643</v>
      </c>
      <c r="T949" s="140">
        <v>7353515495.3859816</v>
      </c>
      <c r="U949" s="140">
        <v>4939450532.5928993</v>
      </c>
      <c r="V949" s="140">
        <v>4939450532.5928993</v>
      </c>
      <c r="W949" s="140">
        <v>0</v>
      </c>
      <c r="X949" s="140">
        <v>0</v>
      </c>
      <c r="Y949" s="140">
        <v>2414064962.7930822</v>
      </c>
      <c r="Z949" s="140">
        <v>165547578502.52048</v>
      </c>
      <c r="AA949" s="140">
        <v>109164563317.19904</v>
      </c>
      <c r="AB949" s="140">
        <v>61061251346.483002</v>
      </c>
      <c r="AC949" s="140">
        <v>48103311970.716019</v>
      </c>
      <c r="AD949" s="140">
        <v>56383015185.321678</v>
      </c>
      <c r="AE949" s="140">
        <v>31537866843.287754</v>
      </c>
      <c r="AF949" s="140">
        <v>24845148342.033703</v>
      </c>
      <c r="AG949" s="140">
        <v>-22860707733.2085</v>
      </c>
      <c r="AH949" s="140">
        <v>54785903</v>
      </c>
      <c r="AI949" s="44"/>
      <c r="AK949" s="44"/>
      <c r="AL949" s="4"/>
    </row>
    <row r="950" spans="1:38" x14ac:dyDescent="0.35">
      <c r="A950" s="140" t="s">
        <v>64</v>
      </c>
      <c r="B950" s="140" t="s">
        <v>307</v>
      </c>
      <c r="C950" s="140" t="s">
        <v>2</v>
      </c>
      <c r="D950" s="140" t="s">
        <v>10</v>
      </c>
      <c r="E950" s="140" t="s">
        <v>535</v>
      </c>
      <c r="F950" s="140">
        <v>2006</v>
      </c>
      <c r="G950" s="140" t="s">
        <v>1196</v>
      </c>
      <c r="H950" s="140">
        <v>427565375927.71466</v>
      </c>
      <c r="I950" s="140">
        <v>50061050152.650276</v>
      </c>
      <c r="J950" s="140">
        <v>231980892558.93185</v>
      </c>
      <c r="K950" s="140">
        <v>218518128065.28906</v>
      </c>
      <c r="L950" s="140">
        <v>102789827086.474</v>
      </c>
      <c r="M950" s="140">
        <v>44502484756.944756</v>
      </c>
      <c r="N950" s="140">
        <v>0</v>
      </c>
      <c r="O950" s="140">
        <v>123260094.72042666</v>
      </c>
      <c r="P950" s="140">
        <v>9166599083.8682289</v>
      </c>
      <c r="Q950" s="140">
        <v>61935957043.281654</v>
      </c>
      <c r="R950" s="140">
        <v>55266021659.116333</v>
      </c>
      <c r="S950" s="140">
        <v>6669935384.1653214</v>
      </c>
      <c r="T950" s="140">
        <v>13462764493.642801</v>
      </c>
      <c r="U950" s="140">
        <v>5736904547.6142683</v>
      </c>
      <c r="V950" s="140">
        <v>5731198246.0482674</v>
      </c>
      <c r="W950" s="140">
        <v>5706301.5660007168</v>
      </c>
      <c r="X950" s="140">
        <v>0</v>
      </c>
      <c r="Y950" s="140">
        <v>7725859946.028533</v>
      </c>
      <c r="Z950" s="140">
        <v>166488888233.42746</v>
      </c>
      <c r="AA950" s="140">
        <v>109830209009.93178</v>
      </c>
      <c r="AB950" s="140">
        <v>61262729577.877579</v>
      </c>
      <c r="AC950" s="140">
        <v>48567479432.054199</v>
      </c>
      <c r="AD950" s="140">
        <v>56658679223.495705</v>
      </c>
      <c r="AE950" s="140">
        <v>31603921860.832039</v>
      </c>
      <c r="AF950" s="140">
        <v>25054757362.663666</v>
      </c>
      <c r="AG950" s="140">
        <v>-20965455017.294895</v>
      </c>
      <c r="AH950" s="140">
        <v>56578037</v>
      </c>
      <c r="AI950" s="44"/>
      <c r="AK950" s="44"/>
      <c r="AL950" s="4"/>
    </row>
    <row r="951" spans="1:38" x14ac:dyDescent="0.35">
      <c r="A951" s="140" t="s">
        <v>64</v>
      </c>
      <c r="B951" s="140" t="s">
        <v>307</v>
      </c>
      <c r="C951" s="140" t="s">
        <v>2</v>
      </c>
      <c r="D951" s="140" t="s">
        <v>10</v>
      </c>
      <c r="E951" s="140" t="s">
        <v>535</v>
      </c>
      <c r="F951" s="140">
        <v>2007</v>
      </c>
      <c r="G951" s="140" t="s">
        <v>1197</v>
      </c>
      <c r="H951" s="140">
        <v>448751853711.46405</v>
      </c>
      <c r="I951" s="140">
        <v>50942117460.997925</v>
      </c>
      <c r="J951" s="140">
        <v>245609894707.2276</v>
      </c>
      <c r="K951" s="140">
        <v>229312563805.52673</v>
      </c>
      <c r="L951" s="140">
        <v>112252070542.01596</v>
      </c>
      <c r="M951" s="140">
        <v>44821017400.101547</v>
      </c>
      <c r="N951" s="140">
        <v>0</v>
      </c>
      <c r="O951" s="140">
        <v>82704849.952968299</v>
      </c>
      <c r="P951" s="140">
        <v>9802431284.3177776</v>
      </c>
      <c r="Q951" s="140">
        <v>62354339729.138443</v>
      </c>
      <c r="R951" s="140">
        <v>55283859184.92794</v>
      </c>
      <c r="S951" s="140">
        <v>7070480544.2105017</v>
      </c>
      <c r="T951" s="140">
        <v>16297330901.700871</v>
      </c>
      <c r="U951" s="140">
        <v>6090393356.4881344</v>
      </c>
      <c r="V951" s="140">
        <v>6075552434.2886572</v>
      </c>
      <c r="W951" s="140">
        <v>14840922.199476918</v>
      </c>
      <c r="X951" s="140">
        <v>0</v>
      </c>
      <c r="Y951" s="140">
        <v>10206937545.212736</v>
      </c>
      <c r="Z951" s="140">
        <v>174516376340.56473</v>
      </c>
      <c r="AA951" s="140">
        <v>115146129438.80641</v>
      </c>
      <c r="AB951" s="140">
        <v>65157281264.403702</v>
      </c>
      <c r="AC951" s="140">
        <v>49988848174.402451</v>
      </c>
      <c r="AD951" s="140">
        <v>59370246901.758339</v>
      </c>
      <c r="AE951" s="140">
        <v>33595604949.715645</v>
      </c>
      <c r="AF951" s="140">
        <v>25774641952.042686</v>
      </c>
      <c r="AG951" s="140">
        <v>-22316534797.326115</v>
      </c>
      <c r="AH951" s="140">
        <v>58453683</v>
      </c>
      <c r="AI951" s="44"/>
      <c r="AK951" s="44"/>
      <c r="AL951" s="4"/>
    </row>
    <row r="952" spans="1:38" x14ac:dyDescent="0.35">
      <c r="A952" s="140" t="s">
        <v>64</v>
      </c>
      <c r="B952" s="140" t="s">
        <v>307</v>
      </c>
      <c r="C952" s="140" t="s">
        <v>2</v>
      </c>
      <c r="D952" s="140" t="s">
        <v>10</v>
      </c>
      <c r="E952" s="140" t="s">
        <v>535</v>
      </c>
      <c r="F952" s="140">
        <v>2008</v>
      </c>
      <c r="G952" s="140" t="s">
        <v>1198</v>
      </c>
      <c r="H952" s="140">
        <v>467344004454.23822</v>
      </c>
      <c r="I952" s="140">
        <v>51880546061.927811</v>
      </c>
      <c r="J952" s="140">
        <v>255110930958.83124</v>
      </c>
      <c r="K952" s="140">
        <v>232614355270.45349</v>
      </c>
      <c r="L952" s="140">
        <v>113099708875.23955</v>
      </c>
      <c r="M952" s="140">
        <v>45215216138.124046</v>
      </c>
      <c r="N952" s="140">
        <v>0</v>
      </c>
      <c r="O952" s="140">
        <v>30209329.270256594</v>
      </c>
      <c r="P952" s="140">
        <v>10017966289.076559</v>
      </c>
      <c r="Q952" s="140">
        <v>64251254638.743065</v>
      </c>
      <c r="R952" s="140">
        <v>57112357530.977196</v>
      </c>
      <c r="S952" s="140">
        <v>7138897107.7658701</v>
      </c>
      <c r="T952" s="140">
        <v>22496575688.377747</v>
      </c>
      <c r="U952" s="140">
        <v>7699245170.8631535</v>
      </c>
      <c r="V952" s="140">
        <v>7673312293.8186045</v>
      </c>
      <c r="W952" s="140">
        <v>25932877.044549361</v>
      </c>
      <c r="X952" s="140">
        <v>0</v>
      </c>
      <c r="Y952" s="140">
        <v>14797330517.514593</v>
      </c>
      <c r="Z952" s="140">
        <v>183508826870.86313</v>
      </c>
      <c r="AA952" s="140">
        <v>121032356323.05873</v>
      </c>
      <c r="AB952" s="140">
        <v>67610561657.398163</v>
      </c>
      <c r="AC952" s="140">
        <v>53421794665.660561</v>
      </c>
      <c r="AD952" s="140">
        <v>62476470547.804161</v>
      </c>
      <c r="AE952" s="140">
        <v>34900330725.067184</v>
      </c>
      <c r="AF952" s="140">
        <v>27576139822.73698</v>
      </c>
      <c r="AG952" s="140">
        <v>-23156299437.383831</v>
      </c>
      <c r="AH952" s="140">
        <v>60411195</v>
      </c>
      <c r="AI952" s="44"/>
      <c r="AK952" s="44"/>
      <c r="AL952" s="4"/>
    </row>
    <row r="953" spans="1:38" x14ac:dyDescent="0.35">
      <c r="A953" s="140" t="s">
        <v>64</v>
      </c>
      <c r="B953" s="140" t="s">
        <v>307</v>
      </c>
      <c r="C953" s="140" t="s">
        <v>2</v>
      </c>
      <c r="D953" s="140" t="s">
        <v>10</v>
      </c>
      <c r="E953" s="140" t="s">
        <v>535</v>
      </c>
      <c r="F953" s="140">
        <v>2009</v>
      </c>
      <c r="G953" s="140" t="s">
        <v>1199</v>
      </c>
      <c r="H953" s="140">
        <v>489640514924.1167</v>
      </c>
      <c r="I953" s="140">
        <v>54085709625.107605</v>
      </c>
      <c r="J953" s="140">
        <v>267300110360.61835</v>
      </c>
      <c r="K953" s="140">
        <v>241416794576.96002</v>
      </c>
      <c r="L953" s="140">
        <v>121577192216.62196</v>
      </c>
      <c r="M953" s="140">
        <v>45360178397.178513</v>
      </c>
      <c r="N953" s="140">
        <v>0</v>
      </c>
      <c r="O953" s="140">
        <v>53280455.988788858</v>
      </c>
      <c r="P953" s="140">
        <v>10130808132.907547</v>
      </c>
      <c r="Q953" s="140">
        <v>64295335374.263153</v>
      </c>
      <c r="R953" s="140">
        <v>57161959495.412964</v>
      </c>
      <c r="S953" s="140">
        <v>7133375878.8501902</v>
      </c>
      <c r="T953" s="140">
        <v>25883315783.658371</v>
      </c>
      <c r="U953" s="140">
        <v>7530467473.1476116</v>
      </c>
      <c r="V953" s="140">
        <v>7493315073.6978712</v>
      </c>
      <c r="W953" s="140">
        <v>37152399.449740179</v>
      </c>
      <c r="X953" s="140">
        <v>0</v>
      </c>
      <c r="Y953" s="140">
        <v>18352848310.510757</v>
      </c>
      <c r="Z953" s="140">
        <v>192853995812.70584</v>
      </c>
      <c r="AA953" s="140">
        <v>127134208787.93643</v>
      </c>
      <c r="AB953" s="140">
        <v>71524826305.628113</v>
      </c>
      <c r="AC953" s="140">
        <v>55609382482.308571</v>
      </c>
      <c r="AD953" s="140">
        <v>65719787024.769417</v>
      </c>
      <c r="AE953" s="140">
        <v>36973497507.899178</v>
      </c>
      <c r="AF953" s="140">
        <v>28746289516.870232</v>
      </c>
      <c r="AG953" s="140">
        <v>-24599300874.315056</v>
      </c>
      <c r="AH953" s="140">
        <v>62448574</v>
      </c>
      <c r="AI953" s="44"/>
      <c r="AK953" s="44"/>
      <c r="AL953" s="4"/>
    </row>
    <row r="954" spans="1:38" x14ac:dyDescent="0.35">
      <c r="A954" s="140" t="s">
        <v>64</v>
      </c>
      <c r="B954" s="140" t="s">
        <v>307</v>
      </c>
      <c r="C954" s="140" t="s">
        <v>2</v>
      </c>
      <c r="D954" s="140" t="s">
        <v>10</v>
      </c>
      <c r="E954" s="140" t="s">
        <v>535</v>
      </c>
      <c r="F954" s="140">
        <v>2010</v>
      </c>
      <c r="G954" s="140" t="s">
        <v>1200</v>
      </c>
      <c r="H954" s="140">
        <v>530844271790.94379</v>
      </c>
      <c r="I954" s="140">
        <v>56571529042.067627</v>
      </c>
      <c r="J954" s="140">
        <v>277623430240.45374</v>
      </c>
      <c r="K954" s="140">
        <v>245824711609.44464</v>
      </c>
      <c r="L954" s="140">
        <v>125760544126.86607</v>
      </c>
      <c r="M954" s="140">
        <v>45749800153.439377</v>
      </c>
      <c r="N954" s="140">
        <v>0</v>
      </c>
      <c r="O954" s="140">
        <v>57279193.977643616</v>
      </c>
      <c r="P954" s="140">
        <v>10152712869.353191</v>
      </c>
      <c r="Q954" s="140">
        <v>64104375265.80838</v>
      </c>
      <c r="R954" s="140">
        <v>57039668780.513016</v>
      </c>
      <c r="S954" s="140">
        <v>7064706485.2953625</v>
      </c>
      <c r="T954" s="140">
        <v>31798718631.009087</v>
      </c>
      <c r="U954" s="140">
        <v>8045952924.5456839</v>
      </c>
      <c r="V954" s="140">
        <v>7995822101.8287706</v>
      </c>
      <c r="W954" s="140">
        <v>50130822.716913044</v>
      </c>
      <c r="X954" s="140">
        <v>0</v>
      </c>
      <c r="Y954" s="140">
        <v>23752765706.463402</v>
      </c>
      <c r="Z954" s="140">
        <v>211708176277.55829</v>
      </c>
      <c r="AA954" s="140">
        <v>139607207452.43854</v>
      </c>
      <c r="AB954" s="140">
        <v>79752513252.634857</v>
      </c>
      <c r="AC954" s="140">
        <v>59854694199.803673</v>
      </c>
      <c r="AD954" s="140">
        <v>72100968825.119751</v>
      </c>
      <c r="AE954" s="140">
        <v>41188657639.414398</v>
      </c>
      <c r="AF954" s="140">
        <v>30912311185.705349</v>
      </c>
      <c r="AG954" s="140">
        <v>-15058863769.135866</v>
      </c>
      <c r="AH954" s="140">
        <v>64563854</v>
      </c>
      <c r="AI954" s="44"/>
      <c r="AK954" s="44"/>
      <c r="AL954" s="4"/>
    </row>
    <row r="955" spans="1:38" x14ac:dyDescent="0.35">
      <c r="A955" s="140" t="s">
        <v>64</v>
      </c>
      <c r="B955" s="140" t="s">
        <v>307</v>
      </c>
      <c r="C955" s="140" t="s">
        <v>2</v>
      </c>
      <c r="D955" s="140" t="s">
        <v>10</v>
      </c>
      <c r="E955" s="140" t="s">
        <v>535</v>
      </c>
      <c r="F955" s="140">
        <v>2011</v>
      </c>
      <c r="G955" s="140" t="s">
        <v>1201</v>
      </c>
      <c r="H955" s="140">
        <v>564655686667.58765</v>
      </c>
      <c r="I955" s="140">
        <v>61520251596.573944</v>
      </c>
      <c r="J955" s="140">
        <v>293320628992.50891</v>
      </c>
      <c r="K955" s="140">
        <v>255225542224.30475</v>
      </c>
      <c r="L955" s="140">
        <v>132848631711.31563</v>
      </c>
      <c r="M955" s="140">
        <v>46293367893.829803</v>
      </c>
      <c r="N955" s="140">
        <v>24.504998997151993</v>
      </c>
      <c r="O955" s="140">
        <v>31964991.393707547</v>
      </c>
      <c r="P955" s="140">
        <v>10388605290.392014</v>
      </c>
      <c r="Q955" s="140">
        <v>65662972312.868561</v>
      </c>
      <c r="R955" s="140">
        <v>58518167569.959694</v>
      </c>
      <c r="S955" s="140">
        <v>7144804742.9088697</v>
      </c>
      <c r="T955" s="140">
        <v>38095086768.204117</v>
      </c>
      <c r="U955" s="140">
        <v>9042189093.9978676</v>
      </c>
      <c r="V955" s="140">
        <v>8976470278.5751247</v>
      </c>
      <c r="W955" s="140">
        <v>65718815.42274192</v>
      </c>
      <c r="X955" s="140">
        <v>0</v>
      </c>
      <c r="Y955" s="140">
        <v>29052897674.206253</v>
      </c>
      <c r="Z955" s="140">
        <v>224886429991.30951</v>
      </c>
      <c r="AA955" s="140">
        <v>148236988145.59113</v>
      </c>
      <c r="AB955" s="140">
        <v>85162468690.446899</v>
      </c>
      <c r="AC955" s="140">
        <v>63074519455.144218</v>
      </c>
      <c r="AD955" s="140">
        <v>76649441845.718369</v>
      </c>
      <c r="AE955" s="140">
        <v>44035269287.278488</v>
      </c>
      <c r="AF955" s="140">
        <v>32614172558.43988</v>
      </c>
      <c r="AG955" s="140">
        <v>-15071623912.80476</v>
      </c>
      <c r="AH955" s="140">
        <v>66755153</v>
      </c>
      <c r="AI955" s="44"/>
      <c r="AK955" s="44"/>
      <c r="AL955" s="4"/>
    </row>
    <row r="956" spans="1:38" x14ac:dyDescent="0.35">
      <c r="A956" s="140" t="s">
        <v>64</v>
      </c>
      <c r="B956" s="140" t="s">
        <v>307</v>
      </c>
      <c r="C956" s="140" t="s">
        <v>2</v>
      </c>
      <c r="D956" s="140" t="s">
        <v>10</v>
      </c>
      <c r="E956" s="140" t="s">
        <v>535</v>
      </c>
      <c r="F956" s="140">
        <v>2012</v>
      </c>
      <c r="G956" s="140" t="s">
        <v>1202</v>
      </c>
      <c r="H956" s="140">
        <v>580812417113.54285</v>
      </c>
      <c r="I956" s="140">
        <v>66311821133.68557</v>
      </c>
      <c r="J956" s="140">
        <v>295885242601.06671</v>
      </c>
      <c r="K956" s="140">
        <v>254129926344.77737</v>
      </c>
      <c r="L956" s="140">
        <v>135935825900.10123</v>
      </c>
      <c r="M956" s="140">
        <v>46865400751.45311</v>
      </c>
      <c r="N956" s="140">
        <v>73.514996991455988</v>
      </c>
      <c r="O956" s="140">
        <v>49573160.60895706</v>
      </c>
      <c r="P956" s="140">
        <v>10239480973.503126</v>
      </c>
      <c r="Q956" s="140">
        <v>61039645485.595978</v>
      </c>
      <c r="R956" s="140">
        <v>54078337126.297089</v>
      </c>
      <c r="S956" s="140">
        <v>6961308359.2988882</v>
      </c>
      <c r="T956" s="140">
        <v>41755316256.28933</v>
      </c>
      <c r="U956" s="140">
        <v>9459097006.0331326</v>
      </c>
      <c r="V956" s="140">
        <v>9379284142.5392151</v>
      </c>
      <c r="W956" s="140">
        <v>79812863.493917271</v>
      </c>
      <c r="X956" s="140">
        <v>0</v>
      </c>
      <c r="Y956" s="140">
        <v>32296219250.256195</v>
      </c>
      <c r="Z956" s="140">
        <v>238558096485.99164</v>
      </c>
      <c r="AA956" s="140">
        <v>157159760695.02353</v>
      </c>
      <c r="AB956" s="140">
        <v>90814979396.93924</v>
      </c>
      <c r="AC956" s="140">
        <v>66344781298.08429</v>
      </c>
      <c r="AD956" s="140">
        <v>81398335790.967804</v>
      </c>
      <c r="AE956" s="140">
        <v>47036137972.663216</v>
      </c>
      <c r="AF956" s="140">
        <v>34362197818.304573</v>
      </c>
      <c r="AG956" s="140">
        <v>-19942743107.201183</v>
      </c>
      <c r="AH956" s="140">
        <v>69020747</v>
      </c>
      <c r="AI956" s="44"/>
      <c r="AK956" s="44"/>
      <c r="AL956" s="4"/>
    </row>
    <row r="957" spans="1:38" x14ac:dyDescent="0.35">
      <c r="A957" s="140" t="s">
        <v>64</v>
      </c>
      <c r="B957" s="140" t="s">
        <v>307</v>
      </c>
      <c r="C957" s="140" t="s">
        <v>2</v>
      </c>
      <c r="D957" s="140" t="s">
        <v>10</v>
      </c>
      <c r="E957" s="140" t="s">
        <v>535</v>
      </c>
      <c r="F957" s="140">
        <v>2013</v>
      </c>
      <c r="G957" s="140" t="s">
        <v>1203</v>
      </c>
      <c r="H957" s="140">
        <v>612387204087.49377</v>
      </c>
      <c r="I957" s="140">
        <v>70786925574.969009</v>
      </c>
      <c r="J957" s="140">
        <v>300649511577.79572</v>
      </c>
      <c r="K957" s="140">
        <v>260947542681.08337</v>
      </c>
      <c r="L957" s="140">
        <v>137066615913.1655</v>
      </c>
      <c r="M957" s="140">
        <v>47519351289.193504</v>
      </c>
      <c r="N957" s="140">
        <v>98.019995988607974</v>
      </c>
      <c r="O957" s="140">
        <v>82571645.679419652</v>
      </c>
      <c r="P957" s="140">
        <v>10283330990.036942</v>
      </c>
      <c r="Q957" s="140">
        <v>65995672744.988037</v>
      </c>
      <c r="R957" s="140">
        <v>59083988005.024368</v>
      </c>
      <c r="S957" s="140">
        <v>6911684739.963666</v>
      </c>
      <c r="T957" s="140">
        <v>39701968896.712311</v>
      </c>
      <c r="U957" s="140">
        <v>9154922952.9287014</v>
      </c>
      <c r="V957" s="140">
        <v>9080846855.2576981</v>
      </c>
      <c r="W957" s="140">
        <v>74076097.671003446</v>
      </c>
      <c r="X957" s="140">
        <v>0</v>
      </c>
      <c r="Y957" s="140">
        <v>30547045943.783611</v>
      </c>
      <c r="Z957" s="140">
        <v>259568103467.92847</v>
      </c>
      <c r="AA957" s="140">
        <v>170960314863.16846</v>
      </c>
      <c r="AB957" s="140">
        <v>99217727784.173874</v>
      </c>
      <c r="AC957" s="140">
        <v>71742587078.994949</v>
      </c>
      <c r="AD957" s="140">
        <v>88607788604.759995</v>
      </c>
      <c r="AE957" s="140">
        <v>51424001274.103241</v>
      </c>
      <c r="AF957" s="140">
        <v>37183787330.656761</v>
      </c>
      <c r="AG957" s="140">
        <v>-18617336533.199413</v>
      </c>
      <c r="AH957" s="140">
        <v>71358807</v>
      </c>
      <c r="AI957" s="44"/>
      <c r="AK957" s="44"/>
      <c r="AL957" s="4"/>
    </row>
    <row r="958" spans="1:38" x14ac:dyDescent="0.35">
      <c r="A958" s="140" t="s">
        <v>64</v>
      </c>
      <c r="B958" s="140" t="s">
        <v>307</v>
      </c>
      <c r="C958" s="140" t="s">
        <v>2</v>
      </c>
      <c r="D958" s="140" t="s">
        <v>10</v>
      </c>
      <c r="E958" s="140" t="s">
        <v>535</v>
      </c>
      <c r="F958" s="140">
        <v>2014</v>
      </c>
      <c r="G958" s="140" t="s">
        <v>1204</v>
      </c>
      <c r="H958" s="140">
        <v>655785298443.8717</v>
      </c>
      <c r="I958" s="140">
        <v>75354920065.639603</v>
      </c>
      <c r="J958" s="140">
        <v>310551557452.20276</v>
      </c>
      <c r="K958" s="140">
        <v>267770145660.12997</v>
      </c>
      <c r="L958" s="140">
        <v>138420848633.2858</v>
      </c>
      <c r="M958" s="140">
        <v>48317872135.664413</v>
      </c>
      <c r="N958" s="140">
        <v>147.02999398291198</v>
      </c>
      <c r="O958" s="140">
        <v>25421915.777327865</v>
      </c>
      <c r="P958" s="140">
        <v>10034397194.772186</v>
      </c>
      <c r="Q958" s="140">
        <v>70971605633.60025</v>
      </c>
      <c r="R958" s="140">
        <v>64303006020.132027</v>
      </c>
      <c r="S958" s="140">
        <v>6668599613.4682245</v>
      </c>
      <c r="T958" s="140">
        <v>42781411792.0728</v>
      </c>
      <c r="U958" s="140">
        <v>9455491507.5456963</v>
      </c>
      <c r="V958" s="140">
        <v>9387331988.5366077</v>
      </c>
      <c r="W958" s="140">
        <v>68159519.009087741</v>
      </c>
      <c r="X958" s="140">
        <v>0</v>
      </c>
      <c r="Y958" s="140">
        <v>33325920284.527103</v>
      </c>
      <c r="Z958" s="140">
        <v>287606580273.28589</v>
      </c>
      <c r="AA958" s="140">
        <v>189422532638.26587</v>
      </c>
      <c r="AB958" s="140">
        <v>108625491700.51813</v>
      </c>
      <c r="AC958" s="140">
        <v>80797040937.747742</v>
      </c>
      <c r="AD958" s="140">
        <v>98184047635.02002</v>
      </c>
      <c r="AE958" s="140">
        <v>56304233202.648178</v>
      </c>
      <c r="AF958" s="140">
        <v>41879814432.371841</v>
      </c>
      <c r="AG958" s="140">
        <v>-17727759347.256699</v>
      </c>
      <c r="AH958" s="140">
        <v>73767447</v>
      </c>
      <c r="AI958" s="44"/>
      <c r="AK958" s="44"/>
      <c r="AL958" s="4"/>
    </row>
    <row r="959" spans="1:38" x14ac:dyDescent="0.35">
      <c r="A959" s="140" t="s">
        <v>64</v>
      </c>
      <c r="B959" s="140" t="s">
        <v>307</v>
      </c>
      <c r="C959" s="140" t="s">
        <v>2</v>
      </c>
      <c r="D959" s="140" t="s">
        <v>10</v>
      </c>
      <c r="E959" s="140" t="s">
        <v>535</v>
      </c>
      <c r="F959" s="140">
        <v>2015</v>
      </c>
      <c r="G959" s="140" t="s">
        <v>1205</v>
      </c>
      <c r="H959" s="140">
        <v>692529370416.40149</v>
      </c>
      <c r="I959" s="140">
        <v>79018274189.119354</v>
      </c>
      <c r="J959" s="140">
        <v>321214917670.10437</v>
      </c>
      <c r="K959" s="140">
        <v>279827614029.56384</v>
      </c>
      <c r="L959" s="140">
        <v>147609811370.92587</v>
      </c>
      <c r="M959" s="140">
        <v>49100551223.464684</v>
      </c>
      <c r="N959" s="140">
        <v>171.53499298006395</v>
      </c>
      <c r="O959" s="140">
        <v>41922358.812460035</v>
      </c>
      <c r="P959" s="140">
        <v>9697599952.0853806</v>
      </c>
      <c r="Q959" s="140">
        <v>73377728952.740433</v>
      </c>
      <c r="R959" s="140">
        <v>67094205397.23455</v>
      </c>
      <c r="S959" s="140">
        <v>6283523555.5058861</v>
      </c>
      <c r="T959" s="140">
        <v>41387303640.540565</v>
      </c>
      <c r="U959" s="140">
        <v>9412861993.0625267</v>
      </c>
      <c r="V959" s="140">
        <v>9360018909.749855</v>
      </c>
      <c r="W959" s="140">
        <v>52843083.312670872</v>
      </c>
      <c r="X959" s="140">
        <v>0</v>
      </c>
      <c r="Y959" s="140">
        <v>31974441647.478039</v>
      </c>
      <c r="Z959" s="140">
        <v>310292173097.39264</v>
      </c>
      <c r="AA959" s="140">
        <v>204387394462.98663</v>
      </c>
      <c r="AB959" s="140">
        <v>117347666592.84239</v>
      </c>
      <c r="AC959" s="140">
        <v>87039727870.144653</v>
      </c>
      <c r="AD959" s="140">
        <v>105904778634.40561</v>
      </c>
      <c r="AE959" s="140">
        <v>60804526064.006325</v>
      </c>
      <c r="AF959" s="140">
        <v>45100252570.399292</v>
      </c>
      <c r="AG959" s="140">
        <v>-17995994540.21479</v>
      </c>
      <c r="AH959" s="140">
        <v>76244544</v>
      </c>
      <c r="AI959" s="44"/>
      <c r="AK959" s="44"/>
      <c r="AL959" s="4"/>
    </row>
    <row r="960" spans="1:38" x14ac:dyDescent="0.35">
      <c r="A960" s="140" t="s">
        <v>64</v>
      </c>
      <c r="B960" s="140" t="s">
        <v>307</v>
      </c>
      <c r="C960" s="140" t="s">
        <v>2</v>
      </c>
      <c r="D960" s="140" t="s">
        <v>10</v>
      </c>
      <c r="E960" s="140" t="s">
        <v>535</v>
      </c>
      <c r="F960" s="140">
        <v>2016</v>
      </c>
      <c r="G960" s="140" t="s">
        <v>1206</v>
      </c>
      <c r="H960" s="140">
        <v>713427531034.54333</v>
      </c>
      <c r="I960" s="140">
        <v>82626522981.767212</v>
      </c>
      <c r="J960" s="140">
        <v>330385700518.03888</v>
      </c>
      <c r="K960" s="140">
        <v>292619773438.526</v>
      </c>
      <c r="L960" s="140">
        <v>159160964895.5564</v>
      </c>
      <c r="M960" s="140">
        <v>49500563049.204247</v>
      </c>
      <c r="N960" s="140">
        <v>196.03999197721595</v>
      </c>
      <c r="O960" s="140">
        <v>29951934.151890442</v>
      </c>
      <c r="P960" s="140">
        <v>9197864000.9171963</v>
      </c>
      <c r="Q960" s="140">
        <v>74730429362.656326</v>
      </c>
      <c r="R960" s="140">
        <v>68916181361.752808</v>
      </c>
      <c r="S960" s="140">
        <v>5814248000.9035244</v>
      </c>
      <c r="T960" s="140">
        <v>37765927079.512817</v>
      </c>
      <c r="U960" s="140">
        <v>7754522023.1457462</v>
      </c>
      <c r="V960" s="140">
        <v>7726535110.5473499</v>
      </c>
      <c r="W960" s="140">
        <v>27986912.598396599</v>
      </c>
      <c r="X960" s="140">
        <v>0</v>
      </c>
      <c r="Y960" s="140">
        <v>30011405056.367073</v>
      </c>
      <c r="Z960" s="140">
        <v>320728272948.61554</v>
      </c>
      <c r="AA960" s="140">
        <v>211245411372.87848</v>
      </c>
      <c r="AB960" s="140">
        <v>120819791385.46611</v>
      </c>
      <c r="AC960" s="140">
        <v>90425619987.412399</v>
      </c>
      <c r="AD960" s="140">
        <v>109482861575.737</v>
      </c>
      <c r="AE960" s="140">
        <v>62617674911.364708</v>
      </c>
      <c r="AF960" s="140">
        <v>46865186664.372292</v>
      </c>
      <c r="AG960" s="140">
        <v>-20312965413.878391</v>
      </c>
      <c r="AH960" s="140">
        <v>78789127</v>
      </c>
      <c r="AI960" s="44"/>
      <c r="AK960" s="44"/>
      <c r="AL960" s="4"/>
    </row>
    <row r="961" spans="1:38" x14ac:dyDescent="0.35">
      <c r="A961" s="140" t="s">
        <v>64</v>
      </c>
      <c r="B961" s="140" t="s">
        <v>307</v>
      </c>
      <c r="C961" s="140" t="s">
        <v>2</v>
      </c>
      <c r="D961" s="140" t="s">
        <v>10</v>
      </c>
      <c r="E961" s="140" t="s">
        <v>535</v>
      </c>
      <c r="F961" s="140">
        <v>2017</v>
      </c>
      <c r="G961" s="140" t="s">
        <v>1207</v>
      </c>
      <c r="H961" s="140">
        <v>760572683739.28101</v>
      </c>
      <c r="I961" s="140">
        <v>88132416551.178024</v>
      </c>
      <c r="J961" s="140">
        <v>354094436259.5354</v>
      </c>
      <c r="K961" s="140">
        <v>298799112082.88556</v>
      </c>
      <c r="L961" s="140">
        <v>167832274140.49701</v>
      </c>
      <c r="M961" s="140">
        <v>50271114761.034866</v>
      </c>
      <c r="N961" s="140">
        <v>245.04998997151995</v>
      </c>
      <c r="O961" s="140">
        <v>29684771.210991438</v>
      </c>
      <c r="P961" s="140">
        <v>9274736910.2628918</v>
      </c>
      <c r="Q961" s="140">
        <v>71391301254.829803</v>
      </c>
      <c r="R961" s="140">
        <v>66008111742.854744</v>
      </c>
      <c r="S961" s="140">
        <v>5383189511.9750605</v>
      </c>
      <c r="T961" s="140">
        <v>55295324176.649895</v>
      </c>
      <c r="U961" s="140">
        <v>6133860698.4657202</v>
      </c>
      <c r="V961" s="140">
        <v>6122132975.7154465</v>
      </c>
      <c r="W961" s="140">
        <v>11727722.750273835</v>
      </c>
      <c r="X961" s="140">
        <v>0</v>
      </c>
      <c r="Y961" s="140">
        <v>49161463478.184174</v>
      </c>
      <c r="Z961" s="140">
        <v>342186897227.4696</v>
      </c>
      <c r="AA961" s="140">
        <v>225232791586.71185</v>
      </c>
      <c r="AB961" s="140">
        <v>128900281110.84357</v>
      </c>
      <c r="AC961" s="140">
        <v>96332510475.868301</v>
      </c>
      <c r="AD961" s="140">
        <v>116954105640.75728</v>
      </c>
      <c r="AE961" s="140">
        <v>66932603321.027</v>
      </c>
      <c r="AF961" s="140">
        <v>50021502319.730736</v>
      </c>
      <c r="AG961" s="140">
        <v>-23841066298.902256</v>
      </c>
      <c r="AH961" s="140">
        <v>81398764</v>
      </c>
      <c r="AI961" s="44"/>
      <c r="AK961" s="44"/>
      <c r="AL961" s="4"/>
    </row>
    <row r="962" spans="1:38" x14ac:dyDescent="0.35">
      <c r="A962" s="140" t="s">
        <v>64</v>
      </c>
      <c r="B962" s="140" t="s">
        <v>307</v>
      </c>
      <c r="C962" s="140" t="s">
        <v>2</v>
      </c>
      <c r="D962" s="140" t="s">
        <v>10</v>
      </c>
      <c r="E962" s="140" t="s">
        <v>535</v>
      </c>
      <c r="F962" s="140">
        <v>2018</v>
      </c>
      <c r="G962" s="140" t="s">
        <v>1208</v>
      </c>
      <c r="H962" s="140">
        <v>758043454286.06299</v>
      </c>
      <c r="I962" s="140">
        <v>96885410713.557251</v>
      </c>
      <c r="J962" s="140">
        <v>316076373596.37744</v>
      </c>
      <c r="K962" s="140">
        <v>282931609890.96472</v>
      </c>
      <c r="L962" s="140">
        <v>159125894365.17392</v>
      </c>
      <c r="M962" s="140">
        <v>51093435863.157677</v>
      </c>
      <c r="N962" s="140">
        <v>269.55498896867192</v>
      </c>
      <c r="O962" s="140">
        <v>29684771.210991438</v>
      </c>
      <c r="P962" s="140">
        <v>8301830135.6181889</v>
      </c>
      <c r="Q962" s="140">
        <v>64380764486.248917</v>
      </c>
      <c r="R962" s="140">
        <v>59561683312.089554</v>
      </c>
      <c r="S962" s="140">
        <v>4819081174.1593618</v>
      </c>
      <c r="T962" s="140">
        <v>33144763705.412769</v>
      </c>
      <c r="U962" s="140">
        <v>4987065152.9321404</v>
      </c>
      <c r="V962" s="140">
        <v>4984113002.6108065</v>
      </c>
      <c r="W962" s="140">
        <v>2952150.3213339155</v>
      </c>
      <c r="X962" s="140">
        <v>0</v>
      </c>
      <c r="Y962" s="140">
        <v>28157698552.480629</v>
      </c>
      <c r="Z962" s="140">
        <v>365007539976.12842</v>
      </c>
      <c r="AA962" s="140">
        <v>240244205643.12134</v>
      </c>
      <c r="AB962" s="140">
        <v>137491283682.49838</v>
      </c>
      <c r="AC962" s="140">
        <v>102752921960.62297</v>
      </c>
      <c r="AD962" s="140">
        <v>124763334333.00703</v>
      </c>
      <c r="AE962" s="140">
        <v>71401809454.816162</v>
      </c>
      <c r="AF962" s="140">
        <v>53361524878.190865</v>
      </c>
      <c r="AG962" s="140">
        <v>-19925870000</v>
      </c>
      <c r="AH962" s="140">
        <v>84068091</v>
      </c>
      <c r="AI962" s="44"/>
      <c r="AK962" s="44"/>
      <c r="AL962" s="4"/>
    </row>
    <row r="963" spans="1:38" x14ac:dyDescent="0.35">
      <c r="A963" s="140" t="s">
        <v>65</v>
      </c>
      <c r="B963" s="140" t="s">
        <v>66</v>
      </c>
      <c r="C963" s="140" t="s">
        <v>16</v>
      </c>
      <c r="D963" s="140" t="s">
        <v>10</v>
      </c>
      <c r="E963" s="140" t="s">
        <v>535</v>
      </c>
      <c r="F963" s="140">
        <v>1995</v>
      </c>
      <c r="G963" s="140" t="s">
        <v>1209</v>
      </c>
      <c r="H963" s="140">
        <v>108519961359.86745</v>
      </c>
      <c r="I963" s="140">
        <v>33447929028.25629</v>
      </c>
      <c r="J963" s="140">
        <v>39813178004.892159</v>
      </c>
      <c r="K963" s="140">
        <v>25164933464.709816</v>
      </c>
      <c r="L963" s="140">
        <v>7857161531.7569208</v>
      </c>
      <c r="M963" s="140">
        <v>11251299166.455477</v>
      </c>
      <c r="N963" s="140">
        <v>0</v>
      </c>
      <c r="O963" s="140">
        <v>0</v>
      </c>
      <c r="P963" s="140">
        <v>139444716.88728198</v>
      </c>
      <c r="Q963" s="140">
        <v>5917028049.6101322</v>
      </c>
      <c r="R963" s="140">
        <v>4738586306.2000828</v>
      </c>
      <c r="S963" s="140">
        <v>1178441743.4100499</v>
      </c>
      <c r="T963" s="140">
        <v>14648244540.18235</v>
      </c>
      <c r="U963" s="140">
        <v>14423042303.339449</v>
      </c>
      <c r="V963" s="140">
        <v>14423042303.339449</v>
      </c>
      <c r="W963" s="140">
        <v>0</v>
      </c>
      <c r="X963" s="140">
        <v>0</v>
      </c>
      <c r="Y963" s="140">
        <v>225202236.84290034</v>
      </c>
      <c r="Z963" s="140">
        <v>51818637694.362885</v>
      </c>
      <c r="AA963" s="140">
        <v>30725107584.130043</v>
      </c>
      <c r="AB963" s="140">
        <v>17120812557.295067</v>
      </c>
      <c r="AC963" s="140">
        <v>13604295026.834974</v>
      </c>
      <c r="AD963" s="140">
        <v>21093530110.232841</v>
      </c>
      <c r="AE963" s="140">
        <v>11753852259.104507</v>
      </c>
      <c r="AF963" s="140">
        <v>9339677851.1283321</v>
      </c>
      <c r="AG963" s="140">
        <v>-16559783367.643885</v>
      </c>
      <c r="AH963" s="140">
        <v>2707537</v>
      </c>
      <c r="AI963" s="44"/>
      <c r="AK963" s="44"/>
      <c r="AL963" s="4"/>
    </row>
    <row r="964" spans="1:38" x14ac:dyDescent="0.35">
      <c r="A964" s="140" t="s">
        <v>65</v>
      </c>
      <c r="B964" s="140" t="s">
        <v>66</v>
      </c>
      <c r="C964" s="140" t="s">
        <v>16</v>
      </c>
      <c r="D964" s="140" t="s">
        <v>10</v>
      </c>
      <c r="E964" s="140" t="s">
        <v>535</v>
      </c>
      <c r="F964" s="140">
        <v>1996</v>
      </c>
      <c r="G964" s="140" t="s">
        <v>1210</v>
      </c>
      <c r="H964" s="140">
        <v>120785573679.12393</v>
      </c>
      <c r="I964" s="140">
        <v>33714052173.142307</v>
      </c>
      <c r="J964" s="140">
        <v>49501743033.968559</v>
      </c>
      <c r="K964" s="140">
        <v>25727386085.862499</v>
      </c>
      <c r="L964" s="140">
        <v>8226068179.2681675</v>
      </c>
      <c r="M964" s="140">
        <v>11333713820.515083</v>
      </c>
      <c r="N964" s="140">
        <v>0</v>
      </c>
      <c r="O964" s="140">
        <v>0</v>
      </c>
      <c r="P964" s="140">
        <v>144884863.3307614</v>
      </c>
      <c r="Q964" s="140">
        <v>6022719222.7484865</v>
      </c>
      <c r="R964" s="140">
        <v>4912671565.1572924</v>
      </c>
      <c r="S964" s="140">
        <v>1110047657.5911944</v>
      </c>
      <c r="T964" s="140">
        <v>23774356948.10606</v>
      </c>
      <c r="U964" s="140">
        <v>23655312177.640114</v>
      </c>
      <c r="V964" s="140">
        <v>23655312177.640114</v>
      </c>
      <c r="W964" s="140">
        <v>0</v>
      </c>
      <c r="X964" s="140">
        <v>0</v>
      </c>
      <c r="Y964" s="140">
        <v>119044770.46594737</v>
      </c>
      <c r="Z964" s="140">
        <v>50336796946.966614</v>
      </c>
      <c r="AA964" s="140">
        <v>29980128812.793663</v>
      </c>
      <c r="AB964" s="140">
        <v>16642554358.072651</v>
      </c>
      <c r="AC964" s="140">
        <v>13337574454.72101</v>
      </c>
      <c r="AD964" s="140">
        <v>20356668134.173012</v>
      </c>
      <c r="AE964" s="140">
        <v>11300383600.341475</v>
      </c>
      <c r="AF964" s="140">
        <v>9056284533.83148</v>
      </c>
      <c r="AG964" s="140">
        <v>-12767018474.953566</v>
      </c>
      <c r="AH964" s="140">
        <v>2785810</v>
      </c>
      <c r="AI964" s="44"/>
      <c r="AK964" s="44"/>
      <c r="AL964" s="4"/>
    </row>
    <row r="965" spans="1:38" x14ac:dyDescent="0.35">
      <c r="A965" s="140" t="s">
        <v>65</v>
      </c>
      <c r="B965" s="140" t="s">
        <v>66</v>
      </c>
      <c r="C965" s="140" t="s">
        <v>16</v>
      </c>
      <c r="D965" s="140" t="s">
        <v>10</v>
      </c>
      <c r="E965" s="140" t="s">
        <v>535</v>
      </c>
      <c r="F965" s="140">
        <v>1997</v>
      </c>
      <c r="G965" s="140" t="s">
        <v>1211</v>
      </c>
      <c r="H965" s="140">
        <v>118104169472.10252</v>
      </c>
      <c r="I965" s="140">
        <v>34276498517.196617</v>
      </c>
      <c r="J965" s="140">
        <v>51038484361.160355</v>
      </c>
      <c r="K965" s="140">
        <v>26392579247.448689</v>
      </c>
      <c r="L965" s="140">
        <v>8873672359.9934845</v>
      </c>
      <c r="M965" s="140">
        <v>11191883686.944675</v>
      </c>
      <c r="N965" s="140">
        <v>0</v>
      </c>
      <c r="O965" s="140">
        <v>0</v>
      </c>
      <c r="P965" s="140">
        <v>148389821.09506345</v>
      </c>
      <c r="Q965" s="140">
        <v>6178633379.4154663</v>
      </c>
      <c r="R965" s="140">
        <v>5138854402.994935</v>
      </c>
      <c r="S965" s="140">
        <v>1039778976.4205313</v>
      </c>
      <c r="T965" s="140">
        <v>24645905113.711674</v>
      </c>
      <c r="U965" s="140">
        <v>24060295323.60178</v>
      </c>
      <c r="V965" s="140">
        <v>24060295323.60178</v>
      </c>
      <c r="W965" s="140">
        <v>0</v>
      </c>
      <c r="X965" s="140">
        <v>0</v>
      </c>
      <c r="Y965" s="140">
        <v>585609790.10989487</v>
      </c>
      <c r="Z965" s="140">
        <v>46083534455.373619</v>
      </c>
      <c r="AA965" s="140">
        <v>26799232462.369793</v>
      </c>
      <c r="AB965" s="140">
        <v>14897857726.428917</v>
      </c>
      <c r="AC965" s="140">
        <v>11901374735.940872</v>
      </c>
      <c r="AD965" s="140">
        <v>19284301993.003777</v>
      </c>
      <c r="AE965" s="140">
        <v>10720261777.969414</v>
      </c>
      <c r="AF965" s="140">
        <v>8564040215.034359</v>
      </c>
      <c r="AG965" s="140">
        <v>-13294347861.628071</v>
      </c>
      <c r="AH965" s="140">
        <v>2867280</v>
      </c>
      <c r="AI965" s="44"/>
      <c r="AK965" s="44"/>
      <c r="AL965" s="4"/>
    </row>
    <row r="966" spans="1:38" x14ac:dyDescent="0.35">
      <c r="A966" s="140" t="s">
        <v>65</v>
      </c>
      <c r="B966" s="140" t="s">
        <v>66</v>
      </c>
      <c r="C966" s="140" t="s">
        <v>16</v>
      </c>
      <c r="D966" s="140" t="s">
        <v>10</v>
      </c>
      <c r="E966" s="140" t="s">
        <v>535</v>
      </c>
      <c r="F966" s="140">
        <v>1998</v>
      </c>
      <c r="G966" s="140" t="s">
        <v>1212</v>
      </c>
      <c r="H966" s="140">
        <v>118891177334.51337</v>
      </c>
      <c r="I966" s="140">
        <v>34983488656.842804</v>
      </c>
      <c r="J966" s="140">
        <v>47298026173.97287</v>
      </c>
      <c r="K966" s="140">
        <v>26489539841.614616</v>
      </c>
      <c r="L966" s="140">
        <v>9192846292.4446468</v>
      </c>
      <c r="M966" s="140">
        <v>11069902610.499607</v>
      </c>
      <c r="N966" s="140">
        <v>0</v>
      </c>
      <c r="O966" s="140">
        <v>0</v>
      </c>
      <c r="P966" s="140">
        <v>152628538.72622451</v>
      </c>
      <c r="Q966" s="140">
        <v>6074162399.9441404</v>
      </c>
      <c r="R966" s="140">
        <v>5088854437.5736685</v>
      </c>
      <c r="S966" s="140">
        <v>985307962.37047184</v>
      </c>
      <c r="T966" s="140">
        <v>20808486332.35825</v>
      </c>
      <c r="U966" s="140">
        <v>20768256823.154396</v>
      </c>
      <c r="V966" s="140">
        <v>20768256823.154396</v>
      </c>
      <c r="W966" s="140">
        <v>0</v>
      </c>
      <c r="X966" s="140">
        <v>0</v>
      </c>
      <c r="Y966" s="140">
        <v>40229509.203852303</v>
      </c>
      <c r="Z966" s="140">
        <v>53504765824.946602</v>
      </c>
      <c r="AA966" s="140">
        <v>31745064480.30682</v>
      </c>
      <c r="AB966" s="140">
        <v>17689536603.19825</v>
      </c>
      <c r="AC966" s="140">
        <v>14055527877.108633</v>
      </c>
      <c r="AD966" s="140">
        <v>21759701344.639782</v>
      </c>
      <c r="AE966" s="140">
        <v>12125318997.20829</v>
      </c>
      <c r="AF966" s="140">
        <v>9634382347.4314938</v>
      </c>
      <c r="AG966" s="140">
        <v>-16895103321.24889</v>
      </c>
      <c r="AH966" s="140">
        <v>2951647</v>
      </c>
      <c r="AI966" s="44"/>
      <c r="AK966" s="44"/>
      <c r="AL966" s="4"/>
    </row>
    <row r="967" spans="1:38" x14ac:dyDescent="0.35">
      <c r="A967" s="140" t="s">
        <v>65</v>
      </c>
      <c r="B967" s="140" t="s">
        <v>66</v>
      </c>
      <c r="C967" s="140" t="s">
        <v>16</v>
      </c>
      <c r="D967" s="140" t="s">
        <v>10</v>
      </c>
      <c r="E967" s="140" t="s">
        <v>535</v>
      </c>
      <c r="F967" s="140">
        <v>1999</v>
      </c>
      <c r="G967" s="140" t="s">
        <v>1213</v>
      </c>
      <c r="H967" s="140">
        <v>116896612902.9455</v>
      </c>
      <c r="I967" s="140">
        <v>35119543108.009422</v>
      </c>
      <c r="J967" s="140">
        <v>46758787407.825104</v>
      </c>
      <c r="K967" s="140">
        <v>25990500552.800594</v>
      </c>
      <c r="L967" s="140">
        <v>8724144728.7231865</v>
      </c>
      <c r="M967" s="140">
        <v>11057398799.883362</v>
      </c>
      <c r="N967" s="140">
        <v>0</v>
      </c>
      <c r="O967" s="140">
        <v>0</v>
      </c>
      <c r="P967" s="140">
        <v>198284363.69724679</v>
      </c>
      <c r="Q967" s="140">
        <v>6010672660.4967985</v>
      </c>
      <c r="R967" s="140">
        <v>4824022932.0189705</v>
      </c>
      <c r="S967" s="140">
        <v>1186649728.4778278</v>
      </c>
      <c r="T967" s="140">
        <v>20768286855.024502</v>
      </c>
      <c r="U967" s="140">
        <v>20745455259.729893</v>
      </c>
      <c r="V967" s="140">
        <v>20745455259.729893</v>
      </c>
      <c r="W967" s="140">
        <v>0</v>
      </c>
      <c r="X967" s="140">
        <v>0</v>
      </c>
      <c r="Y967" s="140">
        <v>22831595.294609841</v>
      </c>
      <c r="Z967" s="140">
        <v>48152332745.504677</v>
      </c>
      <c r="AA967" s="140">
        <v>28872641014.767365</v>
      </c>
      <c r="AB967" s="140">
        <v>16105298561.146</v>
      </c>
      <c r="AC967" s="140">
        <v>12767342453.621363</v>
      </c>
      <c r="AD967" s="140">
        <v>19279691730.737309</v>
      </c>
      <c r="AE967" s="140">
        <v>10754305133.762062</v>
      </c>
      <c r="AF967" s="140">
        <v>8525386596.9752483</v>
      </c>
      <c r="AG967" s="140">
        <v>-13134050358.3937</v>
      </c>
      <c r="AH967" s="140">
        <v>3038433</v>
      </c>
      <c r="AI967" s="44"/>
      <c r="AK967" s="44"/>
      <c r="AL967" s="4"/>
    </row>
    <row r="968" spans="1:38" x14ac:dyDescent="0.35">
      <c r="A968" s="140" t="s">
        <v>65</v>
      </c>
      <c r="B968" s="140" t="s">
        <v>66</v>
      </c>
      <c r="C968" s="140" t="s">
        <v>16</v>
      </c>
      <c r="D968" s="140" t="s">
        <v>10</v>
      </c>
      <c r="E968" s="140" t="s">
        <v>535</v>
      </c>
      <c r="F968" s="140">
        <v>2000</v>
      </c>
      <c r="G968" s="140" t="s">
        <v>1214</v>
      </c>
      <c r="H968" s="140">
        <v>123299788525.37369</v>
      </c>
      <c r="I968" s="140">
        <v>35402514197.117355</v>
      </c>
      <c r="J968" s="140">
        <v>49475872076.136528</v>
      </c>
      <c r="K968" s="140">
        <v>24773791536.721279</v>
      </c>
      <c r="L968" s="140">
        <v>7771028733.0720205</v>
      </c>
      <c r="M968" s="140">
        <v>11080678028.797106</v>
      </c>
      <c r="N968" s="140">
        <v>0</v>
      </c>
      <c r="O968" s="140">
        <v>0</v>
      </c>
      <c r="P968" s="140">
        <v>230782281.92759901</v>
      </c>
      <c r="Q968" s="140">
        <v>5691302492.9245529</v>
      </c>
      <c r="R968" s="140">
        <v>4404083462.442235</v>
      </c>
      <c r="S968" s="140">
        <v>1287219030.4823184</v>
      </c>
      <c r="T968" s="140">
        <v>24702080539.415257</v>
      </c>
      <c r="U968" s="140">
        <v>24684675082.273422</v>
      </c>
      <c r="V968" s="140">
        <v>24684675082.273422</v>
      </c>
      <c r="W968" s="140">
        <v>0</v>
      </c>
      <c r="X968" s="140">
        <v>0</v>
      </c>
      <c r="Y968" s="140">
        <v>17405457.141834103</v>
      </c>
      <c r="Z968" s="140">
        <v>47061739091.634438</v>
      </c>
      <c r="AA968" s="140">
        <v>28348455102.551655</v>
      </c>
      <c r="AB968" s="140">
        <v>15749937436.821543</v>
      </c>
      <c r="AC968" s="140">
        <v>12598517665.730177</v>
      </c>
      <c r="AD968" s="140">
        <v>18713283989.082779</v>
      </c>
      <c r="AE968" s="140">
        <v>10396794146.253052</v>
      </c>
      <c r="AF968" s="140">
        <v>8316489842.8296652</v>
      </c>
      <c r="AG968" s="140">
        <v>-8640336839.5146332</v>
      </c>
      <c r="AH968" s="140">
        <v>3127411</v>
      </c>
      <c r="AI968" s="44"/>
      <c r="AK968" s="44"/>
      <c r="AL968" s="4"/>
    </row>
    <row r="969" spans="1:38" x14ac:dyDescent="0.35">
      <c r="A969" s="140" t="s">
        <v>65</v>
      </c>
      <c r="B969" s="140" t="s">
        <v>66</v>
      </c>
      <c r="C969" s="140" t="s">
        <v>16</v>
      </c>
      <c r="D969" s="140" t="s">
        <v>10</v>
      </c>
      <c r="E969" s="140" t="s">
        <v>535</v>
      </c>
      <c r="F969" s="140">
        <v>2001</v>
      </c>
      <c r="G969" s="140" t="s">
        <v>1215</v>
      </c>
      <c r="H969" s="140">
        <v>129606582585.11577</v>
      </c>
      <c r="I969" s="140">
        <v>35799532928.558502</v>
      </c>
      <c r="J969" s="140">
        <v>52278607644.49189</v>
      </c>
      <c r="K969" s="140">
        <v>25165487325.325588</v>
      </c>
      <c r="L969" s="140">
        <v>7886478044.8187284</v>
      </c>
      <c r="M969" s="140">
        <v>11181170333.730133</v>
      </c>
      <c r="N969" s="140">
        <v>0</v>
      </c>
      <c r="O969" s="140">
        <v>0</v>
      </c>
      <c r="P969" s="140">
        <v>372468910.21170473</v>
      </c>
      <c r="Q969" s="140">
        <v>5725370036.5650244</v>
      </c>
      <c r="R969" s="140">
        <v>4249904842.7052212</v>
      </c>
      <c r="S969" s="140">
        <v>1475465193.859803</v>
      </c>
      <c r="T969" s="140">
        <v>27113120319.166294</v>
      </c>
      <c r="U969" s="140">
        <v>27109569968.721088</v>
      </c>
      <c r="V969" s="140">
        <v>27109569968.721088</v>
      </c>
      <c r="W969" s="140">
        <v>0</v>
      </c>
      <c r="X969" s="140">
        <v>0</v>
      </c>
      <c r="Y969" s="140">
        <v>3550350.4452059334</v>
      </c>
      <c r="Z969" s="140">
        <v>52432240502.004051</v>
      </c>
      <c r="AA969" s="140">
        <v>31692802025.741158</v>
      </c>
      <c r="AB969" s="140">
        <v>17532145090.448025</v>
      </c>
      <c r="AC969" s="140">
        <v>14160656935.293137</v>
      </c>
      <c r="AD969" s="140">
        <v>20739438476.262886</v>
      </c>
      <c r="AE969" s="140">
        <v>11472852547.557566</v>
      </c>
      <c r="AF969" s="140">
        <v>9266585928.7053185</v>
      </c>
      <c r="AG969" s="140">
        <v>-10903798489.938648</v>
      </c>
      <c r="AH969" s="140">
        <v>3217933</v>
      </c>
      <c r="AI969" s="44"/>
      <c r="AK969" s="44"/>
      <c r="AL969" s="4"/>
    </row>
    <row r="970" spans="1:38" x14ac:dyDescent="0.35">
      <c r="A970" s="140" t="s">
        <v>65</v>
      </c>
      <c r="B970" s="140" t="s">
        <v>66</v>
      </c>
      <c r="C970" s="140" t="s">
        <v>16</v>
      </c>
      <c r="D970" s="140" t="s">
        <v>10</v>
      </c>
      <c r="E970" s="140" t="s">
        <v>535</v>
      </c>
      <c r="F970" s="140">
        <v>2002</v>
      </c>
      <c r="G970" s="140" t="s">
        <v>1216</v>
      </c>
      <c r="H970" s="140">
        <v>135550849386.67191</v>
      </c>
      <c r="I970" s="140">
        <v>35963002633.60495</v>
      </c>
      <c r="J970" s="140">
        <v>53841311141.267281</v>
      </c>
      <c r="K970" s="140">
        <v>25638508451.092274</v>
      </c>
      <c r="L970" s="140">
        <v>8108984581.7345495</v>
      </c>
      <c r="M970" s="140">
        <v>11337415366.884279</v>
      </c>
      <c r="N970" s="140">
        <v>0</v>
      </c>
      <c r="O970" s="140">
        <v>0</v>
      </c>
      <c r="P970" s="140">
        <v>551743720.70019996</v>
      </c>
      <c r="Q970" s="140">
        <v>5640364781.7732477</v>
      </c>
      <c r="R970" s="140">
        <v>3945798623.7704754</v>
      </c>
      <c r="S970" s="140">
        <v>1694566158.0027726</v>
      </c>
      <c r="T970" s="140">
        <v>28202802690.175007</v>
      </c>
      <c r="U970" s="140">
        <v>28202698195.629967</v>
      </c>
      <c r="V970" s="140">
        <v>28202698195.629967</v>
      </c>
      <c r="W970" s="140">
        <v>0</v>
      </c>
      <c r="X970" s="140">
        <v>0</v>
      </c>
      <c r="Y970" s="140">
        <v>104494.54504159864</v>
      </c>
      <c r="Z970" s="140">
        <v>57073506323.759888</v>
      </c>
      <c r="AA970" s="140">
        <v>34582562349.923065</v>
      </c>
      <c r="AB970" s="140">
        <v>19009006106.577011</v>
      </c>
      <c r="AC970" s="140">
        <v>15573556243.345985</v>
      </c>
      <c r="AD970" s="140">
        <v>22490943973.836891</v>
      </c>
      <c r="AE970" s="140">
        <v>12362603066.117167</v>
      </c>
      <c r="AF970" s="140">
        <v>10128340907.719723</v>
      </c>
      <c r="AG970" s="140">
        <v>-11326970711.960203</v>
      </c>
      <c r="AH970" s="140">
        <v>3310387</v>
      </c>
      <c r="AI970" s="44"/>
      <c r="AK970" s="44"/>
      <c r="AL970" s="4"/>
    </row>
    <row r="971" spans="1:38" x14ac:dyDescent="0.35">
      <c r="A971" s="140" t="s">
        <v>65</v>
      </c>
      <c r="B971" s="140" t="s">
        <v>66</v>
      </c>
      <c r="C971" s="140" t="s">
        <v>16</v>
      </c>
      <c r="D971" s="140" t="s">
        <v>10</v>
      </c>
      <c r="E971" s="140" t="s">
        <v>535</v>
      </c>
      <c r="F971" s="140">
        <v>2003</v>
      </c>
      <c r="G971" s="140" t="s">
        <v>1217</v>
      </c>
      <c r="H971" s="140">
        <v>141229181659.61044</v>
      </c>
      <c r="I971" s="140">
        <v>36241298393.853943</v>
      </c>
      <c r="J971" s="140">
        <v>58310933453.293343</v>
      </c>
      <c r="K971" s="140">
        <v>25929356883.394501</v>
      </c>
      <c r="L971" s="140">
        <v>8219423263.9856653</v>
      </c>
      <c r="M971" s="140">
        <v>11438189068.979849</v>
      </c>
      <c r="N971" s="140">
        <v>0</v>
      </c>
      <c r="O971" s="140">
        <v>292888270.90334082</v>
      </c>
      <c r="P971" s="140">
        <v>733071056.35886669</v>
      </c>
      <c r="Q971" s="140">
        <v>5245785223.1667776</v>
      </c>
      <c r="R971" s="140">
        <v>3407362675.9544353</v>
      </c>
      <c r="S971" s="140">
        <v>1838422547.2123423</v>
      </c>
      <c r="T971" s="140">
        <v>32381576569.898849</v>
      </c>
      <c r="U971" s="140">
        <v>32381017955.059467</v>
      </c>
      <c r="V971" s="140">
        <v>32381017955.059467</v>
      </c>
      <c r="W971" s="140" t="s">
        <v>728</v>
      </c>
      <c r="X971" s="140">
        <v>0</v>
      </c>
      <c r="Y971" s="140">
        <v>558614.83938178199</v>
      </c>
      <c r="Z971" s="140">
        <v>58164485327.17894</v>
      </c>
      <c r="AA971" s="140">
        <v>35337958086.85601</v>
      </c>
      <c r="AB971" s="140">
        <v>19521658171.227032</v>
      </c>
      <c r="AC971" s="140">
        <v>15816299915.628977</v>
      </c>
      <c r="AD971" s="140">
        <v>22826527240.32299</v>
      </c>
      <c r="AE971" s="140">
        <v>12610000298.447718</v>
      </c>
      <c r="AF971" s="140">
        <v>10216526941.875271</v>
      </c>
      <c r="AG971" s="140">
        <v>-11487535514.715813</v>
      </c>
      <c r="AH971" s="140">
        <v>3406922</v>
      </c>
      <c r="AI971" s="44"/>
      <c r="AK971" s="44"/>
      <c r="AL971" s="4"/>
    </row>
    <row r="972" spans="1:38" x14ac:dyDescent="0.35">
      <c r="A972" s="140" t="s">
        <v>65</v>
      </c>
      <c r="B972" s="140" t="s">
        <v>66</v>
      </c>
      <c r="C972" s="140" t="s">
        <v>16</v>
      </c>
      <c r="D972" s="140" t="s">
        <v>10</v>
      </c>
      <c r="E972" s="140" t="s">
        <v>535</v>
      </c>
      <c r="F972" s="140">
        <v>2004</v>
      </c>
      <c r="G972" s="140" t="s">
        <v>1218</v>
      </c>
      <c r="H972" s="140">
        <v>142294457034.49451</v>
      </c>
      <c r="I972" s="140">
        <v>36720677750.289398</v>
      </c>
      <c r="J972" s="140">
        <v>59179750375.816864</v>
      </c>
      <c r="K972" s="140">
        <v>25603342855.220757</v>
      </c>
      <c r="L972" s="140">
        <v>8018106419.2574587</v>
      </c>
      <c r="M972" s="140">
        <v>11659291080.353983</v>
      </c>
      <c r="N972" s="140">
        <v>0</v>
      </c>
      <c r="O972" s="140">
        <v>87499660.647174522</v>
      </c>
      <c r="P972" s="140">
        <v>817587570.63727331</v>
      </c>
      <c r="Q972" s="140">
        <v>5020858124.3248701</v>
      </c>
      <c r="R972" s="140">
        <v>3288329475.7414355</v>
      </c>
      <c r="S972" s="140">
        <v>1732528648.5834343</v>
      </c>
      <c r="T972" s="140">
        <v>33576407520.596107</v>
      </c>
      <c r="U972" s="140">
        <v>33575043695.068256</v>
      </c>
      <c r="V972" s="140">
        <v>33575043695.068256</v>
      </c>
      <c r="W972" s="140" t="s">
        <v>728</v>
      </c>
      <c r="X972" s="140">
        <v>0</v>
      </c>
      <c r="Y972" s="140">
        <v>1363825.5278505837</v>
      </c>
      <c r="Z972" s="140">
        <v>57414901547.50029</v>
      </c>
      <c r="AA972" s="140">
        <v>34961772492.871223</v>
      </c>
      <c r="AB972" s="140">
        <v>19712045569.871525</v>
      </c>
      <c r="AC972" s="140">
        <v>15249726922.999695</v>
      </c>
      <c r="AD972" s="140">
        <v>22453129054.62907</v>
      </c>
      <c r="AE972" s="140">
        <v>12659458361.308809</v>
      </c>
      <c r="AF972" s="140">
        <v>9793670693.320261</v>
      </c>
      <c r="AG972" s="140">
        <v>-11020872639.112097</v>
      </c>
      <c r="AH972" s="140">
        <v>3510468</v>
      </c>
      <c r="AI972" s="44"/>
      <c r="AK972" s="44"/>
      <c r="AL972" s="4"/>
    </row>
    <row r="973" spans="1:38" x14ac:dyDescent="0.35">
      <c r="A973" s="140" t="s">
        <v>65</v>
      </c>
      <c r="B973" s="140" t="s">
        <v>66</v>
      </c>
      <c r="C973" s="140" t="s">
        <v>16</v>
      </c>
      <c r="D973" s="140" t="s">
        <v>10</v>
      </c>
      <c r="E973" s="140" t="s">
        <v>535</v>
      </c>
      <c r="F973" s="140">
        <v>2005</v>
      </c>
      <c r="G973" s="140" t="s">
        <v>1219</v>
      </c>
      <c r="H973" s="140">
        <v>147826899061.83835</v>
      </c>
      <c r="I973" s="140">
        <v>37869079763.220879</v>
      </c>
      <c r="J973" s="140">
        <v>59531864515.394897</v>
      </c>
      <c r="K973" s="140">
        <v>26393172804.143444</v>
      </c>
      <c r="L973" s="140">
        <v>8121662720.8938084</v>
      </c>
      <c r="M973" s="140">
        <v>12044738234.736908</v>
      </c>
      <c r="N973" s="140">
        <v>0</v>
      </c>
      <c r="O973" s="140">
        <v>87637438.361465976</v>
      </c>
      <c r="P973" s="140">
        <v>952227698.54711699</v>
      </c>
      <c r="Q973" s="140">
        <v>5186906711.6041489</v>
      </c>
      <c r="R973" s="140">
        <v>3439887105.9512057</v>
      </c>
      <c r="S973" s="140">
        <v>1747019605.6529436</v>
      </c>
      <c r="T973" s="140">
        <v>33138691711.25145</v>
      </c>
      <c r="U973" s="140">
        <v>33136753602.844078</v>
      </c>
      <c r="V973" s="140">
        <v>33082119124.776539</v>
      </c>
      <c r="W973" s="140">
        <v>54634478.067539789</v>
      </c>
      <c r="X973" s="140">
        <v>0</v>
      </c>
      <c r="Y973" s="140">
        <v>1938108.4073723049</v>
      </c>
      <c r="Z973" s="140">
        <v>58746359627.900772</v>
      </c>
      <c r="AA973" s="140">
        <v>35852478881.087608</v>
      </c>
      <c r="AB973" s="140">
        <v>20054101421.094139</v>
      </c>
      <c r="AC973" s="140">
        <v>15798377459.993475</v>
      </c>
      <c r="AD973" s="140">
        <v>22893880746.813156</v>
      </c>
      <c r="AE973" s="140">
        <v>12805703280.428183</v>
      </c>
      <c r="AF973" s="140">
        <v>10088177466.38497</v>
      </c>
      <c r="AG973" s="140">
        <v>-8320404844.6782246</v>
      </c>
      <c r="AH973" s="140">
        <v>3622775</v>
      </c>
      <c r="AI973" s="44"/>
      <c r="AK973" s="44"/>
      <c r="AL973" s="4"/>
    </row>
    <row r="974" spans="1:38" x14ac:dyDescent="0.35">
      <c r="A974" s="140" t="s">
        <v>65</v>
      </c>
      <c r="B974" s="140" t="s">
        <v>66</v>
      </c>
      <c r="C974" s="140" t="s">
        <v>16</v>
      </c>
      <c r="D974" s="140" t="s">
        <v>10</v>
      </c>
      <c r="E974" s="140" t="s">
        <v>535</v>
      </c>
      <c r="F974" s="140">
        <v>2006</v>
      </c>
      <c r="G974" s="140" t="s">
        <v>1220</v>
      </c>
      <c r="H974" s="140">
        <v>152370740692.23633</v>
      </c>
      <c r="I974" s="140">
        <v>39485754325.948036</v>
      </c>
      <c r="J974" s="140">
        <v>61939678544.040054</v>
      </c>
      <c r="K974" s="140">
        <v>26712243407.818901</v>
      </c>
      <c r="L974" s="140">
        <v>7873131309.3443184</v>
      </c>
      <c r="M974" s="140">
        <v>12406403513.679285</v>
      </c>
      <c r="N974" s="140">
        <v>0</v>
      </c>
      <c r="O974" s="140">
        <v>122056477.95938449</v>
      </c>
      <c r="P974" s="140">
        <v>1044858327.9991866</v>
      </c>
      <c r="Q974" s="140">
        <v>5265793778.8367262</v>
      </c>
      <c r="R974" s="140">
        <v>3575665857.9749341</v>
      </c>
      <c r="S974" s="140">
        <v>1690127920.8617918</v>
      </c>
      <c r="T974" s="140">
        <v>35227435136.221169</v>
      </c>
      <c r="U974" s="140">
        <v>35224080633.16597</v>
      </c>
      <c r="V974" s="140">
        <v>35074320503.300964</v>
      </c>
      <c r="W974" s="140">
        <v>149760129.86500642</v>
      </c>
      <c r="X974" s="140">
        <v>0</v>
      </c>
      <c r="Y974" s="140">
        <v>3354503.055196471</v>
      </c>
      <c r="Z974" s="140">
        <v>58809425152.52652</v>
      </c>
      <c r="AA974" s="140">
        <v>35933034516.630524</v>
      </c>
      <c r="AB974" s="140">
        <v>20043263109.021469</v>
      </c>
      <c r="AC974" s="140">
        <v>15889771407.609058</v>
      </c>
      <c r="AD974" s="140">
        <v>22876390635.895992</v>
      </c>
      <c r="AE974" s="140">
        <v>12760333845.108686</v>
      </c>
      <c r="AF974" s="140">
        <v>10116056790.787386</v>
      </c>
      <c r="AG974" s="140">
        <v>-7864117330.2782841</v>
      </c>
      <c r="AH974" s="140">
        <v>3745141</v>
      </c>
      <c r="AI974" s="44"/>
      <c r="AK974" s="44"/>
      <c r="AL974" s="4"/>
    </row>
    <row r="975" spans="1:38" x14ac:dyDescent="0.35">
      <c r="A975" s="140" t="s">
        <v>65</v>
      </c>
      <c r="B975" s="140" t="s">
        <v>66</v>
      </c>
      <c r="C975" s="140" t="s">
        <v>16</v>
      </c>
      <c r="D975" s="140" t="s">
        <v>10</v>
      </c>
      <c r="E975" s="140" t="s">
        <v>535</v>
      </c>
      <c r="F975" s="140">
        <v>2007</v>
      </c>
      <c r="G975" s="140" t="s">
        <v>1221</v>
      </c>
      <c r="H975" s="140">
        <v>167441898275.30426</v>
      </c>
      <c r="I975" s="140">
        <v>43667660032.251411</v>
      </c>
      <c r="J975" s="140">
        <v>73347751373.757507</v>
      </c>
      <c r="K975" s="140">
        <v>26875363076.932755</v>
      </c>
      <c r="L975" s="140">
        <v>7236495230.7095861</v>
      </c>
      <c r="M975" s="140">
        <v>12662679065.99683</v>
      </c>
      <c r="N975" s="140">
        <v>0</v>
      </c>
      <c r="O975" s="140">
        <v>162564701.44674489</v>
      </c>
      <c r="P975" s="140">
        <v>1120469401.0465331</v>
      </c>
      <c r="Q975" s="140">
        <v>5693154677.7330627</v>
      </c>
      <c r="R975" s="140">
        <v>4072496176.2264161</v>
      </c>
      <c r="S975" s="140">
        <v>1620658501.5066471</v>
      </c>
      <c r="T975" s="140">
        <v>46472388296.824738</v>
      </c>
      <c r="U975" s="140">
        <v>46467543547.420509</v>
      </c>
      <c r="V975" s="140">
        <v>46156953098.271034</v>
      </c>
      <c r="W975" s="140">
        <v>310590449.14947528</v>
      </c>
      <c r="X975" s="140">
        <v>0</v>
      </c>
      <c r="Y975" s="140">
        <v>4844749.4042312447</v>
      </c>
      <c r="Z975" s="140">
        <v>57191427321.976349</v>
      </c>
      <c r="AA975" s="140">
        <v>34954607621.78981</v>
      </c>
      <c r="AB975" s="140">
        <v>19779624477.175529</v>
      </c>
      <c r="AC975" s="140">
        <v>15174983144.614365</v>
      </c>
      <c r="AD975" s="140">
        <v>22236819700.186459</v>
      </c>
      <c r="AE975" s="140">
        <v>12583060522.246099</v>
      </c>
      <c r="AF975" s="140">
        <v>9653759177.9403553</v>
      </c>
      <c r="AG975" s="140">
        <v>-6764940452.6809807</v>
      </c>
      <c r="AH975" s="140">
        <v>3876119</v>
      </c>
      <c r="AI975" s="44"/>
      <c r="AK975" s="44"/>
      <c r="AL975" s="4"/>
    </row>
    <row r="976" spans="1:38" x14ac:dyDescent="0.35">
      <c r="A976" s="140" t="s">
        <v>65</v>
      </c>
      <c r="B976" s="140" t="s">
        <v>66</v>
      </c>
      <c r="C976" s="140" t="s">
        <v>16</v>
      </c>
      <c r="D976" s="140" t="s">
        <v>10</v>
      </c>
      <c r="E976" s="140" t="s">
        <v>535</v>
      </c>
      <c r="F976" s="140">
        <v>2008</v>
      </c>
      <c r="G976" s="140" t="s">
        <v>1222</v>
      </c>
      <c r="H976" s="140">
        <v>179504952510.70023</v>
      </c>
      <c r="I976" s="140">
        <v>46916008473.509018</v>
      </c>
      <c r="J976" s="140">
        <v>77640396461.5112</v>
      </c>
      <c r="K976" s="140">
        <v>26645383974.174438</v>
      </c>
      <c r="L976" s="140">
        <v>6483698509.1210051</v>
      </c>
      <c r="M976" s="140">
        <v>12838759716.580952</v>
      </c>
      <c r="N976" s="140">
        <v>0</v>
      </c>
      <c r="O976" s="140">
        <v>169046080.58283466</v>
      </c>
      <c r="P976" s="140">
        <v>1125192907.0196173</v>
      </c>
      <c r="Q976" s="140">
        <v>6028686760.8700285</v>
      </c>
      <c r="R976" s="140">
        <v>4556924687.4338789</v>
      </c>
      <c r="S976" s="140">
        <v>1471762073.4361494</v>
      </c>
      <c r="T976" s="140">
        <v>50995012487.336761</v>
      </c>
      <c r="U976" s="140">
        <v>50988131902.101486</v>
      </c>
      <c r="V976" s="140">
        <v>50614484182.852867</v>
      </c>
      <c r="W976" s="140">
        <v>373647719.2486186</v>
      </c>
      <c r="X976" s="140">
        <v>0</v>
      </c>
      <c r="Y976" s="140">
        <v>6880585.235272876</v>
      </c>
      <c r="Z976" s="140">
        <v>60382468746.277023</v>
      </c>
      <c r="AA976" s="140">
        <v>36896444999.041061</v>
      </c>
      <c r="AB976" s="140">
        <v>20610929550.837795</v>
      </c>
      <c r="AC976" s="140">
        <v>16285515448.203266</v>
      </c>
      <c r="AD976" s="140">
        <v>23486023747.236046</v>
      </c>
      <c r="AE976" s="140">
        <v>13119659113.39608</v>
      </c>
      <c r="AF976" s="140">
        <v>10366364633.839966</v>
      </c>
      <c r="AG976" s="140">
        <v>-5433921170.5969629</v>
      </c>
      <c r="AH976" s="140">
        <v>4011486</v>
      </c>
      <c r="AI976" s="44"/>
      <c r="AK976" s="44"/>
      <c r="AL976" s="4"/>
    </row>
    <row r="977" spans="1:38" x14ac:dyDescent="0.35">
      <c r="A977" s="140" t="s">
        <v>65</v>
      </c>
      <c r="B977" s="140" t="s">
        <v>66</v>
      </c>
      <c r="C977" s="140" t="s">
        <v>16</v>
      </c>
      <c r="D977" s="140" t="s">
        <v>10</v>
      </c>
      <c r="E977" s="140" t="s">
        <v>535</v>
      </c>
      <c r="F977" s="140">
        <v>2009</v>
      </c>
      <c r="G977" s="140" t="s">
        <v>1223</v>
      </c>
      <c r="H977" s="140">
        <v>181778613170.0968</v>
      </c>
      <c r="I977" s="140">
        <v>50415263365.919235</v>
      </c>
      <c r="J977" s="140">
        <v>75880813474.544708</v>
      </c>
      <c r="K977" s="140">
        <v>28594038281.355579</v>
      </c>
      <c r="L977" s="140">
        <v>6770430095.7153778</v>
      </c>
      <c r="M977" s="140">
        <v>13458162301.992258</v>
      </c>
      <c r="N977" s="140">
        <v>0</v>
      </c>
      <c r="O977" s="140">
        <v>182811994.73277628</v>
      </c>
      <c r="P977" s="140">
        <v>1321629379.794606</v>
      </c>
      <c r="Q977" s="140">
        <v>6861004509.1205616</v>
      </c>
      <c r="R977" s="140">
        <v>5283269455.8462315</v>
      </c>
      <c r="S977" s="140">
        <v>1577735053.2743304</v>
      </c>
      <c r="T977" s="140">
        <v>47286775193.189133</v>
      </c>
      <c r="U977" s="140">
        <v>47278637503.674995</v>
      </c>
      <c r="V977" s="140">
        <v>46781203847.271782</v>
      </c>
      <c r="W977" s="140">
        <v>497433656.40321445</v>
      </c>
      <c r="X977" s="140">
        <v>0</v>
      </c>
      <c r="Y977" s="140">
        <v>8137689.5141375149</v>
      </c>
      <c r="Z977" s="140">
        <v>64440482644.862236</v>
      </c>
      <c r="AA977" s="140">
        <v>39343812237.918091</v>
      </c>
      <c r="AB977" s="140">
        <v>22134556570.940422</v>
      </c>
      <c r="AC977" s="140">
        <v>17209255666.977676</v>
      </c>
      <c r="AD977" s="140">
        <v>25096670406.944138</v>
      </c>
      <c r="AE977" s="140">
        <v>14119213143.493444</v>
      </c>
      <c r="AF977" s="140">
        <v>10977457263.450693</v>
      </c>
      <c r="AG977" s="140">
        <v>-8957946315.229393</v>
      </c>
      <c r="AH977" s="140">
        <v>4145391</v>
      </c>
      <c r="AI977" s="44"/>
      <c r="AK977" s="44"/>
      <c r="AL977" s="4"/>
    </row>
    <row r="978" spans="1:38" x14ac:dyDescent="0.35">
      <c r="A978" s="140" t="s">
        <v>65</v>
      </c>
      <c r="B978" s="140" t="s">
        <v>66</v>
      </c>
      <c r="C978" s="140" t="s">
        <v>16</v>
      </c>
      <c r="D978" s="140" t="s">
        <v>10</v>
      </c>
      <c r="E978" s="140" t="s">
        <v>535</v>
      </c>
      <c r="F978" s="140">
        <v>2010</v>
      </c>
      <c r="G978" s="140" t="s">
        <v>1224</v>
      </c>
      <c r="H978" s="140">
        <v>195203476777.65833</v>
      </c>
      <c r="I978" s="140">
        <v>55610157847.057693</v>
      </c>
      <c r="J978" s="140">
        <v>73159945770.050217</v>
      </c>
      <c r="K978" s="140">
        <v>28384016332.794643</v>
      </c>
      <c r="L978" s="140">
        <v>6840436378.5642414</v>
      </c>
      <c r="M978" s="140">
        <v>12915891883.622648</v>
      </c>
      <c r="N978" s="140">
        <v>0</v>
      </c>
      <c r="O978" s="140">
        <v>168388725.50233075</v>
      </c>
      <c r="P978" s="140">
        <v>1491992453.5842371</v>
      </c>
      <c r="Q978" s="140">
        <v>6967306891.5211897</v>
      </c>
      <c r="R978" s="140">
        <v>5329247513.1227598</v>
      </c>
      <c r="S978" s="140">
        <v>1638059378.3984299</v>
      </c>
      <c r="T978" s="140">
        <v>44775929437.255569</v>
      </c>
      <c r="U978" s="140">
        <v>44765366316.043304</v>
      </c>
      <c r="V978" s="140">
        <v>43924877993.073517</v>
      </c>
      <c r="W978" s="140">
        <v>840488322.96978784</v>
      </c>
      <c r="X978" s="140">
        <v>0</v>
      </c>
      <c r="Y978" s="140">
        <v>10563121.21226559</v>
      </c>
      <c r="Z978" s="140">
        <v>71958554451.964493</v>
      </c>
      <c r="AA978" s="140">
        <v>43940310030.580345</v>
      </c>
      <c r="AB978" s="140">
        <v>25101498855.154793</v>
      </c>
      <c r="AC978" s="140">
        <v>18838811175.425552</v>
      </c>
      <c r="AD978" s="140">
        <v>28018244421.38414</v>
      </c>
      <c r="AE978" s="140">
        <v>16005802639.475155</v>
      </c>
      <c r="AF978" s="140">
        <v>12012441781.908888</v>
      </c>
      <c r="AG978" s="140">
        <v>-5525181291.4141026</v>
      </c>
      <c r="AH978" s="140">
        <v>4273731</v>
      </c>
      <c r="AI978" s="44"/>
      <c r="AK978" s="44"/>
      <c r="AL978" s="4"/>
    </row>
    <row r="979" spans="1:38" x14ac:dyDescent="0.35">
      <c r="A979" s="140" t="s">
        <v>65</v>
      </c>
      <c r="B979" s="140" t="s">
        <v>66</v>
      </c>
      <c r="C979" s="140" t="s">
        <v>16</v>
      </c>
      <c r="D979" s="140" t="s">
        <v>10</v>
      </c>
      <c r="E979" s="140" t="s">
        <v>535</v>
      </c>
      <c r="F979" s="140">
        <v>2011</v>
      </c>
      <c r="G979" s="140" t="s">
        <v>1225</v>
      </c>
      <c r="H979" s="140">
        <v>207213469590.57809</v>
      </c>
      <c r="I979" s="140">
        <v>59673815203.082336</v>
      </c>
      <c r="J979" s="140">
        <v>78311880199.990494</v>
      </c>
      <c r="K979" s="140">
        <v>28860720946.090286</v>
      </c>
      <c r="L979" s="140">
        <v>6880146814.4855919</v>
      </c>
      <c r="M979" s="140">
        <v>13098040350.410006</v>
      </c>
      <c r="N979" s="140">
        <v>0</v>
      </c>
      <c r="O979" s="140">
        <v>152895838.57144272</v>
      </c>
      <c r="P979" s="140">
        <v>1693184422.9632266</v>
      </c>
      <c r="Q979" s="140">
        <v>7036453519.6600189</v>
      </c>
      <c r="R979" s="140">
        <v>5315708726.2580986</v>
      </c>
      <c r="S979" s="140">
        <v>1720744793.4019203</v>
      </c>
      <c r="T979" s="140">
        <v>49451159253.900208</v>
      </c>
      <c r="U979" s="140">
        <v>49437871862.410072</v>
      </c>
      <c r="V979" s="140">
        <v>47985717774.120079</v>
      </c>
      <c r="W979" s="140">
        <v>1452154088.2899954</v>
      </c>
      <c r="X979" s="140">
        <v>0</v>
      </c>
      <c r="Y979" s="140">
        <v>13287391.490133876</v>
      </c>
      <c r="Z979" s="140">
        <v>74019853188.39711</v>
      </c>
      <c r="AA979" s="140">
        <v>45118419005.942451</v>
      </c>
      <c r="AB979" s="140">
        <v>25920628812.170803</v>
      </c>
      <c r="AC979" s="140">
        <v>19197790193.771648</v>
      </c>
      <c r="AD979" s="140">
        <v>28901434182.454651</v>
      </c>
      <c r="AE979" s="140">
        <v>16603936132.693911</v>
      </c>
      <c r="AF979" s="140">
        <v>12297498049.760744</v>
      </c>
      <c r="AG979" s="140">
        <v>-4792079000.8918056</v>
      </c>
      <c r="AH979" s="140">
        <v>4394844</v>
      </c>
      <c r="AI979" s="44"/>
      <c r="AK979" s="44"/>
      <c r="AL979" s="4"/>
    </row>
    <row r="980" spans="1:38" x14ac:dyDescent="0.35">
      <c r="A980" s="140" t="s">
        <v>65</v>
      </c>
      <c r="B980" s="140" t="s">
        <v>66</v>
      </c>
      <c r="C980" s="140" t="s">
        <v>16</v>
      </c>
      <c r="D980" s="140" t="s">
        <v>10</v>
      </c>
      <c r="E980" s="140" t="s">
        <v>535</v>
      </c>
      <c r="F980" s="140">
        <v>2012</v>
      </c>
      <c r="G980" s="140" t="s">
        <v>1226</v>
      </c>
      <c r="H980" s="140">
        <v>223411986058.07715</v>
      </c>
      <c r="I980" s="140">
        <v>65046278974.178352</v>
      </c>
      <c r="J980" s="140">
        <v>86710058021.612457</v>
      </c>
      <c r="K980" s="140">
        <v>29591835727.343407</v>
      </c>
      <c r="L980" s="140">
        <v>7244207048.7004356</v>
      </c>
      <c r="M980" s="140">
        <v>13184753370.041759</v>
      </c>
      <c r="N980" s="140">
        <v>0</v>
      </c>
      <c r="O980" s="140">
        <v>187935379.3163572</v>
      </c>
      <c r="P980" s="140">
        <v>1930660308.9162033</v>
      </c>
      <c r="Q980" s="140">
        <v>7044279620.3686543</v>
      </c>
      <c r="R980" s="140">
        <v>5217970320.0034161</v>
      </c>
      <c r="S980" s="140">
        <v>1826309300.365238</v>
      </c>
      <c r="T980" s="140">
        <v>57118222294.269051</v>
      </c>
      <c r="U980" s="140">
        <v>57101448081.789574</v>
      </c>
      <c r="V980" s="140">
        <v>54962088426.489258</v>
      </c>
      <c r="W980" s="140">
        <v>2139359655.3003135</v>
      </c>
      <c r="X980" s="140">
        <v>0</v>
      </c>
      <c r="Y980" s="140">
        <v>16774212.479477687</v>
      </c>
      <c r="Z980" s="140">
        <v>77011943852.726105</v>
      </c>
      <c r="AA980" s="140">
        <v>46824803773.536758</v>
      </c>
      <c r="AB980" s="140">
        <v>27057775929.116184</v>
      </c>
      <c r="AC980" s="140">
        <v>19767027844.420578</v>
      </c>
      <c r="AD980" s="140">
        <v>30187140079.189346</v>
      </c>
      <c r="AE980" s="140">
        <v>17443679553.979515</v>
      </c>
      <c r="AF980" s="140">
        <v>12743460525.209833</v>
      </c>
      <c r="AG980" s="140">
        <v>-5356294790.4397669</v>
      </c>
      <c r="AH980" s="140">
        <v>4510198</v>
      </c>
      <c r="AI980" s="44"/>
      <c r="AK980" s="44"/>
      <c r="AL980" s="4"/>
    </row>
    <row r="981" spans="1:38" x14ac:dyDescent="0.35">
      <c r="A981" s="140" t="s">
        <v>65</v>
      </c>
      <c r="B981" s="140" t="s">
        <v>66</v>
      </c>
      <c r="C981" s="140" t="s">
        <v>16</v>
      </c>
      <c r="D981" s="140" t="s">
        <v>10</v>
      </c>
      <c r="E981" s="140" t="s">
        <v>535</v>
      </c>
      <c r="F981" s="140">
        <v>2013</v>
      </c>
      <c r="G981" s="140" t="s">
        <v>1227</v>
      </c>
      <c r="H981" s="140">
        <v>237187132303.22681</v>
      </c>
      <c r="I981" s="140">
        <v>72609970274.017273</v>
      </c>
      <c r="J981" s="140">
        <v>93248736871.397522</v>
      </c>
      <c r="K981" s="140">
        <v>30229339456.605026</v>
      </c>
      <c r="L981" s="140">
        <v>7459894038.4933338</v>
      </c>
      <c r="M981" s="140">
        <v>13429254291.035221</v>
      </c>
      <c r="N981" s="140">
        <v>0</v>
      </c>
      <c r="O981" s="140">
        <v>154640302.96088126</v>
      </c>
      <c r="P981" s="140">
        <v>2204547132.4215565</v>
      </c>
      <c r="Q981" s="140">
        <v>6981003691.6940365</v>
      </c>
      <c r="R981" s="140">
        <v>5030580720.717186</v>
      </c>
      <c r="S981" s="140">
        <v>1950422970.9768507</v>
      </c>
      <c r="T981" s="140">
        <v>63019397414.792503</v>
      </c>
      <c r="U981" s="140">
        <v>63000519067.330765</v>
      </c>
      <c r="V981" s="140">
        <v>60153568173.205437</v>
      </c>
      <c r="W981" s="140">
        <v>2846950894.1253271</v>
      </c>
      <c r="X981" s="140">
        <v>0</v>
      </c>
      <c r="Y981" s="140">
        <v>18878347.461740911</v>
      </c>
      <c r="Z981" s="140">
        <v>79244930727.053711</v>
      </c>
      <c r="AA981" s="140">
        <v>48218027643.582603</v>
      </c>
      <c r="AB981" s="140">
        <v>27983588734.378395</v>
      </c>
      <c r="AC981" s="140">
        <v>20234438909.204216</v>
      </c>
      <c r="AD981" s="140">
        <v>31026903083.471104</v>
      </c>
      <c r="AE981" s="140">
        <v>18006628184.942558</v>
      </c>
      <c r="AF981" s="140">
        <v>13020274898.528545</v>
      </c>
      <c r="AG981" s="140">
        <v>-7916505569.2416878</v>
      </c>
      <c r="AH981" s="140">
        <v>4622761</v>
      </c>
      <c r="AI981" s="44"/>
      <c r="AK981" s="44"/>
      <c r="AL981" s="4"/>
    </row>
    <row r="982" spans="1:38" x14ac:dyDescent="0.35">
      <c r="A982" s="140" t="s">
        <v>65</v>
      </c>
      <c r="B982" s="140" t="s">
        <v>66</v>
      </c>
      <c r="C982" s="140" t="s">
        <v>16</v>
      </c>
      <c r="D982" s="140" t="s">
        <v>10</v>
      </c>
      <c r="E982" s="140" t="s">
        <v>535</v>
      </c>
      <c r="F982" s="140">
        <v>2014</v>
      </c>
      <c r="G982" s="140" t="s">
        <v>1228</v>
      </c>
      <c r="H982" s="140">
        <v>248463322809.25281</v>
      </c>
      <c r="I982" s="140">
        <v>79334483694.367188</v>
      </c>
      <c r="J982" s="140">
        <v>94485227275.058258</v>
      </c>
      <c r="K982" s="140">
        <v>30180564129.631588</v>
      </c>
      <c r="L982" s="140">
        <v>7718233555.5889063</v>
      </c>
      <c r="M982" s="140">
        <v>13573859816.978441</v>
      </c>
      <c r="N982" s="140">
        <v>0</v>
      </c>
      <c r="O982" s="140">
        <v>142186954.04521957</v>
      </c>
      <c r="P982" s="140">
        <v>2312161172.6008711</v>
      </c>
      <c r="Q982" s="140">
        <v>6434122630.4181471</v>
      </c>
      <c r="R982" s="140">
        <v>4512838939.5829363</v>
      </c>
      <c r="S982" s="140">
        <v>1921283690.8352108</v>
      </c>
      <c r="T982" s="140">
        <v>64304663145.426651</v>
      </c>
      <c r="U982" s="140">
        <v>64284880306.476074</v>
      </c>
      <c r="V982" s="140">
        <v>60611676401.943497</v>
      </c>
      <c r="W982" s="140">
        <v>3673203904.5325737</v>
      </c>
      <c r="X982" s="140">
        <v>0</v>
      </c>
      <c r="Y982" s="140">
        <v>19782838.950573187</v>
      </c>
      <c r="Z982" s="140">
        <v>84816292956.469742</v>
      </c>
      <c r="AA982" s="140">
        <v>51609318733.399284</v>
      </c>
      <c r="AB982" s="140">
        <v>29595674525.427402</v>
      </c>
      <c r="AC982" s="140">
        <v>22013644207.971882</v>
      </c>
      <c r="AD982" s="140">
        <v>33206974223.070454</v>
      </c>
      <c r="AE982" s="140">
        <v>19042739280.420654</v>
      </c>
      <c r="AF982" s="140">
        <v>14164234942.649801</v>
      </c>
      <c r="AG982" s="140">
        <v>-10172681116.642378</v>
      </c>
      <c r="AH982" s="140">
        <v>4736974</v>
      </c>
      <c r="AI982" s="44"/>
      <c r="AK982" s="44"/>
      <c r="AL982" s="4"/>
    </row>
    <row r="983" spans="1:38" x14ac:dyDescent="0.35">
      <c r="A983" s="140" t="s">
        <v>65</v>
      </c>
      <c r="B983" s="140" t="s">
        <v>66</v>
      </c>
      <c r="C983" s="140" t="s">
        <v>16</v>
      </c>
      <c r="D983" s="140" t="s">
        <v>10</v>
      </c>
      <c r="E983" s="140" t="s">
        <v>535</v>
      </c>
      <c r="F983" s="140">
        <v>2015</v>
      </c>
      <c r="G983" s="140" t="s">
        <v>1229</v>
      </c>
      <c r="H983" s="140">
        <v>238989270457.87668</v>
      </c>
      <c r="I983" s="140">
        <v>86268502668.484512</v>
      </c>
      <c r="J983" s="140">
        <v>94422441526.410446</v>
      </c>
      <c r="K983" s="140">
        <v>33245747623.036037</v>
      </c>
      <c r="L983" s="140">
        <v>9194066633.8293076</v>
      </c>
      <c r="M983" s="140">
        <v>13764005691.435654</v>
      </c>
      <c r="N983" s="140">
        <v>0</v>
      </c>
      <c r="O983" s="140">
        <v>142680299.76251504</v>
      </c>
      <c r="P983" s="140">
        <v>2730675329.4393954</v>
      </c>
      <c r="Q983" s="140">
        <v>7414319668.5691643</v>
      </c>
      <c r="R983" s="140">
        <v>5305359883.9856215</v>
      </c>
      <c r="S983" s="140">
        <v>2108959784.5835431</v>
      </c>
      <c r="T983" s="140">
        <v>61176693903.374413</v>
      </c>
      <c r="U983" s="140">
        <v>61156560737.293152</v>
      </c>
      <c r="V983" s="140">
        <v>56941681595.68335</v>
      </c>
      <c r="W983" s="140">
        <v>4214879141.6098027</v>
      </c>
      <c r="X983" s="140">
        <v>0</v>
      </c>
      <c r="Y983" s="140">
        <v>20133166.081264127</v>
      </c>
      <c r="Z983" s="140">
        <v>86388825943.012741</v>
      </c>
      <c r="AA983" s="140">
        <v>52532901205.301865</v>
      </c>
      <c r="AB983" s="140">
        <v>30161416715.505249</v>
      </c>
      <c r="AC983" s="140">
        <v>22371484489.796745</v>
      </c>
      <c r="AD983" s="140">
        <v>33855924737.710873</v>
      </c>
      <c r="AE983" s="140">
        <v>19438154582.633656</v>
      </c>
      <c r="AF983" s="140">
        <v>14417770155.077215</v>
      </c>
      <c r="AG983" s="140">
        <v>-28090499680.031029</v>
      </c>
      <c r="AH983" s="140">
        <v>4856095</v>
      </c>
      <c r="AI983" s="44"/>
      <c r="AK983" s="44"/>
      <c r="AL983" s="4"/>
    </row>
    <row r="984" spans="1:38" x14ac:dyDescent="0.35">
      <c r="A984" s="140" t="s">
        <v>65</v>
      </c>
      <c r="B984" s="140" t="s">
        <v>66</v>
      </c>
      <c r="C984" s="140" t="s">
        <v>16</v>
      </c>
      <c r="D984" s="140" t="s">
        <v>10</v>
      </c>
      <c r="E984" s="140" t="s">
        <v>535</v>
      </c>
      <c r="F984" s="140">
        <v>2016</v>
      </c>
      <c r="G984" s="140" t="s">
        <v>1230</v>
      </c>
      <c r="H984" s="140">
        <v>238022675793.47784</v>
      </c>
      <c r="I984" s="140">
        <v>92836551307.806854</v>
      </c>
      <c r="J984" s="140">
        <v>86914398635.645142</v>
      </c>
      <c r="K984" s="140">
        <v>35316403739.345131</v>
      </c>
      <c r="L984" s="140">
        <v>10298389095.931885</v>
      </c>
      <c r="M984" s="140">
        <v>13519862005.34123</v>
      </c>
      <c r="N984" s="140">
        <v>0</v>
      </c>
      <c r="O984" s="140">
        <v>190163319.20525053</v>
      </c>
      <c r="P984" s="140">
        <v>3142338167.5076942</v>
      </c>
      <c r="Q984" s="140">
        <v>8165651151.3590717</v>
      </c>
      <c r="R984" s="140">
        <v>5898694784.4851809</v>
      </c>
      <c r="S984" s="140">
        <v>2266956366.8738914</v>
      </c>
      <c r="T984" s="140">
        <v>51597994896.300018</v>
      </c>
      <c r="U984" s="140">
        <v>51578351961.787804</v>
      </c>
      <c r="V984" s="140">
        <v>47537201600.826889</v>
      </c>
      <c r="W984" s="140">
        <v>4041150360.9609122</v>
      </c>
      <c r="X984" s="140">
        <v>0</v>
      </c>
      <c r="Y984" s="140">
        <v>19642934.51221773</v>
      </c>
      <c r="Z984" s="140">
        <v>85776011439.792175</v>
      </c>
      <c r="AA984" s="140">
        <v>52088699522.070076</v>
      </c>
      <c r="AB984" s="140">
        <v>29791633195.23222</v>
      </c>
      <c r="AC984" s="140">
        <v>22297066326.837852</v>
      </c>
      <c r="AD984" s="140">
        <v>33687311917.722218</v>
      </c>
      <c r="AE984" s="140">
        <v>19267135658.87606</v>
      </c>
      <c r="AF984" s="140">
        <v>14420176258.846155</v>
      </c>
      <c r="AG984" s="140">
        <v>-27504285589.7663</v>
      </c>
      <c r="AH984" s="140">
        <v>4980999</v>
      </c>
      <c r="AI984" s="44"/>
      <c r="AK984" s="44"/>
      <c r="AL984" s="4"/>
    </row>
    <row r="985" spans="1:38" x14ac:dyDescent="0.35">
      <c r="A985" s="140" t="s">
        <v>65</v>
      </c>
      <c r="B985" s="140" t="s">
        <v>66</v>
      </c>
      <c r="C985" s="140" t="s">
        <v>16</v>
      </c>
      <c r="D985" s="140" t="s">
        <v>10</v>
      </c>
      <c r="E985" s="140" t="s">
        <v>535</v>
      </c>
      <c r="F985" s="140">
        <v>2017</v>
      </c>
      <c r="G985" s="140" t="s">
        <v>1231</v>
      </c>
      <c r="H985" s="140">
        <v>227116557747.87054</v>
      </c>
      <c r="I985" s="140">
        <v>95919020942.132797</v>
      </c>
      <c r="J985" s="140">
        <v>79894794604.651703</v>
      </c>
      <c r="K985" s="140">
        <v>36840586234.326668</v>
      </c>
      <c r="L985" s="140">
        <v>11273223959.221663</v>
      </c>
      <c r="M985" s="140">
        <v>13314726744.846209</v>
      </c>
      <c r="N985" s="140">
        <v>0</v>
      </c>
      <c r="O985" s="140">
        <v>228200049.84098029</v>
      </c>
      <c r="P985" s="140">
        <v>3250529789.4084702</v>
      </c>
      <c r="Q985" s="140">
        <v>8773905691.0093498</v>
      </c>
      <c r="R985" s="140">
        <v>6437418812.1439266</v>
      </c>
      <c r="S985" s="140">
        <v>2336486878.8654222</v>
      </c>
      <c r="T985" s="140">
        <v>43054208370.32505</v>
      </c>
      <c r="U985" s="140">
        <v>43036035416.305672</v>
      </c>
      <c r="V985" s="140">
        <v>39134930270.766411</v>
      </c>
      <c r="W985" s="140">
        <v>3901105145.539259</v>
      </c>
      <c r="X985" s="140">
        <v>0</v>
      </c>
      <c r="Y985" s="140">
        <v>18172954.019377694</v>
      </c>
      <c r="Z985" s="140">
        <v>83162147578.021729</v>
      </c>
      <c r="AA985" s="140">
        <v>50489514470.226227</v>
      </c>
      <c r="AB985" s="140">
        <v>28895049262.205715</v>
      </c>
      <c r="AC985" s="140">
        <v>21594465208.020512</v>
      </c>
      <c r="AD985" s="140">
        <v>32672633107.795506</v>
      </c>
      <c r="AE985" s="140">
        <v>18698483300.576233</v>
      </c>
      <c r="AF985" s="140">
        <v>13974149807.219275</v>
      </c>
      <c r="AG985" s="140">
        <v>-31859405376.935665</v>
      </c>
      <c r="AH985" s="140">
        <v>5110702</v>
      </c>
      <c r="AI985" s="44"/>
      <c r="AK985" s="44"/>
      <c r="AL985" s="4"/>
    </row>
    <row r="986" spans="1:38" x14ac:dyDescent="0.35">
      <c r="A986" s="140" t="s">
        <v>65</v>
      </c>
      <c r="B986" s="140" t="s">
        <v>66</v>
      </c>
      <c r="C986" s="140" t="s">
        <v>16</v>
      </c>
      <c r="D986" s="140" t="s">
        <v>10</v>
      </c>
      <c r="E986" s="140" t="s">
        <v>535</v>
      </c>
      <c r="F986" s="140">
        <v>2018</v>
      </c>
      <c r="G986" s="140" t="s">
        <v>1232</v>
      </c>
      <c r="H986" s="140">
        <v>231409414135.37872</v>
      </c>
      <c r="I986" s="140">
        <v>94658530997.154129</v>
      </c>
      <c r="J986" s="140">
        <v>76937195830.717209</v>
      </c>
      <c r="K986" s="140">
        <v>37200211716.608498</v>
      </c>
      <c r="L986" s="140">
        <v>11420485821.76536</v>
      </c>
      <c r="M986" s="140">
        <v>13333367402.435381</v>
      </c>
      <c r="N986" s="140">
        <v>0</v>
      </c>
      <c r="O986" s="140">
        <v>234312442.24400616</v>
      </c>
      <c r="P986" s="140">
        <v>3244174564.0667911</v>
      </c>
      <c r="Q986" s="140">
        <v>8967871486.0969563</v>
      </c>
      <c r="R986" s="140">
        <v>6635952755.0674496</v>
      </c>
      <c r="S986" s="140">
        <v>2331918731.0295062</v>
      </c>
      <c r="T986" s="140">
        <v>39736984114.108719</v>
      </c>
      <c r="U986" s="140">
        <v>39721343800.179276</v>
      </c>
      <c r="V986" s="140">
        <v>36012556923.241608</v>
      </c>
      <c r="W986" s="140">
        <v>3708786876.9376693</v>
      </c>
      <c r="X986" s="140">
        <v>0</v>
      </c>
      <c r="Y986" s="140">
        <v>15640313.929441355</v>
      </c>
      <c r="Z986" s="140">
        <v>84873747307.50737</v>
      </c>
      <c r="AA986" s="140">
        <v>51515324870.247589</v>
      </c>
      <c r="AB986" s="140">
        <v>29482118525.067799</v>
      </c>
      <c r="AC986" s="140">
        <v>22033206345.179787</v>
      </c>
      <c r="AD986" s="140">
        <v>33358422437.259773</v>
      </c>
      <c r="AE986" s="140">
        <v>19090959177.325882</v>
      </c>
      <c r="AF986" s="140">
        <v>14267463259.934008</v>
      </c>
      <c r="AG986" s="140">
        <v>-25060060000</v>
      </c>
      <c r="AH986" s="140">
        <v>5244363</v>
      </c>
      <c r="AI986" s="44"/>
      <c r="AK986" s="44"/>
      <c r="AL986" s="4"/>
    </row>
    <row r="987" spans="1:38" x14ac:dyDescent="0.35">
      <c r="A987" s="140" t="s">
        <v>60</v>
      </c>
      <c r="B987" s="140" t="s">
        <v>61</v>
      </c>
      <c r="C987" s="140" t="s">
        <v>6</v>
      </c>
      <c r="D987" s="140" t="s">
        <v>11</v>
      </c>
      <c r="E987" s="140" t="s">
        <v>535</v>
      </c>
      <c r="F987" s="140">
        <v>1995</v>
      </c>
      <c r="G987" s="140" t="s">
        <v>1233</v>
      </c>
      <c r="H987" s="140">
        <v>2083162147765.5913</v>
      </c>
      <c r="I987" s="140">
        <v>582318231936.20642</v>
      </c>
      <c r="J987" s="140">
        <v>268346076725.90442</v>
      </c>
      <c r="K987" s="140">
        <v>218882037990.80103</v>
      </c>
      <c r="L987" s="140">
        <v>8645376676.7738438</v>
      </c>
      <c r="M987" s="140">
        <v>56125067640.658035</v>
      </c>
      <c r="N987" s="140">
        <v>1010930012.7884762</v>
      </c>
      <c r="O987" s="140">
        <v>3241870418.3713808</v>
      </c>
      <c r="P987" s="140">
        <v>28132300814.638554</v>
      </c>
      <c r="Q987" s="140">
        <v>121726492427.57074</v>
      </c>
      <c r="R987" s="140">
        <v>70161905806.506409</v>
      </c>
      <c r="S987" s="140">
        <v>51564586621.064339</v>
      </c>
      <c r="T987" s="140">
        <v>49464038735.103409</v>
      </c>
      <c r="U987" s="140">
        <v>44100103063.968437</v>
      </c>
      <c r="V987" s="140">
        <v>39767530027.236839</v>
      </c>
      <c r="W987" s="140">
        <v>2084354393.1652586</v>
      </c>
      <c r="X987" s="140">
        <v>2248218643.566339</v>
      </c>
      <c r="Y987" s="140">
        <v>5363935671.1349726</v>
      </c>
      <c r="Z987" s="140">
        <v>1263705550654.7292</v>
      </c>
      <c r="AA987" s="140">
        <v>730682102428.67676</v>
      </c>
      <c r="AB987" s="140">
        <v>530463442149.36993</v>
      </c>
      <c r="AC987" s="140">
        <v>200218660279.30673</v>
      </c>
      <c r="AD987" s="140">
        <v>533023448226.05261</v>
      </c>
      <c r="AE987" s="140">
        <v>386966441565.35748</v>
      </c>
      <c r="AF987" s="140">
        <v>146057006660.69586</v>
      </c>
      <c r="AG987" s="140">
        <v>-31207711551.249367</v>
      </c>
      <c r="AH987" s="140">
        <v>36421438</v>
      </c>
      <c r="AI987" s="44"/>
      <c r="AK987" s="44"/>
      <c r="AL987" s="4"/>
    </row>
    <row r="988" spans="1:38" x14ac:dyDescent="0.35">
      <c r="A988" s="140" t="s">
        <v>60</v>
      </c>
      <c r="B988" s="140" t="s">
        <v>61</v>
      </c>
      <c r="C988" s="140" t="s">
        <v>6</v>
      </c>
      <c r="D988" s="140" t="s">
        <v>11</v>
      </c>
      <c r="E988" s="140" t="s">
        <v>535</v>
      </c>
      <c r="F988" s="140">
        <v>1996</v>
      </c>
      <c r="G988" s="140" t="s">
        <v>1234</v>
      </c>
      <c r="H988" s="140">
        <v>2145652832108.21</v>
      </c>
      <c r="I988" s="140">
        <v>603816042632.37439</v>
      </c>
      <c r="J988" s="140">
        <v>260159542246.5665</v>
      </c>
      <c r="K988" s="140">
        <v>214033397266.01837</v>
      </c>
      <c r="L988" s="140">
        <v>7499003431.8431826</v>
      </c>
      <c r="M988" s="140">
        <v>56508625241.048454</v>
      </c>
      <c r="N988" s="140">
        <v>1030104929.4537578</v>
      </c>
      <c r="O988" s="140">
        <v>4013510459.5011616</v>
      </c>
      <c r="P988" s="140">
        <v>27410623369.215412</v>
      </c>
      <c r="Q988" s="140">
        <v>117571529834.95639</v>
      </c>
      <c r="R988" s="140">
        <v>66489044531.186646</v>
      </c>
      <c r="S988" s="140">
        <v>51082485303.769737</v>
      </c>
      <c r="T988" s="140">
        <v>46126144980.548141</v>
      </c>
      <c r="U988" s="140">
        <v>41610917974.140381</v>
      </c>
      <c r="V988" s="140">
        <v>38429844237.006104</v>
      </c>
      <c r="W988" s="140">
        <v>1891734838.7129221</v>
      </c>
      <c r="X988" s="140">
        <v>1289338898.4213533</v>
      </c>
      <c r="Y988" s="140">
        <v>4515227006.4077578</v>
      </c>
      <c r="Z988" s="140">
        <v>1322673064584.7119</v>
      </c>
      <c r="AA988" s="140">
        <v>764624663675.12329</v>
      </c>
      <c r="AB988" s="140">
        <v>572926810855.93359</v>
      </c>
      <c r="AC988" s="140">
        <v>191697852819.19131</v>
      </c>
      <c r="AD988" s="140">
        <v>558048400909.58691</v>
      </c>
      <c r="AE988" s="140">
        <v>418140959643.73364</v>
      </c>
      <c r="AF988" s="140">
        <v>139907441265.85425</v>
      </c>
      <c r="AG988" s="140">
        <v>-40995817355.442841</v>
      </c>
      <c r="AH988" s="140">
        <v>37076387</v>
      </c>
      <c r="AI988" s="44"/>
      <c r="AK988" s="44"/>
      <c r="AL988" s="4"/>
    </row>
    <row r="989" spans="1:38" x14ac:dyDescent="0.35">
      <c r="A989" s="140" t="s">
        <v>60</v>
      </c>
      <c r="B989" s="140" t="s">
        <v>61</v>
      </c>
      <c r="C989" s="140" t="s">
        <v>6</v>
      </c>
      <c r="D989" s="140" t="s">
        <v>11</v>
      </c>
      <c r="E989" s="140" t="s">
        <v>535</v>
      </c>
      <c r="F989" s="140">
        <v>1997</v>
      </c>
      <c r="G989" s="140" t="s">
        <v>1235</v>
      </c>
      <c r="H989" s="140">
        <v>2160742239545.24</v>
      </c>
      <c r="I989" s="140">
        <v>623149202361.71814</v>
      </c>
      <c r="J989" s="140">
        <v>258825444821.96423</v>
      </c>
      <c r="K989" s="140">
        <v>216928735950.94781</v>
      </c>
      <c r="L989" s="140">
        <v>6901900886.4375916</v>
      </c>
      <c r="M989" s="140">
        <v>56184865548.186111</v>
      </c>
      <c r="N989" s="140">
        <v>1049279846.1190392</v>
      </c>
      <c r="O989" s="140">
        <v>3456463369.4220419</v>
      </c>
      <c r="P989" s="140">
        <v>28610836120.745285</v>
      </c>
      <c r="Q989" s="140">
        <v>120725390180.03777</v>
      </c>
      <c r="R989" s="140">
        <v>67496542552.287926</v>
      </c>
      <c r="S989" s="140">
        <v>53228847627.74984</v>
      </c>
      <c r="T989" s="140">
        <v>41896708871.016357</v>
      </c>
      <c r="U989" s="140">
        <v>38288859367.802315</v>
      </c>
      <c r="V989" s="140">
        <v>35654888646.219414</v>
      </c>
      <c r="W989" s="140">
        <v>1728672408.5830266</v>
      </c>
      <c r="X989" s="140">
        <v>905298312.99987471</v>
      </c>
      <c r="Y989" s="140">
        <v>3607849503.2140441</v>
      </c>
      <c r="Z989" s="140">
        <v>1334350570091.1814</v>
      </c>
      <c r="AA989" s="140">
        <v>750888948685.23865</v>
      </c>
      <c r="AB989" s="140">
        <v>568917720829.60315</v>
      </c>
      <c r="AC989" s="140">
        <v>181971227855.63547</v>
      </c>
      <c r="AD989" s="140">
        <v>583461621405.94275</v>
      </c>
      <c r="AE989" s="140">
        <v>442064910427.8656</v>
      </c>
      <c r="AF989" s="140">
        <v>141396710978.078</v>
      </c>
      <c r="AG989" s="140">
        <v>-55582977729.623787</v>
      </c>
      <c r="AH989" s="140">
        <v>37723800</v>
      </c>
      <c r="AI989" s="44"/>
      <c r="AK989" s="44"/>
      <c r="AL989" s="4"/>
    </row>
    <row r="990" spans="1:38" x14ac:dyDescent="0.35">
      <c r="A990" s="140" t="s">
        <v>60</v>
      </c>
      <c r="B990" s="140" t="s">
        <v>61</v>
      </c>
      <c r="C990" s="140" t="s">
        <v>6</v>
      </c>
      <c r="D990" s="140" t="s">
        <v>11</v>
      </c>
      <c r="E990" s="140" t="s">
        <v>535</v>
      </c>
      <c r="F990" s="140">
        <v>1998</v>
      </c>
      <c r="G990" s="140" t="s">
        <v>1236</v>
      </c>
      <c r="H990" s="140">
        <v>2172111147435.9009</v>
      </c>
      <c r="I990" s="140">
        <v>638593633903.86157</v>
      </c>
      <c r="J990" s="140">
        <v>259456079729.12918</v>
      </c>
      <c r="K990" s="140">
        <v>224107101774.45505</v>
      </c>
      <c r="L990" s="140">
        <v>6651470459.0037899</v>
      </c>
      <c r="M990" s="140">
        <v>55959844076.316498</v>
      </c>
      <c r="N990" s="140">
        <v>1068454787.2893196</v>
      </c>
      <c r="O990" s="140">
        <v>2216164693.7805133</v>
      </c>
      <c r="P990" s="140">
        <v>29694154129.658367</v>
      </c>
      <c r="Q990" s="140">
        <v>128517013628.4066</v>
      </c>
      <c r="R990" s="140">
        <v>72906871855.838364</v>
      </c>
      <c r="S990" s="140">
        <v>55610141772.568237</v>
      </c>
      <c r="T990" s="140">
        <v>35348977954.674118</v>
      </c>
      <c r="U990" s="140">
        <v>32276528946.001869</v>
      </c>
      <c r="V990" s="140">
        <v>29766008386.151352</v>
      </c>
      <c r="W990" s="140">
        <v>1682689620.9415238</v>
      </c>
      <c r="X990" s="140">
        <v>827830938.90899289</v>
      </c>
      <c r="Y990" s="140">
        <v>3072449008.6722512</v>
      </c>
      <c r="Z990" s="140">
        <v>1330901001735.0562</v>
      </c>
      <c r="AA990" s="140">
        <v>749471355927.6084</v>
      </c>
      <c r="AB990" s="140">
        <v>563240238675.19373</v>
      </c>
      <c r="AC990" s="140">
        <v>186231117252.4147</v>
      </c>
      <c r="AD990" s="140">
        <v>581429645807.44775</v>
      </c>
      <c r="AE990" s="140">
        <v>436954087554.28479</v>
      </c>
      <c r="AF990" s="140">
        <v>144475558253.16409</v>
      </c>
      <c r="AG990" s="140">
        <v>-56839567932.146477</v>
      </c>
      <c r="AH990" s="140">
        <v>38364309</v>
      </c>
      <c r="AI990" s="44"/>
      <c r="AK990" s="44"/>
      <c r="AL990" s="4"/>
    </row>
    <row r="991" spans="1:38" x14ac:dyDescent="0.35">
      <c r="A991" s="140" t="s">
        <v>60</v>
      </c>
      <c r="B991" s="140" t="s">
        <v>61</v>
      </c>
      <c r="C991" s="140" t="s">
        <v>6</v>
      </c>
      <c r="D991" s="140" t="s">
        <v>11</v>
      </c>
      <c r="E991" s="140" t="s">
        <v>535</v>
      </c>
      <c r="F991" s="140">
        <v>1999</v>
      </c>
      <c r="G991" s="140" t="s">
        <v>1237</v>
      </c>
      <c r="H991" s="140">
        <v>2080297289466.833</v>
      </c>
      <c r="I991" s="140">
        <v>639284429155.55591</v>
      </c>
      <c r="J991" s="140">
        <v>259389230727.11993</v>
      </c>
      <c r="K991" s="140">
        <v>223116664124.99347</v>
      </c>
      <c r="L991" s="140">
        <v>6681343580.3986282</v>
      </c>
      <c r="M991" s="140">
        <v>54731462262.85392</v>
      </c>
      <c r="N991" s="140">
        <v>1087629703.954601</v>
      </c>
      <c r="O991" s="140">
        <v>1982395611.1112614</v>
      </c>
      <c r="P991" s="140">
        <v>29881577091.607437</v>
      </c>
      <c r="Q991" s="140">
        <v>128752255875.06764</v>
      </c>
      <c r="R991" s="140">
        <v>72699711209.40918</v>
      </c>
      <c r="S991" s="140">
        <v>56052544665.658463</v>
      </c>
      <c r="T991" s="140">
        <v>36272566602.126488</v>
      </c>
      <c r="U991" s="140">
        <v>32598188085.366444</v>
      </c>
      <c r="V991" s="140">
        <v>29821998523.555466</v>
      </c>
      <c r="W991" s="140">
        <v>2006431938.7957022</v>
      </c>
      <c r="X991" s="140">
        <v>769757623.01527548</v>
      </c>
      <c r="Y991" s="140">
        <v>3674378516.7600422</v>
      </c>
      <c r="Z991" s="140">
        <v>1234456917939.4131</v>
      </c>
      <c r="AA991" s="140">
        <v>694985894245.22437</v>
      </c>
      <c r="AB991" s="140">
        <v>528264484918.66412</v>
      </c>
      <c r="AC991" s="140">
        <v>166721409326.55859</v>
      </c>
      <c r="AD991" s="140">
        <v>539471023694.1886</v>
      </c>
      <c r="AE991" s="140">
        <v>410056354841.35431</v>
      </c>
      <c r="AF991" s="140">
        <v>129414668852.83467</v>
      </c>
      <c r="AG991" s="140">
        <v>-52833288355.256149</v>
      </c>
      <c r="AH991" s="140">
        <v>38999471</v>
      </c>
      <c r="AI991" s="44"/>
      <c r="AK991" s="44"/>
      <c r="AL991" s="4"/>
    </row>
    <row r="992" spans="1:38" x14ac:dyDescent="0.35">
      <c r="A992" s="140" t="s">
        <v>60</v>
      </c>
      <c r="B992" s="140" t="s">
        <v>61</v>
      </c>
      <c r="C992" s="140" t="s">
        <v>6</v>
      </c>
      <c r="D992" s="140" t="s">
        <v>11</v>
      </c>
      <c r="E992" s="140" t="s">
        <v>535</v>
      </c>
      <c r="F992" s="140">
        <v>2000</v>
      </c>
      <c r="G992" s="140" t="s">
        <v>1238</v>
      </c>
      <c r="H992" s="140">
        <v>2150982081406.0002</v>
      </c>
      <c r="I992" s="140">
        <v>639030563813.57434</v>
      </c>
      <c r="J992" s="140">
        <v>259612582419.32721</v>
      </c>
      <c r="K992" s="140">
        <v>216792582132.42099</v>
      </c>
      <c r="L992" s="140">
        <v>6373192699.5674686</v>
      </c>
      <c r="M992" s="140">
        <v>54062581328.716545</v>
      </c>
      <c r="N992" s="140">
        <v>1106804645.1248815</v>
      </c>
      <c r="O992" s="140">
        <v>2479024354.1629596</v>
      </c>
      <c r="P992" s="140">
        <v>29344180819.553764</v>
      </c>
      <c r="Q992" s="140">
        <v>123426798285.29536</v>
      </c>
      <c r="R992" s="140">
        <v>69793538358.0215</v>
      </c>
      <c r="S992" s="140">
        <v>53633259927.273865</v>
      </c>
      <c r="T992" s="140">
        <v>42820000286.906204</v>
      </c>
      <c r="U992" s="140">
        <v>39047133150.90229</v>
      </c>
      <c r="V992" s="140">
        <v>36611519369.208961</v>
      </c>
      <c r="W992" s="140">
        <v>1935285082.3572931</v>
      </c>
      <c r="X992" s="140">
        <v>500328699.33603901</v>
      </c>
      <c r="Y992" s="140">
        <v>3772867136.003911</v>
      </c>
      <c r="Z992" s="140">
        <v>1288610098015.8789</v>
      </c>
      <c r="AA992" s="140">
        <v>673929260001.45691</v>
      </c>
      <c r="AB992" s="140">
        <v>511712587781.09277</v>
      </c>
      <c r="AC992" s="140">
        <v>162216672220.36356</v>
      </c>
      <c r="AD992" s="140">
        <v>614680838014.42212</v>
      </c>
      <c r="AE992" s="140">
        <v>466725427946.44482</v>
      </c>
      <c r="AF992" s="140">
        <v>147955410067.97717</v>
      </c>
      <c r="AG992" s="140">
        <v>-36271162842.780045</v>
      </c>
      <c r="AH992" s="140">
        <v>39629968</v>
      </c>
      <c r="AI992" s="44"/>
      <c r="AK992" s="44"/>
      <c r="AL992" s="4"/>
    </row>
    <row r="993" spans="1:38" x14ac:dyDescent="0.35">
      <c r="A993" s="140" t="s">
        <v>60</v>
      </c>
      <c r="B993" s="140" t="s">
        <v>61</v>
      </c>
      <c r="C993" s="140" t="s">
        <v>6</v>
      </c>
      <c r="D993" s="140" t="s">
        <v>11</v>
      </c>
      <c r="E993" s="140" t="s">
        <v>535</v>
      </c>
      <c r="F993" s="140">
        <v>2001</v>
      </c>
      <c r="G993" s="140" t="s">
        <v>1239</v>
      </c>
      <c r="H993" s="140">
        <v>2177350791642.9424</v>
      </c>
      <c r="I993" s="140">
        <v>640947896819.82019</v>
      </c>
      <c r="J993" s="140">
        <v>261629259349.37518</v>
      </c>
      <c r="K993" s="140">
        <v>215539198590.33496</v>
      </c>
      <c r="L993" s="140">
        <v>6348433016.6987009</v>
      </c>
      <c r="M993" s="140">
        <v>54385179902.945824</v>
      </c>
      <c r="N993" s="140">
        <v>1125979561.790163</v>
      </c>
      <c r="O993" s="140">
        <v>2682647548.0457816</v>
      </c>
      <c r="P993" s="140">
        <v>30988239815.769421</v>
      </c>
      <c r="Q993" s="140">
        <v>120008718745.0851</v>
      </c>
      <c r="R993" s="140">
        <v>67766384720.124786</v>
      </c>
      <c r="S993" s="140">
        <v>52242334024.960312</v>
      </c>
      <c r="T993" s="140">
        <v>46090060759.040222</v>
      </c>
      <c r="U993" s="140">
        <v>42209034154.527603</v>
      </c>
      <c r="V993" s="140">
        <v>38872835103.411034</v>
      </c>
      <c r="W993" s="140">
        <v>2244919546.8604074</v>
      </c>
      <c r="X993" s="140">
        <v>1091279504.2561681</v>
      </c>
      <c r="Y993" s="140">
        <v>3881026604.5126162</v>
      </c>
      <c r="Z993" s="140">
        <v>1317494729992.0149</v>
      </c>
      <c r="AA993" s="140">
        <v>689830066859.65051</v>
      </c>
      <c r="AB993" s="140">
        <v>524885743439.28705</v>
      </c>
      <c r="AC993" s="140">
        <v>164944323420.36453</v>
      </c>
      <c r="AD993" s="140">
        <v>627664663132.36414</v>
      </c>
      <c r="AE993" s="140">
        <v>477584624338.836</v>
      </c>
      <c r="AF993" s="140">
        <v>150080038793.52853</v>
      </c>
      <c r="AG993" s="140">
        <v>-42721094518.268333</v>
      </c>
      <c r="AH993" s="140">
        <v>40255967</v>
      </c>
      <c r="AI993" s="44"/>
      <c r="AK993" s="44"/>
      <c r="AL993" s="4"/>
    </row>
    <row r="994" spans="1:38" x14ac:dyDescent="0.35">
      <c r="A994" s="140" t="s">
        <v>60</v>
      </c>
      <c r="B994" s="140" t="s">
        <v>61</v>
      </c>
      <c r="C994" s="140" t="s">
        <v>6</v>
      </c>
      <c r="D994" s="140" t="s">
        <v>11</v>
      </c>
      <c r="E994" s="140" t="s">
        <v>535</v>
      </c>
      <c r="F994" s="140">
        <v>2002</v>
      </c>
      <c r="G994" s="140" t="s">
        <v>1240</v>
      </c>
      <c r="H994" s="140">
        <v>2144496087786.2095</v>
      </c>
      <c r="I994" s="140">
        <v>645565420718.01294</v>
      </c>
      <c r="J994" s="140">
        <v>251341968555.02255</v>
      </c>
      <c r="K994" s="140">
        <v>206471144752.47714</v>
      </c>
      <c r="L994" s="140">
        <v>6301930520.0648136</v>
      </c>
      <c r="M994" s="140">
        <v>53372337867.656288</v>
      </c>
      <c r="N994" s="140">
        <v>1145154502.9604435</v>
      </c>
      <c r="O994" s="140">
        <v>2161297325.3422203</v>
      </c>
      <c r="P994" s="140">
        <v>30081844901.705711</v>
      </c>
      <c r="Q994" s="140">
        <v>113408579634.74765</v>
      </c>
      <c r="R994" s="140">
        <v>62912808046.281883</v>
      </c>
      <c r="S994" s="140">
        <v>50495771588.465775</v>
      </c>
      <c r="T994" s="140">
        <v>44870823802.54541</v>
      </c>
      <c r="U994" s="140">
        <v>41729685346.438187</v>
      </c>
      <c r="V994" s="140">
        <v>38240885674.396233</v>
      </c>
      <c r="W994" s="140">
        <v>2383529175.9884157</v>
      </c>
      <c r="X994" s="140">
        <v>1105270496.0535374</v>
      </c>
      <c r="Y994" s="140">
        <v>3141138456.1072206</v>
      </c>
      <c r="Z994" s="140">
        <v>1295678361785.3435</v>
      </c>
      <c r="AA994" s="140">
        <v>637868547290.646</v>
      </c>
      <c r="AB994" s="140">
        <v>485803311752.62225</v>
      </c>
      <c r="AC994" s="140">
        <v>152065235538.02292</v>
      </c>
      <c r="AD994" s="140">
        <v>657809814494.69763</v>
      </c>
      <c r="AE994" s="140">
        <v>500990662954.40302</v>
      </c>
      <c r="AF994" s="140">
        <v>156819151540.29486</v>
      </c>
      <c r="AG994" s="140">
        <v>-48089663272.169724</v>
      </c>
      <c r="AH994" s="140">
        <v>40875360</v>
      </c>
      <c r="AI994" s="44"/>
      <c r="AK994" s="44"/>
      <c r="AL994" s="4"/>
    </row>
    <row r="995" spans="1:38" x14ac:dyDescent="0.35">
      <c r="A995" s="140" t="s">
        <v>60</v>
      </c>
      <c r="B995" s="140" t="s">
        <v>61</v>
      </c>
      <c r="C995" s="140" t="s">
        <v>6</v>
      </c>
      <c r="D995" s="140" t="s">
        <v>11</v>
      </c>
      <c r="E995" s="140" t="s">
        <v>535</v>
      </c>
      <c r="F995" s="140">
        <v>2003</v>
      </c>
      <c r="G995" s="140" t="s">
        <v>1241</v>
      </c>
      <c r="H995" s="140">
        <v>2160071544934.1711</v>
      </c>
      <c r="I995" s="140">
        <v>653251958700.95667</v>
      </c>
      <c r="J995" s="140">
        <v>254083815481.09436</v>
      </c>
      <c r="K995" s="140">
        <v>200511394847.69287</v>
      </c>
      <c r="L995" s="140">
        <v>6344901300.8076496</v>
      </c>
      <c r="M995" s="140">
        <v>54709853252.779114</v>
      </c>
      <c r="N995" s="140">
        <v>1164329419.625725</v>
      </c>
      <c r="O995" s="140">
        <v>1671449044.0541129</v>
      </c>
      <c r="P995" s="140">
        <v>28830060661.212601</v>
      </c>
      <c r="Q995" s="140">
        <v>107790801169.21368</v>
      </c>
      <c r="R995" s="140">
        <v>59386225625.42543</v>
      </c>
      <c r="S995" s="140">
        <v>48404575543.788246</v>
      </c>
      <c r="T995" s="140">
        <v>53572420633.401443</v>
      </c>
      <c r="U995" s="140">
        <v>47764577103.715759</v>
      </c>
      <c r="V995" s="140">
        <v>44083564838.653107</v>
      </c>
      <c r="W995" s="140">
        <v>2601696958.2758689</v>
      </c>
      <c r="X995" s="140">
        <v>1079315306.7867818</v>
      </c>
      <c r="Y995" s="140">
        <v>5807843529.6856871</v>
      </c>
      <c r="Z995" s="140">
        <v>1308666617709.8254</v>
      </c>
      <c r="AA995" s="140">
        <v>659377124304.70044</v>
      </c>
      <c r="AB995" s="140">
        <v>506618637779.21484</v>
      </c>
      <c r="AC995" s="140">
        <v>152758486525.48706</v>
      </c>
      <c r="AD995" s="140">
        <v>649289493405.125</v>
      </c>
      <c r="AE995" s="140">
        <v>498868017327.90363</v>
      </c>
      <c r="AF995" s="140">
        <v>150421476077.22208</v>
      </c>
      <c r="AG995" s="140">
        <v>-55930846957.705536</v>
      </c>
      <c r="AH995" s="140">
        <v>41483869</v>
      </c>
      <c r="AI995" s="44"/>
      <c r="AK995" s="44"/>
      <c r="AL995" s="4"/>
    </row>
    <row r="996" spans="1:38" x14ac:dyDescent="0.35">
      <c r="A996" s="140" t="s">
        <v>60</v>
      </c>
      <c r="B996" s="140" t="s">
        <v>61</v>
      </c>
      <c r="C996" s="140" t="s">
        <v>6</v>
      </c>
      <c r="D996" s="140" t="s">
        <v>11</v>
      </c>
      <c r="E996" s="140" t="s">
        <v>535</v>
      </c>
      <c r="F996" s="140">
        <v>2004</v>
      </c>
      <c r="G996" s="140" t="s">
        <v>1242</v>
      </c>
      <c r="H996" s="140">
        <v>2266885785324.9097</v>
      </c>
      <c r="I996" s="140">
        <v>663900196600.70764</v>
      </c>
      <c r="J996" s="140">
        <v>263847694371.09497</v>
      </c>
      <c r="K996" s="140">
        <v>197315540184.29108</v>
      </c>
      <c r="L996" s="140">
        <v>6060034113.0387821</v>
      </c>
      <c r="M996" s="140">
        <v>55960048618.348526</v>
      </c>
      <c r="N996" s="140">
        <v>1183504336.2910066</v>
      </c>
      <c r="O996" s="140">
        <v>845975816.32394373</v>
      </c>
      <c r="P996" s="140">
        <v>28383246064.752399</v>
      </c>
      <c r="Q996" s="140">
        <v>104882731235.53638</v>
      </c>
      <c r="R996" s="140">
        <v>57280176900.952911</v>
      </c>
      <c r="S996" s="140">
        <v>47602554334.583473</v>
      </c>
      <c r="T996" s="140">
        <v>66532154186.803909</v>
      </c>
      <c r="U996" s="140">
        <v>58319141953.96225</v>
      </c>
      <c r="V996" s="140">
        <v>45489637451.733322</v>
      </c>
      <c r="W996" s="140">
        <v>2714245397.7366157</v>
      </c>
      <c r="X996" s="140">
        <v>10115259104.492308</v>
      </c>
      <c r="Y996" s="140">
        <v>8213012232.8416576</v>
      </c>
      <c r="Z996" s="140">
        <v>1392901068221.2827</v>
      </c>
      <c r="AA996" s="140">
        <v>730689067541.75574</v>
      </c>
      <c r="AB996" s="140">
        <v>561773987307.11584</v>
      </c>
      <c r="AC996" s="140">
        <v>168915080234.63931</v>
      </c>
      <c r="AD996" s="140">
        <v>662212000679.52698</v>
      </c>
      <c r="AE996" s="140">
        <v>509126922229.61475</v>
      </c>
      <c r="AF996" s="140">
        <v>153085078449.91266</v>
      </c>
      <c r="AG996" s="140">
        <v>-53763173868.175934</v>
      </c>
      <c r="AH996" s="140">
        <v>42075955</v>
      </c>
      <c r="AI996" s="44"/>
      <c r="AK996" s="44"/>
      <c r="AL996" s="4"/>
    </row>
    <row r="997" spans="1:38" x14ac:dyDescent="0.35">
      <c r="A997" s="140" t="s">
        <v>60</v>
      </c>
      <c r="B997" s="140" t="s">
        <v>61</v>
      </c>
      <c r="C997" s="140" t="s">
        <v>6</v>
      </c>
      <c r="D997" s="140" t="s">
        <v>11</v>
      </c>
      <c r="E997" s="140" t="s">
        <v>535</v>
      </c>
      <c r="F997" s="140">
        <v>2005</v>
      </c>
      <c r="G997" s="140" t="s">
        <v>1243</v>
      </c>
      <c r="H997" s="140">
        <v>2321096039732.6318</v>
      </c>
      <c r="I997" s="140">
        <v>678303049662.04358</v>
      </c>
      <c r="J997" s="140">
        <v>271852128604.87424</v>
      </c>
      <c r="K997" s="140">
        <v>197990822710.00241</v>
      </c>
      <c r="L997" s="140">
        <v>5775376306.6463985</v>
      </c>
      <c r="M997" s="140">
        <v>54845037621.626144</v>
      </c>
      <c r="N997" s="140">
        <v>1202679277.461287</v>
      </c>
      <c r="O997" s="140">
        <v>675916533.80164158</v>
      </c>
      <c r="P997" s="140">
        <v>29302707531.054089</v>
      </c>
      <c r="Q997" s="140">
        <v>106189105439.4129</v>
      </c>
      <c r="R997" s="140">
        <v>57247653996.958206</v>
      </c>
      <c r="S997" s="140">
        <v>48941451442.454697</v>
      </c>
      <c r="T997" s="140">
        <v>73861305894.871826</v>
      </c>
      <c r="U997" s="140">
        <v>64765186044.383598</v>
      </c>
      <c r="V997" s="140">
        <v>46809120133.85556</v>
      </c>
      <c r="W997" s="140">
        <v>2670379837.0361476</v>
      </c>
      <c r="X997" s="140">
        <v>15285686073.491888</v>
      </c>
      <c r="Y997" s="140">
        <v>9096119850.4882298</v>
      </c>
      <c r="Z997" s="140">
        <v>1424420168307.1145</v>
      </c>
      <c r="AA997" s="140">
        <v>737673428696.82764</v>
      </c>
      <c r="AB997" s="140">
        <v>567490480740.57983</v>
      </c>
      <c r="AC997" s="140">
        <v>170182947956.24841</v>
      </c>
      <c r="AD997" s="140">
        <v>686746739610.28674</v>
      </c>
      <c r="AE997" s="140">
        <v>528312695357.55103</v>
      </c>
      <c r="AF997" s="140">
        <v>158434044252.73575</v>
      </c>
      <c r="AG997" s="140">
        <v>-53479306841.401375</v>
      </c>
      <c r="AH997" s="140">
        <v>42647723</v>
      </c>
      <c r="AI997" s="44"/>
      <c r="AK997" s="44"/>
      <c r="AL997" s="4"/>
    </row>
    <row r="998" spans="1:38" x14ac:dyDescent="0.35">
      <c r="A998" s="140" t="s">
        <v>60</v>
      </c>
      <c r="B998" s="140" t="s">
        <v>61</v>
      </c>
      <c r="C998" s="140" t="s">
        <v>6</v>
      </c>
      <c r="D998" s="140" t="s">
        <v>11</v>
      </c>
      <c r="E998" s="140" t="s">
        <v>535</v>
      </c>
      <c r="F998" s="140">
        <v>2006</v>
      </c>
      <c r="G998" s="140" t="s">
        <v>1244</v>
      </c>
      <c r="H998" s="140">
        <v>2584180876357.4897</v>
      </c>
      <c r="I998" s="140">
        <v>698940936883.74561</v>
      </c>
      <c r="J998" s="140">
        <v>292876818456.80914</v>
      </c>
      <c r="K998" s="140">
        <v>201535012319.68985</v>
      </c>
      <c r="L998" s="140">
        <v>5699146281.1833229</v>
      </c>
      <c r="M998" s="140">
        <v>54976667786.658325</v>
      </c>
      <c r="N998" s="140">
        <v>1221854194.1265683</v>
      </c>
      <c r="O998" s="140">
        <v>319518469.88799149</v>
      </c>
      <c r="P998" s="140">
        <v>30262902573.829594</v>
      </c>
      <c r="Q998" s="140">
        <v>109054923014.00406</v>
      </c>
      <c r="R998" s="140">
        <v>59229077665.645012</v>
      </c>
      <c r="S998" s="140">
        <v>49825845348.359047</v>
      </c>
      <c r="T998" s="140">
        <v>91341806137.119263</v>
      </c>
      <c r="U998" s="140">
        <v>78735306325.512146</v>
      </c>
      <c r="V998" s="140">
        <v>55472394640.180992</v>
      </c>
      <c r="W998" s="140">
        <v>2967144322.3509116</v>
      </c>
      <c r="X998" s="140">
        <v>20295767362.980244</v>
      </c>
      <c r="Y998" s="140">
        <v>12606499811.607117</v>
      </c>
      <c r="Z998" s="140">
        <v>1649722156142.9348</v>
      </c>
      <c r="AA998" s="140">
        <v>857157960661.35742</v>
      </c>
      <c r="AB998" s="140">
        <v>660231770956.28064</v>
      </c>
      <c r="AC998" s="140">
        <v>196926189705.07721</v>
      </c>
      <c r="AD998" s="140">
        <v>792564195481.57507</v>
      </c>
      <c r="AE998" s="140">
        <v>610477982349.47949</v>
      </c>
      <c r="AF998" s="140">
        <v>182086213132.09586</v>
      </c>
      <c r="AG998" s="140">
        <v>-57359035125.999283</v>
      </c>
      <c r="AH998" s="140">
        <v>43200897</v>
      </c>
      <c r="AI998" s="44"/>
      <c r="AK998" s="44"/>
      <c r="AL998" s="4"/>
    </row>
    <row r="999" spans="1:38" x14ac:dyDescent="0.35">
      <c r="A999" s="140" t="s">
        <v>60</v>
      </c>
      <c r="B999" s="140" t="s">
        <v>61</v>
      </c>
      <c r="C999" s="140" t="s">
        <v>6</v>
      </c>
      <c r="D999" s="140" t="s">
        <v>11</v>
      </c>
      <c r="E999" s="140" t="s">
        <v>535</v>
      </c>
      <c r="F999" s="140">
        <v>2007</v>
      </c>
      <c r="G999" s="140" t="s">
        <v>1245</v>
      </c>
      <c r="H999" s="140">
        <v>2804320820305.9399</v>
      </c>
      <c r="I999" s="140">
        <v>724750423012.1394</v>
      </c>
      <c r="J999" s="140">
        <v>323739968053.33423</v>
      </c>
      <c r="K999" s="140">
        <v>205295389009.59723</v>
      </c>
      <c r="L999" s="140">
        <v>5546867163.8686409</v>
      </c>
      <c r="M999" s="140">
        <v>54553544910.878922</v>
      </c>
      <c r="N999" s="140">
        <v>1241029135.2968488</v>
      </c>
      <c r="O999" s="140">
        <v>2864908.0031355391</v>
      </c>
      <c r="P999" s="140">
        <v>31515277196.8437</v>
      </c>
      <c r="Q999" s="140">
        <v>112435805694.70598</v>
      </c>
      <c r="R999" s="140">
        <v>61015858453.587471</v>
      </c>
      <c r="S999" s="140">
        <v>51419947241.118507</v>
      </c>
      <c r="T999" s="140">
        <v>118444579043.73698</v>
      </c>
      <c r="U999" s="140">
        <v>92784473833.070572</v>
      </c>
      <c r="V999" s="140">
        <v>60477790811.28157</v>
      </c>
      <c r="W999" s="140">
        <v>3056962707.496213</v>
      </c>
      <c r="X999" s="140">
        <v>29249720314.292782</v>
      </c>
      <c r="Y999" s="140">
        <v>25660105210.666412</v>
      </c>
      <c r="Z999" s="140">
        <v>1812350992982.4929</v>
      </c>
      <c r="AA999" s="140">
        <v>928211955377.37219</v>
      </c>
      <c r="AB999" s="140">
        <v>712820185245.41956</v>
      </c>
      <c r="AC999" s="140">
        <v>215391770131.95227</v>
      </c>
      <c r="AD999" s="140">
        <v>884139037605.12073</v>
      </c>
      <c r="AE999" s="140">
        <v>678974396868.40112</v>
      </c>
      <c r="AF999" s="140">
        <v>205164640736.72098</v>
      </c>
      <c r="AG999" s="140">
        <v>-56520563742.026901</v>
      </c>
      <c r="AH999" s="140">
        <v>43737516</v>
      </c>
      <c r="AI999" s="44"/>
      <c r="AK999" s="44"/>
      <c r="AL999" s="4"/>
    </row>
    <row r="1000" spans="1:38" x14ac:dyDescent="0.35">
      <c r="A1000" s="140" t="s">
        <v>60</v>
      </c>
      <c r="B1000" s="140" t="s">
        <v>61</v>
      </c>
      <c r="C1000" s="140" t="s">
        <v>6</v>
      </c>
      <c r="D1000" s="140" t="s">
        <v>11</v>
      </c>
      <c r="E1000" s="140" t="s">
        <v>535</v>
      </c>
      <c r="F1000" s="140">
        <v>2008</v>
      </c>
      <c r="G1000" s="140" t="s">
        <v>1246</v>
      </c>
      <c r="H1000" s="140">
        <v>2862917617975.8921</v>
      </c>
      <c r="I1000" s="140">
        <v>753831122184.36743</v>
      </c>
      <c r="J1000" s="140">
        <v>356627526444.08185</v>
      </c>
      <c r="K1000" s="140">
        <v>211852148317.5076</v>
      </c>
      <c r="L1000" s="140">
        <v>5263306681.8083448</v>
      </c>
      <c r="M1000" s="140">
        <v>55003370107.487747</v>
      </c>
      <c r="N1000" s="140">
        <v>1260204051.9621303</v>
      </c>
      <c r="O1000" s="140">
        <v>0</v>
      </c>
      <c r="P1000" s="140">
        <v>33187366719.06078</v>
      </c>
      <c r="Q1000" s="140">
        <v>117137900757.18857</v>
      </c>
      <c r="R1000" s="140">
        <v>63160995149.682213</v>
      </c>
      <c r="S1000" s="140">
        <v>53976905607.506355</v>
      </c>
      <c r="T1000" s="140">
        <v>144775378126.57422</v>
      </c>
      <c r="U1000" s="140">
        <v>113314226528.35422</v>
      </c>
      <c r="V1000" s="140">
        <v>56928166972.653435</v>
      </c>
      <c r="W1000" s="140">
        <v>2971115601.6747718</v>
      </c>
      <c r="X1000" s="140">
        <v>53414943954.026001</v>
      </c>
      <c r="Y1000" s="140">
        <v>31461151598.220001</v>
      </c>
      <c r="Z1000" s="140">
        <v>1807067171506.5991</v>
      </c>
      <c r="AA1000" s="140">
        <v>936629198384.53247</v>
      </c>
      <c r="AB1000" s="140">
        <v>725468708505.00696</v>
      </c>
      <c r="AC1000" s="140">
        <v>211160489879.52521</v>
      </c>
      <c r="AD1000" s="140">
        <v>870437973122.06665</v>
      </c>
      <c r="AE1000" s="140">
        <v>674200113859.07043</v>
      </c>
      <c r="AF1000" s="140">
        <v>196237859262.99603</v>
      </c>
      <c r="AG1000" s="140">
        <v>-54608202159.155945</v>
      </c>
      <c r="AH1000" s="140">
        <v>44254975</v>
      </c>
      <c r="AI1000" s="44"/>
      <c r="AK1000" s="44"/>
      <c r="AL1000" s="4"/>
    </row>
    <row r="1001" spans="1:38" x14ac:dyDescent="0.35">
      <c r="A1001" s="140" t="s">
        <v>60</v>
      </c>
      <c r="B1001" s="140" t="s">
        <v>61</v>
      </c>
      <c r="C1001" s="140" t="s">
        <v>6</v>
      </c>
      <c r="D1001" s="140" t="s">
        <v>11</v>
      </c>
      <c r="E1001" s="140" t="s">
        <v>535</v>
      </c>
      <c r="F1001" s="140">
        <v>2009</v>
      </c>
      <c r="G1001" s="140" t="s">
        <v>1247</v>
      </c>
      <c r="H1001" s="140">
        <v>2983833788775.4556</v>
      </c>
      <c r="I1001" s="140">
        <v>780518264166.03174</v>
      </c>
      <c r="J1001" s="140">
        <v>344166550053.69696</v>
      </c>
      <c r="K1001" s="140">
        <v>213965162218.03055</v>
      </c>
      <c r="L1001" s="140">
        <v>5754294478.1722765</v>
      </c>
      <c r="M1001" s="140">
        <v>54961432288.025032</v>
      </c>
      <c r="N1001" s="140">
        <v>1279378993.1324108</v>
      </c>
      <c r="O1001" s="140">
        <v>0</v>
      </c>
      <c r="P1001" s="140">
        <v>33714984041.516254</v>
      </c>
      <c r="Q1001" s="140">
        <v>118255072417.18457</v>
      </c>
      <c r="R1001" s="140">
        <v>63942404946.919785</v>
      </c>
      <c r="S1001" s="140">
        <v>54312667470.264778</v>
      </c>
      <c r="T1001" s="140">
        <v>130201387835.66646</v>
      </c>
      <c r="U1001" s="140">
        <v>103839033867.39471</v>
      </c>
      <c r="V1001" s="140">
        <v>50469557667.951569</v>
      </c>
      <c r="W1001" s="140">
        <v>3306347379.6385288</v>
      </c>
      <c r="X1001" s="140">
        <v>50063128819.804619</v>
      </c>
      <c r="Y1001" s="140">
        <v>26362353968.271744</v>
      </c>
      <c r="Z1001" s="140">
        <v>1923489739354.8252</v>
      </c>
      <c r="AA1001" s="140">
        <v>979830021004.7323</v>
      </c>
      <c r="AB1001" s="140">
        <v>765549197573.06445</v>
      </c>
      <c r="AC1001" s="140">
        <v>214280823431.66782</v>
      </c>
      <c r="AD1001" s="140">
        <v>943659718350.09302</v>
      </c>
      <c r="AE1001" s="140">
        <v>737289044710.18323</v>
      </c>
      <c r="AF1001" s="140">
        <v>206370673639.91037</v>
      </c>
      <c r="AG1001" s="140">
        <v>-64340764799.097725</v>
      </c>
      <c r="AH1001" s="140">
        <v>44750054</v>
      </c>
      <c r="AI1001" s="44"/>
      <c r="AK1001" s="44"/>
      <c r="AL1001" s="4"/>
    </row>
    <row r="1002" spans="1:38" x14ac:dyDescent="0.35">
      <c r="A1002" s="140" t="s">
        <v>60</v>
      </c>
      <c r="B1002" s="140" t="s">
        <v>61</v>
      </c>
      <c r="C1002" s="140" t="s">
        <v>6</v>
      </c>
      <c r="D1002" s="140" t="s">
        <v>11</v>
      </c>
      <c r="E1002" s="140" t="s">
        <v>535</v>
      </c>
      <c r="F1002" s="140">
        <v>2010</v>
      </c>
      <c r="G1002" s="140" t="s">
        <v>1248</v>
      </c>
      <c r="H1002" s="140">
        <v>3201793415602.7993</v>
      </c>
      <c r="I1002" s="140">
        <v>808772642392.38232</v>
      </c>
      <c r="J1002" s="140">
        <v>355235959638.02087</v>
      </c>
      <c r="K1002" s="140">
        <v>217112417441.57278</v>
      </c>
      <c r="L1002" s="140">
        <v>6926010072.3048086</v>
      </c>
      <c r="M1002" s="140">
        <v>55136525445.029671</v>
      </c>
      <c r="N1002" s="140">
        <v>1298553909.7976923</v>
      </c>
      <c r="O1002" s="140">
        <v>118820819.10161212</v>
      </c>
      <c r="P1002" s="140">
        <v>33299087822.040386</v>
      </c>
      <c r="Q1002" s="140">
        <v>120333419373.29861</v>
      </c>
      <c r="R1002" s="140">
        <v>67289567080.734062</v>
      </c>
      <c r="S1002" s="140">
        <v>53043852292.564545</v>
      </c>
      <c r="T1002" s="140">
        <v>138123542196.44809</v>
      </c>
      <c r="U1002" s="140">
        <v>119881271440.47351</v>
      </c>
      <c r="V1002" s="140">
        <v>60176463725.194649</v>
      </c>
      <c r="W1002" s="140">
        <v>3696350219.8797817</v>
      </c>
      <c r="X1002" s="140">
        <v>56008457495.399086</v>
      </c>
      <c r="Y1002" s="140">
        <v>18242270755.974579</v>
      </c>
      <c r="Z1002" s="140">
        <v>2103380919414.2629</v>
      </c>
      <c r="AA1002" s="140">
        <v>1060059939520.7795</v>
      </c>
      <c r="AB1002" s="140">
        <v>833413456177.3988</v>
      </c>
      <c r="AC1002" s="140">
        <v>226646483343.37982</v>
      </c>
      <c r="AD1002" s="140">
        <v>1043320979893.4833</v>
      </c>
      <c r="AE1002" s="140">
        <v>820253375623.74231</v>
      </c>
      <c r="AF1002" s="140">
        <v>223067604269.74142</v>
      </c>
      <c r="AG1002" s="140">
        <v>-65596105841.866768</v>
      </c>
      <c r="AH1002" s="140">
        <v>45222700</v>
      </c>
      <c r="AI1002" s="44"/>
      <c r="AK1002" s="44"/>
      <c r="AL1002" s="4"/>
    </row>
    <row r="1003" spans="1:38" x14ac:dyDescent="0.35">
      <c r="A1003" s="140" t="s">
        <v>60</v>
      </c>
      <c r="B1003" s="140" t="s">
        <v>61</v>
      </c>
      <c r="C1003" s="140" t="s">
        <v>6</v>
      </c>
      <c r="D1003" s="140" t="s">
        <v>11</v>
      </c>
      <c r="E1003" s="140" t="s">
        <v>535</v>
      </c>
      <c r="F1003" s="140">
        <v>2011</v>
      </c>
      <c r="G1003" s="140" t="s">
        <v>1249</v>
      </c>
      <c r="H1003" s="140">
        <v>3343734523016.125</v>
      </c>
      <c r="I1003" s="140">
        <v>846482954620.34631</v>
      </c>
      <c r="J1003" s="140">
        <v>372452996290.65118</v>
      </c>
      <c r="K1003" s="140">
        <v>216865657483.84103</v>
      </c>
      <c r="L1003" s="140">
        <v>7504333610.7561274</v>
      </c>
      <c r="M1003" s="140">
        <v>55231801481.198334</v>
      </c>
      <c r="N1003" s="140">
        <v>1319202238.5376754</v>
      </c>
      <c r="O1003" s="140">
        <v>0</v>
      </c>
      <c r="P1003" s="140">
        <v>33614124197.852043</v>
      </c>
      <c r="Q1003" s="140">
        <v>119196195955.49683</v>
      </c>
      <c r="R1003" s="140">
        <v>67328499730.28833</v>
      </c>
      <c r="S1003" s="140">
        <v>51867696225.208504</v>
      </c>
      <c r="T1003" s="140">
        <v>155587338806.81021</v>
      </c>
      <c r="U1003" s="140">
        <v>134805701537.32056</v>
      </c>
      <c r="V1003" s="140">
        <v>61696892296.17527</v>
      </c>
      <c r="W1003" s="140">
        <v>4190426358.4056387</v>
      </c>
      <c r="X1003" s="140">
        <v>68918382882.739639</v>
      </c>
      <c r="Y1003" s="140">
        <v>20781637269.489658</v>
      </c>
      <c r="Z1003" s="140">
        <v>2190311880999.1753</v>
      </c>
      <c r="AA1003" s="140">
        <v>1100086861893.7412</v>
      </c>
      <c r="AB1003" s="140">
        <v>871235682695.41272</v>
      </c>
      <c r="AC1003" s="140">
        <v>228851179198.32666</v>
      </c>
      <c r="AD1003" s="140">
        <v>1090225019105.4365</v>
      </c>
      <c r="AE1003" s="140">
        <v>863425400042.35718</v>
      </c>
      <c r="AF1003" s="140">
        <v>226799619063.07794</v>
      </c>
      <c r="AG1003" s="140">
        <v>-65513308894.047852</v>
      </c>
      <c r="AH1003" s="140">
        <v>45663099</v>
      </c>
      <c r="AI1003" s="44"/>
      <c r="AK1003" s="44"/>
      <c r="AL1003" s="4"/>
    </row>
    <row r="1004" spans="1:38" x14ac:dyDescent="0.35">
      <c r="A1004" s="140" t="s">
        <v>60</v>
      </c>
      <c r="B1004" s="140" t="s">
        <v>61</v>
      </c>
      <c r="C1004" s="140" t="s">
        <v>6</v>
      </c>
      <c r="D1004" s="140" t="s">
        <v>11</v>
      </c>
      <c r="E1004" s="140" t="s">
        <v>535</v>
      </c>
      <c r="F1004" s="140">
        <v>2012</v>
      </c>
      <c r="G1004" s="140" t="s">
        <v>1250</v>
      </c>
      <c r="H1004" s="140">
        <v>3519544250878.6411</v>
      </c>
      <c r="I1004" s="140">
        <v>885296175323.67651</v>
      </c>
      <c r="J1004" s="140">
        <v>382750944411.6911</v>
      </c>
      <c r="K1004" s="140">
        <v>215490095546.62585</v>
      </c>
      <c r="L1004" s="140">
        <v>8196669233.645442</v>
      </c>
      <c r="M1004" s="140">
        <v>55408032915.160461</v>
      </c>
      <c r="N1004" s="140">
        <v>1339850567.2776587</v>
      </c>
      <c r="O1004" s="140">
        <v>0</v>
      </c>
      <c r="P1004" s="140">
        <v>32290672265.501472</v>
      </c>
      <c r="Q1004" s="140">
        <v>118254870565.04083</v>
      </c>
      <c r="R1004" s="140">
        <v>67832267935.18029</v>
      </c>
      <c r="S1004" s="140">
        <v>50422602629.860535</v>
      </c>
      <c r="T1004" s="140">
        <v>167260848865.06525</v>
      </c>
      <c r="U1004" s="140">
        <v>148563799687.72467</v>
      </c>
      <c r="V1004" s="140">
        <v>73409012719.999191</v>
      </c>
      <c r="W1004" s="140">
        <v>4671628562.1946878</v>
      </c>
      <c r="X1004" s="140">
        <v>70483158405.530792</v>
      </c>
      <c r="Y1004" s="140">
        <v>18697049177.34058</v>
      </c>
      <c r="Z1004" s="140">
        <v>2325905913739.0273</v>
      </c>
      <c r="AA1004" s="140">
        <v>1170498089004.5247</v>
      </c>
      <c r="AB1004" s="140">
        <v>928593727671.32373</v>
      </c>
      <c r="AC1004" s="140">
        <v>241904361333.20062</v>
      </c>
      <c r="AD1004" s="140">
        <v>1155407824734.5059</v>
      </c>
      <c r="AE1004" s="140">
        <v>916622136361.88208</v>
      </c>
      <c r="AF1004" s="140">
        <v>238785688372.62122</v>
      </c>
      <c r="AG1004" s="140">
        <v>-74408782595.754456</v>
      </c>
      <c r="AH1004" s="140">
        <v>46076848</v>
      </c>
      <c r="AI1004" s="44"/>
      <c r="AK1004" s="44"/>
      <c r="AL1004" s="4"/>
    </row>
    <row r="1005" spans="1:38" x14ac:dyDescent="0.35">
      <c r="A1005" s="140" t="s">
        <v>60</v>
      </c>
      <c r="B1005" s="140" t="s">
        <v>61</v>
      </c>
      <c r="C1005" s="140" t="s">
        <v>6</v>
      </c>
      <c r="D1005" s="140" t="s">
        <v>11</v>
      </c>
      <c r="E1005" s="140" t="s">
        <v>535</v>
      </c>
      <c r="F1005" s="140">
        <v>2013</v>
      </c>
      <c r="G1005" s="140" t="s">
        <v>1251</v>
      </c>
      <c r="H1005" s="140">
        <v>3690738820357.4971</v>
      </c>
      <c r="I1005" s="140">
        <v>927025748645.27722</v>
      </c>
      <c r="J1005" s="140">
        <v>368602443699.43335</v>
      </c>
      <c r="K1005" s="140">
        <v>210578962132.50104</v>
      </c>
      <c r="L1005" s="140">
        <v>9129242668.5901394</v>
      </c>
      <c r="M1005" s="140">
        <v>55739978220.455757</v>
      </c>
      <c r="N1005" s="140">
        <v>1360498871.5126429</v>
      </c>
      <c r="O1005" s="140">
        <v>383161947.77418166</v>
      </c>
      <c r="P1005" s="140">
        <v>29590990980.042175</v>
      </c>
      <c r="Q1005" s="140">
        <v>114375089444.12617</v>
      </c>
      <c r="R1005" s="140">
        <v>66054493104.603935</v>
      </c>
      <c r="S1005" s="140">
        <v>48320596339.52224</v>
      </c>
      <c r="T1005" s="140">
        <v>158023481566.93231</v>
      </c>
      <c r="U1005" s="140">
        <v>139352182852.80798</v>
      </c>
      <c r="V1005" s="140">
        <v>81060179035.994034</v>
      </c>
      <c r="W1005" s="140">
        <v>4743613164.4012442</v>
      </c>
      <c r="X1005" s="140">
        <v>53548390652.412697</v>
      </c>
      <c r="Y1005" s="140">
        <v>18671298714.124321</v>
      </c>
      <c r="Z1005" s="140">
        <v>2470622355398.5112</v>
      </c>
      <c r="AA1005" s="140">
        <v>1232657126356.8838</v>
      </c>
      <c r="AB1005" s="140">
        <v>981143155033.66101</v>
      </c>
      <c r="AC1005" s="140">
        <v>251513971323.22046</v>
      </c>
      <c r="AD1005" s="140">
        <v>1237965229041.6306</v>
      </c>
      <c r="AE1005" s="140">
        <v>985368181201.92664</v>
      </c>
      <c r="AF1005" s="140">
        <v>252597047839.70303</v>
      </c>
      <c r="AG1005" s="140">
        <v>-75511727385.725815</v>
      </c>
      <c r="AH1005" s="140">
        <v>46497267</v>
      </c>
      <c r="AI1005" s="44"/>
      <c r="AK1005" s="44"/>
      <c r="AL1005" s="4"/>
    </row>
    <row r="1006" spans="1:38" x14ac:dyDescent="0.35">
      <c r="A1006" s="140" t="s">
        <v>60</v>
      </c>
      <c r="B1006" s="140" t="s">
        <v>61</v>
      </c>
      <c r="C1006" s="140" t="s">
        <v>6</v>
      </c>
      <c r="D1006" s="140" t="s">
        <v>11</v>
      </c>
      <c r="E1006" s="140" t="s">
        <v>535</v>
      </c>
      <c r="F1006" s="140">
        <v>2014</v>
      </c>
      <c r="G1006" s="140" t="s">
        <v>1252</v>
      </c>
      <c r="H1006" s="140">
        <v>3885046110215.2358</v>
      </c>
      <c r="I1006" s="140">
        <v>974758322280.41309</v>
      </c>
      <c r="J1006" s="140">
        <v>382041434245.02399</v>
      </c>
      <c r="K1006" s="140">
        <v>212205818102.84964</v>
      </c>
      <c r="L1006" s="140">
        <v>10000355359.125805</v>
      </c>
      <c r="M1006" s="140">
        <v>56167586926.226456</v>
      </c>
      <c r="N1006" s="140">
        <v>1381147200.2526262</v>
      </c>
      <c r="O1006" s="140">
        <v>0</v>
      </c>
      <c r="P1006" s="140">
        <v>29866066726.549198</v>
      </c>
      <c r="Q1006" s="140">
        <v>114790661890.69556</v>
      </c>
      <c r="R1006" s="140">
        <v>66504420425.968445</v>
      </c>
      <c r="S1006" s="140">
        <v>48286241464.727119</v>
      </c>
      <c r="T1006" s="140">
        <v>169835616142.17438</v>
      </c>
      <c r="U1006" s="140">
        <v>150353834245.48145</v>
      </c>
      <c r="V1006" s="140">
        <v>91657377297.264603</v>
      </c>
      <c r="W1006" s="140">
        <v>4575788847.7956467</v>
      </c>
      <c r="X1006" s="140">
        <v>54120668100.421219</v>
      </c>
      <c r="Y1006" s="140">
        <v>19481781896.692924</v>
      </c>
      <c r="Z1006" s="140">
        <v>2611928061551.8047</v>
      </c>
      <c r="AA1006" s="140">
        <v>1340689693499.5232</v>
      </c>
      <c r="AB1006" s="140">
        <v>1060054388673.2346</v>
      </c>
      <c r="AC1006" s="140">
        <v>280635304826.2887</v>
      </c>
      <c r="AD1006" s="140">
        <v>1271238368052.2813</v>
      </c>
      <c r="AE1006" s="140">
        <v>1005140725432.225</v>
      </c>
      <c r="AF1006" s="140">
        <v>266097642620.05377</v>
      </c>
      <c r="AG1006" s="140">
        <v>-83681707862.005768</v>
      </c>
      <c r="AH1006" s="140">
        <v>46969209</v>
      </c>
      <c r="AI1006" s="44"/>
      <c r="AK1006" s="44"/>
      <c r="AL1006" s="4"/>
    </row>
    <row r="1007" spans="1:38" x14ac:dyDescent="0.35">
      <c r="A1007" s="140" t="s">
        <v>60</v>
      </c>
      <c r="B1007" s="140" t="s">
        <v>61</v>
      </c>
      <c r="C1007" s="140" t="s">
        <v>6</v>
      </c>
      <c r="D1007" s="140" t="s">
        <v>11</v>
      </c>
      <c r="E1007" s="140" t="s">
        <v>535</v>
      </c>
      <c r="F1007" s="140">
        <v>2015</v>
      </c>
      <c r="G1007" s="140" t="s">
        <v>1253</v>
      </c>
      <c r="H1007" s="140">
        <v>4063933833686.7236</v>
      </c>
      <c r="I1007" s="140">
        <v>1022187671889.0872</v>
      </c>
      <c r="J1007" s="140">
        <v>369421546387.90546</v>
      </c>
      <c r="K1007" s="140">
        <v>215315060581.36145</v>
      </c>
      <c r="L1007" s="140">
        <v>10505873139.17601</v>
      </c>
      <c r="M1007" s="140">
        <v>57141374486.699341</v>
      </c>
      <c r="N1007" s="140">
        <v>1401795528.9926093</v>
      </c>
      <c r="O1007" s="140">
        <v>98859218.873296142</v>
      </c>
      <c r="P1007" s="140">
        <v>24944038667.211617</v>
      </c>
      <c r="Q1007" s="140">
        <v>121223119540.40857</v>
      </c>
      <c r="R1007" s="140">
        <v>71606361349.760132</v>
      </c>
      <c r="S1007" s="140">
        <v>49616758190.648438</v>
      </c>
      <c r="T1007" s="140">
        <v>154106485806.54401</v>
      </c>
      <c r="U1007" s="140">
        <v>137836181575.48535</v>
      </c>
      <c r="V1007" s="140">
        <v>83323728047.088242</v>
      </c>
      <c r="W1007" s="140">
        <v>4594669056.4965439</v>
      </c>
      <c r="X1007" s="140">
        <v>49917784471.900566</v>
      </c>
      <c r="Y1007" s="140">
        <v>16270304231.058649</v>
      </c>
      <c r="Z1007" s="140">
        <v>2786654918639.457</v>
      </c>
      <c r="AA1007" s="140">
        <v>1428794782227.832</v>
      </c>
      <c r="AB1007" s="140">
        <v>1120265229449.2163</v>
      </c>
      <c r="AC1007" s="140">
        <v>308529552778.61487</v>
      </c>
      <c r="AD1007" s="140">
        <v>1357860136411.6284</v>
      </c>
      <c r="AE1007" s="140">
        <v>1064647992978.5725</v>
      </c>
      <c r="AF1007" s="140">
        <v>293212143433.05579</v>
      </c>
      <c r="AG1007" s="140">
        <v>-114330303229.72581</v>
      </c>
      <c r="AH1007" s="140">
        <v>47520667</v>
      </c>
      <c r="AI1007" s="44"/>
      <c r="AK1007" s="44"/>
      <c r="AL1007" s="4"/>
    </row>
    <row r="1008" spans="1:38" x14ac:dyDescent="0.35">
      <c r="A1008" s="140" t="s">
        <v>60</v>
      </c>
      <c r="B1008" s="140" t="s">
        <v>61</v>
      </c>
      <c r="C1008" s="140" t="s">
        <v>6</v>
      </c>
      <c r="D1008" s="140" t="s">
        <v>11</v>
      </c>
      <c r="E1008" s="140" t="s">
        <v>535</v>
      </c>
      <c r="F1008" s="140">
        <v>2016</v>
      </c>
      <c r="G1008" s="140" t="s">
        <v>1254</v>
      </c>
      <c r="H1008" s="140">
        <v>4068799786512.5317</v>
      </c>
      <c r="I1008" s="140">
        <v>1065488591108.2676</v>
      </c>
      <c r="J1008" s="140">
        <v>346476127906.25385</v>
      </c>
      <c r="K1008" s="140">
        <v>220658174087.15833</v>
      </c>
      <c r="L1008" s="140">
        <v>11571000282.748388</v>
      </c>
      <c r="M1008" s="140">
        <v>58801041704.90477</v>
      </c>
      <c r="N1008" s="140">
        <v>1422443857.7325926</v>
      </c>
      <c r="O1008" s="140">
        <v>86501662.512191981</v>
      </c>
      <c r="P1008" s="140">
        <v>20246976234.454891</v>
      </c>
      <c r="Q1008" s="140">
        <v>128530210344.80545</v>
      </c>
      <c r="R1008" s="140">
        <v>75599843109.63382</v>
      </c>
      <c r="S1008" s="140">
        <v>52930367235.171623</v>
      </c>
      <c r="T1008" s="140">
        <v>125817953819.09554</v>
      </c>
      <c r="U1008" s="140">
        <v>112870983637.80478</v>
      </c>
      <c r="V1008" s="140">
        <v>68954955179.644211</v>
      </c>
      <c r="W1008" s="140">
        <v>3862232891.1484418</v>
      </c>
      <c r="X1008" s="140">
        <v>40053795567.012123</v>
      </c>
      <c r="Y1008" s="140">
        <v>12946970181.290762</v>
      </c>
      <c r="Z1008" s="140">
        <v>2795819834882.7153</v>
      </c>
      <c r="AA1008" s="140">
        <v>1439463498689.5996</v>
      </c>
      <c r="AB1008" s="140">
        <v>1106494390938.7402</v>
      </c>
      <c r="AC1008" s="140">
        <v>332969107750.85931</v>
      </c>
      <c r="AD1008" s="140">
        <v>1356356336193.1162</v>
      </c>
      <c r="AE1008" s="140">
        <v>1042611139134.9205</v>
      </c>
      <c r="AF1008" s="140">
        <v>313745197058.19519</v>
      </c>
      <c r="AG1008" s="140">
        <v>-138984767384.70438</v>
      </c>
      <c r="AH1008" s="140">
        <v>48171392</v>
      </c>
      <c r="AI1008" s="44"/>
      <c r="AK1008" s="44"/>
      <c r="AL1008" s="4"/>
    </row>
    <row r="1009" spans="1:38" x14ac:dyDescent="0.35">
      <c r="A1009" s="140" t="s">
        <v>60</v>
      </c>
      <c r="B1009" s="140" t="s">
        <v>61</v>
      </c>
      <c r="C1009" s="140" t="s">
        <v>6</v>
      </c>
      <c r="D1009" s="140" t="s">
        <v>11</v>
      </c>
      <c r="E1009" s="140" t="s">
        <v>535</v>
      </c>
      <c r="F1009" s="140">
        <v>2017</v>
      </c>
      <c r="G1009" s="140" t="s">
        <v>1255</v>
      </c>
      <c r="H1009" s="140">
        <v>4023961633000.2427</v>
      </c>
      <c r="I1009" s="140">
        <v>1107496992660.1162</v>
      </c>
      <c r="J1009" s="140">
        <v>335782501349.36517</v>
      </c>
      <c r="K1009" s="140">
        <v>229907580076.96854</v>
      </c>
      <c r="L1009" s="140">
        <v>11927131643.181976</v>
      </c>
      <c r="M1009" s="140">
        <v>57618527150.905472</v>
      </c>
      <c r="N1009" s="140">
        <v>1443092186.4725759</v>
      </c>
      <c r="O1009" s="140">
        <v>104466180.35344627</v>
      </c>
      <c r="P1009" s="140">
        <v>22927798916.030876</v>
      </c>
      <c r="Q1009" s="140">
        <v>135886564000.02417</v>
      </c>
      <c r="R1009" s="140">
        <v>78573640863.22644</v>
      </c>
      <c r="S1009" s="140">
        <v>57312923136.797729</v>
      </c>
      <c r="T1009" s="140">
        <v>105874921272.39661</v>
      </c>
      <c r="U1009" s="140">
        <v>96450299388.151245</v>
      </c>
      <c r="V1009" s="140">
        <v>52821927149.233437</v>
      </c>
      <c r="W1009" s="140">
        <v>3387430448.8863096</v>
      </c>
      <c r="X1009" s="140">
        <v>40240941790.031502</v>
      </c>
      <c r="Y1009" s="140">
        <v>9424621884.2453537</v>
      </c>
      <c r="Z1009" s="140">
        <v>2716764889954.1641</v>
      </c>
      <c r="AA1009" s="140">
        <v>1397570826554.2954</v>
      </c>
      <c r="AB1009" s="140">
        <v>1074292110866.0962</v>
      </c>
      <c r="AC1009" s="140">
        <v>323278715688.1991</v>
      </c>
      <c r="AD1009" s="140">
        <v>1319194063399.8687</v>
      </c>
      <c r="AE1009" s="140">
        <v>1014045047366.915</v>
      </c>
      <c r="AF1009" s="140">
        <v>305149016032.95447</v>
      </c>
      <c r="AG1009" s="140">
        <v>-136082750963.4026</v>
      </c>
      <c r="AH1009" s="140">
        <v>48901066</v>
      </c>
      <c r="AI1009" s="44"/>
      <c r="AK1009" s="44"/>
      <c r="AL1009" s="4"/>
    </row>
    <row r="1010" spans="1:38" x14ac:dyDescent="0.35">
      <c r="A1010" s="140" t="s">
        <v>60</v>
      </c>
      <c r="B1010" s="140" t="s">
        <v>61</v>
      </c>
      <c r="C1010" s="140" t="s">
        <v>6</v>
      </c>
      <c r="D1010" s="140" t="s">
        <v>11</v>
      </c>
      <c r="E1010" s="140" t="s">
        <v>535</v>
      </c>
      <c r="F1010" s="140">
        <v>2018</v>
      </c>
      <c r="G1010" s="140" t="s">
        <v>1256</v>
      </c>
      <c r="H1010" s="140">
        <v>4124075102032.478</v>
      </c>
      <c r="I1010" s="140">
        <v>1147837745110.8806</v>
      </c>
      <c r="J1010" s="140">
        <v>343158638659.57996</v>
      </c>
      <c r="K1010" s="140">
        <v>237508164579.09451</v>
      </c>
      <c r="L1010" s="140">
        <v>11481734930.025661</v>
      </c>
      <c r="M1010" s="140">
        <v>58169466250.436714</v>
      </c>
      <c r="N1010" s="140">
        <v>1463740490.7075601</v>
      </c>
      <c r="O1010" s="140">
        <v>81567371.740845457</v>
      </c>
      <c r="P1010" s="140">
        <v>24142952887.364773</v>
      </c>
      <c r="Q1010" s="140">
        <v>142168702648.81897</v>
      </c>
      <c r="R1010" s="140">
        <v>81825471082.075699</v>
      </c>
      <c r="S1010" s="140">
        <v>60343231566.743279</v>
      </c>
      <c r="T1010" s="140">
        <v>105650474080.48541</v>
      </c>
      <c r="U1010" s="140">
        <v>98132907682.637817</v>
      </c>
      <c r="V1010" s="140">
        <v>51033226508.644218</v>
      </c>
      <c r="W1010" s="140">
        <v>3099310396.682539</v>
      </c>
      <c r="X1010" s="140">
        <v>44000370777.311058</v>
      </c>
      <c r="Y1010" s="140">
        <v>7517566397.8476</v>
      </c>
      <c r="Z1010" s="140">
        <v>2771098238262.0176</v>
      </c>
      <c r="AA1010" s="140">
        <v>1428084192645.7041</v>
      </c>
      <c r="AB1010" s="140">
        <v>1097747285977.8923</v>
      </c>
      <c r="AC1010" s="140">
        <v>330336906667.81091</v>
      </c>
      <c r="AD1010" s="140">
        <v>1343014045616.314</v>
      </c>
      <c r="AE1010" s="140">
        <v>1032355116874.5825</v>
      </c>
      <c r="AF1010" s="140">
        <v>310658928741.73236</v>
      </c>
      <c r="AG1010" s="140">
        <v>-138019520000</v>
      </c>
      <c r="AH1010" s="140">
        <v>49648685</v>
      </c>
      <c r="AI1010" s="44"/>
      <c r="AK1010" s="44"/>
      <c r="AL1010" s="4"/>
    </row>
    <row r="1011" spans="1:38" x14ac:dyDescent="0.35">
      <c r="A1011" s="140" t="s">
        <v>62</v>
      </c>
      <c r="B1011" s="140" t="s">
        <v>63</v>
      </c>
      <c r="C1011" s="140" t="s">
        <v>16</v>
      </c>
      <c r="D1011" s="140" t="s">
        <v>10</v>
      </c>
      <c r="E1011" s="140" t="s">
        <v>535</v>
      </c>
      <c r="F1011" s="140">
        <v>1995</v>
      </c>
      <c r="G1011" s="140" t="s">
        <v>1257</v>
      </c>
      <c r="H1011" s="140">
        <v>10549063355.184566</v>
      </c>
      <c r="I1011" s="140">
        <v>5589457378.3329029</v>
      </c>
      <c r="J1011" s="140">
        <v>854266673.81218743</v>
      </c>
      <c r="K1011" s="140">
        <v>854266673.81218743</v>
      </c>
      <c r="L1011" s="140">
        <v>88157510.75237377</v>
      </c>
      <c r="M1011" s="140">
        <v>113799279.95926191</v>
      </c>
      <c r="N1011" s="140">
        <v>110027.44549721245</v>
      </c>
      <c r="O1011" s="140">
        <v>0</v>
      </c>
      <c r="P1011" s="140">
        <v>3008072.4370561149</v>
      </c>
      <c r="Q1011" s="140">
        <v>649191783.2179985</v>
      </c>
      <c r="R1011" s="140">
        <v>501310251.16440421</v>
      </c>
      <c r="S1011" s="140">
        <v>147881532.05359423</v>
      </c>
      <c r="T1011" s="140">
        <v>0</v>
      </c>
      <c r="U1011" s="140">
        <v>0</v>
      </c>
      <c r="V1011" s="140">
        <v>0</v>
      </c>
      <c r="W1011" s="140">
        <v>0</v>
      </c>
      <c r="X1011" s="140">
        <v>0</v>
      </c>
      <c r="Y1011" s="140">
        <v>0</v>
      </c>
      <c r="Z1011" s="140">
        <v>4338612859.5040264</v>
      </c>
      <c r="AA1011" s="140">
        <v>3022731683.9945264</v>
      </c>
      <c r="AB1011" s="140">
        <v>1684343087.520956</v>
      </c>
      <c r="AC1011" s="140">
        <v>1338388596.4735706</v>
      </c>
      <c r="AD1011" s="140">
        <v>1315881175.5095057</v>
      </c>
      <c r="AE1011" s="140">
        <v>733242508.32592511</v>
      </c>
      <c r="AF1011" s="140">
        <v>582638667.18358183</v>
      </c>
      <c r="AG1011" s="140">
        <v>-233273556.4645524</v>
      </c>
      <c r="AH1011" s="140">
        <v>475394</v>
      </c>
      <c r="AI1011" s="44"/>
      <c r="AK1011" s="44"/>
      <c r="AL1011" s="4"/>
    </row>
    <row r="1012" spans="1:38" x14ac:dyDescent="0.35">
      <c r="A1012" s="140" t="s">
        <v>62</v>
      </c>
      <c r="B1012" s="140" t="s">
        <v>63</v>
      </c>
      <c r="C1012" s="140" t="s">
        <v>16</v>
      </c>
      <c r="D1012" s="140" t="s">
        <v>10</v>
      </c>
      <c r="E1012" s="140" t="s">
        <v>535</v>
      </c>
      <c r="F1012" s="140">
        <v>1996</v>
      </c>
      <c r="G1012" s="140" t="s">
        <v>1258</v>
      </c>
      <c r="H1012" s="140">
        <v>10583519084.22934</v>
      </c>
      <c r="I1012" s="140">
        <v>5651941735.0920677</v>
      </c>
      <c r="J1012" s="140">
        <v>895575910.23628485</v>
      </c>
      <c r="K1012" s="140">
        <v>895575910.23628485</v>
      </c>
      <c r="L1012" s="140">
        <v>102788132.80532318</v>
      </c>
      <c r="M1012" s="140">
        <v>113234767.1987524</v>
      </c>
      <c r="N1012" s="140">
        <v>108140.56057443176</v>
      </c>
      <c r="O1012" s="140">
        <v>0</v>
      </c>
      <c r="P1012" s="140">
        <v>3662182.6172049148</v>
      </c>
      <c r="Q1012" s="140">
        <v>675782687.05443001</v>
      </c>
      <c r="R1012" s="140">
        <v>518107365.5059374</v>
      </c>
      <c r="S1012" s="140">
        <v>157675321.54849261</v>
      </c>
      <c r="T1012" s="140">
        <v>0</v>
      </c>
      <c r="U1012" s="140">
        <v>0</v>
      </c>
      <c r="V1012" s="140">
        <v>0</v>
      </c>
      <c r="W1012" s="140">
        <v>0</v>
      </c>
      <c r="X1012" s="140">
        <v>0</v>
      </c>
      <c r="Y1012" s="140">
        <v>0</v>
      </c>
      <c r="Z1012" s="140">
        <v>4249210842.5261588</v>
      </c>
      <c r="AA1012" s="140">
        <v>2948002951.6008134</v>
      </c>
      <c r="AB1012" s="140">
        <v>1636493948.2460926</v>
      </c>
      <c r="AC1012" s="140">
        <v>1311509003.3547206</v>
      </c>
      <c r="AD1012" s="140">
        <v>1301207890.9253461</v>
      </c>
      <c r="AE1012" s="140">
        <v>722325884.2916292</v>
      </c>
      <c r="AF1012" s="140">
        <v>578882006.63371634</v>
      </c>
      <c r="AG1012" s="140">
        <v>-213209403.62517089</v>
      </c>
      <c r="AH1012" s="140">
        <v>488627</v>
      </c>
      <c r="AI1012" s="44"/>
      <c r="AK1012" s="44"/>
      <c r="AL1012" s="4"/>
    </row>
    <row r="1013" spans="1:38" x14ac:dyDescent="0.35">
      <c r="A1013" s="140" t="s">
        <v>62</v>
      </c>
      <c r="B1013" s="140" t="s">
        <v>63</v>
      </c>
      <c r="C1013" s="140" t="s">
        <v>16</v>
      </c>
      <c r="D1013" s="140" t="s">
        <v>10</v>
      </c>
      <c r="E1013" s="140" t="s">
        <v>535</v>
      </c>
      <c r="F1013" s="140">
        <v>1997</v>
      </c>
      <c r="G1013" s="140" t="s">
        <v>1259</v>
      </c>
      <c r="H1013" s="140">
        <v>10898019801.007326</v>
      </c>
      <c r="I1013" s="140">
        <v>5668514269.8021173</v>
      </c>
      <c r="J1013" s="140">
        <v>1006966846.3660688</v>
      </c>
      <c r="K1013" s="140">
        <v>1006966846.3660688</v>
      </c>
      <c r="L1013" s="140">
        <v>119129005.24774109</v>
      </c>
      <c r="M1013" s="140">
        <v>115105950.0734906</v>
      </c>
      <c r="N1013" s="140">
        <v>106253.67565165105</v>
      </c>
      <c r="O1013" s="140">
        <v>0</v>
      </c>
      <c r="P1013" s="140">
        <v>4809052.0187569121</v>
      </c>
      <c r="Q1013" s="140">
        <v>767816585.35042858</v>
      </c>
      <c r="R1013" s="140">
        <v>593866647.72589362</v>
      </c>
      <c r="S1013" s="140">
        <v>173949937.62453502</v>
      </c>
      <c r="T1013" s="140">
        <v>0</v>
      </c>
      <c r="U1013" s="140">
        <v>0</v>
      </c>
      <c r="V1013" s="140">
        <v>0</v>
      </c>
      <c r="W1013" s="140">
        <v>0</v>
      </c>
      <c r="X1013" s="140">
        <v>0</v>
      </c>
      <c r="Y1013" s="140">
        <v>0</v>
      </c>
      <c r="Z1013" s="140">
        <v>4472509959.1002102</v>
      </c>
      <c r="AA1013" s="140">
        <v>3114279069.4595819</v>
      </c>
      <c r="AB1013" s="140">
        <v>1731246839.3395739</v>
      </c>
      <c r="AC1013" s="140">
        <v>1383032230.1200018</v>
      </c>
      <c r="AD1013" s="140">
        <v>1358230889.6406279</v>
      </c>
      <c r="AE1013" s="140">
        <v>755048883.65440059</v>
      </c>
      <c r="AF1013" s="140">
        <v>603182005.98622954</v>
      </c>
      <c r="AG1013" s="140">
        <v>-249971274.26106793</v>
      </c>
      <c r="AH1013" s="140">
        <v>501953</v>
      </c>
      <c r="AI1013" s="44"/>
      <c r="AK1013" s="44"/>
      <c r="AL1013" s="4"/>
    </row>
    <row r="1014" spans="1:38" x14ac:dyDescent="0.35">
      <c r="A1014" s="140" t="s">
        <v>62</v>
      </c>
      <c r="B1014" s="140" t="s">
        <v>63</v>
      </c>
      <c r="C1014" s="140" t="s">
        <v>16</v>
      </c>
      <c r="D1014" s="140" t="s">
        <v>10</v>
      </c>
      <c r="E1014" s="140" t="s">
        <v>535</v>
      </c>
      <c r="F1014" s="140">
        <v>1998</v>
      </c>
      <c r="G1014" s="140" t="s">
        <v>1260</v>
      </c>
      <c r="H1014" s="140">
        <v>11095044363.372454</v>
      </c>
      <c r="I1014" s="140">
        <v>5713229483.7569008</v>
      </c>
      <c r="J1014" s="140">
        <v>1080931216.7702038</v>
      </c>
      <c r="K1014" s="140">
        <v>1080931216.7702038</v>
      </c>
      <c r="L1014" s="140">
        <v>137160723.03345919</v>
      </c>
      <c r="M1014" s="140">
        <v>109588597.37464109</v>
      </c>
      <c r="N1014" s="140">
        <v>104366.79072887034</v>
      </c>
      <c r="O1014" s="140">
        <v>0</v>
      </c>
      <c r="P1014" s="140">
        <v>5721985.7025673855</v>
      </c>
      <c r="Q1014" s="140">
        <v>828355543.86880744</v>
      </c>
      <c r="R1014" s="140">
        <v>640559008.92257941</v>
      </c>
      <c r="S1014" s="140">
        <v>187796534.94622806</v>
      </c>
      <c r="T1014" s="140">
        <v>0</v>
      </c>
      <c r="U1014" s="140">
        <v>0</v>
      </c>
      <c r="V1014" s="140">
        <v>0</v>
      </c>
      <c r="W1014" s="140">
        <v>0</v>
      </c>
      <c r="X1014" s="140">
        <v>0</v>
      </c>
      <c r="Y1014" s="140">
        <v>0</v>
      </c>
      <c r="Z1014" s="140">
        <v>4561404567.3810482</v>
      </c>
      <c r="AA1014" s="140">
        <v>3174705100.5489559</v>
      </c>
      <c r="AB1014" s="140">
        <v>1769064356.9289119</v>
      </c>
      <c r="AC1014" s="140">
        <v>1405640743.6200435</v>
      </c>
      <c r="AD1014" s="140">
        <v>1386699466.8320861</v>
      </c>
      <c r="AE1014" s="140">
        <v>772720779.67833281</v>
      </c>
      <c r="AF1014" s="140">
        <v>613978687.15375459</v>
      </c>
      <c r="AG1014" s="140">
        <v>-260520904.5357008</v>
      </c>
      <c r="AH1014" s="140">
        <v>515385</v>
      </c>
      <c r="AI1014" s="44"/>
      <c r="AK1014" s="44"/>
      <c r="AL1014" s="4"/>
    </row>
    <row r="1015" spans="1:38" x14ac:dyDescent="0.35">
      <c r="A1015" s="140" t="s">
        <v>62</v>
      </c>
      <c r="B1015" s="140" t="s">
        <v>63</v>
      </c>
      <c r="C1015" s="140" t="s">
        <v>16</v>
      </c>
      <c r="D1015" s="140" t="s">
        <v>10</v>
      </c>
      <c r="E1015" s="140" t="s">
        <v>535</v>
      </c>
      <c r="F1015" s="140">
        <v>1999</v>
      </c>
      <c r="G1015" s="140" t="s">
        <v>1261</v>
      </c>
      <c r="H1015" s="140">
        <v>11198922813.008554</v>
      </c>
      <c r="I1015" s="140">
        <v>5731009996.2697182</v>
      </c>
      <c r="J1015" s="140">
        <v>1073427797.0924038</v>
      </c>
      <c r="K1015" s="140">
        <v>1073427797.0924038</v>
      </c>
      <c r="L1015" s="140">
        <v>137946635.26505414</v>
      </c>
      <c r="M1015" s="140">
        <v>109641136.31621656</v>
      </c>
      <c r="N1015" s="140">
        <v>102455.40080709249</v>
      </c>
      <c r="O1015" s="140">
        <v>0</v>
      </c>
      <c r="P1015" s="140">
        <v>6323454.5462524695</v>
      </c>
      <c r="Q1015" s="140">
        <v>819414115.56407344</v>
      </c>
      <c r="R1015" s="140">
        <v>640180255.31863427</v>
      </c>
      <c r="S1015" s="140">
        <v>179233860.24543914</v>
      </c>
      <c r="T1015" s="140">
        <v>0</v>
      </c>
      <c r="U1015" s="140">
        <v>0</v>
      </c>
      <c r="V1015" s="140">
        <v>0</v>
      </c>
      <c r="W1015" s="140">
        <v>0</v>
      </c>
      <c r="X1015" s="140">
        <v>0</v>
      </c>
      <c r="Y1015" s="140">
        <v>0</v>
      </c>
      <c r="Z1015" s="140">
        <v>4663664093.7085171</v>
      </c>
      <c r="AA1015" s="140">
        <v>3254941360.8809147</v>
      </c>
      <c r="AB1015" s="140">
        <v>1815622006.632441</v>
      </c>
      <c r="AC1015" s="140">
        <v>1439319354.2484801</v>
      </c>
      <c r="AD1015" s="140">
        <v>1408722732.8276029</v>
      </c>
      <c r="AE1015" s="140">
        <v>785792341.97723651</v>
      </c>
      <c r="AF1015" s="140">
        <v>622930390.85036695</v>
      </c>
      <c r="AG1015" s="140">
        <v>-269179074.06208593</v>
      </c>
      <c r="AH1015" s="140">
        <v>528848</v>
      </c>
      <c r="AI1015" s="44"/>
      <c r="AK1015" s="44"/>
      <c r="AL1015" s="4"/>
    </row>
    <row r="1016" spans="1:38" x14ac:dyDescent="0.35">
      <c r="A1016" s="140" t="s">
        <v>62</v>
      </c>
      <c r="B1016" s="140" t="s">
        <v>63</v>
      </c>
      <c r="C1016" s="140" t="s">
        <v>16</v>
      </c>
      <c r="D1016" s="140" t="s">
        <v>10</v>
      </c>
      <c r="E1016" s="140" t="s">
        <v>535</v>
      </c>
      <c r="F1016" s="140">
        <v>2000</v>
      </c>
      <c r="G1016" s="140" t="s">
        <v>1262</v>
      </c>
      <c r="H1016" s="140">
        <v>11818102401.38662</v>
      </c>
      <c r="I1016" s="140">
        <v>5717628776.2164431</v>
      </c>
      <c r="J1016" s="140">
        <v>1156001590.9360487</v>
      </c>
      <c r="K1016" s="140">
        <v>1156001590.9360487</v>
      </c>
      <c r="L1016" s="140">
        <v>133402308.85251839</v>
      </c>
      <c r="M1016" s="140">
        <v>108073383.04780956</v>
      </c>
      <c r="N1016" s="140">
        <v>100568.51588431178</v>
      </c>
      <c r="O1016" s="140">
        <v>0</v>
      </c>
      <c r="P1016" s="140">
        <v>7938101.3067699699</v>
      </c>
      <c r="Q1016" s="140">
        <v>906487229.21306622</v>
      </c>
      <c r="R1016" s="140">
        <v>729462828.52297735</v>
      </c>
      <c r="S1016" s="140">
        <v>177024400.6900889</v>
      </c>
      <c r="T1016" s="140">
        <v>0</v>
      </c>
      <c r="U1016" s="140">
        <v>0</v>
      </c>
      <c r="V1016" s="140">
        <v>0</v>
      </c>
      <c r="W1016" s="140">
        <v>0</v>
      </c>
      <c r="X1016" s="140">
        <v>0</v>
      </c>
      <c r="Y1016" s="140">
        <v>0</v>
      </c>
      <c r="Z1016" s="140">
        <v>5261481829.3658714</v>
      </c>
      <c r="AA1016" s="140">
        <v>3674467249.9116397</v>
      </c>
      <c r="AB1016" s="140">
        <v>2041473833.0678451</v>
      </c>
      <c r="AC1016" s="140">
        <v>1632993416.8437948</v>
      </c>
      <c r="AD1016" s="140">
        <v>1587014579.4542387</v>
      </c>
      <c r="AE1016" s="140">
        <v>881719312.29783225</v>
      </c>
      <c r="AF1016" s="140">
        <v>705295267.15640402</v>
      </c>
      <c r="AG1016" s="140">
        <v>-317009795.13174176</v>
      </c>
      <c r="AH1016" s="140">
        <v>542357</v>
      </c>
      <c r="AI1016" s="44"/>
      <c r="AK1016" s="44"/>
      <c r="AL1016" s="4"/>
    </row>
    <row r="1017" spans="1:38" x14ac:dyDescent="0.35">
      <c r="A1017" s="140" t="s">
        <v>62</v>
      </c>
      <c r="B1017" s="140" t="s">
        <v>63</v>
      </c>
      <c r="C1017" s="140" t="s">
        <v>16</v>
      </c>
      <c r="D1017" s="140" t="s">
        <v>10</v>
      </c>
      <c r="E1017" s="140" t="s">
        <v>535</v>
      </c>
      <c r="F1017" s="140">
        <v>2001</v>
      </c>
      <c r="G1017" s="140" t="s">
        <v>1263</v>
      </c>
      <c r="H1017" s="140">
        <v>12107321067.593973</v>
      </c>
      <c r="I1017" s="140">
        <v>5727834096.4083433</v>
      </c>
      <c r="J1017" s="140">
        <v>1189271988.6596022</v>
      </c>
      <c r="K1017" s="140">
        <v>1189271988.6596022</v>
      </c>
      <c r="L1017" s="140">
        <v>126910814.88319017</v>
      </c>
      <c r="M1017" s="140">
        <v>103240853.9562909</v>
      </c>
      <c r="N1017" s="140">
        <v>98681.630961531075</v>
      </c>
      <c r="O1017" s="140">
        <v>0</v>
      </c>
      <c r="P1017" s="140">
        <v>16245934.079472823</v>
      </c>
      <c r="Q1017" s="140">
        <v>942775704.10968697</v>
      </c>
      <c r="R1017" s="140">
        <v>766241460.68085361</v>
      </c>
      <c r="S1017" s="140">
        <v>176534243.42883334</v>
      </c>
      <c r="T1017" s="140">
        <v>0</v>
      </c>
      <c r="U1017" s="140">
        <v>0</v>
      </c>
      <c r="V1017" s="140">
        <v>0</v>
      </c>
      <c r="W1017" s="140">
        <v>0</v>
      </c>
      <c r="X1017" s="140">
        <v>0</v>
      </c>
      <c r="Y1017" s="140">
        <v>0</v>
      </c>
      <c r="Z1017" s="140">
        <v>5442424107.7882204</v>
      </c>
      <c r="AA1017" s="140">
        <v>3804080017.1019001</v>
      </c>
      <c r="AB1017" s="140">
        <v>2104379497.3172548</v>
      </c>
      <c r="AC1017" s="140">
        <v>1699700519.7846382</v>
      </c>
      <c r="AD1017" s="140">
        <v>1638344090.6863198</v>
      </c>
      <c r="AE1017" s="140">
        <v>906315771.0908922</v>
      </c>
      <c r="AF1017" s="140">
        <v>732028319.59542048</v>
      </c>
      <c r="AG1017" s="140">
        <v>-252209125.26219353</v>
      </c>
      <c r="AH1017" s="140">
        <v>555888</v>
      </c>
      <c r="AI1017" s="44"/>
      <c r="AK1017" s="44"/>
      <c r="AL1017" s="4"/>
    </row>
    <row r="1018" spans="1:38" x14ac:dyDescent="0.35">
      <c r="A1018" s="140" t="s">
        <v>62</v>
      </c>
      <c r="B1018" s="140" t="s">
        <v>63</v>
      </c>
      <c r="C1018" s="140" t="s">
        <v>16</v>
      </c>
      <c r="D1018" s="140" t="s">
        <v>10</v>
      </c>
      <c r="E1018" s="140" t="s">
        <v>535</v>
      </c>
      <c r="F1018" s="140">
        <v>2002</v>
      </c>
      <c r="G1018" s="140" t="s">
        <v>1264</v>
      </c>
      <c r="H1018" s="140">
        <v>12359505880.037214</v>
      </c>
      <c r="I1018" s="140">
        <v>5731392071.1635742</v>
      </c>
      <c r="J1018" s="140">
        <v>1221328122.2916307</v>
      </c>
      <c r="K1018" s="140">
        <v>1221328122.2916307</v>
      </c>
      <c r="L1018" s="140">
        <v>121544058.02323563</v>
      </c>
      <c r="M1018" s="140">
        <v>102394745.25753422</v>
      </c>
      <c r="N1018" s="140">
        <v>96794.746038750382</v>
      </c>
      <c r="O1018" s="140">
        <v>0</v>
      </c>
      <c r="P1018" s="140">
        <v>25447343.804122388</v>
      </c>
      <c r="Q1018" s="140">
        <v>971845180.4606998</v>
      </c>
      <c r="R1018" s="140">
        <v>802667580.43195975</v>
      </c>
      <c r="S1018" s="140">
        <v>169177600.02874005</v>
      </c>
      <c r="T1018" s="140">
        <v>0</v>
      </c>
      <c r="U1018" s="140">
        <v>0</v>
      </c>
      <c r="V1018" s="140">
        <v>0</v>
      </c>
      <c r="W1018" s="140">
        <v>0</v>
      </c>
      <c r="X1018" s="140">
        <v>0</v>
      </c>
      <c r="Y1018" s="140">
        <v>0</v>
      </c>
      <c r="Z1018" s="140">
        <v>5647364910.481061</v>
      </c>
      <c r="AA1018" s="140">
        <v>3947186012.8932629</v>
      </c>
      <c r="AB1018" s="140">
        <v>2169650769.7628856</v>
      </c>
      <c r="AC1018" s="140">
        <v>1777535243.1303773</v>
      </c>
      <c r="AD1018" s="140">
        <v>1700178897.5878057</v>
      </c>
      <c r="AE1018" s="140">
        <v>934537780.03791845</v>
      </c>
      <c r="AF1018" s="140">
        <v>765641117.54988706</v>
      </c>
      <c r="AG1018" s="140">
        <v>-240579223.89904892</v>
      </c>
      <c r="AH1018" s="140">
        <v>569479</v>
      </c>
      <c r="AI1018" s="44"/>
      <c r="AK1018" s="44"/>
      <c r="AL1018" s="4"/>
    </row>
    <row r="1019" spans="1:38" x14ac:dyDescent="0.35">
      <c r="A1019" s="140" t="s">
        <v>62</v>
      </c>
      <c r="B1019" s="140" t="s">
        <v>63</v>
      </c>
      <c r="C1019" s="140" t="s">
        <v>16</v>
      </c>
      <c r="D1019" s="140" t="s">
        <v>10</v>
      </c>
      <c r="E1019" s="140" t="s">
        <v>535</v>
      </c>
      <c r="F1019" s="140">
        <v>2003</v>
      </c>
      <c r="G1019" s="140" t="s">
        <v>1265</v>
      </c>
      <c r="H1019" s="140">
        <v>12334943086.61215</v>
      </c>
      <c r="I1019" s="140">
        <v>5694708017.6747942</v>
      </c>
      <c r="J1019" s="140">
        <v>1188750575.5284436</v>
      </c>
      <c r="K1019" s="140">
        <v>1188750575.5284436</v>
      </c>
      <c r="L1019" s="140">
        <v>120631234.82347111</v>
      </c>
      <c r="M1019" s="140">
        <v>101686201.49665308</v>
      </c>
      <c r="N1019" s="140">
        <v>94907.861115969674</v>
      </c>
      <c r="O1019" s="140">
        <v>47196460.356301591</v>
      </c>
      <c r="P1019" s="140">
        <v>30973532.271156233</v>
      </c>
      <c r="Q1019" s="140">
        <v>888168238.71974552</v>
      </c>
      <c r="R1019" s="140">
        <v>733886087.10824382</v>
      </c>
      <c r="S1019" s="140">
        <v>154282151.61150169</v>
      </c>
      <c r="T1019" s="140">
        <v>0</v>
      </c>
      <c r="U1019" s="140">
        <v>0</v>
      </c>
      <c r="V1019" s="140">
        <v>0</v>
      </c>
      <c r="W1019" s="140">
        <v>0</v>
      </c>
      <c r="X1019" s="140">
        <v>0</v>
      </c>
      <c r="Y1019" s="140">
        <v>0</v>
      </c>
      <c r="Z1019" s="140">
        <v>5681060082.0924158</v>
      </c>
      <c r="AA1019" s="140">
        <v>3975379733.8030853</v>
      </c>
      <c r="AB1019" s="140">
        <v>2196108900.0496888</v>
      </c>
      <c r="AC1019" s="140">
        <v>1779270833.7534046</v>
      </c>
      <c r="AD1019" s="140">
        <v>1705680348.2893302</v>
      </c>
      <c r="AE1019" s="140">
        <v>942264650.00728965</v>
      </c>
      <c r="AF1019" s="140">
        <v>763415698.2820406</v>
      </c>
      <c r="AG1019" s="140">
        <v>-229575588.68350589</v>
      </c>
      <c r="AH1019" s="140">
        <v>583211</v>
      </c>
      <c r="AI1019" s="44"/>
      <c r="AK1019" s="44"/>
      <c r="AL1019" s="4"/>
    </row>
    <row r="1020" spans="1:38" x14ac:dyDescent="0.35">
      <c r="A1020" s="140" t="s">
        <v>62</v>
      </c>
      <c r="B1020" s="140" t="s">
        <v>63</v>
      </c>
      <c r="C1020" s="140" t="s">
        <v>16</v>
      </c>
      <c r="D1020" s="140" t="s">
        <v>10</v>
      </c>
      <c r="E1020" s="140" t="s">
        <v>535</v>
      </c>
      <c r="F1020" s="140">
        <v>2004</v>
      </c>
      <c r="G1020" s="140" t="s">
        <v>1266</v>
      </c>
      <c r="H1020" s="140">
        <v>12279439240.322628</v>
      </c>
      <c r="I1020" s="140">
        <v>5679076134.7754097</v>
      </c>
      <c r="J1020" s="140">
        <v>1114581478.6815968</v>
      </c>
      <c r="K1020" s="140">
        <v>1114581478.6815968</v>
      </c>
      <c r="L1020" s="140">
        <v>120374329.35767427</v>
      </c>
      <c r="M1020" s="140">
        <v>101411310.23443826</v>
      </c>
      <c r="N1020" s="140">
        <v>92996.471194191821</v>
      </c>
      <c r="O1020" s="140">
        <v>13964208.769685628</v>
      </c>
      <c r="P1020" s="140">
        <v>36546543.743126325</v>
      </c>
      <c r="Q1020" s="140">
        <v>842192090.10547805</v>
      </c>
      <c r="R1020" s="140">
        <v>693401486.03226101</v>
      </c>
      <c r="S1020" s="140">
        <v>148790604.07321703</v>
      </c>
      <c r="T1020" s="140">
        <v>0</v>
      </c>
      <c r="U1020" s="140">
        <v>0</v>
      </c>
      <c r="V1020" s="140">
        <v>0</v>
      </c>
      <c r="W1020" s="140">
        <v>0</v>
      </c>
      <c r="X1020" s="140">
        <v>0</v>
      </c>
      <c r="Y1020" s="140">
        <v>0</v>
      </c>
      <c r="Z1020" s="140">
        <v>5720116931.1110601</v>
      </c>
      <c r="AA1020" s="140">
        <v>4003548168.0207443</v>
      </c>
      <c r="AB1020" s="140">
        <v>2257268962.7018237</v>
      </c>
      <c r="AC1020" s="140">
        <v>1746279205.3189199</v>
      </c>
      <c r="AD1020" s="140">
        <v>1716568763.0903084</v>
      </c>
      <c r="AE1020" s="140">
        <v>967830841.20674288</v>
      </c>
      <c r="AF1020" s="140">
        <v>748737921.88357282</v>
      </c>
      <c r="AG1020" s="140">
        <v>-234335304.24543774</v>
      </c>
      <c r="AH1020" s="140">
        <v>597228</v>
      </c>
      <c r="AI1020" s="44"/>
      <c r="AK1020" s="44"/>
      <c r="AL1020" s="4"/>
    </row>
    <row r="1021" spans="1:38" x14ac:dyDescent="0.35">
      <c r="A1021" s="140" t="s">
        <v>62</v>
      </c>
      <c r="B1021" s="140" t="s">
        <v>63</v>
      </c>
      <c r="C1021" s="140" t="s">
        <v>16</v>
      </c>
      <c r="D1021" s="140" t="s">
        <v>10</v>
      </c>
      <c r="E1021" s="140" t="s">
        <v>535</v>
      </c>
      <c r="F1021" s="140">
        <v>2005</v>
      </c>
      <c r="G1021" s="140" t="s">
        <v>1267</v>
      </c>
      <c r="H1021" s="140">
        <v>12311692120.420532</v>
      </c>
      <c r="I1021" s="140">
        <v>5668264133.7927771</v>
      </c>
      <c r="J1021" s="140">
        <v>1036856489.1550696</v>
      </c>
      <c r="K1021" s="140">
        <v>1036856489.1550696</v>
      </c>
      <c r="L1021" s="140">
        <v>117285299.97118554</v>
      </c>
      <c r="M1021" s="140">
        <v>100708515.68347438</v>
      </c>
      <c r="N1021" s="140">
        <v>91109.586271411114</v>
      </c>
      <c r="O1021" s="140">
        <v>16474114.080049707</v>
      </c>
      <c r="P1021" s="140">
        <v>39963953.159529455</v>
      </c>
      <c r="Q1021" s="140">
        <v>762333496.674559</v>
      </c>
      <c r="R1021" s="140">
        <v>621727861.09430969</v>
      </c>
      <c r="S1021" s="140">
        <v>140605635.58024928</v>
      </c>
      <c r="T1021" s="140">
        <v>0</v>
      </c>
      <c r="U1021" s="140">
        <v>0</v>
      </c>
      <c r="V1021" s="140">
        <v>0</v>
      </c>
      <c r="W1021" s="140">
        <v>0</v>
      </c>
      <c r="X1021" s="140">
        <v>0</v>
      </c>
      <c r="Y1021" s="140">
        <v>0</v>
      </c>
      <c r="Z1021" s="140">
        <v>5792423309.2415562</v>
      </c>
      <c r="AA1021" s="140">
        <v>4054010659.9800191</v>
      </c>
      <c r="AB1021" s="140">
        <v>2267612825.5199108</v>
      </c>
      <c r="AC1021" s="140">
        <v>1786397834.4601083</v>
      </c>
      <c r="AD1021" s="140">
        <v>1738412649.2615371</v>
      </c>
      <c r="AE1021" s="140">
        <v>972381957.064448</v>
      </c>
      <c r="AF1021" s="140">
        <v>766030692.19708657</v>
      </c>
      <c r="AG1021" s="140">
        <v>-185851811.76886779</v>
      </c>
      <c r="AH1021" s="140">
        <v>611627</v>
      </c>
      <c r="AI1021" s="44"/>
      <c r="AK1021" s="44"/>
      <c r="AL1021" s="4"/>
    </row>
    <row r="1022" spans="1:38" x14ac:dyDescent="0.35">
      <c r="A1022" s="140" t="s">
        <v>62</v>
      </c>
      <c r="B1022" s="140" t="s">
        <v>63</v>
      </c>
      <c r="C1022" s="140" t="s">
        <v>16</v>
      </c>
      <c r="D1022" s="140" t="s">
        <v>10</v>
      </c>
      <c r="E1022" s="140" t="s">
        <v>535</v>
      </c>
      <c r="F1022" s="140">
        <v>2006</v>
      </c>
      <c r="G1022" s="140" t="s">
        <v>1268</v>
      </c>
      <c r="H1022" s="140">
        <v>12180741460.662325</v>
      </c>
      <c r="I1022" s="140">
        <v>5688722297.284852</v>
      </c>
      <c r="J1022" s="140">
        <v>962137979.82201219</v>
      </c>
      <c r="K1022" s="140">
        <v>962137979.82201219</v>
      </c>
      <c r="L1022" s="140">
        <v>116249330.91226272</v>
      </c>
      <c r="M1022" s="140">
        <v>99218101.774857342</v>
      </c>
      <c r="N1022" s="140">
        <v>89222.701348630406</v>
      </c>
      <c r="O1022" s="140">
        <v>14551384.715035904</v>
      </c>
      <c r="P1022" s="140">
        <v>41786586.422115624</v>
      </c>
      <c r="Q1022" s="140">
        <v>690243353.29639184</v>
      </c>
      <c r="R1022" s="140">
        <v>557465190.08344126</v>
      </c>
      <c r="S1022" s="140">
        <v>132778163.21295054</v>
      </c>
      <c r="T1022" s="140">
        <v>0</v>
      </c>
      <c r="U1022" s="140">
        <v>0</v>
      </c>
      <c r="V1022" s="140">
        <v>0</v>
      </c>
      <c r="W1022" s="140">
        <v>0</v>
      </c>
      <c r="X1022" s="140">
        <v>0</v>
      </c>
      <c r="Y1022" s="140">
        <v>0</v>
      </c>
      <c r="Z1022" s="140">
        <v>5726550138.6688166</v>
      </c>
      <c r="AA1022" s="140">
        <v>4007628479.5127239</v>
      </c>
      <c r="AB1022" s="140">
        <v>2235434695.0827289</v>
      </c>
      <c r="AC1022" s="140">
        <v>1772193784.4299953</v>
      </c>
      <c r="AD1022" s="140">
        <v>1718921659.1560924</v>
      </c>
      <c r="AE1022" s="140">
        <v>958805721.30127037</v>
      </c>
      <c r="AF1022" s="140">
        <v>760115937.85482597</v>
      </c>
      <c r="AG1022" s="140">
        <v>-196668955.11335438</v>
      </c>
      <c r="AH1022" s="140">
        <v>626425</v>
      </c>
      <c r="AI1022" s="44"/>
      <c r="AK1022" s="44"/>
      <c r="AL1022" s="4"/>
    </row>
    <row r="1023" spans="1:38" x14ac:dyDescent="0.35">
      <c r="A1023" s="140" t="s">
        <v>62</v>
      </c>
      <c r="B1023" s="140" t="s">
        <v>63</v>
      </c>
      <c r="C1023" s="140" t="s">
        <v>16</v>
      </c>
      <c r="D1023" s="140" t="s">
        <v>10</v>
      </c>
      <c r="E1023" s="140" t="s">
        <v>535</v>
      </c>
      <c r="F1023" s="140">
        <v>2007</v>
      </c>
      <c r="G1023" s="140" t="s">
        <v>1269</v>
      </c>
      <c r="H1023" s="140">
        <v>11991686090.02051</v>
      </c>
      <c r="I1023" s="140">
        <v>5670966495.3502417</v>
      </c>
      <c r="J1023" s="140">
        <v>939450313.46401322</v>
      </c>
      <c r="K1023" s="140">
        <v>939450313.46401322</v>
      </c>
      <c r="L1023" s="140">
        <v>118678201.75018466</v>
      </c>
      <c r="M1023" s="140">
        <v>97702043.848523512</v>
      </c>
      <c r="N1023" s="140">
        <v>87335.816425849713</v>
      </c>
      <c r="O1023" s="140">
        <v>25858800.897488724</v>
      </c>
      <c r="P1023" s="140">
        <v>44981284.061964363</v>
      </c>
      <c r="Q1023" s="140">
        <v>652142647.08942616</v>
      </c>
      <c r="R1023" s="140">
        <v>525251908.68810904</v>
      </c>
      <c r="S1023" s="140">
        <v>126890738.40131716</v>
      </c>
      <c r="T1023" s="140">
        <v>0</v>
      </c>
      <c r="U1023" s="140">
        <v>0</v>
      </c>
      <c r="V1023" s="140">
        <v>0</v>
      </c>
      <c r="W1023" s="140">
        <v>0</v>
      </c>
      <c r="X1023" s="140">
        <v>0</v>
      </c>
      <c r="Y1023" s="140">
        <v>0</v>
      </c>
      <c r="Z1023" s="140">
        <v>5614693842.7761135</v>
      </c>
      <c r="AA1023" s="140">
        <v>3927847268.4732847</v>
      </c>
      <c r="AB1023" s="140">
        <v>2222635276.4340672</v>
      </c>
      <c r="AC1023" s="140">
        <v>1705211992.0392175</v>
      </c>
      <c r="AD1023" s="140">
        <v>1686846574.3028295</v>
      </c>
      <c r="AE1023" s="140">
        <v>954529146.81041312</v>
      </c>
      <c r="AF1023" s="140">
        <v>732317427.49241376</v>
      </c>
      <c r="AG1023" s="140">
        <v>-233424561.5698604</v>
      </c>
      <c r="AH1023" s="140">
        <v>641620</v>
      </c>
      <c r="AI1023" s="44"/>
      <c r="AK1023" s="44"/>
      <c r="AL1023" s="4"/>
    </row>
    <row r="1024" spans="1:38" x14ac:dyDescent="0.35">
      <c r="A1024" s="140" t="s">
        <v>62</v>
      </c>
      <c r="B1024" s="140" t="s">
        <v>63</v>
      </c>
      <c r="C1024" s="140" t="s">
        <v>16</v>
      </c>
      <c r="D1024" s="140" t="s">
        <v>10</v>
      </c>
      <c r="E1024" s="140" t="s">
        <v>535</v>
      </c>
      <c r="F1024" s="140">
        <v>2008</v>
      </c>
      <c r="G1024" s="140" t="s">
        <v>1270</v>
      </c>
      <c r="H1024" s="140">
        <v>12407571534.203709</v>
      </c>
      <c r="I1024" s="140">
        <v>5689001319.8185148</v>
      </c>
      <c r="J1024" s="140">
        <v>967962987.44934332</v>
      </c>
      <c r="K1024" s="140">
        <v>967962987.44934332</v>
      </c>
      <c r="L1024" s="140">
        <v>119461557.69259669</v>
      </c>
      <c r="M1024" s="140">
        <v>97358767.593494579</v>
      </c>
      <c r="N1024" s="140">
        <v>85424.426504071846</v>
      </c>
      <c r="O1024" s="140">
        <v>36770764.031885102</v>
      </c>
      <c r="P1024" s="140">
        <v>51230104.493308783</v>
      </c>
      <c r="Q1024" s="140">
        <v>663056369.21155417</v>
      </c>
      <c r="R1024" s="140">
        <v>531891172.43303269</v>
      </c>
      <c r="S1024" s="140">
        <v>131165196.77852143</v>
      </c>
      <c r="T1024" s="140">
        <v>0</v>
      </c>
      <c r="U1024" s="140">
        <v>0</v>
      </c>
      <c r="V1024" s="140">
        <v>0</v>
      </c>
      <c r="W1024" s="140">
        <v>0</v>
      </c>
      <c r="X1024" s="140">
        <v>0</v>
      </c>
      <c r="Y1024" s="140">
        <v>0</v>
      </c>
      <c r="Z1024" s="140">
        <v>5938189174.0734682</v>
      </c>
      <c r="AA1024" s="140">
        <v>4161448079.2375512</v>
      </c>
      <c r="AB1024" s="140">
        <v>2324649791.9478054</v>
      </c>
      <c r="AC1024" s="140">
        <v>1836798287.2897456</v>
      </c>
      <c r="AD1024" s="140">
        <v>1776741094.8359175</v>
      </c>
      <c r="AE1024" s="140">
        <v>992515282.6157949</v>
      </c>
      <c r="AF1024" s="140">
        <v>784225812.22011673</v>
      </c>
      <c r="AG1024" s="140">
        <v>-187581947.13761905</v>
      </c>
      <c r="AH1024" s="140">
        <v>657229</v>
      </c>
      <c r="AI1024" s="44"/>
      <c r="AK1024" s="44"/>
      <c r="AL1024" s="4"/>
    </row>
    <row r="1025" spans="1:38" x14ac:dyDescent="0.35">
      <c r="A1025" s="140" t="s">
        <v>62</v>
      </c>
      <c r="B1025" s="140" t="s">
        <v>63</v>
      </c>
      <c r="C1025" s="140" t="s">
        <v>16</v>
      </c>
      <c r="D1025" s="140" t="s">
        <v>10</v>
      </c>
      <c r="E1025" s="140" t="s">
        <v>535</v>
      </c>
      <c r="F1025" s="140">
        <v>2009</v>
      </c>
      <c r="G1025" s="140" t="s">
        <v>1271</v>
      </c>
      <c r="H1025" s="140">
        <v>12622324208.112879</v>
      </c>
      <c r="I1025" s="140">
        <v>5695530834.2839012</v>
      </c>
      <c r="J1025" s="140">
        <v>1005109297.1206485</v>
      </c>
      <c r="K1025" s="140">
        <v>1005109297.1206485</v>
      </c>
      <c r="L1025" s="140">
        <v>127620311.60370411</v>
      </c>
      <c r="M1025" s="140">
        <v>94807185.976948157</v>
      </c>
      <c r="N1025" s="140">
        <v>83537.541581291152</v>
      </c>
      <c r="O1025" s="140">
        <v>23000708.222223938</v>
      </c>
      <c r="P1025" s="140">
        <v>60200857.873024292</v>
      </c>
      <c r="Q1025" s="140">
        <v>699396695.90316665</v>
      </c>
      <c r="R1025" s="140">
        <v>562644619.91159141</v>
      </c>
      <c r="S1025" s="140">
        <v>136752075.99157527</v>
      </c>
      <c r="T1025" s="140">
        <v>0</v>
      </c>
      <c r="U1025" s="140">
        <v>0</v>
      </c>
      <c r="V1025" s="140">
        <v>0</v>
      </c>
      <c r="W1025" s="140">
        <v>0</v>
      </c>
      <c r="X1025" s="140">
        <v>0</v>
      </c>
      <c r="Y1025" s="140">
        <v>0</v>
      </c>
      <c r="Z1025" s="140">
        <v>6058217663.4809694</v>
      </c>
      <c r="AA1025" s="140">
        <v>4234677251.3200059</v>
      </c>
      <c r="AB1025" s="140">
        <v>2382400124.6295333</v>
      </c>
      <c r="AC1025" s="140">
        <v>1852277126.6904638</v>
      </c>
      <c r="AD1025" s="140">
        <v>1823540412.1609635</v>
      </c>
      <c r="AE1025" s="140">
        <v>1025911219.9979497</v>
      </c>
      <c r="AF1025" s="140">
        <v>797629192.16301274</v>
      </c>
      <c r="AG1025" s="140">
        <v>-136533586.77263913</v>
      </c>
      <c r="AH1025" s="140">
        <v>673252</v>
      </c>
      <c r="AI1025" s="44"/>
      <c r="AK1025" s="44"/>
      <c r="AL1025" s="4"/>
    </row>
    <row r="1026" spans="1:38" x14ac:dyDescent="0.35">
      <c r="A1026" s="140" t="s">
        <v>62</v>
      </c>
      <c r="B1026" s="140" t="s">
        <v>63</v>
      </c>
      <c r="C1026" s="140" t="s">
        <v>16</v>
      </c>
      <c r="D1026" s="140" t="s">
        <v>10</v>
      </c>
      <c r="E1026" s="140" t="s">
        <v>535</v>
      </c>
      <c r="F1026" s="140">
        <v>2010</v>
      </c>
      <c r="G1026" s="140" t="s">
        <v>1272</v>
      </c>
      <c r="H1026" s="140">
        <v>13106538882.679146</v>
      </c>
      <c r="I1026" s="140">
        <v>5701578941.2217484</v>
      </c>
      <c r="J1026" s="140">
        <v>1118376448.7138669</v>
      </c>
      <c r="K1026" s="140">
        <v>1118376448.7138669</v>
      </c>
      <c r="L1026" s="140">
        <v>132098847.53598669</v>
      </c>
      <c r="M1026" s="140">
        <v>94484470.204151571</v>
      </c>
      <c r="N1026" s="140">
        <v>81650.656658510445</v>
      </c>
      <c r="O1026" s="140">
        <v>73535809.038094178</v>
      </c>
      <c r="P1026" s="140">
        <v>71233752.185933679</v>
      </c>
      <c r="Q1026" s="140">
        <v>746941919.09304237</v>
      </c>
      <c r="R1026" s="140">
        <v>605340115.38717282</v>
      </c>
      <c r="S1026" s="140">
        <v>141601803.70586953</v>
      </c>
      <c r="T1026" s="140">
        <v>0</v>
      </c>
      <c r="U1026" s="140">
        <v>0</v>
      </c>
      <c r="V1026" s="140">
        <v>0</v>
      </c>
      <c r="W1026" s="140">
        <v>0</v>
      </c>
      <c r="X1026" s="140">
        <v>0</v>
      </c>
      <c r="Y1026" s="140">
        <v>0</v>
      </c>
      <c r="Z1026" s="140">
        <v>6411014796.5923166</v>
      </c>
      <c r="AA1026" s="140">
        <v>4497155508.2186966</v>
      </c>
      <c r="AB1026" s="140">
        <v>2569061159.614984</v>
      </c>
      <c r="AC1026" s="140">
        <v>1928094348.6037118</v>
      </c>
      <c r="AD1026" s="140">
        <v>1913859288.3736203</v>
      </c>
      <c r="AE1026" s="140">
        <v>1093318110.4685845</v>
      </c>
      <c r="AF1026" s="140">
        <v>820541177.90503573</v>
      </c>
      <c r="AG1026" s="140">
        <v>-124431303.84878542</v>
      </c>
      <c r="AH1026" s="140">
        <v>689692</v>
      </c>
      <c r="AI1026" s="44"/>
      <c r="AK1026" s="44"/>
      <c r="AL1026" s="4"/>
    </row>
    <row r="1027" spans="1:38" x14ac:dyDescent="0.35">
      <c r="A1027" s="140" t="s">
        <v>62</v>
      </c>
      <c r="B1027" s="140" t="s">
        <v>63</v>
      </c>
      <c r="C1027" s="140" t="s">
        <v>16</v>
      </c>
      <c r="D1027" s="140" t="s">
        <v>10</v>
      </c>
      <c r="E1027" s="140" t="s">
        <v>535</v>
      </c>
      <c r="F1027" s="140">
        <v>2011</v>
      </c>
      <c r="G1027" s="140" t="s">
        <v>1273</v>
      </c>
      <c r="H1027" s="140">
        <v>13521959680.270636</v>
      </c>
      <c r="I1027" s="140">
        <v>5742632133.5446024</v>
      </c>
      <c r="J1027" s="140">
        <v>1242392853.0611641</v>
      </c>
      <c r="K1027" s="140">
        <v>1242392853.0611641</v>
      </c>
      <c r="L1027" s="140">
        <v>137979633.98550925</v>
      </c>
      <c r="M1027" s="140">
        <v>94246532.278325781</v>
      </c>
      <c r="N1027" s="140">
        <v>8141687.8968077619</v>
      </c>
      <c r="O1027" s="140">
        <v>131285044.74731679</v>
      </c>
      <c r="P1027" s="140">
        <v>82086915.066629648</v>
      </c>
      <c r="Q1027" s="140">
        <v>788653039.08657491</v>
      </c>
      <c r="R1027" s="140">
        <v>639530667.51930058</v>
      </c>
      <c r="S1027" s="140">
        <v>149122371.56727433</v>
      </c>
      <c r="T1027" s="140">
        <v>0</v>
      </c>
      <c r="U1027" s="140">
        <v>0</v>
      </c>
      <c r="V1027" s="140">
        <v>0</v>
      </c>
      <c r="W1027" s="140">
        <v>0</v>
      </c>
      <c r="X1027" s="140">
        <v>0</v>
      </c>
      <c r="Y1027" s="140">
        <v>0</v>
      </c>
      <c r="Z1027" s="140">
        <v>6639770219.6199083</v>
      </c>
      <c r="AA1027" s="140">
        <v>4649995721.2388563</v>
      </c>
      <c r="AB1027" s="140">
        <v>2671432548.4795938</v>
      </c>
      <c r="AC1027" s="140">
        <v>1978563172.7592616</v>
      </c>
      <c r="AD1027" s="140">
        <v>1989774498.3810532</v>
      </c>
      <c r="AE1027" s="140">
        <v>1143129731.2449243</v>
      </c>
      <c r="AF1027" s="140">
        <v>846644767.13613343</v>
      </c>
      <c r="AG1027" s="140">
        <v>-102835525.9550409</v>
      </c>
      <c r="AH1027" s="140">
        <v>706569</v>
      </c>
      <c r="AI1027" s="44"/>
      <c r="AK1027" s="44"/>
      <c r="AL1027" s="4"/>
    </row>
    <row r="1028" spans="1:38" x14ac:dyDescent="0.35">
      <c r="A1028" s="140" t="s">
        <v>62</v>
      </c>
      <c r="B1028" s="140" t="s">
        <v>63</v>
      </c>
      <c r="C1028" s="140" t="s">
        <v>16</v>
      </c>
      <c r="D1028" s="140" t="s">
        <v>10</v>
      </c>
      <c r="E1028" s="140" t="s">
        <v>535</v>
      </c>
      <c r="F1028" s="140">
        <v>2012</v>
      </c>
      <c r="G1028" s="140" t="s">
        <v>1274</v>
      </c>
      <c r="H1028" s="140">
        <v>13964850740.171295</v>
      </c>
      <c r="I1028" s="140">
        <v>5806233720.3643055</v>
      </c>
      <c r="J1028" s="140">
        <v>1407268389.6969769</v>
      </c>
      <c r="K1028" s="140">
        <v>1407268389.6969769</v>
      </c>
      <c r="L1028" s="140">
        <v>144369469.52128851</v>
      </c>
      <c r="M1028" s="140">
        <v>93003131.848036855</v>
      </c>
      <c r="N1028" s="140">
        <v>16201725.136957012</v>
      </c>
      <c r="O1028" s="140">
        <v>186659517.47108456</v>
      </c>
      <c r="P1028" s="140">
        <v>98809547.780778036</v>
      </c>
      <c r="Q1028" s="140">
        <v>868224997.93883204</v>
      </c>
      <c r="R1028" s="140">
        <v>710684797.18095398</v>
      </c>
      <c r="S1028" s="140">
        <v>157540200.75787807</v>
      </c>
      <c r="T1028" s="140">
        <v>0</v>
      </c>
      <c r="U1028" s="140">
        <v>0</v>
      </c>
      <c r="V1028" s="140">
        <v>0</v>
      </c>
      <c r="W1028" s="140">
        <v>0</v>
      </c>
      <c r="X1028" s="140">
        <v>0</v>
      </c>
      <c r="Y1028" s="140">
        <v>0</v>
      </c>
      <c r="Z1028" s="140">
        <v>6824064495.0691185</v>
      </c>
      <c r="AA1028" s="140">
        <v>4786712366.1149788</v>
      </c>
      <c r="AB1028" s="140">
        <v>2766008188.0079575</v>
      </c>
      <c r="AC1028" s="140">
        <v>2020704178.1070211</v>
      </c>
      <c r="AD1028" s="140">
        <v>2037352128.9541395</v>
      </c>
      <c r="AE1028" s="140">
        <v>1177286671.8365977</v>
      </c>
      <c r="AF1028" s="140">
        <v>860065457.11754107</v>
      </c>
      <c r="AG1028" s="140">
        <v>-72715864.95910877</v>
      </c>
      <c r="AH1028" s="140">
        <v>723871</v>
      </c>
      <c r="AI1028" s="44"/>
      <c r="AK1028" s="44"/>
      <c r="AL1028" s="4"/>
    </row>
    <row r="1029" spans="1:38" x14ac:dyDescent="0.35">
      <c r="A1029" s="140" t="s">
        <v>62</v>
      </c>
      <c r="B1029" s="140" t="s">
        <v>63</v>
      </c>
      <c r="C1029" s="140" t="s">
        <v>16</v>
      </c>
      <c r="D1029" s="140" t="s">
        <v>10</v>
      </c>
      <c r="E1029" s="140" t="s">
        <v>535</v>
      </c>
      <c r="F1029" s="140">
        <v>2013</v>
      </c>
      <c r="G1029" s="140" t="s">
        <v>1275</v>
      </c>
      <c r="H1029" s="140">
        <v>14433737531.526178</v>
      </c>
      <c r="I1029" s="140">
        <v>5847380727.301424</v>
      </c>
      <c r="J1029" s="140">
        <v>1378643646.2903533</v>
      </c>
      <c r="K1029" s="140">
        <v>1378643646.2903533</v>
      </c>
      <c r="L1029" s="140">
        <v>146809209.98516455</v>
      </c>
      <c r="M1029" s="140">
        <v>95722377.556296647</v>
      </c>
      <c r="N1029" s="140">
        <v>24261786.882105261</v>
      </c>
      <c r="O1029" s="140">
        <v>174127158.31289673</v>
      </c>
      <c r="P1029" s="140">
        <v>100850001.56604062</v>
      </c>
      <c r="Q1029" s="140">
        <v>836873111.98784959</v>
      </c>
      <c r="R1029" s="140">
        <v>673619396.52736676</v>
      </c>
      <c r="S1029" s="140">
        <v>163253715.46048287</v>
      </c>
      <c r="T1029" s="140">
        <v>0</v>
      </c>
      <c r="U1029" s="140">
        <v>0</v>
      </c>
      <c r="V1029" s="140">
        <v>0</v>
      </c>
      <c r="W1029" s="140">
        <v>0</v>
      </c>
      <c r="X1029" s="140">
        <v>0</v>
      </c>
      <c r="Y1029" s="140">
        <v>0</v>
      </c>
      <c r="Z1029" s="140">
        <v>7175652473.3722019</v>
      </c>
      <c r="AA1029" s="140">
        <v>5035189239.4697723</v>
      </c>
      <c r="AB1029" s="140">
        <v>2922198848.9162555</v>
      </c>
      <c r="AC1029" s="140">
        <v>2112990390.5535073</v>
      </c>
      <c r="AD1029" s="140">
        <v>2140463233.9024398</v>
      </c>
      <c r="AE1029" s="140">
        <v>1242229219.3561997</v>
      </c>
      <c r="AF1029" s="140">
        <v>898234014.54623508</v>
      </c>
      <c r="AG1029" s="140">
        <v>32060684.56219827</v>
      </c>
      <c r="AH1029" s="140">
        <v>741505</v>
      </c>
      <c r="AI1029" s="44"/>
      <c r="AK1029" s="44"/>
      <c r="AL1029" s="4"/>
    </row>
    <row r="1030" spans="1:38" x14ac:dyDescent="0.35">
      <c r="A1030" s="140" t="s">
        <v>62</v>
      </c>
      <c r="B1030" s="140" t="s">
        <v>63</v>
      </c>
      <c r="C1030" s="140" t="s">
        <v>16</v>
      </c>
      <c r="D1030" s="140" t="s">
        <v>10</v>
      </c>
      <c r="E1030" s="140" t="s">
        <v>535</v>
      </c>
      <c r="F1030" s="140">
        <v>2014</v>
      </c>
      <c r="G1030" s="140" t="s">
        <v>1276</v>
      </c>
      <c r="H1030" s="140">
        <v>14703781851.797007</v>
      </c>
      <c r="I1030" s="140">
        <v>5888930610.5716066</v>
      </c>
      <c r="J1030" s="140">
        <v>1495004981.0118835</v>
      </c>
      <c r="K1030" s="140">
        <v>1495004981.0118835</v>
      </c>
      <c r="L1030" s="140">
        <v>151227117.94168219</v>
      </c>
      <c r="M1030" s="140">
        <v>95023414.197616667</v>
      </c>
      <c r="N1030" s="140">
        <v>32321824.122254513</v>
      </c>
      <c r="O1030" s="140">
        <v>221652367.98765525</v>
      </c>
      <c r="P1030" s="140">
        <v>114221812.34230852</v>
      </c>
      <c r="Q1030" s="140">
        <v>880558444.42036641</v>
      </c>
      <c r="R1030" s="140">
        <v>712137267.43951321</v>
      </c>
      <c r="S1030" s="140">
        <v>168421176.9808532</v>
      </c>
      <c r="T1030" s="140">
        <v>0</v>
      </c>
      <c r="U1030" s="140">
        <v>0</v>
      </c>
      <c r="V1030" s="140">
        <v>0</v>
      </c>
      <c r="W1030" s="140">
        <v>0</v>
      </c>
      <c r="X1030" s="140">
        <v>0</v>
      </c>
      <c r="Y1030" s="140">
        <v>0</v>
      </c>
      <c r="Z1030" s="140">
        <v>7305471287.3272314</v>
      </c>
      <c r="AA1030" s="140">
        <v>5130517159.3589087</v>
      </c>
      <c r="AB1030" s="140">
        <v>2942125951.708046</v>
      </c>
      <c r="AC1030" s="140">
        <v>2188391207.6508532</v>
      </c>
      <c r="AD1030" s="140">
        <v>2174954127.9683218</v>
      </c>
      <c r="AE1030" s="140">
        <v>1247240538.3144214</v>
      </c>
      <c r="AF1030" s="140">
        <v>927713589.65390682</v>
      </c>
      <c r="AG1030" s="140">
        <v>14374972.8862848</v>
      </c>
      <c r="AH1030" s="140">
        <v>759390</v>
      </c>
      <c r="AI1030" s="44"/>
      <c r="AK1030" s="44"/>
      <c r="AL1030" s="4"/>
    </row>
    <row r="1031" spans="1:38" x14ac:dyDescent="0.35">
      <c r="A1031" s="140" t="s">
        <v>62</v>
      </c>
      <c r="B1031" s="140" t="s">
        <v>63</v>
      </c>
      <c r="C1031" s="140" t="s">
        <v>16</v>
      </c>
      <c r="D1031" s="140" t="s">
        <v>10</v>
      </c>
      <c r="E1031" s="140" t="s">
        <v>535</v>
      </c>
      <c r="F1031" s="140">
        <v>2015</v>
      </c>
      <c r="G1031" s="140" t="s">
        <v>1277</v>
      </c>
      <c r="H1031" s="140">
        <v>14938247257.275822</v>
      </c>
      <c r="I1031" s="140">
        <v>5931192814.4831352</v>
      </c>
      <c r="J1031" s="140">
        <v>1490319647.0827975</v>
      </c>
      <c r="K1031" s="140">
        <v>1490319647.0827975</v>
      </c>
      <c r="L1031" s="140">
        <v>166398630.15531442</v>
      </c>
      <c r="M1031" s="140">
        <v>94930293.02915211</v>
      </c>
      <c r="N1031" s="140">
        <v>40381861.362403765</v>
      </c>
      <c r="O1031" s="140">
        <v>211292243.09034961</v>
      </c>
      <c r="P1031" s="140">
        <v>110522579.25182965</v>
      </c>
      <c r="Q1031" s="140">
        <v>866794040.19374788</v>
      </c>
      <c r="R1031" s="140">
        <v>689073706.36782753</v>
      </c>
      <c r="S1031" s="140">
        <v>177720333.82592034</v>
      </c>
      <c r="T1031" s="140">
        <v>0</v>
      </c>
      <c r="U1031" s="140">
        <v>0</v>
      </c>
      <c r="V1031" s="140">
        <v>0</v>
      </c>
      <c r="W1031" s="140">
        <v>0</v>
      </c>
      <c r="X1031" s="140">
        <v>0</v>
      </c>
      <c r="Y1031" s="140">
        <v>0</v>
      </c>
      <c r="Z1031" s="140">
        <v>7449898684.219264</v>
      </c>
      <c r="AA1031" s="140">
        <v>5233585326.4766693</v>
      </c>
      <c r="AB1031" s="140">
        <v>3004828294.7693958</v>
      </c>
      <c r="AC1031" s="140">
        <v>2228757031.707284</v>
      </c>
      <c r="AD1031" s="140">
        <v>2216313357.7425947</v>
      </c>
      <c r="AE1031" s="140">
        <v>1272481610.9769378</v>
      </c>
      <c r="AF1031" s="140">
        <v>943831746.76565373</v>
      </c>
      <c r="AG1031" s="140">
        <v>66836111.490625806</v>
      </c>
      <c r="AH1031" s="140">
        <v>777424</v>
      </c>
      <c r="AI1031" s="44"/>
      <c r="AK1031" s="44"/>
      <c r="AL1031" s="4"/>
    </row>
    <row r="1032" spans="1:38" x14ac:dyDescent="0.35">
      <c r="A1032" s="140" t="s">
        <v>62</v>
      </c>
      <c r="B1032" s="140" t="s">
        <v>63</v>
      </c>
      <c r="C1032" s="140" t="s">
        <v>16</v>
      </c>
      <c r="D1032" s="140" t="s">
        <v>10</v>
      </c>
      <c r="E1032" s="140" t="s">
        <v>535</v>
      </c>
      <c r="F1032" s="140">
        <v>2016</v>
      </c>
      <c r="G1032" s="140" t="s">
        <v>1278</v>
      </c>
      <c r="H1032" s="140">
        <v>15183371324.506063</v>
      </c>
      <c r="I1032" s="140">
        <v>5961806879.3399363</v>
      </c>
      <c r="J1032" s="140">
        <v>1481382269.1928675</v>
      </c>
      <c r="K1032" s="140">
        <v>1481382269.1928675</v>
      </c>
      <c r="L1032" s="140">
        <v>180592332.81466565</v>
      </c>
      <c r="M1032" s="140">
        <v>93451710.708114281</v>
      </c>
      <c r="N1032" s="140">
        <v>48441898.602553017</v>
      </c>
      <c r="O1032" s="140">
        <v>253128909.7836965</v>
      </c>
      <c r="P1032" s="140">
        <v>99873651.550407514</v>
      </c>
      <c r="Q1032" s="140">
        <v>805893765.73343062</v>
      </c>
      <c r="R1032" s="140">
        <v>622680973.5006156</v>
      </c>
      <c r="S1032" s="140">
        <v>183212792.23281509</v>
      </c>
      <c r="T1032" s="140">
        <v>0</v>
      </c>
      <c r="U1032" s="140">
        <v>0</v>
      </c>
      <c r="V1032" s="140">
        <v>0</v>
      </c>
      <c r="W1032" s="140">
        <v>0</v>
      </c>
      <c r="X1032" s="140">
        <v>0</v>
      </c>
      <c r="Y1032" s="140">
        <v>0</v>
      </c>
      <c r="Z1032" s="140">
        <v>7743628184.4374132</v>
      </c>
      <c r="AA1032" s="140">
        <v>5441287473.118124</v>
      </c>
      <c r="AB1032" s="140">
        <v>3112092296.3389196</v>
      </c>
      <c r="AC1032" s="140">
        <v>2329195176.7792053</v>
      </c>
      <c r="AD1032" s="140">
        <v>2302340711.3192997</v>
      </c>
      <c r="AE1032" s="140">
        <v>1316801736.1042559</v>
      </c>
      <c r="AF1032" s="140">
        <v>985538975.21504712</v>
      </c>
      <c r="AG1032" s="140">
        <v>-3446008.4641532609</v>
      </c>
      <c r="AH1032" s="140">
        <v>795592</v>
      </c>
      <c r="AI1032" s="44"/>
      <c r="AK1032" s="44"/>
      <c r="AL1032" s="4"/>
    </row>
    <row r="1033" spans="1:38" x14ac:dyDescent="0.35">
      <c r="A1033" s="140" t="s">
        <v>62</v>
      </c>
      <c r="B1033" s="140" t="s">
        <v>63</v>
      </c>
      <c r="C1033" s="140" t="s">
        <v>16</v>
      </c>
      <c r="D1033" s="140" t="s">
        <v>10</v>
      </c>
      <c r="E1033" s="140" t="s">
        <v>535</v>
      </c>
      <c r="F1033" s="140">
        <v>2017</v>
      </c>
      <c r="G1033" s="140" t="s">
        <v>1279</v>
      </c>
      <c r="H1033" s="140">
        <v>15604875517.959543</v>
      </c>
      <c r="I1033" s="140">
        <v>6036104892.8848019</v>
      </c>
      <c r="J1033" s="140">
        <v>1550163421.0920329</v>
      </c>
      <c r="K1033" s="140">
        <v>1550163421.0920329</v>
      </c>
      <c r="L1033" s="140">
        <v>187261005.48652831</v>
      </c>
      <c r="M1033" s="140">
        <v>94069555.905485973</v>
      </c>
      <c r="N1033" s="140">
        <v>56501935.842702262</v>
      </c>
      <c r="O1033" s="140">
        <v>259500716.92337251</v>
      </c>
      <c r="P1033" s="140">
        <v>105263665.47769552</v>
      </c>
      <c r="Q1033" s="140">
        <v>847566541.45624864</v>
      </c>
      <c r="R1033" s="140">
        <v>663493756.14180243</v>
      </c>
      <c r="S1033" s="140">
        <v>184072785.31444624</v>
      </c>
      <c r="T1033" s="140">
        <v>0</v>
      </c>
      <c r="U1033" s="140">
        <v>0</v>
      </c>
      <c r="V1033" s="140">
        <v>0</v>
      </c>
      <c r="W1033" s="140">
        <v>0</v>
      </c>
      <c r="X1033" s="140">
        <v>0</v>
      </c>
      <c r="Y1033" s="140">
        <v>0</v>
      </c>
      <c r="Z1033" s="140">
        <v>8003029588.6155701</v>
      </c>
      <c r="AA1033" s="140">
        <v>5625103346.4704685</v>
      </c>
      <c r="AB1033" s="140">
        <v>3219235518.6364694</v>
      </c>
      <c r="AC1033" s="140">
        <v>2405867827.8339877</v>
      </c>
      <c r="AD1033" s="140">
        <v>2377926242.1451015</v>
      </c>
      <c r="AE1033" s="140">
        <v>1360882484.8017347</v>
      </c>
      <c r="AF1033" s="140">
        <v>1017043757.3433706</v>
      </c>
      <c r="AG1033" s="140">
        <v>15577615.367140966</v>
      </c>
      <c r="AH1033" s="140">
        <v>813892</v>
      </c>
      <c r="AI1033" s="44"/>
      <c r="AK1033" s="44"/>
      <c r="AL1033" s="4"/>
    </row>
    <row r="1034" spans="1:38" x14ac:dyDescent="0.35">
      <c r="A1034" s="140" t="s">
        <v>62</v>
      </c>
      <c r="B1034" s="140" t="s">
        <v>63</v>
      </c>
      <c r="C1034" s="140" t="s">
        <v>16</v>
      </c>
      <c r="D1034" s="140" t="s">
        <v>10</v>
      </c>
      <c r="E1034" s="140" t="s">
        <v>535</v>
      </c>
      <c r="F1034" s="140">
        <v>2018</v>
      </c>
      <c r="G1034" s="140" t="s">
        <v>1280</v>
      </c>
      <c r="H1034" s="140">
        <v>15562815530.107882</v>
      </c>
      <c r="I1034" s="140">
        <v>6055681160.4818344</v>
      </c>
      <c r="J1034" s="140">
        <v>1304512735.4872108</v>
      </c>
      <c r="K1034" s="140">
        <v>1304512735.4872108</v>
      </c>
      <c r="L1034" s="140">
        <v>177685739.70484781</v>
      </c>
      <c r="M1034" s="140">
        <v>97044738.439723551</v>
      </c>
      <c r="N1034" s="140">
        <v>64561997.587850511</v>
      </c>
      <c r="O1034" s="140">
        <v>201938459.20392525</v>
      </c>
      <c r="P1034" s="140">
        <v>78921060.690782487</v>
      </c>
      <c r="Q1034" s="140">
        <v>684360739.86008096</v>
      </c>
      <c r="R1034" s="140">
        <v>501956171.65995514</v>
      </c>
      <c r="S1034" s="140">
        <v>182404568.20012587</v>
      </c>
      <c r="T1034" s="140">
        <v>0</v>
      </c>
      <c r="U1034" s="140">
        <v>0</v>
      </c>
      <c r="V1034" s="140">
        <v>0</v>
      </c>
      <c r="W1034" s="140" t="s">
        <v>728</v>
      </c>
      <c r="X1034" s="140">
        <v>0</v>
      </c>
      <c r="Y1034" s="140">
        <v>0</v>
      </c>
      <c r="Z1034" s="140">
        <v>8267031634.138834</v>
      </c>
      <c r="AA1034" s="140">
        <v>5812341413.8760233</v>
      </c>
      <c r="AB1034" s="140">
        <v>3326391494.2526503</v>
      </c>
      <c r="AC1034" s="140">
        <v>2485949919.6233859</v>
      </c>
      <c r="AD1034" s="140">
        <v>2454690220.2628098</v>
      </c>
      <c r="AE1034" s="140">
        <v>1404814357.6380653</v>
      </c>
      <c r="AF1034" s="140">
        <v>1049875862.6247455</v>
      </c>
      <c r="AG1034" s="140">
        <v>-64410000</v>
      </c>
      <c r="AH1034" s="140">
        <v>832322</v>
      </c>
      <c r="AI1034" s="44"/>
      <c r="AK1034" s="44"/>
      <c r="AL1034" s="4"/>
    </row>
    <row r="1035" spans="1:38" x14ac:dyDescent="0.35">
      <c r="A1035" s="140" t="s">
        <v>4527</v>
      </c>
      <c r="B1035" s="140" t="s">
        <v>4528</v>
      </c>
      <c r="C1035" s="140" t="s">
        <v>16</v>
      </c>
      <c r="D1035" s="140" t="s">
        <v>10</v>
      </c>
      <c r="E1035" s="140" t="s">
        <v>535</v>
      </c>
      <c r="F1035" s="140">
        <v>1995</v>
      </c>
      <c r="G1035" s="140" t="s">
        <v>4933</v>
      </c>
      <c r="H1035" s="140" t="s">
        <v>728</v>
      </c>
      <c r="I1035" s="140">
        <v>3120762439.0952182</v>
      </c>
      <c r="J1035" s="140">
        <v>454579961.37078494</v>
      </c>
      <c r="K1035" s="140">
        <v>454579961.37078494</v>
      </c>
      <c r="L1035" s="140">
        <v>54328388.275840126</v>
      </c>
      <c r="M1035" s="140">
        <v>147253005.97560775</v>
      </c>
      <c r="N1035" s="140">
        <v>0</v>
      </c>
      <c r="O1035" s="140">
        <v>0</v>
      </c>
      <c r="P1035" s="140">
        <v>24526924.369849522</v>
      </c>
      <c r="Q1035" s="140">
        <v>228471642.74948758</v>
      </c>
      <c r="R1035" s="140">
        <v>166871587.57159686</v>
      </c>
      <c r="S1035" s="140">
        <v>61600055.177890725</v>
      </c>
      <c r="T1035" s="140">
        <v>0</v>
      </c>
      <c r="U1035" s="140">
        <v>0</v>
      </c>
      <c r="V1035" s="140">
        <v>0</v>
      </c>
      <c r="W1035" s="140">
        <v>0</v>
      </c>
      <c r="X1035" s="140">
        <v>0</v>
      </c>
      <c r="Y1035" s="140">
        <v>0</v>
      </c>
      <c r="Z1035" s="140" t="s">
        <v>728</v>
      </c>
      <c r="AA1035" s="140" t="s">
        <v>728</v>
      </c>
      <c r="AB1035" s="140" t="s">
        <v>728</v>
      </c>
      <c r="AC1035" s="140" t="s">
        <v>728</v>
      </c>
      <c r="AD1035" s="140" t="s">
        <v>728</v>
      </c>
      <c r="AE1035" s="140" t="s">
        <v>728</v>
      </c>
      <c r="AF1035" s="140" t="s">
        <v>728</v>
      </c>
      <c r="AG1035" s="140">
        <v>-77503600.819720462</v>
      </c>
      <c r="AH1035" s="140">
        <v>386284</v>
      </c>
      <c r="AI1035" s="44"/>
      <c r="AK1035" s="44"/>
      <c r="AL1035" s="4"/>
    </row>
    <row r="1036" spans="1:38" x14ac:dyDescent="0.35">
      <c r="A1036" s="140" t="s">
        <v>4527</v>
      </c>
      <c r="B1036" s="140" t="s">
        <v>4528</v>
      </c>
      <c r="C1036" s="140" t="s">
        <v>16</v>
      </c>
      <c r="D1036" s="140" t="s">
        <v>10</v>
      </c>
      <c r="E1036" s="140" t="s">
        <v>535</v>
      </c>
      <c r="F1036" s="140">
        <v>1996</v>
      </c>
      <c r="G1036" s="140" t="s">
        <v>4934</v>
      </c>
      <c r="H1036" s="140" t="s">
        <v>728</v>
      </c>
      <c r="I1036" s="140">
        <v>3294346552.0872087</v>
      </c>
      <c r="J1036" s="140">
        <v>481158226.16126889</v>
      </c>
      <c r="K1036" s="140">
        <v>481158226.16126889</v>
      </c>
      <c r="L1036" s="140">
        <v>64830951.0863242</v>
      </c>
      <c r="M1036" s="140">
        <v>153568557.7816841</v>
      </c>
      <c r="N1036" s="140">
        <v>0</v>
      </c>
      <c r="O1036" s="140">
        <v>0</v>
      </c>
      <c r="P1036" s="140">
        <v>27917702.644312128</v>
      </c>
      <c r="Q1036" s="140">
        <v>234841014.64894843</v>
      </c>
      <c r="R1036" s="140">
        <v>164724925.18753979</v>
      </c>
      <c r="S1036" s="140">
        <v>70116089.461408645</v>
      </c>
      <c r="T1036" s="140">
        <v>0</v>
      </c>
      <c r="U1036" s="140">
        <v>0</v>
      </c>
      <c r="V1036" s="140">
        <v>0</v>
      </c>
      <c r="W1036" s="140">
        <v>0</v>
      </c>
      <c r="X1036" s="140">
        <v>0</v>
      </c>
      <c r="Y1036" s="140">
        <v>0</v>
      </c>
      <c r="Z1036" s="140" t="s">
        <v>728</v>
      </c>
      <c r="AA1036" s="140" t="s">
        <v>728</v>
      </c>
      <c r="AB1036" s="140" t="s">
        <v>728</v>
      </c>
      <c r="AC1036" s="140" t="s">
        <v>728</v>
      </c>
      <c r="AD1036" s="140" t="s">
        <v>728</v>
      </c>
      <c r="AE1036" s="140" t="s">
        <v>728</v>
      </c>
      <c r="AF1036" s="140" t="s">
        <v>728</v>
      </c>
      <c r="AG1036" s="140">
        <v>-178546766.9829773</v>
      </c>
      <c r="AH1036" s="140">
        <v>395533</v>
      </c>
      <c r="AI1036" s="44"/>
      <c r="AK1036" s="44"/>
      <c r="AL1036" s="4"/>
    </row>
    <row r="1037" spans="1:38" x14ac:dyDescent="0.35">
      <c r="A1037" s="140" t="s">
        <v>4527</v>
      </c>
      <c r="B1037" s="140" t="s">
        <v>4528</v>
      </c>
      <c r="C1037" s="140" t="s">
        <v>16</v>
      </c>
      <c r="D1037" s="140" t="s">
        <v>10</v>
      </c>
      <c r="E1037" s="140" t="s">
        <v>535</v>
      </c>
      <c r="F1037" s="140">
        <v>1997</v>
      </c>
      <c r="G1037" s="140" t="s">
        <v>4935</v>
      </c>
      <c r="H1037" s="140" t="s">
        <v>728</v>
      </c>
      <c r="I1037" s="140">
        <v>3431771117.2750301</v>
      </c>
      <c r="J1037" s="140">
        <v>550061270.74833429</v>
      </c>
      <c r="K1037" s="140">
        <v>550061270.74833429</v>
      </c>
      <c r="L1037" s="140">
        <v>76976962.037946016</v>
      </c>
      <c r="M1037" s="140">
        <v>154819040.45343482</v>
      </c>
      <c r="N1037" s="140">
        <v>0</v>
      </c>
      <c r="O1037" s="140">
        <v>0</v>
      </c>
      <c r="P1037" s="140">
        <v>31426656.878539234</v>
      </c>
      <c r="Q1037" s="140">
        <v>286838611.37841427</v>
      </c>
      <c r="R1037" s="140">
        <v>207909685.4118793</v>
      </c>
      <c r="S1037" s="140">
        <v>78928925.966534942</v>
      </c>
      <c r="T1037" s="140">
        <v>0</v>
      </c>
      <c r="U1037" s="140">
        <v>0</v>
      </c>
      <c r="V1037" s="140">
        <v>0</v>
      </c>
      <c r="W1037" s="140">
        <v>0</v>
      </c>
      <c r="X1037" s="140">
        <v>0</v>
      </c>
      <c r="Y1037" s="140">
        <v>0</v>
      </c>
      <c r="Z1037" s="140" t="s">
        <v>728</v>
      </c>
      <c r="AA1037" s="140" t="s">
        <v>728</v>
      </c>
      <c r="AB1037" s="140" t="s">
        <v>728</v>
      </c>
      <c r="AC1037" s="140" t="s">
        <v>728</v>
      </c>
      <c r="AD1037" s="140" t="s">
        <v>728</v>
      </c>
      <c r="AE1037" s="140" t="s">
        <v>728</v>
      </c>
      <c r="AF1037" s="140" t="s">
        <v>728</v>
      </c>
      <c r="AG1037" s="140">
        <v>-244178846.87949538</v>
      </c>
      <c r="AH1037" s="140">
        <v>404259</v>
      </c>
      <c r="AI1037" s="44"/>
      <c r="AK1037" s="44"/>
      <c r="AL1037" s="4"/>
    </row>
    <row r="1038" spans="1:38" x14ac:dyDescent="0.35">
      <c r="A1038" s="140" t="s">
        <v>4527</v>
      </c>
      <c r="B1038" s="140" t="s">
        <v>4528</v>
      </c>
      <c r="C1038" s="140" t="s">
        <v>16</v>
      </c>
      <c r="D1038" s="140" t="s">
        <v>10</v>
      </c>
      <c r="E1038" s="140" t="s">
        <v>535</v>
      </c>
      <c r="F1038" s="140">
        <v>1998</v>
      </c>
      <c r="G1038" s="140" t="s">
        <v>4936</v>
      </c>
      <c r="H1038" s="140" t="s">
        <v>728</v>
      </c>
      <c r="I1038" s="140">
        <v>3563462849.0527658</v>
      </c>
      <c r="J1038" s="140">
        <v>606187276.12219465</v>
      </c>
      <c r="K1038" s="140">
        <v>606187276.12219465</v>
      </c>
      <c r="L1038" s="140">
        <v>95716967.660316154</v>
      </c>
      <c r="M1038" s="140">
        <v>146872651.64474154</v>
      </c>
      <c r="N1038" s="140">
        <v>0</v>
      </c>
      <c r="O1038" s="140">
        <v>0</v>
      </c>
      <c r="P1038" s="140">
        <v>39189914.591254622</v>
      </c>
      <c r="Q1038" s="140">
        <v>324407742.22588229</v>
      </c>
      <c r="R1038" s="140">
        <v>225981177.8171089</v>
      </c>
      <c r="S1038" s="140">
        <v>98426564.408773392</v>
      </c>
      <c r="T1038" s="140">
        <v>0</v>
      </c>
      <c r="U1038" s="140">
        <v>0</v>
      </c>
      <c r="V1038" s="140">
        <v>0</v>
      </c>
      <c r="W1038" s="140">
        <v>0</v>
      </c>
      <c r="X1038" s="140">
        <v>0</v>
      </c>
      <c r="Y1038" s="140">
        <v>0</v>
      </c>
      <c r="Z1038" s="140" t="s">
        <v>728</v>
      </c>
      <c r="AA1038" s="140" t="s">
        <v>728</v>
      </c>
      <c r="AB1038" s="140" t="s">
        <v>728</v>
      </c>
      <c r="AC1038" s="140" t="s">
        <v>728</v>
      </c>
      <c r="AD1038" s="140" t="s">
        <v>728</v>
      </c>
      <c r="AE1038" s="140" t="s">
        <v>728</v>
      </c>
      <c r="AF1038" s="140" t="s">
        <v>728</v>
      </c>
      <c r="AG1038" s="140">
        <v>-308488794.53907198</v>
      </c>
      <c r="AH1038" s="140">
        <v>412514</v>
      </c>
      <c r="AI1038" s="44"/>
      <c r="AK1038" s="44"/>
      <c r="AL1038" s="4"/>
    </row>
    <row r="1039" spans="1:38" x14ac:dyDescent="0.35">
      <c r="A1039" s="140" t="s">
        <v>4527</v>
      </c>
      <c r="B1039" s="140" t="s">
        <v>4528</v>
      </c>
      <c r="C1039" s="140" t="s">
        <v>16</v>
      </c>
      <c r="D1039" s="140" t="s">
        <v>10</v>
      </c>
      <c r="E1039" s="140" t="s">
        <v>535</v>
      </c>
      <c r="F1039" s="140">
        <v>1999</v>
      </c>
      <c r="G1039" s="140" t="s">
        <v>4937</v>
      </c>
      <c r="H1039" s="140" t="s">
        <v>728</v>
      </c>
      <c r="I1039" s="140">
        <v>3748811678.5623884</v>
      </c>
      <c r="J1039" s="140">
        <v>491597629.54029512</v>
      </c>
      <c r="K1039" s="140">
        <v>491597629.54029512</v>
      </c>
      <c r="L1039" s="140">
        <v>98712000.113373742</v>
      </c>
      <c r="M1039" s="140">
        <v>153788081.44043314</v>
      </c>
      <c r="N1039" s="140">
        <v>0</v>
      </c>
      <c r="O1039" s="140">
        <v>0</v>
      </c>
      <c r="P1039" s="140">
        <v>24042239.908039533</v>
      </c>
      <c r="Q1039" s="140">
        <v>215055308.07844871</v>
      </c>
      <c r="R1039" s="140">
        <v>111104272.18631709</v>
      </c>
      <c r="S1039" s="140">
        <v>103951035.89213164</v>
      </c>
      <c r="T1039" s="140">
        <v>0</v>
      </c>
      <c r="U1039" s="140">
        <v>0</v>
      </c>
      <c r="V1039" s="140">
        <v>0</v>
      </c>
      <c r="W1039" s="140">
        <v>0</v>
      </c>
      <c r="X1039" s="140">
        <v>0</v>
      </c>
      <c r="Y1039" s="140">
        <v>0</v>
      </c>
      <c r="Z1039" s="140" t="s">
        <v>728</v>
      </c>
      <c r="AA1039" s="140" t="s">
        <v>728</v>
      </c>
      <c r="AB1039" s="140" t="s">
        <v>728</v>
      </c>
      <c r="AC1039" s="140" t="s">
        <v>728</v>
      </c>
      <c r="AD1039" s="140" t="s">
        <v>728</v>
      </c>
      <c r="AE1039" s="140" t="s">
        <v>728</v>
      </c>
      <c r="AF1039" s="140" t="s">
        <v>728</v>
      </c>
      <c r="AG1039" s="140">
        <v>-399559405.12032354</v>
      </c>
      <c r="AH1039" s="140">
        <v>420452</v>
      </c>
      <c r="AI1039" s="44"/>
      <c r="AK1039" s="44"/>
      <c r="AL1039" s="4"/>
    </row>
    <row r="1040" spans="1:38" x14ac:dyDescent="0.35">
      <c r="A1040" s="140" t="s">
        <v>4527</v>
      </c>
      <c r="B1040" s="140" t="s">
        <v>4528</v>
      </c>
      <c r="C1040" s="140" t="s">
        <v>16</v>
      </c>
      <c r="D1040" s="140" t="s">
        <v>10</v>
      </c>
      <c r="E1040" s="140" t="s">
        <v>535</v>
      </c>
      <c r="F1040" s="140">
        <v>2000</v>
      </c>
      <c r="G1040" s="140" t="s">
        <v>4938</v>
      </c>
      <c r="H1040" s="140" t="s">
        <v>728</v>
      </c>
      <c r="I1040" s="140">
        <v>3890651271.8986883</v>
      </c>
      <c r="J1040" s="140">
        <v>542983787.9769311</v>
      </c>
      <c r="K1040" s="140">
        <v>542983787.9769311</v>
      </c>
      <c r="L1040" s="140">
        <v>99756097.877713352</v>
      </c>
      <c r="M1040" s="140">
        <v>200719797.08075616</v>
      </c>
      <c r="N1040" s="140">
        <v>0</v>
      </c>
      <c r="O1040" s="140">
        <v>0</v>
      </c>
      <c r="P1040" s="140">
        <v>22957634.813121591</v>
      </c>
      <c r="Q1040" s="140">
        <v>219550258.20534</v>
      </c>
      <c r="R1040" s="140">
        <v>106092082.80041325</v>
      </c>
      <c r="S1040" s="140">
        <v>113458175.40492675</v>
      </c>
      <c r="T1040" s="140">
        <v>0</v>
      </c>
      <c r="U1040" s="140">
        <v>0</v>
      </c>
      <c r="V1040" s="140">
        <v>0</v>
      </c>
      <c r="W1040" s="140">
        <v>0</v>
      </c>
      <c r="X1040" s="140">
        <v>0</v>
      </c>
      <c r="Y1040" s="140">
        <v>0</v>
      </c>
      <c r="Z1040" s="140" t="s">
        <v>728</v>
      </c>
      <c r="AA1040" s="140" t="s">
        <v>728</v>
      </c>
      <c r="AB1040" s="140" t="s">
        <v>728</v>
      </c>
      <c r="AC1040" s="140" t="s">
        <v>728</v>
      </c>
      <c r="AD1040" s="140" t="s">
        <v>728</v>
      </c>
      <c r="AE1040" s="140" t="s">
        <v>728</v>
      </c>
      <c r="AF1040" s="140" t="s">
        <v>728</v>
      </c>
      <c r="AG1040" s="140">
        <v>-559997045.08385038</v>
      </c>
      <c r="AH1040" s="140">
        <v>428188</v>
      </c>
      <c r="AI1040" s="44"/>
      <c r="AK1040" s="44"/>
      <c r="AL1040" s="4"/>
    </row>
    <row r="1041" spans="1:38" x14ac:dyDescent="0.35">
      <c r="A1041" s="140" t="s">
        <v>4527</v>
      </c>
      <c r="B1041" s="140" t="s">
        <v>4528</v>
      </c>
      <c r="C1041" s="140" t="s">
        <v>16</v>
      </c>
      <c r="D1041" s="140" t="s">
        <v>10</v>
      </c>
      <c r="E1041" s="140" t="s">
        <v>535</v>
      </c>
      <c r="F1041" s="140">
        <v>2001</v>
      </c>
      <c r="G1041" s="140" t="s">
        <v>4939</v>
      </c>
      <c r="H1041" s="140" t="s">
        <v>728</v>
      </c>
      <c r="I1041" s="140">
        <v>4051457084.4273729</v>
      </c>
      <c r="J1041" s="140">
        <v>589599674.85003912</v>
      </c>
      <c r="K1041" s="140">
        <v>589599674.85003912</v>
      </c>
      <c r="L1041" s="140">
        <v>102299733.32279795</v>
      </c>
      <c r="M1041" s="140">
        <v>205501040.95080253</v>
      </c>
      <c r="N1041" s="140">
        <v>0</v>
      </c>
      <c r="O1041" s="140">
        <v>0</v>
      </c>
      <c r="P1041" s="140">
        <v>26013027.146787509</v>
      </c>
      <c r="Q1041" s="140">
        <v>255785873.42965114</v>
      </c>
      <c r="R1041" s="140">
        <v>124968485.72783688</v>
      </c>
      <c r="S1041" s="140">
        <v>130817387.70181425</v>
      </c>
      <c r="T1041" s="140">
        <v>0</v>
      </c>
      <c r="U1041" s="140">
        <v>0</v>
      </c>
      <c r="V1041" s="140">
        <v>0</v>
      </c>
      <c r="W1041" s="140">
        <v>0</v>
      </c>
      <c r="X1041" s="140">
        <v>0</v>
      </c>
      <c r="Y1041" s="140">
        <v>0</v>
      </c>
      <c r="Z1041" s="140" t="s">
        <v>728</v>
      </c>
      <c r="AA1041" s="140" t="s">
        <v>728</v>
      </c>
      <c r="AB1041" s="140" t="s">
        <v>728</v>
      </c>
      <c r="AC1041" s="140" t="s">
        <v>728</v>
      </c>
      <c r="AD1041" s="140" t="s">
        <v>728</v>
      </c>
      <c r="AE1041" s="140" t="s">
        <v>728</v>
      </c>
      <c r="AF1041" s="140" t="s">
        <v>728</v>
      </c>
      <c r="AG1041" s="140">
        <v>-625918275.22124565</v>
      </c>
      <c r="AH1041" s="140">
        <v>435709</v>
      </c>
      <c r="AI1041" s="44"/>
      <c r="AK1041" s="44"/>
      <c r="AL1041" s="4"/>
    </row>
    <row r="1042" spans="1:38" x14ac:dyDescent="0.35">
      <c r="A1042" s="140" t="s">
        <v>4527</v>
      </c>
      <c r="B1042" s="140" t="s">
        <v>4528</v>
      </c>
      <c r="C1042" s="140" t="s">
        <v>16</v>
      </c>
      <c r="D1042" s="140" t="s">
        <v>10</v>
      </c>
      <c r="E1042" s="140" t="s">
        <v>535</v>
      </c>
      <c r="F1042" s="140">
        <v>2002</v>
      </c>
      <c r="G1042" s="140" t="s">
        <v>4940</v>
      </c>
      <c r="H1042" s="140" t="s">
        <v>728</v>
      </c>
      <c r="I1042" s="140">
        <v>4272079004.0435734</v>
      </c>
      <c r="J1042" s="140">
        <v>646485853.58318317</v>
      </c>
      <c r="K1042" s="140">
        <v>646485853.58318317</v>
      </c>
      <c r="L1042" s="140">
        <v>106118821.08411258</v>
      </c>
      <c r="M1042" s="140">
        <v>222231655.73656473</v>
      </c>
      <c r="N1042" s="140">
        <v>0</v>
      </c>
      <c r="O1042" s="140">
        <v>0</v>
      </c>
      <c r="P1042" s="140">
        <v>31396572.925223324</v>
      </c>
      <c r="Q1042" s="140">
        <v>286738803.83728254</v>
      </c>
      <c r="R1042" s="140">
        <v>153399226.14478055</v>
      </c>
      <c r="S1042" s="140">
        <v>133339577.69250202</v>
      </c>
      <c r="T1042" s="140">
        <v>0</v>
      </c>
      <c r="U1042" s="140">
        <v>0</v>
      </c>
      <c r="V1042" s="140">
        <v>0</v>
      </c>
      <c r="W1042" s="140">
        <v>0</v>
      </c>
      <c r="X1042" s="140">
        <v>0</v>
      </c>
      <c r="Y1042" s="140">
        <v>0</v>
      </c>
      <c r="Z1042" s="140" t="s">
        <v>728</v>
      </c>
      <c r="AA1042" s="140" t="s">
        <v>728</v>
      </c>
      <c r="AB1042" s="140" t="s">
        <v>728</v>
      </c>
      <c r="AC1042" s="140" t="s">
        <v>728</v>
      </c>
      <c r="AD1042" s="140" t="s">
        <v>728</v>
      </c>
      <c r="AE1042" s="140" t="s">
        <v>728</v>
      </c>
      <c r="AF1042" s="140" t="s">
        <v>728</v>
      </c>
      <c r="AG1042" s="140">
        <v>-711435615.82995164</v>
      </c>
      <c r="AH1042" s="140">
        <v>442951</v>
      </c>
      <c r="AI1042" s="44"/>
      <c r="AK1042" s="44"/>
      <c r="AL1042" s="4"/>
    </row>
    <row r="1043" spans="1:38" x14ac:dyDescent="0.35">
      <c r="A1043" s="140" t="s">
        <v>4527</v>
      </c>
      <c r="B1043" s="140" t="s">
        <v>4528</v>
      </c>
      <c r="C1043" s="140" t="s">
        <v>16</v>
      </c>
      <c r="D1043" s="140" t="s">
        <v>10</v>
      </c>
      <c r="E1043" s="140" t="s">
        <v>535</v>
      </c>
      <c r="F1043" s="140">
        <v>2003</v>
      </c>
      <c r="G1043" s="140" t="s">
        <v>4941</v>
      </c>
      <c r="H1043" s="140" t="s">
        <v>728</v>
      </c>
      <c r="I1043" s="140">
        <v>4477772732.3785639</v>
      </c>
      <c r="J1043" s="140">
        <v>1128287722.5758693</v>
      </c>
      <c r="K1043" s="140">
        <v>1128287722.5758693</v>
      </c>
      <c r="L1043" s="140">
        <v>116859054.69082385</v>
      </c>
      <c r="M1043" s="140">
        <v>225796425.7029666</v>
      </c>
      <c r="N1043" s="140">
        <v>0</v>
      </c>
      <c r="O1043" s="140">
        <v>480293741.02596104</v>
      </c>
      <c r="P1043" s="140">
        <v>31146898.809208099</v>
      </c>
      <c r="Q1043" s="140">
        <v>274191602.34690964</v>
      </c>
      <c r="R1043" s="140">
        <v>151613631.13165909</v>
      </c>
      <c r="S1043" s="140">
        <v>122577971.21525057</v>
      </c>
      <c r="T1043" s="140">
        <v>0</v>
      </c>
      <c r="U1043" s="140">
        <v>0</v>
      </c>
      <c r="V1043" s="140">
        <v>0</v>
      </c>
      <c r="W1043" s="140">
        <v>0</v>
      </c>
      <c r="X1043" s="140">
        <v>0</v>
      </c>
      <c r="Y1043" s="140">
        <v>0</v>
      </c>
      <c r="Z1043" s="140" t="s">
        <v>728</v>
      </c>
      <c r="AA1043" s="140" t="s">
        <v>728</v>
      </c>
      <c r="AB1043" s="140" t="s">
        <v>728</v>
      </c>
      <c r="AC1043" s="140" t="s">
        <v>728</v>
      </c>
      <c r="AD1043" s="140" t="s">
        <v>728</v>
      </c>
      <c r="AE1043" s="140" t="s">
        <v>728</v>
      </c>
      <c r="AF1043" s="140" t="s">
        <v>728</v>
      </c>
      <c r="AG1043" s="140">
        <v>-736740910.84956729</v>
      </c>
      <c r="AH1043" s="140">
        <v>449930</v>
      </c>
      <c r="AI1043" s="44"/>
      <c r="AK1043" s="44"/>
      <c r="AL1043" s="4"/>
    </row>
    <row r="1044" spans="1:38" x14ac:dyDescent="0.35">
      <c r="A1044" s="140" t="s">
        <v>4527</v>
      </c>
      <c r="B1044" s="140" t="s">
        <v>4528</v>
      </c>
      <c r="C1044" s="140" t="s">
        <v>16</v>
      </c>
      <c r="D1044" s="140" t="s">
        <v>10</v>
      </c>
      <c r="E1044" s="140" t="s">
        <v>535</v>
      </c>
      <c r="F1044" s="140">
        <v>2004</v>
      </c>
      <c r="G1044" s="140" t="s">
        <v>4942</v>
      </c>
      <c r="H1044" s="140" t="s">
        <v>728</v>
      </c>
      <c r="I1044" s="140">
        <v>4769682837.6329174</v>
      </c>
      <c r="J1044" s="140">
        <v>828406297.62755239</v>
      </c>
      <c r="K1044" s="140">
        <v>828406297.62755239</v>
      </c>
      <c r="L1044" s="140">
        <v>134199852.95605524</v>
      </c>
      <c r="M1044" s="140">
        <v>232516352.15705159</v>
      </c>
      <c r="N1044" s="140">
        <v>0</v>
      </c>
      <c r="O1044" s="140">
        <v>147985430.67091346</v>
      </c>
      <c r="P1044" s="140">
        <v>31208743.561172593</v>
      </c>
      <c r="Q1044" s="140">
        <v>282495918.28235954</v>
      </c>
      <c r="R1044" s="140">
        <v>154440842.49058551</v>
      </c>
      <c r="S1044" s="140">
        <v>128055075.79177403</v>
      </c>
      <c r="T1044" s="140">
        <v>0</v>
      </c>
      <c r="U1044" s="140">
        <v>0</v>
      </c>
      <c r="V1044" s="140">
        <v>0</v>
      </c>
      <c r="W1044" s="140">
        <v>0</v>
      </c>
      <c r="X1044" s="140">
        <v>0</v>
      </c>
      <c r="Y1044" s="140">
        <v>0</v>
      </c>
      <c r="Z1044" s="140" t="s">
        <v>728</v>
      </c>
      <c r="AA1044" s="140" t="s">
        <v>728</v>
      </c>
      <c r="AB1044" s="140" t="s">
        <v>728</v>
      </c>
      <c r="AC1044" s="140" t="s">
        <v>728</v>
      </c>
      <c r="AD1044" s="140" t="s">
        <v>728</v>
      </c>
      <c r="AE1044" s="140" t="s">
        <v>728</v>
      </c>
      <c r="AF1044" s="140" t="s">
        <v>728</v>
      </c>
      <c r="AG1044" s="140">
        <v>-834417024.98261249</v>
      </c>
      <c r="AH1044" s="140">
        <v>456617</v>
      </c>
      <c r="AI1044" s="44"/>
      <c r="AK1044" s="44"/>
      <c r="AL1044" s="4"/>
    </row>
    <row r="1045" spans="1:38" x14ac:dyDescent="0.35">
      <c r="A1045" s="140" t="s">
        <v>4527</v>
      </c>
      <c r="B1045" s="140" t="s">
        <v>4528</v>
      </c>
      <c r="C1045" s="140" t="s">
        <v>16</v>
      </c>
      <c r="D1045" s="140" t="s">
        <v>10</v>
      </c>
      <c r="E1045" s="140" t="s">
        <v>535</v>
      </c>
      <c r="F1045" s="140">
        <v>2005</v>
      </c>
      <c r="G1045" s="140" t="s">
        <v>4943</v>
      </c>
      <c r="H1045" s="140" t="s">
        <v>728</v>
      </c>
      <c r="I1045" s="140">
        <v>5011746975.8577909</v>
      </c>
      <c r="J1045" s="140">
        <v>911689039.13778567</v>
      </c>
      <c r="K1045" s="140">
        <v>911689039.13778567</v>
      </c>
      <c r="L1045" s="140">
        <v>147476274.17275003</v>
      </c>
      <c r="M1045" s="140">
        <v>242219648.89268419</v>
      </c>
      <c r="N1045" s="140">
        <v>0</v>
      </c>
      <c r="O1045" s="140">
        <v>202668359.16379717</v>
      </c>
      <c r="P1045" s="140">
        <v>30842509.766610898</v>
      </c>
      <c r="Q1045" s="140">
        <v>288482247.14194345</v>
      </c>
      <c r="R1045" s="140">
        <v>152065278.48282084</v>
      </c>
      <c r="S1045" s="140">
        <v>136416968.65912265</v>
      </c>
      <c r="T1045" s="140">
        <v>0</v>
      </c>
      <c r="U1045" s="140">
        <v>0</v>
      </c>
      <c r="V1045" s="140">
        <v>0</v>
      </c>
      <c r="W1045" s="140">
        <v>0</v>
      </c>
      <c r="X1045" s="140">
        <v>0</v>
      </c>
      <c r="Y1045" s="140">
        <v>0</v>
      </c>
      <c r="Z1045" s="140" t="s">
        <v>728</v>
      </c>
      <c r="AA1045" s="140" t="s">
        <v>728</v>
      </c>
      <c r="AB1045" s="140" t="s">
        <v>728</v>
      </c>
      <c r="AC1045" s="140" t="s">
        <v>728</v>
      </c>
      <c r="AD1045" s="140" t="s">
        <v>728</v>
      </c>
      <c r="AE1045" s="140" t="s">
        <v>728</v>
      </c>
      <c r="AF1045" s="140" t="s">
        <v>728</v>
      </c>
      <c r="AG1045" s="140">
        <v>-814339519.87151408</v>
      </c>
      <c r="AH1045" s="140">
        <v>463032</v>
      </c>
      <c r="AI1045" s="44"/>
      <c r="AK1045" s="44"/>
      <c r="AL1045" s="4"/>
    </row>
    <row r="1046" spans="1:38" x14ac:dyDescent="0.35">
      <c r="A1046" s="140" t="s">
        <v>4527</v>
      </c>
      <c r="B1046" s="140" t="s">
        <v>4528</v>
      </c>
      <c r="C1046" s="140" t="s">
        <v>16</v>
      </c>
      <c r="D1046" s="140" t="s">
        <v>10</v>
      </c>
      <c r="E1046" s="140" t="s">
        <v>535</v>
      </c>
      <c r="F1046" s="140">
        <v>2006</v>
      </c>
      <c r="G1046" s="140" t="s">
        <v>4944</v>
      </c>
      <c r="H1046" s="140" t="s">
        <v>728</v>
      </c>
      <c r="I1046" s="140">
        <v>5328237022.4251041</v>
      </c>
      <c r="J1046" s="140">
        <v>931395555.00746489</v>
      </c>
      <c r="K1046" s="140">
        <v>931395555.00746489</v>
      </c>
      <c r="L1046" s="140">
        <v>153995586.21022311</v>
      </c>
      <c r="M1046" s="140">
        <v>268609061.32531828</v>
      </c>
      <c r="N1046" s="140">
        <v>0</v>
      </c>
      <c r="O1046" s="140">
        <v>212466411.93168497</v>
      </c>
      <c r="P1046" s="140">
        <v>27813781.902155355</v>
      </c>
      <c r="Q1046" s="140">
        <v>268510713.63808304</v>
      </c>
      <c r="R1046" s="140">
        <v>139360903.78537458</v>
      </c>
      <c r="S1046" s="140">
        <v>129149809.85270847</v>
      </c>
      <c r="T1046" s="140">
        <v>0</v>
      </c>
      <c r="U1046" s="140">
        <v>0</v>
      </c>
      <c r="V1046" s="140">
        <v>0</v>
      </c>
      <c r="W1046" s="140">
        <v>0</v>
      </c>
      <c r="X1046" s="140">
        <v>0</v>
      </c>
      <c r="Y1046" s="140">
        <v>0</v>
      </c>
      <c r="Z1046" s="140" t="s">
        <v>728</v>
      </c>
      <c r="AA1046" s="140" t="s">
        <v>728</v>
      </c>
      <c r="AB1046" s="140" t="s">
        <v>728</v>
      </c>
      <c r="AC1046" s="140" t="s">
        <v>728</v>
      </c>
      <c r="AD1046" s="140" t="s">
        <v>728</v>
      </c>
      <c r="AE1046" s="140" t="s">
        <v>728</v>
      </c>
      <c r="AF1046" s="140" t="s">
        <v>728</v>
      </c>
      <c r="AG1046" s="140">
        <v>-894032244.43140876</v>
      </c>
      <c r="AH1046" s="140">
        <v>469170</v>
      </c>
      <c r="AI1046" s="44"/>
      <c r="AK1046" s="44"/>
      <c r="AL1046" s="4"/>
    </row>
    <row r="1047" spans="1:38" x14ac:dyDescent="0.35">
      <c r="A1047" s="140" t="s">
        <v>4527</v>
      </c>
      <c r="B1047" s="140" t="s">
        <v>4528</v>
      </c>
      <c r="C1047" s="140" t="s">
        <v>16</v>
      </c>
      <c r="D1047" s="140" t="s">
        <v>10</v>
      </c>
      <c r="E1047" s="140" t="s">
        <v>535</v>
      </c>
      <c r="F1047" s="140">
        <v>2007</v>
      </c>
      <c r="G1047" s="140" t="s">
        <v>4945</v>
      </c>
      <c r="H1047" s="140" t="s">
        <v>728</v>
      </c>
      <c r="I1047" s="140">
        <v>5831452456.1736517</v>
      </c>
      <c r="J1047" s="140">
        <v>926791255.52735794</v>
      </c>
      <c r="K1047" s="140">
        <v>926791255.52735794</v>
      </c>
      <c r="L1047" s="140">
        <v>165578200.67500564</v>
      </c>
      <c r="M1047" s="140">
        <v>283939604.25389701</v>
      </c>
      <c r="N1047" s="140">
        <v>0</v>
      </c>
      <c r="O1047" s="140">
        <v>167478301.34736958</v>
      </c>
      <c r="P1047" s="140">
        <v>28701234.626020934</v>
      </c>
      <c r="Q1047" s="140">
        <v>281093914.62506473</v>
      </c>
      <c r="R1047" s="140">
        <v>143280716.70822543</v>
      </c>
      <c r="S1047" s="140">
        <v>137813197.91683933</v>
      </c>
      <c r="T1047" s="140">
        <v>0</v>
      </c>
      <c r="U1047" s="140">
        <v>0</v>
      </c>
      <c r="V1047" s="140">
        <v>0</v>
      </c>
      <c r="W1047" s="140">
        <v>0</v>
      </c>
      <c r="X1047" s="140">
        <v>0</v>
      </c>
      <c r="Y1047" s="140">
        <v>0</v>
      </c>
      <c r="Z1047" s="140" t="s">
        <v>728</v>
      </c>
      <c r="AA1047" s="140" t="s">
        <v>728</v>
      </c>
      <c r="AB1047" s="140" t="s">
        <v>728</v>
      </c>
      <c r="AC1047" s="140" t="s">
        <v>728</v>
      </c>
      <c r="AD1047" s="140" t="s">
        <v>728</v>
      </c>
      <c r="AE1047" s="140" t="s">
        <v>728</v>
      </c>
      <c r="AF1047" s="140" t="s">
        <v>728</v>
      </c>
      <c r="AG1047" s="140">
        <v>-1013807221.735164</v>
      </c>
      <c r="AH1047" s="140">
        <v>475060</v>
      </c>
      <c r="AI1047" s="44"/>
      <c r="AK1047" s="44"/>
      <c r="AL1047" s="4"/>
    </row>
    <row r="1048" spans="1:38" x14ac:dyDescent="0.35">
      <c r="A1048" s="140" t="s">
        <v>4527</v>
      </c>
      <c r="B1048" s="140" t="s">
        <v>4528</v>
      </c>
      <c r="C1048" s="140" t="s">
        <v>16</v>
      </c>
      <c r="D1048" s="140" t="s">
        <v>10</v>
      </c>
      <c r="E1048" s="140" t="s">
        <v>535</v>
      </c>
      <c r="F1048" s="140">
        <v>2008</v>
      </c>
      <c r="G1048" s="140" t="s">
        <v>4946</v>
      </c>
      <c r="H1048" s="140" t="s">
        <v>728</v>
      </c>
      <c r="I1048" s="140">
        <v>6325785260.7800674</v>
      </c>
      <c r="J1048" s="140">
        <v>989974168.60691452</v>
      </c>
      <c r="K1048" s="140">
        <v>989974168.60691452</v>
      </c>
      <c r="L1048" s="140">
        <v>167876311.55246538</v>
      </c>
      <c r="M1048" s="140">
        <v>288402176.64331454</v>
      </c>
      <c r="N1048" s="140">
        <v>0</v>
      </c>
      <c r="O1048" s="140">
        <v>189444373.18552718</v>
      </c>
      <c r="P1048" s="140">
        <v>29263043.801460624</v>
      </c>
      <c r="Q1048" s="140">
        <v>314988263.42414683</v>
      </c>
      <c r="R1048" s="140">
        <v>151260120.27065283</v>
      </c>
      <c r="S1048" s="140">
        <v>163728143.153494</v>
      </c>
      <c r="T1048" s="140">
        <v>0</v>
      </c>
      <c r="U1048" s="140">
        <v>0</v>
      </c>
      <c r="V1048" s="140">
        <v>0</v>
      </c>
      <c r="W1048" s="140">
        <v>0</v>
      </c>
      <c r="X1048" s="140">
        <v>0</v>
      </c>
      <c r="Y1048" s="140">
        <v>0</v>
      </c>
      <c r="Z1048" s="140" t="s">
        <v>728</v>
      </c>
      <c r="AA1048" s="140" t="s">
        <v>728</v>
      </c>
      <c r="AB1048" s="140" t="s">
        <v>728</v>
      </c>
      <c r="AC1048" s="140" t="s">
        <v>728</v>
      </c>
      <c r="AD1048" s="140" t="s">
        <v>728</v>
      </c>
      <c r="AE1048" s="140" t="s">
        <v>728</v>
      </c>
      <c r="AF1048" s="140" t="s">
        <v>728</v>
      </c>
      <c r="AG1048" s="140">
        <v>-1192404409.3409078</v>
      </c>
      <c r="AH1048" s="140">
        <v>480842</v>
      </c>
      <c r="AI1048" s="44"/>
      <c r="AK1048" s="44"/>
      <c r="AL1048" s="4"/>
    </row>
    <row r="1049" spans="1:38" x14ac:dyDescent="0.35">
      <c r="A1049" s="140" t="s">
        <v>4527</v>
      </c>
      <c r="B1049" s="140" t="s">
        <v>4528</v>
      </c>
      <c r="C1049" s="140" t="s">
        <v>16</v>
      </c>
      <c r="D1049" s="140" t="s">
        <v>10</v>
      </c>
      <c r="E1049" s="140" t="s">
        <v>535</v>
      </c>
      <c r="F1049" s="140">
        <v>2009</v>
      </c>
      <c r="G1049" s="140" t="s">
        <v>4947</v>
      </c>
      <c r="H1049" s="140" t="s">
        <v>728</v>
      </c>
      <c r="I1049" s="140">
        <v>6736274950.8094664</v>
      </c>
      <c r="J1049" s="140">
        <v>1001850574.3908077</v>
      </c>
      <c r="K1049" s="140">
        <v>1001850574.3908077</v>
      </c>
      <c r="L1049" s="140">
        <v>177722698.83930731</v>
      </c>
      <c r="M1049" s="140">
        <v>273404825.24442905</v>
      </c>
      <c r="N1049" s="140">
        <v>0</v>
      </c>
      <c r="O1049" s="140">
        <v>168862887.0621258</v>
      </c>
      <c r="P1049" s="140">
        <v>31480642.474615082</v>
      </c>
      <c r="Q1049" s="140">
        <v>350379520.77033043</v>
      </c>
      <c r="R1049" s="140">
        <v>162131126.45483664</v>
      </c>
      <c r="S1049" s="140">
        <v>188248394.31549379</v>
      </c>
      <c r="T1049" s="140">
        <v>0</v>
      </c>
      <c r="U1049" s="140">
        <v>0</v>
      </c>
      <c r="V1049" s="140">
        <v>0</v>
      </c>
      <c r="W1049" s="140">
        <v>0</v>
      </c>
      <c r="X1049" s="140">
        <v>0</v>
      </c>
      <c r="Y1049" s="140">
        <v>0</v>
      </c>
      <c r="Z1049" s="140" t="s">
        <v>728</v>
      </c>
      <c r="AA1049" s="140" t="s">
        <v>728</v>
      </c>
      <c r="AB1049" s="140" t="s">
        <v>728</v>
      </c>
      <c r="AC1049" s="140" t="s">
        <v>728</v>
      </c>
      <c r="AD1049" s="140" t="s">
        <v>728</v>
      </c>
      <c r="AE1049" s="140" t="s">
        <v>728</v>
      </c>
      <c r="AF1049" s="140" t="s">
        <v>728</v>
      </c>
      <c r="AG1049" s="140">
        <v>-1488465427.3709383</v>
      </c>
      <c r="AH1049" s="140">
        <v>486671</v>
      </c>
      <c r="AI1049" s="44"/>
      <c r="AK1049" s="44"/>
      <c r="AL1049" s="4"/>
    </row>
    <row r="1050" spans="1:38" x14ac:dyDescent="0.35">
      <c r="A1050" s="140" t="s">
        <v>4527</v>
      </c>
      <c r="B1050" s="140" t="s">
        <v>4528</v>
      </c>
      <c r="C1050" s="140" t="s">
        <v>16</v>
      </c>
      <c r="D1050" s="140" t="s">
        <v>10</v>
      </c>
      <c r="E1050" s="140" t="s">
        <v>535</v>
      </c>
      <c r="F1050" s="140">
        <v>2010</v>
      </c>
      <c r="G1050" s="140" t="s">
        <v>4948</v>
      </c>
      <c r="H1050" s="140" t="s">
        <v>728</v>
      </c>
      <c r="I1050" s="140">
        <v>7275200669.3069229</v>
      </c>
      <c r="J1050" s="140">
        <v>1053641741.1168437</v>
      </c>
      <c r="K1050" s="140">
        <v>1053641741.1168437</v>
      </c>
      <c r="L1050" s="140">
        <v>182879546.33539209</v>
      </c>
      <c r="M1050" s="140">
        <v>287641565.41346818</v>
      </c>
      <c r="N1050" s="140">
        <v>0</v>
      </c>
      <c r="O1050" s="140">
        <v>174909228.34010953</v>
      </c>
      <c r="P1050" s="140">
        <v>33300358.813983381</v>
      </c>
      <c r="Q1050" s="140">
        <v>374911042.21389049</v>
      </c>
      <c r="R1050" s="140">
        <v>170881614.20322865</v>
      </c>
      <c r="S1050" s="140">
        <v>204029428.01066184</v>
      </c>
      <c r="T1050" s="140">
        <v>0</v>
      </c>
      <c r="U1050" s="140">
        <v>0</v>
      </c>
      <c r="V1050" s="140">
        <v>0</v>
      </c>
      <c r="W1050" s="140">
        <v>0</v>
      </c>
      <c r="X1050" s="140">
        <v>0</v>
      </c>
      <c r="Y1050" s="140">
        <v>0</v>
      </c>
      <c r="Z1050" s="140" t="s">
        <v>728</v>
      </c>
      <c r="AA1050" s="140" t="s">
        <v>728</v>
      </c>
      <c r="AB1050" s="140" t="s">
        <v>728</v>
      </c>
      <c r="AC1050" s="140" t="s">
        <v>728</v>
      </c>
      <c r="AD1050" s="140" t="s">
        <v>728</v>
      </c>
      <c r="AE1050" s="140" t="s">
        <v>728</v>
      </c>
      <c r="AF1050" s="140" t="s">
        <v>728</v>
      </c>
      <c r="AG1050" s="140">
        <v>-1814706765.0106859</v>
      </c>
      <c r="AH1050" s="140">
        <v>492654</v>
      </c>
      <c r="AI1050" s="44"/>
      <c r="AK1050" s="44"/>
      <c r="AL1050" s="4"/>
    </row>
    <row r="1051" spans="1:38" x14ac:dyDescent="0.35">
      <c r="A1051" s="140" t="s">
        <v>4527</v>
      </c>
      <c r="B1051" s="140" t="s">
        <v>4528</v>
      </c>
      <c r="C1051" s="140" t="s">
        <v>16</v>
      </c>
      <c r="D1051" s="140" t="s">
        <v>10</v>
      </c>
      <c r="E1051" s="140" t="s">
        <v>535</v>
      </c>
      <c r="F1051" s="140">
        <v>2011</v>
      </c>
      <c r="G1051" s="140" t="s">
        <v>4949</v>
      </c>
      <c r="H1051" s="140" t="s">
        <v>728</v>
      </c>
      <c r="I1051" s="140">
        <v>7844467787.2352676</v>
      </c>
      <c r="J1051" s="140">
        <v>1081635886.657588</v>
      </c>
      <c r="K1051" s="140">
        <v>1081635886.657588</v>
      </c>
      <c r="L1051" s="140">
        <v>193092801.2988511</v>
      </c>
      <c r="M1051" s="140">
        <v>295045942.2761966</v>
      </c>
      <c r="N1051" s="140">
        <v>0</v>
      </c>
      <c r="O1051" s="140">
        <v>214089508.71705264</v>
      </c>
      <c r="P1051" s="140">
        <v>26041662.093638729</v>
      </c>
      <c r="Q1051" s="140">
        <v>353365972.27184892</v>
      </c>
      <c r="R1051" s="140">
        <v>133151001.43453386</v>
      </c>
      <c r="S1051" s="140">
        <v>220214970.83731502</v>
      </c>
      <c r="T1051" s="140">
        <v>0</v>
      </c>
      <c r="U1051" s="140">
        <v>0</v>
      </c>
      <c r="V1051" s="140">
        <v>0</v>
      </c>
      <c r="W1051" s="140">
        <v>0</v>
      </c>
      <c r="X1051" s="140">
        <v>0</v>
      </c>
      <c r="Y1051" s="140">
        <v>0</v>
      </c>
      <c r="Z1051" s="140" t="s">
        <v>728</v>
      </c>
      <c r="AA1051" s="140" t="s">
        <v>728</v>
      </c>
      <c r="AB1051" s="140" t="s">
        <v>728</v>
      </c>
      <c r="AC1051" s="140" t="s">
        <v>728</v>
      </c>
      <c r="AD1051" s="140" t="s">
        <v>728</v>
      </c>
      <c r="AE1051" s="140" t="s">
        <v>728</v>
      </c>
      <c r="AF1051" s="140" t="s">
        <v>728</v>
      </c>
      <c r="AG1051" s="140">
        <v>-1883395747.656862</v>
      </c>
      <c r="AH1051" s="140">
        <v>498856</v>
      </c>
      <c r="AI1051" s="44"/>
      <c r="AK1051" s="44"/>
      <c r="AL1051" s="4"/>
    </row>
    <row r="1052" spans="1:38" x14ac:dyDescent="0.35">
      <c r="A1052" s="140" t="s">
        <v>4527</v>
      </c>
      <c r="B1052" s="140" t="s">
        <v>4528</v>
      </c>
      <c r="C1052" s="140" t="s">
        <v>16</v>
      </c>
      <c r="D1052" s="140" t="s">
        <v>10</v>
      </c>
      <c r="E1052" s="140" t="s">
        <v>535</v>
      </c>
      <c r="F1052" s="140">
        <v>2012</v>
      </c>
      <c r="G1052" s="140" t="s">
        <v>4950</v>
      </c>
      <c r="H1052" s="140" t="s">
        <v>728</v>
      </c>
      <c r="I1052" s="140">
        <v>8185511803.718276</v>
      </c>
      <c r="J1052" s="140">
        <v>1094381934.5065963</v>
      </c>
      <c r="K1052" s="140">
        <v>1094381934.5065963</v>
      </c>
      <c r="L1052" s="140">
        <v>204715941.60199046</v>
      </c>
      <c r="M1052" s="140">
        <v>308698981.53963047</v>
      </c>
      <c r="N1052" s="140">
        <v>0</v>
      </c>
      <c r="O1052" s="140">
        <v>209233920.58195972</v>
      </c>
      <c r="P1052" s="140">
        <v>20037422.480338532</v>
      </c>
      <c r="Q1052" s="140">
        <v>351695668.30267715</v>
      </c>
      <c r="R1052" s="140">
        <v>113639341.41393593</v>
      </c>
      <c r="S1052" s="140">
        <v>238056326.88874123</v>
      </c>
      <c r="T1052" s="140">
        <v>0</v>
      </c>
      <c r="U1052" s="140">
        <v>0</v>
      </c>
      <c r="V1052" s="140">
        <v>0</v>
      </c>
      <c r="W1052" s="140">
        <v>0</v>
      </c>
      <c r="X1052" s="140">
        <v>0</v>
      </c>
      <c r="Y1052" s="140">
        <v>0</v>
      </c>
      <c r="Z1052" s="140" t="s">
        <v>728</v>
      </c>
      <c r="AA1052" s="140" t="s">
        <v>728</v>
      </c>
      <c r="AB1052" s="140" t="s">
        <v>728</v>
      </c>
      <c r="AC1052" s="140" t="s">
        <v>728</v>
      </c>
      <c r="AD1052" s="140" t="s">
        <v>728</v>
      </c>
      <c r="AE1052" s="140" t="s">
        <v>728</v>
      </c>
      <c r="AF1052" s="140" t="s">
        <v>728</v>
      </c>
      <c r="AG1052" s="140">
        <v>-2495939685.4070272</v>
      </c>
      <c r="AH1052" s="140">
        <v>505235</v>
      </c>
      <c r="AI1052" s="44"/>
      <c r="AK1052" s="44"/>
      <c r="AL1052" s="4"/>
    </row>
    <row r="1053" spans="1:38" x14ac:dyDescent="0.35">
      <c r="A1053" s="140" t="s">
        <v>4527</v>
      </c>
      <c r="B1053" s="140" t="s">
        <v>4528</v>
      </c>
      <c r="C1053" s="140" t="s">
        <v>16</v>
      </c>
      <c r="D1053" s="140" t="s">
        <v>10</v>
      </c>
      <c r="E1053" s="140" t="s">
        <v>535</v>
      </c>
      <c r="F1053" s="140">
        <v>2013</v>
      </c>
      <c r="G1053" s="140" t="s">
        <v>4951</v>
      </c>
      <c r="H1053" s="140" t="s">
        <v>728</v>
      </c>
      <c r="I1053" s="140">
        <v>8445379261.8736954</v>
      </c>
      <c r="J1053" s="140">
        <v>1185198344.9956608</v>
      </c>
      <c r="K1053" s="140">
        <v>1185198344.9956608</v>
      </c>
      <c r="L1053" s="140">
        <v>214523428.03558445</v>
      </c>
      <c r="M1053" s="140">
        <v>312805529.96948266</v>
      </c>
      <c r="N1053" s="140">
        <v>0</v>
      </c>
      <c r="O1053" s="140">
        <v>281172760.88255709</v>
      </c>
      <c r="P1053" s="140">
        <v>19984844.910757735</v>
      </c>
      <c r="Q1053" s="140">
        <v>356711781.1972788</v>
      </c>
      <c r="R1053" s="140">
        <v>112934914.6379123</v>
      </c>
      <c r="S1053" s="140">
        <v>243776866.55936649</v>
      </c>
      <c r="T1053" s="140">
        <v>0</v>
      </c>
      <c r="U1053" s="140">
        <v>0</v>
      </c>
      <c r="V1053" s="140">
        <v>0</v>
      </c>
      <c r="W1053" s="140">
        <v>0</v>
      </c>
      <c r="X1053" s="140">
        <v>0</v>
      </c>
      <c r="Y1053" s="140">
        <v>0</v>
      </c>
      <c r="Z1053" s="140" t="s">
        <v>728</v>
      </c>
      <c r="AA1053" s="140" t="s">
        <v>728</v>
      </c>
      <c r="AB1053" s="140" t="s">
        <v>728</v>
      </c>
      <c r="AC1053" s="140" t="s">
        <v>728</v>
      </c>
      <c r="AD1053" s="140" t="s">
        <v>728</v>
      </c>
      <c r="AE1053" s="140" t="s">
        <v>728</v>
      </c>
      <c r="AF1053" s="140" t="s">
        <v>728</v>
      </c>
      <c r="AG1053" s="140">
        <v>-2553386040.2527399</v>
      </c>
      <c r="AH1053" s="140">
        <v>511748</v>
      </c>
      <c r="AI1053" s="44"/>
      <c r="AK1053" s="44"/>
      <c r="AL1053" s="4"/>
    </row>
    <row r="1054" spans="1:38" x14ac:dyDescent="0.35">
      <c r="A1054" s="140" t="s">
        <v>4527</v>
      </c>
      <c r="B1054" s="140" t="s">
        <v>4528</v>
      </c>
      <c r="C1054" s="140" t="s">
        <v>16</v>
      </c>
      <c r="D1054" s="140" t="s">
        <v>10</v>
      </c>
      <c r="E1054" s="140" t="s">
        <v>535</v>
      </c>
      <c r="F1054" s="140">
        <v>2014</v>
      </c>
      <c r="G1054" s="140" t="s">
        <v>4952</v>
      </c>
      <c r="H1054" s="140" t="s">
        <v>728</v>
      </c>
      <c r="I1054" s="140">
        <v>8798850111.8745499</v>
      </c>
      <c r="J1054" s="140">
        <v>1347746281.8283303</v>
      </c>
      <c r="K1054" s="140">
        <v>1347746281.8283303</v>
      </c>
      <c r="L1054" s="140">
        <v>226906658.94291058</v>
      </c>
      <c r="M1054" s="140">
        <v>308952908.55902261</v>
      </c>
      <c r="N1054" s="140">
        <v>0</v>
      </c>
      <c r="O1054" s="140">
        <v>381320577.69844788</v>
      </c>
      <c r="P1054" s="140">
        <v>30237402.919493306</v>
      </c>
      <c r="Q1054" s="140">
        <v>400328733.70845586</v>
      </c>
      <c r="R1054" s="140">
        <v>155833151.14073712</v>
      </c>
      <c r="S1054" s="140">
        <v>244495582.56771874</v>
      </c>
      <c r="T1054" s="140">
        <v>0</v>
      </c>
      <c r="U1054" s="140">
        <v>0</v>
      </c>
      <c r="V1054" s="140">
        <v>0</v>
      </c>
      <c r="W1054" s="140">
        <v>0</v>
      </c>
      <c r="X1054" s="140">
        <v>0</v>
      </c>
      <c r="Y1054" s="140">
        <v>0</v>
      </c>
      <c r="Z1054" s="140" t="s">
        <v>728</v>
      </c>
      <c r="AA1054" s="140" t="s">
        <v>728</v>
      </c>
      <c r="AB1054" s="140" t="s">
        <v>728</v>
      </c>
      <c r="AC1054" s="140" t="s">
        <v>728</v>
      </c>
      <c r="AD1054" s="140" t="s">
        <v>728</v>
      </c>
      <c r="AE1054" s="140" t="s">
        <v>728</v>
      </c>
      <c r="AF1054" s="140" t="s">
        <v>728</v>
      </c>
      <c r="AG1054" s="140">
        <v>-2366538360.6169353</v>
      </c>
      <c r="AH1054" s="140">
        <v>518269</v>
      </c>
      <c r="AI1054" s="44"/>
      <c r="AK1054" s="44"/>
      <c r="AL1054" s="4"/>
    </row>
    <row r="1055" spans="1:38" x14ac:dyDescent="0.35">
      <c r="A1055" s="140" t="s">
        <v>4527</v>
      </c>
      <c r="B1055" s="140" t="s">
        <v>4528</v>
      </c>
      <c r="C1055" s="140" t="s">
        <v>16</v>
      </c>
      <c r="D1055" s="140" t="s">
        <v>10</v>
      </c>
      <c r="E1055" s="140" t="s">
        <v>535</v>
      </c>
      <c r="F1055" s="140">
        <v>2015</v>
      </c>
      <c r="G1055" s="140" t="s">
        <v>4953</v>
      </c>
      <c r="H1055" s="140" t="s">
        <v>728</v>
      </c>
      <c r="I1055" s="140">
        <v>9035889582.8226871</v>
      </c>
      <c r="J1055" s="140">
        <v>1227956299.9498863</v>
      </c>
      <c r="K1055" s="140">
        <v>1227956299.9498863</v>
      </c>
      <c r="L1055" s="140">
        <v>257880306.85514021</v>
      </c>
      <c r="M1055" s="140">
        <v>310071929.55902117</v>
      </c>
      <c r="N1055" s="140">
        <v>0</v>
      </c>
      <c r="O1055" s="140">
        <v>262932847.07369423</v>
      </c>
      <c r="P1055" s="140">
        <v>23885052.482433125</v>
      </c>
      <c r="Q1055" s="140">
        <v>373186163.97959769</v>
      </c>
      <c r="R1055" s="140">
        <v>123095326.78482465</v>
      </c>
      <c r="S1055" s="140">
        <v>250090837.19477302</v>
      </c>
      <c r="T1055" s="140">
        <v>0</v>
      </c>
      <c r="U1055" s="140">
        <v>0</v>
      </c>
      <c r="V1055" s="140">
        <v>0</v>
      </c>
      <c r="W1055" s="140">
        <v>0</v>
      </c>
      <c r="X1055" s="140">
        <v>0</v>
      </c>
      <c r="Y1055" s="140">
        <v>0</v>
      </c>
      <c r="Z1055" s="140" t="s">
        <v>728</v>
      </c>
      <c r="AA1055" s="140" t="s">
        <v>728</v>
      </c>
      <c r="AB1055" s="140" t="s">
        <v>728</v>
      </c>
      <c r="AC1055" s="140" t="s">
        <v>728</v>
      </c>
      <c r="AD1055" s="140" t="s">
        <v>728</v>
      </c>
      <c r="AE1055" s="140" t="s">
        <v>728</v>
      </c>
      <c r="AF1055" s="140" t="s">
        <v>728</v>
      </c>
      <c r="AG1055" s="140">
        <v>-2619502344.1885815</v>
      </c>
      <c r="AH1055" s="140">
        <v>524743</v>
      </c>
      <c r="AI1055" s="44"/>
      <c r="AK1055" s="44"/>
      <c r="AL1055" s="4"/>
    </row>
    <row r="1056" spans="1:38" x14ac:dyDescent="0.35">
      <c r="A1056" s="140" t="s">
        <v>4527</v>
      </c>
      <c r="B1056" s="140" t="s">
        <v>4528</v>
      </c>
      <c r="C1056" s="140" t="s">
        <v>16</v>
      </c>
      <c r="D1056" s="140" t="s">
        <v>10</v>
      </c>
      <c r="E1056" s="140" t="s">
        <v>535</v>
      </c>
      <c r="F1056" s="140">
        <v>2016</v>
      </c>
      <c r="G1056" s="140" t="s">
        <v>4954</v>
      </c>
      <c r="H1056" s="140" t="s">
        <v>728</v>
      </c>
      <c r="I1056" s="140">
        <v>9382727972.7650108</v>
      </c>
      <c r="J1056" s="140">
        <v>1228195008.671967</v>
      </c>
      <c r="K1056" s="140">
        <v>1228195008.671967</v>
      </c>
      <c r="L1056" s="140">
        <v>290453102.43355995</v>
      </c>
      <c r="M1056" s="140">
        <v>317798402.17161697</v>
      </c>
      <c r="N1056" s="140">
        <v>0</v>
      </c>
      <c r="O1056" s="140">
        <v>210356082.84077337</v>
      </c>
      <c r="P1056" s="140">
        <v>24796943.652309511</v>
      </c>
      <c r="Q1056" s="140">
        <v>384790477.5737074</v>
      </c>
      <c r="R1056" s="140">
        <v>127794899.5251687</v>
      </c>
      <c r="S1056" s="140">
        <v>256995578.04853868</v>
      </c>
      <c r="T1056" s="140">
        <v>0</v>
      </c>
      <c r="U1056" s="140">
        <v>0</v>
      </c>
      <c r="V1056" s="140">
        <v>0</v>
      </c>
      <c r="W1056" s="140">
        <v>0</v>
      </c>
      <c r="X1056" s="140">
        <v>0</v>
      </c>
      <c r="Y1056" s="140">
        <v>0</v>
      </c>
      <c r="Z1056" s="140" t="s">
        <v>728</v>
      </c>
      <c r="AA1056" s="140" t="s">
        <v>728</v>
      </c>
      <c r="AB1056" s="140" t="s">
        <v>728</v>
      </c>
      <c r="AC1056" s="140" t="s">
        <v>728</v>
      </c>
      <c r="AD1056" s="140" t="s">
        <v>728</v>
      </c>
      <c r="AE1056" s="140" t="s">
        <v>728</v>
      </c>
      <c r="AF1056" s="140" t="s">
        <v>728</v>
      </c>
      <c r="AG1056" s="140">
        <v>-2698675961.9806795</v>
      </c>
      <c r="AH1056" s="140">
        <v>531146</v>
      </c>
      <c r="AI1056" s="44"/>
      <c r="AK1056" s="44"/>
      <c r="AL1056" s="4"/>
    </row>
    <row r="1057" spans="1:38" x14ac:dyDescent="0.35">
      <c r="A1057" s="140" t="s">
        <v>4527</v>
      </c>
      <c r="B1057" s="140" t="s">
        <v>4528</v>
      </c>
      <c r="C1057" s="140" t="s">
        <v>16</v>
      </c>
      <c r="D1057" s="140" t="s">
        <v>10</v>
      </c>
      <c r="E1057" s="140" t="s">
        <v>535</v>
      </c>
      <c r="F1057" s="140">
        <v>2017</v>
      </c>
      <c r="G1057" s="140" t="s">
        <v>4955</v>
      </c>
      <c r="H1057" s="140" t="s">
        <v>728</v>
      </c>
      <c r="I1057" s="140">
        <v>9766179223.9970169</v>
      </c>
      <c r="J1057" s="140">
        <v>1182875624.6935816</v>
      </c>
      <c r="K1057" s="140">
        <v>1182875624.6935816</v>
      </c>
      <c r="L1057" s="140">
        <v>307223796.7653268</v>
      </c>
      <c r="M1057" s="140">
        <v>331690766.75728774</v>
      </c>
      <c r="N1057" s="140">
        <v>0</v>
      </c>
      <c r="O1057" s="140">
        <v>143556874.14220309</v>
      </c>
      <c r="P1057" s="140">
        <v>25649278.455961015</v>
      </c>
      <c r="Q1057" s="140">
        <v>374754908.5728029</v>
      </c>
      <c r="R1057" s="140">
        <v>119576638.95107798</v>
      </c>
      <c r="S1057" s="140">
        <v>255178269.62172493</v>
      </c>
      <c r="T1057" s="140">
        <v>0</v>
      </c>
      <c r="U1057" s="140">
        <v>0</v>
      </c>
      <c r="V1057" s="140">
        <v>0</v>
      </c>
      <c r="W1057" s="140">
        <v>0</v>
      </c>
      <c r="X1057" s="140">
        <v>0</v>
      </c>
      <c r="Y1057" s="140">
        <v>0</v>
      </c>
      <c r="Z1057" s="140" t="s">
        <v>728</v>
      </c>
      <c r="AA1057" s="140" t="s">
        <v>728</v>
      </c>
      <c r="AB1057" s="140" t="s">
        <v>728</v>
      </c>
      <c r="AC1057" s="140" t="s">
        <v>728</v>
      </c>
      <c r="AD1057" s="140" t="s">
        <v>728</v>
      </c>
      <c r="AE1057" s="140" t="s">
        <v>728</v>
      </c>
      <c r="AF1057" s="140" t="s">
        <v>728</v>
      </c>
      <c r="AG1057" s="140">
        <v>-3163827338.8385596</v>
      </c>
      <c r="AH1057" s="140">
        <v>537497</v>
      </c>
      <c r="AI1057" s="44"/>
      <c r="AK1057" s="44"/>
      <c r="AL1057" s="4"/>
    </row>
    <row r="1058" spans="1:38" x14ac:dyDescent="0.35">
      <c r="A1058" s="140" t="s">
        <v>4527</v>
      </c>
      <c r="B1058" s="140" t="s">
        <v>4528</v>
      </c>
      <c r="C1058" s="140" t="s">
        <v>16</v>
      </c>
      <c r="D1058" s="140" t="s">
        <v>10</v>
      </c>
      <c r="E1058" s="140" t="s">
        <v>535</v>
      </c>
      <c r="F1058" s="140">
        <v>2018</v>
      </c>
      <c r="G1058" s="140" t="s">
        <v>4956</v>
      </c>
      <c r="H1058" s="140" t="s">
        <v>728</v>
      </c>
      <c r="I1058" s="140">
        <v>10332977383.824627</v>
      </c>
      <c r="J1058" s="140">
        <v>1625730256.2547009</v>
      </c>
      <c r="K1058" s="140">
        <v>1625730256.2547009</v>
      </c>
      <c r="L1058" s="140">
        <v>294907704.89449883</v>
      </c>
      <c r="M1058" s="140">
        <v>345744418.14652777</v>
      </c>
      <c r="N1058" s="140">
        <v>0</v>
      </c>
      <c r="O1058" s="140">
        <v>204129168.09887213</v>
      </c>
      <c r="P1058" s="140">
        <v>92862955.917401269</v>
      </c>
      <c r="Q1058" s="140">
        <v>688086009.19740081</v>
      </c>
      <c r="R1058" s="140">
        <v>436071665.79754817</v>
      </c>
      <c r="S1058" s="140">
        <v>252014343.3998526</v>
      </c>
      <c r="T1058" s="140">
        <v>0</v>
      </c>
      <c r="U1058" s="140">
        <v>0</v>
      </c>
      <c r="V1058" s="140">
        <v>0</v>
      </c>
      <c r="W1058" s="140" t="s">
        <v>728</v>
      </c>
      <c r="X1058" s="140">
        <v>0</v>
      </c>
      <c r="Y1058" s="140">
        <v>0</v>
      </c>
      <c r="Z1058" s="140" t="s">
        <v>728</v>
      </c>
      <c r="AA1058" s="140" t="s">
        <v>728</v>
      </c>
      <c r="AB1058" s="140" t="s">
        <v>728</v>
      </c>
      <c r="AC1058" s="140" t="s">
        <v>728</v>
      </c>
      <c r="AD1058" s="140" t="s">
        <v>728</v>
      </c>
      <c r="AE1058" s="140" t="s">
        <v>728</v>
      </c>
      <c r="AF1058" s="140" t="s">
        <v>728</v>
      </c>
      <c r="AG1058" s="140">
        <v>-3019470000</v>
      </c>
      <c r="AH1058" s="140">
        <v>543767</v>
      </c>
      <c r="AI1058" s="44"/>
      <c r="AK1058" s="44"/>
      <c r="AL1058" s="4"/>
    </row>
    <row r="1059" spans="1:38" x14ac:dyDescent="0.35">
      <c r="A1059" s="140" t="s">
        <v>67</v>
      </c>
      <c r="B1059" s="140" t="s">
        <v>68</v>
      </c>
      <c r="C1059" s="140" t="s">
        <v>6</v>
      </c>
      <c r="D1059" s="140" t="s">
        <v>11</v>
      </c>
      <c r="E1059" s="140" t="s">
        <v>535</v>
      </c>
      <c r="F1059" s="140">
        <v>1995</v>
      </c>
      <c r="G1059" s="140" t="s">
        <v>1281</v>
      </c>
      <c r="H1059" s="140">
        <v>273355156057.10239</v>
      </c>
      <c r="I1059" s="140">
        <v>53146118712.167114</v>
      </c>
      <c r="J1059" s="140">
        <v>55242534255.90065</v>
      </c>
      <c r="K1059" s="140">
        <v>55200058104.305298</v>
      </c>
      <c r="L1059" s="140">
        <v>13757153222.945343</v>
      </c>
      <c r="M1059" s="140">
        <v>6554096774.623189</v>
      </c>
      <c r="N1059" s="140">
        <v>152795481.1369639</v>
      </c>
      <c r="O1059" s="140">
        <v>1636518389.3636391</v>
      </c>
      <c r="P1059" s="140">
        <v>7109407934.7250023</v>
      </c>
      <c r="Q1059" s="140">
        <v>25990086301.511162</v>
      </c>
      <c r="R1059" s="140">
        <v>14835401724.422333</v>
      </c>
      <c r="S1059" s="140">
        <v>11154684577.088829</v>
      </c>
      <c r="T1059" s="140">
        <v>42476151.595348179</v>
      </c>
      <c r="U1059" s="140">
        <v>0</v>
      </c>
      <c r="V1059" s="140">
        <v>0</v>
      </c>
      <c r="W1059" s="140">
        <v>0</v>
      </c>
      <c r="X1059" s="140">
        <v>0</v>
      </c>
      <c r="Y1059" s="140">
        <v>42476151.595348179</v>
      </c>
      <c r="Z1059" s="140">
        <v>170078964901.41525</v>
      </c>
      <c r="AA1059" s="140">
        <v>110814147769.40495</v>
      </c>
      <c r="AB1059" s="140">
        <v>89701370590.609512</v>
      </c>
      <c r="AC1059" s="140">
        <v>21112777178.795444</v>
      </c>
      <c r="AD1059" s="140">
        <v>59264817132.010284</v>
      </c>
      <c r="AE1059" s="140">
        <v>47973435085.252876</v>
      </c>
      <c r="AF1059" s="140">
        <v>11291382046.757511</v>
      </c>
      <c r="AG1059" s="140">
        <v>-5112461812.3806524</v>
      </c>
      <c r="AH1059" s="140">
        <v>3545534</v>
      </c>
      <c r="AI1059" s="44"/>
      <c r="AK1059" s="44"/>
      <c r="AL1059" s="4"/>
    </row>
    <row r="1060" spans="1:38" x14ac:dyDescent="0.35">
      <c r="A1060" s="140" t="s">
        <v>67</v>
      </c>
      <c r="B1060" s="140" t="s">
        <v>68</v>
      </c>
      <c r="C1060" s="140" t="s">
        <v>6</v>
      </c>
      <c r="D1060" s="140" t="s">
        <v>11</v>
      </c>
      <c r="E1060" s="140" t="s">
        <v>535</v>
      </c>
      <c r="F1060" s="140">
        <v>1996</v>
      </c>
      <c r="G1060" s="140" t="s">
        <v>1282</v>
      </c>
      <c r="H1060" s="140">
        <v>278356554179.48615</v>
      </c>
      <c r="I1060" s="140">
        <v>55426493059.286911</v>
      </c>
      <c r="J1060" s="140">
        <v>56309413768.465546</v>
      </c>
      <c r="K1060" s="140">
        <v>56251979307.13163</v>
      </c>
      <c r="L1060" s="140">
        <v>14263023316.400911</v>
      </c>
      <c r="M1060" s="140">
        <v>6574273891.2105122</v>
      </c>
      <c r="N1060" s="140">
        <v>151879680.31444234</v>
      </c>
      <c r="O1060" s="140">
        <v>1632517875.3217175</v>
      </c>
      <c r="P1060" s="140">
        <v>7188326179.2707624</v>
      </c>
      <c r="Q1060" s="140">
        <v>26441958364.613285</v>
      </c>
      <c r="R1060" s="140">
        <v>15714800732.038671</v>
      </c>
      <c r="S1060" s="140">
        <v>10727157632.574614</v>
      </c>
      <c r="T1060" s="140">
        <v>57434461.333920971</v>
      </c>
      <c r="U1060" s="140">
        <v>0</v>
      </c>
      <c r="V1060" s="140">
        <v>0</v>
      </c>
      <c r="W1060" s="140">
        <v>0</v>
      </c>
      <c r="X1060" s="140">
        <v>0</v>
      </c>
      <c r="Y1060" s="140">
        <v>57434461.333920971</v>
      </c>
      <c r="Z1060" s="140">
        <v>170964783419.41211</v>
      </c>
      <c r="AA1060" s="140">
        <v>108312462528.7585</v>
      </c>
      <c r="AB1060" s="140">
        <v>88194348668.557693</v>
      </c>
      <c r="AC1060" s="140">
        <v>20118113860.200794</v>
      </c>
      <c r="AD1060" s="140">
        <v>62652320890.653351</v>
      </c>
      <c r="AE1060" s="140">
        <v>51015187952.702278</v>
      </c>
      <c r="AF1060" s="140">
        <v>11637132937.951025</v>
      </c>
      <c r="AG1060" s="140">
        <v>-4344136067.6784334</v>
      </c>
      <c r="AH1060" s="140">
        <v>3632362</v>
      </c>
      <c r="AI1060" s="44"/>
      <c r="AK1060" s="44"/>
      <c r="AL1060" s="4"/>
    </row>
    <row r="1061" spans="1:38" x14ac:dyDescent="0.35">
      <c r="A1061" s="140" t="s">
        <v>67</v>
      </c>
      <c r="B1061" s="140" t="s">
        <v>68</v>
      </c>
      <c r="C1061" s="140" t="s">
        <v>6</v>
      </c>
      <c r="D1061" s="140" t="s">
        <v>11</v>
      </c>
      <c r="E1061" s="140" t="s">
        <v>535</v>
      </c>
      <c r="F1061" s="140">
        <v>1997</v>
      </c>
      <c r="G1061" s="140" t="s">
        <v>1283</v>
      </c>
      <c r="H1061" s="140">
        <v>299853807682.28223</v>
      </c>
      <c r="I1061" s="140">
        <v>58435975626.86853</v>
      </c>
      <c r="J1061" s="140">
        <v>56881699996.835693</v>
      </c>
      <c r="K1061" s="140">
        <v>56837164556.270309</v>
      </c>
      <c r="L1061" s="140">
        <v>14534228114.616735</v>
      </c>
      <c r="M1061" s="140">
        <v>6536464195.5513334</v>
      </c>
      <c r="N1061" s="140">
        <v>150963879.49192077</v>
      </c>
      <c r="O1061" s="140">
        <v>1561797204.109091</v>
      </c>
      <c r="P1061" s="140">
        <v>7233307275.3034124</v>
      </c>
      <c r="Q1061" s="140">
        <v>26820403887.197815</v>
      </c>
      <c r="R1061" s="140">
        <v>16348313951.958868</v>
      </c>
      <c r="S1061" s="140">
        <v>10472089935.238945</v>
      </c>
      <c r="T1061" s="140">
        <v>44535440.565387651</v>
      </c>
      <c r="U1061" s="140">
        <v>0</v>
      </c>
      <c r="V1061" s="140">
        <v>0</v>
      </c>
      <c r="W1061" s="140">
        <v>0</v>
      </c>
      <c r="X1061" s="140">
        <v>0</v>
      </c>
      <c r="Y1061" s="140">
        <v>44535440.565387651</v>
      </c>
      <c r="Z1061" s="140">
        <v>188982545797.42029</v>
      </c>
      <c r="AA1061" s="140">
        <v>110478353297.36794</v>
      </c>
      <c r="AB1061" s="140">
        <v>88506786135.367905</v>
      </c>
      <c r="AC1061" s="140">
        <v>21971567162.000103</v>
      </c>
      <c r="AD1061" s="140">
        <v>78504192500.052078</v>
      </c>
      <c r="AE1061" s="140">
        <v>62891540007.207947</v>
      </c>
      <c r="AF1061" s="140">
        <v>15612652492.844267</v>
      </c>
      <c r="AG1061" s="140">
        <v>-4446413738.8422909</v>
      </c>
      <c r="AH1061" s="140">
        <v>3718949</v>
      </c>
      <c r="AI1061" s="44"/>
      <c r="AK1061" s="44"/>
      <c r="AL1061" s="4"/>
    </row>
    <row r="1062" spans="1:38" x14ac:dyDescent="0.35">
      <c r="A1062" s="140" t="s">
        <v>67</v>
      </c>
      <c r="B1062" s="140" t="s">
        <v>68</v>
      </c>
      <c r="C1062" s="140" t="s">
        <v>6</v>
      </c>
      <c r="D1062" s="140" t="s">
        <v>11</v>
      </c>
      <c r="E1062" s="140" t="s">
        <v>535</v>
      </c>
      <c r="F1062" s="140">
        <v>1998</v>
      </c>
      <c r="G1062" s="140" t="s">
        <v>1284</v>
      </c>
      <c r="H1062" s="140">
        <v>314350496198.23566</v>
      </c>
      <c r="I1062" s="140">
        <v>62714515299.336372</v>
      </c>
      <c r="J1062" s="140">
        <v>57331519705.277901</v>
      </c>
      <c r="K1062" s="140">
        <v>57297074747.407112</v>
      </c>
      <c r="L1062" s="140">
        <v>14182372609.099091</v>
      </c>
      <c r="M1062" s="140">
        <v>6741669054.4553375</v>
      </c>
      <c r="N1062" s="140">
        <v>150048103.17439818</v>
      </c>
      <c r="O1062" s="140">
        <v>1180581631.7925978</v>
      </c>
      <c r="P1062" s="140">
        <v>7439468955.6633387</v>
      </c>
      <c r="Q1062" s="140">
        <v>27602934393.222355</v>
      </c>
      <c r="R1062" s="140">
        <v>17328615586.481491</v>
      </c>
      <c r="S1062" s="140">
        <v>10274318806.740864</v>
      </c>
      <c r="T1062" s="140">
        <v>34444957.870781213</v>
      </c>
      <c r="U1062" s="140">
        <v>0</v>
      </c>
      <c r="V1062" s="140">
        <v>0</v>
      </c>
      <c r="W1062" s="140">
        <v>0</v>
      </c>
      <c r="X1062" s="140">
        <v>0</v>
      </c>
      <c r="Y1062" s="140">
        <v>34444957.870781213</v>
      </c>
      <c r="Z1062" s="140">
        <v>200116848532.07516</v>
      </c>
      <c r="AA1062" s="140">
        <v>118723128371.76765</v>
      </c>
      <c r="AB1062" s="140">
        <v>94414137028.517609</v>
      </c>
      <c r="AC1062" s="140">
        <v>24308991343.250252</v>
      </c>
      <c r="AD1062" s="140">
        <v>81393720160.30748</v>
      </c>
      <c r="AE1062" s="140">
        <v>64728060605.110374</v>
      </c>
      <c r="AF1062" s="140">
        <v>16665659555.197107</v>
      </c>
      <c r="AG1062" s="140">
        <v>-5812387338.453764</v>
      </c>
      <c r="AH1062" s="140">
        <v>3803887</v>
      </c>
      <c r="AI1062" s="44"/>
      <c r="AK1062" s="44"/>
      <c r="AL1062" s="4"/>
    </row>
    <row r="1063" spans="1:38" x14ac:dyDescent="0.35">
      <c r="A1063" s="140" t="s">
        <v>67</v>
      </c>
      <c r="B1063" s="140" t="s">
        <v>68</v>
      </c>
      <c r="C1063" s="140" t="s">
        <v>6</v>
      </c>
      <c r="D1063" s="140" t="s">
        <v>11</v>
      </c>
      <c r="E1063" s="140" t="s">
        <v>535</v>
      </c>
      <c r="F1063" s="140">
        <v>1999</v>
      </c>
      <c r="G1063" s="140" t="s">
        <v>1285</v>
      </c>
      <c r="H1063" s="140">
        <v>323044036727.70355</v>
      </c>
      <c r="I1063" s="140">
        <v>66422550854.1073</v>
      </c>
      <c r="J1063" s="140">
        <v>57546692563.143066</v>
      </c>
      <c r="K1063" s="140">
        <v>57510221969.148308</v>
      </c>
      <c r="L1063" s="140">
        <v>13102940789.597319</v>
      </c>
      <c r="M1063" s="140">
        <v>7020154898.2348557</v>
      </c>
      <c r="N1063" s="140">
        <v>149132302.35187665</v>
      </c>
      <c r="O1063" s="140">
        <v>1612152642.416383</v>
      </c>
      <c r="P1063" s="140">
        <v>7404772293.2298145</v>
      </c>
      <c r="Q1063" s="140">
        <v>28221069043.318062</v>
      </c>
      <c r="R1063" s="140">
        <v>18360061544.078701</v>
      </c>
      <c r="S1063" s="140">
        <v>9861007499.2393608</v>
      </c>
      <c r="T1063" s="140">
        <v>36470593.99476286</v>
      </c>
      <c r="U1063" s="140">
        <v>0</v>
      </c>
      <c r="V1063" s="140">
        <v>0</v>
      </c>
      <c r="W1063" s="140">
        <v>0</v>
      </c>
      <c r="X1063" s="140">
        <v>0</v>
      </c>
      <c r="Y1063" s="140">
        <v>36470593.99476286</v>
      </c>
      <c r="Z1063" s="140">
        <v>205899055154.4545</v>
      </c>
      <c r="AA1063" s="140">
        <v>124761662628.44891</v>
      </c>
      <c r="AB1063" s="140">
        <v>94676298185.452576</v>
      </c>
      <c r="AC1063" s="140">
        <v>30085364442.99662</v>
      </c>
      <c r="AD1063" s="140">
        <v>81137392526.005585</v>
      </c>
      <c r="AE1063" s="140">
        <v>61571702452.052483</v>
      </c>
      <c r="AF1063" s="140">
        <v>19565690073.953163</v>
      </c>
      <c r="AG1063" s="140">
        <v>-6824261844.0012522</v>
      </c>
      <c r="AH1063" s="140">
        <v>3885430</v>
      </c>
      <c r="AI1063" s="44"/>
      <c r="AK1063" s="44"/>
      <c r="AL1063" s="4"/>
    </row>
    <row r="1064" spans="1:38" x14ac:dyDescent="0.35">
      <c r="A1064" s="140" t="s">
        <v>67</v>
      </c>
      <c r="B1064" s="140" t="s">
        <v>68</v>
      </c>
      <c r="C1064" s="140" t="s">
        <v>6</v>
      </c>
      <c r="D1064" s="140" t="s">
        <v>11</v>
      </c>
      <c r="E1064" s="140" t="s">
        <v>535</v>
      </c>
      <c r="F1064" s="140">
        <v>2000</v>
      </c>
      <c r="G1064" s="140" t="s">
        <v>1286</v>
      </c>
      <c r="H1064" s="140">
        <v>337478847933.93195</v>
      </c>
      <c r="I1064" s="140">
        <v>69471112139.92215</v>
      </c>
      <c r="J1064" s="140">
        <v>57074705290.67347</v>
      </c>
      <c r="K1064" s="140">
        <v>57049838037.154015</v>
      </c>
      <c r="L1064" s="140">
        <v>11153264259.696312</v>
      </c>
      <c r="M1064" s="140">
        <v>7501502688.223937</v>
      </c>
      <c r="N1064" s="140">
        <v>148216501.52935508</v>
      </c>
      <c r="O1064" s="140">
        <v>1486388022.4625306</v>
      </c>
      <c r="P1064" s="140">
        <v>7832456376.282897</v>
      </c>
      <c r="Q1064" s="140">
        <v>28928010188.958977</v>
      </c>
      <c r="R1064" s="140">
        <v>18530793721.840321</v>
      </c>
      <c r="S1064" s="140">
        <v>10397216467.118656</v>
      </c>
      <c r="T1064" s="140">
        <v>24867253.519456401</v>
      </c>
      <c r="U1064" s="140">
        <v>0</v>
      </c>
      <c r="V1064" s="140">
        <v>0</v>
      </c>
      <c r="W1064" s="140">
        <v>0</v>
      </c>
      <c r="X1064" s="140">
        <v>0</v>
      </c>
      <c r="Y1064" s="140">
        <v>24867253.519456401</v>
      </c>
      <c r="Z1064" s="140">
        <v>216749482131.55585</v>
      </c>
      <c r="AA1064" s="140">
        <v>134806486631.72244</v>
      </c>
      <c r="AB1064" s="140">
        <v>107626705822.81366</v>
      </c>
      <c r="AC1064" s="140">
        <v>27179780808.90863</v>
      </c>
      <c r="AD1064" s="140">
        <v>81942995499.833374</v>
      </c>
      <c r="AE1064" s="140">
        <v>65421589800.749313</v>
      </c>
      <c r="AF1064" s="140">
        <v>16521405699.084217</v>
      </c>
      <c r="AG1064" s="140">
        <v>-5816451628.2194557</v>
      </c>
      <c r="AH1064" s="140">
        <v>3962372</v>
      </c>
      <c r="AI1064" s="44"/>
      <c r="AK1064" s="44"/>
      <c r="AL1064" s="4"/>
    </row>
    <row r="1065" spans="1:38" x14ac:dyDescent="0.35">
      <c r="A1065" s="140" t="s">
        <v>67</v>
      </c>
      <c r="B1065" s="140" t="s">
        <v>68</v>
      </c>
      <c r="C1065" s="140" t="s">
        <v>6</v>
      </c>
      <c r="D1065" s="140" t="s">
        <v>11</v>
      </c>
      <c r="E1065" s="140" t="s">
        <v>535</v>
      </c>
      <c r="F1065" s="140">
        <v>2001</v>
      </c>
      <c r="G1065" s="140" t="s">
        <v>1287</v>
      </c>
      <c r="H1065" s="140">
        <v>355812768505.04602</v>
      </c>
      <c r="I1065" s="140">
        <v>72499198341.41153</v>
      </c>
      <c r="J1065" s="140">
        <v>56429047664.607414</v>
      </c>
      <c r="K1065" s="140">
        <v>56414692444.092049</v>
      </c>
      <c r="L1065" s="140">
        <v>9665085745.6821384</v>
      </c>
      <c r="M1065" s="140">
        <v>7272039371.3138523</v>
      </c>
      <c r="N1065" s="140">
        <v>147300700.70683351</v>
      </c>
      <c r="O1065" s="140">
        <v>2576456689.4487433</v>
      </c>
      <c r="P1065" s="140">
        <v>7650144003.7466574</v>
      </c>
      <c r="Q1065" s="140">
        <v>29103665933.193825</v>
      </c>
      <c r="R1065" s="140">
        <v>18451769580.437233</v>
      </c>
      <c r="S1065" s="140">
        <v>10651896352.756592</v>
      </c>
      <c r="T1065" s="140">
        <v>14355220.515366523</v>
      </c>
      <c r="U1065" s="140">
        <v>0</v>
      </c>
      <c r="V1065" s="140">
        <v>0</v>
      </c>
      <c r="W1065" s="140">
        <v>0</v>
      </c>
      <c r="X1065" s="140">
        <v>0</v>
      </c>
      <c r="Y1065" s="140">
        <v>14355220.515366523</v>
      </c>
      <c r="Z1065" s="140">
        <v>233259298852.35709</v>
      </c>
      <c r="AA1065" s="140">
        <v>140082094888.23453</v>
      </c>
      <c r="AB1065" s="140">
        <v>119312002551.06996</v>
      </c>
      <c r="AC1065" s="140">
        <v>20770092337.16486</v>
      </c>
      <c r="AD1065" s="140">
        <v>93177203964.122238</v>
      </c>
      <c r="AE1065" s="140">
        <v>79361740027.794296</v>
      </c>
      <c r="AF1065" s="140">
        <v>13815463936.327848</v>
      </c>
      <c r="AG1065" s="140">
        <v>-6374776353.3300257</v>
      </c>
      <c r="AH1065" s="140">
        <v>4034074</v>
      </c>
      <c r="AI1065" s="44"/>
      <c r="AK1065" s="44"/>
      <c r="AL1065" s="4"/>
    </row>
    <row r="1066" spans="1:38" x14ac:dyDescent="0.35">
      <c r="A1066" s="140" t="s">
        <v>67</v>
      </c>
      <c r="B1066" s="140" t="s">
        <v>68</v>
      </c>
      <c r="C1066" s="140" t="s">
        <v>6</v>
      </c>
      <c r="D1066" s="140" t="s">
        <v>11</v>
      </c>
      <c r="E1066" s="140" t="s">
        <v>535</v>
      </c>
      <c r="F1066" s="140">
        <v>2002</v>
      </c>
      <c r="G1066" s="140" t="s">
        <v>1288</v>
      </c>
      <c r="H1066" s="140">
        <v>361125126800.27423</v>
      </c>
      <c r="I1066" s="140">
        <v>75672308962.838882</v>
      </c>
      <c r="J1066" s="140">
        <v>54626169242.872971</v>
      </c>
      <c r="K1066" s="140">
        <v>54624967229.489464</v>
      </c>
      <c r="L1066" s="140">
        <v>8259311726.2207136</v>
      </c>
      <c r="M1066" s="140">
        <v>7241028125.1127157</v>
      </c>
      <c r="N1066" s="140">
        <v>146384924.38931093</v>
      </c>
      <c r="O1066" s="140">
        <v>2037034048.4066598</v>
      </c>
      <c r="P1066" s="140">
        <v>7479427884.229454</v>
      </c>
      <c r="Q1066" s="140">
        <v>29461780521.130608</v>
      </c>
      <c r="R1066" s="140">
        <v>18579569358.215305</v>
      </c>
      <c r="S1066" s="140">
        <v>10882211162.9153</v>
      </c>
      <c r="T1066" s="140">
        <v>1202013.3835056901</v>
      </c>
      <c r="U1066" s="140">
        <v>0</v>
      </c>
      <c r="V1066" s="140">
        <v>0</v>
      </c>
      <c r="W1066" s="140">
        <v>0</v>
      </c>
      <c r="X1066" s="140">
        <v>0</v>
      </c>
      <c r="Y1066" s="140">
        <v>1202013.3835056901</v>
      </c>
      <c r="Z1066" s="140">
        <v>238729921230.74255</v>
      </c>
      <c r="AA1066" s="140">
        <v>144702875795.05548</v>
      </c>
      <c r="AB1066" s="140">
        <v>124181361286.34987</v>
      </c>
      <c r="AC1066" s="140">
        <v>20521514508.705761</v>
      </c>
      <c r="AD1066" s="140">
        <v>94027045435.687057</v>
      </c>
      <c r="AE1066" s="140">
        <v>80692290569.77803</v>
      </c>
      <c r="AF1066" s="140">
        <v>13334754865.909319</v>
      </c>
      <c r="AG1066" s="140">
        <v>-7903272636.1801138</v>
      </c>
      <c r="AH1066" s="140">
        <v>4100925</v>
      </c>
      <c r="AI1066" s="44"/>
      <c r="AK1066" s="44"/>
      <c r="AL1066" s="4"/>
    </row>
    <row r="1067" spans="1:38" x14ac:dyDescent="0.35">
      <c r="A1067" s="140" t="s">
        <v>67</v>
      </c>
      <c r="B1067" s="140" t="s">
        <v>68</v>
      </c>
      <c r="C1067" s="140" t="s">
        <v>6</v>
      </c>
      <c r="D1067" s="140" t="s">
        <v>11</v>
      </c>
      <c r="E1067" s="140" t="s">
        <v>535</v>
      </c>
      <c r="F1067" s="140">
        <v>2003</v>
      </c>
      <c r="G1067" s="140" t="s">
        <v>1289</v>
      </c>
      <c r="H1067" s="140">
        <v>386169001877.54773</v>
      </c>
      <c r="I1067" s="140">
        <v>79053927951.573868</v>
      </c>
      <c r="J1067" s="140">
        <v>53185415390.178154</v>
      </c>
      <c r="K1067" s="140">
        <v>53180403830.851486</v>
      </c>
      <c r="L1067" s="140">
        <v>7805716896.3023911</v>
      </c>
      <c r="M1067" s="140">
        <v>7503166220.5411625</v>
      </c>
      <c r="N1067" s="140">
        <v>145469123.56678936</v>
      </c>
      <c r="O1067" s="140">
        <v>1512419843.8245721</v>
      </c>
      <c r="P1067" s="140">
        <v>7509953233.2973175</v>
      </c>
      <c r="Q1067" s="140">
        <v>28703678513.31926</v>
      </c>
      <c r="R1067" s="140">
        <v>17622198767.080677</v>
      </c>
      <c r="S1067" s="140">
        <v>11081479746.238583</v>
      </c>
      <c r="T1067" s="140">
        <v>5011559.3266715258</v>
      </c>
      <c r="U1067" s="140">
        <v>0</v>
      </c>
      <c r="V1067" s="140">
        <v>0</v>
      </c>
      <c r="W1067" s="140">
        <v>0</v>
      </c>
      <c r="X1067" s="140">
        <v>0</v>
      </c>
      <c r="Y1067" s="140">
        <v>5011559.3266715258</v>
      </c>
      <c r="Z1067" s="140">
        <v>263460846758.66077</v>
      </c>
      <c r="AA1067" s="140">
        <v>146261300764.96396</v>
      </c>
      <c r="AB1067" s="140">
        <v>123615298319.34488</v>
      </c>
      <c r="AC1067" s="140">
        <v>22646002445.61919</v>
      </c>
      <c r="AD1067" s="140">
        <v>117199545993.69684</v>
      </c>
      <c r="AE1067" s="140">
        <v>99053247613.213196</v>
      </c>
      <c r="AF1067" s="140">
        <v>18146298380.483788</v>
      </c>
      <c r="AG1067" s="140">
        <v>-9531188222.8649902</v>
      </c>
      <c r="AH1067" s="140">
        <v>4164053</v>
      </c>
      <c r="AI1067" s="44"/>
      <c r="AK1067" s="44"/>
      <c r="AL1067" s="4"/>
    </row>
    <row r="1068" spans="1:38" x14ac:dyDescent="0.35">
      <c r="A1068" s="140" t="s">
        <v>67</v>
      </c>
      <c r="B1068" s="140" t="s">
        <v>68</v>
      </c>
      <c r="C1068" s="140" t="s">
        <v>6</v>
      </c>
      <c r="D1068" s="140" t="s">
        <v>11</v>
      </c>
      <c r="E1068" s="140" t="s">
        <v>535</v>
      </c>
      <c r="F1068" s="140">
        <v>2004</v>
      </c>
      <c r="G1068" s="140" t="s">
        <v>1290</v>
      </c>
      <c r="H1068" s="140">
        <v>383694189360.45667</v>
      </c>
      <c r="I1068" s="140">
        <v>82325574749.468887</v>
      </c>
      <c r="J1068" s="140">
        <v>53068892350.917267</v>
      </c>
      <c r="K1068" s="140">
        <v>53060286497.511353</v>
      </c>
      <c r="L1068" s="140">
        <v>7771922331.8393621</v>
      </c>
      <c r="M1068" s="140">
        <v>7804430252.9332867</v>
      </c>
      <c r="N1068" s="140">
        <v>144553322.74426782</v>
      </c>
      <c r="O1068" s="140">
        <v>1236366639.408931</v>
      </c>
      <c r="P1068" s="140">
        <v>7596912336.5886803</v>
      </c>
      <c r="Q1068" s="140">
        <v>28506101613.996826</v>
      </c>
      <c r="R1068" s="140">
        <v>17315490347.228382</v>
      </c>
      <c r="S1068" s="140">
        <v>11190611266.768444</v>
      </c>
      <c r="T1068" s="140">
        <v>8605853.405916417</v>
      </c>
      <c r="U1068" s="140">
        <v>0</v>
      </c>
      <c r="V1068" s="140">
        <v>0</v>
      </c>
      <c r="W1068" s="140">
        <v>0</v>
      </c>
      <c r="X1068" s="140">
        <v>0</v>
      </c>
      <c r="Y1068" s="140">
        <v>8605853.405916417</v>
      </c>
      <c r="Z1068" s="140">
        <v>258789867381.05753</v>
      </c>
      <c r="AA1068" s="140">
        <v>150320989218.58942</v>
      </c>
      <c r="AB1068" s="140">
        <v>125044326611.8658</v>
      </c>
      <c r="AC1068" s="140">
        <v>25276662606.723671</v>
      </c>
      <c r="AD1068" s="140">
        <v>108468878162.46811</v>
      </c>
      <c r="AE1068" s="140">
        <v>90229700447.534393</v>
      </c>
      <c r="AF1068" s="140">
        <v>18239177714.933964</v>
      </c>
      <c r="AG1068" s="140">
        <v>-10490145120.987045</v>
      </c>
      <c r="AH1068" s="140">
        <v>4225155</v>
      </c>
      <c r="AI1068" s="44"/>
      <c r="AK1068" s="44"/>
      <c r="AL1068" s="4"/>
    </row>
    <row r="1069" spans="1:38" x14ac:dyDescent="0.35">
      <c r="A1069" s="140" t="s">
        <v>67</v>
      </c>
      <c r="B1069" s="140" t="s">
        <v>68</v>
      </c>
      <c r="C1069" s="140" t="s">
        <v>6</v>
      </c>
      <c r="D1069" s="140" t="s">
        <v>11</v>
      </c>
      <c r="E1069" s="140" t="s">
        <v>535</v>
      </c>
      <c r="F1069" s="140">
        <v>2005</v>
      </c>
      <c r="G1069" s="140" t="s">
        <v>1291</v>
      </c>
      <c r="H1069" s="140">
        <v>427490383651.17371</v>
      </c>
      <c r="I1069" s="140">
        <v>85732676092.687302</v>
      </c>
      <c r="J1069" s="140">
        <v>53926168148.479721</v>
      </c>
      <c r="K1069" s="140">
        <v>53904153976.726563</v>
      </c>
      <c r="L1069" s="140">
        <v>7993121781.6855412</v>
      </c>
      <c r="M1069" s="140">
        <v>8112277262.9045725</v>
      </c>
      <c r="N1069" s="140">
        <v>143637546.42674524</v>
      </c>
      <c r="O1069" s="140">
        <v>841248677.2586695</v>
      </c>
      <c r="P1069" s="140">
        <v>8088656795.1634293</v>
      </c>
      <c r="Q1069" s="140">
        <v>28725211913.287609</v>
      </c>
      <c r="R1069" s="140">
        <v>18147948647.17429</v>
      </c>
      <c r="S1069" s="140">
        <v>10577263266.113319</v>
      </c>
      <c r="T1069" s="140">
        <v>22014171.753157973</v>
      </c>
      <c r="U1069" s="140">
        <v>0</v>
      </c>
      <c r="V1069" s="140">
        <v>0</v>
      </c>
      <c r="W1069" s="140">
        <v>0</v>
      </c>
      <c r="X1069" s="140">
        <v>0</v>
      </c>
      <c r="Y1069" s="140">
        <v>22014171.753157973</v>
      </c>
      <c r="Z1069" s="140">
        <v>299885273534.86743</v>
      </c>
      <c r="AA1069" s="140">
        <v>177431400964.39429</v>
      </c>
      <c r="AB1069" s="140">
        <v>149222307166.7056</v>
      </c>
      <c r="AC1069" s="140">
        <v>28209093797.688477</v>
      </c>
      <c r="AD1069" s="140">
        <v>122453872570.47353</v>
      </c>
      <c r="AE1069" s="140">
        <v>102985431480.25267</v>
      </c>
      <c r="AF1069" s="140">
        <v>19468441090.220921</v>
      </c>
      <c r="AG1069" s="140">
        <v>-12053734124.860876</v>
      </c>
      <c r="AH1069" s="140">
        <v>4285502</v>
      </c>
      <c r="AI1069" s="44"/>
      <c r="AK1069" s="44"/>
      <c r="AL1069" s="4"/>
    </row>
    <row r="1070" spans="1:38" x14ac:dyDescent="0.35">
      <c r="A1070" s="140" t="s">
        <v>67</v>
      </c>
      <c r="B1070" s="140" t="s">
        <v>68</v>
      </c>
      <c r="C1070" s="140" t="s">
        <v>6</v>
      </c>
      <c r="D1070" s="140" t="s">
        <v>11</v>
      </c>
      <c r="E1070" s="140" t="s">
        <v>535</v>
      </c>
      <c r="F1070" s="140">
        <v>2006</v>
      </c>
      <c r="G1070" s="140" t="s">
        <v>1292</v>
      </c>
      <c r="H1070" s="140">
        <v>441986360834.46771</v>
      </c>
      <c r="I1070" s="140">
        <v>89561195649.696259</v>
      </c>
      <c r="J1070" s="140">
        <v>54486395534.170212</v>
      </c>
      <c r="K1070" s="140">
        <v>54404263486.573898</v>
      </c>
      <c r="L1070" s="140">
        <v>8847026386.5273418</v>
      </c>
      <c r="M1070" s="140">
        <v>8099244746.546587</v>
      </c>
      <c r="N1070" s="140">
        <v>142721745.60422367</v>
      </c>
      <c r="O1070" s="140">
        <v>447584325.20483923</v>
      </c>
      <c r="P1070" s="140">
        <v>8280314553.1840124</v>
      </c>
      <c r="Q1070" s="140">
        <v>28587371729.506889</v>
      </c>
      <c r="R1070" s="140">
        <v>18413767300.947044</v>
      </c>
      <c r="S1070" s="140">
        <v>10173604428.559847</v>
      </c>
      <c r="T1070" s="140">
        <v>82132047.596316189</v>
      </c>
      <c r="U1070" s="140">
        <v>0</v>
      </c>
      <c r="V1070" s="140">
        <v>0</v>
      </c>
      <c r="W1070" s="140">
        <v>0</v>
      </c>
      <c r="X1070" s="140">
        <v>0</v>
      </c>
      <c r="Y1070" s="140">
        <v>82132047.596316189</v>
      </c>
      <c r="Z1070" s="140">
        <v>310585613364.31714</v>
      </c>
      <c r="AA1070" s="140">
        <v>177939030564.0004</v>
      </c>
      <c r="AB1070" s="140">
        <v>148999807383.20096</v>
      </c>
      <c r="AC1070" s="140">
        <v>28939223180.799412</v>
      </c>
      <c r="AD1070" s="140">
        <v>132646582800.31712</v>
      </c>
      <c r="AE1070" s="140">
        <v>111073524592.33664</v>
      </c>
      <c r="AF1070" s="140">
        <v>21573058207.980289</v>
      </c>
      <c r="AG1070" s="140">
        <v>-12646843713.715893</v>
      </c>
      <c r="AH1070" s="140">
        <v>4345412</v>
      </c>
      <c r="AI1070" s="44"/>
      <c r="AK1070" s="44"/>
      <c r="AL1070" s="4"/>
    </row>
    <row r="1071" spans="1:38" x14ac:dyDescent="0.35">
      <c r="A1071" s="140" t="s">
        <v>67</v>
      </c>
      <c r="B1071" s="140" t="s">
        <v>68</v>
      </c>
      <c r="C1071" s="140" t="s">
        <v>6</v>
      </c>
      <c r="D1071" s="140" t="s">
        <v>11</v>
      </c>
      <c r="E1071" s="140" t="s">
        <v>535</v>
      </c>
      <c r="F1071" s="140">
        <v>2007</v>
      </c>
      <c r="G1071" s="140" t="s">
        <v>1293</v>
      </c>
      <c r="H1071" s="140">
        <v>469832135091.33936</v>
      </c>
      <c r="I1071" s="140">
        <v>94823885542.578064</v>
      </c>
      <c r="J1071" s="140">
        <v>56545740938.303627</v>
      </c>
      <c r="K1071" s="140">
        <v>56363544728.938347</v>
      </c>
      <c r="L1071" s="140">
        <v>10180226820.848818</v>
      </c>
      <c r="M1071" s="140">
        <v>8385963873.019474</v>
      </c>
      <c r="N1071" s="140">
        <v>141805944.7817021</v>
      </c>
      <c r="O1071" s="140">
        <v>2962181.8013202096</v>
      </c>
      <c r="P1071" s="140">
        <v>8595196435.8972988</v>
      </c>
      <c r="Q1071" s="140">
        <v>29057389472.589729</v>
      </c>
      <c r="R1071" s="140">
        <v>19033684191.669914</v>
      </c>
      <c r="S1071" s="140">
        <v>10023705280.919815</v>
      </c>
      <c r="T1071" s="140">
        <v>182196209.36527976</v>
      </c>
      <c r="U1071" s="140">
        <v>0</v>
      </c>
      <c r="V1071" s="140">
        <v>0</v>
      </c>
      <c r="W1071" s="140">
        <v>0</v>
      </c>
      <c r="X1071" s="140">
        <v>0</v>
      </c>
      <c r="Y1071" s="140">
        <v>182196209.36527976</v>
      </c>
      <c r="Z1071" s="140">
        <v>331447050594.31366</v>
      </c>
      <c r="AA1071" s="140">
        <v>194870115156.53931</v>
      </c>
      <c r="AB1071" s="140">
        <v>165592049655.65305</v>
      </c>
      <c r="AC1071" s="140">
        <v>29278065500.886349</v>
      </c>
      <c r="AD1071" s="140">
        <v>136576935437.77434</v>
      </c>
      <c r="AE1071" s="140">
        <v>116057070406.41574</v>
      </c>
      <c r="AF1071" s="140">
        <v>20519865031.358559</v>
      </c>
      <c r="AG1071" s="140">
        <v>-12984541983.855959</v>
      </c>
      <c r="AH1071" s="140">
        <v>4404628</v>
      </c>
      <c r="AI1071" s="44"/>
      <c r="AK1071" s="44"/>
      <c r="AL1071" s="4"/>
    </row>
    <row r="1072" spans="1:38" x14ac:dyDescent="0.35">
      <c r="A1072" s="140" t="s">
        <v>67</v>
      </c>
      <c r="B1072" s="140" t="s">
        <v>68</v>
      </c>
      <c r="C1072" s="140" t="s">
        <v>6</v>
      </c>
      <c r="D1072" s="140" t="s">
        <v>11</v>
      </c>
      <c r="E1072" s="140" t="s">
        <v>535</v>
      </c>
      <c r="F1072" s="140">
        <v>2008</v>
      </c>
      <c r="G1072" s="140" t="s">
        <v>1294</v>
      </c>
      <c r="H1072" s="140">
        <v>505907068246.33704</v>
      </c>
      <c r="I1072" s="140">
        <v>100753147067.78896</v>
      </c>
      <c r="J1072" s="140">
        <v>59551247315.9263</v>
      </c>
      <c r="K1072" s="140">
        <v>59347626349.346184</v>
      </c>
      <c r="L1072" s="140">
        <v>11381553086.081911</v>
      </c>
      <c r="M1072" s="140">
        <v>8597427549.8342514</v>
      </c>
      <c r="N1072" s="140">
        <v>140890143.95918053</v>
      </c>
      <c r="O1072" s="140">
        <v>0</v>
      </c>
      <c r="P1072" s="140">
        <v>8992030488.5420094</v>
      </c>
      <c r="Q1072" s="140">
        <v>30235725080.928833</v>
      </c>
      <c r="R1072" s="140">
        <v>20038071172.21196</v>
      </c>
      <c r="S1072" s="140">
        <v>10197653908.716873</v>
      </c>
      <c r="T1072" s="140">
        <v>203620966.58011368</v>
      </c>
      <c r="U1072" s="140">
        <v>0</v>
      </c>
      <c r="V1072" s="140">
        <v>0</v>
      </c>
      <c r="W1072" s="140">
        <v>0</v>
      </c>
      <c r="X1072" s="140">
        <v>0</v>
      </c>
      <c r="Y1072" s="140">
        <v>203620966.58011368</v>
      </c>
      <c r="Z1072" s="140">
        <v>362148706690.4187</v>
      </c>
      <c r="AA1072" s="140">
        <v>200014621380.60864</v>
      </c>
      <c r="AB1072" s="140">
        <v>173122350076.42703</v>
      </c>
      <c r="AC1072" s="140">
        <v>26892271304.181805</v>
      </c>
      <c r="AD1072" s="140">
        <v>162134085309.81</v>
      </c>
      <c r="AE1072" s="140">
        <v>140334909930.97696</v>
      </c>
      <c r="AF1072" s="140">
        <v>21799175378.833012</v>
      </c>
      <c r="AG1072" s="140">
        <v>-16546032827.796875</v>
      </c>
      <c r="AH1072" s="140">
        <v>4463125</v>
      </c>
      <c r="AI1072" s="44"/>
      <c r="AK1072" s="44"/>
      <c r="AL1072" s="4"/>
    </row>
    <row r="1073" spans="1:38" x14ac:dyDescent="0.35">
      <c r="A1073" s="140" t="s">
        <v>67</v>
      </c>
      <c r="B1073" s="140" t="s">
        <v>68</v>
      </c>
      <c r="C1073" s="140" t="s">
        <v>6</v>
      </c>
      <c r="D1073" s="140" t="s">
        <v>11</v>
      </c>
      <c r="E1073" s="140" t="s">
        <v>535</v>
      </c>
      <c r="F1073" s="140">
        <v>2009</v>
      </c>
      <c r="G1073" s="140" t="s">
        <v>1295</v>
      </c>
      <c r="H1073" s="140">
        <v>510035585305.03339</v>
      </c>
      <c r="I1073" s="140">
        <v>104913948736.54422</v>
      </c>
      <c r="J1073" s="140">
        <v>60503671666.970917</v>
      </c>
      <c r="K1073" s="140">
        <v>60307087836.003021</v>
      </c>
      <c r="L1073" s="140">
        <v>12300683560.244066</v>
      </c>
      <c r="M1073" s="140">
        <v>7934849700.9947805</v>
      </c>
      <c r="N1073" s="140">
        <v>139974367.64165798</v>
      </c>
      <c r="O1073" s="140">
        <v>0</v>
      </c>
      <c r="P1073" s="140">
        <v>8875248553.0856819</v>
      </c>
      <c r="Q1073" s="140">
        <v>31056331654.036835</v>
      </c>
      <c r="R1073" s="140">
        <v>20703974051.286175</v>
      </c>
      <c r="S1073" s="140">
        <v>10352357602.750658</v>
      </c>
      <c r="T1073" s="140">
        <v>196583830.96789041</v>
      </c>
      <c r="U1073" s="140">
        <v>0</v>
      </c>
      <c r="V1073" s="140">
        <v>0</v>
      </c>
      <c r="W1073" s="140">
        <v>0</v>
      </c>
      <c r="X1073" s="140">
        <v>0</v>
      </c>
      <c r="Y1073" s="140">
        <v>196583830.96789041</v>
      </c>
      <c r="Z1073" s="140">
        <v>360457705226.74536</v>
      </c>
      <c r="AA1073" s="140">
        <v>191215824287.22943</v>
      </c>
      <c r="AB1073" s="140">
        <v>170391065274.53735</v>
      </c>
      <c r="AC1073" s="140">
        <v>20824759012.692162</v>
      </c>
      <c r="AD1073" s="140">
        <v>169241880939.5159</v>
      </c>
      <c r="AE1073" s="140">
        <v>150810240155.82162</v>
      </c>
      <c r="AF1073" s="140">
        <v>18431640783.693939</v>
      </c>
      <c r="AG1073" s="140">
        <v>-15839740325.227158</v>
      </c>
      <c r="AH1073" s="140">
        <v>4520740</v>
      </c>
      <c r="AI1073" s="44"/>
      <c r="AK1073" s="44"/>
      <c r="AL1073" s="4"/>
    </row>
    <row r="1074" spans="1:38" x14ac:dyDescent="0.35">
      <c r="A1074" s="140" t="s">
        <v>67</v>
      </c>
      <c r="B1074" s="140" t="s">
        <v>68</v>
      </c>
      <c r="C1074" s="140" t="s">
        <v>6</v>
      </c>
      <c r="D1074" s="140" t="s">
        <v>11</v>
      </c>
      <c r="E1074" s="140" t="s">
        <v>535</v>
      </c>
      <c r="F1074" s="140">
        <v>2010</v>
      </c>
      <c r="G1074" s="140" t="s">
        <v>1296</v>
      </c>
      <c r="H1074" s="140">
        <v>563340620215.05823</v>
      </c>
      <c r="I1074" s="140">
        <v>109309885009.17213</v>
      </c>
      <c r="J1074" s="140">
        <v>63068479720.087387</v>
      </c>
      <c r="K1074" s="140">
        <v>62882029974.060188</v>
      </c>
      <c r="L1074" s="140">
        <v>14213599142.715019</v>
      </c>
      <c r="M1074" s="140">
        <v>7878655611.9849854</v>
      </c>
      <c r="N1074" s="140">
        <v>139058566.81913641</v>
      </c>
      <c r="O1074" s="140">
        <v>69791587.680057079</v>
      </c>
      <c r="P1074" s="140">
        <v>9483735062.5780888</v>
      </c>
      <c r="Q1074" s="140">
        <v>31097190002.282906</v>
      </c>
      <c r="R1074" s="140">
        <v>20714516890.967587</v>
      </c>
      <c r="S1074" s="140">
        <v>10382673111.315319</v>
      </c>
      <c r="T1074" s="140">
        <v>186449746.02719733</v>
      </c>
      <c r="U1074" s="140">
        <v>0</v>
      </c>
      <c r="V1074" s="140">
        <v>0</v>
      </c>
      <c r="W1074" s="140">
        <v>0</v>
      </c>
      <c r="X1074" s="140">
        <v>0</v>
      </c>
      <c r="Y1074" s="140">
        <v>186449746.02719733</v>
      </c>
      <c r="Z1074" s="140">
        <v>404258015025.92889</v>
      </c>
      <c r="AA1074" s="140">
        <v>219676282922.05847</v>
      </c>
      <c r="AB1074" s="140">
        <v>196160458195.1149</v>
      </c>
      <c r="AC1074" s="140">
        <v>23515824726.943287</v>
      </c>
      <c r="AD1074" s="140">
        <v>184581732103.87045</v>
      </c>
      <c r="AE1074" s="140">
        <v>164822695751.7746</v>
      </c>
      <c r="AF1074" s="140">
        <v>19759036352.095692</v>
      </c>
      <c r="AG1074" s="140">
        <v>-13295759540.130074</v>
      </c>
      <c r="AH1074" s="140">
        <v>4577378</v>
      </c>
      <c r="AI1074" s="44"/>
      <c r="AK1074" s="44"/>
      <c r="AL1074" s="4"/>
    </row>
    <row r="1075" spans="1:38" x14ac:dyDescent="0.35">
      <c r="A1075" s="140" t="s">
        <v>67</v>
      </c>
      <c r="B1075" s="140" t="s">
        <v>68</v>
      </c>
      <c r="C1075" s="140" t="s">
        <v>6</v>
      </c>
      <c r="D1075" s="140" t="s">
        <v>11</v>
      </c>
      <c r="E1075" s="140" t="s">
        <v>535</v>
      </c>
      <c r="F1075" s="140">
        <v>2011</v>
      </c>
      <c r="G1075" s="140" t="s">
        <v>1297</v>
      </c>
      <c r="H1075" s="140">
        <v>578126750290.60083</v>
      </c>
      <c r="I1075" s="140">
        <v>113823361353.25928</v>
      </c>
      <c r="J1075" s="140">
        <v>63967803068.823364</v>
      </c>
      <c r="K1075" s="140">
        <v>63813355202.014633</v>
      </c>
      <c r="L1075" s="140">
        <v>14585489128.193344</v>
      </c>
      <c r="M1075" s="140">
        <v>7942385472.8176451</v>
      </c>
      <c r="N1075" s="140">
        <v>162432880.65756083</v>
      </c>
      <c r="O1075" s="140">
        <v>0</v>
      </c>
      <c r="P1075" s="140">
        <v>9465607059.8292809</v>
      </c>
      <c r="Q1075" s="140">
        <v>31657440660.516808</v>
      </c>
      <c r="R1075" s="140">
        <v>21057370530.805244</v>
      </c>
      <c r="S1075" s="140">
        <v>10600070129.711563</v>
      </c>
      <c r="T1075" s="140">
        <v>154447866.80873221</v>
      </c>
      <c r="U1075" s="140">
        <v>0</v>
      </c>
      <c r="V1075" s="140">
        <v>0</v>
      </c>
      <c r="W1075" s="140">
        <v>0</v>
      </c>
      <c r="X1075" s="140">
        <v>0</v>
      </c>
      <c r="Y1075" s="140">
        <v>154447866.80873221</v>
      </c>
      <c r="Z1075" s="140">
        <v>415463535337.14136</v>
      </c>
      <c r="AA1075" s="140">
        <v>229358843687.80719</v>
      </c>
      <c r="AB1075" s="140">
        <v>207784556479.88855</v>
      </c>
      <c r="AC1075" s="140">
        <v>21574287207.918556</v>
      </c>
      <c r="AD1075" s="140">
        <v>186104691649.33417</v>
      </c>
      <c r="AE1075" s="140">
        <v>168599039790.32419</v>
      </c>
      <c r="AF1075" s="140">
        <v>17505651859.010059</v>
      </c>
      <c r="AG1075" s="140">
        <v>-15127949468.623098</v>
      </c>
      <c r="AH1075" s="140">
        <v>4633086</v>
      </c>
      <c r="AI1075" s="44"/>
      <c r="AK1075" s="44"/>
      <c r="AL1075" s="4"/>
    </row>
    <row r="1076" spans="1:38" x14ac:dyDescent="0.35">
      <c r="A1076" s="140" t="s">
        <v>67</v>
      </c>
      <c r="B1076" s="140" t="s">
        <v>68</v>
      </c>
      <c r="C1076" s="140" t="s">
        <v>6</v>
      </c>
      <c r="D1076" s="140" t="s">
        <v>11</v>
      </c>
      <c r="E1076" s="140" t="s">
        <v>535</v>
      </c>
      <c r="F1076" s="140">
        <v>2012</v>
      </c>
      <c r="G1076" s="140" t="s">
        <v>1298</v>
      </c>
      <c r="H1076" s="140">
        <v>601180652266.63745</v>
      </c>
      <c r="I1076" s="140">
        <v>119129467974.55554</v>
      </c>
      <c r="J1076" s="140">
        <v>64971802323.98349</v>
      </c>
      <c r="K1076" s="140">
        <v>64875593127.916061</v>
      </c>
      <c r="L1076" s="140">
        <v>14610928471.328777</v>
      </c>
      <c r="M1076" s="140">
        <v>8113514672.0856266</v>
      </c>
      <c r="N1076" s="140">
        <v>185807194.49598524</v>
      </c>
      <c r="O1076" s="140">
        <v>0</v>
      </c>
      <c r="P1076" s="140">
        <v>9838484766.7269974</v>
      </c>
      <c r="Q1076" s="140">
        <v>32126858023.278671</v>
      </c>
      <c r="R1076" s="140">
        <v>21229370585.895737</v>
      </c>
      <c r="S1076" s="140">
        <v>10897487437.382933</v>
      </c>
      <c r="T1076" s="140">
        <v>96209196.067437768</v>
      </c>
      <c r="U1076" s="140">
        <v>0</v>
      </c>
      <c r="V1076" s="140">
        <v>0</v>
      </c>
      <c r="W1076" s="140">
        <v>0</v>
      </c>
      <c r="X1076" s="140">
        <v>0</v>
      </c>
      <c r="Y1076" s="140">
        <v>96209196.067437768</v>
      </c>
      <c r="Z1076" s="140">
        <v>433344972716.02393</v>
      </c>
      <c r="AA1076" s="140">
        <v>239413391090.56839</v>
      </c>
      <c r="AB1076" s="140">
        <v>219291807381.98697</v>
      </c>
      <c r="AC1076" s="140">
        <v>20121583708.581417</v>
      </c>
      <c r="AD1076" s="140">
        <v>193931581625.45557</v>
      </c>
      <c r="AE1076" s="140">
        <v>177632532789.30215</v>
      </c>
      <c r="AF1076" s="140">
        <v>16299048836.153057</v>
      </c>
      <c r="AG1076" s="140">
        <v>-16265590747.925476</v>
      </c>
      <c r="AH1076" s="140">
        <v>4688000</v>
      </c>
      <c r="AI1076" s="44"/>
      <c r="AK1076" s="44"/>
      <c r="AL1076" s="4"/>
    </row>
    <row r="1077" spans="1:38" x14ac:dyDescent="0.35">
      <c r="A1077" s="140" t="s">
        <v>67</v>
      </c>
      <c r="B1077" s="140" t="s">
        <v>68</v>
      </c>
      <c r="C1077" s="140" t="s">
        <v>6</v>
      </c>
      <c r="D1077" s="140" t="s">
        <v>11</v>
      </c>
      <c r="E1077" s="140" t="s">
        <v>535</v>
      </c>
      <c r="F1077" s="140">
        <v>2013</v>
      </c>
      <c r="G1077" s="140" t="s">
        <v>1299</v>
      </c>
      <c r="H1077" s="140">
        <v>628508909587.74548</v>
      </c>
      <c r="I1077" s="140">
        <v>124132273446.98647</v>
      </c>
      <c r="J1077" s="140">
        <v>65986598048.348785</v>
      </c>
      <c r="K1077" s="140">
        <v>65893323412.945618</v>
      </c>
      <c r="L1077" s="140">
        <v>14909577638.26549</v>
      </c>
      <c r="M1077" s="140">
        <v>8383807132.2920113</v>
      </c>
      <c r="N1077" s="140">
        <v>209181532.83940864</v>
      </c>
      <c r="O1077" s="140">
        <v>296921987.01233608</v>
      </c>
      <c r="P1077" s="140">
        <v>10082643222.695862</v>
      </c>
      <c r="Q1077" s="140">
        <v>32011191899.840504</v>
      </c>
      <c r="R1077" s="140">
        <v>21044591811.820343</v>
      </c>
      <c r="S1077" s="140">
        <v>10966600088.020161</v>
      </c>
      <c r="T1077" s="140">
        <v>93274635.4031775</v>
      </c>
      <c r="U1077" s="140">
        <v>0</v>
      </c>
      <c r="V1077" s="140">
        <v>0</v>
      </c>
      <c r="W1077" s="140">
        <v>0</v>
      </c>
      <c r="X1077" s="140">
        <v>0</v>
      </c>
      <c r="Y1077" s="140">
        <v>93274635.4031775</v>
      </c>
      <c r="Z1077" s="140">
        <v>457841813322.94769</v>
      </c>
      <c r="AA1077" s="140">
        <v>254928032259.85162</v>
      </c>
      <c r="AB1077" s="140">
        <v>232651088360.35745</v>
      </c>
      <c r="AC1077" s="140">
        <v>22276943899.494343</v>
      </c>
      <c r="AD1077" s="140">
        <v>202913781063.09555</v>
      </c>
      <c r="AE1077" s="140">
        <v>185182114297.75049</v>
      </c>
      <c r="AF1077" s="140">
        <v>17731666765.34523</v>
      </c>
      <c r="AG1077" s="140">
        <v>-19451775230.537399</v>
      </c>
      <c r="AH1077" s="140">
        <v>4742107</v>
      </c>
      <c r="AI1077" s="44"/>
      <c r="AK1077" s="44"/>
      <c r="AL1077" s="4"/>
    </row>
    <row r="1078" spans="1:38" x14ac:dyDescent="0.35">
      <c r="A1078" s="140" t="s">
        <v>67</v>
      </c>
      <c r="B1078" s="140" t="s">
        <v>68</v>
      </c>
      <c r="C1078" s="140" t="s">
        <v>6</v>
      </c>
      <c r="D1078" s="140" t="s">
        <v>11</v>
      </c>
      <c r="E1078" s="140" t="s">
        <v>535</v>
      </c>
      <c r="F1078" s="140">
        <v>2014</v>
      </c>
      <c r="G1078" s="140" t="s">
        <v>1300</v>
      </c>
      <c r="H1078" s="140">
        <v>645568213187.40405</v>
      </c>
      <c r="I1078" s="140">
        <v>129260785026.3047</v>
      </c>
      <c r="J1078" s="140">
        <v>68466873140.396049</v>
      </c>
      <c r="K1078" s="140">
        <v>68378597811.974625</v>
      </c>
      <c r="L1078" s="140">
        <v>15927766363.631746</v>
      </c>
      <c r="M1078" s="140">
        <v>9365563083.4938793</v>
      </c>
      <c r="N1078" s="140">
        <v>232555846.67783302</v>
      </c>
      <c r="O1078" s="140">
        <v>0</v>
      </c>
      <c r="P1078" s="140">
        <v>10162203153.939636</v>
      </c>
      <c r="Q1078" s="140">
        <v>32690509364.231529</v>
      </c>
      <c r="R1078" s="140">
        <v>21521069131.860817</v>
      </c>
      <c r="S1078" s="140">
        <v>11169440232.37071</v>
      </c>
      <c r="T1078" s="140">
        <v>88275328.421420693</v>
      </c>
      <c r="U1078" s="140">
        <v>0</v>
      </c>
      <c r="V1078" s="140">
        <v>0</v>
      </c>
      <c r="W1078" s="140">
        <v>0</v>
      </c>
      <c r="X1078" s="140">
        <v>0</v>
      </c>
      <c r="Y1078" s="140">
        <v>88275328.421420693</v>
      </c>
      <c r="Z1078" s="140">
        <v>471337327797.68823</v>
      </c>
      <c r="AA1078" s="140">
        <v>262446594669.95267</v>
      </c>
      <c r="AB1078" s="140">
        <v>238241129680.81519</v>
      </c>
      <c r="AC1078" s="140">
        <v>24205464989.137573</v>
      </c>
      <c r="AD1078" s="140">
        <v>208890733127.73605</v>
      </c>
      <c r="AE1078" s="140">
        <v>189624728424.42703</v>
      </c>
      <c r="AF1078" s="140">
        <v>19266004703.308792</v>
      </c>
      <c r="AG1078" s="140">
        <v>-23496772776.984924</v>
      </c>
      <c r="AH1078" s="140">
        <v>4795396</v>
      </c>
      <c r="AI1078" s="44"/>
      <c r="AK1078" s="44"/>
      <c r="AL1078" s="4"/>
    </row>
    <row r="1079" spans="1:38" x14ac:dyDescent="0.35">
      <c r="A1079" s="140" t="s">
        <v>67</v>
      </c>
      <c r="B1079" s="140" t="s">
        <v>68</v>
      </c>
      <c r="C1079" s="140" t="s">
        <v>6</v>
      </c>
      <c r="D1079" s="140" t="s">
        <v>11</v>
      </c>
      <c r="E1079" s="140" t="s">
        <v>535</v>
      </c>
      <c r="F1079" s="140">
        <v>2015</v>
      </c>
      <c r="G1079" s="140" t="s">
        <v>1301</v>
      </c>
      <c r="H1079" s="140">
        <v>662924611232.78406</v>
      </c>
      <c r="I1079" s="140">
        <v>134446968180.31848</v>
      </c>
      <c r="J1079" s="140">
        <v>68937407323.392365</v>
      </c>
      <c r="K1079" s="140">
        <v>68865276148.40625</v>
      </c>
      <c r="L1079" s="140">
        <v>15225169480.273808</v>
      </c>
      <c r="M1079" s="140">
        <v>9948475433.4921684</v>
      </c>
      <c r="N1079" s="140">
        <v>255930160.51625744</v>
      </c>
      <c r="O1079" s="140">
        <v>69856937.594111606</v>
      </c>
      <c r="P1079" s="140">
        <v>9847994611.2826614</v>
      </c>
      <c r="Q1079" s="140">
        <v>33517849525.247231</v>
      </c>
      <c r="R1079" s="140">
        <v>21809331462.431293</v>
      </c>
      <c r="S1079" s="140">
        <v>11708518062.815937</v>
      </c>
      <c r="T1079" s="140">
        <v>72131174.986115515</v>
      </c>
      <c r="U1079" s="140">
        <v>0</v>
      </c>
      <c r="V1079" s="140">
        <v>0</v>
      </c>
      <c r="W1079" s="140">
        <v>0</v>
      </c>
      <c r="X1079" s="140">
        <v>0</v>
      </c>
      <c r="Y1079" s="140">
        <v>72131174.986115515</v>
      </c>
      <c r="Z1079" s="140">
        <v>485055823876.9339</v>
      </c>
      <c r="AA1079" s="140">
        <v>269978652842.14438</v>
      </c>
      <c r="AB1079" s="140">
        <v>245157176947.30634</v>
      </c>
      <c r="AC1079" s="140">
        <v>24821475894.838146</v>
      </c>
      <c r="AD1079" s="140">
        <v>215077171034.78949</v>
      </c>
      <c r="AE1079" s="140">
        <v>195303263875.20547</v>
      </c>
      <c r="AF1079" s="140">
        <v>19773907159.583523</v>
      </c>
      <c r="AG1079" s="140">
        <v>-25515588147.86063</v>
      </c>
      <c r="AH1079" s="140">
        <v>4847804</v>
      </c>
      <c r="AI1079" s="44"/>
      <c r="AK1079" s="44"/>
      <c r="AL1079" s="4"/>
    </row>
    <row r="1080" spans="1:38" x14ac:dyDescent="0.35">
      <c r="A1080" s="140" t="s">
        <v>67</v>
      </c>
      <c r="B1080" s="140" t="s">
        <v>68</v>
      </c>
      <c r="C1080" s="140" t="s">
        <v>6</v>
      </c>
      <c r="D1080" s="140" t="s">
        <v>11</v>
      </c>
      <c r="E1080" s="140" t="s">
        <v>535</v>
      </c>
      <c r="F1080" s="140">
        <v>2016</v>
      </c>
      <c r="G1080" s="140" t="s">
        <v>1302</v>
      </c>
      <c r="H1080" s="140">
        <v>700861164823.24573</v>
      </c>
      <c r="I1080" s="140">
        <v>139789313352.22046</v>
      </c>
      <c r="J1080" s="140">
        <v>70481424842.858963</v>
      </c>
      <c r="K1080" s="140">
        <v>70442385409.622482</v>
      </c>
      <c r="L1080" s="140">
        <v>15756166490.657835</v>
      </c>
      <c r="M1080" s="140">
        <v>10447934362.670193</v>
      </c>
      <c r="N1080" s="140">
        <v>279304474.35468185</v>
      </c>
      <c r="O1080" s="140">
        <v>64966363.048170604</v>
      </c>
      <c r="P1080" s="140">
        <v>9976775295.4662304</v>
      </c>
      <c r="Q1080" s="140">
        <v>33917238423.425377</v>
      </c>
      <c r="R1080" s="140">
        <v>21798172999.974648</v>
      </c>
      <c r="S1080" s="140">
        <v>12119065423.450729</v>
      </c>
      <c r="T1080" s="140">
        <v>39039433.236486323</v>
      </c>
      <c r="U1080" s="140">
        <v>0</v>
      </c>
      <c r="V1080" s="140">
        <v>0</v>
      </c>
      <c r="W1080" s="140">
        <v>0</v>
      </c>
      <c r="X1080" s="140">
        <v>0</v>
      </c>
      <c r="Y1080" s="140">
        <v>39039433.236486323</v>
      </c>
      <c r="Z1080" s="140">
        <v>518153766190.69403</v>
      </c>
      <c r="AA1080" s="140">
        <v>284263236031.94586</v>
      </c>
      <c r="AB1080" s="140">
        <v>258346556828.76559</v>
      </c>
      <c r="AC1080" s="140">
        <v>25916679203.180378</v>
      </c>
      <c r="AD1080" s="140">
        <v>233890530158.74817</v>
      </c>
      <c r="AE1080" s="140">
        <v>212566401427.21979</v>
      </c>
      <c r="AF1080" s="140">
        <v>21324128731.528427</v>
      </c>
      <c r="AG1080" s="140">
        <v>-27563339562.52774</v>
      </c>
      <c r="AH1080" s="140">
        <v>4899345</v>
      </c>
      <c r="AI1080" s="44"/>
      <c r="AK1080" s="44"/>
      <c r="AL1080" s="4"/>
    </row>
    <row r="1081" spans="1:38" x14ac:dyDescent="0.35">
      <c r="A1081" s="140" t="s">
        <v>67</v>
      </c>
      <c r="B1081" s="140" t="s">
        <v>68</v>
      </c>
      <c r="C1081" s="140" t="s">
        <v>6</v>
      </c>
      <c r="D1081" s="140" t="s">
        <v>11</v>
      </c>
      <c r="E1081" s="140" t="s">
        <v>535</v>
      </c>
      <c r="F1081" s="140">
        <v>2017</v>
      </c>
      <c r="G1081" s="140" t="s">
        <v>1303</v>
      </c>
      <c r="H1081" s="140">
        <v>774042028144.12231</v>
      </c>
      <c r="I1081" s="140">
        <v>144440247168.11252</v>
      </c>
      <c r="J1081" s="140">
        <v>70339124170.903641</v>
      </c>
      <c r="K1081" s="140">
        <v>70324944806.963303</v>
      </c>
      <c r="L1081" s="140">
        <v>15678454242.960135</v>
      </c>
      <c r="M1081" s="140">
        <v>10624425719.291187</v>
      </c>
      <c r="N1081" s="140">
        <v>302678788.19310623</v>
      </c>
      <c r="O1081" s="140">
        <v>64966363.048170604</v>
      </c>
      <c r="P1081" s="140">
        <v>9357266974.3971081</v>
      </c>
      <c r="Q1081" s="140">
        <v>34297152719.073601</v>
      </c>
      <c r="R1081" s="140">
        <v>22125585514.551743</v>
      </c>
      <c r="S1081" s="140">
        <v>12171567204.521858</v>
      </c>
      <c r="T1081" s="140">
        <v>14179363.94032938</v>
      </c>
      <c r="U1081" s="140">
        <v>0</v>
      </c>
      <c r="V1081" s="140">
        <v>0</v>
      </c>
      <c r="W1081" s="140">
        <v>0</v>
      </c>
      <c r="X1081" s="140">
        <v>0</v>
      </c>
      <c r="Y1081" s="140">
        <v>14179363.94032938</v>
      </c>
      <c r="Z1081" s="140">
        <v>589431084915.08423</v>
      </c>
      <c r="AA1081" s="140">
        <v>333540941173.51495</v>
      </c>
      <c r="AB1081" s="140">
        <v>303131544256.11218</v>
      </c>
      <c r="AC1081" s="140">
        <v>30409396917.402992</v>
      </c>
      <c r="AD1081" s="140">
        <v>255890143741.56931</v>
      </c>
      <c r="AE1081" s="140">
        <v>232560279285.0177</v>
      </c>
      <c r="AF1081" s="140">
        <v>23329864456.551395</v>
      </c>
      <c r="AG1081" s="140">
        <v>-30168428109.978031</v>
      </c>
      <c r="AH1081" s="140">
        <v>4949954</v>
      </c>
      <c r="AI1081" s="44"/>
      <c r="AK1081" s="44"/>
      <c r="AL1081" s="4"/>
    </row>
    <row r="1082" spans="1:38" x14ac:dyDescent="0.35">
      <c r="A1082" s="140" t="s">
        <v>67</v>
      </c>
      <c r="B1082" s="140" t="s">
        <v>68</v>
      </c>
      <c r="C1082" s="140" t="s">
        <v>6</v>
      </c>
      <c r="D1082" s="140" t="s">
        <v>11</v>
      </c>
      <c r="E1082" s="140" t="s">
        <v>535</v>
      </c>
      <c r="F1082" s="140">
        <v>2018</v>
      </c>
      <c r="G1082" s="140" t="s">
        <v>1304</v>
      </c>
      <c r="H1082" s="140">
        <v>790087718175.31287</v>
      </c>
      <c r="I1082" s="140">
        <v>151260381422.56528</v>
      </c>
      <c r="J1082" s="140">
        <v>69593047508.726303</v>
      </c>
      <c r="K1082" s="140">
        <v>69581795409.463348</v>
      </c>
      <c r="L1082" s="140">
        <v>14232311740.399511</v>
      </c>
      <c r="M1082" s="140">
        <v>10864704103.439955</v>
      </c>
      <c r="N1082" s="140">
        <v>326053126.53652966</v>
      </c>
      <c r="O1082" s="140">
        <v>64966363.048170604</v>
      </c>
      <c r="P1082" s="140">
        <v>9373737028.9407272</v>
      </c>
      <c r="Q1082" s="140">
        <v>34720023047.09845</v>
      </c>
      <c r="R1082" s="140">
        <v>22549048162.795269</v>
      </c>
      <c r="S1082" s="140">
        <v>12170974884.303179</v>
      </c>
      <c r="T1082" s="140">
        <v>11252099.262952097</v>
      </c>
      <c r="U1082" s="140">
        <v>0</v>
      </c>
      <c r="V1082" s="140">
        <v>0</v>
      </c>
      <c r="W1082" s="140">
        <v>0</v>
      </c>
      <c r="X1082" s="140">
        <v>0</v>
      </c>
      <c r="Y1082" s="140">
        <v>11252099.262952097</v>
      </c>
      <c r="Z1082" s="140">
        <v>601387299244.02136</v>
      </c>
      <c r="AA1082" s="140">
        <v>340595068866.24524</v>
      </c>
      <c r="AB1082" s="140">
        <v>309542537201.54718</v>
      </c>
      <c r="AC1082" s="140">
        <v>31052531664.698368</v>
      </c>
      <c r="AD1082" s="140">
        <v>260792230377.77615</v>
      </c>
      <c r="AE1082" s="140">
        <v>237015435785.09357</v>
      </c>
      <c r="AF1082" s="140">
        <v>23776794592.682278</v>
      </c>
      <c r="AG1082" s="140">
        <v>-32153010000</v>
      </c>
      <c r="AH1082" s="140">
        <v>4999441</v>
      </c>
      <c r="AI1082" s="44"/>
      <c r="AK1082" s="44"/>
      <c r="AL1082" s="4"/>
    </row>
    <row r="1083" spans="1:38" x14ac:dyDescent="0.35">
      <c r="A1083" s="140" t="s">
        <v>4533</v>
      </c>
      <c r="B1083" s="140" t="s">
        <v>4534</v>
      </c>
      <c r="C1083" s="140" t="s">
        <v>6</v>
      </c>
      <c r="D1083" s="140" t="s">
        <v>11</v>
      </c>
      <c r="E1083" s="140" t="s">
        <v>535</v>
      </c>
      <c r="F1083" s="140">
        <v>1995</v>
      </c>
      <c r="G1083" s="140" t="s">
        <v>4957</v>
      </c>
      <c r="H1083" s="140" t="s">
        <v>728</v>
      </c>
      <c r="I1083" s="140">
        <v>155522633051.89777</v>
      </c>
      <c r="J1083" s="140">
        <v>35745319150.472054</v>
      </c>
      <c r="K1083" s="140">
        <v>30420992804.677471</v>
      </c>
      <c r="L1083" s="140">
        <v>2184703297.8024187</v>
      </c>
      <c r="M1083" s="140">
        <v>2917632166.1178865</v>
      </c>
      <c r="N1083" s="140">
        <v>1435841010.2393246</v>
      </c>
      <c r="O1083" s="140">
        <v>5477967817.2127037</v>
      </c>
      <c r="P1083" s="140">
        <v>890047875.31733072</v>
      </c>
      <c r="Q1083" s="140">
        <v>17514800637.987808</v>
      </c>
      <c r="R1083" s="140">
        <v>12779243972.29303</v>
      </c>
      <c r="S1083" s="140">
        <v>4735556665.6947775</v>
      </c>
      <c r="T1083" s="140">
        <v>5324326345.7945757</v>
      </c>
      <c r="U1083" s="140">
        <v>1069029431.4838432</v>
      </c>
      <c r="V1083" s="140">
        <v>1058213925.8506205</v>
      </c>
      <c r="W1083" s="140">
        <v>10815505.633222712</v>
      </c>
      <c r="X1083" s="140">
        <v>0</v>
      </c>
      <c r="Y1083" s="140">
        <v>4255296914.3107324</v>
      </c>
      <c r="Z1083" s="140" t="s">
        <v>728</v>
      </c>
      <c r="AA1083" s="140" t="s">
        <v>728</v>
      </c>
      <c r="AB1083" s="140" t="s">
        <v>728</v>
      </c>
      <c r="AC1083" s="140" t="s">
        <v>728</v>
      </c>
      <c r="AD1083" s="140" t="s">
        <v>728</v>
      </c>
      <c r="AE1083" s="140" t="s">
        <v>728</v>
      </c>
      <c r="AF1083" s="140" t="s">
        <v>728</v>
      </c>
      <c r="AG1083" s="140" t="s">
        <v>728</v>
      </c>
      <c r="AH1083" s="140">
        <v>10888252</v>
      </c>
      <c r="AI1083" s="44"/>
      <c r="AK1083" s="44"/>
      <c r="AL1083" s="4"/>
    </row>
    <row r="1084" spans="1:38" x14ac:dyDescent="0.35">
      <c r="A1084" s="140" t="s">
        <v>4533</v>
      </c>
      <c r="B1084" s="140" t="s">
        <v>4534</v>
      </c>
      <c r="C1084" s="140" t="s">
        <v>6</v>
      </c>
      <c r="D1084" s="140" t="s">
        <v>11</v>
      </c>
      <c r="E1084" s="140" t="s">
        <v>535</v>
      </c>
      <c r="F1084" s="140">
        <v>1996</v>
      </c>
      <c r="G1084" s="140" t="s">
        <v>4958</v>
      </c>
      <c r="H1084" s="140" t="s">
        <v>728</v>
      </c>
      <c r="I1084" s="140">
        <v>152258391504.82721</v>
      </c>
      <c r="J1084" s="140">
        <v>33732305280.235706</v>
      </c>
      <c r="K1084" s="140">
        <v>28588432003.982891</v>
      </c>
      <c r="L1084" s="140">
        <v>2117604314.0262175</v>
      </c>
      <c r="M1084" s="140">
        <v>3572575929.099803</v>
      </c>
      <c r="N1084" s="140">
        <v>1406856448.4154952</v>
      </c>
      <c r="O1084" s="140">
        <v>4494789581.4577293</v>
      </c>
      <c r="P1084" s="140">
        <v>847251182.24353731</v>
      </c>
      <c r="Q1084" s="140">
        <v>16149354548.740105</v>
      </c>
      <c r="R1084" s="140">
        <v>11521577977.30818</v>
      </c>
      <c r="S1084" s="140">
        <v>4627776571.4319239</v>
      </c>
      <c r="T1084" s="140">
        <v>5143873276.2528152</v>
      </c>
      <c r="U1084" s="140">
        <v>1180434768.0376854</v>
      </c>
      <c r="V1084" s="140">
        <v>1171317980.4383855</v>
      </c>
      <c r="W1084" s="140">
        <v>9116787.5992998928</v>
      </c>
      <c r="X1084" s="140">
        <v>0</v>
      </c>
      <c r="Y1084" s="140">
        <v>3963438508.2151299</v>
      </c>
      <c r="Z1084" s="140" t="s">
        <v>728</v>
      </c>
      <c r="AA1084" s="140" t="s">
        <v>728</v>
      </c>
      <c r="AB1084" s="140" t="s">
        <v>728</v>
      </c>
      <c r="AC1084" s="140" t="s">
        <v>728</v>
      </c>
      <c r="AD1084" s="140" t="s">
        <v>728</v>
      </c>
      <c r="AE1084" s="140" t="s">
        <v>728</v>
      </c>
      <c r="AF1084" s="140" t="s">
        <v>728</v>
      </c>
      <c r="AG1084" s="140" t="s">
        <v>728</v>
      </c>
      <c r="AH1084" s="140">
        <v>10939293</v>
      </c>
      <c r="AI1084" s="44"/>
      <c r="AK1084" s="44"/>
      <c r="AL1084" s="4"/>
    </row>
    <row r="1085" spans="1:38" x14ac:dyDescent="0.35">
      <c r="A1085" s="140" t="s">
        <v>4533</v>
      </c>
      <c r="B1085" s="140" t="s">
        <v>4534</v>
      </c>
      <c r="C1085" s="140" t="s">
        <v>6</v>
      </c>
      <c r="D1085" s="140" t="s">
        <v>11</v>
      </c>
      <c r="E1085" s="140" t="s">
        <v>535</v>
      </c>
      <c r="F1085" s="140">
        <v>1997</v>
      </c>
      <c r="G1085" s="140" t="s">
        <v>4959</v>
      </c>
      <c r="H1085" s="140" t="s">
        <v>728</v>
      </c>
      <c r="I1085" s="140">
        <v>148535274143.73041</v>
      </c>
      <c r="J1085" s="140">
        <v>32321521666.155582</v>
      </c>
      <c r="K1085" s="140">
        <v>27492034726.695805</v>
      </c>
      <c r="L1085" s="140">
        <v>2098393672.7457597</v>
      </c>
      <c r="M1085" s="140">
        <v>3878087718.1670284</v>
      </c>
      <c r="N1085" s="140">
        <v>1377871886.5916657</v>
      </c>
      <c r="O1085" s="140">
        <v>3097104618.4702034</v>
      </c>
      <c r="P1085" s="140">
        <v>927716981.69878209</v>
      </c>
      <c r="Q1085" s="140">
        <v>16112859849.022366</v>
      </c>
      <c r="R1085" s="140">
        <v>11222379032.283792</v>
      </c>
      <c r="S1085" s="140">
        <v>4890480816.7385721</v>
      </c>
      <c r="T1085" s="140">
        <v>4829486939.459774</v>
      </c>
      <c r="U1085" s="140">
        <v>1320149449.3125291</v>
      </c>
      <c r="V1085" s="140">
        <v>1309350382.3114018</v>
      </c>
      <c r="W1085" s="140">
        <v>10799067.001127189</v>
      </c>
      <c r="X1085" s="140">
        <v>0</v>
      </c>
      <c r="Y1085" s="140">
        <v>3509337490.1472449</v>
      </c>
      <c r="Z1085" s="140" t="s">
        <v>728</v>
      </c>
      <c r="AA1085" s="140" t="s">
        <v>728</v>
      </c>
      <c r="AB1085" s="140" t="s">
        <v>728</v>
      </c>
      <c r="AC1085" s="140" t="s">
        <v>728</v>
      </c>
      <c r="AD1085" s="140" t="s">
        <v>728</v>
      </c>
      <c r="AE1085" s="140" t="s">
        <v>728</v>
      </c>
      <c r="AF1085" s="140" t="s">
        <v>728</v>
      </c>
      <c r="AG1085" s="140" t="s">
        <v>728</v>
      </c>
      <c r="AH1085" s="140">
        <v>10989732</v>
      </c>
      <c r="AI1085" s="44"/>
      <c r="AK1085" s="44"/>
      <c r="AL1085" s="4"/>
    </row>
    <row r="1086" spans="1:38" x14ac:dyDescent="0.35">
      <c r="A1086" s="140" t="s">
        <v>4533</v>
      </c>
      <c r="B1086" s="140" t="s">
        <v>4534</v>
      </c>
      <c r="C1086" s="140" t="s">
        <v>6</v>
      </c>
      <c r="D1086" s="140" t="s">
        <v>11</v>
      </c>
      <c r="E1086" s="140" t="s">
        <v>535</v>
      </c>
      <c r="F1086" s="140">
        <v>1998</v>
      </c>
      <c r="G1086" s="140" t="s">
        <v>4960</v>
      </c>
      <c r="H1086" s="140" t="s">
        <v>728</v>
      </c>
      <c r="I1086" s="140">
        <v>143773885367.25714</v>
      </c>
      <c r="J1086" s="140">
        <v>34739150182.923111</v>
      </c>
      <c r="K1086" s="140">
        <v>28685969142.646725</v>
      </c>
      <c r="L1086" s="140">
        <v>2117264685.1007166</v>
      </c>
      <c r="M1086" s="140">
        <v>4189576594.8995709</v>
      </c>
      <c r="N1086" s="140">
        <v>1348887349.2728355</v>
      </c>
      <c r="O1086" s="140">
        <v>2533261056.1479182</v>
      </c>
      <c r="P1086" s="140">
        <v>1004359240.4421916</v>
      </c>
      <c r="Q1086" s="140">
        <v>17492620216.783493</v>
      </c>
      <c r="R1086" s="140">
        <v>12126617003.764717</v>
      </c>
      <c r="S1086" s="140">
        <v>5366003213.0187769</v>
      </c>
      <c r="T1086" s="140">
        <v>6053181040.276391</v>
      </c>
      <c r="U1086" s="140">
        <v>2805685958.9984541</v>
      </c>
      <c r="V1086" s="140">
        <v>2785317561.882741</v>
      </c>
      <c r="W1086" s="140">
        <v>20368397.115713086</v>
      </c>
      <c r="X1086" s="140">
        <v>0</v>
      </c>
      <c r="Y1086" s="140">
        <v>3247495081.2779369</v>
      </c>
      <c r="Z1086" s="140" t="s">
        <v>728</v>
      </c>
      <c r="AA1086" s="140" t="s">
        <v>728</v>
      </c>
      <c r="AB1086" s="140" t="s">
        <v>728</v>
      </c>
      <c r="AC1086" s="140" t="s">
        <v>728</v>
      </c>
      <c r="AD1086" s="140" t="s">
        <v>728</v>
      </c>
      <c r="AE1086" s="140" t="s">
        <v>728</v>
      </c>
      <c r="AF1086" s="140" t="s">
        <v>728</v>
      </c>
      <c r="AG1086" s="140" t="s">
        <v>728</v>
      </c>
      <c r="AH1086" s="140">
        <v>11038692</v>
      </c>
      <c r="AI1086" s="44"/>
      <c r="AK1086" s="44"/>
      <c r="AL1086" s="4"/>
    </row>
    <row r="1087" spans="1:38" x14ac:dyDescent="0.35">
      <c r="A1087" s="140" t="s">
        <v>4533</v>
      </c>
      <c r="B1087" s="140" t="s">
        <v>4534</v>
      </c>
      <c r="C1087" s="140" t="s">
        <v>6</v>
      </c>
      <c r="D1087" s="140" t="s">
        <v>11</v>
      </c>
      <c r="E1087" s="140" t="s">
        <v>535</v>
      </c>
      <c r="F1087" s="140">
        <v>1999</v>
      </c>
      <c r="G1087" s="140" t="s">
        <v>4961</v>
      </c>
      <c r="H1087" s="140" t="s">
        <v>728</v>
      </c>
      <c r="I1087" s="140">
        <v>138871602275.2709</v>
      </c>
      <c r="J1087" s="140">
        <v>36059227812.042931</v>
      </c>
      <c r="K1087" s="140">
        <v>30004747323.380257</v>
      </c>
      <c r="L1087" s="140">
        <v>1966089902.0677667</v>
      </c>
      <c r="M1087" s="140">
        <v>4324396068.0933619</v>
      </c>
      <c r="N1087" s="140">
        <v>1319902787.4490061</v>
      </c>
      <c r="O1087" s="140">
        <v>2864252901.3270917</v>
      </c>
      <c r="P1087" s="140">
        <v>1116348160.8802259</v>
      </c>
      <c r="Q1087" s="140">
        <v>18413757503.562805</v>
      </c>
      <c r="R1087" s="140">
        <v>12596484628.069571</v>
      </c>
      <c r="S1087" s="140">
        <v>5817272875.4932365</v>
      </c>
      <c r="T1087" s="140">
        <v>6054480488.662674</v>
      </c>
      <c r="U1087" s="140">
        <v>2830591898.2222466</v>
      </c>
      <c r="V1087" s="140">
        <v>2773197239.2809186</v>
      </c>
      <c r="W1087" s="140">
        <v>57394658.94132787</v>
      </c>
      <c r="X1087" s="140">
        <v>0</v>
      </c>
      <c r="Y1087" s="140">
        <v>3223888590.4404278</v>
      </c>
      <c r="Z1087" s="140" t="s">
        <v>728</v>
      </c>
      <c r="AA1087" s="140" t="s">
        <v>728</v>
      </c>
      <c r="AB1087" s="140" t="s">
        <v>728</v>
      </c>
      <c r="AC1087" s="140" t="s">
        <v>728</v>
      </c>
      <c r="AD1087" s="140" t="s">
        <v>728</v>
      </c>
      <c r="AE1087" s="140" t="s">
        <v>728</v>
      </c>
      <c r="AF1087" s="140" t="s">
        <v>728</v>
      </c>
      <c r="AG1087" s="140" t="s">
        <v>728</v>
      </c>
      <c r="AH1087" s="140">
        <v>11084670</v>
      </c>
      <c r="AI1087" s="44"/>
      <c r="AK1087" s="44"/>
      <c r="AL1087" s="4"/>
    </row>
    <row r="1088" spans="1:38" x14ac:dyDescent="0.35">
      <c r="A1088" s="140" t="s">
        <v>4533</v>
      </c>
      <c r="B1088" s="140" t="s">
        <v>4534</v>
      </c>
      <c r="C1088" s="140" t="s">
        <v>6</v>
      </c>
      <c r="D1088" s="140" t="s">
        <v>11</v>
      </c>
      <c r="E1088" s="140" t="s">
        <v>535</v>
      </c>
      <c r="F1088" s="140">
        <v>2000</v>
      </c>
      <c r="G1088" s="140" t="s">
        <v>4962</v>
      </c>
      <c r="H1088" s="140" t="s">
        <v>728</v>
      </c>
      <c r="I1088" s="140">
        <v>135168142238.52402</v>
      </c>
      <c r="J1088" s="140">
        <v>41729254686.721664</v>
      </c>
      <c r="K1088" s="140">
        <v>34015446093.6791</v>
      </c>
      <c r="L1088" s="140">
        <v>1742715609.4462154</v>
      </c>
      <c r="M1088" s="140">
        <v>4374861746.1729937</v>
      </c>
      <c r="N1088" s="140">
        <v>1290918225.6251767</v>
      </c>
      <c r="O1088" s="140">
        <v>4152283603.6365228</v>
      </c>
      <c r="P1088" s="140">
        <v>1316935083.9704359</v>
      </c>
      <c r="Q1088" s="140">
        <v>21137731824.827755</v>
      </c>
      <c r="R1088" s="140">
        <v>14310356880.452932</v>
      </c>
      <c r="S1088" s="140">
        <v>6827374944.3748236</v>
      </c>
      <c r="T1088" s="140">
        <v>7713808593.0425644</v>
      </c>
      <c r="U1088" s="140">
        <v>3709998542.3201623</v>
      </c>
      <c r="V1088" s="140">
        <v>3593447477.8539314</v>
      </c>
      <c r="W1088" s="140">
        <v>116551064.46623069</v>
      </c>
      <c r="X1088" s="140">
        <v>0</v>
      </c>
      <c r="Y1088" s="140">
        <v>4003810050.7224016</v>
      </c>
      <c r="Z1088" s="140" t="s">
        <v>728</v>
      </c>
      <c r="AA1088" s="140" t="s">
        <v>728</v>
      </c>
      <c r="AB1088" s="140" t="s">
        <v>728</v>
      </c>
      <c r="AC1088" s="140" t="s">
        <v>728</v>
      </c>
      <c r="AD1088" s="140" t="s">
        <v>728</v>
      </c>
      <c r="AE1088" s="140" t="s">
        <v>728</v>
      </c>
      <c r="AF1088" s="140" t="s">
        <v>728</v>
      </c>
      <c r="AG1088" s="140" t="s">
        <v>728</v>
      </c>
      <c r="AH1088" s="140">
        <v>11126430</v>
      </c>
      <c r="AI1088" s="44"/>
      <c r="AK1088" s="44"/>
      <c r="AL1088" s="4"/>
    </row>
    <row r="1089" spans="1:38" x14ac:dyDescent="0.35">
      <c r="A1089" s="140" t="s">
        <v>4533</v>
      </c>
      <c r="B1089" s="140" t="s">
        <v>4534</v>
      </c>
      <c r="C1089" s="140" t="s">
        <v>6</v>
      </c>
      <c r="D1089" s="140" t="s">
        <v>11</v>
      </c>
      <c r="E1089" s="140" t="s">
        <v>535</v>
      </c>
      <c r="F1089" s="140">
        <v>2001</v>
      </c>
      <c r="G1089" s="140" t="s">
        <v>4963</v>
      </c>
      <c r="H1089" s="140" t="s">
        <v>728</v>
      </c>
      <c r="I1089" s="140">
        <v>130364378110.30899</v>
      </c>
      <c r="J1089" s="140">
        <v>41660297908.29174</v>
      </c>
      <c r="K1089" s="140">
        <v>34389872219.211128</v>
      </c>
      <c r="L1089" s="140">
        <v>1484135568.1964593</v>
      </c>
      <c r="M1089" s="140">
        <v>4273143630.0886211</v>
      </c>
      <c r="N1089" s="140">
        <v>1261933688.3063462</v>
      </c>
      <c r="O1089" s="140">
        <v>2725037781.2010756</v>
      </c>
      <c r="P1089" s="140">
        <v>1499714194.7817905</v>
      </c>
      <c r="Q1089" s="140">
        <v>23145907356.636833</v>
      </c>
      <c r="R1089" s="140">
        <v>16465551947.937027</v>
      </c>
      <c r="S1089" s="140">
        <v>6680355408.6998072</v>
      </c>
      <c r="T1089" s="140">
        <v>7270425689.0806141</v>
      </c>
      <c r="U1089" s="140">
        <v>3714815921.933073</v>
      </c>
      <c r="V1089" s="140">
        <v>3527958073.3372512</v>
      </c>
      <c r="W1089" s="140">
        <v>186857848.59582183</v>
      </c>
      <c r="X1089" s="140">
        <v>0</v>
      </c>
      <c r="Y1089" s="140">
        <v>3555609767.147541</v>
      </c>
      <c r="Z1089" s="140" t="s">
        <v>728</v>
      </c>
      <c r="AA1089" s="140" t="s">
        <v>728</v>
      </c>
      <c r="AB1089" s="140" t="s">
        <v>728</v>
      </c>
      <c r="AC1089" s="140" t="s">
        <v>728</v>
      </c>
      <c r="AD1089" s="140" t="s">
        <v>728</v>
      </c>
      <c r="AE1089" s="140" t="s">
        <v>728</v>
      </c>
      <c r="AF1089" s="140" t="s">
        <v>728</v>
      </c>
      <c r="AG1089" s="140" t="s">
        <v>728</v>
      </c>
      <c r="AH1089" s="140">
        <v>11164667</v>
      </c>
      <c r="AI1089" s="44"/>
      <c r="AK1089" s="44"/>
      <c r="AL1089" s="4"/>
    </row>
    <row r="1090" spans="1:38" x14ac:dyDescent="0.35">
      <c r="A1090" s="140" t="s">
        <v>4533</v>
      </c>
      <c r="B1090" s="140" t="s">
        <v>4534</v>
      </c>
      <c r="C1090" s="140" t="s">
        <v>6</v>
      </c>
      <c r="D1090" s="140" t="s">
        <v>11</v>
      </c>
      <c r="E1090" s="140" t="s">
        <v>535</v>
      </c>
      <c r="F1090" s="140">
        <v>2002</v>
      </c>
      <c r="G1090" s="140" t="s">
        <v>4964</v>
      </c>
      <c r="H1090" s="140" t="s">
        <v>728</v>
      </c>
      <c r="I1090" s="140">
        <v>124072312579.11703</v>
      </c>
      <c r="J1090" s="140">
        <v>46383340282.207169</v>
      </c>
      <c r="K1090" s="140">
        <v>34991150583.319458</v>
      </c>
      <c r="L1090" s="140">
        <v>1272779311.2487884</v>
      </c>
      <c r="M1090" s="140">
        <v>4138430793.755373</v>
      </c>
      <c r="N1090" s="140">
        <v>1232949126.482517</v>
      </c>
      <c r="O1090" s="140">
        <v>2226342816.0959139</v>
      </c>
      <c r="P1090" s="140">
        <v>1713587655.4740028</v>
      </c>
      <c r="Q1090" s="140">
        <v>24407060880.262859</v>
      </c>
      <c r="R1090" s="140">
        <v>17476442736.140568</v>
      </c>
      <c r="S1090" s="140">
        <v>6930618144.1222906</v>
      </c>
      <c r="T1090" s="140">
        <v>11392189698.887724</v>
      </c>
      <c r="U1090" s="140">
        <v>7453295722.7137947</v>
      </c>
      <c r="V1090" s="140">
        <v>7109132041.0356236</v>
      </c>
      <c r="W1090" s="140">
        <v>344163681.67817098</v>
      </c>
      <c r="X1090" s="140">
        <v>0</v>
      </c>
      <c r="Y1090" s="140">
        <v>3938893976.1739287</v>
      </c>
      <c r="Z1090" s="140" t="s">
        <v>728</v>
      </c>
      <c r="AA1090" s="140" t="s">
        <v>728</v>
      </c>
      <c r="AB1090" s="140" t="s">
        <v>728</v>
      </c>
      <c r="AC1090" s="140" t="s">
        <v>728</v>
      </c>
      <c r="AD1090" s="140" t="s">
        <v>728</v>
      </c>
      <c r="AE1090" s="140" t="s">
        <v>728</v>
      </c>
      <c r="AF1090" s="140" t="s">
        <v>728</v>
      </c>
      <c r="AG1090" s="140" t="s">
        <v>728</v>
      </c>
      <c r="AH1090" s="140">
        <v>11199651</v>
      </c>
      <c r="AI1090" s="44"/>
      <c r="AK1090" s="44"/>
      <c r="AL1090" s="4"/>
    </row>
    <row r="1091" spans="1:38" x14ac:dyDescent="0.35">
      <c r="A1091" s="140" t="s">
        <v>4533</v>
      </c>
      <c r="B1091" s="140" t="s">
        <v>4534</v>
      </c>
      <c r="C1091" s="140" t="s">
        <v>6</v>
      </c>
      <c r="D1091" s="140" t="s">
        <v>11</v>
      </c>
      <c r="E1091" s="140" t="s">
        <v>535</v>
      </c>
      <c r="F1091" s="140">
        <v>2003</v>
      </c>
      <c r="G1091" s="140" t="s">
        <v>4965</v>
      </c>
      <c r="H1091" s="140" t="s">
        <v>728</v>
      </c>
      <c r="I1091" s="140">
        <v>117604809057.06822</v>
      </c>
      <c r="J1091" s="140">
        <v>52899321068.225677</v>
      </c>
      <c r="K1091" s="140">
        <v>38217256144.447792</v>
      </c>
      <c r="L1091" s="140">
        <v>1123645890.0566781</v>
      </c>
      <c r="M1091" s="140">
        <v>4379149797.4896154</v>
      </c>
      <c r="N1091" s="140">
        <v>1203964589.1636865</v>
      </c>
      <c r="O1091" s="140">
        <v>1641847663.6952724</v>
      </c>
      <c r="P1091" s="140">
        <v>1880145726.304322</v>
      </c>
      <c r="Q1091" s="140">
        <v>27988502477.738213</v>
      </c>
      <c r="R1091" s="140">
        <v>20941770490.460236</v>
      </c>
      <c r="S1091" s="140">
        <v>7046731987.2779751</v>
      </c>
      <c r="T1091" s="140">
        <v>14682064923.777882</v>
      </c>
      <c r="U1091" s="140">
        <v>8813333418.45961</v>
      </c>
      <c r="V1091" s="140">
        <v>8387291449.3636856</v>
      </c>
      <c r="W1091" s="140">
        <v>426041969.09592444</v>
      </c>
      <c r="X1091" s="140">
        <v>0</v>
      </c>
      <c r="Y1091" s="140">
        <v>5868731505.3182726</v>
      </c>
      <c r="Z1091" s="140" t="s">
        <v>728</v>
      </c>
      <c r="AA1091" s="140" t="s">
        <v>728</v>
      </c>
      <c r="AB1091" s="140" t="s">
        <v>728</v>
      </c>
      <c r="AC1091" s="140" t="s">
        <v>728</v>
      </c>
      <c r="AD1091" s="140" t="s">
        <v>728</v>
      </c>
      <c r="AE1091" s="140" t="s">
        <v>728</v>
      </c>
      <c r="AF1091" s="140" t="s">
        <v>728</v>
      </c>
      <c r="AG1091" s="140" t="s">
        <v>728</v>
      </c>
      <c r="AH1091" s="140">
        <v>11229183</v>
      </c>
      <c r="AI1091" s="44"/>
      <c r="AK1091" s="44"/>
      <c r="AL1091" s="4"/>
    </row>
    <row r="1092" spans="1:38" x14ac:dyDescent="0.35">
      <c r="A1092" s="140" t="s">
        <v>4533</v>
      </c>
      <c r="B1092" s="140" t="s">
        <v>4534</v>
      </c>
      <c r="C1092" s="140" t="s">
        <v>6</v>
      </c>
      <c r="D1092" s="140" t="s">
        <v>11</v>
      </c>
      <c r="E1092" s="140" t="s">
        <v>535</v>
      </c>
      <c r="F1092" s="140">
        <v>2004</v>
      </c>
      <c r="G1092" s="140" t="s">
        <v>4966</v>
      </c>
      <c r="H1092" s="140" t="s">
        <v>728</v>
      </c>
      <c r="I1092" s="140">
        <v>111485654831.93819</v>
      </c>
      <c r="J1092" s="140">
        <v>61438161312.856094</v>
      </c>
      <c r="K1092" s="140">
        <v>41320038380.084518</v>
      </c>
      <c r="L1092" s="140">
        <v>1189337874.5684247</v>
      </c>
      <c r="M1092" s="140">
        <v>4531857814.487915</v>
      </c>
      <c r="N1092" s="140">
        <v>1174980027.3398571</v>
      </c>
      <c r="O1092" s="140">
        <v>1652307435.7131486</v>
      </c>
      <c r="P1092" s="140">
        <v>2149426925.5929532</v>
      </c>
      <c r="Q1092" s="140">
        <v>30622128302.382214</v>
      </c>
      <c r="R1092" s="140">
        <v>23404866787.136581</v>
      </c>
      <c r="S1092" s="140">
        <v>7217261515.2456331</v>
      </c>
      <c r="T1092" s="140">
        <v>20118122932.771576</v>
      </c>
      <c r="U1092" s="140">
        <v>10704444586.451313</v>
      </c>
      <c r="V1092" s="140">
        <v>10223375126.201839</v>
      </c>
      <c r="W1092" s="140">
        <v>481069460.24947417</v>
      </c>
      <c r="X1092" s="140">
        <v>0</v>
      </c>
      <c r="Y1092" s="140">
        <v>9413678346.320261</v>
      </c>
      <c r="Z1092" s="140" t="s">
        <v>728</v>
      </c>
      <c r="AA1092" s="140" t="s">
        <v>728</v>
      </c>
      <c r="AB1092" s="140" t="s">
        <v>728</v>
      </c>
      <c r="AC1092" s="140" t="s">
        <v>728</v>
      </c>
      <c r="AD1092" s="140" t="s">
        <v>728</v>
      </c>
      <c r="AE1092" s="140" t="s">
        <v>728</v>
      </c>
      <c r="AF1092" s="140" t="s">
        <v>728</v>
      </c>
      <c r="AG1092" s="140" t="s">
        <v>728</v>
      </c>
      <c r="AH1092" s="140">
        <v>11250365</v>
      </c>
      <c r="AI1092" s="44"/>
      <c r="AK1092" s="44"/>
      <c r="AL1092" s="4"/>
    </row>
    <row r="1093" spans="1:38" x14ac:dyDescent="0.35">
      <c r="A1093" s="140" t="s">
        <v>4533</v>
      </c>
      <c r="B1093" s="140" t="s">
        <v>4534</v>
      </c>
      <c r="C1093" s="140" t="s">
        <v>6</v>
      </c>
      <c r="D1093" s="140" t="s">
        <v>11</v>
      </c>
      <c r="E1093" s="140" t="s">
        <v>535</v>
      </c>
      <c r="F1093" s="140">
        <v>2005</v>
      </c>
      <c r="G1093" s="140" t="s">
        <v>4967</v>
      </c>
      <c r="H1093" s="140" t="s">
        <v>728</v>
      </c>
      <c r="I1093" s="140">
        <v>106991962780.29967</v>
      </c>
      <c r="J1093" s="140">
        <v>70308106646.306305</v>
      </c>
      <c r="K1093" s="140">
        <v>45760698678.323265</v>
      </c>
      <c r="L1093" s="140">
        <v>1262455542.8015029</v>
      </c>
      <c r="M1093" s="140">
        <v>5711668989.8184776</v>
      </c>
      <c r="N1093" s="140">
        <v>1145995465.5160277</v>
      </c>
      <c r="O1093" s="140">
        <v>997644984.17401469</v>
      </c>
      <c r="P1093" s="140">
        <v>2049398476.5652189</v>
      </c>
      <c r="Q1093" s="140">
        <v>34593535219.448021</v>
      </c>
      <c r="R1093" s="140">
        <v>27838992714.858788</v>
      </c>
      <c r="S1093" s="140">
        <v>6754542504.5892344</v>
      </c>
      <c r="T1093" s="140">
        <v>24547407967.983028</v>
      </c>
      <c r="U1093" s="140">
        <v>13483835460.777006</v>
      </c>
      <c r="V1093" s="140">
        <v>12943901470.511391</v>
      </c>
      <c r="W1093" s="140">
        <v>539933990.26561582</v>
      </c>
      <c r="X1093" s="140">
        <v>0</v>
      </c>
      <c r="Y1093" s="140">
        <v>11063572507.206022</v>
      </c>
      <c r="Z1093" s="140" t="s">
        <v>728</v>
      </c>
      <c r="AA1093" s="140" t="s">
        <v>728</v>
      </c>
      <c r="AB1093" s="140" t="s">
        <v>728</v>
      </c>
      <c r="AC1093" s="140" t="s">
        <v>728</v>
      </c>
      <c r="AD1093" s="140" t="s">
        <v>728</v>
      </c>
      <c r="AE1093" s="140" t="s">
        <v>728</v>
      </c>
      <c r="AF1093" s="140" t="s">
        <v>728</v>
      </c>
      <c r="AG1093" s="140" t="s">
        <v>728</v>
      </c>
      <c r="AH1093" s="140">
        <v>11261582</v>
      </c>
      <c r="AI1093" s="44"/>
      <c r="AK1093" s="44"/>
      <c r="AL1093" s="4"/>
    </row>
    <row r="1094" spans="1:38" x14ac:dyDescent="0.35">
      <c r="A1094" s="140" t="s">
        <v>4533</v>
      </c>
      <c r="B1094" s="140" t="s">
        <v>4534</v>
      </c>
      <c r="C1094" s="140" t="s">
        <v>6</v>
      </c>
      <c r="D1094" s="140" t="s">
        <v>11</v>
      </c>
      <c r="E1094" s="140" t="s">
        <v>535</v>
      </c>
      <c r="F1094" s="140">
        <v>2006</v>
      </c>
      <c r="G1094" s="140" t="s">
        <v>4968</v>
      </c>
      <c r="H1094" s="140" t="s">
        <v>728</v>
      </c>
      <c r="I1094" s="140">
        <v>105435202183.36182</v>
      </c>
      <c r="J1094" s="140">
        <v>79815707182.268188</v>
      </c>
      <c r="K1094" s="140">
        <v>46462703832.877747</v>
      </c>
      <c r="L1094" s="140">
        <v>1409418968.4950686</v>
      </c>
      <c r="M1094" s="140">
        <v>5310117538.0427151</v>
      </c>
      <c r="N1094" s="140">
        <v>1117010928.1971974</v>
      </c>
      <c r="O1094" s="140">
        <v>456574472.36032164</v>
      </c>
      <c r="P1094" s="140">
        <v>2198719378.8079829</v>
      </c>
      <c r="Q1094" s="140">
        <v>35970862546.974457</v>
      </c>
      <c r="R1094" s="140">
        <v>29151870535.818413</v>
      </c>
      <c r="S1094" s="140">
        <v>6818992011.1560469</v>
      </c>
      <c r="T1094" s="140">
        <v>33353003349.390442</v>
      </c>
      <c r="U1094" s="140">
        <v>16387858938.987953</v>
      </c>
      <c r="V1094" s="140">
        <v>15732984280.178463</v>
      </c>
      <c r="W1094" s="140">
        <v>654874658.80948973</v>
      </c>
      <c r="X1094" s="140">
        <v>0</v>
      </c>
      <c r="Y1094" s="140">
        <v>16965144410.402489</v>
      </c>
      <c r="Z1094" s="140" t="s">
        <v>728</v>
      </c>
      <c r="AA1094" s="140" t="s">
        <v>728</v>
      </c>
      <c r="AB1094" s="140" t="s">
        <v>728</v>
      </c>
      <c r="AC1094" s="140" t="s">
        <v>728</v>
      </c>
      <c r="AD1094" s="140" t="s">
        <v>728</v>
      </c>
      <c r="AE1094" s="140" t="s">
        <v>728</v>
      </c>
      <c r="AF1094" s="140" t="s">
        <v>728</v>
      </c>
      <c r="AG1094" s="140" t="s">
        <v>728</v>
      </c>
      <c r="AH1094" s="140">
        <v>11261248</v>
      </c>
      <c r="AI1094" s="44"/>
      <c r="AK1094" s="44"/>
      <c r="AL1094" s="4"/>
    </row>
    <row r="1095" spans="1:38" x14ac:dyDescent="0.35">
      <c r="A1095" s="140" t="s">
        <v>4533</v>
      </c>
      <c r="B1095" s="140" t="s">
        <v>4534</v>
      </c>
      <c r="C1095" s="140" t="s">
        <v>6</v>
      </c>
      <c r="D1095" s="140" t="s">
        <v>11</v>
      </c>
      <c r="E1095" s="140" t="s">
        <v>535</v>
      </c>
      <c r="F1095" s="140">
        <v>2007</v>
      </c>
      <c r="G1095" s="140" t="s">
        <v>4969</v>
      </c>
      <c r="H1095" s="140" t="s">
        <v>728</v>
      </c>
      <c r="I1095" s="140">
        <v>104082108750.1738</v>
      </c>
      <c r="J1095" s="140">
        <v>83142245300.372284</v>
      </c>
      <c r="K1095" s="140">
        <v>46639461996.564552</v>
      </c>
      <c r="L1095" s="140">
        <v>1454295942.5618238</v>
      </c>
      <c r="M1095" s="140">
        <v>5048737796.8868961</v>
      </c>
      <c r="N1095" s="140">
        <v>1088026366.373368</v>
      </c>
      <c r="O1095" s="140">
        <v>3045879.3664264996</v>
      </c>
      <c r="P1095" s="140">
        <v>2151482363.9161067</v>
      </c>
      <c r="Q1095" s="140">
        <v>36893873647.459938</v>
      </c>
      <c r="R1095" s="140">
        <v>30510114126.429176</v>
      </c>
      <c r="S1095" s="140">
        <v>6383759521.0307598</v>
      </c>
      <c r="T1095" s="140">
        <v>36502783303.807716</v>
      </c>
      <c r="U1095" s="140">
        <v>6133560075.0991354</v>
      </c>
      <c r="V1095" s="140">
        <v>5313604811.4216452</v>
      </c>
      <c r="W1095" s="140">
        <v>819955263.67749035</v>
      </c>
      <c r="X1095" s="140">
        <v>0</v>
      </c>
      <c r="Y1095" s="140">
        <v>30369223228.70858</v>
      </c>
      <c r="Z1095" s="140" t="s">
        <v>728</v>
      </c>
      <c r="AA1095" s="140" t="s">
        <v>728</v>
      </c>
      <c r="AB1095" s="140" t="s">
        <v>728</v>
      </c>
      <c r="AC1095" s="140" t="s">
        <v>728</v>
      </c>
      <c r="AD1095" s="140" t="s">
        <v>728</v>
      </c>
      <c r="AE1095" s="140" t="s">
        <v>728</v>
      </c>
      <c r="AF1095" s="140" t="s">
        <v>728</v>
      </c>
      <c r="AG1095" s="140" t="s">
        <v>728</v>
      </c>
      <c r="AH1095" s="140">
        <v>11251122</v>
      </c>
      <c r="AI1095" s="44"/>
      <c r="AK1095" s="44"/>
      <c r="AL1095" s="4"/>
    </row>
    <row r="1096" spans="1:38" x14ac:dyDescent="0.35">
      <c r="A1096" s="140" t="s">
        <v>4533</v>
      </c>
      <c r="B1096" s="140" t="s">
        <v>4534</v>
      </c>
      <c r="C1096" s="140" t="s">
        <v>6</v>
      </c>
      <c r="D1096" s="140" t="s">
        <v>11</v>
      </c>
      <c r="E1096" s="140" t="s">
        <v>535</v>
      </c>
      <c r="F1096" s="140">
        <v>2008</v>
      </c>
      <c r="G1096" s="140" t="s">
        <v>4970</v>
      </c>
      <c r="H1096" s="140" t="s">
        <v>728</v>
      </c>
      <c r="I1096" s="140">
        <v>107304878995.18042</v>
      </c>
      <c r="J1096" s="140">
        <v>87481206529.616364</v>
      </c>
      <c r="K1096" s="140">
        <v>45688640877.1129</v>
      </c>
      <c r="L1096" s="140">
        <v>1493330997.0629895</v>
      </c>
      <c r="M1096" s="140">
        <v>5212781857.2607269</v>
      </c>
      <c r="N1096" s="140">
        <v>1059041804.5495386</v>
      </c>
      <c r="O1096" s="140">
        <v>0</v>
      </c>
      <c r="P1096" s="140">
        <v>2260493147.5655613</v>
      </c>
      <c r="Q1096" s="140">
        <v>35662993070.674088</v>
      </c>
      <c r="R1096" s="140">
        <v>29343260718.685696</v>
      </c>
      <c r="S1096" s="140">
        <v>6319732351.9883947</v>
      </c>
      <c r="T1096" s="140">
        <v>41792565652.503448</v>
      </c>
      <c r="U1096" s="140">
        <v>7394189945.0121622</v>
      </c>
      <c r="V1096" s="140">
        <v>6358654434.0618601</v>
      </c>
      <c r="W1096" s="140">
        <v>1035535510.9503022</v>
      </c>
      <c r="X1096" s="140">
        <v>0</v>
      </c>
      <c r="Y1096" s="140">
        <v>34398375707.491287</v>
      </c>
      <c r="Z1096" s="140" t="s">
        <v>728</v>
      </c>
      <c r="AA1096" s="140" t="s">
        <v>728</v>
      </c>
      <c r="AB1096" s="140" t="s">
        <v>728</v>
      </c>
      <c r="AC1096" s="140" t="s">
        <v>728</v>
      </c>
      <c r="AD1096" s="140" t="s">
        <v>728</v>
      </c>
      <c r="AE1096" s="140" t="s">
        <v>728</v>
      </c>
      <c r="AF1096" s="140" t="s">
        <v>728</v>
      </c>
      <c r="AG1096" s="140" t="s">
        <v>728</v>
      </c>
      <c r="AH1096" s="140">
        <v>11236971</v>
      </c>
      <c r="AI1096" s="44"/>
      <c r="AK1096" s="44"/>
      <c r="AL1096" s="4"/>
    </row>
    <row r="1097" spans="1:38" x14ac:dyDescent="0.35">
      <c r="A1097" s="140" t="s">
        <v>4533</v>
      </c>
      <c r="B1097" s="140" t="s">
        <v>4534</v>
      </c>
      <c r="C1097" s="140" t="s">
        <v>6</v>
      </c>
      <c r="D1097" s="140" t="s">
        <v>11</v>
      </c>
      <c r="E1097" s="140" t="s">
        <v>535</v>
      </c>
      <c r="F1097" s="140">
        <v>2009</v>
      </c>
      <c r="G1097" s="140" t="s">
        <v>4971</v>
      </c>
      <c r="H1097" s="140" t="s">
        <v>728</v>
      </c>
      <c r="I1097" s="140">
        <v>105988122544.54413</v>
      </c>
      <c r="J1097" s="140">
        <v>85139261455.919601</v>
      </c>
      <c r="K1097" s="140">
        <v>44863701080.957428</v>
      </c>
      <c r="L1097" s="140">
        <v>1592406702.9412084</v>
      </c>
      <c r="M1097" s="140">
        <v>4958586325.8130074</v>
      </c>
      <c r="N1097" s="140">
        <v>1030057267.2307082</v>
      </c>
      <c r="O1097" s="140">
        <v>0</v>
      </c>
      <c r="P1097" s="140">
        <v>2355718735.697413</v>
      </c>
      <c r="Q1097" s="140">
        <v>34926932049.275101</v>
      </c>
      <c r="R1097" s="140">
        <v>28698252666.850803</v>
      </c>
      <c r="S1097" s="140">
        <v>6228679382.4243011</v>
      </c>
      <c r="T1097" s="140">
        <v>40275560374.962166</v>
      </c>
      <c r="U1097" s="140">
        <v>7618341967.6762867</v>
      </c>
      <c r="V1097" s="140">
        <v>6380575428.5997601</v>
      </c>
      <c r="W1097" s="140">
        <v>1237766539.0765271</v>
      </c>
      <c r="X1097" s="140">
        <v>0</v>
      </c>
      <c r="Y1097" s="140">
        <v>32657218407.285877</v>
      </c>
      <c r="Z1097" s="140" t="s">
        <v>728</v>
      </c>
      <c r="AA1097" s="140" t="s">
        <v>728</v>
      </c>
      <c r="AB1097" s="140" t="s">
        <v>728</v>
      </c>
      <c r="AC1097" s="140" t="s">
        <v>728</v>
      </c>
      <c r="AD1097" s="140" t="s">
        <v>728</v>
      </c>
      <c r="AE1097" s="140" t="s">
        <v>728</v>
      </c>
      <c r="AF1097" s="140" t="s">
        <v>728</v>
      </c>
      <c r="AG1097" s="140" t="s">
        <v>728</v>
      </c>
      <c r="AH1097" s="140">
        <v>11226709</v>
      </c>
      <c r="AI1097" s="44"/>
      <c r="AK1097" s="44"/>
      <c r="AL1097" s="4"/>
    </row>
    <row r="1098" spans="1:38" x14ac:dyDescent="0.35">
      <c r="A1098" s="140" t="s">
        <v>4533</v>
      </c>
      <c r="B1098" s="140" t="s">
        <v>4534</v>
      </c>
      <c r="C1098" s="140" t="s">
        <v>6</v>
      </c>
      <c r="D1098" s="140" t="s">
        <v>11</v>
      </c>
      <c r="E1098" s="140" t="s">
        <v>535</v>
      </c>
      <c r="F1098" s="140">
        <v>2010</v>
      </c>
      <c r="G1098" s="140" t="s">
        <v>4972</v>
      </c>
      <c r="H1098" s="140" t="s">
        <v>728</v>
      </c>
      <c r="I1098" s="140">
        <v>104706645141.75581</v>
      </c>
      <c r="J1098" s="140">
        <v>87740736296.096024</v>
      </c>
      <c r="K1098" s="140">
        <v>46636720476.48101</v>
      </c>
      <c r="L1098" s="140">
        <v>1790409186.6639037</v>
      </c>
      <c r="M1098" s="140">
        <v>5121331298.8509674</v>
      </c>
      <c r="N1098" s="140">
        <v>1001072705.4068789</v>
      </c>
      <c r="O1098" s="140">
        <v>66166998.022555925</v>
      </c>
      <c r="P1098" s="140">
        <v>2496344333.7120838</v>
      </c>
      <c r="Q1098" s="140">
        <v>36161395953.824631</v>
      </c>
      <c r="R1098" s="140">
        <v>29898253843.557648</v>
      </c>
      <c r="S1098" s="140">
        <v>6263142110.2669811</v>
      </c>
      <c r="T1098" s="140">
        <v>41104015819.615013</v>
      </c>
      <c r="U1098" s="140">
        <v>7613277370.8381386</v>
      </c>
      <c r="V1098" s="140">
        <v>6255469432.4367409</v>
      </c>
      <c r="W1098" s="140">
        <v>1357807938.4013977</v>
      </c>
      <c r="X1098" s="140">
        <v>0</v>
      </c>
      <c r="Y1098" s="140">
        <v>33490738448.776875</v>
      </c>
      <c r="Z1098" s="140" t="s">
        <v>728</v>
      </c>
      <c r="AA1098" s="140" t="s">
        <v>728</v>
      </c>
      <c r="AB1098" s="140" t="s">
        <v>728</v>
      </c>
      <c r="AC1098" s="140" t="s">
        <v>728</v>
      </c>
      <c r="AD1098" s="140" t="s">
        <v>728</v>
      </c>
      <c r="AE1098" s="140" t="s">
        <v>728</v>
      </c>
      <c r="AF1098" s="140" t="s">
        <v>728</v>
      </c>
      <c r="AG1098" s="140" t="s">
        <v>728</v>
      </c>
      <c r="AH1098" s="140">
        <v>11225832</v>
      </c>
      <c r="AI1098" s="44"/>
      <c r="AK1098" s="44"/>
      <c r="AL1098" s="4"/>
    </row>
    <row r="1099" spans="1:38" x14ac:dyDescent="0.35">
      <c r="A1099" s="140" t="s">
        <v>4533</v>
      </c>
      <c r="B1099" s="140" t="s">
        <v>4534</v>
      </c>
      <c r="C1099" s="140" t="s">
        <v>6</v>
      </c>
      <c r="D1099" s="140" t="s">
        <v>11</v>
      </c>
      <c r="E1099" s="140" t="s">
        <v>535</v>
      </c>
      <c r="F1099" s="140">
        <v>2011</v>
      </c>
      <c r="G1099" s="140" t="s">
        <v>4973</v>
      </c>
      <c r="H1099" s="140" t="s">
        <v>728</v>
      </c>
      <c r="I1099" s="140">
        <v>105245093309.71477</v>
      </c>
      <c r="J1099" s="140">
        <v>85516673472.861053</v>
      </c>
      <c r="K1099" s="140">
        <v>46965251210.391464</v>
      </c>
      <c r="L1099" s="140">
        <v>1857221407.18735</v>
      </c>
      <c r="M1099" s="140">
        <v>5136400126.3117161</v>
      </c>
      <c r="N1099" s="140">
        <v>982203243.55409694</v>
      </c>
      <c r="O1099" s="140">
        <v>0</v>
      </c>
      <c r="P1099" s="140">
        <v>2731554007.3405681</v>
      </c>
      <c r="Q1099" s="140">
        <v>36257872425.997734</v>
      </c>
      <c r="R1099" s="140">
        <v>29735619654.120228</v>
      </c>
      <c r="S1099" s="140">
        <v>6522252771.8775043</v>
      </c>
      <c r="T1099" s="140">
        <v>38551422262.469597</v>
      </c>
      <c r="U1099" s="140">
        <v>8258433178.2619066</v>
      </c>
      <c r="V1099" s="140">
        <v>6782266937.7436609</v>
      </c>
      <c r="W1099" s="140">
        <v>1476166240.5182459</v>
      </c>
      <c r="X1099" s="140">
        <v>0</v>
      </c>
      <c r="Y1099" s="140">
        <v>30292989084.207691</v>
      </c>
      <c r="Z1099" s="140" t="s">
        <v>728</v>
      </c>
      <c r="AA1099" s="140" t="s">
        <v>728</v>
      </c>
      <c r="AB1099" s="140" t="s">
        <v>728</v>
      </c>
      <c r="AC1099" s="140" t="s">
        <v>728</v>
      </c>
      <c r="AD1099" s="140" t="s">
        <v>728</v>
      </c>
      <c r="AE1099" s="140" t="s">
        <v>728</v>
      </c>
      <c r="AF1099" s="140" t="s">
        <v>728</v>
      </c>
      <c r="AG1099" s="140" t="s">
        <v>728</v>
      </c>
      <c r="AH1099" s="140">
        <v>11236670</v>
      </c>
      <c r="AI1099" s="44"/>
      <c r="AK1099" s="44"/>
      <c r="AL1099" s="4"/>
    </row>
    <row r="1100" spans="1:38" x14ac:dyDescent="0.35">
      <c r="A1100" s="140" t="s">
        <v>4533</v>
      </c>
      <c r="B1100" s="140" t="s">
        <v>4534</v>
      </c>
      <c r="C1100" s="140" t="s">
        <v>6</v>
      </c>
      <c r="D1100" s="140" t="s">
        <v>11</v>
      </c>
      <c r="E1100" s="140" t="s">
        <v>535</v>
      </c>
      <c r="F1100" s="140">
        <v>2012</v>
      </c>
      <c r="G1100" s="140" t="s">
        <v>4974</v>
      </c>
      <c r="H1100" s="140" t="s">
        <v>728</v>
      </c>
      <c r="I1100" s="140">
        <v>108027648931.65105</v>
      </c>
      <c r="J1100" s="140">
        <v>70460366006.188568</v>
      </c>
      <c r="K1100" s="140">
        <v>46664706636.8181</v>
      </c>
      <c r="L1100" s="140">
        <v>1910424573.6242335</v>
      </c>
      <c r="M1100" s="140">
        <v>5248091646.6185141</v>
      </c>
      <c r="N1100" s="140">
        <v>963333757.196316</v>
      </c>
      <c r="O1100" s="140">
        <v>0</v>
      </c>
      <c r="P1100" s="140">
        <v>2818101082.953711</v>
      </c>
      <c r="Q1100" s="140">
        <v>35724755576.425316</v>
      </c>
      <c r="R1100" s="140">
        <v>28884616743.009472</v>
      </c>
      <c r="S1100" s="140">
        <v>6840138833.4158411</v>
      </c>
      <c r="T1100" s="140">
        <v>23795659369.370468</v>
      </c>
      <c r="U1100" s="140">
        <v>8814592503.5048504</v>
      </c>
      <c r="V1100" s="140">
        <v>7218429427.8252783</v>
      </c>
      <c r="W1100" s="140">
        <v>1596163075.6795726</v>
      </c>
      <c r="X1100" s="140">
        <v>0</v>
      </c>
      <c r="Y1100" s="140">
        <v>14981066865.865618</v>
      </c>
      <c r="Z1100" s="140" t="s">
        <v>728</v>
      </c>
      <c r="AA1100" s="140" t="s">
        <v>728</v>
      </c>
      <c r="AB1100" s="140" t="s">
        <v>728</v>
      </c>
      <c r="AC1100" s="140" t="s">
        <v>728</v>
      </c>
      <c r="AD1100" s="140" t="s">
        <v>728</v>
      </c>
      <c r="AE1100" s="140" t="s">
        <v>728</v>
      </c>
      <c r="AF1100" s="140" t="s">
        <v>728</v>
      </c>
      <c r="AG1100" s="140" t="s">
        <v>728</v>
      </c>
      <c r="AH1100" s="140">
        <v>11257101</v>
      </c>
      <c r="AI1100" s="44"/>
      <c r="AK1100" s="44"/>
      <c r="AL1100" s="4"/>
    </row>
    <row r="1101" spans="1:38" x14ac:dyDescent="0.35">
      <c r="A1101" s="140" t="s">
        <v>4533</v>
      </c>
      <c r="B1101" s="140" t="s">
        <v>4534</v>
      </c>
      <c r="C1101" s="140" t="s">
        <v>6</v>
      </c>
      <c r="D1101" s="140" t="s">
        <v>11</v>
      </c>
      <c r="E1101" s="140" t="s">
        <v>535</v>
      </c>
      <c r="F1101" s="140">
        <v>2013</v>
      </c>
      <c r="G1101" s="140" t="s">
        <v>4975</v>
      </c>
      <c r="H1101" s="140" t="s">
        <v>728</v>
      </c>
      <c r="I1101" s="140">
        <v>112071761862.33237</v>
      </c>
      <c r="J1101" s="140">
        <v>69424241421.136139</v>
      </c>
      <c r="K1101" s="140">
        <v>48662412873.428886</v>
      </c>
      <c r="L1101" s="140">
        <v>2025731704.3043878</v>
      </c>
      <c r="M1101" s="140">
        <v>5215567817.4444389</v>
      </c>
      <c r="N1101" s="140">
        <v>944464295.34353399</v>
      </c>
      <c r="O1101" s="140">
        <v>238854073.56526804</v>
      </c>
      <c r="P1101" s="140">
        <v>3081641298.9822083</v>
      </c>
      <c r="Q1101" s="140">
        <v>37156153683.789047</v>
      </c>
      <c r="R1101" s="140">
        <v>30239872026.323479</v>
      </c>
      <c r="S1101" s="140">
        <v>6916281657.4655676</v>
      </c>
      <c r="T1101" s="140">
        <v>20761828547.70726</v>
      </c>
      <c r="U1101" s="140">
        <v>8807458596.403244</v>
      </c>
      <c r="V1101" s="140">
        <v>7103215169.4587727</v>
      </c>
      <c r="W1101" s="140">
        <v>1704243426.9444711</v>
      </c>
      <c r="X1101" s="140">
        <v>0</v>
      </c>
      <c r="Y1101" s="140">
        <v>11954369951.304018</v>
      </c>
      <c r="Z1101" s="140" t="s">
        <v>728</v>
      </c>
      <c r="AA1101" s="140" t="s">
        <v>728</v>
      </c>
      <c r="AB1101" s="140" t="s">
        <v>728</v>
      </c>
      <c r="AC1101" s="140" t="s">
        <v>728</v>
      </c>
      <c r="AD1101" s="140" t="s">
        <v>728</v>
      </c>
      <c r="AE1101" s="140" t="s">
        <v>728</v>
      </c>
      <c r="AF1101" s="140" t="s">
        <v>728</v>
      </c>
      <c r="AG1101" s="140" t="s">
        <v>728</v>
      </c>
      <c r="AH1101" s="140">
        <v>11282720</v>
      </c>
      <c r="AI1101" s="44"/>
      <c r="AK1101" s="44"/>
      <c r="AL1101" s="4"/>
    </row>
    <row r="1102" spans="1:38" x14ac:dyDescent="0.35">
      <c r="A1102" s="140" t="s">
        <v>4533</v>
      </c>
      <c r="B1102" s="140" t="s">
        <v>4534</v>
      </c>
      <c r="C1102" s="140" t="s">
        <v>6</v>
      </c>
      <c r="D1102" s="140" t="s">
        <v>11</v>
      </c>
      <c r="E1102" s="140" t="s">
        <v>535</v>
      </c>
      <c r="F1102" s="140">
        <v>2014</v>
      </c>
      <c r="G1102" s="140" t="s">
        <v>4976</v>
      </c>
      <c r="H1102" s="140" t="s">
        <v>728</v>
      </c>
      <c r="I1102" s="140">
        <v>114194049519.75789</v>
      </c>
      <c r="J1102" s="140">
        <v>69357208156.69989</v>
      </c>
      <c r="K1102" s="140">
        <v>49356912285.571854</v>
      </c>
      <c r="L1102" s="140">
        <v>2158234486.4201002</v>
      </c>
      <c r="M1102" s="140">
        <v>5139942857.4357691</v>
      </c>
      <c r="N1102" s="140">
        <v>925594808.98575306</v>
      </c>
      <c r="O1102" s="140">
        <v>0</v>
      </c>
      <c r="P1102" s="140">
        <v>3264041867.4921107</v>
      </c>
      <c r="Q1102" s="140">
        <v>37869098265.238121</v>
      </c>
      <c r="R1102" s="140">
        <v>30874089829.590942</v>
      </c>
      <c r="S1102" s="140">
        <v>6995008435.6471758</v>
      </c>
      <c r="T1102" s="140">
        <v>20000295871.128044</v>
      </c>
      <c r="U1102" s="140">
        <v>9344350331.2982616</v>
      </c>
      <c r="V1102" s="140">
        <v>7659368932.717227</v>
      </c>
      <c r="W1102" s="140">
        <v>1684981398.5810351</v>
      </c>
      <c r="X1102" s="140">
        <v>0</v>
      </c>
      <c r="Y1102" s="140">
        <v>10655945539.829782</v>
      </c>
      <c r="Z1102" s="140" t="s">
        <v>728</v>
      </c>
      <c r="AA1102" s="140" t="s">
        <v>728</v>
      </c>
      <c r="AB1102" s="140" t="s">
        <v>728</v>
      </c>
      <c r="AC1102" s="140" t="s">
        <v>728</v>
      </c>
      <c r="AD1102" s="140" t="s">
        <v>728</v>
      </c>
      <c r="AE1102" s="140" t="s">
        <v>728</v>
      </c>
      <c r="AF1102" s="140" t="s">
        <v>728</v>
      </c>
      <c r="AG1102" s="140" t="s">
        <v>728</v>
      </c>
      <c r="AH1102" s="140">
        <v>11306902</v>
      </c>
      <c r="AI1102" s="44"/>
      <c r="AK1102" s="44"/>
      <c r="AL1102" s="4"/>
    </row>
    <row r="1103" spans="1:38" x14ac:dyDescent="0.35">
      <c r="A1103" s="140" t="s">
        <v>4533</v>
      </c>
      <c r="B1103" s="140" t="s">
        <v>4534</v>
      </c>
      <c r="C1103" s="140" t="s">
        <v>6</v>
      </c>
      <c r="D1103" s="140" t="s">
        <v>11</v>
      </c>
      <c r="E1103" s="140" t="s">
        <v>535</v>
      </c>
      <c r="F1103" s="140">
        <v>2015</v>
      </c>
      <c r="G1103" s="140" t="s">
        <v>4977</v>
      </c>
      <c r="H1103" s="140" t="s">
        <v>728</v>
      </c>
      <c r="I1103" s="140">
        <v>118362275391.09891</v>
      </c>
      <c r="J1103" s="140">
        <v>63813763319.93174</v>
      </c>
      <c r="K1103" s="140">
        <v>47922124439.305511</v>
      </c>
      <c r="L1103" s="140">
        <v>2095695529.3193312</v>
      </c>
      <c r="M1103" s="140">
        <v>5315623093.1541462</v>
      </c>
      <c r="N1103" s="140">
        <v>906725347.13297105</v>
      </c>
      <c r="O1103" s="140">
        <v>61814481.892487451</v>
      </c>
      <c r="P1103" s="140">
        <v>3755977041.8825984</v>
      </c>
      <c r="Q1103" s="140">
        <v>35786288945.923981</v>
      </c>
      <c r="R1103" s="140">
        <v>28993703282.060802</v>
      </c>
      <c r="S1103" s="140">
        <v>6792585663.8631802</v>
      </c>
      <c r="T1103" s="140">
        <v>15891638880.626228</v>
      </c>
      <c r="U1103" s="140">
        <v>9165947962.9502926</v>
      </c>
      <c r="V1103" s="140">
        <v>7520880721.3974867</v>
      </c>
      <c r="W1103" s="140">
        <v>1645067241.5528054</v>
      </c>
      <c r="X1103" s="140">
        <v>0</v>
      </c>
      <c r="Y1103" s="140">
        <v>6725690917.6759367</v>
      </c>
      <c r="Z1103" s="140" t="s">
        <v>728</v>
      </c>
      <c r="AA1103" s="140" t="s">
        <v>728</v>
      </c>
      <c r="AB1103" s="140" t="s">
        <v>728</v>
      </c>
      <c r="AC1103" s="140" t="s">
        <v>728</v>
      </c>
      <c r="AD1103" s="140" t="s">
        <v>728</v>
      </c>
      <c r="AE1103" s="140" t="s">
        <v>728</v>
      </c>
      <c r="AF1103" s="140" t="s">
        <v>728</v>
      </c>
      <c r="AG1103" s="140" t="s">
        <v>728</v>
      </c>
      <c r="AH1103" s="140">
        <v>11324781</v>
      </c>
      <c r="AI1103" s="44"/>
      <c r="AK1103" s="44"/>
      <c r="AL1103" s="4"/>
    </row>
    <row r="1104" spans="1:38" x14ac:dyDescent="0.35">
      <c r="A1104" s="140" t="s">
        <v>4533</v>
      </c>
      <c r="B1104" s="140" t="s">
        <v>4534</v>
      </c>
      <c r="C1104" s="140" t="s">
        <v>6</v>
      </c>
      <c r="D1104" s="140" t="s">
        <v>11</v>
      </c>
      <c r="E1104" s="140" t="s">
        <v>535</v>
      </c>
      <c r="F1104" s="140">
        <v>2016</v>
      </c>
      <c r="G1104" s="140" t="s">
        <v>4978</v>
      </c>
      <c r="H1104" s="140" t="s">
        <v>728</v>
      </c>
      <c r="I1104" s="140">
        <v>120775597265.02097</v>
      </c>
      <c r="J1104" s="140">
        <v>59714591110.428047</v>
      </c>
      <c r="K1104" s="140">
        <v>47545626274.384674</v>
      </c>
      <c r="L1104" s="140">
        <v>2137669700.3119371</v>
      </c>
      <c r="M1104" s="140">
        <v>5464071838.688776</v>
      </c>
      <c r="N1104" s="140">
        <v>887855885.28018916</v>
      </c>
      <c r="O1104" s="140">
        <v>60496371.094352685</v>
      </c>
      <c r="P1104" s="140">
        <v>4069324023.5865316</v>
      </c>
      <c r="Q1104" s="140">
        <v>34926208455.42289</v>
      </c>
      <c r="R1104" s="140">
        <v>28415170161.701645</v>
      </c>
      <c r="S1104" s="140">
        <v>6511038293.7212439</v>
      </c>
      <c r="T1104" s="140">
        <v>12168964836.043373</v>
      </c>
      <c r="U1104" s="140">
        <v>9021022227.5622559</v>
      </c>
      <c r="V1104" s="140">
        <v>7575766830.146718</v>
      </c>
      <c r="W1104" s="140">
        <v>1445255397.4155371</v>
      </c>
      <c r="X1104" s="140">
        <v>0</v>
      </c>
      <c r="Y1104" s="140">
        <v>3147942608.4811168</v>
      </c>
      <c r="Z1104" s="140" t="s">
        <v>728</v>
      </c>
      <c r="AA1104" s="140" t="s">
        <v>728</v>
      </c>
      <c r="AB1104" s="140" t="s">
        <v>728</v>
      </c>
      <c r="AC1104" s="140" t="s">
        <v>728</v>
      </c>
      <c r="AD1104" s="140" t="s">
        <v>728</v>
      </c>
      <c r="AE1104" s="140" t="s">
        <v>728</v>
      </c>
      <c r="AF1104" s="140" t="s">
        <v>728</v>
      </c>
      <c r="AG1104" s="140" t="s">
        <v>728</v>
      </c>
      <c r="AH1104" s="140">
        <v>11335109</v>
      </c>
      <c r="AI1104" s="44"/>
      <c r="AK1104" s="44"/>
      <c r="AL1104" s="4"/>
    </row>
    <row r="1105" spans="1:38" x14ac:dyDescent="0.35">
      <c r="A1105" s="140" t="s">
        <v>4533</v>
      </c>
      <c r="B1105" s="140" t="s">
        <v>4534</v>
      </c>
      <c r="C1105" s="140" t="s">
        <v>6</v>
      </c>
      <c r="D1105" s="140" t="s">
        <v>11</v>
      </c>
      <c r="E1105" s="140" t="s">
        <v>535</v>
      </c>
      <c r="F1105" s="140">
        <v>2017</v>
      </c>
      <c r="G1105" s="140" t="s">
        <v>4979</v>
      </c>
      <c r="H1105" s="140" t="s">
        <v>728</v>
      </c>
      <c r="I1105" s="140">
        <v>124288732833.1378</v>
      </c>
      <c r="J1105" s="140">
        <v>54500894299.707863</v>
      </c>
      <c r="K1105" s="140">
        <v>44152411694.811462</v>
      </c>
      <c r="L1105" s="140">
        <v>2125008271.4993184</v>
      </c>
      <c r="M1105" s="140">
        <v>5594439211.3561306</v>
      </c>
      <c r="N1105" s="140">
        <v>868986398.92240822</v>
      </c>
      <c r="O1105" s="140">
        <v>54699830.199044935</v>
      </c>
      <c r="P1105" s="140">
        <v>3857112421.2512736</v>
      </c>
      <c r="Q1105" s="140">
        <v>31652165561.58329</v>
      </c>
      <c r="R1105" s="140">
        <v>25477955211.846489</v>
      </c>
      <c r="S1105" s="140">
        <v>6174210349.7368011</v>
      </c>
      <c r="T1105" s="140">
        <v>10348482604.896399</v>
      </c>
      <c r="U1105" s="140">
        <v>8180303015.6852989</v>
      </c>
      <c r="V1105" s="140">
        <v>6945638953.646719</v>
      </c>
      <c r="W1105" s="140">
        <v>1234664062.0385797</v>
      </c>
      <c r="X1105" s="140">
        <v>0</v>
      </c>
      <c r="Y1105" s="140">
        <v>2168179589.2110996</v>
      </c>
      <c r="Z1105" s="140" t="s">
        <v>728</v>
      </c>
      <c r="AA1105" s="140" t="s">
        <v>728</v>
      </c>
      <c r="AB1105" s="140" t="s">
        <v>728</v>
      </c>
      <c r="AC1105" s="140" t="s">
        <v>728</v>
      </c>
      <c r="AD1105" s="140" t="s">
        <v>728</v>
      </c>
      <c r="AE1105" s="140" t="s">
        <v>728</v>
      </c>
      <c r="AF1105" s="140" t="s">
        <v>728</v>
      </c>
      <c r="AG1105" s="140" t="s">
        <v>728</v>
      </c>
      <c r="AH1105" s="140">
        <v>11339259</v>
      </c>
      <c r="AI1105" s="44"/>
      <c r="AK1105" s="44"/>
      <c r="AL1105" s="4"/>
    </row>
    <row r="1106" spans="1:38" x14ac:dyDescent="0.35">
      <c r="A1106" s="140" t="s">
        <v>4533</v>
      </c>
      <c r="B1106" s="140" t="s">
        <v>4534</v>
      </c>
      <c r="C1106" s="140" t="s">
        <v>6</v>
      </c>
      <c r="D1106" s="140" t="s">
        <v>11</v>
      </c>
      <c r="E1106" s="140" t="s">
        <v>535</v>
      </c>
      <c r="F1106" s="140">
        <v>2018</v>
      </c>
      <c r="G1106" s="140" t="s">
        <v>4980</v>
      </c>
      <c r="H1106" s="140" t="s">
        <v>728</v>
      </c>
      <c r="I1106" s="140">
        <v>130388450578.02878</v>
      </c>
      <c r="J1106" s="140">
        <v>50890776311.720688</v>
      </c>
      <c r="K1106" s="140">
        <v>40608100025.423088</v>
      </c>
      <c r="L1106" s="140">
        <v>1998528520.2242243</v>
      </c>
      <c r="M1106" s="140">
        <v>5380379969.3971872</v>
      </c>
      <c r="N1106" s="140">
        <v>850116937.06962621</v>
      </c>
      <c r="O1106" s="140">
        <v>57208615.235034183</v>
      </c>
      <c r="P1106" s="140">
        <v>3626411404.1299133</v>
      </c>
      <c r="Q1106" s="140">
        <v>28695454579.367104</v>
      </c>
      <c r="R1106" s="140">
        <v>22886847715.47966</v>
      </c>
      <c r="S1106" s="140">
        <v>5808606863.8874454</v>
      </c>
      <c r="T1106" s="140">
        <v>10282676286.2976</v>
      </c>
      <c r="U1106" s="140">
        <v>7358084209.504097</v>
      </c>
      <c r="V1106" s="140">
        <v>6309199484.0201769</v>
      </c>
      <c r="W1106" s="140">
        <v>1048884725.4839196</v>
      </c>
      <c r="X1106" s="140">
        <v>0</v>
      </c>
      <c r="Y1106" s="140">
        <v>2924592076.7935033</v>
      </c>
      <c r="Z1106" s="140" t="s">
        <v>728</v>
      </c>
      <c r="AA1106" s="140" t="s">
        <v>728</v>
      </c>
      <c r="AB1106" s="140" t="s">
        <v>728</v>
      </c>
      <c r="AC1106" s="140" t="s">
        <v>728</v>
      </c>
      <c r="AD1106" s="140" t="s">
        <v>728</v>
      </c>
      <c r="AE1106" s="140" t="s">
        <v>728</v>
      </c>
      <c r="AF1106" s="140" t="s">
        <v>728</v>
      </c>
      <c r="AG1106" s="140" t="s">
        <v>728</v>
      </c>
      <c r="AH1106" s="140">
        <v>11338138</v>
      </c>
      <c r="AI1106" s="44"/>
      <c r="AK1106" s="44"/>
      <c r="AL1106" s="4"/>
    </row>
    <row r="1107" spans="1:38" x14ac:dyDescent="0.35">
      <c r="A1107" s="140" t="s">
        <v>4535</v>
      </c>
      <c r="B1107" s="140" t="s">
        <v>4536</v>
      </c>
      <c r="C1107" s="140" t="s">
        <v>281</v>
      </c>
      <c r="D1107" s="140" t="s">
        <v>11</v>
      </c>
      <c r="E1107" s="140" t="s">
        <v>535</v>
      </c>
      <c r="F1107" s="140">
        <v>1995</v>
      </c>
      <c r="G1107" s="140" t="s">
        <v>4981</v>
      </c>
      <c r="H1107" s="140" t="s">
        <v>728</v>
      </c>
      <c r="I1107" s="140" t="s">
        <v>728</v>
      </c>
      <c r="J1107" s="140" t="s">
        <v>728</v>
      </c>
      <c r="K1107" s="140">
        <v>19695564.056859989</v>
      </c>
      <c r="L1107" s="140">
        <v>0</v>
      </c>
      <c r="M1107" s="140" t="s">
        <v>728</v>
      </c>
      <c r="N1107" s="140">
        <v>0</v>
      </c>
      <c r="O1107" s="140">
        <v>19695564.056859989</v>
      </c>
      <c r="P1107" s="140" t="s">
        <v>728</v>
      </c>
      <c r="Q1107" s="140">
        <v>0</v>
      </c>
      <c r="R1107" s="140">
        <v>0</v>
      </c>
      <c r="S1107" s="140">
        <v>0</v>
      </c>
      <c r="T1107" s="140">
        <v>0</v>
      </c>
      <c r="U1107" s="140">
        <v>0</v>
      </c>
      <c r="V1107" s="140" t="s">
        <v>728</v>
      </c>
      <c r="W1107" s="140" t="s">
        <v>728</v>
      </c>
      <c r="X1107" s="140" t="s">
        <v>728</v>
      </c>
      <c r="Y1107" s="140">
        <v>0</v>
      </c>
      <c r="Z1107" s="140" t="s">
        <v>728</v>
      </c>
      <c r="AA1107" s="140" t="s">
        <v>728</v>
      </c>
      <c r="AB1107" s="140" t="s">
        <v>728</v>
      </c>
      <c r="AC1107" s="140" t="s">
        <v>728</v>
      </c>
      <c r="AD1107" s="140" t="s">
        <v>728</v>
      </c>
      <c r="AE1107" s="140" t="s">
        <v>728</v>
      </c>
      <c r="AF1107" s="140" t="s">
        <v>728</v>
      </c>
      <c r="AG1107" s="140" t="s">
        <v>728</v>
      </c>
      <c r="AH1107" s="140">
        <v>145139</v>
      </c>
      <c r="AI1107" s="44"/>
      <c r="AK1107" s="44"/>
      <c r="AL1107" s="4"/>
    </row>
    <row r="1108" spans="1:38" x14ac:dyDescent="0.35">
      <c r="A1108" s="140" t="s">
        <v>4535</v>
      </c>
      <c r="B1108" s="140" t="s">
        <v>4536</v>
      </c>
      <c r="C1108" s="140" t="s">
        <v>281</v>
      </c>
      <c r="D1108" s="140" t="s">
        <v>11</v>
      </c>
      <c r="E1108" s="140" t="s">
        <v>535</v>
      </c>
      <c r="F1108" s="140">
        <v>1996</v>
      </c>
      <c r="G1108" s="140" t="s">
        <v>4982</v>
      </c>
      <c r="H1108" s="140" t="s">
        <v>728</v>
      </c>
      <c r="I1108" s="140" t="s">
        <v>728</v>
      </c>
      <c r="J1108" s="140" t="s">
        <v>728</v>
      </c>
      <c r="K1108" s="140">
        <v>114015231.69409078</v>
      </c>
      <c r="L1108" s="140">
        <v>0</v>
      </c>
      <c r="M1108" s="140" t="s">
        <v>728</v>
      </c>
      <c r="N1108" s="140">
        <v>0</v>
      </c>
      <c r="O1108" s="140">
        <v>114015231.69409078</v>
      </c>
      <c r="P1108" s="140" t="s">
        <v>728</v>
      </c>
      <c r="Q1108" s="140">
        <v>0</v>
      </c>
      <c r="R1108" s="140">
        <v>0</v>
      </c>
      <c r="S1108" s="140">
        <v>0</v>
      </c>
      <c r="T1108" s="140">
        <v>0</v>
      </c>
      <c r="U1108" s="140">
        <v>0</v>
      </c>
      <c r="V1108" s="140" t="s">
        <v>728</v>
      </c>
      <c r="W1108" s="140" t="s">
        <v>728</v>
      </c>
      <c r="X1108" s="140" t="s">
        <v>728</v>
      </c>
      <c r="Y1108" s="140">
        <v>0</v>
      </c>
      <c r="Z1108" s="140" t="s">
        <v>728</v>
      </c>
      <c r="AA1108" s="140" t="s">
        <v>728</v>
      </c>
      <c r="AB1108" s="140" t="s">
        <v>728</v>
      </c>
      <c r="AC1108" s="140" t="s">
        <v>728</v>
      </c>
      <c r="AD1108" s="140" t="s">
        <v>728</v>
      </c>
      <c r="AE1108" s="140" t="s">
        <v>728</v>
      </c>
      <c r="AF1108" s="140" t="s">
        <v>728</v>
      </c>
      <c r="AG1108" s="140" t="s">
        <v>728</v>
      </c>
      <c r="AH1108" s="140">
        <v>146306</v>
      </c>
      <c r="AI1108" s="44"/>
      <c r="AK1108" s="44"/>
      <c r="AL1108" s="4"/>
    </row>
    <row r="1109" spans="1:38" x14ac:dyDescent="0.35">
      <c r="A1109" s="140" t="s">
        <v>4535</v>
      </c>
      <c r="B1109" s="140" t="s">
        <v>4536</v>
      </c>
      <c r="C1109" s="140" t="s">
        <v>281</v>
      </c>
      <c r="D1109" s="140" t="s">
        <v>11</v>
      </c>
      <c r="E1109" s="140" t="s">
        <v>535</v>
      </c>
      <c r="F1109" s="140">
        <v>1997</v>
      </c>
      <c r="G1109" s="140" t="s">
        <v>4983</v>
      </c>
      <c r="H1109" s="140" t="s">
        <v>728</v>
      </c>
      <c r="I1109" s="140" t="s">
        <v>728</v>
      </c>
      <c r="J1109" s="140" t="s">
        <v>728</v>
      </c>
      <c r="K1109" s="140">
        <v>160362770.65125382</v>
      </c>
      <c r="L1109" s="140">
        <v>0</v>
      </c>
      <c r="M1109" s="140" t="s">
        <v>728</v>
      </c>
      <c r="N1109" s="140">
        <v>0</v>
      </c>
      <c r="O1109" s="140">
        <v>160362770.65125382</v>
      </c>
      <c r="P1109" s="140" t="s">
        <v>728</v>
      </c>
      <c r="Q1109" s="140">
        <v>0</v>
      </c>
      <c r="R1109" s="140">
        <v>0</v>
      </c>
      <c r="S1109" s="140">
        <v>0</v>
      </c>
      <c r="T1109" s="140">
        <v>0</v>
      </c>
      <c r="U1109" s="140">
        <v>0</v>
      </c>
      <c r="V1109" s="140" t="s">
        <v>728</v>
      </c>
      <c r="W1109" s="140" t="s">
        <v>728</v>
      </c>
      <c r="X1109" s="140" t="s">
        <v>728</v>
      </c>
      <c r="Y1109" s="140">
        <v>0</v>
      </c>
      <c r="Z1109" s="140" t="s">
        <v>728</v>
      </c>
      <c r="AA1109" s="140" t="s">
        <v>728</v>
      </c>
      <c r="AB1109" s="140" t="s">
        <v>728</v>
      </c>
      <c r="AC1109" s="140" t="s">
        <v>728</v>
      </c>
      <c r="AD1109" s="140" t="s">
        <v>728</v>
      </c>
      <c r="AE1109" s="140" t="s">
        <v>728</v>
      </c>
      <c r="AF1109" s="140" t="s">
        <v>728</v>
      </c>
      <c r="AG1109" s="140" t="s">
        <v>728</v>
      </c>
      <c r="AH1109" s="140">
        <v>146956</v>
      </c>
      <c r="AI1109" s="44"/>
      <c r="AK1109" s="44"/>
      <c r="AL1109" s="4"/>
    </row>
    <row r="1110" spans="1:38" x14ac:dyDescent="0.35">
      <c r="A1110" s="140" t="s">
        <v>4535</v>
      </c>
      <c r="B1110" s="140" t="s">
        <v>4536</v>
      </c>
      <c r="C1110" s="140" t="s">
        <v>281</v>
      </c>
      <c r="D1110" s="140" t="s">
        <v>11</v>
      </c>
      <c r="E1110" s="140" t="s">
        <v>535</v>
      </c>
      <c r="F1110" s="140">
        <v>1998</v>
      </c>
      <c r="G1110" s="140" t="s">
        <v>4984</v>
      </c>
      <c r="H1110" s="140" t="s">
        <v>728</v>
      </c>
      <c r="I1110" s="140" t="s">
        <v>728</v>
      </c>
      <c r="J1110" s="140" t="s">
        <v>728</v>
      </c>
      <c r="K1110" s="140">
        <v>100085117.62546706</v>
      </c>
      <c r="L1110" s="140">
        <v>0</v>
      </c>
      <c r="M1110" s="140" t="s">
        <v>728</v>
      </c>
      <c r="N1110" s="140">
        <v>0</v>
      </c>
      <c r="O1110" s="140">
        <v>100085117.62546706</v>
      </c>
      <c r="P1110" s="140" t="s">
        <v>728</v>
      </c>
      <c r="Q1110" s="140">
        <v>0</v>
      </c>
      <c r="R1110" s="140">
        <v>0</v>
      </c>
      <c r="S1110" s="140">
        <v>0</v>
      </c>
      <c r="T1110" s="140">
        <v>0</v>
      </c>
      <c r="U1110" s="140">
        <v>0</v>
      </c>
      <c r="V1110" s="140" t="s">
        <v>728</v>
      </c>
      <c r="W1110" s="140" t="s">
        <v>728</v>
      </c>
      <c r="X1110" s="140" t="s">
        <v>728</v>
      </c>
      <c r="Y1110" s="140">
        <v>0</v>
      </c>
      <c r="Z1110" s="140" t="s">
        <v>728</v>
      </c>
      <c r="AA1110" s="140" t="s">
        <v>728</v>
      </c>
      <c r="AB1110" s="140" t="s">
        <v>728</v>
      </c>
      <c r="AC1110" s="140" t="s">
        <v>728</v>
      </c>
      <c r="AD1110" s="140" t="s">
        <v>728</v>
      </c>
      <c r="AE1110" s="140" t="s">
        <v>728</v>
      </c>
      <c r="AF1110" s="140" t="s">
        <v>728</v>
      </c>
      <c r="AG1110" s="140" t="s">
        <v>728</v>
      </c>
      <c r="AH1110" s="140">
        <v>144472</v>
      </c>
      <c r="AI1110" s="44"/>
      <c r="AK1110" s="44"/>
      <c r="AL1110" s="4"/>
    </row>
    <row r="1111" spans="1:38" x14ac:dyDescent="0.35">
      <c r="A1111" s="140" t="s">
        <v>4535</v>
      </c>
      <c r="B1111" s="140" t="s">
        <v>4536</v>
      </c>
      <c r="C1111" s="140" t="s">
        <v>281</v>
      </c>
      <c r="D1111" s="140" t="s">
        <v>11</v>
      </c>
      <c r="E1111" s="140" t="s">
        <v>535</v>
      </c>
      <c r="F1111" s="140">
        <v>1999</v>
      </c>
      <c r="G1111" s="140" t="s">
        <v>4985</v>
      </c>
      <c r="H1111" s="140" t="s">
        <v>728</v>
      </c>
      <c r="I1111" s="140" t="s">
        <v>728</v>
      </c>
      <c r="J1111" s="140" t="s">
        <v>728</v>
      </c>
      <c r="K1111" s="140">
        <v>117252298.45943923</v>
      </c>
      <c r="L1111" s="140">
        <v>0</v>
      </c>
      <c r="M1111" s="140" t="s">
        <v>728</v>
      </c>
      <c r="N1111" s="140">
        <v>0</v>
      </c>
      <c r="O1111" s="140">
        <v>117252298.45943923</v>
      </c>
      <c r="P1111" s="140" t="s">
        <v>728</v>
      </c>
      <c r="Q1111" s="140">
        <v>0</v>
      </c>
      <c r="R1111" s="140">
        <v>0</v>
      </c>
      <c r="S1111" s="140">
        <v>0</v>
      </c>
      <c r="T1111" s="140">
        <v>0</v>
      </c>
      <c r="U1111" s="140">
        <v>0</v>
      </c>
      <c r="V1111" s="140" t="s">
        <v>728</v>
      </c>
      <c r="W1111" s="140" t="s">
        <v>728</v>
      </c>
      <c r="X1111" s="140" t="s">
        <v>728</v>
      </c>
      <c r="Y1111" s="140">
        <v>0</v>
      </c>
      <c r="Z1111" s="140" t="s">
        <v>728</v>
      </c>
      <c r="AA1111" s="140" t="s">
        <v>728</v>
      </c>
      <c r="AB1111" s="140" t="s">
        <v>728</v>
      </c>
      <c r="AC1111" s="140" t="s">
        <v>728</v>
      </c>
      <c r="AD1111" s="140" t="s">
        <v>728</v>
      </c>
      <c r="AE1111" s="140" t="s">
        <v>728</v>
      </c>
      <c r="AF1111" s="140" t="s">
        <v>728</v>
      </c>
      <c r="AG1111" s="140" t="s">
        <v>728</v>
      </c>
      <c r="AH1111" s="140">
        <v>139428</v>
      </c>
      <c r="AI1111" s="44"/>
      <c r="AK1111" s="44"/>
      <c r="AL1111" s="4"/>
    </row>
    <row r="1112" spans="1:38" x14ac:dyDescent="0.35">
      <c r="A1112" s="140" t="s">
        <v>4535</v>
      </c>
      <c r="B1112" s="140" t="s">
        <v>4536</v>
      </c>
      <c r="C1112" s="140" t="s">
        <v>281</v>
      </c>
      <c r="D1112" s="140" t="s">
        <v>11</v>
      </c>
      <c r="E1112" s="140" t="s">
        <v>535</v>
      </c>
      <c r="F1112" s="140">
        <v>2000</v>
      </c>
      <c r="G1112" s="140" t="s">
        <v>4986</v>
      </c>
      <c r="H1112" s="140" t="s">
        <v>728</v>
      </c>
      <c r="I1112" s="140" t="s">
        <v>728</v>
      </c>
      <c r="J1112" s="140" t="s">
        <v>728</v>
      </c>
      <c r="K1112" s="140">
        <v>52227235.771583855</v>
      </c>
      <c r="L1112" s="140">
        <v>0</v>
      </c>
      <c r="M1112" s="140" t="s">
        <v>728</v>
      </c>
      <c r="N1112" s="140">
        <v>0</v>
      </c>
      <c r="O1112" s="140">
        <v>52227235.771583855</v>
      </c>
      <c r="P1112" s="140" t="s">
        <v>728</v>
      </c>
      <c r="Q1112" s="140">
        <v>0</v>
      </c>
      <c r="R1112" s="140">
        <v>0</v>
      </c>
      <c r="S1112" s="140">
        <v>0</v>
      </c>
      <c r="T1112" s="140">
        <v>0</v>
      </c>
      <c r="U1112" s="140">
        <v>0</v>
      </c>
      <c r="V1112" s="140" t="s">
        <v>728</v>
      </c>
      <c r="W1112" s="140" t="s">
        <v>728</v>
      </c>
      <c r="X1112" s="140" t="s">
        <v>728</v>
      </c>
      <c r="Y1112" s="140">
        <v>0</v>
      </c>
      <c r="Z1112" s="140" t="s">
        <v>728</v>
      </c>
      <c r="AA1112" s="140" t="s">
        <v>728</v>
      </c>
      <c r="AB1112" s="140" t="s">
        <v>728</v>
      </c>
      <c r="AC1112" s="140" t="s">
        <v>728</v>
      </c>
      <c r="AD1112" s="140" t="s">
        <v>728</v>
      </c>
      <c r="AE1112" s="140" t="s">
        <v>728</v>
      </c>
      <c r="AF1112" s="140" t="s">
        <v>728</v>
      </c>
      <c r="AG1112" s="140" t="s">
        <v>728</v>
      </c>
      <c r="AH1112" s="140">
        <v>133860</v>
      </c>
      <c r="AI1112" s="44"/>
      <c r="AK1112" s="44"/>
      <c r="AL1112" s="4"/>
    </row>
    <row r="1113" spans="1:38" x14ac:dyDescent="0.35">
      <c r="A1113" s="140" t="s">
        <v>4535</v>
      </c>
      <c r="B1113" s="140" t="s">
        <v>4536</v>
      </c>
      <c r="C1113" s="140" t="s">
        <v>281</v>
      </c>
      <c r="D1113" s="140" t="s">
        <v>11</v>
      </c>
      <c r="E1113" s="140" t="s">
        <v>535</v>
      </c>
      <c r="F1113" s="140">
        <v>2001</v>
      </c>
      <c r="G1113" s="140" t="s">
        <v>4987</v>
      </c>
      <c r="H1113" s="140" t="s">
        <v>728</v>
      </c>
      <c r="I1113" s="140" t="s">
        <v>728</v>
      </c>
      <c r="J1113" s="140" t="s">
        <v>728</v>
      </c>
      <c r="K1113" s="140">
        <v>40936691.21657639</v>
      </c>
      <c r="L1113" s="140">
        <v>0</v>
      </c>
      <c r="M1113" s="140" t="s">
        <v>728</v>
      </c>
      <c r="N1113" s="140">
        <v>0</v>
      </c>
      <c r="O1113" s="140">
        <v>40936691.21657639</v>
      </c>
      <c r="P1113" s="140" t="s">
        <v>728</v>
      </c>
      <c r="Q1113" s="140">
        <v>0</v>
      </c>
      <c r="R1113" s="140">
        <v>0</v>
      </c>
      <c r="S1113" s="140">
        <v>0</v>
      </c>
      <c r="T1113" s="140">
        <v>0</v>
      </c>
      <c r="U1113" s="140">
        <v>0</v>
      </c>
      <c r="V1113" s="140" t="s">
        <v>728</v>
      </c>
      <c r="W1113" s="140" t="s">
        <v>728</v>
      </c>
      <c r="X1113" s="140" t="s">
        <v>728</v>
      </c>
      <c r="Y1113" s="140">
        <v>0</v>
      </c>
      <c r="Z1113" s="140" t="s">
        <v>728</v>
      </c>
      <c r="AA1113" s="140" t="s">
        <v>728</v>
      </c>
      <c r="AB1113" s="140" t="s">
        <v>728</v>
      </c>
      <c r="AC1113" s="140" t="s">
        <v>728</v>
      </c>
      <c r="AD1113" s="140" t="s">
        <v>728</v>
      </c>
      <c r="AE1113" s="140" t="s">
        <v>728</v>
      </c>
      <c r="AF1113" s="140" t="s">
        <v>728</v>
      </c>
      <c r="AG1113" s="140" t="s">
        <v>728</v>
      </c>
      <c r="AH1113" s="140">
        <v>129047</v>
      </c>
      <c r="AI1113" s="44"/>
      <c r="AK1113" s="44"/>
      <c r="AL1113" s="4"/>
    </row>
    <row r="1114" spans="1:38" x14ac:dyDescent="0.35">
      <c r="A1114" s="140" t="s">
        <v>4535</v>
      </c>
      <c r="B1114" s="140" t="s">
        <v>4536</v>
      </c>
      <c r="C1114" s="140" t="s">
        <v>281</v>
      </c>
      <c r="D1114" s="140" t="s">
        <v>11</v>
      </c>
      <c r="E1114" s="140" t="s">
        <v>535</v>
      </c>
      <c r="F1114" s="140">
        <v>2002</v>
      </c>
      <c r="G1114" s="140" t="s">
        <v>4988</v>
      </c>
      <c r="H1114" s="140" t="s">
        <v>728</v>
      </c>
      <c r="I1114" s="140" t="s">
        <v>728</v>
      </c>
      <c r="J1114" s="140" t="s">
        <v>728</v>
      </c>
      <c r="K1114" s="140">
        <v>67166558.633522257</v>
      </c>
      <c r="L1114" s="140">
        <v>0</v>
      </c>
      <c r="M1114" s="140" t="s">
        <v>728</v>
      </c>
      <c r="N1114" s="140">
        <v>0</v>
      </c>
      <c r="O1114" s="140">
        <v>67166558.633522257</v>
      </c>
      <c r="P1114" s="140" t="s">
        <v>728</v>
      </c>
      <c r="Q1114" s="140">
        <v>0</v>
      </c>
      <c r="R1114" s="140">
        <v>0</v>
      </c>
      <c r="S1114" s="140">
        <v>0</v>
      </c>
      <c r="T1114" s="140">
        <v>0</v>
      </c>
      <c r="U1114" s="140">
        <v>0</v>
      </c>
      <c r="V1114" s="140" t="s">
        <v>728</v>
      </c>
      <c r="W1114" s="140" t="s">
        <v>728</v>
      </c>
      <c r="X1114" s="140" t="s">
        <v>728</v>
      </c>
      <c r="Y1114" s="140">
        <v>0</v>
      </c>
      <c r="Z1114" s="140" t="s">
        <v>728</v>
      </c>
      <c r="AA1114" s="140" t="s">
        <v>728</v>
      </c>
      <c r="AB1114" s="140" t="s">
        <v>728</v>
      </c>
      <c r="AC1114" s="140" t="s">
        <v>728</v>
      </c>
      <c r="AD1114" s="140" t="s">
        <v>728</v>
      </c>
      <c r="AE1114" s="140" t="s">
        <v>728</v>
      </c>
      <c r="AF1114" s="140" t="s">
        <v>728</v>
      </c>
      <c r="AG1114" s="140" t="s">
        <v>728</v>
      </c>
      <c r="AH1114" s="140">
        <v>129205</v>
      </c>
      <c r="AI1114" s="44"/>
      <c r="AK1114" s="44"/>
      <c r="AL1114" s="4"/>
    </row>
    <row r="1115" spans="1:38" x14ac:dyDescent="0.35">
      <c r="A1115" s="140" t="s">
        <v>4535</v>
      </c>
      <c r="B1115" s="140" t="s">
        <v>4536</v>
      </c>
      <c r="C1115" s="140" t="s">
        <v>281</v>
      </c>
      <c r="D1115" s="140" t="s">
        <v>11</v>
      </c>
      <c r="E1115" s="140" t="s">
        <v>535</v>
      </c>
      <c r="F1115" s="140">
        <v>2003</v>
      </c>
      <c r="G1115" s="140" t="s">
        <v>4989</v>
      </c>
      <c r="H1115" s="140" t="s">
        <v>728</v>
      </c>
      <c r="I1115" s="140" t="s">
        <v>728</v>
      </c>
      <c r="J1115" s="140" t="s">
        <v>728</v>
      </c>
      <c r="K1115" s="140">
        <v>89995907.344289228</v>
      </c>
      <c r="L1115" s="140">
        <v>0</v>
      </c>
      <c r="M1115" s="140" t="s">
        <v>728</v>
      </c>
      <c r="N1115" s="140">
        <v>0</v>
      </c>
      <c r="O1115" s="140">
        <v>89995907.344289228</v>
      </c>
      <c r="P1115" s="140" t="s">
        <v>728</v>
      </c>
      <c r="Q1115" s="140">
        <v>0</v>
      </c>
      <c r="R1115" s="140">
        <v>0</v>
      </c>
      <c r="S1115" s="140">
        <v>0</v>
      </c>
      <c r="T1115" s="140">
        <v>0</v>
      </c>
      <c r="U1115" s="140">
        <v>0</v>
      </c>
      <c r="V1115" s="140" t="s">
        <v>728</v>
      </c>
      <c r="W1115" s="140" t="s">
        <v>728</v>
      </c>
      <c r="X1115" s="140" t="s">
        <v>728</v>
      </c>
      <c r="Y1115" s="140">
        <v>0</v>
      </c>
      <c r="Z1115" s="140" t="s">
        <v>728</v>
      </c>
      <c r="AA1115" s="140" t="s">
        <v>728</v>
      </c>
      <c r="AB1115" s="140" t="s">
        <v>728</v>
      </c>
      <c r="AC1115" s="140" t="s">
        <v>728</v>
      </c>
      <c r="AD1115" s="140" t="s">
        <v>728</v>
      </c>
      <c r="AE1115" s="140" t="s">
        <v>728</v>
      </c>
      <c r="AF1115" s="140" t="s">
        <v>728</v>
      </c>
      <c r="AG1115" s="140" t="s">
        <v>728</v>
      </c>
      <c r="AH1115" s="140">
        <v>131897</v>
      </c>
      <c r="AI1115" s="44"/>
      <c r="AK1115" s="44"/>
      <c r="AL1115" s="4"/>
    </row>
    <row r="1116" spans="1:38" x14ac:dyDescent="0.35">
      <c r="A1116" s="140" t="s">
        <v>4535</v>
      </c>
      <c r="B1116" s="140" t="s">
        <v>4536</v>
      </c>
      <c r="C1116" s="140" t="s">
        <v>281</v>
      </c>
      <c r="D1116" s="140" t="s">
        <v>11</v>
      </c>
      <c r="E1116" s="140" t="s">
        <v>535</v>
      </c>
      <c r="F1116" s="140">
        <v>2004</v>
      </c>
      <c r="G1116" s="140" t="s">
        <v>4990</v>
      </c>
      <c r="H1116" s="140" t="s">
        <v>728</v>
      </c>
      <c r="I1116" s="140" t="s">
        <v>728</v>
      </c>
      <c r="J1116" s="140" t="s">
        <v>728</v>
      </c>
      <c r="K1116" s="140">
        <v>431137575.29502475</v>
      </c>
      <c r="L1116" s="140">
        <v>0</v>
      </c>
      <c r="M1116" s="140" t="s">
        <v>728</v>
      </c>
      <c r="N1116" s="140">
        <v>0</v>
      </c>
      <c r="O1116" s="140">
        <v>431137575.29502475</v>
      </c>
      <c r="P1116" s="140" t="s">
        <v>728</v>
      </c>
      <c r="Q1116" s="140">
        <v>0</v>
      </c>
      <c r="R1116" s="140">
        <v>0</v>
      </c>
      <c r="S1116" s="140">
        <v>0</v>
      </c>
      <c r="T1116" s="140">
        <v>0</v>
      </c>
      <c r="U1116" s="140">
        <v>0</v>
      </c>
      <c r="V1116" s="140" t="s">
        <v>728</v>
      </c>
      <c r="W1116" s="140" t="s">
        <v>728</v>
      </c>
      <c r="X1116" s="140" t="s">
        <v>728</v>
      </c>
      <c r="Y1116" s="140">
        <v>0</v>
      </c>
      <c r="Z1116" s="140" t="s">
        <v>728</v>
      </c>
      <c r="AA1116" s="140" t="s">
        <v>728</v>
      </c>
      <c r="AB1116" s="140" t="s">
        <v>728</v>
      </c>
      <c r="AC1116" s="140" t="s">
        <v>728</v>
      </c>
      <c r="AD1116" s="140" t="s">
        <v>728</v>
      </c>
      <c r="AE1116" s="140" t="s">
        <v>728</v>
      </c>
      <c r="AF1116" s="140" t="s">
        <v>728</v>
      </c>
      <c r="AG1116" s="140" t="s">
        <v>728</v>
      </c>
      <c r="AH1116" s="140">
        <v>134192</v>
      </c>
      <c r="AI1116" s="44"/>
      <c r="AK1116" s="44"/>
      <c r="AL1116" s="4"/>
    </row>
    <row r="1117" spans="1:38" x14ac:dyDescent="0.35">
      <c r="A1117" s="140" t="s">
        <v>4535</v>
      </c>
      <c r="B1117" s="140" t="s">
        <v>4536</v>
      </c>
      <c r="C1117" s="140" t="s">
        <v>281</v>
      </c>
      <c r="D1117" s="140" t="s">
        <v>11</v>
      </c>
      <c r="E1117" s="140" t="s">
        <v>535</v>
      </c>
      <c r="F1117" s="140">
        <v>2005</v>
      </c>
      <c r="G1117" s="140" t="s">
        <v>4991</v>
      </c>
      <c r="H1117" s="140" t="s">
        <v>728</v>
      </c>
      <c r="I1117" s="140" t="s">
        <v>728</v>
      </c>
      <c r="J1117" s="140" t="s">
        <v>728</v>
      </c>
      <c r="K1117" s="140">
        <v>45896444.85073971</v>
      </c>
      <c r="L1117" s="140">
        <v>0</v>
      </c>
      <c r="M1117" s="140" t="s">
        <v>728</v>
      </c>
      <c r="N1117" s="140">
        <v>0</v>
      </c>
      <c r="O1117" s="140">
        <v>45896444.85073971</v>
      </c>
      <c r="P1117" s="140" t="s">
        <v>728</v>
      </c>
      <c r="Q1117" s="140">
        <v>0</v>
      </c>
      <c r="R1117" s="140">
        <v>0</v>
      </c>
      <c r="S1117" s="140">
        <v>0</v>
      </c>
      <c r="T1117" s="140">
        <v>0</v>
      </c>
      <c r="U1117" s="140">
        <v>0</v>
      </c>
      <c r="V1117" s="140" t="s">
        <v>728</v>
      </c>
      <c r="W1117" s="140" t="s">
        <v>728</v>
      </c>
      <c r="X1117" s="140" t="s">
        <v>728</v>
      </c>
      <c r="Y1117" s="140">
        <v>0</v>
      </c>
      <c r="Z1117" s="140" t="s">
        <v>728</v>
      </c>
      <c r="AA1117" s="140" t="s">
        <v>728</v>
      </c>
      <c r="AB1117" s="140" t="s">
        <v>728</v>
      </c>
      <c r="AC1117" s="140" t="s">
        <v>728</v>
      </c>
      <c r="AD1117" s="140" t="s">
        <v>728</v>
      </c>
      <c r="AE1117" s="140" t="s">
        <v>728</v>
      </c>
      <c r="AF1117" s="140" t="s">
        <v>728</v>
      </c>
      <c r="AG1117" s="140" t="s">
        <v>728</v>
      </c>
      <c r="AH1117" s="140">
        <v>137658</v>
      </c>
      <c r="AI1117" s="44"/>
      <c r="AK1117" s="44"/>
      <c r="AL1117" s="4"/>
    </row>
    <row r="1118" spans="1:38" x14ac:dyDescent="0.35">
      <c r="A1118" s="140" t="s">
        <v>4535</v>
      </c>
      <c r="B1118" s="140" t="s">
        <v>4536</v>
      </c>
      <c r="C1118" s="140" t="s">
        <v>281</v>
      </c>
      <c r="D1118" s="140" t="s">
        <v>11</v>
      </c>
      <c r="E1118" s="140" t="s">
        <v>535</v>
      </c>
      <c r="F1118" s="140">
        <v>2006</v>
      </c>
      <c r="G1118" s="140" t="s">
        <v>4992</v>
      </c>
      <c r="H1118" s="140" t="s">
        <v>728</v>
      </c>
      <c r="I1118" s="140" t="s">
        <v>728</v>
      </c>
      <c r="J1118" s="140" t="s">
        <v>728</v>
      </c>
      <c r="K1118" s="140">
        <v>104613838.61386067</v>
      </c>
      <c r="L1118" s="140">
        <v>0</v>
      </c>
      <c r="M1118" s="140" t="s">
        <v>728</v>
      </c>
      <c r="N1118" s="140">
        <v>0</v>
      </c>
      <c r="O1118" s="140">
        <v>104613838.61386067</v>
      </c>
      <c r="P1118" s="140" t="s">
        <v>728</v>
      </c>
      <c r="Q1118" s="140">
        <v>0</v>
      </c>
      <c r="R1118" s="140">
        <v>0</v>
      </c>
      <c r="S1118" s="140">
        <v>0</v>
      </c>
      <c r="T1118" s="140">
        <v>0</v>
      </c>
      <c r="U1118" s="140">
        <v>0</v>
      </c>
      <c r="V1118" s="140" t="s">
        <v>728</v>
      </c>
      <c r="W1118" s="140" t="s">
        <v>728</v>
      </c>
      <c r="X1118" s="140" t="s">
        <v>728</v>
      </c>
      <c r="Y1118" s="140">
        <v>0</v>
      </c>
      <c r="Z1118" s="140" t="s">
        <v>728</v>
      </c>
      <c r="AA1118" s="140" t="s">
        <v>728</v>
      </c>
      <c r="AB1118" s="140" t="s">
        <v>728</v>
      </c>
      <c r="AC1118" s="140" t="s">
        <v>728</v>
      </c>
      <c r="AD1118" s="140" t="s">
        <v>728</v>
      </c>
      <c r="AE1118" s="140" t="s">
        <v>728</v>
      </c>
      <c r="AF1118" s="140" t="s">
        <v>728</v>
      </c>
      <c r="AG1118" s="140" t="s">
        <v>728</v>
      </c>
      <c r="AH1118" s="140">
        <v>141239</v>
      </c>
      <c r="AI1118" s="44"/>
      <c r="AK1118" s="44"/>
      <c r="AL1118" s="4"/>
    </row>
    <row r="1119" spans="1:38" x14ac:dyDescent="0.35">
      <c r="A1119" s="140" t="s">
        <v>4535</v>
      </c>
      <c r="B1119" s="140" t="s">
        <v>4536</v>
      </c>
      <c r="C1119" s="140" t="s">
        <v>281</v>
      </c>
      <c r="D1119" s="140" t="s">
        <v>11</v>
      </c>
      <c r="E1119" s="140" t="s">
        <v>535</v>
      </c>
      <c r="F1119" s="140">
        <v>2007</v>
      </c>
      <c r="G1119" s="140" t="s">
        <v>4993</v>
      </c>
      <c r="H1119" s="140" t="s">
        <v>728</v>
      </c>
      <c r="I1119" s="140" t="s">
        <v>728</v>
      </c>
      <c r="J1119" s="140" t="s">
        <v>728</v>
      </c>
      <c r="K1119" s="140">
        <v>81746739.791630864</v>
      </c>
      <c r="L1119" s="140">
        <v>0</v>
      </c>
      <c r="M1119" s="140" t="s">
        <v>728</v>
      </c>
      <c r="N1119" s="140">
        <v>0</v>
      </c>
      <c r="O1119" s="140">
        <v>81746739.791630864</v>
      </c>
      <c r="P1119" s="140" t="s">
        <v>728</v>
      </c>
      <c r="Q1119" s="140">
        <v>0</v>
      </c>
      <c r="R1119" s="140">
        <v>0</v>
      </c>
      <c r="S1119" s="140">
        <v>0</v>
      </c>
      <c r="T1119" s="140">
        <v>0</v>
      </c>
      <c r="U1119" s="140">
        <v>0</v>
      </c>
      <c r="V1119" s="140" t="s">
        <v>728</v>
      </c>
      <c r="W1119" s="140" t="s">
        <v>728</v>
      </c>
      <c r="X1119" s="140" t="s">
        <v>728</v>
      </c>
      <c r="Y1119" s="140">
        <v>0</v>
      </c>
      <c r="Z1119" s="140" t="s">
        <v>728</v>
      </c>
      <c r="AA1119" s="140" t="s">
        <v>728</v>
      </c>
      <c r="AB1119" s="140" t="s">
        <v>728</v>
      </c>
      <c r="AC1119" s="140" t="s">
        <v>728</v>
      </c>
      <c r="AD1119" s="140" t="s">
        <v>728</v>
      </c>
      <c r="AE1119" s="140" t="s">
        <v>728</v>
      </c>
      <c r="AF1119" s="140" t="s">
        <v>728</v>
      </c>
      <c r="AG1119" s="140" t="s">
        <v>728</v>
      </c>
      <c r="AH1119" s="140">
        <v>144056</v>
      </c>
      <c r="AI1119" s="44"/>
      <c r="AK1119" s="44"/>
      <c r="AL1119" s="4"/>
    </row>
    <row r="1120" spans="1:38" x14ac:dyDescent="0.35">
      <c r="A1120" s="140" t="s">
        <v>4535</v>
      </c>
      <c r="B1120" s="140" t="s">
        <v>4536</v>
      </c>
      <c r="C1120" s="140" t="s">
        <v>281</v>
      </c>
      <c r="D1120" s="140" t="s">
        <v>11</v>
      </c>
      <c r="E1120" s="140" t="s">
        <v>535</v>
      </c>
      <c r="F1120" s="140">
        <v>2008</v>
      </c>
      <c r="G1120" s="140" t="s">
        <v>4994</v>
      </c>
      <c r="H1120" s="140" t="s">
        <v>728</v>
      </c>
      <c r="I1120" s="140" t="s">
        <v>728</v>
      </c>
      <c r="J1120" s="140" t="s">
        <v>728</v>
      </c>
      <c r="K1120" s="140">
        <v>338561277.26256996</v>
      </c>
      <c r="L1120" s="140">
        <v>0</v>
      </c>
      <c r="M1120" s="140" t="s">
        <v>728</v>
      </c>
      <c r="N1120" s="140">
        <v>0</v>
      </c>
      <c r="O1120" s="140">
        <v>338561277.26256996</v>
      </c>
      <c r="P1120" s="140" t="s">
        <v>728</v>
      </c>
      <c r="Q1120" s="140">
        <v>0</v>
      </c>
      <c r="R1120" s="140">
        <v>0</v>
      </c>
      <c r="S1120" s="140">
        <v>0</v>
      </c>
      <c r="T1120" s="140">
        <v>0</v>
      </c>
      <c r="U1120" s="140">
        <v>0</v>
      </c>
      <c r="V1120" s="140" t="s">
        <v>728</v>
      </c>
      <c r="W1120" s="140" t="s">
        <v>728</v>
      </c>
      <c r="X1120" s="140" t="s">
        <v>728</v>
      </c>
      <c r="Y1120" s="140">
        <v>0</v>
      </c>
      <c r="Z1120" s="140" t="s">
        <v>728</v>
      </c>
      <c r="AA1120" s="140" t="s">
        <v>728</v>
      </c>
      <c r="AB1120" s="140" t="s">
        <v>728</v>
      </c>
      <c r="AC1120" s="140" t="s">
        <v>728</v>
      </c>
      <c r="AD1120" s="140" t="s">
        <v>728</v>
      </c>
      <c r="AE1120" s="140" t="s">
        <v>728</v>
      </c>
      <c r="AF1120" s="140" t="s">
        <v>728</v>
      </c>
      <c r="AG1120" s="140" t="s">
        <v>728</v>
      </c>
      <c r="AH1120" s="140">
        <v>145880</v>
      </c>
      <c r="AI1120" s="44"/>
      <c r="AK1120" s="44"/>
      <c r="AL1120" s="4"/>
    </row>
    <row r="1121" spans="1:38" x14ac:dyDescent="0.35">
      <c r="A1121" s="140" t="s">
        <v>4535</v>
      </c>
      <c r="B1121" s="140" t="s">
        <v>4536</v>
      </c>
      <c r="C1121" s="140" t="s">
        <v>281</v>
      </c>
      <c r="D1121" s="140" t="s">
        <v>11</v>
      </c>
      <c r="E1121" s="140" t="s">
        <v>535</v>
      </c>
      <c r="F1121" s="140">
        <v>2009</v>
      </c>
      <c r="G1121" s="140" t="s">
        <v>4995</v>
      </c>
      <c r="H1121" s="140" t="s">
        <v>728</v>
      </c>
      <c r="I1121" s="140" t="s">
        <v>728</v>
      </c>
      <c r="J1121" s="140" t="s">
        <v>728</v>
      </c>
      <c r="K1121" s="140">
        <v>244342518.08675921</v>
      </c>
      <c r="L1121" s="140">
        <v>0</v>
      </c>
      <c r="M1121" s="140" t="s">
        <v>728</v>
      </c>
      <c r="N1121" s="140">
        <v>0</v>
      </c>
      <c r="O1121" s="140">
        <v>244342518.08675921</v>
      </c>
      <c r="P1121" s="140" t="s">
        <v>728</v>
      </c>
      <c r="Q1121" s="140">
        <v>0</v>
      </c>
      <c r="R1121" s="140">
        <v>0</v>
      </c>
      <c r="S1121" s="140">
        <v>0</v>
      </c>
      <c r="T1121" s="140">
        <v>0</v>
      </c>
      <c r="U1121" s="140">
        <v>0</v>
      </c>
      <c r="V1121" s="140" t="s">
        <v>728</v>
      </c>
      <c r="W1121" s="140" t="s">
        <v>728</v>
      </c>
      <c r="X1121" s="140" t="s">
        <v>728</v>
      </c>
      <c r="Y1121" s="140">
        <v>0</v>
      </c>
      <c r="Z1121" s="140" t="s">
        <v>728</v>
      </c>
      <c r="AA1121" s="140" t="s">
        <v>728</v>
      </c>
      <c r="AB1121" s="140" t="s">
        <v>728</v>
      </c>
      <c r="AC1121" s="140" t="s">
        <v>728</v>
      </c>
      <c r="AD1121" s="140" t="s">
        <v>728</v>
      </c>
      <c r="AE1121" s="140" t="s">
        <v>728</v>
      </c>
      <c r="AF1121" s="140" t="s">
        <v>728</v>
      </c>
      <c r="AG1121" s="140" t="s">
        <v>728</v>
      </c>
      <c r="AH1121" s="140">
        <v>146833</v>
      </c>
      <c r="AI1121" s="44"/>
      <c r="AK1121" s="44"/>
      <c r="AL1121" s="4"/>
    </row>
    <row r="1122" spans="1:38" x14ac:dyDescent="0.35">
      <c r="A1122" s="140" t="s">
        <v>4535</v>
      </c>
      <c r="B1122" s="140" t="s">
        <v>4536</v>
      </c>
      <c r="C1122" s="140" t="s">
        <v>281</v>
      </c>
      <c r="D1122" s="140" t="s">
        <v>11</v>
      </c>
      <c r="E1122" s="140" t="s">
        <v>535</v>
      </c>
      <c r="F1122" s="140">
        <v>2010</v>
      </c>
      <c r="G1122" s="140" t="s">
        <v>4996</v>
      </c>
      <c r="H1122" s="140" t="s">
        <v>728</v>
      </c>
      <c r="I1122" s="140" t="s">
        <v>728</v>
      </c>
      <c r="J1122" s="140" t="s">
        <v>728</v>
      </c>
      <c r="K1122" s="140">
        <v>108385210.35121013</v>
      </c>
      <c r="L1122" s="140">
        <v>0</v>
      </c>
      <c r="M1122" s="140" t="s">
        <v>728</v>
      </c>
      <c r="N1122" s="140">
        <v>0</v>
      </c>
      <c r="O1122" s="140">
        <v>108385210.35121013</v>
      </c>
      <c r="P1122" s="140" t="s">
        <v>728</v>
      </c>
      <c r="Q1122" s="140">
        <v>0</v>
      </c>
      <c r="R1122" s="140">
        <v>0</v>
      </c>
      <c r="S1122" s="140">
        <v>0</v>
      </c>
      <c r="T1122" s="140">
        <v>0</v>
      </c>
      <c r="U1122" s="140">
        <v>0</v>
      </c>
      <c r="V1122" s="140" t="s">
        <v>728</v>
      </c>
      <c r="W1122" s="140" t="s">
        <v>728</v>
      </c>
      <c r="X1122" s="140" t="s">
        <v>728</v>
      </c>
      <c r="Y1122" s="140">
        <v>0</v>
      </c>
      <c r="Z1122" s="140" t="s">
        <v>728</v>
      </c>
      <c r="AA1122" s="140" t="s">
        <v>728</v>
      </c>
      <c r="AB1122" s="140" t="s">
        <v>728</v>
      </c>
      <c r="AC1122" s="140" t="s">
        <v>728</v>
      </c>
      <c r="AD1122" s="140" t="s">
        <v>728</v>
      </c>
      <c r="AE1122" s="140" t="s">
        <v>728</v>
      </c>
      <c r="AF1122" s="140" t="s">
        <v>728</v>
      </c>
      <c r="AG1122" s="140" t="s">
        <v>728</v>
      </c>
      <c r="AH1122" s="140">
        <v>148703</v>
      </c>
      <c r="AI1122" s="44"/>
      <c r="AK1122" s="44"/>
      <c r="AL1122" s="4"/>
    </row>
    <row r="1123" spans="1:38" x14ac:dyDescent="0.35">
      <c r="A1123" s="140" t="s">
        <v>4535</v>
      </c>
      <c r="B1123" s="140" t="s">
        <v>4536</v>
      </c>
      <c r="C1123" s="140" t="s">
        <v>281</v>
      </c>
      <c r="D1123" s="140" t="s">
        <v>11</v>
      </c>
      <c r="E1123" s="140" t="s">
        <v>535</v>
      </c>
      <c r="F1123" s="140">
        <v>2011</v>
      </c>
      <c r="G1123" s="140" t="s">
        <v>4997</v>
      </c>
      <c r="H1123" s="140" t="s">
        <v>728</v>
      </c>
      <c r="I1123" s="140" t="s">
        <v>728</v>
      </c>
      <c r="J1123" s="140" t="s">
        <v>728</v>
      </c>
      <c r="K1123" s="140">
        <v>149938809.39141747</v>
      </c>
      <c r="L1123" s="140">
        <v>0</v>
      </c>
      <c r="M1123" s="140" t="s">
        <v>728</v>
      </c>
      <c r="N1123" s="140">
        <v>0</v>
      </c>
      <c r="O1123" s="140">
        <v>149938809.39141747</v>
      </c>
      <c r="P1123" s="140" t="s">
        <v>728</v>
      </c>
      <c r="Q1123" s="140">
        <v>0</v>
      </c>
      <c r="R1123" s="140">
        <v>0</v>
      </c>
      <c r="S1123" s="140">
        <v>0</v>
      </c>
      <c r="T1123" s="140">
        <v>0</v>
      </c>
      <c r="U1123" s="140">
        <v>0</v>
      </c>
      <c r="V1123" s="140" t="s">
        <v>728</v>
      </c>
      <c r="W1123" s="140" t="s">
        <v>728</v>
      </c>
      <c r="X1123" s="140" t="s">
        <v>728</v>
      </c>
      <c r="Y1123" s="140">
        <v>0</v>
      </c>
      <c r="Z1123" s="140" t="s">
        <v>728</v>
      </c>
      <c r="AA1123" s="140" t="s">
        <v>728</v>
      </c>
      <c r="AB1123" s="140" t="s">
        <v>728</v>
      </c>
      <c r="AC1123" s="140" t="s">
        <v>728</v>
      </c>
      <c r="AD1123" s="140" t="s">
        <v>728</v>
      </c>
      <c r="AE1123" s="140" t="s">
        <v>728</v>
      </c>
      <c r="AF1123" s="140" t="s">
        <v>728</v>
      </c>
      <c r="AG1123" s="140" t="s">
        <v>728</v>
      </c>
      <c r="AH1123" s="140">
        <v>150831</v>
      </c>
      <c r="AI1123" s="44"/>
      <c r="AK1123" s="44"/>
      <c r="AL1123" s="4"/>
    </row>
    <row r="1124" spans="1:38" x14ac:dyDescent="0.35">
      <c r="A1124" s="140" t="s">
        <v>4535</v>
      </c>
      <c r="B1124" s="140" t="s">
        <v>4536</v>
      </c>
      <c r="C1124" s="140" t="s">
        <v>281</v>
      </c>
      <c r="D1124" s="140" t="s">
        <v>11</v>
      </c>
      <c r="E1124" s="140" t="s">
        <v>535</v>
      </c>
      <c r="F1124" s="140">
        <v>2012</v>
      </c>
      <c r="G1124" s="140" t="s">
        <v>4998</v>
      </c>
      <c r="H1124" s="140" t="s">
        <v>728</v>
      </c>
      <c r="I1124" s="140" t="s">
        <v>728</v>
      </c>
      <c r="J1124" s="140" t="s">
        <v>728</v>
      </c>
      <c r="K1124" s="140">
        <v>150843357.89087555</v>
      </c>
      <c r="L1124" s="140">
        <v>0</v>
      </c>
      <c r="M1124" s="140" t="s">
        <v>728</v>
      </c>
      <c r="N1124" s="140">
        <v>0</v>
      </c>
      <c r="O1124" s="140">
        <v>150843357.89087555</v>
      </c>
      <c r="P1124" s="140" t="s">
        <v>728</v>
      </c>
      <c r="Q1124" s="140">
        <v>0</v>
      </c>
      <c r="R1124" s="140">
        <v>0</v>
      </c>
      <c r="S1124" s="140">
        <v>0</v>
      </c>
      <c r="T1124" s="140">
        <v>0</v>
      </c>
      <c r="U1124" s="140">
        <v>0</v>
      </c>
      <c r="V1124" s="140" t="s">
        <v>728</v>
      </c>
      <c r="W1124" s="140" t="s">
        <v>728</v>
      </c>
      <c r="X1124" s="140" t="s">
        <v>728</v>
      </c>
      <c r="Y1124" s="140">
        <v>0</v>
      </c>
      <c r="Z1124" s="140" t="s">
        <v>728</v>
      </c>
      <c r="AA1124" s="140" t="s">
        <v>728</v>
      </c>
      <c r="AB1124" s="140" t="s">
        <v>728</v>
      </c>
      <c r="AC1124" s="140" t="s">
        <v>728</v>
      </c>
      <c r="AD1124" s="140" t="s">
        <v>728</v>
      </c>
      <c r="AE1124" s="140" t="s">
        <v>728</v>
      </c>
      <c r="AF1124" s="140" t="s">
        <v>728</v>
      </c>
      <c r="AG1124" s="140" t="s">
        <v>728</v>
      </c>
      <c r="AH1124" s="140">
        <v>152088</v>
      </c>
      <c r="AI1124" s="44"/>
      <c r="AK1124" s="44"/>
      <c r="AL1124" s="4"/>
    </row>
    <row r="1125" spans="1:38" x14ac:dyDescent="0.35">
      <c r="A1125" s="140" t="s">
        <v>4535</v>
      </c>
      <c r="B1125" s="140" t="s">
        <v>4536</v>
      </c>
      <c r="C1125" s="140" t="s">
        <v>281</v>
      </c>
      <c r="D1125" s="140" t="s">
        <v>11</v>
      </c>
      <c r="E1125" s="140" t="s">
        <v>535</v>
      </c>
      <c r="F1125" s="140">
        <v>2013</v>
      </c>
      <c r="G1125" s="140" t="s">
        <v>4999</v>
      </c>
      <c r="H1125" s="140" t="s">
        <v>728</v>
      </c>
      <c r="I1125" s="140" t="s">
        <v>728</v>
      </c>
      <c r="J1125" s="140" t="s">
        <v>728</v>
      </c>
      <c r="K1125" s="140">
        <v>170576868.88273358</v>
      </c>
      <c r="L1125" s="140">
        <v>0</v>
      </c>
      <c r="M1125" s="140" t="s">
        <v>728</v>
      </c>
      <c r="N1125" s="140">
        <v>0</v>
      </c>
      <c r="O1125" s="140">
        <v>170576868.88273358</v>
      </c>
      <c r="P1125" s="140" t="s">
        <v>728</v>
      </c>
      <c r="Q1125" s="140">
        <v>0</v>
      </c>
      <c r="R1125" s="140">
        <v>0</v>
      </c>
      <c r="S1125" s="140">
        <v>0</v>
      </c>
      <c r="T1125" s="140">
        <v>0</v>
      </c>
      <c r="U1125" s="140">
        <v>0</v>
      </c>
      <c r="V1125" s="140" t="s">
        <v>728</v>
      </c>
      <c r="W1125" s="140" t="s">
        <v>728</v>
      </c>
      <c r="X1125" s="140" t="s">
        <v>728</v>
      </c>
      <c r="Y1125" s="140">
        <v>0</v>
      </c>
      <c r="Z1125" s="140" t="s">
        <v>728</v>
      </c>
      <c r="AA1125" s="140" t="s">
        <v>728</v>
      </c>
      <c r="AB1125" s="140" t="s">
        <v>728</v>
      </c>
      <c r="AC1125" s="140" t="s">
        <v>728</v>
      </c>
      <c r="AD1125" s="140" t="s">
        <v>728</v>
      </c>
      <c r="AE1125" s="140" t="s">
        <v>728</v>
      </c>
      <c r="AF1125" s="140" t="s">
        <v>728</v>
      </c>
      <c r="AG1125" s="140" t="s">
        <v>728</v>
      </c>
      <c r="AH1125" s="140">
        <v>153822</v>
      </c>
      <c r="AI1125" s="44"/>
      <c r="AK1125" s="44"/>
      <c r="AL1125" s="4"/>
    </row>
    <row r="1126" spans="1:38" x14ac:dyDescent="0.35">
      <c r="A1126" s="140" t="s">
        <v>4535</v>
      </c>
      <c r="B1126" s="140" t="s">
        <v>4536</v>
      </c>
      <c r="C1126" s="140" t="s">
        <v>281</v>
      </c>
      <c r="D1126" s="140" t="s">
        <v>11</v>
      </c>
      <c r="E1126" s="140" t="s">
        <v>535</v>
      </c>
      <c r="F1126" s="140">
        <v>2014</v>
      </c>
      <c r="G1126" s="140" t="s">
        <v>5000</v>
      </c>
      <c r="H1126" s="140" t="s">
        <v>728</v>
      </c>
      <c r="I1126" s="140" t="s">
        <v>728</v>
      </c>
      <c r="J1126" s="140" t="s">
        <v>728</v>
      </c>
      <c r="K1126" s="140">
        <v>177453012.36540014</v>
      </c>
      <c r="L1126" s="140">
        <v>0</v>
      </c>
      <c r="M1126" s="140" t="s">
        <v>728</v>
      </c>
      <c r="N1126" s="140">
        <v>0</v>
      </c>
      <c r="O1126" s="140">
        <v>177453012.36540014</v>
      </c>
      <c r="P1126" s="140" t="s">
        <v>728</v>
      </c>
      <c r="Q1126" s="140">
        <v>0</v>
      </c>
      <c r="R1126" s="140">
        <v>0</v>
      </c>
      <c r="S1126" s="140">
        <v>0</v>
      </c>
      <c r="T1126" s="140">
        <v>0</v>
      </c>
      <c r="U1126" s="140">
        <v>0</v>
      </c>
      <c r="V1126" s="140" t="s">
        <v>728</v>
      </c>
      <c r="W1126" s="140" t="s">
        <v>728</v>
      </c>
      <c r="X1126" s="140" t="s">
        <v>728</v>
      </c>
      <c r="Y1126" s="140">
        <v>0</v>
      </c>
      <c r="Z1126" s="140" t="s">
        <v>728</v>
      </c>
      <c r="AA1126" s="140" t="s">
        <v>728</v>
      </c>
      <c r="AB1126" s="140" t="s">
        <v>728</v>
      </c>
      <c r="AC1126" s="140" t="s">
        <v>728</v>
      </c>
      <c r="AD1126" s="140" t="s">
        <v>728</v>
      </c>
      <c r="AE1126" s="140" t="s">
        <v>728</v>
      </c>
      <c r="AF1126" s="140" t="s">
        <v>728</v>
      </c>
      <c r="AG1126" s="140" t="s">
        <v>728</v>
      </c>
      <c r="AH1126" s="140">
        <v>155909</v>
      </c>
      <c r="AI1126" s="44"/>
      <c r="AK1126" s="44"/>
      <c r="AL1126" s="4"/>
    </row>
    <row r="1127" spans="1:38" x14ac:dyDescent="0.35">
      <c r="A1127" s="140" t="s">
        <v>4535</v>
      </c>
      <c r="B1127" s="140" t="s">
        <v>4536</v>
      </c>
      <c r="C1127" s="140" t="s">
        <v>281</v>
      </c>
      <c r="D1127" s="140" t="s">
        <v>11</v>
      </c>
      <c r="E1127" s="140" t="s">
        <v>535</v>
      </c>
      <c r="F1127" s="140">
        <v>2015</v>
      </c>
      <c r="G1127" s="140" t="s">
        <v>5001</v>
      </c>
      <c r="H1127" s="140" t="s">
        <v>728</v>
      </c>
      <c r="I1127" s="140" t="s">
        <v>728</v>
      </c>
      <c r="J1127" s="140" t="s">
        <v>728</v>
      </c>
      <c r="K1127" s="140">
        <v>89371231.339181259</v>
      </c>
      <c r="L1127" s="140">
        <v>0</v>
      </c>
      <c r="M1127" s="140" t="s">
        <v>728</v>
      </c>
      <c r="N1127" s="140">
        <v>0</v>
      </c>
      <c r="O1127" s="140">
        <v>89371231.339181259</v>
      </c>
      <c r="P1127" s="140" t="s">
        <v>728</v>
      </c>
      <c r="Q1127" s="140">
        <v>0</v>
      </c>
      <c r="R1127" s="140">
        <v>0</v>
      </c>
      <c r="S1127" s="140">
        <v>0</v>
      </c>
      <c r="T1127" s="140">
        <v>0</v>
      </c>
      <c r="U1127" s="140">
        <v>0</v>
      </c>
      <c r="V1127" s="140" t="s">
        <v>728</v>
      </c>
      <c r="W1127" s="140" t="s">
        <v>728</v>
      </c>
      <c r="X1127" s="140" t="s">
        <v>728</v>
      </c>
      <c r="Y1127" s="140">
        <v>0</v>
      </c>
      <c r="Z1127" s="140" t="s">
        <v>728</v>
      </c>
      <c r="AA1127" s="140" t="s">
        <v>728</v>
      </c>
      <c r="AB1127" s="140" t="s">
        <v>728</v>
      </c>
      <c r="AC1127" s="140" t="s">
        <v>728</v>
      </c>
      <c r="AD1127" s="140" t="s">
        <v>728</v>
      </c>
      <c r="AE1127" s="140" t="s">
        <v>728</v>
      </c>
      <c r="AF1127" s="140" t="s">
        <v>728</v>
      </c>
      <c r="AG1127" s="140" t="s">
        <v>728</v>
      </c>
      <c r="AH1127" s="140">
        <v>157980</v>
      </c>
      <c r="AI1127" s="44"/>
      <c r="AK1127" s="44"/>
      <c r="AL1127" s="4"/>
    </row>
    <row r="1128" spans="1:38" x14ac:dyDescent="0.35">
      <c r="A1128" s="140" t="s">
        <v>4535</v>
      </c>
      <c r="B1128" s="140" t="s">
        <v>4536</v>
      </c>
      <c r="C1128" s="140" t="s">
        <v>281</v>
      </c>
      <c r="D1128" s="140" t="s">
        <v>11</v>
      </c>
      <c r="E1128" s="140" t="s">
        <v>535</v>
      </c>
      <c r="F1128" s="140">
        <v>2016</v>
      </c>
      <c r="G1128" s="140" t="s">
        <v>5002</v>
      </c>
      <c r="H1128" s="140" t="s">
        <v>728</v>
      </c>
      <c r="I1128" s="140" t="s">
        <v>728</v>
      </c>
      <c r="J1128" s="140" t="s">
        <v>728</v>
      </c>
      <c r="K1128" s="140">
        <v>136509367.18581256</v>
      </c>
      <c r="L1128" s="140">
        <v>0</v>
      </c>
      <c r="M1128" s="140" t="s">
        <v>728</v>
      </c>
      <c r="N1128" s="140">
        <v>0</v>
      </c>
      <c r="O1128" s="140">
        <v>110562131.53671058</v>
      </c>
      <c r="P1128" s="140">
        <v>25947235.649101987</v>
      </c>
      <c r="Q1128" s="140">
        <v>0</v>
      </c>
      <c r="R1128" s="140">
        <v>0</v>
      </c>
      <c r="S1128" s="140">
        <v>0</v>
      </c>
      <c r="T1128" s="140">
        <v>0</v>
      </c>
      <c r="U1128" s="140">
        <v>0</v>
      </c>
      <c r="V1128" s="140" t="s">
        <v>728</v>
      </c>
      <c r="W1128" s="140" t="s">
        <v>728</v>
      </c>
      <c r="X1128" s="140" t="s">
        <v>728</v>
      </c>
      <c r="Y1128" s="140">
        <v>0</v>
      </c>
      <c r="Z1128" s="140" t="s">
        <v>728</v>
      </c>
      <c r="AA1128" s="140" t="s">
        <v>728</v>
      </c>
      <c r="AB1128" s="140" t="s">
        <v>728</v>
      </c>
      <c r="AC1128" s="140" t="s">
        <v>728</v>
      </c>
      <c r="AD1128" s="140" t="s">
        <v>728</v>
      </c>
      <c r="AE1128" s="140" t="s">
        <v>728</v>
      </c>
      <c r="AF1128" s="140" t="s">
        <v>728</v>
      </c>
      <c r="AG1128" s="140" t="s">
        <v>728</v>
      </c>
      <c r="AH1128" s="140">
        <v>159664</v>
      </c>
      <c r="AI1128" s="44"/>
      <c r="AK1128" s="44"/>
      <c r="AL1128" s="4"/>
    </row>
    <row r="1129" spans="1:38" x14ac:dyDescent="0.35">
      <c r="A1129" s="140" t="s">
        <v>4535</v>
      </c>
      <c r="B1129" s="140" t="s">
        <v>4536</v>
      </c>
      <c r="C1129" s="140" t="s">
        <v>281</v>
      </c>
      <c r="D1129" s="140" t="s">
        <v>11</v>
      </c>
      <c r="E1129" s="140" t="s">
        <v>535</v>
      </c>
      <c r="F1129" s="140">
        <v>2017</v>
      </c>
      <c r="G1129" s="140" t="s">
        <v>5003</v>
      </c>
      <c r="H1129" s="140" t="s">
        <v>728</v>
      </c>
      <c r="I1129" s="140" t="s">
        <v>728</v>
      </c>
      <c r="J1129" s="140" t="s">
        <v>728</v>
      </c>
      <c r="K1129" s="140">
        <v>126998259.99198136</v>
      </c>
      <c r="L1129" s="140">
        <v>0</v>
      </c>
      <c r="M1129" s="140" t="s">
        <v>728</v>
      </c>
      <c r="N1129" s="140">
        <v>0</v>
      </c>
      <c r="O1129" s="140">
        <v>101514045.80167484</v>
      </c>
      <c r="P1129" s="140">
        <v>25484214.190306515</v>
      </c>
      <c r="Q1129" s="140">
        <v>0</v>
      </c>
      <c r="R1129" s="140">
        <v>0</v>
      </c>
      <c r="S1129" s="140">
        <v>0</v>
      </c>
      <c r="T1129" s="140">
        <v>0</v>
      </c>
      <c r="U1129" s="140">
        <v>0</v>
      </c>
      <c r="V1129" s="140" t="s">
        <v>728</v>
      </c>
      <c r="W1129" s="140" t="s">
        <v>728</v>
      </c>
      <c r="X1129" s="140" t="s">
        <v>728</v>
      </c>
      <c r="Y1129" s="140">
        <v>0</v>
      </c>
      <c r="Z1129" s="140" t="s">
        <v>728</v>
      </c>
      <c r="AA1129" s="140" t="s">
        <v>728</v>
      </c>
      <c r="AB1129" s="140" t="s">
        <v>728</v>
      </c>
      <c r="AC1129" s="140" t="s">
        <v>728</v>
      </c>
      <c r="AD1129" s="140" t="s">
        <v>728</v>
      </c>
      <c r="AE1129" s="140" t="s">
        <v>728</v>
      </c>
      <c r="AF1129" s="140" t="s">
        <v>728</v>
      </c>
      <c r="AG1129" s="140" t="s">
        <v>728</v>
      </c>
      <c r="AH1129" s="140">
        <v>160175</v>
      </c>
      <c r="AI1129" s="44"/>
      <c r="AK1129" s="44"/>
      <c r="AL1129" s="4"/>
    </row>
    <row r="1130" spans="1:38" x14ac:dyDescent="0.35">
      <c r="A1130" s="140" t="s">
        <v>4535</v>
      </c>
      <c r="B1130" s="140" t="s">
        <v>4536</v>
      </c>
      <c r="C1130" s="140" t="s">
        <v>281</v>
      </c>
      <c r="D1130" s="140" t="s">
        <v>11</v>
      </c>
      <c r="E1130" s="140" t="s">
        <v>535</v>
      </c>
      <c r="F1130" s="140">
        <v>2018</v>
      </c>
      <c r="G1130" s="140" t="s">
        <v>5004</v>
      </c>
      <c r="H1130" s="140" t="s">
        <v>728</v>
      </c>
      <c r="I1130" s="140" t="s">
        <v>728</v>
      </c>
      <c r="J1130" s="140" t="s">
        <v>728</v>
      </c>
      <c r="K1130" s="140">
        <v>143095158.07768404</v>
      </c>
      <c r="L1130" s="140">
        <v>0</v>
      </c>
      <c r="M1130" s="140" t="s">
        <v>728</v>
      </c>
      <c r="N1130" s="140">
        <v>0</v>
      </c>
      <c r="O1130" s="140">
        <v>117954927.85942213</v>
      </c>
      <c r="P1130" s="140">
        <v>25140230.218261909</v>
      </c>
      <c r="Q1130" s="140">
        <v>0</v>
      </c>
      <c r="R1130" s="140">
        <v>0</v>
      </c>
      <c r="S1130" s="140">
        <v>0</v>
      </c>
      <c r="T1130" s="140">
        <v>0</v>
      </c>
      <c r="U1130" s="140">
        <v>0</v>
      </c>
      <c r="V1130" s="140" t="s">
        <v>728</v>
      </c>
      <c r="W1130" s="140" t="s">
        <v>728</v>
      </c>
      <c r="X1130" s="140" t="s">
        <v>728</v>
      </c>
      <c r="Y1130" s="140">
        <v>0</v>
      </c>
      <c r="Z1130" s="140" t="s">
        <v>728</v>
      </c>
      <c r="AA1130" s="140" t="s">
        <v>728</v>
      </c>
      <c r="AB1130" s="140" t="s">
        <v>728</v>
      </c>
      <c r="AC1130" s="140" t="s">
        <v>728</v>
      </c>
      <c r="AD1130" s="140" t="s">
        <v>728</v>
      </c>
      <c r="AE1130" s="140" t="s">
        <v>728</v>
      </c>
      <c r="AF1130" s="140" t="s">
        <v>728</v>
      </c>
      <c r="AG1130" s="140" t="s">
        <v>728</v>
      </c>
      <c r="AH1130" s="140">
        <v>159800</v>
      </c>
      <c r="AI1130" s="44"/>
      <c r="AK1130" s="44"/>
      <c r="AL1130" s="4"/>
    </row>
    <row r="1131" spans="1:38" x14ac:dyDescent="0.35">
      <c r="A1131" s="140" t="s">
        <v>4529</v>
      </c>
      <c r="B1131" s="140" t="s">
        <v>4530</v>
      </c>
      <c r="C1131" s="140" t="s">
        <v>281</v>
      </c>
      <c r="D1131" s="140" t="s">
        <v>11</v>
      </c>
      <c r="E1131" s="140" t="s">
        <v>535</v>
      </c>
      <c r="F1131" s="140">
        <v>1995</v>
      </c>
      <c r="G1131" s="140" t="s">
        <v>5005</v>
      </c>
      <c r="H1131" s="140" t="s">
        <v>728</v>
      </c>
      <c r="I1131" s="140">
        <v>6447663314.2542553</v>
      </c>
      <c r="J1131" s="140">
        <v>1921595.5083930772</v>
      </c>
      <c r="K1131" s="140">
        <v>1921595.5083930772</v>
      </c>
      <c r="L1131" s="140">
        <v>0</v>
      </c>
      <c r="M1131" s="140">
        <v>0</v>
      </c>
      <c r="N1131" s="140">
        <v>0</v>
      </c>
      <c r="O1131" s="140">
        <v>1065866.9426340486</v>
      </c>
      <c r="P1131" s="140">
        <v>0</v>
      </c>
      <c r="Q1131" s="140">
        <v>855728.56575902842</v>
      </c>
      <c r="R1131" s="140">
        <v>855728.56575902842</v>
      </c>
      <c r="S1131" s="140">
        <v>0</v>
      </c>
      <c r="T1131" s="140">
        <v>0</v>
      </c>
      <c r="U1131" s="140">
        <v>0</v>
      </c>
      <c r="V1131" s="140">
        <v>0</v>
      </c>
      <c r="W1131" s="140">
        <v>0</v>
      </c>
      <c r="X1131" s="140">
        <v>0</v>
      </c>
      <c r="Y1131" s="140">
        <v>0</v>
      </c>
      <c r="Z1131" s="140" t="s">
        <v>728</v>
      </c>
      <c r="AA1131" s="140" t="s">
        <v>728</v>
      </c>
      <c r="AB1131" s="140" t="s">
        <v>728</v>
      </c>
      <c r="AC1131" s="140" t="s">
        <v>728</v>
      </c>
      <c r="AD1131" s="140" t="s">
        <v>728</v>
      </c>
      <c r="AE1131" s="140" t="s">
        <v>728</v>
      </c>
      <c r="AF1131" s="140" t="s">
        <v>728</v>
      </c>
      <c r="AG1131" s="140" t="s">
        <v>728</v>
      </c>
      <c r="AH1131" s="140">
        <v>32166</v>
      </c>
      <c r="AI1131" s="44"/>
      <c r="AK1131" s="44"/>
      <c r="AL1131" s="4"/>
    </row>
    <row r="1132" spans="1:38" x14ac:dyDescent="0.35">
      <c r="A1132" s="140" t="s">
        <v>4529</v>
      </c>
      <c r="B1132" s="140" t="s">
        <v>4530</v>
      </c>
      <c r="C1132" s="140" t="s">
        <v>281</v>
      </c>
      <c r="D1132" s="140" t="s">
        <v>11</v>
      </c>
      <c r="E1132" s="140" t="s">
        <v>535</v>
      </c>
      <c r="F1132" s="140">
        <v>1996</v>
      </c>
      <c r="G1132" s="140" t="s">
        <v>5006</v>
      </c>
      <c r="H1132" s="140" t="s">
        <v>728</v>
      </c>
      <c r="I1132" s="140">
        <v>6875325612.8868484</v>
      </c>
      <c r="J1132" s="140">
        <v>2020628.088235809</v>
      </c>
      <c r="K1132" s="140">
        <v>2020628.088235809</v>
      </c>
      <c r="L1132" s="140">
        <v>0</v>
      </c>
      <c r="M1132" s="140">
        <v>0</v>
      </c>
      <c r="N1132" s="140">
        <v>0</v>
      </c>
      <c r="O1132" s="140">
        <v>1016417.8834986071</v>
      </c>
      <c r="P1132" s="140">
        <v>0</v>
      </c>
      <c r="Q1132" s="140">
        <v>1004210.2047372018</v>
      </c>
      <c r="R1132" s="140">
        <v>1004210.2047372018</v>
      </c>
      <c r="S1132" s="140">
        <v>0</v>
      </c>
      <c r="T1132" s="140">
        <v>0</v>
      </c>
      <c r="U1132" s="140">
        <v>0</v>
      </c>
      <c r="V1132" s="140">
        <v>0</v>
      </c>
      <c r="W1132" s="140">
        <v>0</v>
      </c>
      <c r="X1132" s="140">
        <v>0</v>
      </c>
      <c r="Y1132" s="140">
        <v>0</v>
      </c>
      <c r="Z1132" s="140" t="s">
        <v>728</v>
      </c>
      <c r="AA1132" s="140" t="s">
        <v>728</v>
      </c>
      <c r="AB1132" s="140" t="s">
        <v>728</v>
      </c>
      <c r="AC1132" s="140" t="s">
        <v>728</v>
      </c>
      <c r="AD1132" s="140" t="s">
        <v>728</v>
      </c>
      <c r="AE1132" s="140" t="s">
        <v>728</v>
      </c>
      <c r="AF1132" s="140" t="s">
        <v>728</v>
      </c>
      <c r="AG1132" s="140" t="s">
        <v>728</v>
      </c>
      <c r="AH1132" s="140">
        <v>34065</v>
      </c>
      <c r="AI1132" s="44"/>
      <c r="AK1132" s="44"/>
      <c r="AL1132" s="4"/>
    </row>
    <row r="1133" spans="1:38" x14ac:dyDescent="0.35">
      <c r="A1133" s="140" t="s">
        <v>4529</v>
      </c>
      <c r="B1133" s="140" t="s">
        <v>4530</v>
      </c>
      <c r="C1133" s="140" t="s">
        <v>281</v>
      </c>
      <c r="D1133" s="140" t="s">
        <v>11</v>
      </c>
      <c r="E1133" s="140" t="s">
        <v>535</v>
      </c>
      <c r="F1133" s="140">
        <v>1997</v>
      </c>
      <c r="G1133" s="140" t="s">
        <v>5007</v>
      </c>
      <c r="H1133" s="140" t="s">
        <v>728</v>
      </c>
      <c r="I1133" s="140">
        <v>7321767489.1666555</v>
      </c>
      <c r="J1133" s="140">
        <v>2099350.3456111308</v>
      </c>
      <c r="K1133" s="140">
        <v>2099350.3456111308</v>
      </c>
      <c r="L1133" s="140">
        <v>0</v>
      </c>
      <c r="M1133" s="140">
        <v>0</v>
      </c>
      <c r="N1133" s="140">
        <v>0</v>
      </c>
      <c r="O1133" s="140">
        <v>1063954.6993287823</v>
      </c>
      <c r="P1133" s="140">
        <v>0</v>
      </c>
      <c r="Q1133" s="140">
        <v>1035395.6462823485</v>
      </c>
      <c r="R1133" s="140">
        <v>1035395.6462823485</v>
      </c>
      <c r="S1133" s="140">
        <v>0</v>
      </c>
      <c r="T1133" s="140">
        <v>0</v>
      </c>
      <c r="U1133" s="140">
        <v>0</v>
      </c>
      <c r="V1133" s="140">
        <v>0</v>
      </c>
      <c r="W1133" s="140">
        <v>0</v>
      </c>
      <c r="X1133" s="140">
        <v>0</v>
      </c>
      <c r="Y1133" s="140">
        <v>0</v>
      </c>
      <c r="Z1133" s="140" t="s">
        <v>728</v>
      </c>
      <c r="AA1133" s="140" t="s">
        <v>728</v>
      </c>
      <c r="AB1133" s="140" t="s">
        <v>728</v>
      </c>
      <c r="AC1133" s="140" t="s">
        <v>728</v>
      </c>
      <c r="AD1133" s="140" t="s">
        <v>728</v>
      </c>
      <c r="AE1133" s="140" t="s">
        <v>728</v>
      </c>
      <c r="AF1133" s="140" t="s">
        <v>728</v>
      </c>
      <c r="AG1133" s="140" t="s">
        <v>728</v>
      </c>
      <c r="AH1133" s="140">
        <v>36156</v>
      </c>
      <c r="AI1133" s="44"/>
      <c r="AK1133" s="44"/>
      <c r="AL1133" s="4"/>
    </row>
    <row r="1134" spans="1:38" x14ac:dyDescent="0.35">
      <c r="A1134" s="140" t="s">
        <v>4529</v>
      </c>
      <c r="B1134" s="140" t="s">
        <v>4530</v>
      </c>
      <c r="C1134" s="140" t="s">
        <v>281</v>
      </c>
      <c r="D1134" s="140" t="s">
        <v>11</v>
      </c>
      <c r="E1134" s="140" t="s">
        <v>535</v>
      </c>
      <c r="F1134" s="140">
        <v>1998</v>
      </c>
      <c r="G1134" s="140" t="s">
        <v>5008</v>
      </c>
      <c r="H1134" s="140" t="s">
        <v>728</v>
      </c>
      <c r="I1134" s="140">
        <v>7957523951.4318695</v>
      </c>
      <c r="J1134" s="140">
        <v>1894466.7810203736</v>
      </c>
      <c r="K1134" s="140">
        <v>1894466.7810203736</v>
      </c>
      <c r="L1134" s="140">
        <v>0</v>
      </c>
      <c r="M1134" s="140">
        <v>0</v>
      </c>
      <c r="N1134" s="140">
        <v>0</v>
      </c>
      <c r="O1134" s="140">
        <v>1019863.3692907424</v>
      </c>
      <c r="P1134" s="140">
        <v>0</v>
      </c>
      <c r="Q1134" s="140">
        <v>874603.41172963125</v>
      </c>
      <c r="R1134" s="140">
        <v>874603.41172963125</v>
      </c>
      <c r="S1134" s="140">
        <v>0</v>
      </c>
      <c r="T1134" s="140">
        <v>0</v>
      </c>
      <c r="U1134" s="140">
        <v>0</v>
      </c>
      <c r="V1134" s="140">
        <v>0</v>
      </c>
      <c r="W1134" s="140">
        <v>0</v>
      </c>
      <c r="X1134" s="140">
        <v>0</v>
      </c>
      <c r="Y1134" s="140">
        <v>0</v>
      </c>
      <c r="Z1134" s="140" t="s">
        <v>728</v>
      </c>
      <c r="AA1134" s="140" t="s">
        <v>728</v>
      </c>
      <c r="AB1134" s="140" t="s">
        <v>728</v>
      </c>
      <c r="AC1134" s="140" t="s">
        <v>728</v>
      </c>
      <c r="AD1134" s="140" t="s">
        <v>728</v>
      </c>
      <c r="AE1134" s="140" t="s">
        <v>728</v>
      </c>
      <c r="AF1134" s="140" t="s">
        <v>728</v>
      </c>
      <c r="AG1134" s="140" t="s">
        <v>728</v>
      </c>
      <c r="AH1134" s="140">
        <v>38329</v>
      </c>
      <c r="AI1134" s="44"/>
      <c r="AK1134" s="44"/>
      <c r="AL1134" s="4"/>
    </row>
    <row r="1135" spans="1:38" x14ac:dyDescent="0.35">
      <c r="A1135" s="140" t="s">
        <v>4529</v>
      </c>
      <c r="B1135" s="140" t="s">
        <v>4530</v>
      </c>
      <c r="C1135" s="140" t="s">
        <v>281</v>
      </c>
      <c r="D1135" s="140" t="s">
        <v>11</v>
      </c>
      <c r="E1135" s="140" t="s">
        <v>535</v>
      </c>
      <c r="F1135" s="140">
        <v>1999</v>
      </c>
      <c r="G1135" s="140" t="s">
        <v>5009</v>
      </c>
      <c r="H1135" s="140" t="s">
        <v>728</v>
      </c>
      <c r="I1135" s="140">
        <v>8582806016.6854792</v>
      </c>
      <c r="J1135" s="140">
        <v>1872549.7730945596</v>
      </c>
      <c r="K1135" s="140">
        <v>1872549.7730945596</v>
      </c>
      <c r="L1135" s="140">
        <v>0</v>
      </c>
      <c r="M1135" s="140">
        <v>0</v>
      </c>
      <c r="N1135" s="140">
        <v>0</v>
      </c>
      <c r="O1135" s="140">
        <v>993997.7612182349</v>
      </c>
      <c r="P1135" s="140">
        <v>0</v>
      </c>
      <c r="Q1135" s="140">
        <v>878552.01187632477</v>
      </c>
      <c r="R1135" s="140">
        <v>878552.01187632477</v>
      </c>
      <c r="S1135" s="140">
        <v>0</v>
      </c>
      <c r="T1135" s="140">
        <v>0</v>
      </c>
      <c r="U1135" s="140">
        <v>0</v>
      </c>
      <c r="V1135" s="140">
        <v>0</v>
      </c>
      <c r="W1135" s="140">
        <v>0</v>
      </c>
      <c r="X1135" s="140">
        <v>0</v>
      </c>
      <c r="Y1135" s="140">
        <v>0</v>
      </c>
      <c r="Z1135" s="140" t="s">
        <v>728</v>
      </c>
      <c r="AA1135" s="140" t="s">
        <v>728</v>
      </c>
      <c r="AB1135" s="140" t="s">
        <v>728</v>
      </c>
      <c r="AC1135" s="140" t="s">
        <v>728</v>
      </c>
      <c r="AD1135" s="140" t="s">
        <v>728</v>
      </c>
      <c r="AE1135" s="140" t="s">
        <v>728</v>
      </c>
      <c r="AF1135" s="140" t="s">
        <v>728</v>
      </c>
      <c r="AG1135" s="140" t="s">
        <v>728</v>
      </c>
      <c r="AH1135" s="140">
        <v>40420</v>
      </c>
      <c r="AI1135" s="44"/>
      <c r="AK1135" s="44"/>
      <c r="AL1135" s="4"/>
    </row>
    <row r="1136" spans="1:38" x14ac:dyDescent="0.35">
      <c r="A1136" s="140" t="s">
        <v>4529</v>
      </c>
      <c r="B1136" s="140" t="s">
        <v>4530</v>
      </c>
      <c r="C1136" s="140" t="s">
        <v>281</v>
      </c>
      <c r="D1136" s="140" t="s">
        <v>11</v>
      </c>
      <c r="E1136" s="140" t="s">
        <v>535</v>
      </c>
      <c r="F1136" s="140">
        <v>2000</v>
      </c>
      <c r="G1136" s="140" t="s">
        <v>5010</v>
      </c>
      <c r="H1136" s="140" t="s">
        <v>728</v>
      </c>
      <c r="I1136" s="140">
        <v>9182389718.1588306</v>
      </c>
      <c r="J1136" s="140">
        <v>1354640.2095755518</v>
      </c>
      <c r="K1136" s="140">
        <v>1354640.2095755518</v>
      </c>
      <c r="L1136" s="140">
        <v>0</v>
      </c>
      <c r="M1136" s="140">
        <v>0</v>
      </c>
      <c r="N1136" s="140">
        <v>0</v>
      </c>
      <c r="O1136" s="140">
        <v>559228.01952323597</v>
      </c>
      <c r="P1136" s="140">
        <v>0</v>
      </c>
      <c r="Q1136" s="140">
        <v>795412.19005231583</v>
      </c>
      <c r="R1136" s="140">
        <v>795412.19005231583</v>
      </c>
      <c r="S1136" s="140">
        <v>0</v>
      </c>
      <c r="T1136" s="140">
        <v>0</v>
      </c>
      <c r="U1136" s="140">
        <v>0</v>
      </c>
      <c r="V1136" s="140">
        <v>0</v>
      </c>
      <c r="W1136" s="140">
        <v>0</v>
      </c>
      <c r="X1136" s="140">
        <v>0</v>
      </c>
      <c r="Y1136" s="140">
        <v>0</v>
      </c>
      <c r="Z1136" s="140" t="s">
        <v>728</v>
      </c>
      <c r="AA1136" s="140" t="s">
        <v>728</v>
      </c>
      <c r="AB1136" s="140" t="s">
        <v>728</v>
      </c>
      <c r="AC1136" s="140" t="s">
        <v>728</v>
      </c>
      <c r="AD1136" s="140" t="s">
        <v>728</v>
      </c>
      <c r="AE1136" s="140" t="s">
        <v>728</v>
      </c>
      <c r="AF1136" s="140" t="s">
        <v>728</v>
      </c>
      <c r="AG1136" s="140" t="s">
        <v>728</v>
      </c>
      <c r="AH1136" s="140">
        <v>42303</v>
      </c>
      <c r="AI1136" s="44"/>
      <c r="AK1136" s="44"/>
      <c r="AL1136" s="4"/>
    </row>
    <row r="1137" spans="1:38" x14ac:dyDescent="0.35">
      <c r="A1137" s="140" t="s">
        <v>4529</v>
      </c>
      <c r="B1137" s="140" t="s">
        <v>4530</v>
      </c>
      <c r="C1137" s="140" t="s">
        <v>281</v>
      </c>
      <c r="D1137" s="140" t="s">
        <v>11</v>
      </c>
      <c r="E1137" s="140" t="s">
        <v>535</v>
      </c>
      <c r="F1137" s="140">
        <v>2001</v>
      </c>
      <c r="G1137" s="140" t="s">
        <v>5011</v>
      </c>
      <c r="H1137" s="140" t="s">
        <v>728</v>
      </c>
      <c r="I1137" s="140">
        <v>9758084949.2181854</v>
      </c>
      <c r="J1137" s="140">
        <v>1081227.3355606846</v>
      </c>
      <c r="K1137" s="140">
        <v>1081227.3355606846</v>
      </c>
      <c r="L1137" s="140">
        <v>0</v>
      </c>
      <c r="M1137" s="140">
        <v>0</v>
      </c>
      <c r="N1137" s="140">
        <v>0</v>
      </c>
      <c r="O1137" s="140">
        <v>323526.88830126554</v>
      </c>
      <c r="P1137" s="140">
        <v>0</v>
      </c>
      <c r="Q1137" s="140">
        <v>757700.44725941902</v>
      </c>
      <c r="R1137" s="140">
        <v>757700.44725941902</v>
      </c>
      <c r="S1137" s="140">
        <v>0</v>
      </c>
      <c r="T1137" s="140">
        <v>0</v>
      </c>
      <c r="U1137" s="140">
        <v>0</v>
      </c>
      <c r="V1137" s="140">
        <v>0</v>
      </c>
      <c r="W1137" s="140">
        <v>0</v>
      </c>
      <c r="X1137" s="140">
        <v>0</v>
      </c>
      <c r="Y1137" s="140">
        <v>0</v>
      </c>
      <c r="Z1137" s="140" t="s">
        <v>728</v>
      </c>
      <c r="AA1137" s="140" t="s">
        <v>728</v>
      </c>
      <c r="AB1137" s="140" t="s">
        <v>728</v>
      </c>
      <c r="AC1137" s="140" t="s">
        <v>728</v>
      </c>
      <c r="AD1137" s="140" t="s">
        <v>728</v>
      </c>
      <c r="AE1137" s="140" t="s">
        <v>728</v>
      </c>
      <c r="AF1137" s="140" t="s">
        <v>728</v>
      </c>
      <c r="AG1137" s="140" t="s">
        <v>728</v>
      </c>
      <c r="AH1137" s="140">
        <v>43935</v>
      </c>
      <c r="AI1137" s="44"/>
      <c r="AK1137" s="44"/>
      <c r="AL1137" s="4"/>
    </row>
    <row r="1138" spans="1:38" x14ac:dyDescent="0.35">
      <c r="A1138" s="140" t="s">
        <v>4529</v>
      </c>
      <c r="B1138" s="140" t="s">
        <v>4530</v>
      </c>
      <c r="C1138" s="140" t="s">
        <v>281</v>
      </c>
      <c r="D1138" s="140" t="s">
        <v>11</v>
      </c>
      <c r="E1138" s="140" t="s">
        <v>535</v>
      </c>
      <c r="F1138" s="140">
        <v>2002</v>
      </c>
      <c r="G1138" s="140" t="s">
        <v>5012</v>
      </c>
      <c r="H1138" s="140" t="s">
        <v>728</v>
      </c>
      <c r="I1138" s="140">
        <v>10319857406.740519</v>
      </c>
      <c r="J1138" s="140">
        <v>1585734.5481845355</v>
      </c>
      <c r="K1138" s="140">
        <v>1585734.5481845355</v>
      </c>
      <c r="L1138" s="140">
        <v>0</v>
      </c>
      <c r="M1138" s="140">
        <v>0</v>
      </c>
      <c r="N1138" s="140">
        <v>0</v>
      </c>
      <c r="O1138" s="140">
        <v>860036.94784265524</v>
      </c>
      <c r="P1138" s="140">
        <v>0</v>
      </c>
      <c r="Q1138" s="140">
        <v>725697.60034188023</v>
      </c>
      <c r="R1138" s="140">
        <v>725697.60034188023</v>
      </c>
      <c r="S1138" s="140">
        <v>0</v>
      </c>
      <c r="T1138" s="140">
        <v>0</v>
      </c>
      <c r="U1138" s="140">
        <v>0</v>
      </c>
      <c r="V1138" s="140">
        <v>0</v>
      </c>
      <c r="W1138" s="140">
        <v>0</v>
      </c>
      <c r="X1138" s="140">
        <v>0</v>
      </c>
      <c r="Y1138" s="140">
        <v>0</v>
      </c>
      <c r="Z1138" s="140" t="s">
        <v>728</v>
      </c>
      <c r="AA1138" s="140" t="s">
        <v>728</v>
      </c>
      <c r="AB1138" s="140" t="s">
        <v>728</v>
      </c>
      <c r="AC1138" s="140" t="s">
        <v>728</v>
      </c>
      <c r="AD1138" s="140" t="s">
        <v>728</v>
      </c>
      <c r="AE1138" s="140" t="s">
        <v>728</v>
      </c>
      <c r="AF1138" s="140" t="s">
        <v>728</v>
      </c>
      <c r="AG1138" s="140" t="s">
        <v>728</v>
      </c>
      <c r="AH1138" s="140">
        <v>45351</v>
      </c>
      <c r="AI1138" s="44"/>
      <c r="AK1138" s="44"/>
      <c r="AL1138" s="4"/>
    </row>
    <row r="1139" spans="1:38" x14ac:dyDescent="0.35">
      <c r="A1139" s="140" t="s">
        <v>4529</v>
      </c>
      <c r="B1139" s="140" t="s">
        <v>4530</v>
      </c>
      <c r="C1139" s="140" t="s">
        <v>281</v>
      </c>
      <c r="D1139" s="140" t="s">
        <v>11</v>
      </c>
      <c r="E1139" s="140" t="s">
        <v>535</v>
      </c>
      <c r="F1139" s="140">
        <v>2003</v>
      </c>
      <c r="G1139" s="140" t="s">
        <v>5013</v>
      </c>
      <c r="H1139" s="140" t="s">
        <v>728</v>
      </c>
      <c r="I1139" s="140">
        <v>10876745601.355797</v>
      </c>
      <c r="J1139" s="140">
        <v>1604230.2563435319</v>
      </c>
      <c r="K1139" s="140">
        <v>1604230.2563435319</v>
      </c>
      <c r="L1139" s="140">
        <v>0</v>
      </c>
      <c r="M1139" s="140">
        <v>0</v>
      </c>
      <c r="N1139" s="140">
        <v>0</v>
      </c>
      <c r="O1139" s="140">
        <v>939646.05480691884</v>
      </c>
      <c r="P1139" s="140">
        <v>0</v>
      </c>
      <c r="Q1139" s="140">
        <v>664584.20153661293</v>
      </c>
      <c r="R1139" s="140">
        <v>664584.20153661293</v>
      </c>
      <c r="S1139" s="140">
        <v>0</v>
      </c>
      <c r="T1139" s="140">
        <v>0</v>
      </c>
      <c r="U1139" s="140">
        <v>0</v>
      </c>
      <c r="V1139" s="140">
        <v>0</v>
      </c>
      <c r="W1139" s="140">
        <v>0</v>
      </c>
      <c r="X1139" s="140">
        <v>0</v>
      </c>
      <c r="Y1139" s="140">
        <v>0</v>
      </c>
      <c r="Z1139" s="140" t="s">
        <v>728</v>
      </c>
      <c r="AA1139" s="140" t="s">
        <v>728</v>
      </c>
      <c r="AB1139" s="140" t="s">
        <v>728</v>
      </c>
      <c r="AC1139" s="140" t="s">
        <v>728</v>
      </c>
      <c r="AD1139" s="140" t="s">
        <v>728</v>
      </c>
      <c r="AE1139" s="140" t="s">
        <v>728</v>
      </c>
      <c r="AF1139" s="140" t="s">
        <v>728</v>
      </c>
      <c r="AG1139" s="140" t="s">
        <v>728</v>
      </c>
      <c r="AH1139" s="140">
        <v>46632</v>
      </c>
      <c r="AI1139" s="44"/>
      <c r="AK1139" s="44"/>
      <c r="AL1139" s="4"/>
    </row>
    <row r="1140" spans="1:38" x14ac:dyDescent="0.35">
      <c r="A1140" s="140" t="s">
        <v>4529</v>
      </c>
      <c r="B1140" s="140" t="s">
        <v>4530</v>
      </c>
      <c r="C1140" s="140" t="s">
        <v>281</v>
      </c>
      <c r="D1140" s="140" t="s">
        <v>11</v>
      </c>
      <c r="E1140" s="140" t="s">
        <v>535</v>
      </c>
      <c r="F1140" s="140">
        <v>2004</v>
      </c>
      <c r="G1140" s="140" t="s">
        <v>5014</v>
      </c>
      <c r="H1140" s="140" t="s">
        <v>728</v>
      </c>
      <c r="I1140" s="140">
        <v>11404162696.941593</v>
      </c>
      <c r="J1140" s="140">
        <v>4497086.7007071804</v>
      </c>
      <c r="K1140" s="140">
        <v>4497086.7007071804</v>
      </c>
      <c r="L1140" s="140">
        <v>0</v>
      </c>
      <c r="M1140" s="140">
        <v>0</v>
      </c>
      <c r="N1140" s="140">
        <v>0</v>
      </c>
      <c r="O1140" s="140">
        <v>3808445.5953823305</v>
      </c>
      <c r="P1140" s="140">
        <v>0</v>
      </c>
      <c r="Q1140" s="140">
        <v>688641.1053248496</v>
      </c>
      <c r="R1140" s="140">
        <v>688641.1053248496</v>
      </c>
      <c r="S1140" s="140">
        <v>0</v>
      </c>
      <c r="T1140" s="140">
        <v>0</v>
      </c>
      <c r="U1140" s="140">
        <v>0</v>
      </c>
      <c r="V1140" s="140">
        <v>0</v>
      </c>
      <c r="W1140" s="140">
        <v>0</v>
      </c>
      <c r="X1140" s="140">
        <v>0</v>
      </c>
      <c r="Y1140" s="140">
        <v>0</v>
      </c>
      <c r="Z1140" s="140" t="s">
        <v>728</v>
      </c>
      <c r="AA1140" s="140" t="s">
        <v>728</v>
      </c>
      <c r="AB1140" s="140" t="s">
        <v>728</v>
      </c>
      <c r="AC1140" s="140" t="s">
        <v>728</v>
      </c>
      <c r="AD1140" s="140" t="s">
        <v>728</v>
      </c>
      <c r="AE1140" s="140" t="s">
        <v>728</v>
      </c>
      <c r="AF1140" s="140" t="s">
        <v>728</v>
      </c>
      <c r="AG1140" s="140" t="s">
        <v>728</v>
      </c>
      <c r="AH1140" s="140">
        <v>47902</v>
      </c>
      <c r="AI1140" s="44"/>
      <c r="AK1140" s="44"/>
      <c r="AL1140" s="4"/>
    </row>
    <row r="1141" spans="1:38" x14ac:dyDescent="0.35">
      <c r="A1141" s="140" t="s">
        <v>4529</v>
      </c>
      <c r="B1141" s="140" t="s">
        <v>4530</v>
      </c>
      <c r="C1141" s="140" t="s">
        <v>281</v>
      </c>
      <c r="D1141" s="140" t="s">
        <v>11</v>
      </c>
      <c r="E1141" s="140" t="s">
        <v>535</v>
      </c>
      <c r="F1141" s="140">
        <v>2005</v>
      </c>
      <c r="G1141" s="140" t="s">
        <v>5015</v>
      </c>
      <c r="H1141" s="140" t="s">
        <v>728</v>
      </c>
      <c r="I1141" s="140">
        <v>11951698172.77771</v>
      </c>
      <c r="J1141" s="140">
        <v>4652822.3218969963</v>
      </c>
      <c r="K1141" s="140">
        <v>4652822.3218969963</v>
      </c>
      <c r="L1141" s="140">
        <v>0</v>
      </c>
      <c r="M1141" s="140">
        <v>0</v>
      </c>
      <c r="N1141" s="140">
        <v>0</v>
      </c>
      <c r="O1141" s="140">
        <v>3990112.3411956085</v>
      </c>
      <c r="P1141" s="140">
        <v>0</v>
      </c>
      <c r="Q1141" s="140">
        <v>662709.98070138739</v>
      </c>
      <c r="R1141" s="140">
        <v>662709.98070138739</v>
      </c>
      <c r="S1141" s="140">
        <v>0</v>
      </c>
      <c r="T1141" s="140">
        <v>0</v>
      </c>
      <c r="U1141" s="140">
        <v>0</v>
      </c>
      <c r="V1141" s="140">
        <v>0</v>
      </c>
      <c r="W1141" s="140">
        <v>0</v>
      </c>
      <c r="X1141" s="140">
        <v>0</v>
      </c>
      <c r="Y1141" s="140">
        <v>0</v>
      </c>
      <c r="Z1141" s="140" t="s">
        <v>728</v>
      </c>
      <c r="AA1141" s="140" t="s">
        <v>728</v>
      </c>
      <c r="AB1141" s="140" t="s">
        <v>728</v>
      </c>
      <c r="AC1141" s="140" t="s">
        <v>728</v>
      </c>
      <c r="AD1141" s="140" t="s">
        <v>728</v>
      </c>
      <c r="AE1141" s="140" t="s">
        <v>728</v>
      </c>
      <c r="AF1141" s="140" t="s">
        <v>728</v>
      </c>
      <c r="AG1141" s="140" t="s">
        <v>728</v>
      </c>
      <c r="AH1141" s="140">
        <v>49261</v>
      </c>
      <c r="AI1141" s="44"/>
      <c r="AK1141" s="44"/>
      <c r="AL1141" s="4"/>
    </row>
    <row r="1142" spans="1:38" x14ac:dyDescent="0.35">
      <c r="A1142" s="140" t="s">
        <v>4529</v>
      </c>
      <c r="B1142" s="140" t="s">
        <v>4530</v>
      </c>
      <c r="C1142" s="140" t="s">
        <v>281</v>
      </c>
      <c r="D1142" s="140" t="s">
        <v>11</v>
      </c>
      <c r="E1142" s="140" t="s">
        <v>535</v>
      </c>
      <c r="F1142" s="140">
        <v>2006</v>
      </c>
      <c r="G1142" s="140" t="s">
        <v>5016</v>
      </c>
      <c r="H1142" s="140" t="s">
        <v>728</v>
      </c>
      <c r="I1142" s="140">
        <v>12507271512.252327</v>
      </c>
      <c r="J1142" s="140">
        <v>4225937.3483316088</v>
      </c>
      <c r="K1142" s="140">
        <v>4225937.3483316088</v>
      </c>
      <c r="L1142" s="140">
        <v>0</v>
      </c>
      <c r="M1142" s="140">
        <v>0</v>
      </c>
      <c r="N1142" s="140">
        <v>0</v>
      </c>
      <c r="O1142" s="140">
        <v>3568748.0340963122</v>
      </c>
      <c r="P1142" s="140">
        <v>0</v>
      </c>
      <c r="Q1142" s="140">
        <v>657189.31423529657</v>
      </c>
      <c r="R1142" s="140">
        <v>657189.31423529657</v>
      </c>
      <c r="S1142" s="140">
        <v>0</v>
      </c>
      <c r="T1142" s="140">
        <v>0</v>
      </c>
      <c r="U1142" s="140">
        <v>0</v>
      </c>
      <c r="V1142" s="140">
        <v>0</v>
      </c>
      <c r="W1142" s="140">
        <v>0</v>
      </c>
      <c r="X1142" s="140">
        <v>0</v>
      </c>
      <c r="Y1142" s="140">
        <v>0</v>
      </c>
      <c r="Z1142" s="140" t="s">
        <v>728</v>
      </c>
      <c r="AA1142" s="140" t="s">
        <v>728</v>
      </c>
      <c r="AB1142" s="140" t="s">
        <v>728</v>
      </c>
      <c r="AC1142" s="140" t="s">
        <v>728</v>
      </c>
      <c r="AD1142" s="140" t="s">
        <v>728</v>
      </c>
      <c r="AE1142" s="140" t="s">
        <v>728</v>
      </c>
      <c r="AF1142" s="140" t="s">
        <v>728</v>
      </c>
      <c r="AG1142" s="140" t="s">
        <v>728</v>
      </c>
      <c r="AH1142" s="140">
        <v>50740</v>
      </c>
      <c r="AI1142" s="44"/>
      <c r="AK1142" s="44"/>
      <c r="AL1142" s="4"/>
    </row>
    <row r="1143" spans="1:38" x14ac:dyDescent="0.35">
      <c r="A1143" s="140" t="s">
        <v>4529</v>
      </c>
      <c r="B1143" s="140" t="s">
        <v>4530</v>
      </c>
      <c r="C1143" s="140" t="s">
        <v>281</v>
      </c>
      <c r="D1143" s="140" t="s">
        <v>11</v>
      </c>
      <c r="E1143" s="140" t="s">
        <v>535</v>
      </c>
      <c r="F1143" s="140">
        <v>2007</v>
      </c>
      <c r="G1143" s="140" t="s">
        <v>5017</v>
      </c>
      <c r="H1143" s="140" t="s">
        <v>728</v>
      </c>
      <c r="I1143" s="140">
        <v>13069720052.300846</v>
      </c>
      <c r="J1143" s="140">
        <v>4165044.7227703203</v>
      </c>
      <c r="K1143" s="140">
        <v>4165044.7227703203</v>
      </c>
      <c r="L1143" s="140">
        <v>0</v>
      </c>
      <c r="M1143" s="140">
        <v>0</v>
      </c>
      <c r="N1143" s="140">
        <v>0</v>
      </c>
      <c r="O1143" s="140">
        <v>3473812.1311748447</v>
      </c>
      <c r="P1143" s="140">
        <v>0</v>
      </c>
      <c r="Q1143" s="140">
        <v>691232.59159547568</v>
      </c>
      <c r="R1143" s="140">
        <v>691232.59159547568</v>
      </c>
      <c r="S1143" s="140">
        <v>0</v>
      </c>
      <c r="T1143" s="140">
        <v>0</v>
      </c>
      <c r="U1143" s="140">
        <v>0</v>
      </c>
      <c r="V1143" s="140">
        <v>0</v>
      </c>
      <c r="W1143" s="140">
        <v>0</v>
      </c>
      <c r="X1143" s="140">
        <v>0</v>
      </c>
      <c r="Y1143" s="140">
        <v>0</v>
      </c>
      <c r="Z1143" s="140" t="s">
        <v>728</v>
      </c>
      <c r="AA1143" s="140" t="s">
        <v>728</v>
      </c>
      <c r="AB1143" s="140" t="s">
        <v>728</v>
      </c>
      <c r="AC1143" s="140" t="s">
        <v>728</v>
      </c>
      <c r="AD1143" s="140" t="s">
        <v>728</v>
      </c>
      <c r="AE1143" s="140" t="s">
        <v>728</v>
      </c>
      <c r="AF1143" s="140" t="s">
        <v>728</v>
      </c>
      <c r="AG1143" s="140" t="s">
        <v>728</v>
      </c>
      <c r="AH1143" s="140">
        <v>52280</v>
      </c>
      <c r="AI1143" s="44"/>
      <c r="AK1143" s="44"/>
      <c r="AL1143" s="4"/>
    </row>
    <row r="1144" spans="1:38" x14ac:dyDescent="0.35">
      <c r="A1144" s="140" t="s">
        <v>4529</v>
      </c>
      <c r="B1144" s="140" t="s">
        <v>4530</v>
      </c>
      <c r="C1144" s="140" t="s">
        <v>281</v>
      </c>
      <c r="D1144" s="140" t="s">
        <v>11</v>
      </c>
      <c r="E1144" s="140" t="s">
        <v>535</v>
      </c>
      <c r="F1144" s="140">
        <v>2008</v>
      </c>
      <c r="G1144" s="140" t="s">
        <v>5018</v>
      </c>
      <c r="H1144" s="140" t="s">
        <v>728</v>
      </c>
      <c r="I1144" s="140">
        <v>13599223281.3839</v>
      </c>
      <c r="J1144" s="140">
        <v>3268920.4442131761</v>
      </c>
      <c r="K1144" s="140">
        <v>3268920.4442131761</v>
      </c>
      <c r="L1144" s="140">
        <v>0</v>
      </c>
      <c r="M1144" s="140">
        <v>0</v>
      </c>
      <c r="N1144" s="140">
        <v>0</v>
      </c>
      <c r="O1144" s="140">
        <v>2540425.0076991357</v>
      </c>
      <c r="P1144" s="140">
        <v>0</v>
      </c>
      <c r="Q1144" s="140">
        <v>728495.43651404069</v>
      </c>
      <c r="R1144" s="140">
        <v>728495.43651404069</v>
      </c>
      <c r="S1144" s="140">
        <v>0</v>
      </c>
      <c r="T1144" s="140">
        <v>0</v>
      </c>
      <c r="U1144" s="140">
        <v>0</v>
      </c>
      <c r="V1144" s="140">
        <v>0</v>
      </c>
      <c r="W1144" s="140">
        <v>0</v>
      </c>
      <c r="X1144" s="140">
        <v>0</v>
      </c>
      <c r="Y1144" s="140">
        <v>0</v>
      </c>
      <c r="Z1144" s="140" t="s">
        <v>728</v>
      </c>
      <c r="AA1144" s="140" t="s">
        <v>728</v>
      </c>
      <c r="AB1144" s="140" t="s">
        <v>728</v>
      </c>
      <c r="AC1144" s="140" t="s">
        <v>728</v>
      </c>
      <c r="AD1144" s="140" t="s">
        <v>728</v>
      </c>
      <c r="AE1144" s="140" t="s">
        <v>728</v>
      </c>
      <c r="AF1144" s="140" t="s">
        <v>728</v>
      </c>
      <c r="AG1144" s="140" t="s">
        <v>728</v>
      </c>
      <c r="AH1144" s="140">
        <v>53836</v>
      </c>
      <c r="AI1144" s="44"/>
      <c r="AK1144" s="44"/>
      <c r="AL1144" s="4"/>
    </row>
    <row r="1145" spans="1:38" x14ac:dyDescent="0.35">
      <c r="A1145" s="140" t="s">
        <v>4529</v>
      </c>
      <c r="B1145" s="140" t="s">
        <v>4530</v>
      </c>
      <c r="C1145" s="140" t="s">
        <v>281</v>
      </c>
      <c r="D1145" s="140" t="s">
        <v>11</v>
      </c>
      <c r="E1145" s="140" t="s">
        <v>535</v>
      </c>
      <c r="F1145" s="140">
        <v>2009</v>
      </c>
      <c r="G1145" s="140" t="s">
        <v>5019</v>
      </c>
      <c r="H1145" s="140" t="s">
        <v>728</v>
      </c>
      <c r="I1145" s="140">
        <v>14023003288.556393</v>
      </c>
      <c r="J1145" s="140">
        <v>3445511.2074742997</v>
      </c>
      <c r="K1145" s="140">
        <v>3445511.2074742997</v>
      </c>
      <c r="L1145" s="140">
        <v>0</v>
      </c>
      <c r="M1145" s="140">
        <v>0</v>
      </c>
      <c r="N1145" s="140">
        <v>0</v>
      </c>
      <c r="O1145" s="140">
        <v>2657821.5097470758</v>
      </c>
      <c r="P1145" s="140">
        <v>0</v>
      </c>
      <c r="Q1145" s="140">
        <v>787689.69772722397</v>
      </c>
      <c r="R1145" s="140">
        <v>787689.69772722397</v>
      </c>
      <c r="S1145" s="140">
        <v>0</v>
      </c>
      <c r="T1145" s="140">
        <v>0</v>
      </c>
      <c r="U1145" s="140">
        <v>0</v>
      </c>
      <c r="V1145" s="140">
        <v>0</v>
      </c>
      <c r="W1145" s="140">
        <v>0</v>
      </c>
      <c r="X1145" s="140">
        <v>0</v>
      </c>
      <c r="Y1145" s="140">
        <v>0</v>
      </c>
      <c r="Z1145" s="140" t="s">
        <v>728</v>
      </c>
      <c r="AA1145" s="140" t="s">
        <v>728</v>
      </c>
      <c r="AB1145" s="140" t="s">
        <v>728</v>
      </c>
      <c r="AC1145" s="140" t="s">
        <v>728</v>
      </c>
      <c r="AD1145" s="140" t="s">
        <v>728</v>
      </c>
      <c r="AE1145" s="140" t="s">
        <v>728</v>
      </c>
      <c r="AF1145" s="140" t="s">
        <v>728</v>
      </c>
      <c r="AG1145" s="140" t="s">
        <v>728</v>
      </c>
      <c r="AH1145" s="140">
        <v>55322</v>
      </c>
      <c r="AI1145" s="44"/>
      <c r="AK1145" s="44"/>
      <c r="AL1145" s="4"/>
    </row>
    <row r="1146" spans="1:38" x14ac:dyDescent="0.35">
      <c r="A1146" s="140" t="s">
        <v>4529</v>
      </c>
      <c r="B1146" s="140" t="s">
        <v>4530</v>
      </c>
      <c r="C1146" s="140" t="s">
        <v>281</v>
      </c>
      <c r="D1146" s="140" t="s">
        <v>11</v>
      </c>
      <c r="E1146" s="140" t="s">
        <v>535</v>
      </c>
      <c r="F1146" s="140">
        <v>2010</v>
      </c>
      <c r="G1146" s="140" t="s">
        <v>5020</v>
      </c>
      <c r="H1146" s="140" t="s">
        <v>728</v>
      </c>
      <c r="I1146" s="140">
        <v>14403520056.507851</v>
      </c>
      <c r="J1146" s="140">
        <v>2419686.7778868037</v>
      </c>
      <c r="K1146" s="140">
        <v>2419686.7778868037</v>
      </c>
      <c r="L1146" s="140">
        <v>0</v>
      </c>
      <c r="M1146" s="140">
        <v>0</v>
      </c>
      <c r="N1146" s="140">
        <v>0</v>
      </c>
      <c r="O1146" s="140">
        <v>1421717.4119383225</v>
      </c>
      <c r="P1146" s="140">
        <v>0</v>
      </c>
      <c r="Q1146" s="140">
        <v>997969.36594848125</v>
      </c>
      <c r="R1146" s="140">
        <v>997969.36594848125</v>
      </c>
      <c r="S1146" s="140">
        <v>0</v>
      </c>
      <c r="T1146" s="140">
        <v>0</v>
      </c>
      <c r="U1146" s="140">
        <v>0</v>
      </c>
      <c r="V1146" s="140">
        <v>0</v>
      </c>
      <c r="W1146" s="140">
        <v>0</v>
      </c>
      <c r="X1146" s="140">
        <v>0</v>
      </c>
      <c r="Y1146" s="140">
        <v>0</v>
      </c>
      <c r="Z1146" s="140" t="s">
        <v>728</v>
      </c>
      <c r="AA1146" s="140" t="s">
        <v>728</v>
      </c>
      <c r="AB1146" s="140" t="s">
        <v>728</v>
      </c>
      <c r="AC1146" s="140" t="s">
        <v>728</v>
      </c>
      <c r="AD1146" s="140" t="s">
        <v>728</v>
      </c>
      <c r="AE1146" s="140" t="s">
        <v>728</v>
      </c>
      <c r="AF1146" s="140" t="s">
        <v>728</v>
      </c>
      <c r="AG1146" s="140" t="s">
        <v>728</v>
      </c>
      <c r="AH1146" s="140">
        <v>56672</v>
      </c>
      <c r="AI1146" s="44"/>
      <c r="AK1146" s="44"/>
      <c r="AL1146" s="4"/>
    </row>
    <row r="1147" spans="1:38" x14ac:dyDescent="0.35">
      <c r="A1147" s="140" t="s">
        <v>4529</v>
      </c>
      <c r="B1147" s="140" t="s">
        <v>4530</v>
      </c>
      <c r="C1147" s="140" t="s">
        <v>281</v>
      </c>
      <c r="D1147" s="140" t="s">
        <v>11</v>
      </c>
      <c r="E1147" s="140" t="s">
        <v>535</v>
      </c>
      <c r="F1147" s="140">
        <v>2011</v>
      </c>
      <c r="G1147" s="140" t="s">
        <v>5021</v>
      </c>
      <c r="H1147" s="140" t="s">
        <v>728</v>
      </c>
      <c r="I1147" s="140">
        <v>14778296434.833111</v>
      </c>
      <c r="J1147" s="140">
        <v>2819647.7815254703</v>
      </c>
      <c r="K1147" s="140">
        <v>2819647.7815254703</v>
      </c>
      <c r="L1147" s="140">
        <v>0</v>
      </c>
      <c r="M1147" s="140">
        <v>0</v>
      </c>
      <c r="N1147" s="140">
        <v>0</v>
      </c>
      <c r="O1147" s="140">
        <v>1818315.3330577607</v>
      </c>
      <c r="P1147" s="140">
        <v>0</v>
      </c>
      <c r="Q1147" s="140">
        <v>1001332.4484677095</v>
      </c>
      <c r="R1147" s="140">
        <v>1001332.4484677095</v>
      </c>
      <c r="S1147" s="140">
        <v>0</v>
      </c>
      <c r="T1147" s="140">
        <v>0</v>
      </c>
      <c r="U1147" s="140">
        <v>0</v>
      </c>
      <c r="V1147" s="140">
        <v>0</v>
      </c>
      <c r="W1147" s="140">
        <v>0</v>
      </c>
      <c r="X1147" s="140">
        <v>0</v>
      </c>
      <c r="Y1147" s="140">
        <v>0</v>
      </c>
      <c r="Z1147" s="140" t="s">
        <v>728</v>
      </c>
      <c r="AA1147" s="140" t="s">
        <v>728</v>
      </c>
      <c r="AB1147" s="140" t="s">
        <v>728</v>
      </c>
      <c r="AC1147" s="140" t="s">
        <v>728</v>
      </c>
      <c r="AD1147" s="140" t="s">
        <v>728</v>
      </c>
      <c r="AE1147" s="140" t="s">
        <v>728</v>
      </c>
      <c r="AF1147" s="140" t="s">
        <v>728</v>
      </c>
      <c r="AG1147" s="140" t="s">
        <v>728</v>
      </c>
      <c r="AH1147" s="140">
        <v>57878</v>
      </c>
      <c r="AI1147" s="44"/>
      <c r="AK1147" s="44"/>
      <c r="AL1147" s="4"/>
    </row>
    <row r="1148" spans="1:38" x14ac:dyDescent="0.35">
      <c r="A1148" s="140" t="s">
        <v>4529</v>
      </c>
      <c r="B1148" s="140" t="s">
        <v>4530</v>
      </c>
      <c r="C1148" s="140" t="s">
        <v>281</v>
      </c>
      <c r="D1148" s="140" t="s">
        <v>11</v>
      </c>
      <c r="E1148" s="140" t="s">
        <v>535</v>
      </c>
      <c r="F1148" s="140">
        <v>2012</v>
      </c>
      <c r="G1148" s="140" t="s">
        <v>5022</v>
      </c>
      <c r="H1148" s="140" t="s">
        <v>728</v>
      </c>
      <c r="I1148" s="140">
        <v>15149468191.024137</v>
      </c>
      <c r="J1148" s="140">
        <v>2811258.0843615765</v>
      </c>
      <c r="K1148" s="140">
        <v>2811258.0843615765</v>
      </c>
      <c r="L1148" s="140">
        <v>0</v>
      </c>
      <c r="M1148" s="140">
        <v>0</v>
      </c>
      <c r="N1148" s="140">
        <v>0</v>
      </c>
      <c r="O1148" s="140">
        <v>1816729.4562703639</v>
      </c>
      <c r="P1148" s="140">
        <v>0</v>
      </c>
      <c r="Q1148" s="140">
        <v>994528.62809121283</v>
      </c>
      <c r="R1148" s="140">
        <v>994528.62809121283</v>
      </c>
      <c r="S1148" s="140">
        <v>0</v>
      </c>
      <c r="T1148" s="140">
        <v>0</v>
      </c>
      <c r="U1148" s="140">
        <v>0</v>
      </c>
      <c r="V1148" s="140">
        <v>0</v>
      </c>
      <c r="W1148" s="140">
        <v>0</v>
      </c>
      <c r="X1148" s="140">
        <v>0</v>
      </c>
      <c r="Y1148" s="140">
        <v>0</v>
      </c>
      <c r="Z1148" s="140" t="s">
        <v>728</v>
      </c>
      <c r="AA1148" s="140" t="s">
        <v>728</v>
      </c>
      <c r="AB1148" s="140" t="s">
        <v>728</v>
      </c>
      <c r="AC1148" s="140" t="s">
        <v>728</v>
      </c>
      <c r="AD1148" s="140" t="s">
        <v>728</v>
      </c>
      <c r="AE1148" s="140" t="s">
        <v>728</v>
      </c>
      <c r="AF1148" s="140" t="s">
        <v>728</v>
      </c>
      <c r="AG1148" s="140" t="s">
        <v>728</v>
      </c>
      <c r="AH1148" s="140">
        <v>58958</v>
      </c>
      <c r="AI1148" s="44"/>
      <c r="AK1148" s="44"/>
      <c r="AL1148" s="4"/>
    </row>
    <row r="1149" spans="1:38" x14ac:dyDescent="0.35">
      <c r="A1149" s="140" t="s">
        <v>4529</v>
      </c>
      <c r="B1149" s="140" t="s">
        <v>4530</v>
      </c>
      <c r="C1149" s="140" t="s">
        <v>281</v>
      </c>
      <c r="D1149" s="140" t="s">
        <v>11</v>
      </c>
      <c r="E1149" s="140" t="s">
        <v>535</v>
      </c>
      <c r="F1149" s="140">
        <v>2013</v>
      </c>
      <c r="G1149" s="140" t="s">
        <v>5023</v>
      </c>
      <c r="H1149" s="140" t="s">
        <v>728</v>
      </c>
      <c r="I1149" s="140">
        <v>15522182875.033379</v>
      </c>
      <c r="J1149" s="140">
        <v>2822850.0181130553</v>
      </c>
      <c r="K1149" s="140">
        <v>2822850.0181130553</v>
      </c>
      <c r="L1149" s="140">
        <v>0</v>
      </c>
      <c r="M1149" s="140">
        <v>0</v>
      </c>
      <c r="N1149" s="140">
        <v>0</v>
      </c>
      <c r="O1149" s="140">
        <v>1824402.4206330029</v>
      </c>
      <c r="P1149" s="140">
        <v>0</v>
      </c>
      <c r="Q1149" s="140">
        <v>998447.59748005262</v>
      </c>
      <c r="R1149" s="140">
        <v>998447.59748005262</v>
      </c>
      <c r="S1149" s="140">
        <v>0</v>
      </c>
      <c r="T1149" s="140">
        <v>0</v>
      </c>
      <c r="U1149" s="140">
        <v>0</v>
      </c>
      <c r="V1149" s="140">
        <v>0</v>
      </c>
      <c r="W1149" s="140">
        <v>0</v>
      </c>
      <c r="X1149" s="140">
        <v>0</v>
      </c>
      <c r="Y1149" s="140">
        <v>0</v>
      </c>
      <c r="Z1149" s="140" t="s">
        <v>728</v>
      </c>
      <c r="AA1149" s="140" t="s">
        <v>728</v>
      </c>
      <c r="AB1149" s="140" t="s">
        <v>728</v>
      </c>
      <c r="AC1149" s="140" t="s">
        <v>728</v>
      </c>
      <c r="AD1149" s="140" t="s">
        <v>728</v>
      </c>
      <c r="AE1149" s="140" t="s">
        <v>728</v>
      </c>
      <c r="AF1149" s="140" t="s">
        <v>728</v>
      </c>
      <c r="AG1149" s="140" t="s">
        <v>728</v>
      </c>
      <c r="AH1149" s="140">
        <v>59932</v>
      </c>
      <c r="AI1149" s="44"/>
      <c r="AK1149" s="44"/>
      <c r="AL1149" s="4"/>
    </row>
    <row r="1150" spans="1:38" x14ac:dyDescent="0.35">
      <c r="A1150" s="140" t="s">
        <v>4529</v>
      </c>
      <c r="B1150" s="140" t="s">
        <v>4530</v>
      </c>
      <c r="C1150" s="140" t="s">
        <v>281</v>
      </c>
      <c r="D1150" s="140" t="s">
        <v>11</v>
      </c>
      <c r="E1150" s="140" t="s">
        <v>535</v>
      </c>
      <c r="F1150" s="140">
        <v>2014</v>
      </c>
      <c r="G1150" s="140" t="s">
        <v>5024</v>
      </c>
      <c r="H1150" s="140" t="s">
        <v>728</v>
      </c>
      <c r="I1150" s="140">
        <v>15917099882.980423</v>
      </c>
      <c r="J1150" s="140">
        <v>3263523.9964850955</v>
      </c>
      <c r="K1150" s="140">
        <v>3263523.9964850955</v>
      </c>
      <c r="L1150" s="140">
        <v>0</v>
      </c>
      <c r="M1150" s="140">
        <v>0</v>
      </c>
      <c r="N1150" s="140">
        <v>0</v>
      </c>
      <c r="O1150" s="140">
        <v>2155587.6705229543</v>
      </c>
      <c r="P1150" s="140">
        <v>0</v>
      </c>
      <c r="Q1150" s="140">
        <v>1107936.3259621409</v>
      </c>
      <c r="R1150" s="140">
        <v>1107936.3259621409</v>
      </c>
      <c r="S1150" s="140">
        <v>0</v>
      </c>
      <c r="T1150" s="140">
        <v>0</v>
      </c>
      <c r="U1150" s="140">
        <v>0</v>
      </c>
      <c r="V1150" s="140">
        <v>0</v>
      </c>
      <c r="W1150" s="140">
        <v>0</v>
      </c>
      <c r="X1150" s="140">
        <v>0</v>
      </c>
      <c r="Y1150" s="140">
        <v>0</v>
      </c>
      <c r="Z1150" s="140" t="s">
        <v>728</v>
      </c>
      <c r="AA1150" s="140" t="s">
        <v>728</v>
      </c>
      <c r="AB1150" s="140" t="s">
        <v>728</v>
      </c>
      <c r="AC1150" s="140" t="s">
        <v>728</v>
      </c>
      <c r="AD1150" s="140" t="s">
        <v>728</v>
      </c>
      <c r="AE1150" s="140" t="s">
        <v>728</v>
      </c>
      <c r="AF1150" s="140" t="s">
        <v>728</v>
      </c>
      <c r="AG1150" s="140" t="s">
        <v>728</v>
      </c>
      <c r="AH1150" s="140">
        <v>60848</v>
      </c>
      <c r="AI1150" s="44"/>
      <c r="AK1150" s="44"/>
      <c r="AL1150" s="4"/>
    </row>
    <row r="1151" spans="1:38" x14ac:dyDescent="0.35">
      <c r="A1151" s="140" t="s">
        <v>4529</v>
      </c>
      <c r="B1151" s="140" t="s">
        <v>4530</v>
      </c>
      <c r="C1151" s="140" t="s">
        <v>281</v>
      </c>
      <c r="D1151" s="140" t="s">
        <v>11</v>
      </c>
      <c r="E1151" s="140" t="s">
        <v>535</v>
      </c>
      <c r="F1151" s="140">
        <v>2015</v>
      </c>
      <c r="G1151" s="140" t="s">
        <v>5025</v>
      </c>
      <c r="H1151" s="140" t="s">
        <v>728</v>
      </c>
      <c r="I1151" s="140">
        <v>16339733962.392088</v>
      </c>
      <c r="J1151" s="140">
        <v>1845071.1592282508</v>
      </c>
      <c r="K1151" s="140">
        <v>1845071.1592282508</v>
      </c>
      <c r="L1151" s="140">
        <v>0</v>
      </c>
      <c r="M1151" s="140">
        <v>0</v>
      </c>
      <c r="N1151" s="140">
        <v>0</v>
      </c>
      <c r="O1151" s="140">
        <v>750513.37634027272</v>
      </c>
      <c r="P1151" s="140">
        <v>0</v>
      </c>
      <c r="Q1151" s="140">
        <v>1094557.7828879782</v>
      </c>
      <c r="R1151" s="140">
        <v>1094557.7828879782</v>
      </c>
      <c r="S1151" s="140">
        <v>0</v>
      </c>
      <c r="T1151" s="140">
        <v>0</v>
      </c>
      <c r="U1151" s="140">
        <v>0</v>
      </c>
      <c r="V1151" s="140">
        <v>0</v>
      </c>
      <c r="W1151" s="140">
        <v>0</v>
      </c>
      <c r="X1151" s="140">
        <v>0</v>
      </c>
      <c r="Y1151" s="140">
        <v>0</v>
      </c>
      <c r="Z1151" s="140" t="s">
        <v>728</v>
      </c>
      <c r="AA1151" s="140" t="s">
        <v>728</v>
      </c>
      <c r="AB1151" s="140" t="s">
        <v>728</v>
      </c>
      <c r="AC1151" s="140" t="s">
        <v>728</v>
      </c>
      <c r="AD1151" s="140" t="s">
        <v>728</v>
      </c>
      <c r="AE1151" s="140" t="s">
        <v>728</v>
      </c>
      <c r="AF1151" s="140" t="s">
        <v>728</v>
      </c>
      <c r="AG1151" s="140" t="s">
        <v>728</v>
      </c>
      <c r="AH1151" s="140">
        <v>61724</v>
      </c>
      <c r="AI1151" s="44"/>
      <c r="AK1151" s="44"/>
      <c r="AL1151" s="4"/>
    </row>
    <row r="1152" spans="1:38" x14ac:dyDescent="0.35">
      <c r="A1152" s="140" t="s">
        <v>4529</v>
      </c>
      <c r="B1152" s="140" t="s">
        <v>4530</v>
      </c>
      <c r="C1152" s="140" t="s">
        <v>281</v>
      </c>
      <c r="D1152" s="140" t="s">
        <v>11</v>
      </c>
      <c r="E1152" s="140" t="s">
        <v>535</v>
      </c>
      <c r="F1152" s="140">
        <v>2016</v>
      </c>
      <c r="G1152" s="140" t="s">
        <v>5026</v>
      </c>
      <c r="H1152" s="140" t="s">
        <v>728</v>
      </c>
      <c r="I1152" s="140">
        <v>16793329121.323416</v>
      </c>
      <c r="J1152" s="140">
        <v>1919349.5898605823</v>
      </c>
      <c r="K1152" s="140">
        <v>1919349.5898605823</v>
      </c>
      <c r="L1152" s="140">
        <v>0</v>
      </c>
      <c r="M1152" s="140">
        <v>0</v>
      </c>
      <c r="N1152" s="140">
        <v>0</v>
      </c>
      <c r="O1152" s="140">
        <v>750513.37634027272</v>
      </c>
      <c r="P1152" s="140">
        <v>0</v>
      </c>
      <c r="Q1152" s="140">
        <v>1168836.2135203097</v>
      </c>
      <c r="R1152" s="140">
        <v>1168836.2135203097</v>
      </c>
      <c r="S1152" s="140">
        <v>0</v>
      </c>
      <c r="T1152" s="140">
        <v>0</v>
      </c>
      <c r="U1152" s="140">
        <v>0</v>
      </c>
      <c r="V1152" s="140">
        <v>0</v>
      </c>
      <c r="W1152" s="140">
        <v>0</v>
      </c>
      <c r="X1152" s="140">
        <v>0</v>
      </c>
      <c r="Y1152" s="140">
        <v>0</v>
      </c>
      <c r="Z1152" s="140" t="s">
        <v>728</v>
      </c>
      <c r="AA1152" s="140" t="s">
        <v>728</v>
      </c>
      <c r="AB1152" s="140" t="s">
        <v>728</v>
      </c>
      <c r="AC1152" s="140" t="s">
        <v>728</v>
      </c>
      <c r="AD1152" s="140" t="s">
        <v>728</v>
      </c>
      <c r="AE1152" s="140" t="s">
        <v>728</v>
      </c>
      <c r="AF1152" s="140" t="s">
        <v>728</v>
      </c>
      <c r="AG1152" s="140" t="s">
        <v>728</v>
      </c>
      <c r="AH1152" s="140">
        <v>62569</v>
      </c>
      <c r="AI1152" s="44"/>
      <c r="AK1152" s="44"/>
      <c r="AL1152" s="4"/>
    </row>
    <row r="1153" spans="1:38" x14ac:dyDescent="0.35">
      <c r="A1153" s="140" t="s">
        <v>4529</v>
      </c>
      <c r="B1153" s="140" t="s">
        <v>4530</v>
      </c>
      <c r="C1153" s="140" t="s">
        <v>281</v>
      </c>
      <c r="D1153" s="140" t="s">
        <v>11</v>
      </c>
      <c r="E1153" s="140" t="s">
        <v>535</v>
      </c>
      <c r="F1153" s="140">
        <v>2017</v>
      </c>
      <c r="G1153" s="140" t="s">
        <v>5027</v>
      </c>
      <c r="H1153" s="140" t="s">
        <v>728</v>
      </c>
      <c r="I1153" s="140">
        <v>17266197673.145084</v>
      </c>
      <c r="J1153" s="140">
        <v>1858781.6288639861</v>
      </c>
      <c r="K1153" s="140">
        <v>1858781.6288639861</v>
      </c>
      <c r="L1153" s="140">
        <v>0</v>
      </c>
      <c r="M1153" s="140">
        <v>0</v>
      </c>
      <c r="N1153" s="140">
        <v>0</v>
      </c>
      <c r="O1153" s="140">
        <v>750513.37634027551</v>
      </c>
      <c r="P1153" s="140">
        <v>0</v>
      </c>
      <c r="Q1153" s="140">
        <v>1108268.2525237105</v>
      </c>
      <c r="R1153" s="140">
        <v>1108268.2525237105</v>
      </c>
      <c r="S1153" s="140">
        <v>0</v>
      </c>
      <c r="T1153" s="140">
        <v>0</v>
      </c>
      <c r="U1153" s="140">
        <v>0</v>
      </c>
      <c r="V1153" s="140">
        <v>0</v>
      </c>
      <c r="W1153" s="140">
        <v>0</v>
      </c>
      <c r="X1153" s="140">
        <v>0</v>
      </c>
      <c r="Y1153" s="140">
        <v>0</v>
      </c>
      <c r="Z1153" s="140" t="s">
        <v>728</v>
      </c>
      <c r="AA1153" s="140" t="s">
        <v>728</v>
      </c>
      <c r="AB1153" s="140" t="s">
        <v>728</v>
      </c>
      <c r="AC1153" s="140" t="s">
        <v>728</v>
      </c>
      <c r="AD1153" s="140" t="s">
        <v>728</v>
      </c>
      <c r="AE1153" s="140" t="s">
        <v>728</v>
      </c>
      <c r="AF1153" s="140" t="s">
        <v>728</v>
      </c>
      <c r="AG1153" s="140" t="s">
        <v>728</v>
      </c>
      <c r="AH1153" s="140">
        <v>63382</v>
      </c>
      <c r="AI1153" s="44"/>
      <c r="AK1153" s="44"/>
      <c r="AL1153" s="4"/>
    </row>
    <row r="1154" spans="1:38" x14ac:dyDescent="0.35">
      <c r="A1154" s="140" t="s">
        <v>4529</v>
      </c>
      <c r="B1154" s="140" t="s">
        <v>4530</v>
      </c>
      <c r="C1154" s="140" t="s">
        <v>281</v>
      </c>
      <c r="D1154" s="140" t="s">
        <v>11</v>
      </c>
      <c r="E1154" s="140" t="s">
        <v>535</v>
      </c>
      <c r="F1154" s="140">
        <v>2018</v>
      </c>
      <c r="G1154" s="140" t="s">
        <v>5028</v>
      </c>
      <c r="H1154" s="140" t="s">
        <v>728</v>
      </c>
      <c r="I1154" s="140">
        <v>17720819300.631641</v>
      </c>
      <c r="J1154" s="140">
        <v>1892438.7951693316</v>
      </c>
      <c r="K1154" s="140">
        <v>1892438.7951693316</v>
      </c>
      <c r="L1154" s="140">
        <v>0</v>
      </c>
      <c r="M1154" s="140">
        <v>0</v>
      </c>
      <c r="N1154" s="140">
        <v>0</v>
      </c>
      <c r="O1154" s="140">
        <v>750513.37634027551</v>
      </c>
      <c r="P1154" s="140">
        <v>0</v>
      </c>
      <c r="Q1154" s="140">
        <v>1141925.4188290562</v>
      </c>
      <c r="R1154" s="140">
        <v>1141925.4188290562</v>
      </c>
      <c r="S1154" s="140">
        <v>0</v>
      </c>
      <c r="T1154" s="140">
        <v>0</v>
      </c>
      <c r="U1154" s="140">
        <v>0</v>
      </c>
      <c r="V1154" s="140">
        <v>0</v>
      </c>
      <c r="W1154" s="140" t="s">
        <v>728</v>
      </c>
      <c r="X1154" s="140">
        <v>0</v>
      </c>
      <c r="Y1154" s="140">
        <v>0</v>
      </c>
      <c r="Z1154" s="140" t="s">
        <v>728</v>
      </c>
      <c r="AA1154" s="140" t="s">
        <v>728</v>
      </c>
      <c r="AB1154" s="140" t="s">
        <v>728</v>
      </c>
      <c r="AC1154" s="140" t="s">
        <v>728</v>
      </c>
      <c r="AD1154" s="140" t="s">
        <v>728</v>
      </c>
      <c r="AE1154" s="140" t="s">
        <v>728</v>
      </c>
      <c r="AF1154" s="140" t="s">
        <v>728</v>
      </c>
      <c r="AG1154" s="140" t="s">
        <v>728</v>
      </c>
      <c r="AH1154" s="140">
        <v>64174</v>
      </c>
      <c r="AI1154" s="44"/>
      <c r="AK1154" s="44"/>
      <c r="AL1154" s="4"/>
    </row>
    <row r="1155" spans="1:38" x14ac:dyDescent="0.35">
      <c r="A1155" s="140" t="s">
        <v>4537</v>
      </c>
      <c r="B1155" s="140" t="s">
        <v>4538</v>
      </c>
      <c r="C1155" s="140" t="s">
        <v>281</v>
      </c>
      <c r="D1155" s="140" t="s">
        <v>7</v>
      </c>
      <c r="E1155" s="140" t="s">
        <v>535</v>
      </c>
      <c r="F1155" s="140">
        <v>1995</v>
      </c>
      <c r="G1155" s="140" t="s">
        <v>5029</v>
      </c>
      <c r="H1155" s="140" t="s">
        <v>728</v>
      </c>
      <c r="I1155" s="140">
        <v>65571612599.14621</v>
      </c>
      <c r="J1155" s="140">
        <v>5829519479.8618383</v>
      </c>
      <c r="K1155" s="140">
        <v>5829519479.8618383</v>
      </c>
      <c r="L1155" s="140">
        <v>33192833.645178661</v>
      </c>
      <c r="M1155" s="140">
        <v>2239776005.7175808</v>
      </c>
      <c r="N1155" s="140">
        <v>0</v>
      </c>
      <c r="O1155" s="140">
        <v>705271521.37050974</v>
      </c>
      <c r="P1155" s="140">
        <v>132609110.65543634</v>
      </c>
      <c r="Q1155" s="140">
        <v>2718670008.4731321</v>
      </c>
      <c r="R1155" s="140">
        <v>1360784706.9020283</v>
      </c>
      <c r="S1155" s="140">
        <v>1357885301.571104</v>
      </c>
      <c r="T1155" s="140">
        <v>0</v>
      </c>
      <c r="U1155" s="140">
        <v>0</v>
      </c>
      <c r="V1155" s="140">
        <v>0</v>
      </c>
      <c r="W1155" s="140">
        <v>0</v>
      </c>
      <c r="X1155" s="140">
        <v>0</v>
      </c>
      <c r="Y1155" s="140">
        <v>0</v>
      </c>
      <c r="Z1155" s="140" t="s">
        <v>728</v>
      </c>
      <c r="AA1155" s="140" t="s">
        <v>728</v>
      </c>
      <c r="AB1155" s="140" t="s">
        <v>728</v>
      </c>
      <c r="AC1155" s="140" t="s">
        <v>728</v>
      </c>
      <c r="AD1155" s="140" t="s">
        <v>728</v>
      </c>
      <c r="AE1155" s="140" t="s">
        <v>728</v>
      </c>
      <c r="AF1155" s="140" t="s">
        <v>728</v>
      </c>
      <c r="AG1155" s="140">
        <v>-10671075289.320972</v>
      </c>
      <c r="AH1155" s="140">
        <v>855383</v>
      </c>
      <c r="AI1155" s="44"/>
      <c r="AK1155" s="44"/>
      <c r="AL1155" s="4"/>
    </row>
    <row r="1156" spans="1:38" x14ac:dyDescent="0.35">
      <c r="A1156" s="140" t="s">
        <v>4537</v>
      </c>
      <c r="B1156" s="140" t="s">
        <v>4538</v>
      </c>
      <c r="C1156" s="140" t="s">
        <v>281</v>
      </c>
      <c r="D1156" s="140" t="s">
        <v>7</v>
      </c>
      <c r="E1156" s="140" t="s">
        <v>535</v>
      </c>
      <c r="F1156" s="140">
        <v>1996</v>
      </c>
      <c r="G1156" s="140" t="s">
        <v>5030</v>
      </c>
      <c r="H1156" s="140" t="s">
        <v>728</v>
      </c>
      <c r="I1156" s="140">
        <v>66878508778.875923</v>
      </c>
      <c r="J1156" s="140">
        <v>6143682082.9811487</v>
      </c>
      <c r="K1156" s="140">
        <v>6136285370.4165487</v>
      </c>
      <c r="L1156" s="140">
        <v>29977506.584223125</v>
      </c>
      <c r="M1156" s="140">
        <v>2141802063.1447535</v>
      </c>
      <c r="N1156" s="140">
        <v>0</v>
      </c>
      <c r="O1156" s="140">
        <v>1160931653.712007</v>
      </c>
      <c r="P1156" s="140">
        <v>165149140.90398327</v>
      </c>
      <c r="Q1156" s="140">
        <v>2638425006.0715809</v>
      </c>
      <c r="R1156" s="140">
        <v>1317507297.0646288</v>
      </c>
      <c r="S1156" s="140">
        <v>1320917709.0069518</v>
      </c>
      <c r="T1156" s="140">
        <v>7396712.5646002609</v>
      </c>
      <c r="U1156" s="140">
        <v>0</v>
      </c>
      <c r="V1156" s="140">
        <v>0</v>
      </c>
      <c r="W1156" s="140">
        <v>0</v>
      </c>
      <c r="X1156" s="140">
        <v>0</v>
      </c>
      <c r="Y1156" s="140">
        <v>7396712.5646002609</v>
      </c>
      <c r="Z1156" s="140" t="s">
        <v>728</v>
      </c>
      <c r="AA1156" s="140" t="s">
        <v>728</v>
      </c>
      <c r="AB1156" s="140" t="s">
        <v>728</v>
      </c>
      <c r="AC1156" s="140" t="s">
        <v>728</v>
      </c>
      <c r="AD1156" s="140" t="s">
        <v>728</v>
      </c>
      <c r="AE1156" s="140" t="s">
        <v>728</v>
      </c>
      <c r="AF1156" s="140" t="s">
        <v>728</v>
      </c>
      <c r="AG1156" s="140">
        <v>29539752.103011087</v>
      </c>
      <c r="AH1156" s="140">
        <v>873423</v>
      </c>
      <c r="AI1156" s="44"/>
      <c r="AK1156" s="44"/>
      <c r="AL1156" s="4"/>
    </row>
    <row r="1157" spans="1:38" x14ac:dyDescent="0.35">
      <c r="A1157" s="140" t="s">
        <v>4537</v>
      </c>
      <c r="B1157" s="140" t="s">
        <v>4538</v>
      </c>
      <c r="C1157" s="140" t="s">
        <v>281</v>
      </c>
      <c r="D1157" s="140" t="s">
        <v>7</v>
      </c>
      <c r="E1157" s="140" t="s">
        <v>535</v>
      </c>
      <c r="F1157" s="140">
        <v>1997</v>
      </c>
      <c r="G1157" s="140" t="s">
        <v>5031</v>
      </c>
      <c r="H1157" s="140" t="s">
        <v>728</v>
      </c>
      <c r="I1157" s="140">
        <v>68340603567.712555</v>
      </c>
      <c r="J1157" s="140">
        <v>5677613006.9129591</v>
      </c>
      <c r="K1157" s="140">
        <v>5655139943.8142653</v>
      </c>
      <c r="L1157" s="140">
        <v>28214276.584944248</v>
      </c>
      <c r="M1157" s="140">
        <v>2092312524.6503367</v>
      </c>
      <c r="N1157" s="140">
        <v>0</v>
      </c>
      <c r="O1157" s="140">
        <v>722818158.41091061</v>
      </c>
      <c r="P1157" s="140">
        <v>210912456.78668231</v>
      </c>
      <c r="Q1157" s="140">
        <v>2600882527.3813915</v>
      </c>
      <c r="R1157" s="140">
        <v>1274017946.3085725</v>
      </c>
      <c r="S1157" s="140">
        <v>1326864581.0728192</v>
      </c>
      <c r="T1157" s="140">
        <v>22473063.098693687</v>
      </c>
      <c r="U1157" s="140">
        <v>0</v>
      </c>
      <c r="V1157" s="140">
        <v>0</v>
      </c>
      <c r="W1157" s="140">
        <v>0</v>
      </c>
      <c r="X1157" s="140">
        <v>0</v>
      </c>
      <c r="Y1157" s="140">
        <v>22473063.098693687</v>
      </c>
      <c r="Z1157" s="140" t="s">
        <v>728</v>
      </c>
      <c r="AA1157" s="140" t="s">
        <v>728</v>
      </c>
      <c r="AB1157" s="140" t="s">
        <v>728</v>
      </c>
      <c r="AC1157" s="140" t="s">
        <v>728</v>
      </c>
      <c r="AD1157" s="140" t="s">
        <v>728</v>
      </c>
      <c r="AE1157" s="140" t="s">
        <v>728</v>
      </c>
      <c r="AF1157" s="140" t="s">
        <v>728</v>
      </c>
      <c r="AG1157" s="140">
        <v>1315659383.2085292</v>
      </c>
      <c r="AH1157" s="140">
        <v>891190</v>
      </c>
      <c r="AI1157" s="44"/>
      <c r="AK1157" s="44"/>
      <c r="AL1157" s="4"/>
    </row>
    <row r="1158" spans="1:38" x14ac:dyDescent="0.35">
      <c r="A1158" s="140" t="s">
        <v>4537</v>
      </c>
      <c r="B1158" s="140" t="s">
        <v>4538</v>
      </c>
      <c r="C1158" s="140" t="s">
        <v>281</v>
      </c>
      <c r="D1158" s="140" t="s">
        <v>7</v>
      </c>
      <c r="E1158" s="140" t="s">
        <v>535</v>
      </c>
      <c r="F1158" s="140">
        <v>1998</v>
      </c>
      <c r="G1158" s="140" t="s">
        <v>5032</v>
      </c>
      <c r="H1158" s="140" t="s">
        <v>728</v>
      </c>
      <c r="I1158" s="140">
        <v>69098056811.038116</v>
      </c>
      <c r="J1158" s="140">
        <v>4994734127.3008022</v>
      </c>
      <c r="K1158" s="140">
        <v>4967823008.1039028</v>
      </c>
      <c r="L1158" s="140">
        <v>24369609.7762141</v>
      </c>
      <c r="M1158" s="140">
        <v>1592245723.0090411</v>
      </c>
      <c r="N1158" s="140">
        <v>0</v>
      </c>
      <c r="O1158" s="140">
        <v>646696454.69561422</v>
      </c>
      <c r="P1158" s="140">
        <v>225889819.91611528</v>
      </c>
      <c r="Q1158" s="140">
        <v>2478621400.7069187</v>
      </c>
      <c r="R1158" s="140">
        <v>1169394670.0668089</v>
      </c>
      <c r="S1158" s="140">
        <v>1309226730.6401098</v>
      </c>
      <c r="T1158" s="140">
        <v>26911119.196899652</v>
      </c>
      <c r="U1158" s="140">
        <v>0</v>
      </c>
      <c r="V1158" s="140">
        <v>0</v>
      </c>
      <c r="W1158" s="140">
        <v>0</v>
      </c>
      <c r="X1158" s="140">
        <v>0</v>
      </c>
      <c r="Y1158" s="140">
        <v>26911119.196899652</v>
      </c>
      <c r="Z1158" s="140" t="s">
        <v>728</v>
      </c>
      <c r="AA1158" s="140" t="s">
        <v>728</v>
      </c>
      <c r="AB1158" s="140" t="s">
        <v>728</v>
      </c>
      <c r="AC1158" s="140" t="s">
        <v>728</v>
      </c>
      <c r="AD1158" s="140" t="s">
        <v>728</v>
      </c>
      <c r="AE1158" s="140" t="s">
        <v>728</v>
      </c>
      <c r="AF1158" s="140" t="s">
        <v>728</v>
      </c>
      <c r="AG1158" s="140">
        <v>-12766868803.906101</v>
      </c>
      <c r="AH1158" s="140">
        <v>908702</v>
      </c>
      <c r="AI1158" s="44"/>
      <c r="AK1158" s="44"/>
      <c r="AL1158" s="4"/>
    </row>
    <row r="1159" spans="1:38" x14ac:dyDescent="0.35">
      <c r="A1159" s="140" t="s">
        <v>4537</v>
      </c>
      <c r="B1159" s="140" t="s">
        <v>4538</v>
      </c>
      <c r="C1159" s="140" t="s">
        <v>281</v>
      </c>
      <c r="D1159" s="140" t="s">
        <v>7</v>
      </c>
      <c r="E1159" s="140" t="s">
        <v>535</v>
      </c>
      <c r="F1159" s="140">
        <v>1999</v>
      </c>
      <c r="G1159" s="140" t="s">
        <v>5033</v>
      </c>
      <c r="H1159" s="140" t="s">
        <v>728</v>
      </c>
      <c r="I1159" s="140">
        <v>70442687636.939209</v>
      </c>
      <c r="J1159" s="140">
        <v>4964605353.5212851</v>
      </c>
      <c r="K1159" s="140">
        <v>4936827888.1136169</v>
      </c>
      <c r="L1159" s="140">
        <v>21880344.499308556</v>
      </c>
      <c r="M1159" s="140">
        <v>1607474073.6264336</v>
      </c>
      <c r="N1159" s="140">
        <v>0</v>
      </c>
      <c r="O1159" s="140">
        <v>638246104.89749897</v>
      </c>
      <c r="P1159" s="140">
        <v>262793224.36603609</v>
      </c>
      <c r="Q1159" s="140">
        <v>2406434140.7243395</v>
      </c>
      <c r="R1159" s="140">
        <v>1104692298.718771</v>
      </c>
      <c r="S1159" s="140">
        <v>1301741842.0055683</v>
      </c>
      <c r="T1159" s="140">
        <v>27777465.407667533</v>
      </c>
      <c r="U1159" s="140">
        <v>0</v>
      </c>
      <c r="V1159" s="140">
        <v>0</v>
      </c>
      <c r="W1159" s="140">
        <v>0</v>
      </c>
      <c r="X1159" s="140">
        <v>0</v>
      </c>
      <c r="Y1159" s="140">
        <v>27777465.407667533</v>
      </c>
      <c r="Z1159" s="140" t="s">
        <v>728</v>
      </c>
      <c r="AA1159" s="140" t="s">
        <v>728</v>
      </c>
      <c r="AB1159" s="140" t="s">
        <v>728</v>
      </c>
      <c r="AC1159" s="140" t="s">
        <v>728</v>
      </c>
      <c r="AD1159" s="140" t="s">
        <v>728</v>
      </c>
      <c r="AE1159" s="140" t="s">
        <v>728</v>
      </c>
      <c r="AF1159" s="140" t="s">
        <v>728</v>
      </c>
      <c r="AG1159" s="140">
        <v>-13167313017.983912</v>
      </c>
      <c r="AH1159" s="140">
        <v>926046</v>
      </c>
      <c r="AI1159" s="44"/>
      <c r="AK1159" s="44"/>
      <c r="AL1159" s="4"/>
    </row>
    <row r="1160" spans="1:38" x14ac:dyDescent="0.35">
      <c r="A1160" s="140" t="s">
        <v>4537</v>
      </c>
      <c r="B1160" s="140" t="s">
        <v>4538</v>
      </c>
      <c r="C1160" s="140" t="s">
        <v>281</v>
      </c>
      <c r="D1160" s="140" t="s">
        <v>7</v>
      </c>
      <c r="E1160" s="140" t="s">
        <v>535</v>
      </c>
      <c r="F1160" s="140">
        <v>2000</v>
      </c>
      <c r="G1160" s="140" t="s">
        <v>5034</v>
      </c>
      <c r="H1160" s="140" t="s">
        <v>728</v>
      </c>
      <c r="I1160" s="140">
        <v>71699117218.396103</v>
      </c>
      <c r="J1160" s="140">
        <v>4538075421.9012184</v>
      </c>
      <c r="K1160" s="140">
        <v>4505306188.4195471</v>
      </c>
      <c r="L1160" s="140">
        <v>18646207.924151149</v>
      </c>
      <c r="M1160" s="140">
        <v>1589860624.5605202</v>
      </c>
      <c r="N1160" s="140">
        <v>0</v>
      </c>
      <c r="O1160" s="140">
        <v>202400868.09232479</v>
      </c>
      <c r="P1160" s="140">
        <v>284049041.34845704</v>
      </c>
      <c r="Q1160" s="140">
        <v>2410349446.4940939</v>
      </c>
      <c r="R1160" s="140">
        <v>1081679143.8516116</v>
      </c>
      <c r="S1160" s="140">
        <v>1328670302.6424825</v>
      </c>
      <c r="T1160" s="140">
        <v>32769233.481671754</v>
      </c>
      <c r="U1160" s="140">
        <v>0</v>
      </c>
      <c r="V1160" s="140">
        <v>0</v>
      </c>
      <c r="W1160" s="140">
        <v>0</v>
      </c>
      <c r="X1160" s="140">
        <v>0</v>
      </c>
      <c r="Y1160" s="140">
        <v>32769233.481671754</v>
      </c>
      <c r="Z1160" s="140" t="s">
        <v>728</v>
      </c>
      <c r="AA1160" s="140" t="s">
        <v>728</v>
      </c>
      <c r="AB1160" s="140" t="s">
        <v>728</v>
      </c>
      <c r="AC1160" s="140" t="s">
        <v>728</v>
      </c>
      <c r="AD1160" s="140" t="s">
        <v>728</v>
      </c>
      <c r="AE1160" s="140" t="s">
        <v>728</v>
      </c>
      <c r="AF1160" s="140" t="s">
        <v>728</v>
      </c>
      <c r="AG1160" s="140">
        <v>-14945856416.821886</v>
      </c>
      <c r="AH1160" s="140">
        <v>943290</v>
      </c>
      <c r="AI1160" s="44"/>
      <c r="AK1160" s="44"/>
      <c r="AL1160" s="4"/>
    </row>
    <row r="1161" spans="1:38" x14ac:dyDescent="0.35">
      <c r="A1161" s="140" t="s">
        <v>4537</v>
      </c>
      <c r="B1161" s="140" t="s">
        <v>4538</v>
      </c>
      <c r="C1161" s="140" t="s">
        <v>281</v>
      </c>
      <c r="D1161" s="140" t="s">
        <v>7</v>
      </c>
      <c r="E1161" s="140" t="s">
        <v>535</v>
      </c>
      <c r="F1161" s="140">
        <v>2001</v>
      </c>
      <c r="G1161" s="140" t="s">
        <v>5035</v>
      </c>
      <c r="H1161" s="140" t="s">
        <v>728</v>
      </c>
      <c r="I1161" s="140">
        <v>72953789123.722229</v>
      </c>
      <c r="J1161" s="140">
        <v>4317100321.6827784</v>
      </c>
      <c r="K1161" s="140">
        <v>4280019708.3148961</v>
      </c>
      <c r="L1161" s="140">
        <v>14806449.7680557</v>
      </c>
      <c r="M1161" s="140">
        <v>1435045753.3573608</v>
      </c>
      <c r="N1161" s="140">
        <v>0</v>
      </c>
      <c r="O1161" s="140">
        <v>116999501.47933795</v>
      </c>
      <c r="P1161" s="140">
        <v>297093539.68846655</v>
      </c>
      <c r="Q1161" s="140">
        <v>2416074464.0216746</v>
      </c>
      <c r="R1161" s="140">
        <v>1045978687.0976288</v>
      </c>
      <c r="S1161" s="140">
        <v>1370095776.9240458</v>
      </c>
      <c r="T1161" s="140">
        <v>37080613.367882028</v>
      </c>
      <c r="U1161" s="140">
        <v>0</v>
      </c>
      <c r="V1161" s="140">
        <v>0</v>
      </c>
      <c r="W1161" s="140">
        <v>0</v>
      </c>
      <c r="X1161" s="140">
        <v>0</v>
      </c>
      <c r="Y1161" s="140">
        <v>37080613.367882028</v>
      </c>
      <c r="Z1161" s="140" t="s">
        <v>728</v>
      </c>
      <c r="AA1161" s="140" t="s">
        <v>728</v>
      </c>
      <c r="AB1161" s="140" t="s">
        <v>728</v>
      </c>
      <c r="AC1161" s="140" t="s">
        <v>728</v>
      </c>
      <c r="AD1161" s="140" t="s">
        <v>728</v>
      </c>
      <c r="AE1161" s="140" t="s">
        <v>728</v>
      </c>
      <c r="AF1161" s="140" t="s">
        <v>728</v>
      </c>
      <c r="AG1161" s="140">
        <v>-14372523616.305853</v>
      </c>
      <c r="AH1161" s="140">
        <v>960276</v>
      </c>
      <c r="AI1161" s="44"/>
      <c r="AK1161" s="44"/>
      <c r="AL1161" s="4"/>
    </row>
    <row r="1162" spans="1:38" x14ac:dyDescent="0.35">
      <c r="A1162" s="140" t="s">
        <v>4537</v>
      </c>
      <c r="B1162" s="140" t="s">
        <v>4538</v>
      </c>
      <c r="C1162" s="140" t="s">
        <v>281</v>
      </c>
      <c r="D1162" s="140" t="s">
        <v>7</v>
      </c>
      <c r="E1162" s="140" t="s">
        <v>535</v>
      </c>
      <c r="F1162" s="140">
        <v>2002</v>
      </c>
      <c r="G1162" s="140" t="s">
        <v>5036</v>
      </c>
      <c r="H1162" s="140" t="s">
        <v>728</v>
      </c>
      <c r="I1162" s="140">
        <v>74667102232.286285</v>
      </c>
      <c r="J1162" s="140">
        <v>4677611499.2128077</v>
      </c>
      <c r="K1162" s="140">
        <v>4643810097.9296055</v>
      </c>
      <c r="L1162" s="140">
        <v>11502567.097190585</v>
      </c>
      <c r="M1162" s="140">
        <v>1522018257.7602777</v>
      </c>
      <c r="N1162" s="140">
        <v>0</v>
      </c>
      <c r="O1162" s="140">
        <v>350739238.24844402</v>
      </c>
      <c r="P1162" s="140">
        <v>307401856.36786348</v>
      </c>
      <c r="Q1162" s="140">
        <v>2452148178.4558296</v>
      </c>
      <c r="R1162" s="140">
        <v>1055777165.3083515</v>
      </c>
      <c r="S1162" s="140">
        <v>1396371013.1474781</v>
      </c>
      <c r="T1162" s="140">
        <v>33801401.28320279</v>
      </c>
      <c r="U1162" s="140">
        <v>0</v>
      </c>
      <c r="V1162" s="140">
        <v>0</v>
      </c>
      <c r="W1162" s="140">
        <v>0</v>
      </c>
      <c r="X1162" s="140">
        <v>0</v>
      </c>
      <c r="Y1162" s="140">
        <v>33801401.28320279</v>
      </c>
      <c r="Z1162" s="140" t="s">
        <v>728</v>
      </c>
      <c r="AA1162" s="140" t="s">
        <v>728</v>
      </c>
      <c r="AB1162" s="140" t="s">
        <v>728</v>
      </c>
      <c r="AC1162" s="140" t="s">
        <v>728</v>
      </c>
      <c r="AD1162" s="140" t="s">
        <v>728</v>
      </c>
      <c r="AE1162" s="140" t="s">
        <v>728</v>
      </c>
      <c r="AF1162" s="140" t="s">
        <v>728</v>
      </c>
      <c r="AG1162" s="140">
        <v>-8261788593.7867765</v>
      </c>
      <c r="AH1162" s="140">
        <v>976964</v>
      </c>
      <c r="AI1162" s="44"/>
      <c r="AK1162" s="44"/>
      <c r="AL1162" s="4"/>
    </row>
    <row r="1163" spans="1:38" x14ac:dyDescent="0.35">
      <c r="A1163" s="140" t="s">
        <v>4537</v>
      </c>
      <c r="B1163" s="140" t="s">
        <v>4538</v>
      </c>
      <c r="C1163" s="140" t="s">
        <v>281</v>
      </c>
      <c r="D1163" s="140" t="s">
        <v>7</v>
      </c>
      <c r="E1163" s="140" t="s">
        <v>535</v>
      </c>
      <c r="F1163" s="140">
        <v>2003</v>
      </c>
      <c r="G1163" s="140" t="s">
        <v>5037</v>
      </c>
      <c r="H1163" s="140" t="s">
        <v>728</v>
      </c>
      <c r="I1163" s="140">
        <v>76426470900.381668</v>
      </c>
      <c r="J1163" s="140">
        <v>4577075613.137084</v>
      </c>
      <c r="K1163" s="140">
        <v>4541452271.737112</v>
      </c>
      <c r="L1163" s="140">
        <v>9430452.8445899934</v>
      </c>
      <c r="M1163" s="140">
        <v>1461263516.1230142</v>
      </c>
      <c r="N1163" s="140">
        <v>0</v>
      </c>
      <c r="O1163" s="140">
        <v>314364122.0512358</v>
      </c>
      <c r="P1163" s="140">
        <v>315277313.71785057</v>
      </c>
      <c r="Q1163" s="140">
        <v>2441116867.000422</v>
      </c>
      <c r="R1163" s="140">
        <v>1012402010.9623882</v>
      </c>
      <c r="S1163" s="140">
        <v>1428714856.0380337</v>
      </c>
      <c r="T1163" s="140">
        <v>35623341.399971463</v>
      </c>
      <c r="U1163" s="140">
        <v>0</v>
      </c>
      <c r="V1163" s="140">
        <v>0</v>
      </c>
      <c r="W1163" s="140">
        <v>0</v>
      </c>
      <c r="X1163" s="140">
        <v>0</v>
      </c>
      <c r="Y1163" s="140">
        <v>35623341.399971463</v>
      </c>
      <c r="Z1163" s="140" t="s">
        <v>728</v>
      </c>
      <c r="AA1163" s="140" t="s">
        <v>728</v>
      </c>
      <c r="AB1163" s="140" t="s">
        <v>728</v>
      </c>
      <c r="AC1163" s="140" t="s">
        <v>728</v>
      </c>
      <c r="AD1163" s="140" t="s">
        <v>728</v>
      </c>
      <c r="AE1163" s="140" t="s">
        <v>728</v>
      </c>
      <c r="AF1163" s="140" t="s">
        <v>728</v>
      </c>
      <c r="AG1163" s="140">
        <v>-5584645796.5881023</v>
      </c>
      <c r="AH1163" s="140">
        <v>993563</v>
      </c>
      <c r="AI1163" s="44"/>
      <c r="AK1163" s="44"/>
      <c r="AL1163" s="4"/>
    </row>
    <row r="1164" spans="1:38" x14ac:dyDescent="0.35">
      <c r="A1164" s="140" t="s">
        <v>4537</v>
      </c>
      <c r="B1164" s="140" t="s">
        <v>4538</v>
      </c>
      <c r="C1164" s="140" t="s">
        <v>281</v>
      </c>
      <c r="D1164" s="140" t="s">
        <v>7</v>
      </c>
      <c r="E1164" s="140" t="s">
        <v>535</v>
      </c>
      <c r="F1164" s="140">
        <v>2004</v>
      </c>
      <c r="G1164" s="140" t="s">
        <v>5038</v>
      </c>
      <c r="H1164" s="140" t="s">
        <v>728</v>
      </c>
      <c r="I1164" s="140">
        <v>78438306921.17691</v>
      </c>
      <c r="J1164" s="140">
        <v>7171329367.6929216</v>
      </c>
      <c r="K1164" s="140">
        <v>7137590561.161418</v>
      </c>
      <c r="L1164" s="140">
        <v>6704395.4895235617</v>
      </c>
      <c r="M1164" s="140">
        <v>1373283053.7799442</v>
      </c>
      <c r="N1164" s="140">
        <v>0</v>
      </c>
      <c r="O1164" s="140">
        <v>3044225129.3708568</v>
      </c>
      <c r="P1164" s="140">
        <v>318081357.79961342</v>
      </c>
      <c r="Q1164" s="140">
        <v>2395296624.7214808</v>
      </c>
      <c r="R1164" s="140">
        <v>972390886.94476008</v>
      </c>
      <c r="S1164" s="140">
        <v>1422905737.7767208</v>
      </c>
      <c r="T1164" s="140">
        <v>33738806.531502783</v>
      </c>
      <c r="U1164" s="140">
        <v>0</v>
      </c>
      <c r="V1164" s="140">
        <v>0</v>
      </c>
      <c r="W1164" s="140">
        <v>0</v>
      </c>
      <c r="X1164" s="140">
        <v>0</v>
      </c>
      <c r="Y1164" s="140">
        <v>33738806.531502783</v>
      </c>
      <c r="Z1164" s="140" t="s">
        <v>728</v>
      </c>
      <c r="AA1164" s="140" t="s">
        <v>728</v>
      </c>
      <c r="AB1164" s="140" t="s">
        <v>728</v>
      </c>
      <c r="AC1164" s="140" t="s">
        <v>728</v>
      </c>
      <c r="AD1164" s="140" t="s">
        <v>728</v>
      </c>
      <c r="AE1164" s="140" t="s">
        <v>728</v>
      </c>
      <c r="AF1164" s="140" t="s">
        <v>728</v>
      </c>
      <c r="AG1164" s="140">
        <v>-9252442347.5024624</v>
      </c>
      <c r="AH1164" s="140">
        <v>1010408</v>
      </c>
      <c r="AI1164" s="44"/>
      <c r="AK1164" s="44"/>
      <c r="AL1164" s="4"/>
    </row>
    <row r="1165" spans="1:38" x14ac:dyDescent="0.35">
      <c r="A1165" s="140" t="s">
        <v>4537</v>
      </c>
      <c r="B1165" s="140" t="s">
        <v>4538</v>
      </c>
      <c r="C1165" s="140" t="s">
        <v>281</v>
      </c>
      <c r="D1165" s="140" t="s">
        <v>7</v>
      </c>
      <c r="E1165" s="140" t="s">
        <v>535</v>
      </c>
      <c r="F1165" s="140">
        <v>2005</v>
      </c>
      <c r="G1165" s="140" t="s">
        <v>5039</v>
      </c>
      <c r="H1165" s="140" t="s">
        <v>728</v>
      </c>
      <c r="I1165" s="140">
        <v>80756726827.395172</v>
      </c>
      <c r="J1165" s="140">
        <v>6107293710.7377262</v>
      </c>
      <c r="K1165" s="140">
        <v>6107293710.7377262</v>
      </c>
      <c r="L1165" s="140">
        <v>5458934.3836551411</v>
      </c>
      <c r="M1165" s="140">
        <v>1264291135.0384185</v>
      </c>
      <c r="N1165" s="140">
        <v>0</v>
      </c>
      <c r="O1165" s="140">
        <v>2162761900.7835078</v>
      </c>
      <c r="P1165" s="140">
        <v>327439941.97490859</v>
      </c>
      <c r="Q1165" s="140">
        <v>2347341798.5572357</v>
      </c>
      <c r="R1165" s="140">
        <v>959986589.81739724</v>
      </c>
      <c r="S1165" s="140">
        <v>1387355208.7398384</v>
      </c>
      <c r="T1165" s="140">
        <v>0</v>
      </c>
      <c r="U1165" s="140">
        <v>0</v>
      </c>
      <c r="V1165" s="140">
        <v>0</v>
      </c>
      <c r="W1165" s="140">
        <v>0</v>
      </c>
      <c r="X1165" s="140">
        <v>0</v>
      </c>
      <c r="Y1165" s="140">
        <v>0</v>
      </c>
      <c r="Z1165" s="140" t="s">
        <v>728</v>
      </c>
      <c r="AA1165" s="140" t="s">
        <v>728</v>
      </c>
      <c r="AB1165" s="140" t="s">
        <v>728</v>
      </c>
      <c r="AC1165" s="140" t="s">
        <v>728</v>
      </c>
      <c r="AD1165" s="140" t="s">
        <v>728</v>
      </c>
      <c r="AE1165" s="140" t="s">
        <v>728</v>
      </c>
      <c r="AF1165" s="140" t="s">
        <v>728</v>
      </c>
      <c r="AG1165" s="140">
        <v>-17420676602.836029</v>
      </c>
      <c r="AH1165" s="140">
        <v>1027662</v>
      </c>
      <c r="AI1165" s="44"/>
      <c r="AK1165" s="44"/>
      <c r="AL1165" s="4"/>
    </row>
    <row r="1166" spans="1:38" x14ac:dyDescent="0.35">
      <c r="A1166" s="140" t="s">
        <v>4537</v>
      </c>
      <c r="B1166" s="140" t="s">
        <v>4538</v>
      </c>
      <c r="C1166" s="140" t="s">
        <v>281</v>
      </c>
      <c r="D1166" s="140" t="s">
        <v>7</v>
      </c>
      <c r="E1166" s="140" t="s">
        <v>535</v>
      </c>
      <c r="F1166" s="140">
        <v>2006</v>
      </c>
      <c r="G1166" s="140" t="s">
        <v>5040</v>
      </c>
      <c r="H1166" s="140" t="s">
        <v>728</v>
      </c>
      <c r="I1166" s="140">
        <v>84128800539.633057</v>
      </c>
      <c r="J1166" s="140">
        <v>5591172262.149333</v>
      </c>
      <c r="K1166" s="140">
        <v>5591172262.149333</v>
      </c>
      <c r="L1166" s="140">
        <v>4346402.2788986033</v>
      </c>
      <c r="M1166" s="140">
        <v>1229383132.78983</v>
      </c>
      <c r="N1166" s="140">
        <v>0</v>
      </c>
      <c r="O1166" s="140">
        <v>1731775008.3154776</v>
      </c>
      <c r="P1166" s="140">
        <v>344072500.91651756</v>
      </c>
      <c r="Q1166" s="140">
        <v>2281595217.8486099</v>
      </c>
      <c r="R1166" s="140">
        <v>941869381.27882755</v>
      </c>
      <c r="S1166" s="140">
        <v>1339725836.5697825</v>
      </c>
      <c r="T1166" s="140">
        <v>0</v>
      </c>
      <c r="U1166" s="140">
        <v>0</v>
      </c>
      <c r="V1166" s="140">
        <v>0</v>
      </c>
      <c r="W1166" s="140">
        <v>0</v>
      </c>
      <c r="X1166" s="140">
        <v>0</v>
      </c>
      <c r="Y1166" s="140">
        <v>0</v>
      </c>
      <c r="Z1166" s="140" t="s">
        <v>728</v>
      </c>
      <c r="AA1166" s="140" t="s">
        <v>728</v>
      </c>
      <c r="AB1166" s="140" t="s">
        <v>728</v>
      </c>
      <c r="AC1166" s="140" t="s">
        <v>728</v>
      </c>
      <c r="AD1166" s="140" t="s">
        <v>728</v>
      </c>
      <c r="AE1166" s="140" t="s">
        <v>728</v>
      </c>
      <c r="AF1166" s="140" t="s">
        <v>728</v>
      </c>
      <c r="AG1166" s="140">
        <v>-14466949685.750475</v>
      </c>
      <c r="AH1166" s="140">
        <v>1045507</v>
      </c>
      <c r="AI1166" s="44"/>
      <c r="AK1166" s="44"/>
      <c r="AL1166" s="4"/>
    </row>
    <row r="1167" spans="1:38" x14ac:dyDescent="0.35">
      <c r="A1167" s="140" t="s">
        <v>4537</v>
      </c>
      <c r="B1167" s="140" t="s">
        <v>4538</v>
      </c>
      <c r="C1167" s="140" t="s">
        <v>281</v>
      </c>
      <c r="D1167" s="140" t="s">
        <v>7</v>
      </c>
      <c r="E1167" s="140" t="s">
        <v>535</v>
      </c>
      <c r="F1167" s="140">
        <v>2007</v>
      </c>
      <c r="G1167" s="140" t="s">
        <v>5041</v>
      </c>
      <c r="H1167" s="140" t="s">
        <v>728</v>
      </c>
      <c r="I1167" s="140">
        <v>87865597591.117676</v>
      </c>
      <c r="J1167" s="140">
        <v>5368866247.1637249</v>
      </c>
      <c r="K1167" s="140">
        <v>5343254954.6829596</v>
      </c>
      <c r="L1167" s="140">
        <v>4735869.5258375416</v>
      </c>
      <c r="M1167" s="140">
        <v>1197762715.2205052</v>
      </c>
      <c r="N1167" s="140">
        <v>0</v>
      </c>
      <c r="O1167" s="140">
        <v>1568158723.5178738</v>
      </c>
      <c r="P1167" s="140">
        <v>399154870.62806189</v>
      </c>
      <c r="Q1167" s="140">
        <v>2173442775.7906809</v>
      </c>
      <c r="R1167" s="140">
        <v>907158972.87084842</v>
      </c>
      <c r="S1167" s="140">
        <v>1266283802.9198322</v>
      </c>
      <c r="T1167" s="140">
        <v>25611292.480765387</v>
      </c>
      <c r="U1167" s="140">
        <v>0</v>
      </c>
      <c r="V1167" s="140">
        <v>0</v>
      </c>
      <c r="W1167" s="140">
        <v>0</v>
      </c>
      <c r="X1167" s="140">
        <v>0</v>
      </c>
      <c r="Y1167" s="140">
        <v>25611292.480765387</v>
      </c>
      <c r="Z1167" s="140" t="s">
        <v>728</v>
      </c>
      <c r="AA1167" s="140" t="s">
        <v>728</v>
      </c>
      <c r="AB1167" s="140" t="s">
        <v>728</v>
      </c>
      <c r="AC1167" s="140" t="s">
        <v>728</v>
      </c>
      <c r="AD1167" s="140" t="s">
        <v>728</v>
      </c>
      <c r="AE1167" s="140" t="s">
        <v>728</v>
      </c>
      <c r="AF1167" s="140" t="s">
        <v>728</v>
      </c>
      <c r="AG1167" s="140">
        <v>-30097285547.503582</v>
      </c>
      <c r="AH1167" s="140">
        <v>1063713</v>
      </c>
      <c r="AI1167" s="44"/>
      <c r="AK1167" s="44"/>
      <c r="AL1167" s="4"/>
    </row>
    <row r="1168" spans="1:38" x14ac:dyDescent="0.35">
      <c r="A1168" s="140" t="s">
        <v>4537</v>
      </c>
      <c r="B1168" s="140" t="s">
        <v>4538</v>
      </c>
      <c r="C1168" s="140" t="s">
        <v>281</v>
      </c>
      <c r="D1168" s="140" t="s">
        <v>7</v>
      </c>
      <c r="E1168" s="140" t="s">
        <v>535</v>
      </c>
      <c r="F1168" s="140">
        <v>2008</v>
      </c>
      <c r="G1168" s="140" t="s">
        <v>5042</v>
      </c>
      <c r="H1168" s="140" t="s">
        <v>728</v>
      </c>
      <c r="I1168" s="140">
        <v>92038117290.208694</v>
      </c>
      <c r="J1168" s="140">
        <v>5160720893.3869629</v>
      </c>
      <c r="K1168" s="140">
        <v>5139782383.9214764</v>
      </c>
      <c r="L1168" s="140">
        <v>5565205.457660445</v>
      </c>
      <c r="M1168" s="140">
        <v>1138077423.5851154</v>
      </c>
      <c r="N1168" s="140">
        <v>0</v>
      </c>
      <c r="O1168" s="140">
        <v>1427331929.3879287</v>
      </c>
      <c r="P1168" s="140">
        <v>416297201.9594385</v>
      </c>
      <c r="Q1168" s="140">
        <v>2152510623.531333</v>
      </c>
      <c r="R1168" s="140">
        <v>929931505.64366508</v>
      </c>
      <c r="S1168" s="140">
        <v>1222579117.8876677</v>
      </c>
      <c r="T1168" s="140">
        <v>20938509.465487041</v>
      </c>
      <c r="U1168" s="140">
        <v>0</v>
      </c>
      <c r="V1168" s="140">
        <v>0</v>
      </c>
      <c r="W1168" s="140">
        <v>0</v>
      </c>
      <c r="X1168" s="140">
        <v>0</v>
      </c>
      <c r="Y1168" s="140">
        <v>20938509.465487041</v>
      </c>
      <c r="Z1168" s="140" t="s">
        <v>728</v>
      </c>
      <c r="AA1168" s="140" t="s">
        <v>728</v>
      </c>
      <c r="AB1168" s="140" t="s">
        <v>728</v>
      </c>
      <c r="AC1168" s="140" t="s">
        <v>728</v>
      </c>
      <c r="AD1168" s="140" t="s">
        <v>728</v>
      </c>
      <c r="AE1168" s="140" t="s">
        <v>728</v>
      </c>
      <c r="AF1168" s="140" t="s">
        <v>728</v>
      </c>
      <c r="AG1168" s="140">
        <v>-21900373709.553787</v>
      </c>
      <c r="AH1168" s="140">
        <v>1081563</v>
      </c>
      <c r="AI1168" s="44"/>
      <c r="AK1168" s="44"/>
      <c r="AL1168" s="4"/>
    </row>
    <row r="1169" spans="1:38" x14ac:dyDescent="0.35">
      <c r="A1169" s="140" t="s">
        <v>4537</v>
      </c>
      <c r="B1169" s="140" t="s">
        <v>4538</v>
      </c>
      <c r="C1169" s="140" t="s">
        <v>281</v>
      </c>
      <c r="D1169" s="140" t="s">
        <v>7</v>
      </c>
      <c r="E1169" s="140" t="s">
        <v>535</v>
      </c>
      <c r="F1169" s="140">
        <v>2009</v>
      </c>
      <c r="G1169" s="140" t="s">
        <v>5043</v>
      </c>
      <c r="H1169" s="140" t="s">
        <v>728</v>
      </c>
      <c r="I1169" s="140">
        <v>95112625483.514359</v>
      </c>
      <c r="J1169" s="140">
        <v>6768652455.8054399</v>
      </c>
      <c r="K1169" s="140">
        <v>6731135838.9065437</v>
      </c>
      <c r="L1169" s="140">
        <v>5691137.8255483443</v>
      </c>
      <c r="M1169" s="140">
        <v>1144701377.0110061</v>
      </c>
      <c r="N1169" s="140">
        <v>0</v>
      </c>
      <c r="O1169" s="140">
        <v>3064423162.5443907</v>
      </c>
      <c r="P1169" s="140">
        <v>437904300.19986337</v>
      </c>
      <c r="Q1169" s="140">
        <v>2078415861.3257356</v>
      </c>
      <c r="R1169" s="140">
        <v>873374585.75605905</v>
      </c>
      <c r="S1169" s="140">
        <v>1205041275.5696764</v>
      </c>
      <c r="T1169" s="140">
        <v>37516616.898895971</v>
      </c>
      <c r="U1169" s="140">
        <v>0</v>
      </c>
      <c r="V1169" s="140">
        <v>0</v>
      </c>
      <c r="W1169" s="140">
        <v>0</v>
      </c>
      <c r="X1169" s="140">
        <v>0</v>
      </c>
      <c r="Y1169" s="140">
        <v>37516616.898895971</v>
      </c>
      <c r="Z1169" s="140" t="s">
        <v>728</v>
      </c>
      <c r="AA1169" s="140" t="s">
        <v>728</v>
      </c>
      <c r="AB1169" s="140" t="s">
        <v>728</v>
      </c>
      <c r="AC1169" s="140" t="s">
        <v>728</v>
      </c>
      <c r="AD1169" s="140" t="s">
        <v>728</v>
      </c>
      <c r="AE1169" s="140" t="s">
        <v>728</v>
      </c>
      <c r="AF1169" s="140" t="s">
        <v>728</v>
      </c>
      <c r="AG1169" s="140">
        <v>-28065466897.187138</v>
      </c>
      <c r="AH1169" s="140">
        <v>1098083</v>
      </c>
      <c r="AI1169" s="44"/>
      <c r="AK1169" s="44"/>
      <c r="AL1169" s="4"/>
    </row>
    <row r="1170" spans="1:38" x14ac:dyDescent="0.35">
      <c r="A1170" s="140" t="s">
        <v>4537</v>
      </c>
      <c r="B1170" s="140" t="s">
        <v>4538</v>
      </c>
      <c r="C1170" s="140" t="s">
        <v>281</v>
      </c>
      <c r="D1170" s="140" t="s">
        <v>7</v>
      </c>
      <c r="E1170" s="140" t="s">
        <v>535</v>
      </c>
      <c r="F1170" s="140">
        <v>2010</v>
      </c>
      <c r="G1170" s="140" t="s">
        <v>5044</v>
      </c>
      <c r="H1170" s="140" t="s">
        <v>728</v>
      </c>
      <c r="I1170" s="140">
        <v>97907316303.142075</v>
      </c>
      <c r="J1170" s="140">
        <v>4999270563.8303442</v>
      </c>
      <c r="K1170" s="140">
        <v>4923809544.8701286</v>
      </c>
      <c r="L1170" s="140">
        <v>5715262.168344859</v>
      </c>
      <c r="M1170" s="140">
        <v>1113347168.1173043</v>
      </c>
      <c r="N1170" s="140">
        <v>0</v>
      </c>
      <c r="O1170" s="140">
        <v>1313841853.9859734</v>
      </c>
      <c r="P1170" s="140">
        <v>467820084.09995055</v>
      </c>
      <c r="Q1170" s="140">
        <v>2023085176.4985549</v>
      </c>
      <c r="R1170" s="140">
        <v>827863484.86169648</v>
      </c>
      <c r="S1170" s="140">
        <v>1195221691.6368585</v>
      </c>
      <c r="T1170" s="140">
        <v>75461018.960215792</v>
      </c>
      <c r="U1170" s="140">
        <v>0</v>
      </c>
      <c r="V1170" s="140">
        <v>0</v>
      </c>
      <c r="W1170" s="140">
        <v>0</v>
      </c>
      <c r="X1170" s="140">
        <v>0</v>
      </c>
      <c r="Y1170" s="140">
        <v>75461018.960215792</v>
      </c>
      <c r="Z1170" s="140" t="s">
        <v>728</v>
      </c>
      <c r="AA1170" s="140" t="s">
        <v>728</v>
      </c>
      <c r="AB1170" s="140" t="s">
        <v>728</v>
      </c>
      <c r="AC1170" s="140" t="s">
        <v>728</v>
      </c>
      <c r="AD1170" s="140" t="s">
        <v>728</v>
      </c>
      <c r="AE1170" s="140" t="s">
        <v>728</v>
      </c>
      <c r="AF1170" s="140" t="s">
        <v>728</v>
      </c>
      <c r="AG1170" s="140">
        <v>-29290871202.935379</v>
      </c>
      <c r="AH1170" s="140">
        <v>1112612</v>
      </c>
      <c r="AI1170" s="44"/>
      <c r="AK1170" s="44"/>
      <c r="AL1170" s="4"/>
    </row>
    <row r="1171" spans="1:38" x14ac:dyDescent="0.35">
      <c r="A1171" s="140" t="s">
        <v>4537</v>
      </c>
      <c r="B1171" s="140" t="s">
        <v>4538</v>
      </c>
      <c r="C1171" s="140" t="s">
        <v>281</v>
      </c>
      <c r="D1171" s="140" t="s">
        <v>7</v>
      </c>
      <c r="E1171" s="140" t="s">
        <v>535</v>
      </c>
      <c r="F1171" s="140">
        <v>2011</v>
      </c>
      <c r="G1171" s="140" t="s">
        <v>5045</v>
      </c>
      <c r="H1171" s="140" t="s">
        <v>728</v>
      </c>
      <c r="I1171" s="140">
        <v>99909377204.304306</v>
      </c>
      <c r="J1171" s="140">
        <v>3913770293.2649465</v>
      </c>
      <c r="K1171" s="140">
        <v>3796894620.2143979</v>
      </c>
      <c r="L1171" s="140">
        <v>5890547.4456689255</v>
      </c>
      <c r="M1171" s="140">
        <v>1100612271.2945881</v>
      </c>
      <c r="N1171" s="140">
        <v>0</v>
      </c>
      <c r="O1171" s="140">
        <v>196658662.65626571</v>
      </c>
      <c r="P1171" s="140">
        <v>506852198.55968493</v>
      </c>
      <c r="Q1171" s="140">
        <v>1986880940.2581906</v>
      </c>
      <c r="R1171" s="140">
        <v>766968117.82025719</v>
      </c>
      <c r="S1171" s="140">
        <v>1219912822.4379334</v>
      </c>
      <c r="T1171" s="140">
        <v>116875673.05054806</v>
      </c>
      <c r="U1171" s="140">
        <v>0</v>
      </c>
      <c r="V1171" s="140">
        <v>0</v>
      </c>
      <c r="W1171" s="140">
        <v>0</v>
      </c>
      <c r="X1171" s="140">
        <v>0</v>
      </c>
      <c r="Y1171" s="140">
        <v>116875673.05054806</v>
      </c>
      <c r="Z1171" s="140" t="s">
        <v>728</v>
      </c>
      <c r="AA1171" s="140" t="s">
        <v>728</v>
      </c>
      <c r="AB1171" s="140" t="s">
        <v>728</v>
      </c>
      <c r="AC1171" s="140" t="s">
        <v>728</v>
      </c>
      <c r="AD1171" s="140" t="s">
        <v>728</v>
      </c>
      <c r="AE1171" s="140" t="s">
        <v>728</v>
      </c>
      <c r="AF1171" s="140" t="s">
        <v>728</v>
      </c>
      <c r="AG1171" s="140">
        <v>-31426412693.834866</v>
      </c>
      <c r="AH1171" s="140">
        <v>1124833</v>
      </c>
      <c r="AI1171" s="44"/>
      <c r="AK1171" s="44"/>
      <c r="AL1171" s="4"/>
    </row>
    <row r="1172" spans="1:38" x14ac:dyDescent="0.35">
      <c r="A1172" s="140" t="s">
        <v>4537</v>
      </c>
      <c r="B1172" s="140" t="s">
        <v>4538</v>
      </c>
      <c r="C1172" s="140" t="s">
        <v>281</v>
      </c>
      <c r="D1172" s="140" t="s">
        <v>7</v>
      </c>
      <c r="E1172" s="140" t="s">
        <v>535</v>
      </c>
      <c r="F1172" s="140">
        <v>2012</v>
      </c>
      <c r="G1172" s="140" t="s">
        <v>5046</v>
      </c>
      <c r="H1172" s="140" t="s">
        <v>728</v>
      </c>
      <c r="I1172" s="140">
        <v>100780117295.75487</v>
      </c>
      <c r="J1172" s="140">
        <v>3923617114.9920111</v>
      </c>
      <c r="K1172" s="140">
        <v>3748835344.8218546</v>
      </c>
      <c r="L1172" s="140">
        <v>5186097.0369628659</v>
      </c>
      <c r="M1172" s="140">
        <v>1069803846.0258729</v>
      </c>
      <c r="N1172" s="140">
        <v>0</v>
      </c>
      <c r="O1172" s="140">
        <v>140242086.13435304</v>
      </c>
      <c r="P1172" s="140">
        <v>548045808.11768377</v>
      </c>
      <c r="Q1172" s="140">
        <v>1985557507.5069818</v>
      </c>
      <c r="R1172" s="140">
        <v>740099537.70067728</v>
      </c>
      <c r="S1172" s="140">
        <v>1245457969.8063045</v>
      </c>
      <c r="T1172" s="140">
        <v>174781770.17015597</v>
      </c>
      <c r="U1172" s="140">
        <v>0</v>
      </c>
      <c r="V1172" s="140">
        <v>0</v>
      </c>
      <c r="W1172" s="140">
        <v>0</v>
      </c>
      <c r="X1172" s="140">
        <v>0</v>
      </c>
      <c r="Y1172" s="140">
        <v>174781770.17015597</v>
      </c>
      <c r="Z1172" s="140" t="s">
        <v>728</v>
      </c>
      <c r="AA1172" s="140" t="s">
        <v>728</v>
      </c>
      <c r="AB1172" s="140" t="s">
        <v>728</v>
      </c>
      <c r="AC1172" s="140" t="s">
        <v>728</v>
      </c>
      <c r="AD1172" s="140" t="s">
        <v>728</v>
      </c>
      <c r="AE1172" s="140" t="s">
        <v>728</v>
      </c>
      <c r="AF1172" s="140" t="s">
        <v>728</v>
      </c>
      <c r="AG1172" s="140">
        <v>-33285312607.995457</v>
      </c>
      <c r="AH1172" s="140">
        <v>1135046</v>
      </c>
      <c r="AI1172" s="44"/>
      <c r="AK1172" s="44"/>
      <c r="AL1172" s="4"/>
    </row>
    <row r="1173" spans="1:38" x14ac:dyDescent="0.35">
      <c r="A1173" s="140" t="s">
        <v>4537</v>
      </c>
      <c r="B1173" s="140" t="s">
        <v>4538</v>
      </c>
      <c r="C1173" s="140" t="s">
        <v>281</v>
      </c>
      <c r="D1173" s="140" t="s">
        <v>7</v>
      </c>
      <c r="E1173" s="140" t="s">
        <v>535</v>
      </c>
      <c r="F1173" s="140">
        <v>2013</v>
      </c>
      <c r="G1173" s="140" t="s">
        <v>5047</v>
      </c>
      <c r="H1173" s="140" t="s">
        <v>728</v>
      </c>
      <c r="I1173" s="140">
        <v>100929393949.03418</v>
      </c>
      <c r="J1173" s="140">
        <v>3702233668.1860719</v>
      </c>
      <c r="K1173" s="140">
        <v>3494225827.6198554</v>
      </c>
      <c r="L1173" s="140">
        <v>4203188.9276069691</v>
      </c>
      <c r="M1173" s="140">
        <v>929394116.15650153</v>
      </c>
      <c r="N1173" s="140">
        <v>0</v>
      </c>
      <c r="O1173" s="140">
        <v>19787083.850341048</v>
      </c>
      <c r="P1173" s="140">
        <v>575584265.11759317</v>
      </c>
      <c r="Q1173" s="140">
        <v>1965257173.5678129</v>
      </c>
      <c r="R1173" s="140">
        <v>723247121.5329659</v>
      </c>
      <c r="S1173" s="140">
        <v>1242010052.034847</v>
      </c>
      <c r="T1173" s="140">
        <v>208007840.56621581</v>
      </c>
      <c r="U1173" s="140">
        <v>0</v>
      </c>
      <c r="V1173" s="140">
        <v>0</v>
      </c>
      <c r="W1173" s="140">
        <v>0</v>
      </c>
      <c r="X1173" s="140">
        <v>0</v>
      </c>
      <c r="Y1173" s="140">
        <v>208007840.56621581</v>
      </c>
      <c r="Z1173" s="140" t="s">
        <v>728</v>
      </c>
      <c r="AA1173" s="140" t="s">
        <v>728</v>
      </c>
      <c r="AB1173" s="140" t="s">
        <v>728</v>
      </c>
      <c r="AC1173" s="140" t="s">
        <v>728</v>
      </c>
      <c r="AD1173" s="140" t="s">
        <v>728</v>
      </c>
      <c r="AE1173" s="140" t="s">
        <v>728</v>
      </c>
      <c r="AF1173" s="140" t="s">
        <v>728</v>
      </c>
      <c r="AG1173" s="140">
        <v>-36104320337.321014</v>
      </c>
      <c r="AH1173" s="140">
        <v>1143866</v>
      </c>
      <c r="AI1173" s="44"/>
      <c r="AK1173" s="44"/>
      <c r="AL1173" s="4"/>
    </row>
    <row r="1174" spans="1:38" x14ac:dyDescent="0.35">
      <c r="A1174" s="140" t="s">
        <v>4537</v>
      </c>
      <c r="B1174" s="140" t="s">
        <v>4538</v>
      </c>
      <c r="C1174" s="140" t="s">
        <v>281</v>
      </c>
      <c r="D1174" s="140" t="s">
        <v>7</v>
      </c>
      <c r="E1174" s="140" t="s">
        <v>535</v>
      </c>
      <c r="F1174" s="140">
        <v>2014</v>
      </c>
      <c r="G1174" s="140" t="s">
        <v>5048</v>
      </c>
      <c r="H1174" s="140" t="s">
        <v>728</v>
      </c>
      <c r="I1174" s="140">
        <v>100383649057.87236</v>
      </c>
      <c r="J1174" s="140">
        <v>3760022408.8070703</v>
      </c>
      <c r="K1174" s="140">
        <v>3541383111.6862435</v>
      </c>
      <c r="L1174" s="140">
        <v>4117672.2172569139</v>
      </c>
      <c r="M1174" s="140">
        <v>922938116.86367095</v>
      </c>
      <c r="N1174" s="140">
        <v>0</v>
      </c>
      <c r="O1174" s="140">
        <v>24422250.591964792</v>
      </c>
      <c r="P1174" s="140">
        <v>612830385.33398008</v>
      </c>
      <c r="Q1174" s="140">
        <v>1977074686.6793709</v>
      </c>
      <c r="R1174" s="140">
        <v>718288534.19887209</v>
      </c>
      <c r="S1174" s="140">
        <v>1258786152.4804988</v>
      </c>
      <c r="T1174" s="140">
        <v>218639297.1208266</v>
      </c>
      <c r="U1174" s="140">
        <v>0</v>
      </c>
      <c r="V1174" s="140">
        <v>0</v>
      </c>
      <c r="W1174" s="140">
        <v>0</v>
      </c>
      <c r="X1174" s="140">
        <v>0</v>
      </c>
      <c r="Y1174" s="140">
        <v>218639297.1208266</v>
      </c>
      <c r="Z1174" s="140" t="s">
        <v>728</v>
      </c>
      <c r="AA1174" s="140" t="s">
        <v>728</v>
      </c>
      <c r="AB1174" s="140" t="s">
        <v>728</v>
      </c>
      <c r="AC1174" s="140" t="s">
        <v>728</v>
      </c>
      <c r="AD1174" s="140" t="s">
        <v>728</v>
      </c>
      <c r="AE1174" s="140" t="s">
        <v>728</v>
      </c>
      <c r="AF1174" s="140" t="s">
        <v>728</v>
      </c>
      <c r="AG1174" s="140">
        <v>-31431226063.745708</v>
      </c>
      <c r="AH1174" s="140">
        <v>1152285</v>
      </c>
      <c r="AI1174" s="44"/>
      <c r="AK1174" s="44"/>
      <c r="AL1174" s="4"/>
    </row>
    <row r="1175" spans="1:38" x14ac:dyDescent="0.35">
      <c r="A1175" s="140" t="s">
        <v>4537</v>
      </c>
      <c r="B1175" s="140" t="s">
        <v>4538</v>
      </c>
      <c r="C1175" s="140" t="s">
        <v>281</v>
      </c>
      <c r="D1175" s="140" t="s">
        <v>7</v>
      </c>
      <c r="E1175" s="140" t="s">
        <v>535</v>
      </c>
      <c r="F1175" s="140">
        <v>2015</v>
      </c>
      <c r="G1175" s="140" t="s">
        <v>5049</v>
      </c>
      <c r="H1175" s="140" t="s">
        <v>728</v>
      </c>
      <c r="I1175" s="140">
        <v>100359487674.07642</v>
      </c>
      <c r="J1175" s="140">
        <v>3867044337.6353922</v>
      </c>
      <c r="K1175" s="140">
        <v>3668865866.9647722</v>
      </c>
      <c r="L1175" s="140">
        <v>4398544.5561843887</v>
      </c>
      <c r="M1175" s="140">
        <v>1020979356.928767</v>
      </c>
      <c r="N1175" s="140">
        <v>0</v>
      </c>
      <c r="O1175" s="140">
        <v>9170548.958908217</v>
      </c>
      <c r="P1175" s="140">
        <v>642004916.57568073</v>
      </c>
      <c r="Q1175" s="140">
        <v>1992312499.9452324</v>
      </c>
      <c r="R1175" s="140">
        <v>695159438.16988719</v>
      </c>
      <c r="S1175" s="140">
        <v>1297153061.7753453</v>
      </c>
      <c r="T1175" s="140">
        <v>198178470.6706194</v>
      </c>
      <c r="U1175" s="140">
        <v>0</v>
      </c>
      <c r="V1175" s="140">
        <v>0</v>
      </c>
      <c r="W1175" s="140">
        <v>0</v>
      </c>
      <c r="X1175" s="140">
        <v>0</v>
      </c>
      <c r="Y1175" s="140">
        <v>198178470.6706194</v>
      </c>
      <c r="Z1175" s="140" t="s">
        <v>728</v>
      </c>
      <c r="AA1175" s="140" t="s">
        <v>728</v>
      </c>
      <c r="AB1175" s="140" t="s">
        <v>728</v>
      </c>
      <c r="AC1175" s="140" t="s">
        <v>728</v>
      </c>
      <c r="AD1175" s="140" t="s">
        <v>728</v>
      </c>
      <c r="AE1175" s="140" t="s">
        <v>728</v>
      </c>
      <c r="AF1175" s="140" t="s">
        <v>728</v>
      </c>
      <c r="AG1175" s="140">
        <v>-32887339753.287094</v>
      </c>
      <c r="AH1175" s="140">
        <v>1160985</v>
      </c>
      <c r="AI1175" s="44"/>
      <c r="AK1175" s="44"/>
      <c r="AL1175" s="4"/>
    </row>
    <row r="1176" spans="1:38" x14ac:dyDescent="0.35">
      <c r="A1176" s="140" t="s">
        <v>4537</v>
      </c>
      <c r="B1176" s="140" t="s">
        <v>4538</v>
      </c>
      <c r="C1176" s="140" t="s">
        <v>281</v>
      </c>
      <c r="D1176" s="140" t="s">
        <v>7</v>
      </c>
      <c r="E1176" s="140" t="s">
        <v>535</v>
      </c>
      <c r="F1176" s="140">
        <v>2016</v>
      </c>
      <c r="G1176" s="140" t="s">
        <v>5050</v>
      </c>
      <c r="H1176" s="140" t="s">
        <v>728</v>
      </c>
      <c r="I1176" s="140">
        <v>101775543323.66106</v>
      </c>
      <c r="J1176" s="140">
        <v>3734769087.592885</v>
      </c>
      <c r="K1176" s="140">
        <v>3734769087.592885</v>
      </c>
      <c r="L1176" s="140">
        <v>4947220.789921605</v>
      </c>
      <c r="M1176" s="140">
        <v>1028429303.1118716</v>
      </c>
      <c r="N1176" s="140">
        <v>0</v>
      </c>
      <c r="O1176" s="140">
        <v>8773658.6051533036</v>
      </c>
      <c r="P1176" s="140">
        <v>648884225.30462718</v>
      </c>
      <c r="Q1176" s="140">
        <v>2043734679.781312</v>
      </c>
      <c r="R1176" s="140">
        <v>688282432.19291949</v>
      </c>
      <c r="S1176" s="140">
        <v>1355452247.5883925</v>
      </c>
      <c r="T1176" s="140">
        <v>0</v>
      </c>
      <c r="U1176" s="140">
        <v>0</v>
      </c>
      <c r="V1176" s="140">
        <v>0</v>
      </c>
      <c r="W1176" s="140">
        <v>0</v>
      </c>
      <c r="X1176" s="140">
        <v>0</v>
      </c>
      <c r="Y1176" s="140">
        <v>0</v>
      </c>
      <c r="Z1176" s="140" t="s">
        <v>728</v>
      </c>
      <c r="AA1176" s="140" t="s">
        <v>728</v>
      </c>
      <c r="AB1176" s="140" t="s">
        <v>728</v>
      </c>
      <c r="AC1176" s="140" t="s">
        <v>728</v>
      </c>
      <c r="AD1176" s="140" t="s">
        <v>728</v>
      </c>
      <c r="AE1176" s="140" t="s">
        <v>728</v>
      </c>
      <c r="AF1176" s="140" t="s">
        <v>728</v>
      </c>
      <c r="AG1176" s="140">
        <v>-29687040778.285572</v>
      </c>
      <c r="AH1176" s="140">
        <v>1170187</v>
      </c>
      <c r="AI1176" s="44"/>
      <c r="AK1176" s="44"/>
      <c r="AL1176" s="4"/>
    </row>
    <row r="1177" spans="1:38" x14ac:dyDescent="0.35">
      <c r="A1177" s="140" t="s">
        <v>4537</v>
      </c>
      <c r="B1177" s="140" t="s">
        <v>4538</v>
      </c>
      <c r="C1177" s="140" t="s">
        <v>281</v>
      </c>
      <c r="D1177" s="140" t="s">
        <v>7</v>
      </c>
      <c r="E1177" s="140" t="s">
        <v>535</v>
      </c>
      <c r="F1177" s="140">
        <v>2017</v>
      </c>
      <c r="G1177" s="140" t="s">
        <v>5051</v>
      </c>
      <c r="H1177" s="140" t="s">
        <v>728</v>
      </c>
      <c r="I1177" s="140">
        <v>104296807701.91013</v>
      </c>
      <c r="J1177" s="140">
        <v>3932400960.4534016</v>
      </c>
      <c r="K1177" s="140">
        <v>3921241039.5925932</v>
      </c>
      <c r="L1177" s="140">
        <v>5458811.026232793</v>
      </c>
      <c r="M1177" s="140">
        <v>1111111057.2897046</v>
      </c>
      <c r="N1177" s="140">
        <v>0</v>
      </c>
      <c r="O1177" s="140">
        <v>8773658.6051533278</v>
      </c>
      <c r="P1177" s="140">
        <v>639695048.38867795</v>
      </c>
      <c r="Q1177" s="140">
        <v>2156202464.282824</v>
      </c>
      <c r="R1177" s="140">
        <v>711236170.50424945</v>
      </c>
      <c r="S1177" s="140">
        <v>1444966293.7785747</v>
      </c>
      <c r="T1177" s="140">
        <v>11159920.860808209</v>
      </c>
      <c r="U1177" s="140">
        <v>0</v>
      </c>
      <c r="V1177" s="140">
        <v>0</v>
      </c>
      <c r="W1177" s="140">
        <v>0</v>
      </c>
      <c r="X1177" s="140">
        <v>0</v>
      </c>
      <c r="Y1177" s="140">
        <v>11159920.860808209</v>
      </c>
      <c r="Z1177" s="140" t="s">
        <v>728</v>
      </c>
      <c r="AA1177" s="140" t="s">
        <v>728</v>
      </c>
      <c r="AB1177" s="140" t="s">
        <v>728</v>
      </c>
      <c r="AC1177" s="140" t="s">
        <v>728</v>
      </c>
      <c r="AD1177" s="140" t="s">
        <v>728</v>
      </c>
      <c r="AE1177" s="140" t="s">
        <v>728</v>
      </c>
      <c r="AF1177" s="140" t="s">
        <v>728</v>
      </c>
      <c r="AG1177" s="140">
        <v>-32976309819.942909</v>
      </c>
      <c r="AH1177" s="140">
        <v>1179680</v>
      </c>
      <c r="AI1177" s="44"/>
      <c r="AK1177" s="44"/>
      <c r="AL1177" s="4"/>
    </row>
    <row r="1178" spans="1:38" x14ac:dyDescent="0.35">
      <c r="A1178" s="140" t="s">
        <v>4537</v>
      </c>
      <c r="B1178" s="140" t="s">
        <v>4538</v>
      </c>
      <c r="C1178" s="140" t="s">
        <v>281</v>
      </c>
      <c r="D1178" s="140" t="s">
        <v>7</v>
      </c>
      <c r="E1178" s="140" t="s">
        <v>535</v>
      </c>
      <c r="F1178" s="140">
        <v>2018</v>
      </c>
      <c r="G1178" s="140" t="s">
        <v>5052</v>
      </c>
      <c r="H1178" s="140" t="s">
        <v>728</v>
      </c>
      <c r="I1178" s="140">
        <v>106650544138.19397</v>
      </c>
      <c r="J1178" s="140">
        <v>4023139250.9131017</v>
      </c>
      <c r="K1178" s="140">
        <v>4012385348.1724076</v>
      </c>
      <c r="L1178" s="140">
        <v>5836033.0410013329</v>
      </c>
      <c r="M1178" s="140">
        <v>1151214667.8896267</v>
      </c>
      <c r="N1178" s="140">
        <v>0</v>
      </c>
      <c r="O1178" s="140">
        <v>8773658.6051533278</v>
      </c>
      <c r="P1178" s="140">
        <v>631060493.60120094</v>
      </c>
      <c r="Q1178" s="140">
        <v>2215500495.0354247</v>
      </c>
      <c r="R1178" s="140">
        <v>692244194.50889504</v>
      </c>
      <c r="S1178" s="140">
        <v>1523256300.5265298</v>
      </c>
      <c r="T1178" s="140">
        <v>10753902.74069402</v>
      </c>
      <c r="U1178" s="140">
        <v>0</v>
      </c>
      <c r="V1178" s="140">
        <v>0</v>
      </c>
      <c r="W1178" s="140">
        <v>0</v>
      </c>
      <c r="X1178" s="140">
        <v>0</v>
      </c>
      <c r="Y1178" s="140">
        <v>10753902.74069402</v>
      </c>
      <c r="Z1178" s="140" t="s">
        <v>728</v>
      </c>
      <c r="AA1178" s="140" t="s">
        <v>728</v>
      </c>
      <c r="AB1178" s="140" t="s">
        <v>728</v>
      </c>
      <c r="AC1178" s="140" t="s">
        <v>728</v>
      </c>
      <c r="AD1178" s="140" t="s">
        <v>728</v>
      </c>
      <c r="AE1178" s="140" t="s">
        <v>728</v>
      </c>
      <c r="AF1178" s="140" t="s">
        <v>728</v>
      </c>
      <c r="AG1178" s="140">
        <v>-30032460000</v>
      </c>
      <c r="AH1178" s="140">
        <v>1189265</v>
      </c>
      <c r="AI1178" s="44"/>
      <c r="AK1178" s="44"/>
      <c r="AL1178" s="4"/>
    </row>
    <row r="1179" spans="1:38" x14ac:dyDescent="0.35">
      <c r="A1179" s="140" t="s">
        <v>400</v>
      </c>
      <c r="B1179" s="140" t="s">
        <v>401</v>
      </c>
      <c r="C1179" s="140" t="s">
        <v>282</v>
      </c>
      <c r="D1179" s="140" t="s">
        <v>7</v>
      </c>
      <c r="E1179" s="140" t="s">
        <v>535</v>
      </c>
      <c r="F1179" s="140">
        <v>1995</v>
      </c>
      <c r="G1179" s="140" t="s">
        <v>1305</v>
      </c>
      <c r="H1179" s="140">
        <v>1939548577228.0706</v>
      </c>
      <c r="I1179" s="140">
        <v>1045846155996.3848</v>
      </c>
      <c r="J1179" s="140">
        <v>92879133344.03186</v>
      </c>
      <c r="K1179" s="140">
        <v>68620801636.624847</v>
      </c>
      <c r="L1179" s="140">
        <v>13210984822.94067</v>
      </c>
      <c r="M1179" s="140">
        <v>13892869656.33742</v>
      </c>
      <c r="N1179" s="140">
        <v>0</v>
      </c>
      <c r="O1179" s="140">
        <v>0</v>
      </c>
      <c r="P1179" s="140">
        <v>2843386274.4330454</v>
      </c>
      <c r="Q1179" s="140">
        <v>38673560882.913712</v>
      </c>
      <c r="R1179" s="140">
        <v>18480450607.888569</v>
      </c>
      <c r="S1179" s="140">
        <v>20193110275.025139</v>
      </c>
      <c r="T1179" s="140">
        <v>24258331707.407021</v>
      </c>
      <c r="U1179" s="140">
        <v>23735302379.670967</v>
      </c>
      <c r="V1179" s="140">
        <v>77065149.227107629</v>
      </c>
      <c r="W1179" s="140">
        <v>141430759.81660691</v>
      </c>
      <c r="X1179" s="140">
        <v>23516806470.627251</v>
      </c>
      <c r="Y1179" s="140">
        <v>523029327.73605251</v>
      </c>
      <c r="Z1179" s="140">
        <v>796148213746.24207</v>
      </c>
      <c r="AA1179" s="140">
        <v>481238960736.17664</v>
      </c>
      <c r="AB1179" s="140">
        <v>396025916054.672</v>
      </c>
      <c r="AC1179" s="140">
        <v>85213044681.504333</v>
      </c>
      <c r="AD1179" s="140">
        <v>314909253010.06543</v>
      </c>
      <c r="AE1179" s="140">
        <v>259148231071.36844</v>
      </c>
      <c r="AF1179" s="140">
        <v>55761021938.69738</v>
      </c>
      <c r="AG1179" s="140">
        <v>4675074141.4115076</v>
      </c>
      <c r="AH1179" s="140">
        <v>10327253</v>
      </c>
      <c r="AI1179" s="44"/>
      <c r="AK1179" s="44"/>
      <c r="AL1179" s="4"/>
    </row>
    <row r="1180" spans="1:38" x14ac:dyDescent="0.35">
      <c r="A1180" s="140" t="s">
        <v>400</v>
      </c>
      <c r="B1180" s="140" t="s">
        <v>401</v>
      </c>
      <c r="C1180" s="140" t="s">
        <v>282</v>
      </c>
      <c r="D1180" s="140" t="s">
        <v>7</v>
      </c>
      <c r="E1180" s="140" t="s">
        <v>535</v>
      </c>
      <c r="F1180" s="140">
        <v>1996</v>
      </c>
      <c r="G1180" s="140" t="s">
        <v>1306</v>
      </c>
      <c r="H1180" s="140">
        <v>1990999307440.5037</v>
      </c>
      <c r="I1180" s="140">
        <v>1069915631844.489</v>
      </c>
      <c r="J1180" s="140">
        <v>85448054348.015747</v>
      </c>
      <c r="K1180" s="140">
        <v>69416748404.336884</v>
      </c>
      <c r="L1180" s="140">
        <v>13275724150.87031</v>
      </c>
      <c r="M1180" s="140">
        <v>15324707944.565044</v>
      </c>
      <c r="N1180" s="140">
        <v>0</v>
      </c>
      <c r="O1180" s="140">
        <v>0</v>
      </c>
      <c r="P1180" s="140">
        <v>3039623854.7038784</v>
      </c>
      <c r="Q1180" s="140">
        <v>37776692454.197662</v>
      </c>
      <c r="R1180" s="140">
        <v>18318196064.709248</v>
      </c>
      <c r="S1180" s="140">
        <v>19458496389.488411</v>
      </c>
      <c r="T1180" s="140">
        <v>16031305943.678852</v>
      </c>
      <c r="U1180" s="140">
        <v>15546934098.988623</v>
      </c>
      <c r="V1180" s="140">
        <v>84576518.883317471</v>
      </c>
      <c r="W1180" s="140">
        <v>115096819.37264407</v>
      </c>
      <c r="X1180" s="140">
        <v>15347260760.73266</v>
      </c>
      <c r="Y1180" s="140">
        <v>484371844.69022912</v>
      </c>
      <c r="Z1180" s="140">
        <v>841205024483.60376</v>
      </c>
      <c r="AA1180" s="140">
        <v>508640789136.56018</v>
      </c>
      <c r="AB1180" s="140">
        <v>423374872809.79688</v>
      </c>
      <c r="AC1180" s="140">
        <v>85265916326.76358</v>
      </c>
      <c r="AD1180" s="140">
        <v>332564235347.0437</v>
      </c>
      <c r="AE1180" s="140">
        <v>276814883604.11462</v>
      </c>
      <c r="AF1180" s="140">
        <v>55749351742.929108</v>
      </c>
      <c r="AG1180" s="140">
        <v>-5569403235.6047287</v>
      </c>
      <c r="AH1180" s="140">
        <v>10315241</v>
      </c>
      <c r="AI1180" s="44"/>
      <c r="AK1180" s="44"/>
      <c r="AL1180" s="4"/>
    </row>
    <row r="1181" spans="1:38" x14ac:dyDescent="0.35">
      <c r="A1181" s="140" t="s">
        <v>400</v>
      </c>
      <c r="B1181" s="140" t="s">
        <v>401</v>
      </c>
      <c r="C1181" s="140" t="s">
        <v>282</v>
      </c>
      <c r="D1181" s="140" t="s">
        <v>7</v>
      </c>
      <c r="E1181" s="140" t="s">
        <v>535</v>
      </c>
      <c r="F1181" s="140">
        <v>1997</v>
      </c>
      <c r="G1181" s="140" t="s">
        <v>1307</v>
      </c>
      <c r="H1181" s="140">
        <v>2010247933041.6318</v>
      </c>
      <c r="I1181" s="140">
        <v>1087854076460.7203</v>
      </c>
      <c r="J1181" s="140">
        <v>79703789356.280106</v>
      </c>
      <c r="K1181" s="140">
        <v>68521652076.88726</v>
      </c>
      <c r="L1181" s="140">
        <v>13265053181.421154</v>
      </c>
      <c r="M1181" s="140">
        <v>15118100865.432348</v>
      </c>
      <c r="N1181" s="140">
        <v>0</v>
      </c>
      <c r="O1181" s="140">
        <v>0</v>
      </c>
      <c r="P1181" s="140">
        <v>3412765604.3988967</v>
      </c>
      <c r="Q1181" s="140">
        <v>36725732425.634857</v>
      </c>
      <c r="R1181" s="140">
        <v>18120963459.3554</v>
      </c>
      <c r="S1181" s="140">
        <v>18604768966.279457</v>
      </c>
      <c r="T1181" s="140">
        <v>11182137279.392853</v>
      </c>
      <c r="U1181" s="140">
        <v>10837385039.850632</v>
      </c>
      <c r="V1181" s="140">
        <v>84449385.024623871</v>
      </c>
      <c r="W1181" s="140">
        <v>121122652.89547598</v>
      </c>
      <c r="X1181" s="140">
        <v>10631813001.930532</v>
      </c>
      <c r="Y1181" s="140">
        <v>344752239.54222077</v>
      </c>
      <c r="Z1181" s="140">
        <v>849887420520.48865</v>
      </c>
      <c r="AA1181" s="140">
        <v>514713678966.31439</v>
      </c>
      <c r="AB1181" s="140">
        <v>429451045017.90552</v>
      </c>
      <c r="AC1181" s="140">
        <v>85262633948.409012</v>
      </c>
      <c r="AD1181" s="140">
        <v>335173741554.17438</v>
      </c>
      <c r="AE1181" s="140">
        <v>279652007426.87482</v>
      </c>
      <c r="AF1181" s="140">
        <v>55521734127.300247</v>
      </c>
      <c r="AG1181" s="140">
        <v>-7197353295.8573923</v>
      </c>
      <c r="AH1181" s="140">
        <v>10304131</v>
      </c>
      <c r="AI1181" s="44"/>
      <c r="AK1181" s="44"/>
      <c r="AL1181" s="4"/>
    </row>
    <row r="1182" spans="1:38" x14ac:dyDescent="0.35">
      <c r="A1182" s="140" t="s">
        <v>400</v>
      </c>
      <c r="B1182" s="140" t="s">
        <v>401</v>
      </c>
      <c r="C1182" s="140" t="s">
        <v>282</v>
      </c>
      <c r="D1182" s="140" t="s">
        <v>7</v>
      </c>
      <c r="E1182" s="140" t="s">
        <v>535</v>
      </c>
      <c r="F1182" s="140">
        <v>1998</v>
      </c>
      <c r="G1182" s="140" t="s">
        <v>1308</v>
      </c>
      <c r="H1182" s="140">
        <v>1981431464673.6265</v>
      </c>
      <c r="I1182" s="140">
        <v>1102893997243.5005</v>
      </c>
      <c r="J1182" s="140">
        <v>76694215718.190216</v>
      </c>
      <c r="K1182" s="140">
        <v>67351480434.225273</v>
      </c>
      <c r="L1182" s="140">
        <v>12490423320.965721</v>
      </c>
      <c r="M1182" s="140">
        <v>15091529511.264847</v>
      </c>
      <c r="N1182" s="140">
        <v>0</v>
      </c>
      <c r="O1182" s="140">
        <v>0</v>
      </c>
      <c r="P1182" s="140">
        <v>5853275437.3871403</v>
      </c>
      <c r="Q1182" s="140">
        <v>33916252164.607567</v>
      </c>
      <c r="R1182" s="140">
        <v>17133041879.543503</v>
      </c>
      <c r="S1182" s="140">
        <v>16783210285.064064</v>
      </c>
      <c r="T1182" s="140">
        <v>9342735283.9649467</v>
      </c>
      <c r="U1182" s="140">
        <v>9342735283.9649467</v>
      </c>
      <c r="V1182" s="140">
        <v>67827124.580686167</v>
      </c>
      <c r="W1182" s="140">
        <v>95617755.592332944</v>
      </c>
      <c r="X1182" s="140">
        <v>9179290403.7919273</v>
      </c>
      <c r="Y1182" s="140">
        <v>0</v>
      </c>
      <c r="Z1182" s="140">
        <v>810398814425.70593</v>
      </c>
      <c r="AA1182" s="140">
        <v>491834804630.86389</v>
      </c>
      <c r="AB1182" s="140">
        <v>412776107034.62103</v>
      </c>
      <c r="AC1182" s="140">
        <v>79058697596.24379</v>
      </c>
      <c r="AD1182" s="140">
        <v>318564009794.84058</v>
      </c>
      <c r="AE1182" s="140">
        <v>267357272332.82019</v>
      </c>
      <c r="AF1182" s="140">
        <v>51206737462.021263</v>
      </c>
      <c r="AG1182" s="140">
        <v>-8555562713.7701302</v>
      </c>
      <c r="AH1182" s="140">
        <v>10294373</v>
      </c>
      <c r="AI1182" s="44"/>
      <c r="AK1182" s="44"/>
      <c r="AL1182" s="4"/>
    </row>
    <row r="1183" spans="1:38" x14ac:dyDescent="0.35">
      <c r="A1183" s="140" t="s">
        <v>400</v>
      </c>
      <c r="B1183" s="140" t="s">
        <v>401</v>
      </c>
      <c r="C1183" s="140" t="s">
        <v>282</v>
      </c>
      <c r="D1183" s="140" t="s">
        <v>7</v>
      </c>
      <c r="E1183" s="140" t="s">
        <v>535</v>
      </c>
      <c r="F1183" s="140">
        <v>1999</v>
      </c>
      <c r="G1183" s="140" t="s">
        <v>1309</v>
      </c>
      <c r="H1183" s="140">
        <v>1998855266547.1931</v>
      </c>
      <c r="I1183" s="140">
        <v>1114783424353.9741</v>
      </c>
      <c r="J1183" s="140">
        <v>72078783760.252731</v>
      </c>
      <c r="K1183" s="140">
        <v>63663704797.863365</v>
      </c>
      <c r="L1183" s="140">
        <v>12033833536.278128</v>
      </c>
      <c r="M1183" s="140">
        <v>14002698424.501392</v>
      </c>
      <c r="N1183" s="140">
        <v>0</v>
      </c>
      <c r="O1183" s="140">
        <v>0</v>
      </c>
      <c r="P1183" s="140">
        <v>5692500658.819726</v>
      </c>
      <c r="Q1183" s="140">
        <v>31934672178.264114</v>
      </c>
      <c r="R1183" s="140">
        <v>16400701010.915937</v>
      </c>
      <c r="S1183" s="140">
        <v>15533971167.348175</v>
      </c>
      <c r="T1183" s="140">
        <v>8415078962.3893661</v>
      </c>
      <c r="U1183" s="140">
        <v>8415078962.3893661</v>
      </c>
      <c r="V1183" s="140">
        <v>155063119.72954613</v>
      </c>
      <c r="W1183" s="140">
        <v>77749145.957120329</v>
      </c>
      <c r="X1183" s="140">
        <v>8182266696.7026997</v>
      </c>
      <c r="Y1183" s="140">
        <v>0</v>
      </c>
      <c r="Z1183" s="140">
        <v>818874921258.03308</v>
      </c>
      <c r="AA1183" s="140">
        <v>497882361010.70612</v>
      </c>
      <c r="AB1183" s="140">
        <v>413725578269.28369</v>
      </c>
      <c r="AC1183" s="140">
        <v>84156782741.421814</v>
      </c>
      <c r="AD1183" s="140">
        <v>320992560247.32843</v>
      </c>
      <c r="AE1183" s="140">
        <v>266735363628.61484</v>
      </c>
      <c r="AF1183" s="140">
        <v>54257196618.713448</v>
      </c>
      <c r="AG1183" s="140">
        <v>-6881862825.0667753</v>
      </c>
      <c r="AH1183" s="140">
        <v>10283860</v>
      </c>
      <c r="AI1183" s="44"/>
      <c r="AK1183" s="44"/>
      <c r="AL1183" s="4"/>
    </row>
    <row r="1184" spans="1:38" x14ac:dyDescent="0.35">
      <c r="A1184" s="140" t="s">
        <v>400</v>
      </c>
      <c r="B1184" s="140" t="s">
        <v>401</v>
      </c>
      <c r="C1184" s="140" t="s">
        <v>282</v>
      </c>
      <c r="D1184" s="140" t="s">
        <v>7</v>
      </c>
      <c r="E1184" s="140" t="s">
        <v>535</v>
      </c>
      <c r="F1184" s="140">
        <v>2000</v>
      </c>
      <c r="G1184" s="140" t="s">
        <v>1310</v>
      </c>
      <c r="H1184" s="140">
        <v>2034138299898.3374</v>
      </c>
      <c r="I1184" s="140">
        <v>1128940420723.9973</v>
      </c>
      <c r="J1184" s="140">
        <v>69147397741.587997</v>
      </c>
      <c r="K1184" s="140">
        <v>61404453494.498657</v>
      </c>
      <c r="L1184" s="140">
        <v>11779121588.003929</v>
      </c>
      <c r="M1184" s="140">
        <v>14166416115.08968</v>
      </c>
      <c r="N1184" s="140">
        <v>0</v>
      </c>
      <c r="O1184" s="140">
        <v>0</v>
      </c>
      <c r="P1184" s="140">
        <v>5513175829.1083803</v>
      </c>
      <c r="Q1184" s="140">
        <v>29945739962.296673</v>
      </c>
      <c r="R1184" s="140">
        <v>15600065148.770578</v>
      </c>
      <c r="S1184" s="140">
        <v>14345674813.526094</v>
      </c>
      <c r="T1184" s="140">
        <v>7742944247.089325</v>
      </c>
      <c r="U1184" s="140">
        <v>7742944247.089325</v>
      </c>
      <c r="V1184" s="140">
        <v>220440635.08978382</v>
      </c>
      <c r="W1184" s="140">
        <v>98539320.005627066</v>
      </c>
      <c r="X1184" s="140">
        <v>7423964291.9939137</v>
      </c>
      <c r="Y1184" s="140">
        <v>0</v>
      </c>
      <c r="Z1184" s="140">
        <v>848690808924.60632</v>
      </c>
      <c r="AA1184" s="140">
        <v>517026282635.60382</v>
      </c>
      <c r="AB1184" s="140">
        <v>431318369190.88635</v>
      </c>
      <c r="AC1184" s="140">
        <v>85707913444.717941</v>
      </c>
      <c r="AD1184" s="140">
        <v>331664526289.00098</v>
      </c>
      <c r="AE1184" s="140">
        <v>276684198467.06738</v>
      </c>
      <c r="AF1184" s="140">
        <v>54980327821.933281</v>
      </c>
      <c r="AG1184" s="140">
        <v>-12640327491.854082</v>
      </c>
      <c r="AH1184" s="140">
        <v>10255063</v>
      </c>
      <c r="AI1184" s="44"/>
      <c r="AK1184" s="44"/>
      <c r="AL1184" s="4"/>
    </row>
    <row r="1185" spans="1:38" x14ac:dyDescent="0.35">
      <c r="A1185" s="140" t="s">
        <v>400</v>
      </c>
      <c r="B1185" s="140" t="s">
        <v>401</v>
      </c>
      <c r="C1185" s="140" t="s">
        <v>282</v>
      </c>
      <c r="D1185" s="140" t="s">
        <v>7</v>
      </c>
      <c r="E1185" s="140" t="s">
        <v>535</v>
      </c>
      <c r="F1185" s="140">
        <v>2001</v>
      </c>
      <c r="G1185" s="140" t="s">
        <v>1311</v>
      </c>
      <c r="H1185" s="140">
        <v>2060592299969.7695</v>
      </c>
      <c r="I1185" s="140">
        <v>1143723876053.8652</v>
      </c>
      <c r="J1185" s="140">
        <v>67880654996.419945</v>
      </c>
      <c r="K1185" s="140">
        <v>58294660737.354202</v>
      </c>
      <c r="L1185" s="140">
        <v>11266711827.308882</v>
      </c>
      <c r="M1185" s="140">
        <v>14073693088.40695</v>
      </c>
      <c r="N1185" s="140">
        <v>0</v>
      </c>
      <c r="O1185" s="140">
        <v>0</v>
      </c>
      <c r="P1185" s="140">
        <v>5255775735.5234356</v>
      </c>
      <c r="Q1185" s="140">
        <v>27698480086.114929</v>
      </c>
      <c r="R1185" s="140">
        <v>14438410521.406078</v>
      </c>
      <c r="S1185" s="140">
        <v>13260069564.708849</v>
      </c>
      <c r="T1185" s="140">
        <v>9585994259.0657425</v>
      </c>
      <c r="U1185" s="140">
        <v>9585994259.0657425</v>
      </c>
      <c r="V1185" s="140">
        <v>235427702.6447767</v>
      </c>
      <c r="W1185" s="140">
        <v>154902370.51336393</v>
      </c>
      <c r="X1185" s="140">
        <v>9195664185.9076023</v>
      </c>
      <c r="Y1185" s="140">
        <v>0</v>
      </c>
      <c r="Z1185" s="140">
        <v>864660806647.96277</v>
      </c>
      <c r="AA1185" s="140">
        <v>527719647718.63159</v>
      </c>
      <c r="AB1185" s="140">
        <v>442800520724.04492</v>
      </c>
      <c r="AC1185" s="140">
        <v>84919126994.586899</v>
      </c>
      <c r="AD1185" s="140">
        <v>336941158929.33118</v>
      </c>
      <c r="AE1185" s="140">
        <v>282721557312.22552</v>
      </c>
      <c r="AF1185" s="140">
        <v>54219601617.104736</v>
      </c>
      <c r="AG1185" s="140">
        <v>-15673037728.477957</v>
      </c>
      <c r="AH1185" s="140">
        <v>10216605</v>
      </c>
      <c r="AI1185" s="44"/>
      <c r="AK1185" s="44"/>
      <c r="AL1185" s="4"/>
    </row>
    <row r="1186" spans="1:38" x14ac:dyDescent="0.35">
      <c r="A1186" s="140" t="s">
        <v>400</v>
      </c>
      <c r="B1186" s="140" t="s">
        <v>401</v>
      </c>
      <c r="C1186" s="140" t="s">
        <v>282</v>
      </c>
      <c r="D1186" s="140" t="s">
        <v>7</v>
      </c>
      <c r="E1186" s="140" t="s">
        <v>535</v>
      </c>
      <c r="F1186" s="140">
        <v>2002</v>
      </c>
      <c r="G1186" s="140" t="s">
        <v>1312</v>
      </c>
      <c r="H1186" s="140">
        <v>2089902309988.8523</v>
      </c>
      <c r="I1186" s="140">
        <v>1157524256093.8867</v>
      </c>
      <c r="J1186" s="140">
        <v>65075445096.562759</v>
      </c>
      <c r="K1186" s="140">
        <v>55491523503.964645</v>
      </c>
      <c r="L1186" s="140">
        <v>10235866170.621984</v>
      </c>
      <c r="M1186" s="140">
        <v>13605927510.095484</v>
      </c>
      <c r="N1186" s="140">
        <v>0</v>
      </c>
      <c r="O1186" s="140">
        <v>0</v>
      </c>
      <c r="P1186" s="140">
        <v>5182702053.8288164</v>
      </c>
      <c r="Q1186" s="140">
        <v>26467027769.418358</v>
      </c>
      <c r="R1186" s="140">
        <v>13828725071.049576</v>
      </c>
      <c r="S1186" s="140">
        <v>12638302698.368782</v>
      </c>
      <c r="T1186" s="140">
        <v>9583921592.5981121</v>
      </c>
      <c r="U1186" s="140">
        <v>9583921592.5981121</v>
      </c>
      <c r="V1186" s="140">
        <v>206126065.79836193</v>
      </c>
      <c r="W1186" s="140">
        <v>171695050.1259422</v>
      </c>
      <c r="X1186" s="140">
        <v>9206100476.6738071</v>
      </c>
      <c r="Y1186" s="140">
        <v>0</v>
      </c>
      <c r="Z1186" s="140">
        <v>892851084889.69775</v>
      </c>
      <c r="AA1186" s="140">
        <v>545472730222.24976</v>
      </c>
      <c r="AB1186" s="140">
        <v>459360041026.45044</v>
      </c>
      <c r="AC1186" s="140">
        <v>86112689195.799805</v>
      </c>
      <c r="AD1186" s="140">
        <v>347378354667.44812</v>
      </c>
      <c r="AE1186" s="140">
        <v>292538428432.01923</v>
      </c>
      <c r="AF1186" s="140">
        <v>54839926235.428925</v>
      </c>
      <c r="AG1186" s="140">
        <v>-25548476091.295269</v>
      </c>
      <c r="AH1186" s="140">
        <v>10196916</v>
      </c>
      <c r="AI1186" s="44"/>
      <c r="AK1186" s="44"/>
      <c r="AL1186" s="4"/>
    </row>
    <row r="1187" spans="1:38" x14ac:dyDescent="0.35">
      <c r="A1187" s="140" t="s">
        <v>400</v>
      </c>
      <c r="B1187" s="140" t="s">
        <v>401</v>
      </c>
      <c r="C1187" s="140" t="s">
        <v>282</v>
      </c>
      <c r="D1187" s="140" t="s">
        <v>7</v>
      </c>
      <c r="E1187" s="140" t="s">
        <v>535</v>
      </c>
      <c r="F1187" s="140">
        <v>2003</v>
      </c>
      <c r="G1187" s="140" t="s">
        <v>1313</v>
      </c>
      <c r="H1187" s="140">
        <v>2122395917462.7783</v>
      </c>
      <c r="I1187" s="140">
        <v>1170538078987.2986</v>
      </c>
      <c r="J1187" s="140">
        <v>63597809262.481491</v>
      </c>
      <c r="K1187" s="140">
        <v>54087476047.688782</v>
      </c>
      <c r="L1187" s="140">
        <v>9949446007.7457714</v>
      </c>
      <c r="M1187" s="140">
        <v>13655395525.411921</v>
      </c>
      <c r="N1187" s="140">
        <v>0</v>
      </c>
      <c r="O1187" s="140">
        <v>0</v>
      </c>
      <c r="P1187" s="140">
        <v>5126013006.970727</v>
      </c>
      <c r="Q1187" s="140">
        <v>25356621507.560364</v>
      </c>
      <c r="R1187" s="140">
        <v>13301847524.658741</v>
      </c>
      <c r="S1187" s="140">
        <v>12054773982.901625</v>
      </c>
      <c r="T1187" s="140">
        <v>9510333214.7927074</v>
      </c>
      <c r="U1187" s="140">
        <v>9510333214.7927074</v>
      </c>
      <c r="V1187" s="140">
        <v>232846817.54628122</v>
      </c>
      <c r="W1187" s="140">
        <v>187163087.80214092</v>
      </c>
      <c r="X1187" s="140">
        <v>9090323309.4442844</v>
      </c>
      <c r="Y1187" s="140">
        <v>0</v>
      </c>
      <c r="Z1187" s="140">
        <v>922121366893.75159</v>
      </c>
      <c r="AA1187" s="140">
        <v>563974432598.95471</v>
      </c>
      <c r="AB1187" s="140">
        <v>476583619724.26672</v>
      </c>
      <c r="AC1187" s="140">
        <v>87390812874.687943</v>
      </c>
      <c r="AD1187" s="140">
        <v>358146934294.79688</v>
      </c>
      <c r="AE1187" s="140">
        <v>302650177868.50702</v>
      </c>
      <c r="AF1187" s="140">
        <v>55496756426.29084</v>
      </c>
      <c r="AG1187" s="140">
        <v>-33861337680.753349</v>
      </c>
      <c r="AH1187" s="140">
        <v>10193998</v>
      </c>
      <c r="AI1187" s="44"/>
      <c r="AK1187" s="44"/>
      <c r="AL1187" s="4"/>
    </row>
    <row r="1188" spans="1:38" x14ac:dyDescent="0.35">
      <c r="A1188" s="140" t="s">
        <v>400</v>
      </c>
      <c r="B1188" s="140" t="s">
        <v>401</v>
      </c>
      <c r="C1188" s="140" t="s">
        <v>282</v>
      </c>
      <c r="D1188" s="140" t="s">
        <v>7</v>
      </c>
      <c r="E1188" s="140" t="s">
        <v>535</v>
      </c>
      <c r="F1188" s="140">
        <v>2004</v>
      </c>
      <c r="G1188" s="140" t="s">
        <v>1314</v>
      </c>
      <c r="H1188" s="140">
        <v>2146383559866.0256</v>
      </c>
      <c r="I1188" s="140">
        <v>1183875852526.2065</v>
      </c>
      <c r="J1188" s="140">
        <v>67035319714.919434</v>
      </c>
      <c r="K1188" s="140">
        <v>52547793024.590408</v>
      </c>
      <c r="L1188" s="140">
        <v>9314815936.7458019</v>
      </c>
      <c r="M1188" s="140">
        <v>13937510019.088909</v>
      </c>
      <c r="N1188" s="140">
        <v>0</v>
      </c>
      <c r="O1188" s="140">
        <v>0</v>
      </c>
      <c r="P1188" s="140">
        <v>4963272842.6162872</v>
      </c>
      <c r="Q1188" s="140">
        <v>24332194226.139404</v>
      </c>
      <c r="R1188" s="140">
        <v>12537877696.938738</v>
      </c>
      <c r="S1188" s="140">
        <v>11794316529.200665</v>
      </c>
      <c r="T1188" s="140">
        <v>14487526690.329031</v>
      </c>
      <c r="U1188" s="140">
        <v>14487526690.329031</v>
      </c>
      <c r="V1188" s="140">
        <v>290467061.74433458</v>
      </c>
      <c r="W1188" s="140">
        <v>188247696.96813613</v>
      </c>
      <c r="X1188" s="140">
        <v>14008811931.61656</v>
      </c>
      <c r="Y1188" s="140">
        <v>0</v>
      </c>
      <c r="Z1188" s="140">
        <v>942728606424.62329</v>
      </c>
      <c r="AA1188" s="140">
        <v>577301490208.59937</v>
      </c>
      <c r="AB1188" s="140">
        <v>490617640258.48773</v>
      </c>
      <c r="AC1188" s="140">
        <v>86683849950.110962</v>
      </c>
      <c r="AD1188" s="140">
        <v>365427116216.02393</v>
      </c>
      <c r="AE1188" s="140">
        <v>310556948986.20245</v>
      </c>
      <c r="AF1188" s="140">
        <v>54870167229.82267</v>
      </c>
      <c r="AG1188" s="140">
        <v>-47256218799.72332</v>
      </c>
      <c r="AH1188" s="140">
        <v>10197101</v>
      </c>
      <c r="AI1188" s="44"/>
      <c r="AK1188" s="44"/>
      <c r="AL1188" s="4"/>
    </row>
    <row r="1189" spans="1:38" x14ac:dyDescent="0.35">
      <c r="A1189" s="140" t="s">
        <v>400</v>
      </c>
      <c r="B1189" s="140" t="s">
        <v>401</v>
      </c>
      <c r="C1189" s="140" t="s">
        <v>282</v>
      </c>
      <c r="D1189" s="140" t="s">
        <v>7</v>
      </c>
      <c r="E1189" s="140" t="s">
        <v>535</v>
      </c>
      <c r="F1189" s="140">
        <v>2005</v>
      </c>
      <c r="G1189" s="140" t="s">
        <v>1315</v>
      </c>
      <c r="H1189" s="140">
        <v>2213823108115.6284</v>
      </c>
      <c r="I1189" s="140">
        <v>1198593528790.1016</v>
      </c>
      <c r="J1189" s="140">
        <v>69774393488.065903</v>
      </c>
      <c r="K1189" s="140">
        <v>51829507412.01796</v>
      </c>
      <c r="L1189" s="140">
        <v>8586516172.0024395</v>
      </c>
      <c r="M1189" s="140">
        <v>14402333188.220995</v>
      </c>
      <c r="N1189" s="140">
        <v>0</v>
      </c>
      <c r="O1189" s="140">
        <v>0</v>
      </c>
      <c r="P1189" s="140">
        <v>4965837097.5324898</v>
      </c>
      <c r="Q1189" s="140">
        <v>23874820954.262039</v>
      </c>
      <c r="R1189" s="140">
        <v>12211789544.867649</v>
      </c>
      <c r="S1189" s="140">
        <v>11663031409.394388</v>
      </c>
      <c r="T1189" s="140">
        <v>17944886076.047943</v>
      </c>
      <c r="U1189" s="140">
        <v>17944886076.047943</v>
      </c>
      <c r="V1189" s="140">
        <v>329516112.99740267</v>
      </c>
      <c r="W1189" s="140">
        <v>183281008.32973009</v>
      </c>
      <c r="X1189" s="140">
        <v>17432088954.72081</v>
      </c>
      <c r="Y1189" s="140">
        <v>0</v>
      </c>
      <c r="Z1189" s="140">
        <v>986637090119.20471</v>
      </c>
      <c r="AA1189" s="140">
        <v>605475079415.70789</v>
      </c>
      <c r="AB1189" s="140">
        <v>520139854806.77551</v>
      </c>
      <c r="AC1189" s="140">
        <v>85335224608.932709</v>
      </c>
      <c r="AD1189" s="140">
        <v>381162010703.49689</v>
      </c>
      <c r="AE1189" s="140">
        <v>327441309552.3208</v>
      </c>
      <c r="AF1189" s="140">
        <v>53720701151.175125</v>
      </c>
      <c r="AG1189" s="140">
        <v>-41181904281.744141</v>
      </c>
      <c r="AH1189" s="140">
        <v>10211216</v>
      </c>
      <c r="AI1189" s="44"/>
      <c r="AK1189" s="44"/>
      <c r="AL1189" s="4"/>
    </row>
    <row r="1190" spans="1:38" x14ac:dyDescent="0.35">
      <c r="A1190" s="140" t="s">
        <v>400</v>
      </c>
      <c r="B1190" s="140" t="s">
        <v>401</v>
      </c>
      <c r="C1190" s="140" t="s">
        <v>282</v>
      </c>
      <c r="D1190" s="140" t="s">
        <v>7</v>
      </c>
      <c r="E1190" s="140" t="s">
        <v>535</v>
      </c>
      <c r="F1190" s="140">
        <v>2006</v>
      </c>
      <c r="G1190" s="140" t="s">
        <v>1316</v>
      </c>
      <c r="H1190" s="140">
        <v>2249895420268.5488</v>
      </c>
      <c r="I1190" s="140">
        <v>1214840346535.5657</v>
      </c>
      <c r="J1190" s="140">
        <v>70606025939.291336</v>
      </c>
      <c r="K1190" s="140">
        <v>51287209417.385712</v>
      </c>
      <c r="L1190" s="140">
        <v>8175916176.911644</v>
      </c>
      <c r="M1190" s="140">
        <v>15010433436.608456</v>
      </c>
      <c r="N1190" s="140">
        <v>0</v>
      </c>
      <c r="O1190" s="140">
        <v>0</v>
      </c>
      <c r="P1190" s="140">
        <v>4882431985.5232735</v>
      </c>
      <c r="Q1190" s="140">
        <v>23218427818.342342</v>
      </c>
      <c r="R1190" s="140">
        <v>11691736057.455101</v>
      </c>
      <c r="S1190" s="140">
        <v>11526691760.887241</v>
      </c>
      <c r="T1190" s="140">
        <v>19318816521.905628</v>
      </c>
      <c r="U1190" s="140">
        <v>19318816521.905628</v>
      </c>
      <c r="V1190" s="140">
        <v>444906439.61490154</v>
      </c>
      <c r="W1190" s="140">
        <v>187812643.07031885</v>
      </c>
      <c r="X1190" s="140">
        <v>18686097439.220409</v>
      </c>
      <c r="Y1190" s="140">
        <v>0</v>
      </c>
      <c r="Z1190" s="140">
        <v>1023937878794.9314</v>
      </c>
      <c r="AA1190" s="140">
        <v>612013317150.85107</v>
      </c>
      <c r="AB1190" s="140">
        <v>528167433061.47437</v>
      </c>
      <c r="AC1190" s="140">
        <v>83845884089.376358</v>
      </c>
      <c r="AD1190" s="140">
        <v>411924561644.08032</v>
      </c>
      <c r="AE1190" s="140">
        <v>355490856557.4574</v>
      </c>
      <c r="AF1190" s="140">
        <v>56433705086.622589</v>
      </c>
      <c r="AG1190" s="140">
        <v>-59488831001.23983</v>
      </c>
      <c r="AH1190" s="140">
        <v>10238905</v>
      </c>
      <c r="AI1190" s="44"/>
      <c r="AK1190" s="44"/>
      <c r="AL1190" s="4"/>
    </row>
    <row r="1191" spans="1:38" x14ac:dyDescent="0.35">
      <c r="A1191" s="140" t="s">
        <v>400</v>
      </c>
      <c r="B1191" s="140" t="s">
        <v>401</v>
      </c>
      <c r="C1191" s="140" t="s">
        <v>282</v>
      </c>
      <c r="D1191" s="140" t="s">
        <v>7</v>
      </c>
      <c r="E1191" s="140" t="s">
        <v>535</v>
      </c>
      <c r="F1191" s="140">
        <v>2007</v>
      </c>
      <c r="G1191" s="140" t="s">
        <v>1317</v>
      </c>
      <c r="H1191" s="140">
        <v>2332794859792.8413</v>
      </c>
      <c r="I1191" s="140">
        <v>1236748491911.4443</v>
      </c>
      <c r="J1191" s="140">
        <v>73809829268.769653</v>
      </c>
      <c r="K1191" s="140">
        <v>51855000059.905777</v>
      </c>
      <c r="L1191" s="140">
        <v>8534873175.7192612</v>
      </c>
      <c r="M1191" s="140">
        <v>15121588746.685894</v>
      </c>
      <c r="N1191" s="140">
        <v>0</v>
      </c>
      <c r="O1191" s="140">
        <v>0</v>
      </c>
      <c r="P1191" s="140">
        <v>5010375823.818634</v>
      </c>
      <c r="Q1191" s="140">
        <v>23188162313.681992</v>
      </c>
      <c r="R1191" s="140">
        <v>11693552389.870735</v>
      </c>
      <c r="S1191" s="140">
        <v>11494609923.811255</v>
      </c>
      <c r="T1191" s="140">
        <v>21954829208.863876</v>
      </c>
      <c r="U1191" s="140">
        <v>21954829208.863876</v>
      </c>
      <c r="V1191" s="140">
        <v>513593552.76880598</v>
      </c>
      <c r="W1191" s="140">
        <v>196379196.69890514</v>
      </c>
      <c r="X1191" s="140">
        <v>21244856459.396164</v>
      </c>
      <c r="Y1191" s="140">
        <v>0</v>
      </c>
      <c r="Z1191" s="140">
        <v>1106436867322.4822</v>
      </c>
      <c r="AA1191" s="140">
        <v>652913885499.67102</v>
      </c>
      <c r="AB1191" s="140">
        <v>567526928315.1676</v>
      </c>
      <c r="AC1191" s="140">
        <v>85386957184.504028</v>
      </c>
      <c r="AD1191" s="140">
        <v>453522981822.81122</v>
      </c>
      <c r="AE1191" s="140">
        <v>394212024756.15735</v>
      </c>
      <c r="AF1191" s="140">
        <v>59310957066.653419</v>
      </c>
      <c r="AG1191" s="140">
        <v>-84200328709.855225</v>
      </c>
      <c r="AH1191" s="140">
        <v>10298828</v>
      </c>
      <c r="AI1191" s="44"/>
      <c r="AK1191" s="44"/>
      <c r="AL1191" s="4"/>
    </row>
    <row r="1192" spans="1:38" x14ac:dyDescent="0.35">
      <c r="A1192" s="140" t="s">
        <v>400</v>
      </c>
      <c r="B1192" s="140" t="s">
        <v>401</v>
      </c>
      <c r="C1192" s="140" t="s">
        <v>282</v>
      </c>
      <c r="D1192" s="140" t="s">
        <v>7</v>
      </c>
      <c r="E1192" s="140" t="s">
        <v>535</v>
      </c>
      <c r="F1192" s="140">
        <v>2008</v>
      </c>
      <c r="G1192" s="140" t="s">
        <v>1318</v>
      </c>
      <c r="H1192" s="140">
        <v>2482280914191.4722</v>
      </c>
      <c r="I1192" s="140">
        <v>1257561893725.823</v>
      </c>
      <c r="J1192" s="140">
        <v>86764976447.742554</v>
      </c>
      <c r="K1192" s="140">
        <v>53038915484.019897</v>
      </c>
      <c r="L1192" s="140">
        <v>8503165186.3695107</v>
      </c>
      <c r="M1192" s="140">
        <v>14976714429.47588</v>
      </c>
      <c r="N1192" s="140">
        <v>0</v>
      </c>
      <c r="O1192" s="140">
        <v>0</v>
      </c>
      <c r="P1192" s="140">
        <v>5536902200.8471651</v>
      </c>
      <c r="Q1192" s="140">
        <v>24022133667.327339</v>
      </c>
      <c r="R1192" s="140">
        <v>12601150547.094755</v>
      </c>
      <c r="S1192" s="140">
        <v>11420983120.232586</v>
      </c>
      <c r="T1192" s="140">
        <v>33726060963.72266</v>
      </c>
      <c r="U1192" s="140">
        <v>33726060963.72266</v>
      </c>
      <c r="V1192" s="140">
        <v>562069767.26900387</v>
      </c>
      <c r="W1192" s="140">
        <v>230972071.28038239</v>
      </c>
      <c r="X1192" s="140">
        <v>32933019125.173275</v>
      </c>
      <c r="Y1192" s="140">
        <v>0</v>
      </c>
      <c r="Z1192" s="140">
        <v>1209099168870.8889</v>
      </c>
      <c r="AA1192" s="140">
        <v>736994502567.05298</v>
      </c>
      <c r="AB1192" s="140">
        <v>643589333611.87891</v>
      </c>
      <c r="AC1192" s="140">
        <v>93405168955.174881</v>
      </c>
      <c r="AD1192" s="140">
        <v>472104666303.83594</v>
      </c>
      <c r="AE1192" s="140">
        <v>412271090928.38934</v>
      </c>
      <c r="AF1192" s="140">
        <v>59833575375.447563</v>
      </c>
      <c r="AG1192" s="140">
        <v>-71145124852.98259</v>
      </c>
      <c r="AH1192" s="140">
        <v>10384603</v>
      </c>
      <c r="AI1192" s="44"/>
      <c r="AK1192" s="44"/>
      <c r="AL1192" s="4"/>
    </row>
    <row r="1193" spans="1:38" x14ac:dyDescent="0.35">
      <c r="A1193" s="140" t="s">
        <v>400</v>
      </c>
      <c r="B1193" s="140" t="s">
        <v>401</v>
      </c>
      <c r="C1193" s="140" t="s">
        <v>282</v>
      </c>
      <c r="D1193" s="140" t="s">
        <v>7</v>
      </c>
      <c r="E1193" s="140" t="s">
        <v>535</v>
      </c>
      <c r="F1193" s="140">
        <v>2009</v>
      </c>
      <c r="G1193" s="140" t="s">
        <v>1319</v>
      </c>
      <c r="H1193" s="140">
        <v>2338733633524.5962</v>
      </c>
      <c r="I1193" s="140">
        <v>1270043208950.2109</v>
      </c>
      <c r="J1193" s="140">
        <v>83738055458.330978</v>
      </c>
      <c r="K1193" s="140">
        <v>50930599347.596901</v>
      </c>
      <c r="L1193" s="140">
        <v>8329989045.1097889</v>
      </c>
      <c r="M1193" s="140">
        <v>14704315905.891911</v>
      </c>
      <c r="N1193" s="140">
        <v>0</v>
      </c>
      <c r="O1193" s="140">
        <v>0</v>
      </c>
      <c r="P1193" s="140">
        <v>5294749145.1035089</v>
      </c>
      <c r="Q1193" s="140">
        <v>22601545251.491688</v>
      </c>
      <c r="R1193" s="140">
        <v>11752919319.903584</v>
      </c>
      <c r="S1193" s="140">
        <v>10848625931.588104</v>
      </c>
      <c r="T1193" s="140">
        <v>32807456110.734074</v>
      </c>
      <c r="U1193" s="140">
        <v>32807456110.734074</v>
      </c>
      <c r="V1193" s="140">
        <v>574916250.55707192</v>
      </c>
      <c r="W1193" s="140">
        <v>246734478.50079212</v>
      </c>
      <c r="X1193" s="140">
        <v>31985805381.676208</v>
      </c>
      <c r="Y1193" s="140">
        <v>0</v>
      </c>
      <c r="Z1193" s="140">
        <v>1076727263614.788</v>
      </c>
      <c r="AA1193" s="140">
        <v>615131513035.90186</v>
      </c>
      <c r="AB1193" s="140">
        <v>530614751291.74115</v>
      </c>
      <c r="AC1193" s="140">
        <v>84516761744.159729</v>
      </c>
      <c r="AD1193" s="140">
        <v>461595750578.88617</v>
      </c>
      <c r="AE1193" s="140">
        <v>398174226486.82489</v>
      </c>
      <c r="AF1193" s="140">
        <v>63421524092.061089</v>
      </c>
      <c r="AG1193" s="140">
        <v>-91774894498.7341</v>
      </c>
      <c r="AH1193" s="140">
        <v>10443936</v>
      </c>
      <c r="AI1193" s="44"/>
      <c r="AK1193" s="44"/>
      <c r="AL1193" s="4"/>
    </row>
    <row r="1194" spans="1:38" x14ac:dyDescent="0.35">
      <c r="A1194" s="140" t="s">
        <v>400</v>
      </c>
      <c r="B1194" s="140" t="s">
        <v>401</v>
      </c>
      <c r="C1194" s="140" t="s">
        <v>282</v>
      </c>
      <c r="D1194" s="140" t="s">
        <v>7</v>
      </c>
      <c r="E1194" s="140" t="s">
        <v>535</v>
      </c>
      <c r="F1194" s="140">
        <v>2010</v>
      </c>
      <c r="G1194" s="140" t="s">
        <v>1320</v>
      </c>
      <c r="H1194" s="140">
        <v>2427883210673.229</v>
      </c>
      <c r="I1194" s="140">
        <v>1282674409692.9788</v>
      </c>
      <c r="J1194" s="140">
        <v>85681567661.278976</v>
      </c>
      <c r="K1194" s="140">
        <v>50929401918.173668</v>
      </c>
      <c r="L1194" s="140">
        <v>8461832658.6817474</v>
      </c>
      <c r="M1194" s="140">
        <v>14744236974.638418</v>
      </c>
      <c r="N1194" s="140">
        <v>0</v>
      </c>
      <c r="O1194" s="140">
        <v>0</v>
      </c>
      <c r="P1194" s="140">
        <v>5490453812.4946222</v>
      </c>
      <c r="Q1194" s="140">
        <v>22232878472.358879</v>
      </c>
      <c r="R1194" s="140">
        <v>11892640233.795353</v>
      </c>
      <c r="S1194" s="140">
        <v>10340238238.563526</v>
      </c>
      <c r="T1194" s="140">
        <v>34752165743.105301</v>
      </c>
      <c r="U1194" s="140">
        <v>34752165743.105301</v>
      </c>
      <c r="V1194" s="140">
        <v>626039576.45493639</v>
      </c>
      <c r="W1194" s="140">
        <v>256451787.95922476</v>
      </c>
      <c r="X1194" s="140">
        <v>33869674378.691139</v>
      </c>
      <c r="Y1194" s="140">
        <v>0</v>
      </c>
      <c r="Z1194" s="140">
        <v>1156157579118.3538</v>
      </c>
      <c r="AA1194" s="140">
        <v>691942021855.34326</v>
      </c>
      <c r="AB1194" s="140">
        <v>599012207329.31055</v>
      </c>
      <c r="AC1194" s="140">
        <v>92929814526.033524</v>
      </c>
      <c r="AD1194" s="140">
        <v>464215557263.01031</v>
      </c>
      <c r="AE1194" s="140">
        <v>401870065481.95215</v>
      </c>
      <c r="AF1194" s="140">
        <v>62345491781.057983</v>
      </c>
      <c r="AG1194" s="140">
        <v>-96630345799.382523</v>
      </c>
      <c r="AH1194" s="140">
        <v>10474410</v>
      </c>
      <c r="AI1194" s="44"/>
      <c r="AK1194" s="44"/>
      <c r="AL1194" s="4"/>
    </row>
    <row r="1195" spans="1:38" x14ac:dyDescent="0.35">
      <c r="A1195" s="140" t="s">
        <v>400</v>
      </c>
      <c r="B1195" s="140" t="s">
        <v>401</v>
      </c>
      <c r="C1195" s="140" t="s">
        <v>282</v>
      </c>
      <c r="D1195" s="140" t="s">
        <v>7</v>
      </c>
      <c r="E1195" s="140" t="s">
        <v>535</v>
      </c>
      <c r="F1195" s="140">
        <v>2011</v>
      </c>
      <c r="G1195" s="140" t="s">
        <v>1321</v>
      </c>
      <c r="H1195" s="140">
        <v>2497569818291.2832</v>
      </c>
      <c r="I1195" s="140">
        <v>1294985405445.9988</v>
      </c>
      <c r="J1195" s="140">
        <v>89604731229.623856</v>
      </c>
      <c r="K1195" s="140">
        <v>51322241016.087959</v>
      </c>
      <c r="L1195" s="140">
        <v>8271539437.1616631</v>
      </c>
      <c r="M1195" s="140">
        <v>14954124909.474203</v>
      </c>
      <c r="N1195" s="140">
        <v>0</v>
      </c>
      <c r="O1195" s="140">
        <v>0</v>
      </c>
      <c r="P1195" s="140">
        <v>5749140576.1688824</v>
      </c>
      <c r="Q1195" s="140">
        <v>22347436093.283207</v>
      </c>
      <c r="R1195" s="140">
        <v>12157548332.803753</v>
      </c>
      <c r="S1195" s="140">
        <v>10189887760.479454</v>
      </c>
      <c r="T1195" s="140">
        <v>38282490213.535896</v>
      </c>
      <c r="U1195" s="140">
        <v>38282490213.535896</v>
      </c>
      <c r="V1195" s="140">
        <v>627458721.02804053</v>
      </c>
      <c r="W1195" s="140">
        <v>295809746.71726847</v>
      </c>
      <c r="X1195" s="140">
        <v>37359221745.790588</v>
      </c>
      <c r="Y1195" s="140">
        <v>0</v>
      </c>
      <c r="Z1195" s="140">
        <v>1197222890710.3484</v>
      </c>
      <c r="AA1195" s="140">
        <v>719229531933.3125</v>
      </c>
      <c r="AB1195" s="140">
        <v>626416402317.91113</v>
      </c>
      <c r="AC1195" s="140">
        <v>92813129615.40181</v>
      </c>
      <c r="AD1195" s="140">
        <v>477993358777.03589</v>
      </c>
      <c r="AE1195" s="140">
        <v>416310603003.33813</v>
      </c>
      <c r="AF1195" s="140">
        <v>61682755773.698975</v>
      </c>
      <c r="AG1195" s="140">
        <v>-84243209094.68782</v>
      </c>
      <c r="AH1195" s="140">
        <v>10496088</v>
      </c>
      <c r="AI1195" s="44"/>
      <c r="AK1195" s="44"/>
      <c r="AL1195" s="4"/>
    </row>
    <row r="1196" spans="1:38" x14ac:dyDescent="0.35">
      <c r="A1196" s="140" t="s">
        <v>400</v>
      </c>
      <c r="B1196" s="140" t="s">
        <v>401</v>
      </c>
      <c r="C1196" s="140" t="s">
        <v>282</v>
      </c>
      <c r="D1196" s="140" t="s">
        <v>7</v>
      </c>
      <c r="E1196" s="140" t="s">
        <v>535</v>
      </c>
      <c r="F1196" s="140">
        <v>2012</v>
      </c>
      <c r="G1196" s="140" t="s">
        <v>1322</v>
      </c>
      <c r="H1196" s="140">
        <v>2496681621460.5391</v>
      </c>
      <c r="I1196" s="140">
        <v>1304689256754.5078</v>
      </c>
      <c r="J1196" s="140">
        <v>89399968578.459824</v>
      </c>
      <c r="K1196" s="140">
        <v>51440631224.022949</v>
      </c>
      <c r="L1196" s="140">
        <v>7939420221.8351059</v>
      </c>
      <c r="M1196" s="140">
        <v>14952955158.201658</v>
      </c>
      <c r="N1196" s="140">
        <v>0</v>
      </c>
      <c r="O1196" s="140">
        <v>0</v>
      </c>
      <c r="P1196" s="140">
        <v>6103994722.8235168</v>
      </c>
      <c r="Q1196" s="140">
        <v>22444261121.162666</v>
      </c>
      <c r="R1196" s="140">
        <v>12611283249.161337</v>
      </c>
      <c r="S1196" s="140">
        <v>9832977872.0013313</v>
      </c>
      <c r="T1196" s="140">
        <v>37959337354.436874</v>
      </c>
      <c r="U1196" s="140">
        <v>37959337354.436874</v>
      </c>
      <c r="V1196" s="140">
        <v>643153903.62558687</v>
      </c>
      <c r="W1196" s="140">
        <v>313912450.85857219</v>
      </c>
      <c r="X1196" s="140">
        <v>37002270999.952713</v>
      </c>
      <c r="Y1196" s="140">
        <v>0</v>
      </c>
      <c r="Z1196" s="140">
        <v>1200852520218.7419</v>
      </c>
      <c r="AA1196" s="140">
        <v>720660077332.67114</v>
      </c>
      <c r="AB1196" s="140">
        <v>630816598075.8479</v>
      </c>
      <c r="AC1196" s="140">
        <v>89843479256.824432</v>
      </c>
      <c r="AD1196" s="140">
        <v>480192442886.07086</v>
      </c>
      <c r="AE1196" s="140">
        <v>420327659004.32996</v>
      </c>
      <c r="AF1196" s="140">
        <v>59864783881.740334</v>
      </c>
      <c r="AG1196" s="140">
        <v>-98260124091.170731</v>
      </c>
      <c r="AH1196" s="140">
        <v>10510785</v>
      </c>
      <c r="AI1196" s="44"/>
      <c r="AK1196" s="44"/>
      <c r="AL1196" s="4"/>
    </row>
    <row r="1197" spans="1:38" x14ac:dyDescent="0.35">
      <c r="A1197" s="140" t="s">
        <v>400</v>
      </c>
      <c r="B1197" s="140" t="s">
        <v>401</v>
      </c>
      <c r="C1197" s="140" t="s">
        <v>282</v>
      </c>
      <c r="D1197" s="140" t="s">
        <v>7</v>
      </c>
      <c r="E1197" s="140" t="s">
        <v>535</v>
      </c>
      <c r="F1197" s="140">
        <v>2013</v>
      </c>
      <c r="G1197" s="140" t="s">
        <v>1323</v>
      </c>
      <c r="H1197" s="140">
        <v>2524568070551.0029</v>
      </c>
      <c r="I1197" s="140">
        <v>1312202655641.0789</v>
      </c>
      <c r="J1197" s="140">
        <v>78547040855.94812</v>
      </c>
      <c r="K1197" s="140">
        <v>52306258968.958672</v>
      </c>
      <c r="L1197" s="140">
        <v>7976588778.808012</v>
      </c>
      <c r="M1197" s="140">
        <v>14598823202.921221</v>
      </c>
      <c r="N1197" s="140">
        <v>0</v>
      </c>
      <c r="O1197" s="140">
        <v>0</v>
      </c>
      <c r="P1197" s="140">
        <v>7682045162.4152241</v>
      </c>
      <c r="Q1197" s="140">
        <v>22048801824.814217</v>
      </c>
      <c r="R1197" s="140">
        <v>12248298066.343229</v>
      </c>
      <c r="S1197" s="140">
        <v>9800503758.4709892</v>
      </c>
      <c r="T1197" s="140">
        <v>26240781886.989449</v>
      </c>
      <c r="U1197" s="140">
        <v>26240781886.989449</v>
      </c>
      <c r="V1197" s="140">
        <v>599616081.80025649</v>
      </c>
      <c r="W1197" s="140">
        <v>348818311.61176723</v>
      </c>
      <c r="X1197" s="140">
        <v>25292347493.577423</v>
      </c>
      <c r="Y1197" s="140">
        <v>0</v>
      </c>
      <c r="Z1197" s="140">
        <v>1218049734150.5789</v>
      </c>
      <c r="AA1197" s="140">
        <v>728720202624.98987</v>
      </c>
      <c r="AB1197" s="140">
        <v>640466979678.03308</v>
      </c>
      <c r="AC1197" s="140">
        <v>88253222946.956818</v>
      </c>
      <c r="AD1197" s="140">
        <v>489329531525.58875</v>
      </c>
      <c r="AE1197" s="140">
        <v>430068229197.61926</v>
      </c>
      <c r="AF1197" s="140">
        <v>59261302327.968033</v>
      </c>
      <c r="AG1197" s="140">
        <v>-84231360096.603119</v>
      </c>
      <c r="AH1197" s="140">
        <v>10514272</v>
      </c>
      <c r="AI1197" s="44"/>
      <c r="AK1197" s="44"/>
      <c r="AL1197" s="4"/>
    </row>
    <row r="1198" spans="1:38" x14ac:dyDescent="0.35">
      <c r="A1198" s="140" t="s">
        <v>400</v>
      </c>
      <c r="B1198" s="140" t="s">
        <v>401</v>
      </c>
      <c r="C1198" s="140" t="s">
        <v>282</v>
      </c>
      <c r="D1198" s="140" t="s">
        <v>7</v>
      </c>
      <c r="E1198" s="140" t="s">
        <v>535</v>
      </c>
      <c r="F1198" s="140">
        <v>2014</v>
      </c>
      <c r="G1198" s="140" t="s">
        <v>1324</v>
      </c>
      <c r="H1198" s="140">
        <v>2633553018089.1338</v>
      </c>
      <c r="I1198" s="140">
        <v>1321586597606.5027</v>
      </c>
      <c r="J1198" s="140">
        <v>77575825522.757507</v>
      </c>
      <c r="K1198" s="140">
        <v>54740867356.234268</v>
      </c>
      <c r="L1198" s="140">
        <v>8254875672.3605499</v>
      </c>
      <c r="M1198" s="140">
        <v>14668415284.615541</v>
      </c>
      <c r="N1198" s="140">
        <v>0</v>
      </c>
      <c r="O1198" s="140">
        <v>0</v>
      </c>
      <c r="P1198" s="140">
        <v>8345732018.3920107</v>
      </c>
      <c r="Q1198" s="140">
        <v>23471844380.866165</v>
      </c>
      <c r="R1198" s="140">
        <v>12978496025.998505</v>
      </c>
      <c r="S1198" s="140">
        <v>10493348354.867662</v>
      </c>
      <c r="T1198" s="140">
        <v>22834958166.523232</v>
      </c>
      <c r="U1198" s="140">
        <v>22834958166.523232</v>
      </c>
      <c r="V1198" s="140">
        <v>632427662.44011056</v>
      </c>
      <c r="W1198" s="140">
        <v>345214731.67631</v>
      </c>
      <c r="X1198" s="140">
        <v>21857315772.406811</v>
      </c>
      <c r="Y1198" s="140">
        <v>0</v>
      </c>
      <c r="Z1198" s="140">
        <v>1305122928313.4968</v>
      </c>
      <c r="AA1198" s="140">
        <v>810551304194.34473</v>
      </c>
      <c r="AB1198" s="140">
        <v>715874326142.11853</v>
      </c>
      <c r="AC1198" s="140">
        <v>94676978052.226196</v>
      </c>
      <c r="AD1198" s="140">
        <v>494571624119.15204</v>
      </c>
      <c r="AE1198" s="140">
        <v>436802860365.79053</v>
      </c>
      <c r="AF1198" s="140">
        <v>57768763753.362419</v>
      </c>
      <c r="AG1198" s="140">
        <v>-70732333353.623657</v>
      </c>
      <c r="AH1198" s="140">
        <v>10525347</v>
      </c>
      <c r="AI1198" s="44"/>
      <c r="AK1198" s="44"/>
      <c r="AL1198" s="4"/>
    </row>
    <row r="1199" spans="1:38" x14ac:dyDescent="0.35">
      <c r="A1199" s="140" t="s">
        <v>400</v>
      </c>
      <c r="B1199" s="140" t="s">
        <v>401</v>
      </c>
      <c r="C1199" s="140" t="s">
        <v>282</v>
      </c>
      <c r="D1199" s="140" t="s">
        <v>7</v>
      </c>
      <c r="E1199" s="140" t="s">
        <v>535</v>
      </c>
      <c r="F1199" s="140">
        <v>2015</v>
      </c>
      <c r="G1199" s="140" t="s">
        <v>1325</v>
      </c>
      <c r="H1199" s="140">
        <v>2741070887434.627</v>
      </c>
      <c r="I1199" s="140">
        <v>1336942630946.7649</v>
      </c>
      <c r="J1199" s="140">
        <v>74921146116.316269</v>
      </c>
      <c r="K1199" s="140">
        <v>57515008963.149673</v>
      </c>
      <c r="L1199" s="140">
        <v>8336915570.5388546</v>
      </c>
      <c r="M1199" s="140">
        <v>15005567029.339418</v>
      </c>
      <c r="N1199" s="140">
        <v>0</v>
      </c>
      <c r="O1199" s="140">
        <v>0</v>
      </c>
      <c r="P1199" s="140">
        <v>9253054678.0673332</v>
      </c>
      <c r="Q1199" s="140">
        <v>24919471685.204071</v>
      </c>
      <c r="R1199" s="140">
        <v>14200080522.199425</v>
      </c>
      <c r="S1199" s="140">
        <v>10719391163.004644</v>
      </c>
      <c r="T1199" s="140">
        <v>17406137153.166588</v>
      </c>
      <c r="U1199" s="140">
        <v>17406137153.166588</v>
      </c>
      <c r="V1199" s="140">
        <v>643621180.42347276</v>
      </c>
      <c r="W1199" s="140">
        <v>350659492.61519969</v>
      </c>
      <c r="X1199" s="140">
        <v>16411856480.127914</v>
      </c>
      <c r="Y1199" s="140">
        <v>0</v>
      </c>
      <c r="Z1199" s="140">
        <v>1402300761703.6946</v>
      </c>
      <c r="AA1199" s="140">
        <v>858347212644.36743</v>
      </c>
      <c r="AB1199" s="140">
        <v>758197060390.6864</v>
      </c>
      <c r="AC1199" s="140">
        <v>100150152253.68054</v>
      </c>
      <c r="AD1199" s="140">
        <v>543953549059.32959</v>
      </c>
      <c r="AE1199" s="140">
        <v>480486189982.81757</v>
      </c>
      <c r="AF1199" s="140">
        <v>63467359076.510201</v>
      </c>
      <c r="AG1199" s="140">
        <v>-73093651332.149078</v>
      </c>
      <c r="AH1199" s="140">
        <v>10546059</v>
      </c>
      <c r="AI1199" s="44"/>
      <c r="AK1199" s="44"/>
      <c r="AL1199" s="4"/>
    </row>
    <row r="1200" spans="1:38" x14ac:dyDescent="0.35">
      <c r="A1200" s="140" t="s">
        <v>400</v>
      </c>
      <c r="B1200" s="140" t="s">
        <v>401</v>
      </c>
      <c r="C1200" s="140" t="s">
        <v>282</v>
      </c>
      <c r="D1200" s="140" t="s">
        <v>7</v>
      </c>
      <c r="E1200" s="140" t="s">
        <v>535</v>
      </c>
      <c r="F1200" s="140">
        <v>2016</v>
      </c>
      <c r="G1200" s="140" t="s">
        <v>1326</v>
      </c>
      <c r="H1200" s="140">
        <v>2777178993525.228</v>
      </c>
      <c r="I1200" s="140">
        <v>1348419955171.9485</v>
      </c>
      <c r="J1200" s="140">
        <v>67049441406.673759</v>
      </c>
      <c r="K1200" s="140">
        <v>56795614871.788239</v>
      </c>
      <c r="L1200" s="140">
        <v>8607836993.3456345</v>
      </c>
      <c r="M1200" s="140">
        <v>15124580548.203041</v>
      </c>
      <c r="N1200" s="140">
        <v>0</v>
      </c>
      <c r="O1200" s="140">
        <v>0</v>
      </c>
      <c r="P1200" s="140">
        <v>8966407979.3145275</v>
      </c>
      <c r="Q1200" s="140">
        <v>24096789350.925034</v>
      </c>
      <c r="R1200" s="140">
        <v>13597618837.987337</v>
      </c>
      <c r="S1200" s="140">
        <v>10499170512.937696</v>
      </c>
      <c r="T1200" s="140">
        <v>10253826534.885525</v>
      </c>
      <c r="U1200" s="140">
        <v>10253826534.885525</v>
      </c>
      <c r="V1200" s="140">
        <v>555775851.29440498</v>
      </c>
      <c r="W1200" s="140">
        <v>337287916.86114675</v>
      </c>
      <c r="X1200" s="140">
        <v>9360762766.7299728</v>
      </c>
      <c r="Y1200" s="140">
        <v>0</v>
      </c>
      <c r="Z1200" s="140">
        <v>1420691904993.562</v>
      </c>
      <c r="AA1200" s="140">
        <v>881657754891.67261</v>
      </c>
      <c r="AB1200" s="140">
        <v>780036569584.98047</v>
      </c>
      <c r="AC1200" s="140">
        <v>101621185306.69037</v>
      </c>
      <c r="AD1200" s="140">
        <v>539034150101.88947</v>
      </c>
      <c r="AE1200" s="140">
        <v>476904271529.14398</v>
      </c>
      <c r="AF1200" s="140">
        <v>62129878572.744835</v>
      </c>
      <c r="AG1200" s="140">
        <v>-58982308046.95623</v>
      </c>
      <c r="AH1200" s="140">
        <v>10566332</v>
      </c>
      <c r="AI1200" s="44"/>
      <c r="AK1200" s="44"/>
      <c r="AL1200" s="4"/>
    </row>
    <row r="1201" spans="1:38" x14ac:dyDescent="0.35">
      <c r="A1201" s="140" t="s">
        <v>400</v>
      </c>
      <c r="B1201" s="140" t="s">
        <v>401</v>
      </c>
      <c r="C1201" s="140" t="s">
        <v>282</v>
      </c>
      <c r="D1201" s="140" t="s">
        <v>7</v>
      </c>
      <c r="E1201" s="140" t="s">
        <v>535</v>
      </c>
      <c r="F1201" s="140">
        <v>2017</v>
      </c>
      <c r="G1201" s="140" t="s">
        <v>1327</v>
      </c>
      <c r="H1201" s="140">
        <v>2862271603746.3574</v>
      </c>
      <c r="I1201" s="140">
        <v>1360852634701.813</v>
      </c>
      <c r="J1201" s="140">
        <v>65960501643.415024</v>
      </c>
      <c r="K1201" s="140">
        <v>58142124031.048264</v>
      </c>
      <c r="L1201" s="140">
        <v>9122874154.4272232</v>
      </c>
      <c r="M1201" s="140">
        <v>15136957616.07818</v>
      </c>
      <c r="N1201" s="140">
        <v>0</v>
      </c>
      <c r="O1201" s="140">
        <v>0</v>
      </c>
      <c r="P1201" s="140">
        <v>9408363494.7450008</v>
      </c>
      <c r="Q1201" s="140">
        <v>24473928765.797855</v>
      </c>
      <c r="R1201" s="140">
        <v>13796121722.902586</v>
      </c>
      <c r="S1201" s="140">
        <v>10677807042.895269</v>
      </c>
      <c r="T1201" s="140">
        <v>7818377612.3667669</v>
      </c>
      <c r="U1201" s="140">
        <v>7818377612.3667669</v>
      </c>
      <c r="V1201" s="140">
        <v>465167201.12683332</v>
      </c>
      <c r="W1201" s="140">
        <v>274773431.6985085</v>
      </c>
      <c r="X1201" s="140">
        <v>7078436979.5414248</v>
      </c>
      <c r="Y1201" s="140">
        <v>0</v>
      </c>
      <c r="Z1201" s="140">
        <v>1501374119490.2793</v>
      </c>
      <c r="AA1201" s="140">
        <v>930840305845.93884</v>
      </c>
      <c r="AB1201" s="140">
        <v>828788176758.13684</v>
      </c>
      <c r="AC1201" s="140">
        <v>102052129087.80122</v>
      </c>
      <c r="AD1201" s="140">
        <v>570533813644.34302</v>
      </c>
      <c r="AE1201" s="140">
        <v>507983674771.62311</v>
      </c>
      <c r="AF1201" s="140">
        <v>62550138872.719414</v>
      </c>
      <c r="AG1201" s="140">
        <v>-65915652089.149712</v>
      </c>
      <c r="AH1201" s="140">
        <v>10594438</v>
      </c>
      <c r="AI1201" s="44"/>
      <c r="AK1201" s="44"/>
      <c r="AL1201" s="4"/>
    </row>
    <row r="1202" spans="1:38" x14ac:dyDescent="0.35">
      <c r="A1202" s="140" t="s">
        <v>400</v>
      </c>
      <c r="B1202" s="140" t="s">
        <v>401</v>
      </c>
      <c r="C1202" s="140" t="s">
        <v>282</v>
      </c>
      <c r="D1202" s="140" t="s">
        <v>7</v>
      </c>
      <c r="E1202" s="140" t="s">
        <v>535</v>
      </c>
      <c r="F1202" s="140">
        <v>2018</v>
      </c>
      <c r="G1202" s="140" t="s">
        <v>1328</v>
      </c>
      <c r="H1202" s="140">
        <v>2932760892347.9888</v>
      </c>
      <c r="I1202" s="140">
        <v>1383151656050.8606</v>
      </c>
      <c r="J1202" s="140">
        <v>65901384381.51236</v>
      </c>
      <c r="K1202" s="140">
        <v>57997051359.839584</v>
      </c>
      <c r="L1202" s="140">
        <v>9510466700.7398148</v>
      </c>
      <c r="M1202" s="140">
        <v>15030749171.722437</v>
      </c>
      <c r="N1202" s="140">
        <v>0</v>
      </c>
      <c r="O1202" s="140">
        <v>0</v>
      </c>
      <c r="P1202" s="140">
        <v>9281110821.5649929</v>
      </c>
      <c r="Q1202" s="140">
        <v>24174724665.812336</v>
      </c>
      <c r="R1202" s="140">
        <v>13440007803.076704</v>
      </c>
      <c r="S1202" s="140">
        <v>10734716862.735632</v>
      </c>
      <c r="T1202" s="140">
        <v>7904333021.6727772</v>
      </c>
      <c r="U1202" s="140">
        <v>7904333021.6727772</v>
      </c>
      <c r="V1202" s="140">
        <v>388471175.9921841</v>
      </c>
      <c r="W1202" s="140">
        <v>251381003.68873504</v>
      </c>
      <c r="X1202" s="140">
        <v>7264480841.9918575</v>
      </c>
      <c r="Y1202" s="140">
        <v>0</v>
      </c>
      <c r="Z1202" s="140">
        <v>1539755001915.6155</v>
      </c>
      <c r="AA1202" s="140">
        <v>953812400123.06958</v>
      </c>
      <c r="AB1202" s="140">
        <v>849241738999.36096</v>
      </c>
      <c r="AC1202" s="140">
        <v>104570661123.70891</v>
      </c>
      <c r="AD1202" s="140">
        <v>585942601792.54578</v>
      </c>
      <c r="AE1202" s="140">
        <v>521703129500.00079</v>
      </c>
      <c r="AF1202" s="140">
        <v>64239472292.545853</v>
      </c>
      <c r="AG1202" s="140">
        <v>-56047150000</v>
      </c>
      <c r="AH1202" s="140">
        <v>10629928</v>
      </c>
      <c r="AI1202" s="44"/>
      <c r="AK1202" s="44"/>
      <c r="AL1202" s="4"/>
    </row>
    <row r="1203" spans="1:38" x14ac:dyDescent="0.35">
      <c r="A1203" s="140" t="s">
        <v>99</v>
      </c>
      <c r="B1203" s="140" t="s">
        <v>100</v>
      </c>
      <c r="C1203" s="140" t="s">
        <v>282</v>
      </c>
      <c r="D1203" s="140" t="s">
        <v>7</v>
      </c>
      <c r="E1203" s="140" t="s">
        <v>535</v>
      </c>
      <c r="F1203" s="140">
        <v>1995</v>
      </c>
      <c r="G1203" s="140" t="s">
        <v>1329</v>
      </c>
      <c r="H1203" s="140">
        <v>38914385968466.18</v>
      </c>
      <c r="I1203" s="140">
        <v>16370811732594.879</v>
      </c>
      <c r="J1203" s="140">
        <v>345306213056.81061</v>
      </c>
      <c r="K1203" s="140">
        <v>331004912534.06464</v>
      </c>
      <c r="L1203" s="140">
        <v>17504850413.46703</v>
      </c>
      <c r="M1203" s="140">
        <v>78336995161.790192</v>
      </c>
      <c r="N1203" s="140">
        <v>0</v>
      </c>
      <c r="O1203" s="140">
        <v>1129647890.2674577</v>
      </c>
      <c r="P1203" s="140">
        <v>21969766649.860317</v>
      </c>
      <c r="Q1203" s="140">
        <v>212063652418.67969</v>
      </c>
      <c r="R1203" s="140">
        <v>83497213437.855911</v>
      </c>
      <c r="S1203" s="140">
        <v>128566438980.82379</v>
      </c>
      <c r="T1203" s="140">
        <v>14301300522.745943</v>
      </c>
      <c r="U1203" s="140">
        <v>14295324629.557793</v>
      </c>
      <c r="V1203" s="140">
        <v>2592100991.5111637</v>
      </c>
      <c r="W1203" s="140">
        <v>3218079718.4184051</v>
      </c>
      <c r="X1203" s="140">
        <v>8485143919.6282234</v>
      </c>
      <c r="Y1203" s="140">
        <v>5975893.1881508157</v>
      </c>
      <c r="Z1203" s="140">
        <v>22057478125531.195</v>
      </c>
      <c r="AA1203" s="140">
        <v>14706615171481.887</v>
      </c>
      <c r="AB1203" s="140">
        <v>12938060200948.781</v>
      </c>
      <c r="AC1203" s="140">
        <v>1768554970533.0837</v>
      </c>
      <c r="AD1203" s="140">
        <v>7350862954049.3369</v>
      </c>
      <c r="AE1203" s="140">
        <v>6466879449789.2227</v>
      </c>
      <c r="AF1203" s="140">
        <v>883983504260.11218</v>
      </c>
      <c r="AG1203" s="140">
        <v>140789897283.29642</v>
      </c>
      <c r="AH1203" s="140">
        <v>81678051</v>
      </c>
      <c r="AI1203" s="44"/>
      <c r="AK1203" s="44"/>
      <c r="AL1203" s="4"/>
    </row>
    <row r="1204" spans="1:38" x14ac:dyDescent="0.35">
      <c r="A1204" s="140" t="s">
        <v>99</v>
      </c>
      <c r="B1204" s="140" t="s">
        <v>100</v>
      </c>
      <c r="C1204" s="140" t="s">
        <v>282</v>
      </c>
      <c r="D1204" s="140" t="s">
        <v>7</v>
      </c>
      <c r="E1204" s="140" t="s">
        <v>535</v>
      </c>
      <c r="F1204" s="140">
        <v>1996</v>
      </c>
      <c r="G1204" s="140" t="s">
        <v>1330</v>
      </c>
      <c r="H1204" s="140">
        <v>39060680571825.203</v>
      </c>
      <c r="I1204" s="140">
        <v>16672649507473.746</v>
      </c>
      <c r="J1204" s="140">
        <v>330170757934.93561</v>
      </c>
      <c r="K1204" s="140">
        <v>320359310649.85681</v>
      </c>
      <c r="L1204" s="140">
        <v>18697143826.786568</v>
      </c>
      <c r="M1204" s="140">
        <v>79043648908.298599</v>
      </c>
      <c r="N1204" s="140">
        <v>0</v>
      </c>
      <c r="O1204" s="140">
        <v>1163645473.850034</v>
      </c>
      <c r="P1204" s="140">
        <v>24004855875.366879</v>
      </c>
      <c r="Q1204" s="140">
        <v>197450016565.55475</v>
      </c>
      <c r="R1204" s="140">
        <v>77290473553.123489</v>
      </c>
      <c r="S1204" s="140">
        <v>120159543012.43124</v>
      </c>
      <c r="T1204" s="140">
        <v>9811447285.0787964</v>
      </c>
      <c r="U1204" s="140">
        <v>9806565768.8420277</v>
      </c>
      <c r="V1204" s="140">
        <v>2130617553.6795194</v>
      </c>
      <c r="W1204" s="140">
        <v>2900868231.9501996</v>
      </c>
      <c r="X1204" s="140">
        <v>4775079983.2123089</v>
      </c>
      <c r="Y1204" s="140">
        <v>4881516.2367687672</v>
      </c>
      <c r="Z1204" s="140">
        <v>21949622559243.363</v>
      </c>
      <c r="AA1204" s="140">
        <v>14640892529837.684</v>
      </c>
      <c r="AB1204" s="140">
        <v>12871302455696.549</v>
      </c>
      <c r="AC1204" s="140">
        <v>1769590074141.1326</v>
      </c>
      <c r="AD1204" s="140">
        <v>7308730029405.6787</v>
      </c>
      <c r="AE1204" s="140">
        <v>6425351090023.6875</v>
      </c>
      <c r="AF1204" s="140">
        <v>883378939381.97449</v>
      </c>
      <c r="AG1204" s="140">
        <v>108237747173.15338</v>
      </c>
      <c r="AH1204" s="140">
        <v>81914831</v>
      </c>
      <c r="AI1204" s="44"/>
      <c r="AK1204" s="44"/>
      <c r="AL1204" s="4"/>
    </row>
    <row r="1205" spans="1:38" x14ac:dyDescent="0.35">
      <c r="A1205" s="140" t="s">
        <v>99</v>
      </c>
      <c r="B1205" s="140" t="s">
        <v>100</v>
      </c>
      <c r="C1205" s="140" t="s">
        <v>282</v>
      </c>
      <c r="D1205" s="140" t="s">
        <v>7</v>
      </c>
      <c r="E1205" s="140" t="s">
        <v>535</v>
      </c>
      <c r="F1205" s="140">
        <v>1997</v>
      </c>
      <c r="G1205" s="140" t="s">
        <v>1331</v>
      </c>
      <c r="H1205" s="140">
        <v>39132209576036.031</v>
      </c>
      <c r="I1205" s="140">
        <v>16966224645199.77</v>
      </c>
      <c r="J1205" s="140">
        <v>328891239691.09943</v>
      </c>
      <c r="K1205" s="140">
        <v>320243537080.19434</v>
      </c>
      <c r="L1205" s="140">
        <v>19996301704.103596</v>
      </c>
      <c r="M1205" s="140">
        <v>83461087447.81012</v>
      </c>
      <c r="N1205" s="140">
        <v>0</v>
      </c>
      <c r="O1205" s="140">
        <v>975441723.1270026</v>
      </c>
      <c r="P1205" s="140">
        <v>27517134221.482231</v>
      </c>
      <c r="Q1205" s="140">
        <v>188293571983.67133</v>
      </c>
      <c r="R1205" s="140">
        <v>73380915721.62059</v>
      </c>
      <c r="S1205" s="140">
        <v>114912656262.05074</v>
      </c>
      <c r="T1205" s="140">
        <v>8647702610.9051399</v>
      </c>
      <c r="U1205" s="140">
        <v>8642095146.5904655</v>
      </c>
      <c r="V1205" s="140">
        <v>2625965534.4735432</v>
      </c>
      <c r="W1205" s="140">
        <v>3012891292.3009987</v>
      </c>
      <c r="X1205" s="140">
        <v>3003238319.8159237</v>
      </c>
      <c r="Y1205" s="140">
        <v>5607464.3146740599</v>
      </c>
      <c r="Z1205" s="140">
        <v>21716784536431.969</v>
      </c>
      <c r="AA1205" s="140">
        <v>14491541430381.15</v>
      </c>
      <c r="AB1205" s="140">
        <v>12779025205396.5</v>
      </c>
      <c r="AC1205" s="140">
        <v>1712516224984.6431</v>
      </c>
      <c r="AD1205" s="140">
        <v>7225243106050.8467</v>
      </c>
      <c r="AE1205" s="140">
        <v>6371410813053.3613</v>
      </c>
      <c r="AF1205" s="140">
        <v>853832292997.49438</v>
      </c>
      <c r="AG1205" s="140">
        <v>120309154713.20374</v>
      </c>
      <c r="AH1205" s="140">
        <v>82034771</v>
      </c>
      <c r="AI1205" s="44"/>
      <c r="AK1205" s="44"/>
      <c r="AL1205" s="4"/>
    </row>
    <row r="1206" spans="1:38" x14ac:dyDescent="0.35">
      <c r="A1206" s="140" t="s">
        <v>99</v>
      </c>
      <c r="B1206" s="140" t="s">
        <v>100</v>
      </c>
      <c r="C1206" s="140" t="s">
        <v>282</v>
      </c>
      <c r="D1206" s="140" t="s">
        <v>7</v>
      </c>
      <c r="E1206" s="140" t="s">
        <v>535</v>
      </c>
      <c r="F1206" s="140">
        <v>1998</v>
      </c>
      <c r="G1206" s="140" t="s">
        <v>1332</v>
      </c>
      <c r="H1206" s="140">
        <v>39360272586071.07</v>
      </c>
      <c r="I1206" s="140">
        <v>17276127749786.119</v>
      </c>
      <c r="J1206" s="140">
        <v>336067341306.69757</v>
      </c>
      <c r="K1206" s="140">
        <v>328106686528.03992</v>
      </c>
      <c r="L1206" s="140">
        <v>21094009426.766323</v>
      </c>
      <c r="M1206" s="140">
        <v>92651272833.151428</v>
      </c>
      <c r="N1206" s="140">
        <v>0</v>
      </c>
      <c r="O1206" s="140">
        <v>1030992024.9072988</v>
      </c>
      <c r="P1206" s="140">
        <v>26901965341.715351</v>
      </c>
      <c r="Q1206" s="140">
        <v>186428446901.49954</v>
      </c>
      <c r="R1206" s="140">
        <v>74408474337.513428</v>
      </c>
      <c r="S1206" s="140">
        <v>112019972563.98611</v>
      </c>
      <c r="T1206" s="140">
        <v>7960654778.6576548</v>
      </c>
      <c r="U1206" s="140">
        <v>7939760426.1942596</v>
      </c>
      <c r="V1206" s="140">
        <v>2162437898.4786124</v>
      </c>
      <c r="W1206" s="140">
        <v>2761225745.0840659</v>
      </c>
      <c r="X1206" s="140">
        <v>3016096782.6315813</v>
      </c>
      <c r="Y1206" s="140">
        <v>20894352.463395435</v>
      </c>
      <c r="Z1206" s="140">
        <v>21746893667845.855</v>
      </c>
      <c r="AA1206" s="140">
        <v>14516050218401.213</v>
      </c>
      <c r="AB1206" s="140">
        <v>12877686143181.775</v>
      </c>
      <c r="AC1206" s="140">
        <v>1638364075219.4253</v>
      </c>
      <c r="AD1206" s="140">
        <v>7230843449444.6436</v>
      </c>
      <c r="AE1206" s="140">
        <v>6414729288714.5908</v>
      </c>
      <c r="AF1206" s="140">
        <v>816114160730.05286</v>
      </c>
      <c r="AG1206" s="140">
        <v>1183827132.4007869</v>
      </c>
      <c r="AH1206" s="140">
        <v>82047195</v>
      </c>
      <c r="AI1206" s="44"/>
      <c r="AK1206" s="44"/>
      <c r="AL1206" s="4"/>
    </row>
    <row r="1207" spans="1:38" x14ac:dyDescent="0.35">
      <c r="A1207" s="140" t="s">
        <v>99</v>
      </c>
      <c r="B1207" s="140" t="s">
        <v>100</v>
      </c>
      <c r="C1207" s="140" t="s">
        <v>282</v>
      </c>
      <c r="D1207" s="140" t="s">
        <v>7</v>
      </c>
      <c r="E1207" s="140" t="s">
        <v>535</v>
      </c>
      <c r="F1207" s="140">
        <v>1999</v>
      </c>
      <c r="G1207" s="140" t="s">
        <v>1333</v>
      </c>
      <c r="H1207" s="140">
        <v>40009858585824.203</v>
      </c>
      <c r="I1207" s="140">
        <v>17604137774636.164</v>
      </c>
      <c r="J1207" s="140">
        <v>336816347777.20343</v>
      </c>
      <c r="K1207" s="140">
        <v>328954664417.039</v>
      </c>
      <c r="L1207" s="140">
        <v>21390163741.796551</v>
      </c>
      <c r="M1207" s="140">
        <v>93319492245.579102</v>
      </c>
      <c r="N1207" s="140">
        <v>0</v>
      </c>
      <c r="O1207" s="140">
        <v>1053902787.8639586</v>
      </c>
      <c r="P1207" s="140">
        <v>28938700319.644527</v>
      </c>
      <c r="Q1207" s="140">
        <v>184252405322.15488</v>
      </c>
      <c r="R1207" s="140">
        <v>74493089491.54332</v>
      </c>
      <c r="S1207" s="140">
        <v>109759315830.61156</v>
      </c>
      <c r="T1207" s="140">
        <v>7861683360.164422</v>
      </c>
      <c r="U1207" s="140">
        <v>7830331042.2458677</v>
      </c>
      <c r="V1207" s="140">
        <v>2275463516.5858593</v>
      </c>
      <c r="W1207" s="140">
        <v>2735440963.6922441</v>
      </c>
      <c r="X1207" s="140">
        <v>2819426561.9677649</v>
      </c>
      <c r="Y1207" s="140">
        <v>31352317.918554652</v>
      </c>
      <c r="Z1207" s="140">
        <v>22025130024350.742</v>
      </c>
      <c r="AA1207" s="140">
        <v>14703293849276.477</v>
      </c>
      <c r="AB1207" s="140">
        <v>13097270317052.057</v>
      </c>
      <c r="AC1207" s="140">
        <v>1606023532224.418</v>
      </c>
      <c r="AD1207" s="140">
        <v>7321836175074.2676</v>
      </c>
      <c r="AE1207" s="140">
        <v>6522080602152.7666</v>
      </c>
      <c r="AF1207" s="140">
        <v>799755572921.50269</v>
      </c>
      <c r="AG1207" s="140">
        <v>43774439060.095825</v>
      </c>
      <c r="AH1207" s="140">
        <v>82100243</v>
      </c>
      <c r="AI1207" s="44"/>
      <c r="AK1207" s="44"/>
      <c r="AL1207" s="4"/>
    </row>
    <row r="1208" spans="1:38" x14ac:dyDescent="0.35">
      <c r="A1208" s="140" t="s">
        <v>99</v>
      </c>
      <c r="B1208" s="140" t="s">
        <v>100</v>
      </c>
      <c r="C1208" s="140" t="s">
        <v>282</v>
      </c>
      <c r="D1208" s="140" t="s">
        <v>7</v>
      </c>
      <c r="E1208" s="140" t="s">
        <v>535</v>
      </c>
      <c r="F1208" s="140">
        <v>2000</v>
      </c>
      <c r="G1208" s="140" t="s">
        <v>1334</v>
      </c>
      <c r="H1208" s="140">
        <v>41046871921004.289</v>
      </c>
      <c r="I1208" s="140">
        <v>17926668633639.707</v>
      </c>
      <c r="J1208" s="140">
        <v>348556584645.61884</v>
      </c>
      <c r="K1208" s="140">
        <v>338723115479.34375</v>
      </c>
      <c r="L1208" s="140">
        <v>23112150394.062607</v>
      </c>
      <c r="M1208" s="140">
        <v>103167555920.65309</v>
      </c>
      <c r="N1208" s="140">
        <v>0</v>
      </c>
      <c r="O1208" s="140">
        <v>463044658.00539589</v>
      </c>
      <c r="P1208" s="140">
        <v>29216980799.289646</v>
      </c>
      <c r="Q1208" s="140">
        <v>182763383707.33301</v>
      </c>
      <c r="R1208" s="140">
        <v>73961877339.727844</v>
      </c>
      <c r="S1208" s="140">
        <v>108801506367.60516</v>
      </c>
      <c r="T1208" s="140">
        <v>9833469166.2750969</v>
      </c>
      <c r="U1208" s="140">
        <v>9766679770.6921883</v>
      </c>
      <c r="V1208" s="140">
        <v>2913636778.868669</v>
      </c>
      <c r="W1208" s="140">
        <v>4002464367.9164448</v>
      </c>
      <c r="X1208" s="140">
        <v>2850578623.907073</v>
      </c>
      <c r="Y1208" s="140">
        <v>66789395.582908869</v>
      </c>
      <c r="Z1208" s="140">
        <v>22769676357739.945</v>
      </c>
      <c r="AA1208" s="140">
        <v>15199083230839.57</v>
      </c>
      <c r="AB1208" s="140">
        <v>13568324480278.611</v>
      </c>
      <c r="AC1208" s="140">
        <v>1630758750560.9888</v>
      </c>
      <c r="AD1208" s="140">
        <v>7570593126900.3408</v>
      </c>
      <c r="AE1208" s="140">
        <v>6758319728490.4053</v>
      </c>
      <c r="AF1208" s="140">
        <v>812273398409.9386</v>
      </c>
      <c r="AG1208" s="140">
        <v>1970344979.0116346</v>
      </c>
      <c r="AH1208" s="140">
        <v>82211508</v>
      </c>
      <c r="AI1208" s="44"/>
      <c r="AK1208" s="44"/>
      <c r="AL1208" s="4"/>
    </row>
    <row r="1209" spans="1:38" x14ac:dyDescent="0.35">
      <c r="A1209" s="140" t="s">
        <v>99</v>
      </c>
      <c r="B1209" s="140" t="s">
        <v>100</v>
      </c>
      <c r="C1209" s="140" t="s">
        <v>282</v>
      </c>
      <c r="D1209" s="140" t="s">
        <v>7</v>
      </c>
      <c r="E1209" s="140" t="s">
        <v>535</v>
      </c>
      <c r="F1209" s="140">
        <v>2001</v>
      </c>
      <c r="G1209" s="140" t="s">
        <v>1335</v>
      </c>
      <c r="H1209" s="140">
        <v>41331381649375.258</v>
      </c>
      <c r="I1209" s="140">
        <v>18197284903859.973</v>
      </c>
      <c r="J1209" s="140">
        <v>361233676660.0307</v>
      </c>
      <c r="K1209" s="140">
        <v>345168461396.33527</v>
      </c>
      <c r="L1209" s="140">
        <v>23504368085.162216</v>
      </c>
      <c r="M1209" s="140">
        <v>102758128154.60608</v>
      </c>
      <c r="N1209" s="140">
        <v>0</v>
      </c>
      <c r="O1209" s="140">
        <v>251641637.38684058</v>
      </c>
      <c r="P1209" s="140">
        <v>29645391365.093193</v>
      </c>
      <c r="Q1209" s="140">
        <v>189008932154.08691</v>
      </c>
      <c r="R1209" s="140">
        <v>74482971409.628433</v>
      </c>
      <c r="S1209" s="140">
        <v>114525960744.45848</v>
      </c>
      <c r="T1209" s="140">
        <v>16065215263.695459</v>
      </c>
      <c r="U1209" s="140">
        <v>15981575080.921581</v>
      </c>
      <c r="V1209" s="140">
        <v>3490784574.6248999</v>
      </c>
      <c r="W1209" s="140">
        <v>6332120859.5379057</v>
      </c>
      <c r="X1209" s="140">
        <v>6158669646.7587748</v>
      </c>
      <c r="Y1209" s="140">
        <v>83640182.773878634</v>
      </c>
      <c r="Z1209" s="140">
        <v>22618084169779.734</v>
      </c>
      <c r="AA1209" s="140">
        <v>15093800886187.586</v>
      </c>
      <c r="AB1209" s="140">
        <v>13557439514217.924</v>
      </c>
      <c r="AC1209" s="140">
        <v>1536361371969.6675</v>
      </c>
      <c r="AD1209" s="140">
        <v>7524283283592.1465</v>
      </c>
      <c r="AE1209" s="140">
        <v>6758404743399.7393</v>
      </c>
      <c r="AF1209" s="140">
        <v>765878540192.39783</v>
      </c>
      <c r="AG1209" s="140">
        <v>154778899075.51035</v>
      </c>
      <c r="AH1209" s="140">
        <v>82349925</v>
      </c>
      <c r="AI1209" s="44"/>
      <c r="AK1209" s="44"/>
      <c r="AL1209" s="4"/>
    </row>
    <row r="1210" spans="1:38" x14ac:dyDescent="0.35">
      <c r="A1210" s="140" t="s">
        <v>99</v>
      </c>
      <c r="B1210" s="140" t="s">
        <v>100</v>
      </c>
      <c r="C1210" s="140" t="s">
        <v>282</v>
      </c>
      <c r="D1210" s="140" t="s">
        <v>7</v>
      </c>
      <c r="E1210" s="140" t="s">
        <v>535</v>
      </c>
      <c r="F1210" s="140">
        <v>2002</v>
      </c>
      <c r="G1210" s="140" t="s">
        <v>1336</v>
      </c>
      <c r="H1210" s="140">
        <v>41021457709148.109</v>
      </c>
      <c r="I1210" s="140">
        <v>18392983279289.813</v>
      </c>
      <c r="J1210" s="140">
        <v>369459013637.42688</v>
      </c>
      <c r="K1210" s="140">
        <v>350959606327.13623</v>
      </c>
      <c r="L1210" s="140">
        <v>24337900731.554352</v>
      </c>
      <c r="M1210" s="140">
        <v>103923482890.35612</v>
      </c>
      <c r="N1210" s="140">
        <v>0</v>
      </c>
      <c r="O1210" s="140">
        <v>0</v>
      </c>
      <c r="P1210" s="140">
        <v>29819832991.992653</v>
      </c>
      <c r="Q1210" s="140">
        <v>192878389713.23306</v>
      </c>
      <c r="R1210" s="140">
        <v>75260759337.012909</v>
      </c>
      <c r="S1210" s="140">
        <v>117617630376.22015</v>
      </c>
      <c r="T1210" s="140">
        <v>18499407310.290642</v>
      </c>
      <c r="U1210" s="140">
        <v>18402272789.784119</v>
      </c>
      <c r="V1210" s="140">
        <v>3822958834.115119</v>
      </c>
      <c r="W1210" s="140">
        <v>7506292713.9999685</v>
      </c>
      <c r="X1210" s="140">
        <v>7073021241.6690311</v>
      </c>
      <c r="Y1210" s="140">
        <v>97134520.506522834</v>
      </c>
      <c r="Z1210" s="140">
        <v>22317407393765.133</v>
      </c>
      <c r="AA1210" s="140">
        <v>14886532870571.449</v>
      </c>
      <c r="AB1210" s="140">
        <v>13409817069896.752</v>
      </c>
      <c r="AC1210" s="140">
        <v>1476715800674.7078</v>
      </c>
      <c r="AD1210" s="140">
        <v>7430874523193.6846</v>
      </c>
      <c r="AE1210" s="140">
        <v>6693745877011.4668</v>
      </c>
      <c r="AF1210" s="140">
        <v>737128646182.20447</v>
      </c>
      <c r="AG1210" s="140">
        <v>-58391977544.269371</v>
      </c>
      <c r="AH1210" s="140">
        <v>82488495</v>
      </c>
      <c r="AI1210" s="44"/>
      <c r="AK1210" s="44"/>
      <c r="AL1210" s="4"/>
    </row>
    <row r="1211" spans="1:38" x14ac:dyDescent="0.35">
      <c r="A1211" s="140" t="s">
        <v>99</v>
      </c>
      <c r="B1211" s="140" t="s">
        <v>100</v>
      </c>
      <c r="C1211" s="140" t="s">
        <v>282</v>
      </c>
      <c r="D1211" s="140" t="s">
        <v>7</v>
      </c>
      <c r="E1211" s="140" t="s">
        <v>535</v>
      </c>
      <c r="F1211" s="140">
        <v>2003</v>
      </c>
      <c r="G1211" s="140" t="s">
        <v>1337</v>
      </c>
      <c r="H1211" s="140">
        <v>40926474409226.078</v>
      </c>
      <c r="I1211" s="140">
        <v>18565871063446.82</v>
      </c>
      <c r="J1211" s="140">
        <v>373401217576.57861</v>
      </c>
      <c r="K1211" s="140">
        <v>352757441440.76447</v>
      </c>
      <c r="L1211" s="140">
        <v>25135093233.904888</v>
      </c>
      <c r="M1211" s="140">
        <v>101873091711.91698</v>
      </c>
      <c r="N1211" s="140">
        <v>0</v>
      </c>
      <c r="O1211" s="140">
        <v>2485159188.4343905</v>
      </c>
      <c r="P1211" s="140">
        <v>29788104518.623428</v>
      </c>
      <c r="Q1211" s="140">
        <v>193475992787.88483</v>
      </c>
      <c r="R1211" s="140">
        <v>76437718632.858856</v>
      </c>
      <c r="S1211" s="140">
        <v>117038274155.02599</v>
      </c>
      <c r="T1211" s="140">
        <v>20643776135.814144</v>
      </c>
      <c r="U1211" s="140">
        <v>20550989682.005013</v>
      </c>
      <c r="V1211" s="140">
        <v>4385474511.0549822</v>
      </c>
      <c r="W1211" s="140">
        <v>8407583463.7114868</v>
      </c>
      <c r="X1211" s="140">
        <v>7757931707.2385426</v>
      </c>
      <c r="Y1211" s="140">
        <v>92786453.809131905</v>
      </c>
      <c r="Z1211" s="140">
        <v>22018850583054.754</v>
      </c>
      <c r="AA1211" s="140">
        <v>14679793815583.686</v>
      </c>
      <c r="AB1211" s="140">
        <v>13254646879307.906</v>
      </c>
      <c r="AC1211" s="140">
        <v>1425146936275.8057</v>
      </c>
      <c r="AD1211" s="140">
        <v>7339056767471.0664</v>
      </c>
      <c r="AE1211" s="140">
        <v>6626564862018.5264</v>
      </c>
      <c r="AF1211" s="140">
        <v>712491905452.53784</v>
      </c>
      <c r="AG1211" s="140">
        <v>-31648454852.074554</v>
      </c>
      <c r="AH1211" s="140">
        <v>82534176</v>
      </c>
      <c r="AI1211" s="44"/>
      <c r="AK1211" s="44"/>
      <c r="AL1211" s="4"/>
    </row>
    <row r="1212" spans="1:38" x14ac:dyDescent="0.35">
      <c r="A1212" s="140" t="s">
        <v>99</v>
      </c>
      <c r="B1212" s="140" t="s">
        <v>100</v>
      </c>
      <c r="C1212" s="140" t="s">
        <v>282</v>
      </c>
      <c r="D1212" s="140" t="s">
        <v>7</v>
      </c>
      <c r="E1212" s="140" t="s">
        <v>535</v>
      </c>
      <c r="F1212" s="140">
        <v>2004</v>
      </c>
      <c r="G1212" s="140" t="s">
        <v>1338</v>
      </c>
      <c r="H1212" s="140">
        <v>41018387960474.109</v>
      </c>
      <c r="I1212" s="140">
        <v>18729665028368.859</v>
      </c>
      <c r="J1212" s="140">
        <v>388946296681.78717</v>
      </c>
      <c r="K1212" s="140">
        <v>356346840186.08344</v>
      </c>
      <c r="L1212" s="140">
        <v>25533537502.388786</v>
      </c>
      <c r="M1212" s="140">
        <v>104362627651.9084</v>
      </c>
      <c r="N1212" s="140">
        <v>0</v>
      </c>
      <c r="O1212" s="140">
        <v>6583899349.2902393</v>
      </c>
      <c r="P1212" s="140">
        <v>29320672304.437252</v>
      </c>
      <c r="Q1212" s="140">
        <v>190546103378.05875</v>
      </c>
      <c r="R1212" s="140">
        <v>73739086432.575104</v>
      </c>
      <c r="S1212" s="140">
        <v>116807016945.48364</v>
      </c>
      <c r="T1212" s="140">
        <v>32599456495.703724</v>
      </c>
      <c r="U1212" s="140">
        <v>32501319198.456802</v>
      </c>
      <c r="V1212" s="140">
        <v>6498049164.2630997</v>
      </c>
      <c r="W1212" s="140">
        <v>9593462553.9993458</v>
      </c>
      <c r="X1212" s="140">
        <v>16409807480.194359</v>
      </c>
      <c r="Y1212" s="140">
        <v>98137297.246920168</v>
      </c>
      <c r="Z1212" s="140">
        <v>21796932913149.152</v>
      </c>
      <c r="AA1212" s="140">
        <v>14527977903084.352</v>
      </c>
      <c r="AB1212" s="140">
        <v>13130808046646.633</v>
      </c>
      <c r="AC1212" s="140">
        <v>1397169856437.6946</v>
      </c>
      <c r="AD1212" s="140">
        <v>7268955010064.7979</v>
      </c>
      <c r="AE1212" s="140">
        <v>6569892491136.543</v>
      </c>
      <c r="AF1212" s="140">
        <v>699062518928.26355</v>
      </c>
      <c r="AG1212" s="140">
        <v>102843722274.31325</v>
      </c>
      <c r="AH1212" s="140">
        <v>82516260</v>
      </c>
      <c r="AI1212" s="44"/>
      <c r="AK1212" s="44"/>
      <c r="AL1212" s="4"/>
    </row>
    <row r="1213" spans="1:38" x14ac:dyDescent="0.35">
      <c r="A1213" s="140" t="s">
        <v>99</v>
      </c>
      <c r="B1213" s="140" t="s">
        <v>100</v>
      </c>
      <c r="C1213" s="140" t="s">
        <v>282</v>
      </c>
      <c r="D1213" s="140" t="s">
        <v>7</v>
      </c>
      <c r="E1213" s="140" t="s">
        <v>535</v>
      </c>
      <c r="F1213" s="140">
        <v>2005</v>
      </c>
      <c r="G1213" s="140" t="s">
        <v>1339</v>
      </c>
      <c r="H1213" s="140">
        <v>41211576629940.555</v>
      </c>
      <c r="I1213" s="140">
        <v>18887892096768.555</v>
      </c>
      <c r="J1213" s="140">
        <v>392255095775.07666</v>
      </c>
      <c r="K1213" s="140">
        <v>355387488090.44434</v>
      </c>
      <c r="L1213" s="140">
        <v>25080827959.84185</v>
      </c>
      <c r="M1213" s="140">
        <v>107579579194.84674</v>
      </c>
      <c r="N1213" s="140">
        <v>0</v>
      </c>
      <c r="O1213" s="140">
        <v>3769494647.4874816</v>
      </c>
      <c r="P1213" s="140">
        <v>29492776896.901329</v>
      </c>
      <c r="Q1213" s="140">
        <v>189464809391.36694</v>
      </c>
      <c r="R1213" s="140">
        <v>74353255427.331955</v>
      </c>
      <c r="S1213" s="140">
        <v>115111553964.03499</v>
      </c>
      <c r="T1213" s="140">
        <v>36867607684.632324</v>
      </c>
      <c r="U1213" s="140">
        <v>36781439769.113548</v>
      </c>
      <c r="V1213" s="140">
        <v>6535440409.3705654</v>
      </c>
      <c r="W1213" s="140">
        <v>9118376967.5850487</v>
      </c>
      <c r="X1213" s="140">
        <v>21127622392.157932</v>
      </c>
      <c r="Y1213" s="140">
        <v>86167915.518775284</v>
      </c>
      <c r="Z1213" s="140">
        <v>21588055095388.191</v>
      </c>
      <c r="AA1213" s="140">
        <v>14384551362431.117</v>
      </c>
      <c r="AB1213" s="140">
        <v>12984585352422.133</v>
      </c>
      <c r="AC1213" s="140">
        <v>1399966010008.9714</v>
      </c>
      <c r="AD1213" s="140">
        <v>7203503732957.0713</v>
      </c>
      <c r="AE1213" s="140">
        <v>6502427965974.7734</v>
      </c>
      <c r="AF1213" s="140">
        <v>701075766982.29553</v>
      </c>
      <c r="AG1213" s="140">
        <v>343374342008.7536</v>
      </c>
      <c r="AH1213" s="140">
        <v>82469422</v>
      </c>
      <c r="AI1213" s="44"/>
      <c r="AK1213" s="44"/>
      <c r="AL1213" s="4"/>
    </row>
    <row r="1214" spans="1:38" x14ac:dyDescent="0.35">
      <c r="A1214" s="140" t="s">
        <v>99</v>
      </c>
      <c r="B1214" s="140" t="s">
        <v>100</v>
      </c>
      <c r="C1214" s="140" t="s">
        <v>282</v>
      </c>
      <c r="D1214" s="140" t="s">
        <v>7</v>
      </c>
      <c r="E1214" s="140" t="s">
        <v>535</v>
      </c>
      <c r="F1214" s="140">
        <v>2006</v>
      </c>
      <c r="G1214" s="140" t="s">
        <v>1340</v>
      </c>
      <c r="H1214" s="140">
        <v>44823777021307.914</v>
      </c>
      <c r="I1214" s="140">
        <v>19094239716988.168</v>
      </c>
      <c r="J1214" s="140">
        <v>394721451666.4408</v>
      </c>
      <c r="K1214" s="140">
        <v>356683944412.52039</v>
      </c>
      <c r="L1214" s="140">
        <v>25966490194.042149</v>
      </c>
      <c r="M1214" s="140">
        <v>112204952909.76062</v>
      </c>
      <c r="N1214" s="140">
        <v>0</v>
      </c>
      <c r="O1214" s="140">
        <v>3041736069.1370993</v>
      </c>
      <c r="P1214" s="140">
        <v>30323750510.970604</v>
      </c>
      <c r="Q1214" s="140">
        <v>185147014728.60999</v>
      </c>
      <c r="R1214" s="140">
        <v>77300984050.949356</v>
      </c>
      <c r="S1214" s="140">
        <v>107846030677.66063</v>
      </c>
      <c r="T1214" s="140">
        <v>38037507253.920433</v>
      </c>
      <c r="U1214" s="140">
        <v>37917390491.542679</v>
      </c>
      <c r="V1214" s="140">
        <v>7440818881.0589466</v>
      </c>
      <c r="W1214" s="140">
        <v>7762666459.0900574</v>
      </c>
      <c r="X1214" s="140">
        <v>22713905151.393677</v>
      </c>
      <c r="Y1214" s="140">
        <v>120116762.37775326</v>
      </c>
      <c r="Z1214" s="140">
        <v>24720299752669.848</v>
      </c>
      <c r="AA1214" s="140">
        <v>16396827292969.721</v>
      </c>
      <c r="AB1214" s="140">
        <v>14798194855987.361</v>
      </c>
      <c r="AC1214" s="140">
        <v>1598632436982.3643</v>
      </c>
      <c r="AD1214" s="140">
        <v>8323472459700.1289</v>
      </c>
      <c r="AE1214" s="140">
        <v>7511963450996.3008</v>
      </c>
      <c r="AF1214" s="140">
        <v>811509008703.84534</v>
      </c>
      <c r="AG1214" s="140">
        <v>614516099983.46057</v>
      </c>
      <c r="AH1214" s="140">
        <v>82376451</v>
      </c>
      <c r="AI1214" s="44"/>
      <c r="AK1214" s="44"/>
      <c r="AL1214" s="4"/>
    </row>
    <row r="1215" spans="1:38" x14ac:dyDescent="0.35">
      <c r="A1215" s="140" t="s">
        <v>99</v>
      </c>
      <c r="B1215" s="140" t="s">
        <v>100</v>
      </c>
      <c r="C1215" s="140" t="s">
        <v>282</v>
      </c>
      <c r="D1215" s="140" t="s">
        <v>7</v>
      </c>
      <c r="E1215" s="140" t="s">
        <v>535</v>
      </c>
      <c r="F1215" s="140">
        <v>2007</v>
      </c>
      <c r="G1215" s="140" t="s">
        <v>1341</v>
      </c>
      <c r="H1215" s="140">
        <v>45015793686946.703</v>
      </c>
      <c r="I1215" s="140">
        <v>19312382327638.848</v>
      </c>
      <c r="J1215" s="140">
        <v>411092996642.53497</v>
      </c>
      <c r="K1215" s="140">
        <v>365654804576.9068</v>
      </c>
      <c r="L1215" s="140">
        <v>28482253413.062195</v>
      </c>
      <c r="M1215" s="140">
        <v>111828213608.87717</v>
      </c>
      <c r="N1215" s="140">
        <v>0</v>
      </c>
      <c r="O1215" s="140">
        <v>2935010783.4321218</v>
      </c>
      <c r="P1215" s="140">
        <v>34464313675.812126</v>
      </c>
      <c r="Q1215" s="140">
        <v>187945013095.72318</v>
      </c>
      <c r="R1215" s="140">
        <v>82838994334.783005</v>
      </c>
      <c r="S1215" s="140">
        <v>105106018760.94017</v>
      </c>
      <c r="T1215" s="140">
        <v>45438192065.628174</v>
      </c>
      <c r="U1215" s="140">
        <v>45206076965.068176</v>
      </c>
      <c r="V1215" s="140">
        <v>8480362402.3600016</v>
      </c>
      <c r="W1215" s="140">
        <v>7623462431.2178164</v>
      </c>
      <c r="X1215" s="140">
        <v>29102252131.49036</v>
      </c>
      <c r="Y1215" s="140">
        <v>232115100.55999938</v>
      </c>
      <c r="Z1215" s="140">
        <v>24688622279458.969</v>
      </c>
      <c r="AA1215" s="140">
        <v>16787180346839.936</v>
      </c>
      <c r="AB1215" s="140">
        <v>15184429537127.318</v>
      </c>
      <c r="AC1215" s="140">
        <v>1602750809712.6047</v>
      </c>
      <c r="AD1215" s="140">
        <v>7901441932619.0352</v>
      </c>
      <c r="AE1215" s="140">
        <v>7147054227611.3994</v>
      </c>
      <c r="AF1215" s="140">
        <v>754387705007.66052</v>
      </c>
      <c r="AG1215" s="140">
        <v>603696083206.35913</v>
      </c>
      <c r="AH1215" s="140">
        <v>82266372</v>
      </c>
      <c r="AI1215" s="44"/>
      <c r="AK1215" s="44"/>
      <c r="AL1215" s="4"/>
    </row>
    <row r="1216" spans="1:38" x14ac:dyDescent="0.35">
      <c r="A1216" s="140" t="s">
        <v>99</v>
      </c>
      <c r="B1216" s="140" t="s">
        <v>100</v>
      </c>
      <c r="C1216" s="140" t="s">
        <v>282</v>
      </c>
      <c r="D1216" s="140" t="s">
        <v>7</v>
      </c>
      <c r="E1216" s="140" t="s">
        <v>535</v>
      </c>
      <c r="F1216" s="140">
        <v>2008</v>
      </c>
      <c r="G1216" s="140" t="s">
        <v>1342</v>
      </c>
      <c r="H1216" s="140">
        <v>45874210552069.563</v>
      </c>
      <c r="I1216" s="140">
        <v>19520718089353.781</v>
      </c>
      <c r="J1216" s="140">
        <v>452181088496.16058</v>
      </c>
      <c r="K1216" s="140">
        <v>382925136640.66858</v>
      </c>
      <c r="L1216" s="140">
        <v>30065048931.203556</v>
      </c>
      <c r="M1216" s="140">
        <v>116203741140.75821</v>
      </c>
      <c r="N1216" s="140">
        <v>0</v>
      </c>
      <c r="O1216" s="140">
        <v>6925057431.4688091</v>
      </c>
      <c r="P1216" s="140">
        <v>35255387817.139778</v>
      </c>
      <c r="Q1216" s="140">
        <v>194475901320.09824</v>
      </c>
      <c r="R1216" s="140">
        <v>88839859107.625534</v>
      </c>
      <c r="S1216" s="140">
        <v>105636042212.4727</v>
      </c>
      <c r="T1216" s="140">
        <v>69255951855.49205</v>
      </c>
      <c r="U1216" s="140">
        <v>68855514408.325928</v>
      </c>
      <c r="V1216" s="140">
        <v>10598499841.824282</v>
      </c>
      <c r="W1216" s="140">
        <v>8559485842.2036362</v>
      </c>
      <c r="X1216" s="140">
        <v>49697528724.298019</v>
      </c>
      <c r="Y1216" s="140">
        <v>400437447.16611487</v>
      </c>
      <c r="Z1216" s="140">
        <v>25388181674808.715</v>
      </c>
      <c r="AA1216" s="140">
        <v>17086480716116.436</v>
      </c>
      <c r="AB1216" s="140">
        <v>15378113668892.375</v>
      </c>
      <c r="AC1216" s="140">
        <v>1708367047224.0488</v>
      </c>
      <c r="AD1216" s="140">
        <v>8301700958692.3145</v>
      </c>
      <c r="AE1216" s="140">
        <v>7471667402375.4092</v>
      </c>
      <c r="AF1216" s="140">
        <v>830033556316.89819</v>
      </c>
      <c r="AG1216" s="140">
        <v>513129699410.90137</v>
      </c>
      <c r="AH1216" s="140">
        <v>82110097</v>
      </c>
      <c r="AI1216" s="44"/>
      <c r="AK1216" s="44"/>
      <c r="AL1216" s="4"/>
    </row>
    <row r="1217" spans="1:38" x14ac:dyDescent="0.35">
      <c r="A1217" s="140" t="s">
        <v>99</v>
      </c>
      <c r="B1217" s="140" t="s">
        <v>100</v>
      </c>
      <c r="C1217" s="140" t="s">
        <v>282</v>
      </c>
      <c r="D1217" s="140" t="s">
        <v>7</v>
      </c>
      <c r="E1217" s="140" t="s">
        <v>535</v>
      </c>
      <c r="F1217" s="140">
        <v>2009</v>
      </c>
      <c r="G1217" s="140" t="s">
        <v>1343</v>
      </c>
      <c r="H1217" s="140">
        <v>46052152784682.586</v>
      </c>
      <c r="I1217" s="140">
        <v>19623871133042.895</v>
      </c>
      <c r="J1217" s="140">
        <v>435285411327.23865</v>
      </c>
      <c r="K1217" s="140">
        <v>370920062794.38013</v>
      </c>
      <c r="L1217" s="140">
        <v>31271346935.587627</v>
      </c>
      <c r="M1217" s="140">
        <v>108698256730.85365</v>
      </c>
      <c r="N1217" s="140">
        <v>0</v>
      </c>
      <c r="O1217" s="140">
        <v>5114857227.3929596</v>
      </c>
      <c r="P1217" s="140">
        <v>36412574854.411285</v>
      </c>
      <c r="Q1217" s="140">
        <v>189423027046.13461</v>
      </c>
      <c r="R1217" s="140">
        <v>86609097720.083633</v>
      </c>
      <c r="S1217" s="140">
        <v>102813929326.05098</v>
      </c>
      <c r="T1217" s="140">
        <v>64365348532.858482</v>
      </c>
      <c r="U1217" s="140">
        <v>63934283436.738609</v>
      </c>
      <c r="V1217" s="140">
        <v>9127251491.7910366</v>
      </c>
      <c r="W1217" s="140">
        <v>8040894164.8969955</v>
      </c>
      <c r="X1217" s="140">
        <v>46766137780.050575</v>
      </c>
      <c r="Y1217" s="140">
        <v>431065096.11986929</v>
      </c>
      <c r="Z1217" s="140">
        <v>25257616867874.664</v>
      </c>
      <c r="AA1217" s="140">
        <v>17157175691455.879</v>
      </c>
      <c r="AB1217" s="140">
        <v>15588225737955.57</v>
      </c>
      <c r="AC1217" s="140">
        <v>1568949953500.323</v>
      </c>
      <c r="AD1217" s="140">
        <v>8100441176418.7861</v>
      </c>
      <c r="AE1217" s="140">
        <v>7359690656891.0381</v>
      </c>
      <c r="AF1217" s="140">
        <v>740750519527.72168</v>
      </c>
      <c r="AG1217" s="140">
        <v>735379372437.78528</v>
      </c>
      <c r="AH1217" s="140">
        <v>81902307</v>
      </c>
      <c r="AI1217" s="44"/>
      <c r="AK1217" s="44"/>
      <c r="AL1217" s="4"/>
    </row>
    <row r="1218" spans="1:38" x14ac:dyDescent="0.35">
      <c r="A1218" s="140" t="s">
        <v>99</v>
      </c>
      <c r="B1218" s="140" t="s">
        <v>100</v>
      </c>
      <c r="C1218" s="140" t="s">
        <v>282</v>
      </c>
      <c r="D1218" s="140" t="s">
        <v>7</v>
      </c>
      <c r="E1218" s="140" t="s">
        <v>535</v>
      </c>
      <c r="F1218" s="140">
        <v>2010</v>
      </c>
      <c r="G1218" s="140" t="s">
        <v>1344</v>
      </c>
      <c r="H1218" s="140">
        <v>46819947984426.828</v>
      </c>
      <c r="I1218" s="140">
        <v>19767982562092.156</v>
      </c>
      <c r="J1218" s="140">
        <v>457288130086.87311</v>
      </c>
      <c r="K1218" s="140">
        <v>386454548894.0484</v>
      </c>
      <c r="L1218" s="140">
        <v>33480764096.926037</v>
      </c>
      <c r="M1218" s="140">
        <v>112580055908.61234</v>
      </c>
      <c r="N1218" s="140">
        <v>0</v>
      </c>
      <c r="O1218" s="140">
        <v>5096966386.0614491</v>
      </c>
      <c r="P1218" s="140">
        <v>38231398004.049675</v>
      </c>
      <c r="Q1218" s="140">
        <v>197065364498.39893</v>
      </c>
      <c r="R1218" s="140">
        <v>92715928723.789627</v>
      </c>
      <c r="S1218" s="140">
        <v>104349435774.6093</v>
      </c>
      <c r="T1218" s="140">
        <v>70833581192.824677</v>
      </c>
      <c r="U1218" s="140">
        <v>70280515411.165192</v>
      </c>
      <c r="V1218" s="140">
        <v>9684921143.9768867</v>
      </c>
      <c r="W1218" s="140">
        <v>8422604548.5833378</v>
      </c>
      <c r="X1218" s="140">
        <v>52172989718.604958</v>
      </c>
      <c r="Y1218" s="140">
        <v>553065781.65947831</v>
      </c>
      <c r="Z1218" s="140">
        <v>25862440749349.121</v>
      </c>
      <c r="AA1218" s="140">
        <v>17396296132783.334</v>
      </c>
      <c r="AB1218" s="140">
        <v>15764640310009.881</v>
      </c>
      <c r="AC1218" s="140">
        <v>1631655822773.4336</v>
      </c>
      <c r="AD1218" s="140">
        <v>8466144616565.79</v>
      </c>
      <c r="AE1218" s="140">
        <v>7672077071691.7139</v>
      </c>
      <c r="AF1218" s="140">
        <v>794067544874.06885</v>
      </c>
      <c r="AG1218" s="140">
        <v>732236542898.69055</v>
      </c>
      <c r="AH1218" s="140">
        <v>81776930</v>
      </c>
      <c r="AI1218" s="44"/>
      <c r="AK1218" s="44"/>
      <c r="AL1218" s="4"/>
    </row>
    <row r="1219" spans="1:38" x14ac:dyDescent="0.35">
      <c r="A1219" s="140" t="s">
        <v>99</v>
      </c>
      <c r="B1219" s="140" t="s">
        <v>100</v>
      </c>
      <c r="C1219" s="140" t="s">
        <v>282</v>
      </c>
      <c r="D1219" s="140" t="s">
        <v>7</v>
      </c>
      <c r="E1219" s="140" t="s">
        <v>535</v>
      </c>
      <c r="F1219" s="140">
        <v>2011</v>
      </c>
      <c r="G1219" s="140" t="s">
        <v>1345</v>
      </c>
      <c r="H1219" s="140">
        <v>48633073667416.07</v>
      </c>
      <c r="I1219" s="140">
        <v>19964100542487.098</v>
      </c>
      <c r="J1219" s="140">
        <v>505885865349.89996</v>
      </c>
      <c r="K1219" s="140">
        <v>425964074093.86548</v>
      </c>
      <c r="L1219" s="140">
        <v>34506199875.280762</v>
      </c>
      <c r="M1219" s="140">
        <v>142295269529.33069</v>
      </c>
      <c r="N1219" s="140">
        <v>0</v>
      </c>
      <c r="O1219" s="140">
        <v>4660477383.8172455</v>
      </c>
      <c r="P1219" s="140">
        <v>40745291583.794632</v>
      </c>
      <c r="Q1219" s="140">
        <v>203756835721.64215</v>
      </c>
      <c r="R1219" s="140">
        <v>96385793807.355118</v>
      </c>
      <c r="S1219" s="140">
        <v>107371041914.28702</v>
      </c>
      <c r="T1219" s="140">
        <v>79921791256.034515</v>
      </c>
      <c r="U1219" s="140">
        <v>79203452090.835419</v>
      </c>
      <c r="V1219" s="140">
        <v>9651765340.5786762</v>
      </c>
      <c r="W1219" s="140">
        <v>8061426182.5971804</v>
      </c>
      <c r="X1219" s="140">
        <v>61490260567.659569</v>
      </c>
      <c r="Y1219" s="140">
        <v>718339165.19909132</v>
      </c>
      <c r="Z1219" s="140">
        <v>27558410727306.531</v>
      </c>
      <c r="AA1219" s="140">
        <v>18491636491811.492</v>
      </c>
      <c r="AB1219" s="140">
        <v>16703719149438.332</v>
      </c>
      <c r="AC1219" s="140">
        <v>1787917342373.1707</v>
      </c>
      <c r="AD1219" s="140">
        <v>9066774235495.041</v>
      </c>
      <c r="AE1219" s="140">
        <v>8190126952156.8516</v>
      </c>
      <c r="AF1219" s="140">
        <v>876647283338.18555</v>
      </c>
      <c r="AG1219" s="140">
        <v>604676532272.54663</v>
      </c>
      <c r="AH1219" s="140">
        <v>80274983</v>
      </c>
      <c r="AI1219" s="44"/>
      <c r="AK1219" s="44"/>
      <c r="AL1219" s="4"/>
    </row>
    <row r="1220" spans="1:38" x14ac:dyDescent="0.35">
      <c r="A1220" s="140" t="s">
        <v>99</v>
      </c>
      <c r="B1220" s="140" t="s">
        <v>100</v>
      </c>
      <c r="C1220" s="140" t="s">
        <v>282</v>
      </c>
      <c r="D1220" s="140" t="s">
        <v>7</v>
      </c>
      <c r="E1220" s="140" t="s">
        <v>535</v>
      </c>
      <c r="F1220" s="140">
        <v>2012</v>
      </c>
      <c r="G1220" s="140" t="s">
        <v>1346</v>
      </c>
      <c r="H1220" s="140">
        <v>50607973389545.07</v>
      </c>
      <c r="I1220" s="140">
        <v>20144014860922.082</v>
      </c>
      <c r="J1220" s="140">
        <v>509024247350.92963</v>
      </c>
      <c r="K1220" s="140">
        <v>430145053648.40887</v>
      </c>
      <c r="L1220" s="140">
        <v>33225405606.549118</v>
      </c>
      <c r="M1220" s="140">
        <v>143441475734.97849</v>
      </c>
      <c r="N1220" s="140">
        <v>0</v>
      </c>
      <c r="O1220" s="140">
        <v>3638481376.131897</v>
      </c>
      <c r="P1220" s="140">
        <v>43373413023.497795</v>
      </c>
      <c r="Q1220" s="140">
        <v>206466277907.25159</v>
      </c>
      <c r="R1220" s="140">
        <v>98762760725.347549</v>
      </c>
      <c r="S1220" s="140">
        <v>107703517181.90402</v>
      </c>
      <c r="T1220" s="140">
        <v>78879193702.520752</v>
      </c>
      <c r="U1220" s="140">
        <v>78156212163.275391</v>
      </c>
      <c r="V1220" s="140">
        <v>10179156666.905636</v>
      </c>
      <c r="W1220" s="140">
        <v>7762886098.4540415</v>
      </c>
      <c r="X1220" s="140">
        <v>60214169397.91571</v>
      </c>
      <c r="Y1220" s="140">
        <v>722981539.24536479</v>
      </c>
      <c r="Z1220" s="140">
        <v>29090857250172.934</v>
      </c>
      <c r="AA1220" s="140">
        <v>19791136059947.164</v>
      </c>
      <c r="AB1220" s="140">
        <v>17898294706125.254</v>
      </c>
      <c r="AC1220" s="140">
        <v>1892841353821.8997</v>
      </c>
      <c r="AD1220" s="140">
        <v>9299721190225.7734</v>
      </c>
      <c r="AE1220" s="140">
        <v>8410287819925.3496</v>
      </c>
      <c r="AF1220" s="140">
        <v>889433370300.42786</v>
      </c>
      <c r="AG1220" s="140">
        <v>864077031099.1322</v>
      </c>
      <c r="AH1220" s="140">
        <v>80425823</v>
      </c>
      <c r="AI1220" s="44"/>
      <c r="AK1220" s="44"/>
      <c r="AL1220" s="4"/>
    </row>
    <row r="1221" spans="1:38" x14ac:dyDescent="0.35">
      <c r="A1221" s="140" t="s">
        <v>99</v>
      </c>
      <c r="B1221" s="140" t="s">
        <v>100</v>
      </c>
      <c r="C1221" s="140" t="s">
        <v>282</v>
      </c>
      <c r="D1221" s="140" t="s">
        <v>7</v>
      </c>
      <c r="E1221" s="140" t="s">
        <v>535</v>
      </c>
      <c r="F1221" s="140">
        <v>2013</v>
      </c>
      <c r="G1221" s="140" t="s">
        <v>1347</v>
      </c>
      <c r="H1221" s="140">
        <v>51121911687190.102</v>
      </c>
      <c r="I1221" s="140">
        <v>20305477286169.449</v>
      </c>
      <c r="J1221" s="140">
        <v>495131974674.51392</v>
      </c>
      <c r="K1221" s="140">
        <v>437212369669.65704</v>
      </c>
      <c r="L1221" s="140">
        <v>33043341936.681313</v>
      </c>
      <c r="M1221" s="140">
        <v>144212085276.60376</v>
      </c>
      <c r="N1221" s="140">
        <v>0</v>
      </c>
      <c r="O1221" s="140">
        <v>4046809511.0425935</v>
      </c>
      <c r="P1221" s="140">
        <v>44880268379.119202</v>
      </c>
      <c r="Q1221" s="140">
        <v>211029864566.21021</v>
      </c>
      <c r="R1221" s="140">
        <v>100706001004.07593</v>
      </c>
      <c r="S1221" s="140">
        <v>110323863562.13428</v>
      </c>
      <c r="T1221" s="140">
        <v>57919605004.856819</v>
      </c>
      <c r="U1221" s="140">
        <v>57250562411.78994</v>
      </c>
      <c r="V1221" s="140">
        <v>9271875736.3919201</v>
      </c>
      <c r="W1221" s="140">
        <v>7034795679.9698524</v>
      </c>
      <c r="X1221" s="140">
        <v>40943890995.428169</v>
      </c>
      <c r="Y1221" s="140">
        <v>669042593.06687927</v>
      </c>
      <c r="Z1221" s="140">
        <v>29160554176123.992</v>
      </c>
      <c r="AA1221" s="140">
        <v>19849019213974.828</v>
      </c>
      <c r="AB1221" s="140">
        <v>17933477592254.73</v>
      </c>
      <c r="AC1221" s="140">
        <v>1915541621720.0791</v>
      </c>
      <c r="AD1221" s="140">
        <v>9311534962149.1641</v>
      </c>
      <c r="AE1221" s="140">
        <v>8412919640665.6543</v>
      </c>
      <c r="AF1221" s="140">
        <v>898615321483.51318</v>
      </c>
      <c r="AG1221" s="140">
        <v>1160748250222.1531</v>
      </c>
      <c r="AH1221" s="140">
        <v>80645605</v>
      </c>
      <c r="AI1221" s="44"/>
      <c r="AK1221" s="44"/>
      <c r="AL1221" s="4"/>
    </row>
    <row r="1222" spans="1:38" x14ac:dyDescent="0.35">
      <c r="A1222" s="140" t="s">
        <v>99</v>
      </c>
      <c r="B1222" s="140" t="s">
        <v>100</v>
      </c>
      <c r="C1222" s="140" t="s">
        <v>282</v>
      </c>
      <c r="D1222" s="140" t="s">
        <v>7</v>
      </c>
      <c r="E1222" s="140" t="s">
        <v>535</v>
      </c>
      <c r="F1222" s="140">
        <v>2014</v>
      </c>
      <c r="G1222" s="140" t="s">
        <v>1348</v>
      </c>
      <c r="H1222" s="140">
        <v>51813586482918.75</v>
      </c>
      <c r="I1222" s="140">
        <v>20495879162221.406</v>
      </c>
      <c r="J1222" s="140">
        <v>503431741438.43628</v>
      </c>
      <c r="K1222" s="140">
        <v>449732447634.01709</v>
      </c>
      <c r="L1222" s="140">
        <v>33977783530.011482</v>
      </c>
      <c r="M1222" s="140">
        <v>146259919486.04892</v>
      </c>
      <c r="N1222" s="140">
        <v>0</v>
      </c>
      <c r="O1222" s="140">
        <v>4113653739.2243886</v>
      </c>
      <c r="P1222" s="140">
        <v>47112020952.010742</v>
      </c>
      <c r="Q1222" s="140">
        <v>218269069926.72156</v>
      </c>
      <c r="R1222" s="140">
        <v>101513471564.57347</v>
      </c>
      <c r="S1222" s="140">
        <v>116755598362.14809</v>
      </c>
      <c r="T1222" s="140">
        <v>53699293804.419243</v>
      </c>
      <c r="U1222" s="140">
        <v>52997768433.294884</v>
      </c>
      <c r="V1222" s="140">
        <v>9741695648.6508808</v>
      </c>
      <c r="W1222" s="140">
        <v>5983112448.8717308</v>
      </c>
      <c r="X1222" s="140">
        <v>37272960335.77227</v>
      </c>
      <c r="Y1222" s="140">
        <v>701525371.12435567</v>
      </c>
      <c r="Z1222" s="140">
        <v>29574784475400.09</v>
      </c>
      <c r="AA1222" s="140">
        <v>20146081193566.648</v>
      </c>
      <c r="AB1222" s="140">
        <v>18238513366169.242</v>
      </c>
      <c r="AC1222" s="140">
        <v>1907567827397.4197</v>
      </c>
      <c r="AD1222" s="140">
        <v>9428703281833.4375</v>
      </c>
      <c r="AE1222" s="140">
        <v>8535929602342.585</v>
      </c>
      <c r="AF1222" s="140">
        <v>892773679490.85303</v>
      </c>
      <c r="AG1222" s="140">
        <v>1239491103858.8247</v>
      </c>
      <c r="AH1222" s="140">
        <v>80982500</v>
      </c>
      <c r="AI1222" s="44"/>
      <c r="AK1222" s="44"/>
      <c r="AL1222" s="4"/>
    </row>
    <row r="1223" spans="1:38" x14ac:dyDescent="0.35">
      <c r="A1223" s="140" t="s">
        <v>99</v>
      </c>
      <c r="B1223" s="140" t="s">
        <v>100</v>
      </c>
      <c r="C1223" s="140" t="s">
        <v>282</v>
      </c>
      <c r="D1223" s="140" t="s">
        <v>7</v>
      </c>
      <c r="E1223" s="140" t="s">
        <v>535</v>
      </c>
      <c r="F1223" s="140">
        <v>2015</v>
      </c>
      <c r="G1223" s="140" t="s">
        <v>1349</v>
      </c>
      <c r="H1223" s="140">
        <v>52576110936857.617</v>
      </c>
      <c r="I1223" s="140">
        <v>20691473058692.438</v>
      </c>
      <c r="J1223" s="140">
        <v>496129688893.99597</v>
      </c>
      <c r="K1223" s="140">
        <v>456097926701.54669</v>
      </c>
      <c r="L1223" s="140">
        <v>33027714209.497074</v>
      </c>
      <c r="M1223" s="140">
        <v>150071662190.86505</v>
      </c>
      <c r="N1223" s="140">
        <v>0</v>
      </c>
      <c r="O1223" s="140">
        <v>1601577196.5486403</v>
      </c>
      <c r="P1223" s="140">
        <v>49197435803.226799</v>
      </c>
      <c r="Q1223" s="140">
        <v>222199537301.40912</v>
      </c>
      <c r="R1223" s="140">
        <v>106560714182.16608</v>
      </c>
      <c r="S1223" s="140">
        <v>115638823119.24304</v>
      </c>
      <c r="T1223" s="140">
        <v>40031762192.449265</v>
      </c>
      <c r="U1223" s="140">
        <v>40031762192.449265</v>
      </c>
      <c r="V1223" s="140">
        <v>6286383986.9883308</v>
      </c>
      <c r="W1223" s="140">
        <v>5411466407.7156782</v>
      </c>
      <c r="X1223" s="140">
        <v>28333911797.745258</v>
      </c>
      <c r="Y1223" s="140">
        <v>0</v>
      </c>
      <c r="Z1223" s="140">
        <v>29815174327175.293</v>
      </c>
      <c r="AA1223" s="140">
        <v>20324966980011.922</v>
      </c>
      <c r="AB1223" s="140">
        <v>18475889355087.629</v>
      </c>
      <c r="AC1223" s="140">
        <v>1849077624924.2908</v>
      </c>
      <c r="AD1223" s="140">
        <v>9490207347163.4082</v>
      </c>
      <c r="AE1223" s="140">
        <v>8626829311726.0488</v>
      </c>
      <c r="AF1223" s="140">
        <v>863378035437.36316</v>
      </c>
      <c r="AG1223" s="140">
        <v>1573333862095.8831</v>
      </c>
      <c r="AH1223" s="140">
        <v>81686611</v>
      </c>
      <c r="AI1223" s="44"/>
      <c r="AK1223" s="44"/>
      <c r="AL1223" s="4"/>
    </row>
    <row r="1224" spans="1:38" x14ac:dyDescent="0.35">
      <c r="A1224" s="140" t="s">
        <v>99</v>
      </c>
      <c r="B1224" s="140" t="s">
        <v>100</v>
      </c>
      <c r="C1224" s="140" t="s">
        <v>282</v>
      </c>
      <c r="D1224" s="140" t="s">
        <v>7</v>
      </c>
      <c r="E1224" s="140" t="s">
        <v>535</v>
      </c>
      <c r="F1224" s="140">
        <v>2016</v>
      </c>
      <c r="G1224" s="140" t="s">
        <v>1350</v>
      </c>
      <c r="H1224" s="140">
        <v>53467892432567.086</v>
      </c>
      <c r="I1224" s="140">
        <v>20908665715368.086</v>
      </c>
      <c r="J1224" s="140">
        <v>472192584956.54755</v>
      </c>
      <c r="K1224" s="140">
        <v>447289106713.68372</v>
      </c>
      <c r="L1224" s="140">
        <v>32260029491.519314</v>
      </c>
      <c r="M1224" s="140">
        <v>150803942500.95071</v>
      </c>
      <c r="N1224" s="140">
        <v>0</v>
      </c>
      <c r="O1224" s="140">
        <v>531522450.84168452</v>
      </c>
      <c r="P1224" s="140">
        <v>49567895677.073433</v>
      </c>
      <c r="Q1224" s="140">
        <v>214125716593.29858</v>
      </c>
      <c r="R1224" s="140">
        <v>103028977157.12498</v>
      </c>
      <c r="S1224" s="140">
        <v>111096739436.1736</v>
      </c>
      <c r="T1224" s="140">
        <v>24903478242.863792</v>
      </c>
      <c r="U1224" s="140">
        <v>24903478242.863792</v>
      </c>
      <c r="V1224" s="140">
        <v>4807879481.0990982</v>
      </c>
      <c r="W1224" s="140">
        <v>4281189255.1985178</v>
      </c>
      <c r="X1224" s="140">
        <v>15814409506.566175</v>
      </c>
      <c r="Y1224" s="140">
        <v>0</v>
      </c>
      <c r="Z1224" s="140">
        <v>30364699921320.664</v>
      </c>
      <c r="AA1224" s="140">
        <v>20719811197129.234</v>
      </c>
      <c r="AB1224" s="140">
        <v>18892734430236.672</v>
      </c>
      <c r="AC1224" s="140">
        <v>1827076766892.584</v>
      </c>
      <c r="AD1224" s="140">
        <v>9644888724191.3906</v>
      </c>
      <c r="AE1224" s="140">
        <v>8794400660396.8828</v>
      </c>
      <c r="AF1224" s="140">
        <v>850488063794.51685</v>
      </c>
      <c r="AG1224" s="140">
        <v>1722334210921.7915</v>
      </c>
      <c r="AH1224" s="140">
        <v>82348669</v>
      </c>
      <c r="AI1224" s="44"/>
      <c r="AK1224" s="44"/>
      <c r="AL1224" s="4"/>
    </row>
    <row r="1225" spans="1:38" x14ac:dyDescent="0.35">
      <c r="A1225" s="140" t="s">
        <v>99</v>
      </c>
      <c r="B1225" s="140" t="s">
        <v>100</v>
      </c>
      <c r="C1225" s="140" t="s">
        <v>282</v>
      </c>
      <c r="D1225" s="140" t="s">
        <v>7</v>
      </c>
      <c r="E1225" s="140" t="s">
        <v>535</v>
      </c>
      <c r="F1225" s="140">
        <v>2017</v>
      </c>
      <c r="G1225" s="140" t="s">
        <v>1351</v>
      </c>
      <c r="H1225" s="140">
        <v>54947606335590.438</v>
      </c>
      <c r="I1225" s="140">
        <v>21141574228316.906</v>
      </c>
      <c r="J1225" s="140">
        <v>461687191864.24097</v>
      </c>
      <c r="K1225" s="140">
        <v>441688846290.97559</v>
      </c>
      <c r="L1225" s="140">
        <v>31520603255.19812</v>
      </c>
      <c r="M1225" s="140">
        <v>152696911647.90717</v>
      </c>
      <c r="N1225" s="140">
        <v>0</v>
      </c>
      <c r="O1225" s="140">
        <v>488970509.10090834</v>
      </c>
      <c r="P1225" s="140">
        <v>48958056851.057953</v>
      </c>
      <c r="Q1225" s="140">
        <v>208024304027.71149</v>
      </c>
      <c r="R1225" s="140">
        <v>96393596853.792053</v>
      </c>
      <c r="S1225" s="140">
        <v>111630707173.91945</v>
      </c>
      <c r="T1225" s="140">
        <v>19998345573.265312</v>
      </c>
      <c r="U1225" s="140">
        <v>19998345573.265312</v>
      </c>
      <c r="V1225" s="140">
        <v>4416386698.3130474</v>
      </c>
      <c r="W1225" s="140">
        <v>3156294079.1891336</v>
      </c>
      <c r="X1225" s="140">
        <v>12425664795.76313</v>
      </c>
      <c r="Y1225" s="140">
        <v>0</v>
      </c>
      <c r="Z1225" s="140">
        <v>31212739428495.906</v>
      </c>
      <c r="AA1225" s="140">
        <v>21321222936013.047</v>
      </c>
      <c r="AB1225" s="140">
        <v>19440587329625.809</v>
      </c>
      <c r="AC1225" s="140">
        <v>1880635606387.2327</v>
      </c>
      <c r="AD1225" s="140">
        <v>9891516492482.8574</v>
      </c>
      <c r="AE1225" s="140">
        <v>9019036608343.1504</v>
      </c>
      <c r="AF1225" s="140">
        <v>872479884139.72217</v>
      </c>
      <c r="AG1225" s="140">
        <v>2131605486913.3879</v>
      </c>
      <c r="AH1225" s="140">
        <v>82657002</v>
      </c>
      <c r="AI1225" s="44"/>
      <c r="AK1225" s="44"/>
      <c r="AL1225" s="4"/>
    </row>
    <row r="1226" spans="1:38" x14ac:dyDescent="0.35">
      <c r="A1226" s="140" t="s">
        <v>99</v>
      </c>
      <c r="B1226" s="140" t="s">
        <v>100</v>
      </c>
      <c r="C1226" s="140" t="s">
        <v>282</v>
      </c>
      <c r="D1226" s="140" t="s">
        <v>7</v>
      </c>
      <c r="E1226" s="140" t="s">
        <v>535</v>
      </c>
      <c r="F1226" s="140">
        <v>2018</v>
      </c>
      <c r="G1226" s="140" t="s">
        <v>1352</v>
      </c>
      <c r="H1226" s="140">
        <v>55746511294997.258</v>
      </c>
      <c r="I1226" s="140">
        <v>21403361111485.328</v>
      </c>
      <c r="J1226" s="140">
        <v>457935538154.0155</v>
      </c>
      <c r="K1226" s="140">
        <v>438704450530.11755</v>
      </c>
      <c r="L1226" s="140">
        <v>31065135713.528534</v>
      </c>
      <c r="M1226" s="140">
        <v>153183847467.90439</v>
      </c>
      <c r="N1226" s="140">
        <v>0</v>
      </c>
      <c r="O1226" s="140">
        <v>554462625.14325881</v>
      </c>
      <c r="P1226" s="140">
        <v>48297224747.958687</v>
      </c>
      <c r="Q1226" s="140">
        <v>205603779975.58267</v>
      </c>
      <c r="R1226" s="140">
        <v>96279429446.026352</v>
      </c>
      <c r="S1226" s="140">
        <v>109324350529.55632</v>
      </c>
      <c r="T1226" s="140">
        <v>19231087623.897942</v>
      </c>
      <c r="U1226" s="140">
        <v>19231087623.897942</v>
      </c>
      <c r="V1226" s="140">
        <v>3710440641.3558507</v>
      </c>
      <c r="W1226" s="140">
        <v>2382274425.0878162</v>
      </c>
      <c r="X1226" s="140">
        <v>13138372557.454275</v>
      </c>
      <c r="Y1226" s="140">
        <v>0</v>
      </c>
      <c r="Z1226" s="140">
        <v>31650231075357.918</v>
      </c>
      <c r="AA1226" s="140">
        <v>21645583917981.305</v>
      </c>
      <c r="AB1226" s="140">
        <v>19736338094729.707</v>
      </c>
      <c r="AC1226" s="140">
        <v>1909245823251.5713</v>
      </c>
      <c r="AD1226" s="140">
        <v>10004647157376.617</v>
      </c>
      <c r="AE1226" s="140">
        <v>9122188598129.3945</v>
      </c>
      <c r="AF1226" s="140">
        <v>882458559247.23901</v>
      </c>
      <c r="AG1226" s="140">
        <v>2234983570000</v>
      </c>
      <c r="AH1226" s="140">
        <v>82905782</v>
      </c>
      <c r="AI1226" s="44"/>
      <c r="AK1226" s="44"/>
      <c r="AL1226" s="4"/>
    </row>
    <row r="1227" spans="1:38" x14ac:dyDescent="0.35">
      <c r="A1227" s="140" t="s">
        <v>75</v>
      </c>
      <c r="B1227" s="140" t="s">
        <v>76</v>
      </c>
      <c r="C1227" s="140" t="s">
        <v>16</v>
      </c>
      <c r="D1227" s="140" t="s">
        <v>8</v>
      </c>
      <c r="E1227" s="140" t="s">
        <v>535</v>
      </c>
      <c r="F1227" s="140">
        <v>1995</v>
      </c>
      <c r="G1227" s="140" t="s">
        <v>1353</v>
      </c>
      <c r="H1227" s="140">
        <v>5123696673.6520042</v>
      </c>
      <c r="I1227" s="140">
        <v>689498772.75734305</v>
      </c>
      <c r="J1227" s="140">
        <v>868866406.74874353</v>
      </c>
      <c r="K1227" s="140">
        <v>868866406.74874353</v>
      </c>
      <c r="L1227" s="140">
        <v>2738349.593208225</v>
      </c>
      <c r="M1227" s="140">
        <v>8237135.7488465812</v>
      </c>
      <c r="N1227" s="140">
        <v>500735.14950780384</v>
      </c>
      <c r="O1227" s="140">
        <v>0</v>
      </c>
      <c r="P1227" s="140">
        <v>0</v>
      </c>
      <c r="Q1227" s="140">
        <v>857390186.25718105</v>
      </c>
      <c r="R1227" s="140">
        <v>103305644.3573155</v>
      </c>
      <c r="S1227" s="140">
        <v>754084541.89986551</v>
      </c>
      <c r="T1227" s="140">
        <v>0</v>
      </c>
      <c r="U1227" s="140">
        <v>0</v>
      </c>
      <c r="V1227" s="140">
        <v>0</v>
      </c>
      <c r="W1227" s="140">
        <v>0</v>
      </c>
      <c r="X1227" s="140">
        <v>0</v>
      </c>
      <c r="Y1227" s="140">
        <v>0</v>
      </c>
      <c r="Z1227" s="140">
        <v>3277237103.7836375</v>
      </c>
      <c r="AA1227" s="140">
        <v>2634914137.6986799</v>
      </c>
      <c r="AB1227" s="140">
        <v>2572526607.4564896</v>
      </c>
      <c r="AC1227" s="140">
        <v>62387530.242187627</v>
      </c>
      <c r="AD1227" s="140">
        <v>642322966.08495724</v>
      </c>
      <c r="AE1227" s="140">
        <v>627114522.32637882</v>
      </c>
      <c r="AF1227" s="140">
        <v>15208443.758579707</v>
      </c>
      <c r="AG1227" s="140">
        <v>288094390.36228067</v>
      </c>
      <c r="AH1227" s="140">
        <v>630388</v>
      </c>
      <c r="AI1227" s="44"/>
      <c r="AK1227" s="44"/>
      <c r="AL1227" s="4"/>
    </row>
    <row r="1228" spans="1:38" x14ac:dyDescent="0.35">
      <c r="A1228" s="140" t="s">
        <v>75</v>
      </c>
      <c r="B1228" s="140" t="s">
        <v>76</v>
      </c>
      <c r="C1228" s="140" t="s">
        <v>16</v>
      </c>
      <c r="D1228" s="140" t="s">
        <v>8</v>
      </c>
      <c r="E1228" s="140" t="s">
        <v>535</v>
      </c>
      <c r="F1228" s="140">
        <v>1996</v>
      </c>
      <c r="G1228" s="140" t="s">
        <v>1354</v>
      </c>
      <c r="H1228" s="140">
        <v>5093751051.0740061</v>
      </c>
      <c r="I1228" s="140">
        <v>712459338.05130589</v>
      </c>
      <c r="J1228" s="140">
        <v>850215909.88729119</v>
      </c>
      <c r="K1228" s="140">
        <v>850215909.88729119</v>
      </c>
      <c r="L1228" s="140">
        <v>2684836.2330238894</v>
      </c>
      <c r="M1228" s="140">
        <v>8327726.9314721264</v>
      </c>
      <c r="N1228" s="140">
        <v>649970.5934004595</v>
      </c>
      <c r="O1228" s="140">
        <v>0</v>
      </c>
      <c r="P1228" s="140">
        <v>0</v>
      </c>
      <c r="Q1228" s="140">
        <v>838553376.12939465</v>
      </c>
      <c r="R1228" s="140">
        <v>98781014.598201632</v>
      </c>
      <c r="S1228" s="140">
        <v>739772361.53119302</v>
      </c>
      <c r="T1228" s="140">
        <v>0</v>
      </c>
      <c r="U1228" s="140">
        <v>0</v>
      </c>
      <c r="V1228" s="140">
        <v>0</v>
      </c>
      <c r="W1228" s="140">
        <v>0</v>
      </c>
      <c r="X1228" s="140">
        <v>0</v>
      </c>
      <c r="Y1228" s="140">
        <v>0</v>
      </c>
      <c r="Z1228" s="140">
        <v>3287568527.4370227</v>
      </c>
      <c r="AA1228" s="140">
        <v>2642496814.5073323</v>
      </c>
      <c r="AB1228" s="140">
        <v>2576557384.3972912</v>
      </c>
      <c r="AC1228" s="140">
        <v>65939430.110035896</v>
      </c>
      <c r="AD1228" s="140">
        <v>645071712.92968988</v>
      </c>
      <c r="AE1228" s="140">
        <v>628974943.80695462</v>
      </c>
      <c r="AF1228" s="140">
        <v>16096769.122735435</v>
      </c>
      <c r="AG1228" s="140">
        <v>243507275.69838676</v>
      </c>
      <c r="AH1228" s="140">
        <v>643654</v>
      </c>
      <c r="AI1228" s="44"/>
      <c r="AK1228" s="44"/>
      <c r="AL1228" s="4"/>
    </row>
    <row r="1229" spans="1:38" x14ac:dyDescent="0.35">
      <c r="A1229" s="140" t="s">
        <v>75</v>
      </c>
      <c r="B1229" s="140" t="s">
        <v>76</v>
      </c>
      <c r="C1229" s="140" t="s">
        <v>16</v>
      </c>
      <c r="D1229" s="140" t="s">
        <v>8</v>
      </c>
      <c r="E1229" s="140" t="s">
        <v>535</v>
      </c>
      <c r="F1229" s="140">
        <v>1997</v>
      </c>
      <c r="G1229" s="140" t="s">
        <v>1355</v>
      </c>
      <c r="H1229" s="140">
        <v>4918497593.1976671</v>
      </c>
      <c r="I1229" s="140">
        <v>746008675.53840637</v>
      </c>
      <c r="J1229" s="140">
        <v>883814932.44376647</v>
      </c>
      <c r="K1229" s="140">
        <v>883814932.44376647</v>
      </c>
      <c r="L1229" s="140">
        <v>2738821.5071298643</v>
      </c>
      <c r="M1229" s="140">
        <v>8334460.9148613149</v>
      </c>
      <c r="N1229" s="140">
        <v>799206.03729311517</v>
      </c>
      <c r="O1229" s="140">
        <v>0</v>
      </c>
      <c r="P1229" s="140">
        <v>0</v>
      </c>
      <c r="Q1229" s="140">
        <v>871942443.98448217</v>
      </c>
      <c r="R1229" s="140">
        <v>97813393.819700256</v>
      </c>
      <c r="S1229" s="140">
        <v>774129050.16478193</v>
      </c>
      <c r="T1229" s="140">
        <v>0</v>
      </c>
      <c r="U1229" s="140">
        <v>0</v>
      </c>
      <c r="V1229" s="140">
        <v>0</v>
      </c>
      <c r="W1229" s="140">
        <v>0</v>
      </c>
      <c r="X1229" s="140">
        <v>0</v>
      </c>
      <c r="Y1229" s="140">
        <v>0</v>
      </c>
      <c r="Z1229" s="140">
        <v>3092411937.2632861</v>
      </c>
      <c r="AA1229" s="140">
        <v>2316433897.1461658</v>
      </c>
      <c r="AB1229" s="140">
        <v>2256125822.501482</v>
      </c>
      <c r="AC1229" s="140">
        <v>60308074.644686878</v>
      </c>
      <c r="AD1229" s="140">
        <v>775978040.11711979</v>
      </c>
      <c r="AE1229" s="140">
        <v>755775546.26496673</v>
      </c>
      <c r="AF1229" s="140">
        <v>20202493.852155916</v>
      </c>
      <c r="AG1229" s="140">
        <v>196262047.95220864</v>
      </c>
      <c r="AH1229" s="140">
        <v>660863</v>
      </c>
      <c r="AI1229" s="44"/>
      <c r="AK1229" s="44"/>
      <c r="AL1229" s="4"/>
    </row>
    <row r="1230" spans="1:38" x14ac:dyDescent="0.35">
      <c r="A1230" s="140" t="s">
        <v>75</v>
      </c>
      <c r="B1230" s="140" t="s">
        <v>76</v>
      </c>
      <c r="C1230" s="140" t="s">
        <v>16</v>
      </c>
      <c r="D1230" s="140" t="s">
        <v>8</v>
      </c>
      <c r="E1230" s="140" t="s">
        <v>535</v>
      </c>
      <c r="F1230" s="140">
        <v>1998</v>
      </c>
      <c r="G1230" s="140" t="s">
        <v>1356</v>
      </c>
      <c r="H1230" s="140">
        <v>4995405118.5173788</v>
      </c>
      <c r="I1230" s="140">
        <v>783248188.19010305</v>
      </c>
      <c r="J1230" s="140">
        <v>912843891.66100407</v>
      </c>
      <c r="K1230" s="140">
        <v>912843891.66100407</v>
      </c>
      <c r="L1230" s="140">
        <v>3222894.4719151501</v>
      </c>
      <c r="M1230" s="140">
        <v>8342362.0829975149</v>
      </c>
      <c r="N1230" s="140">
        <v>948441.48118577083</v>
      </c>
      <c r="O1230" s="140">
        <v>0</v>
      </c>
      <c r="P1230" s="140">
        <v>0</v>
      </c>
      <c r="Q1230" s="140">
        <v>900330193.62490559</v>
      </c>
      <c r="R1230" s="140">
        <v>98918997.019093558</v>
      </c>
      <c r="S1230" s="140">
        <v>801411196.60581207</v>
      </c>
      <c r="T1230" s="140">
        <v>0</v>
      </c>
      <c r="U1230" s="140">
        <v>0</v>
      </c>
      <c r="V1230" s="140">
        <v>0</v>
      </c>
      <c r="W1230" s="140">
        <v>0</v>
      </c>
      <c r="X1230" s="140">
        <v>0</v>
      </c>
      <c r="Y1230" s="140">
        <v>0</v>
      </c>
      <c r="Z1230" s="140">
        <v>3125915661.0132556</v>
      </c>
      <c r="AA1230" s="140">
        <v>2340766130.6097808</v>
      </c>
      <c r="AB1230" s="140">
        <v>2279287427.7890244</v>
      </c>
      <c r="AC1230" s="140">
        <v>61478702.820753299</v>
      </c>
      <c r="AD1230" s="140">
        <v>785149530.40347481</v>
      </c>
      <c r="AE1230" s="140">
        <v>764528087.69789732</v>
      </c>
      <c r="AF1230" s="140">
        <v>20621442.705578983</v>
      </c>
      <c r="AG1230" s="140">
        <v>173397377.65301594</v>
      </c>
      <c r="AH1230" s="140">
        <v>680463</v>
      </c>
      <c r="AI1230" s="44"/>
      <c r="AK1230" s="44"/>
      <c r="AL1230" s="4"/>
    </row>
    <row r="1231" spans="1:38" x14ac:dyDescent="0.35">
      <c r="A1231" s="140" t="s">
        <v>75</v>
      </c>
      <c r="B1231" s="140" t="s">
        <v>76</v>
      </c>
      <c r="C1231" s="140" t="s">
        <v>16</v>
      </c>
      <c r="D1231" s="140" t="s">
        <v>8</v>
      </c>
      <c r="E1231" s="140" t="s">
        <v>535</v>
      </c>
      <c r="F1231" s="140">
        <v>1999</v>
      </c>
      <c r="G1231" s="140" t="s">
        <v>1357</v>
      </c>
      <c r="H1231" s="140">
        <v>5058048211.2047424</v>
      </c>
      <c r="I1231" s="140">
        <v>790482138.99441695</v>
      </c>
      <c r="J1231" s="140">
        <v>888447112.64797068</v>
      </c>
      <c r="K1231" s="140">
        <v>888447112.64797068</v>
      </c>
      <c r="L1231" s="140">
        <v>3143051.373982246</v>
      </c>
      <c r="M1231" s="140">
        <v>8276285.7504767356</v>
      </c>
      <c r="N1231" s="140">
        <v>1097676.9250784265</v>
      </c>
      <c r="O1231" s="140">
        <v>0</v>
      </c>
      <c r="P1231" s="140">
        <v>0</v>
      </c>
      <c r="Q1231" s="140">
        <v>875930098.59843338</v>
      </c>
      <c r="R1231" s="140">
        <v>97914383.876482502</v>
      </c>
      <c r="S1231" s="140">
        <v>778015714.72195089</v>
      </c>
      <c r="T1231" s="140">
        <v>0</v>
      </c>
      <c r="U1231" s="140">
        <v>0</v>
      </c>
      <c r="V1231" s="140">
        <v>0</v>
      </c>
      <c r="W1231" s="140">
        <v>0</v>
      </c>
      <c r="X1231" s="140">
        <v>0</v>
      </c>
      <c r="Y1231" s="140">
        <v>0</v>
      </c>
      <c r="Z1231" s="140">
        <v>3152601935.3770981</v>
      </c>
      <c r="AA1231" s="140">
        <v>2360274799.7095079</v>
      </c>
      <c r="AB1231" s="140">
        <v>2298283714.3596673</v>
      </c>
      <c r="AC1231" s="140">
        <v>61991085.349843621</v>
      </c>
      <c r="AD1231" s="140">
        <v>792327135.6675899</v>
      </c>
      <c r="AE1231" s="140">
        <v>771517177.81937027</v>
      </c>
      <c r="AF1231" s="140">
        <v>20809957.848218255</v>
      </c>
      <c r="AG1231" s="140">
        <v>226517024.18525633</v>
      </c>
      <c r="AH1231" s="140">
        <v>699975</v>
      </c>
      <c r="AI1231" s="44"/>
      <c r="AK1231" s="44"/>
      <c r="AL1231" s="4"/>
    </row>
    <row r="1232" spans="1:38" x14ac:dyDescent="0.35">
      <c r="A1232" s="140" t="s">
        <v>75</v>
      </c>
      <c r="B1232" s="140" t="s">
        <v>76</v>
      </c>
      <c r="C1232" s="140" t="s">
        <v>16</v>
      </c>
      <c r="D1232" s="140" t="s">
        <v>8</v>
      </c>
      <c r="E1232" s="140" t="s">
        <v>535</v>
      </c>
      <c r="F1232" s="140">
        <v>2000</v>
      </c>
      <c r="G1232" s="140" t="s">
        <v>1358</v>
      </c>
      <c r="H1232" s="140">
        <v>4972807502.0246897</v>
      </c>
      <c r="I1232" s="140">
        <v>803375276.68910623</v>
      </c>
      <c r="J1232" s="140">
        <v>839453172.92823577</v>
      </c>
      <c r="K1232" s="140">
        <v>839453172.92823577</v>
      </c>
      <c r="L1232" s="140">
        <v>2792117.6205574889</v>
      </c>
      <c r="M1232" s="140">
        <v>8180669.2959875735</v>
      </c>
      <c r="N1232" s="140">
        <v>1246912.3689710821</v>
      </c>
      <c r="O1232" s="140">
        <v>0</v>
      </c>
      <c r="P1232" s="140">
        <v>0</v>
      </c>
      <c r="Q1232" s="140">
        <v>827233473.64271951</v>
      </c>
      <c r="R1232" s="140">
        <v>99578726.010285527</v>
      </c>
      <c r="S1232" s="140">
        <v>727654747.63243401</v>
      </c>
      <c r="T1232" s="140">
        <v>0</v>
      </c>
      <c r="U1232" s="140">
        <v>0</v>
      </c>
      <c r="V1232" s="140">
        <v>0</v>
      </c>
      <c r="W1232" s="140">
        <v>0</v>
      </c>
      <c r="X1232" s="140">
        <v>0</v>
      </c>
      <c r="Y1232" s="140">
        <v>0</v>
      </c>
      <c r="Z1232" s="140">
        <v>3159249089.1692715</v>
      </c>
      <c r="AA1232" s="140">
        <v>2365066627.2140889</v>
      </c>
      <c r="AB1232" s="140">
        <v>2302949687.6256371</v>
      </c>
      <c r="AC1232" s="140">
        <v>62116939.588449545</v>
      </c>
      <c r="AD1232" s="140">
        <v>794182461.95518279</v>
      </c>
      <c r="AE1232" s="140">
        <v>773323775.16648149</v>
      </c>
      <c r="AF1232" s="140">
        <v>20858686.788704477</v>
      </c>
      <c r="AG1232" s="140">
        <v>170729963.23807716</v>
      </c>
      <c r="AH1232" s="140">
        <v>717584</v>
      </c>
      <c r="AI1232" s="44"/>
      <c r="AK1232" s="44"/>
      <c r="AL1232" s="4"/>
    </row>
    <row r="1233" spans="1:38" x14ac:dyDescent="0.35">
      <c r="A1233" s="140" t="s">
        <v>75</v>
      </c>
      <c r="B1233" s="140" t="s">
        <v>76</v>
      </c>
      <c r="C1233" s="140" t="s">
        <v>16</v>
      </c>
      <c r="D1233" s="140" t="s">
        <v>8</v>
      </c>
      <c r="E1233" s="140" t="s">
        <v>535</v>
      </c>
      <c r="F1233" s="140">
        <v>2001</v>
      </c>
      <c r="G1233" s="140" t="s">
        <v>1359</v>
      </c>
      <c r="H1233" s="140">
        <v>5059934090.7590904</v>
      </c>
      <c r="I1233" s="140">
        <v>821100723.78064299</v>
      </c>
      <c r="J1233" s="140">
        <v>828510104.16108608</v>
      </c>
      <c r="K1233" s="140">
        <v>828510104.16108608</v>
      </c>
      <c r="L1233" s="140">
        <v>2540078.1800831533</v>
      </c>
      <c r="M1233" s="140">
        <v>8139705.2980838539</v>
      </c>
      <c r="N1233" s="140">
        <v>1396147.8128637378</v>
      </c>
      <c r="O1233" s="140">
        <v>0</v>
      </c>
      <c r="P1233" s="140">
        <v>445404.21484577964</v>
      </c>
      <c r="Q1233" s="140">
        <v>815988768.65520954</v>
      </c>
      <c r="R1233" s="140">
        <v>104131039.84176318</v>
      </c>
      <c r="S1233" s="140">
        <v>711857728.8134464</v>
      </c>
      <c r="T1233" s="140">
        <v>0</v>
      </c>
      <c r="U1233" s="140">
        <v>0</v>
      </c>
      <c r="V1233" s="140">
        <v>0</v>
      </c>
      <c r="W1233" s="140">
        <v>0</v>
      </c>
      <c r="X1233" s="140">
        <v>0</v>
      </c>
      <c r="Y1233" s="140">
        <v>0</v>
      </c>
      <c r="Z1233" s="140">
        <v>3232539197.2356296</v>
      </c>
      <c r="AA1233" s="140">
        <v>2418222440.2213249</v>
      </c>
      <c r="AB1233" s="140">
        <v>2354709397.7124081</v>
      </c>
      <c r="AC1233" s="140">
        <v>63513042.508913539</v>
      </c>
      <c r="AD1233" s="140">
        <v>814316757.01430452</v>
      </c>
      <c r="AE1233" s="140">
        <v>792929256.03684056</v>
      </c>
      <c r="AF1233" s="140">
        <v>21387500.977468599</v>
      </c>
      <c r="AG1233" s="140">
        <v>177784065.58173266</v>
      </c>
      <c r="AH1233" s="140">
        <v>733015</v>
      </c>
      <c r="AI1233" s="44"/>
      <c r="AK1233" s="44"/>
      <c r="AL1233" s="4"/>
    </row>
    <row r="1234" spans="1:38" x14ac:dyDescent="0.35">
      <c r="A1234" s="140" t="s">
        <v>75</v>
      </c>
      <c r="B1234" s="140" t="s">
        <v>76</v>
      </c>
      <c r="C1234" s="140" t="s">
        <v>16</v>
      </c>
      <c r="D1234" s="140" t="s">
        <v>8</v>
      </c>
      <c r="E1234" s="140" t="s">
        <v>535</v>
      </c>
      <c r="F1234" s="140">
        <v>2002</v>
      </c>
      <c r="G1234" s="140" t="s">
        <v>1360</v>
      </c>
      <c r="H1234" s="140">
        <v>5257716667.5903215</v>
      </c>
      <c r="I1234" s="140">
        <v>870092275.80829656</v>
      </c>
      <c r="J1234" s="140">
        <v>799244309.26991475</v>
      </c>
      <c r="K1234" s="140">
        <v>799244309.26991475</v>
      </c>
      <c r="L1234" s="140">
        <v>2327828.6169910599</v>
      </c>
      <c r="M1234" s="140">
        <v>8129015.9544748338</v>
      </c>
      <c r="N1234" s="140">
        <v>1545383.2567563935</v>
      </c>
      <c r="O1234" s="140">
        <v>0</v>
      </c>
      <c r="P1234" s="140">
        <v>978318.69804055116</v>
      </c>
      <c r="Q1234" s="140">
        <v>786263762.74365187</v>
      </c>
      <c r="R1234" s="140">
        <v>106681685.61667937</v>
      </c>
      <c r="S1234" s="140">
        <v>679582077.12697244</v>
      </c>
      <c r="T1234" s="140">
        <v>0</v>
      </c>
      <c r="U1234" s="140">
        <v>0</v>
      </c>
      <c r="V1234" s="140">
        <v>0</v>
      </c>
      <c r="W1234" s="140">
        <v>0</v>
      </c>
      <c r="X1234" s="140">
        <v>0</v>
      </c>
      <c r="Y1234" s="140">
        <v>0</v>
      </c>
      <c r="Z1234" s="140">
        <v>3250386233.7288957</v>
      </c>
      <c r="AA1234" s="140">
        <v>2429242790.6927819</v>
      </c>
      <c r="AB1234" s="140">
        <v>2365440305.8330264</v>
      </c>
      <c r="AC1234" s="140">
        <v>63802484.859755561</v>
      </c>
      <c r="AD1234" s="140">
        <v>821143443.0361135</v>
      </c>
      <c r="AE1234" s="140">
        <v>799576643.5820936</v>
      </c>
      <c r="AF1234" s="140">
        <v>21566799.454021681</v>
      </c>
      <c r="AG1234" s="140">
        <v>337993848.78321445</v>
      </c>
      <c r="AH1234" s="140">
        <v>746942</v>
      </c>
      <c r="AI1234" s="44"/>
      <c r="AK1234" s="44"/>
      <c r="AL1234" s="4"/>
    </row>
    <row r="1235" spans="1:38" x14ac:dyDescent="0.35">
      <c r="A1235" s="140" t="s">
        <v>75</v>
      </c>
      <c r="B1235" s="140" t="s">
        <v>76</v>
      </c>
      <c r="C1235" s="140" t="s">
        <v>16</v>
      </c>
      <c r="D1235" s="140" t="s">
        <v>8</v>
      </c>
      <c r="E1235" s="140" t="s">
        <v>535</v>
      </c>
      <c r="F1235" s="140">
        <v>2003</v>
      </c>
      <c r="G1235" s="140" t="s">
        <v>1361</v>
      </c>
      <c r="H1235" s="140">
        <v>5258427636.7795048</v>
      </c>
      <c r="I1235" s="140">
        <v>970186337.33434165</v>
      </c>
      <c r="J1235" s="140">
        <v>797657244.90849972</v>
      </c>
      <c r="K1235" s="140">
        <v>797657244.90849972</v>
      </c>
      <c r="L1235" s="140">
        <v>2058112.876200885</v>
      </c>
      <c r="M1235" s="140">
        <v>8033288.4305288047</v>
      </c>
      <c r="N1235" s="140">
        <v>1694643.2056480462</v>
      </c>
      <c r="O1235" s="140">
        <v>17624135.753658462</v>
      </c>
      <c r="P1235" s="140">
        <v>1632765.1308614218</v>
      </c>
      <c r="Q1235" s="140">
        <v>766614299.51160216</v>
      </c>
      <c r="R1235" s="140">
        <v>106990327.69895689</v>
      </c>
      <c r="S1235" s="140">
        <v>659623971.81264532</v>
      </c>
      <c r="T1235" s="140">
        <v>0</v>
      </c>
      <c r="U1235" s="140">
        <v>0</v>
      </c>
      <c r="V1235" s="140">
        <v>0</v>
      </c>
      <c r="W1235" s="140">
        <v>0</v>
      </c>
      <c r="X1235" s="140">
        <v>0</v>
      </c>
      <c r="Y1235" s="140">
        <v>0</v>
      </c>
      <c r="Z1235" s="140">
        <v>3363943917.0929956</v>
      </c>
      <c r="AA1235" s="140">
        <v>2513245320.6451316</v>
      </c>
      <c r="AB1235" s="140">
        <v>2447236563.8697009</v>
      </c>
      <c r="AC1235" s="140">
        <v>66008756.77543246</v>
      </c>
      <c r="AD1235" s="140">
        <v>850698596.44786429</v>
      </c>
      <c r="AE1235" s="140">
        <v>828355550.0763638</v>
      </c>
      <c r="AF1235" s="140">
        <v>22343046.371499646</v>
      </c>
      <c r="AG1235" s="140">
        <v>126640137.44366932</v>
      </c>
      <c r="AH1235" s="140">
        <v>759641</v>
      </c>
      <c r="AI1235" s="44"/>
      <c r="AK1235" s="44"/>
      <c r="AL1235" s="4"/>
    </row>
    <row r="1236" spans="1:38" x14ac:dyDescent="0.35">
      <c r="A1236" s="140" t="s">
        <v>75</v>
      </c>
      <c r="B1236" s="140" t="s">
        <v>76</v>
      </c>
      <c r="C1236" s="140" t="s">
        <v>16</v>
      </c>
      <c r="D1236" s="140" t="s">
        <v>8</v>
      </c>
      <c r="E1236" s="140" t="s">
        <v>535</v>
      </c>
      <c r="F1236" s="140">
        <v>2004</v>
      </c>
      <c r="G1236" s="140" t="s">
        <v>1362</v>
      </c>
      <c r="H1236" s="140">
        <v>5623894501.1627598</v>
      </c>
      <c r="I1236" s="140">
        <v>1087660184.4702377</v>
      </c>
      <c r="J1236" s="140">
        <v>835630875.16358054</v>
      </c>
      <c r="K1236" s="140">
        <v>835630875.16358054</v>
      </c>
      <c r="L1236" s="140">
        <v>2232043.5713089458</v>
      </c>
      <c r="M1236" s="140">
        <v>7706159.5813310463</v>
      </c>
      <c r="N1236" s="140">
        <v>1843878.6495407019</v>
      </c>
      <c r="O1236" s="140">
        <v>5424545.821785179</v>
      </c>
      <c r="P1236" s="140">
        <v>2107412.5460435818</v>
      </c>
      <c r="Q1236" s="140">
        <v>816316834.99357104</v>
      </c>
      <c r="R1236" s="140">
        <v>109245336.87441379</v>
      </c>
      <c r="S1236" s="140">
        <v>707071498.1191572</v>
      </c>
      <c r="T1236" s="140">
        <v>0</v>
      </c>
      <c r="U1236" s="140">
        <v>0</v>
      </c>
      <c r="V1236" s="140">
        <v>0</v>
      </c>
      <c r="W1236" s="140">
        <v>0</v>
      </c>
      <c r="X1236" s="140">
        <v>0</v>
      </c>
      <c r="Y1236" s="140">
        <v>0</v>
      </c>
      <c r="Z1236" s="140">
        <v>3559675495.1921058</v>
      </c>
      <c r="AA1236" s="140">
        <v>2661531849.7511334</v>
      </c>
      <c r="AB1236" s="140">
        <v>2591628443.5547214</v>
      </c>
      <c r="AC1236" s="140">
        <v>69903406.196412474</v>
      </c>
      <c r="AD1236" s="140">
        <v>898143645.44097245</v>
      </c>
      <c r="AE1236" s="140">
        <v>874554485.65847504</v>
      </c>
      <c r="AF1236" s="140">
        <v>23589159.78249798</v>
      </c>
      <c r="AG1236" s="140">
        <v>140927946.33683717</v>
      </c>
      <c r="AH1236" s="140">
        <v>771603</v>
      </c>
      <c r="AI1236" s="44"/>
      <c r="AK1236" s="44"/>
      <c r="AL1236" s="4"/>
    </row>
    <row r="1237" spans="1:38" x14ac:dyDescent="0.35">
      <c r="A1237" s="140" t="s">
        <v>75</v>
      </c>
      <c r="B1237" s="140" t="s">
        <v>76</v>
      </c>
      <c r="C1237" s="140" t="s">
        <v>16</v>
      </c>
      <c r="D1237" s="140" t="s">
        <v>8</v>
      </c>
      <c r="E1237" s="140" t="s">
        <v>535</v>
      </c>
      <c r="F1237" s="140">
        <v>2005</v>
      </c>
      <c r="G1237" s="140" t="s">
        <v>1363</v>
      </c>
      <c r="H1237" s="140">
        <v>5964273296.6120176</v>
      </c>
      <c r="I1237" s="140">
        <v>1228186580.8738289</v>
      </c>
      <c r="J1237" s="140">
        <v>899106637.04718614</v>
      </c>
      <c r="K1237" s="140">
        <v>899106637.04718614</v>
      </c>
      <c r="L1237" s="140">
        <v>2378221.6394902733</v>
      </c>
      <c r="M1237" s="140">
        <v>7716712.0601881817</v>
      </c>
      <c r="N1237" s="140">
        <v>1993114.0934333575</v>
      </c>
      <c r="O1237" s="140">
        <v>9604490.0665987097</v>
      </c>
      <c r="P1237" s="140">
        <v>2589643.3330666907</v>
      </c>
      <c r="Q1237" s="140">
        <v>874824455.85440898</v>
      </c>
      <c r="R1237" s="140">
        <v>117474094.45273437</v>
      </c>
      <c r="S1237" s="140">
        <v>757350361.40167463</v>
      </c>
      <c r="T1237" s="140">
        <v>0</v>
      </c>
      <c r="U1237" s="140">
        <v>0</v>
      </c>
      <c r="V1237" s="140">
        <v>0</v>
      </c>
      <c r="W1237" s="140">
        <v>0</v>
      </c>
      <c r="X1237" s="140">
        <v>0</v>
      </c>
      <c r="Y1237" s="140">
        <v>0</v>
      </c>
      <c r="Z1237" s="140">
        <v>3675422204.4297075</v>
      </c>
      <c r="AA1237" s="140">
        <v>2755868011.022728</v>
      </c>
      <c r="AB1237" s="140">
        <v>2683486926.7925181</v>
      </c>
      <c r="AC1237" s="140">
        <v>72381084.230208948</v>
      </c>
      <c r="AD1237" s="140">
        <v>919554193.40698826</v>
      </c>
      <c r="AE1237" s="140">
        <v>895402699.48165357</v>
      </c>
      <c r="AF1237" s="140">
        <v>24151493.925332285</v>
      </c>
      <c r="AG1237" s="140">
        <v>161557874.26129517</v>
      </c>
      <c r="AH1237" s="140">
        <v>783254</v>
      </c>
      <c r="AI1237" s="44"/>
      <c r="AK1237" s="44"/>
      <c r="AL1237" s="4"/>
    </row>
    <row r="1238" spans="1:38" x14ac:dyDescent="0.35">
      <c r="A1238" s="140" t="s">
        <v>75</v>
      </c>
      <c r="B1238" s="140" t="s">
        <v>76</v>
      </c>
      <c r="C1238" s="140" t="s">
        <v>16</v>
      </c>
      <c r="D1238" s="140" t="s">
        <v>8</v>
      </c>
      <c r="E1238" s="140" t="s">
        <v>535</v>
      </c>
      <c r="F1238" s="140">
        <v>2006</v>
      </c>
      <c r="G1238" s="140" t="s">
        <v>1364</v>
      </c>
      <c r="H1238" s="140">
        <v>6533671467.4864559</v>
      </c>
      <c r="I1238" s="140">
        <v>1491985435.476953</v>
      </c>
      <c r="J1238" s="140">
        <v>984968161.25619984</v>
      </c>
      <c r="K1238" s="140">
        <v>984968161.25619984</v>
      </c>
      <c r="L1238" s="140">
        <v>2603512.2242397503</v>
      </c>
      <c r="M1238" s="140">
        <v>7709615.9719179329</v>
      </c>
      <c r="N1238" s="140">
        <v>2142349.5373260132</v>
      </c>
      <c r="O1238" s="140">
        <v>7842415.4505052539</v>
      </c>
      <c r="P1238" s="140">
        <v>3678630.1567981457</v>
      </c>
      <c r="Q1238" s="140">
        <v>960991637.91541278</v>
      </c>
      <c r="R1238" s="140">
        <v>126409438.84588064</v>
      </c>
      <c r="S1238" s="140">
        <v>834582199.06953216</v>
      </c>
      <c r="T1238" s="140">
        <v>0</v>
      </c>
      <c r="U1238" s="140">
        <v>0</v>
      </c>
      <c r="V1238" s="140">
        <v>0</v>
      </c>
      <c r="W1238" s="140">
        <v>0</v>
      </c>
      <c r="X1238" s="140">
        <v>0</v>
      </c>
      <c r="Y1238" s="140">
        <v>0</v>
      </c>
      <c r="Z1238" s="140">
        <v>3847164375.8257732</v>
      </c>
      <c r="AA1238" s="140">
        <v>2893583892.9899631</v>
      </c>
      <c r="AB1238" s="140">
        <v>2817585790.5235281</v>
      </c>
      <c r="AC1238" s="140">
        <v>75998102.466437623</v>
      </c>
      <c r="AD1238" s="140">
        <v>953580482.83580005</v>
      </c>
      <c r="AE1238" s="140">
        <v>928535310.5081172</v>
      </c>
      <c r="AF1238" s="140">
        <v>25045172.327686064</v>
      </c>
      <c r="AG1238" s="140">
        <v>209553494.92752999</v>
      </c>
      <c r="AH1238" s="140">
        <v>794563</v>
      </c>
      <c r="AI1238" s="44"/>
      <c r="AK1238" s="44"/>
      <c r="AL1238" s="4"/>
    </row>
    <row r="1239" spans="1:38" x14ac:dyDescent="0.35">
      <c r="A1239" s="140" t="s">
        <v>75</v>
      </c>
      <c r="B1239" s="140" t="s">
        <v>76</v>
      </c>
      <c r="C1239" s="140" t="s">
        <v>16</v>
      </c>
      <c r="D1239" s="140" t="s">
        <v>8</v>
      </c>
      <c r="E1239" s="140" t="s">
        <v>535</v>
      </c>
      <c r="F1239" s="140">
        <v>2007</v>
      </c>
      <c r="G1239" s="140" t="s">
        <v>1365</v>
      </c>
      <c r="H1239" s="140">
        <v>7382873151.2400799</v>
      </c>
      <c r="I1239" s="140">
        <v>1820233955.9568639</v>
      </c>
      <c r="J1239" s="140">
        <v>1125474960.8868177</v>
      </c>
      <c r="K1239" s="140">
        <v>1125474960.8868177</v>
      </c>
      <c r="L1239" s="140">
        <v>2727895.0717974333</v>
      </c>
      <c r="M1239" s="140">
        <v>7548472.6648721956</v>
      </c>
      <c r="N1239" s="140">
        <v>2291584.9812186686</v>
      </c>
      <c r="O1239" s="140">
        <v>7382998.8904515235</v>
      </c>
      <c r="P1239" s="140">
        <v>5521356.4343130942</v>
      </c>
      <c r="Q1239" s="140">
        <v>1100002652.8441651</v>
      </c>
      <c r="R1239" s="140">
        <v>131376713.88854608</v>
      </c>
      <c r="S1239" s="140">
        <v>968625938.9556191</v>
      </c>
      <c r="T1239" s="140">
        <v>0</v>
      </c>
      <c r="U1239" s="140">
        <v>0</v>
      </c>
      <c r="V1239" s="140">
        <v>0</v>
      </c>
      <c r="W1239" s="140">
        <v>0</v>
      </c>
      <c r="X1239" s="140">
        <v>0</v>
      </c>
      <c r="Y1239" s="140">
        <v>0</v>
      </c>
      <c r="Z1239" s="140">
        <v>4185339375.2775316</v>
      </c>
      <c r="AA1239" s="140">
        <v>3170809216.670279</v>
      </c>
      <c r="AB1239" s="140">
        <v>3087529971.0490174</v>
      </c>
      <c r="AC1239" s="140">
        <v>83279245.621259898</v>
      </c>
      <c r="AD1239" s="140">
        <v>1014530158.6072524</v>
      </c>
      <c r="AE1239" s="140">
        <v>987884182.61329079</v>
      </c>
      <c r="AF1239" s="140">
        <v>26645975.993961789</v>
      </c>
      <c r="AG1239" s="140">
        <v>251824859.11886656</v>
      </c>
      <c r="AH1239" s="140">
        <v>805451</v>
      </c>
      <c r="AI1239" s="44"/>
      <c r="AK1239" s="44"/>
      <c r="AL1239" s="4"/>
    </row>
    <row r="1240" spans="1:38" x14ac:dyDescent="0.35">
      <c r="A1240" s="140" t="s">
        <v>75</v>
      </c>
      <c r="B1240" s="140" t="s">
        <v>76</v>
      </c>
      <c r="C1240" s="140" t="s">
        <v>16</v>
      </c>
      <c r="D1240" s="140" t="s">
        <v>8</v>
      </c>
      <c r="E1240" s="140" t="s">
        <v>535</v>
      </c>
      <c r="F1240" s="140">
        <v>2008</v>
      </c>
      <c r="G1240" s="140" t="s">
        <v>1366</v>
      </c>
      <c r="H1240" s="140">
        <v>8470329080.0106936</v>
      </c>
      <c r="I1240" s="140">
        <v>2170790999.4226003</v>
      </c>
      <c r="J1240" s="140">
        <v>1357332591.6881714</v>
      </c>
      <c r="K1240" s="140">
        <v>1357332591.6881714</v>
      </c>
      <c r="L1240" s="140">
        <v>3096680.1307918755</v>
      </c>
      <c r="M1240" s="140">
        <v>7316752.5743590491</v>
      </c>
      <c r="N1240" s="140">
        <v>2440820.4251113245</v>
      </c>
      <c r="O1240" s="140">
        <v>6041875.8618929433</v>
      </c>
      <c r="P1240" s="140">
        <v>7604225.8301897524</v>
      </c>
      <c r="Q1240" s="140">
        <v>1330832236.8658266</v>
      </c>
      <c r="R1240" s="140">
        <v>145365179.96827126</v>
      </c>
      <c r="S1240" s="140">
        <v>1185467056.8975554</v>
      </c>
      <c r="T1240" s="140">
        <v>0</v>
      </c>
      <c r="U1240" s="140">
        <v>0</v>
      </c>
      <c r="V1240" s="140">
        <v>0</v>
      </c>
      <c r="W1240" s="140">
        <v>0</v>
      </c>
      <c r="X1240" s="140">
        <v>0</v>
      </c>
      <c r="Y1240" s="140">
        <v>0</v>
      </c>
      <c r="Z1240" s="140">
        <v>4891847536.6484928</v>
      </c>
      <c r="AA1240" s="140">
        <v>3729414457.5223064</v>
      </c>
      <c r="AB1240" s="140">
        <v>3631463807.89046</v>
      </c>
      <c r="AC1240" s="140">
        <v>97950649.631839424</v>
      </c>
      <c r="AD1240" s="140">
        <v>1162433079.1261861</v>
      </c>
      <c r="AE1240" s="140">
        <v>1131902528.9417453</v>
      </c>
      <c r="AF1240" s="140">
        <v>30530550.184436858</v>
      </c>
      <c r="AG1240" s="140">
        <v>50357952.251429252</v>
      </c>
      <c r="AH1240" s="140">
        <v>816358</v>
      </c>
      <c r="AI1240" s="44"/>
      <c r="AK1240" s="44"/>
      <c r="AL1240" s="4"/>
    </row>
    <row r="1241" spans="1:38" x14ac:dyDescent="0.35">
      <c r="A1241" s="140" t="s">
        <v>75</v>
      </c>
      <c r="B1241" s="140" t="s">
        <v>76</v>
      </c>
      <c r="C1241" s="140" t="s">
        <v>16</v>
      </c>
      <c r="D1241" s="140" t="s">
        <v>8</v>
      </c>
      <c r="E1241" s="140" t="s">
        <v>535</v>
      </c>
      <c r="F1241" s="140">
        <v>2009</v>
      </c>
      <c r="G1241" s="140" t="s">
        <v>1367</v>
      </c>
      <c r="H1241" s="140">
        <v>9091033022.2761269</v>
      </c>
      <c r="I1241" s="140">
        <v>2439521677.7635312</v>
      </c>
      <c r="J1241" s="140">
        <v>1503364192.5460377</v>
      </c>
      <c r="K1241" s="140">
        <v>1503364192.5460377</v>
      </c>
      <c r="L1241" s="140">
        <v>3453601.5051582316</v>
      </c>
      <c r="M1241" s="140">
        <v>7104166.4157043202</v>
      </c>
      <c r="N1241" s="140">
        <v>2590055.86900398</v>
      </c>
      <c r="O1241" s="140">
        <v>5560656.3465564735</v>
      </c>
      <c r="P1241" s="140">
        <v>10614681.284573713</v>
      </c>
      <c r="Q1241" s="140">
        <v>1474041031.125041</v>
      </c>
      <c r="R1241" s="140">
        <v>143102094.01234853</v>
      </c>
      <c r="S1241" s="140">
        <v>1330938937.1126926</v>
      </c>
      <c r="T1241" s="140">
        <v>0</v>
      </c>
      <c r="U1241" s="140">
        <v>0</v>
      </c>
      <c r="V1241" s="140">
        <v>0</v>
      </c>
      <c r="W1241" s="140">
        <v>0</v>
      </c>
      <c r="X1241" s="140">
        <v>0</v>
      </c>
      <c r="Y1241" s="140">
        <v>0</v>
      </c>
      <c r="Z1241" s="140">
        <v>5112231668.9013386</v>
      </c>
      <c r="AA1241" s="140">
        <v>3918648649.7335916</v>
      </c>
      <c r="AB1241" s="140">
        <v>3815727886.8920846</v>
      </c>
      <c r="AC1241" s="140">
        <v>102920762.8415055</v>
      </c>
      <c r="AD1241" s="140">
        <v>1193583019.167747</v>
      </c>
      <c r="AE1241" s="140">
        <v>1162234336.0303202</v>
      </c>
      <c r="AF1241" s="140">
        <v>31348683.137428906</v>
      </c>
      <c r="AG1241" s="140">
        <v>35915483.065220021</v>
      </c>
      <c r="AH1241" s="140">
        <v>827823</v>
      </c>
      <c r="AI1241" s="44"/>
      <c r="AK1241" s="44"/>
      <c r="AL1241" s="4"/>
    </row>
    <row r="1242" spans="1:38" x14ac:dyDescent="0.35">
      <c r="A1242" s="140" t="s">
        <v>75</v>
      </c>
      <c r="B1242" s="140" t="s">
        <v>76</v>
      </c>
      <c r="C1242" s="140" t="s">
        <v>16</v>
      </c>
      <c r="D1242" s="140" t="s">
        <v>8</v>
      </c>
      <c r="E1242" s="140" t="s">
        <v>535</v>
      </c>
      <c r="F1242" s="140">
        <v>2010</v>
      </c>
      <c r="G1242" s="140" t="s">
        <v>1368</v>
      </c>
      <c r="H1242" s="140">
        <v>9663280598.5632076</v>
      </c>
      <c r="I1242" s="140">
        <v>2544114432.8136015</v>
      </c>
      <c r="J1242" s="140">
        <v>1634682288.2023845</v>
      </c>
      <c r="K1242" s="140">
        <v>1634682288.2023845</v>
      </c>
      <c r="L1242" s="140">
        <v>3998988.0827012546</v>
      </c>
      <c r="M1242" s="140">
        <v>6978620.5403057467</v>
      </c>
      <c r="N1242" s="140">
        <v>2739291.3128966358</v>
      </c>
      <c r="O1242" s="140">
        <v>10474824.215960959</v>
      </c>
      <c r="P1242" s="140">
        <v>7374593.1566546252</v>
      </c>
      <c r="Q1242" s="140">
        <v>1603115970.8938651</v>
      </c>
      <c r="R1242" s="140">
        <v>157251369.82733917</v>
      </c>
      <c r="S1242" s="140">
        <v>1445864601.0665259</v>
      </c>
      <c r="T1242" s="140">
        <v>0</v>
      </c>
      <c r="U1242" s="140">
        <v>0</v>
      </c>
      <c r="V1242" s="140">
        <v>0</v>
      </c>
      <c r="W1242" s="140">
        <v>0</v>
      </c>
      <c r="X1242" s="140">
        <v>0</v>
      </c>
      <c r="Y1242" s="140">
        <v>0</v>
      </c>
      <c r="Z1242" s="140">
        <v>5491623325.9483309</v>
      </c>
      <c r="AA1242" s="140">
        <v>4227204313.5621467</v>
      </c>
      <c r="AB1242" s="140">
        <v>4116179536.5211339</v>
      </c>
      <c r="AC1242" s="140">
        <v>111024777.04100807</v>
      </c>
      <c r="AD1242" s="140">
        <v>1264419012.3861837</v>
      </c>
      <c r="AE1242" s="140">
        <v>1231209867.8728199</v>
      </c>
      <c r="AF1242" s="140">
        <v>33209144.513360754</v>
      </c>
      <c r="AG1242" s="140">
        <v>-7139448.4011103986</v>
      </c>
      <c r="AH1242" s="140">
        <v>840198</v>
      </c>
      <c r="AI1242" s="44"/>
      <c r="AK1242" s="44"/>
      <c r="AL1242" s="4"/>
    </row>
    <row r="1243" spans="1:38" x14ac:dyDescent="0.35">
      <c r="A1243" s="140" t="s">
        <v>75</v>
      </c>
      <c r="B1243" s="140" t="s">
        <v>76</v>
      </c>
      <c r="C1243" s="140" t="s">
        <v>16</v>
      </c>
      <c r="D1243" s="140" t="s">
        <v>8</v>
      </c>
      <c r="E1243" s="140" t="s">
        <v>535</v>
      </c>
      <c r="F1243" s="140">
        <v>2011</v>
      </c>
      <c r="G1243" s="140" t="s">
        <v>1369</v>
      </c>
      <c r="H1243" s="140">
        <v>10269907702.118948</v>
      </c>
      <c r="I1243" s="140">
        <v>2703813179.0350785</v>
      </c>
      <c r="J1243" s="140">
        <v>1806706322.7928774</v>
      </c>
      <c r="K1243" s="140">
        <v>1806706322.7928774</v>
      </c>
      <c r="L1243" s="140">
        <v>4579509.1092164377</v>
      </c>
      <c r="M1243" s="140">
        <v>10538546.815196337</v>
      </c>
      <c r="N1243" s="140">
        <v>8875098.011793524</v>
      </c>
      <c r="O1243" s="140">
        <v>10007365.580831358</v>
      </c>
      <c r="P1243" s="140">
        <v>10067864.53980206</v>
      </c>
      <c r="Q1243" s="140">
        <v>1762637938.7360377</v>
      </c>
      <c r="R1243" s="140">
        <v>169835781.43057176</v>
      </c>
      <c r="S1243" s="140">
        <v>1592802157.3054659</v>
      </c>
      <c r="T1243" s="140">
        <v>0</v>
      </c>
      <c r="U1243" s="140">
        <v>0</v>
      </c>
      <c r="V1243" s="140">
        <v>0</v>
      </c>
      <c r="W1243" s="140">
        <v>0</v>
      </c>
      <c r="X1243" s="140">
        <v>0</v>
      </c>
      <c r="Y1243" s="140">
        <v>0</v>
      </c>
      <c r="Z1243" s="140">
        <v>5865572462.6195974</v>
      </c>
      <c r="AA1243" s="140">
        <v>4526140063.7464991</v>
      </c>
      <c r="AB1243" s="140">
        <v>4407263933.292716</v>
      </c>
      <c r="AC1243" s="140">
        <v>118876130.45378819</v>
      </c>
      <c r="AD1243" s="140">
        <v>1339432398.8730836</v>
      </c>
      <c r="AE1243" s="140">
        <v>1304253076.4615178</v>
      </c>
      <c r="AF1243" s="140">
        <v>35179322.411571115</v>
      </c>
      <c r="AG1243" s="140">
        <v>-106184262.32860471</v>
      </c>
      <c r="AH1243" s="140">
        <v>853674</v>
      </c>
      <c r="AI1243" s="44"/>
      <c r="AK1243" s="44"/>
      <c r="AL1243" s="4"/>
    </row>
    <row r="1244" spans="1:38" x14ac:dyDescent="0.35">
      <c r="A1244" s="140" t="s">
        <v>75</v>
      </c>
      <c r="B1244" s="140" t="s">
        <v>76</v>
      </c>
      <c r="C1244" s="140" t="s">
        <v>16</v>
      </c>
      <c r="D1244" s="140" t="s">
        <v>8</v>
      </c>
      <c r="E1244" s="140" t="s">
        <v>535</v>
      </c>
      <c r="F1244" s="140">
        <v>2012</v>
      </c>
      <c r="G1244" s="140" t="s">
        <v>1370</v>
      </c>
      <c r="H1244" s="140">
        <v>10996470978.48641</v>
      </c>
      <c r="I1244" s="140">
        <v>2890654222.0068512</v>
      </c>
      <c r="J1244" s="140">
        <v>1909725319.4448872</v>
      </c>
      <c r="K1244" s="140">
        <v>1909725319.4448872</v>
      </c>
      <c r="L1244" s="140">
        <v>5283477.8171790782</v>
      </c>
      <c r="M1244" s="140">
        <v>10795037.236053184</v>
      </c>
      <c r="N1244" s="140">
        <v>15010929.215689408</v>
      </c>
      <c r="O1244" s="140">
        <v>12217826.713859949</v>
      </c>
      <c r="P1244" s="140">
        <v>10561950.966596073</v>
      </c>
      <c r="Q1244" s="140">
        <v>1855856097.4955094</v>
      </c>
      <c r="R1244" s="140">
        <v>184727490.72397068</v>
      </c>
      <c r="S1244" s="140">
        <v>1671128606.7715387</v>
      </c>
      <c r="T1244" s="140">
        <v>0</v>
      </c>
      <c r="U1244" s="140">
        <v>0</v>
      </c>
      <c r="V1244" s="140">
        <v>0</v>
      </c>
      <c r="W1244" s="140">
        <v>0</v>
      </c>
      <c r="X1244" s="140">
        <v>0</v>
      </c>
      <c r="Y1244" s="140">
        <v>0</v>
      </c>
      <c r="Z1244" s="140">
        <v>6392485993.0694637</v>
      </c>
      <c r="AA1244" s="140">
        <v>4938261135.5686588</v>
      </c>
      <c r="AB1244" s="140">
        <v>4808560912.7079506</v>
      </c>
      <c r="AC1244" s="140">
        <v>129700222.86071502</v>
      </c>
      <c r="AD1244" s="140">
        <v>1454224857.5007901</v>
      </c>
      <c r="AE1244" s="140">
        <v>1416030585.685374</v>
      </c>
      <c r="AF1244" s="140">
        <v>38194271.815422192</v>
      </c>
      <c r="AG1244" s="140">
        <v>-196394556.03478804</v>
      </c>
      <c r="AH1244" s="140">
        <v>868136</v>
      </c>
      <c r="AI1244" s="44"/>
      <c r="AK1244" s="44"/>
      <c r="AL1244" s="4"/>
    </row>
    <row r="1245" spans="1:38" x14ac:dyDescent="0.35">
      <c r="A1245" s="140" t="s">
        <v>75</v>
      </c>
      <c r="B1245" s="140" t="s">
        <v>76</v>
      </c>
      <c r="C1245" s="140" t="s">
        <v>16</v>
      </c>
      <c r="D1245" s="140" t="s">
        <v>8</v>
      </c>
      <c r="E1245" s="140" t="s">
        <v>535</v>
      </c>
      <c r="F1245" s="140">
        <v>2013</v>
      </c>
      <c r="G1245" s="140" t="s">
        <v>1371</v>
      </c>
      <c r="H1245" s="140">
        <v>14208497836.830648</v>
      </c>
      <c r="I1245" s="140">
        <v>3268348182.9452987</v>
      </c>
      <c r="J1245" s="140">
        <v>1935721612.8742852</v>
      </c>
      <c r="K1245" s="140">
        <v>1935721612.8742852</v>
      </c>
      <c r="L1245" s="140">
        <v>5422277.3380477354</v>
      </c>
      <c r="M1245" s="140">
        <v>10865347.79254574</v>
      </c>
      <c r="N1245" s="140">
        <v>21146735.914586298</v>
      </c>
      <c r="O1245" s="140">
        <v>8828440.7387529425</v>
      </c>
      <c r="P1245" s="140">
        <v>13857992.243736677</v>
      </c>
      <c r="Q1245" s="140">
        <v>1875600818.8466158</v>
      </c>
      <c r="R1245" s="140">
        <v>199012128.51389363</v>
      </c>
      <c r="S1245" s="140">
        <v>1676588690.3327222</v>
      </c>
      <c r="T1245" s="140">
        <v>0</v>
      </c>
      <c r="U1245" s="140">
        <v>0</v>
      </c>
      <c r="V1245" s="140">
        <v>0</v>
      </c>
      <c r="W1245" s="140">
        <v>0</v>
      </c>
      <c r="X1245" s="140">
        <v>0</v>
      </c>
      <c r="Y1245" s="140">
        <v>0</v>
      </c>
      <c r="Z1245" s="140">
        <v>9532087399.2055492</v>
      </c>
      <c r="AA1245" s="140">
        <v>7365935032.5888491</v>
      </c>
      <c r="AB1245" s="140">
        <v>7172473530.8421774</v>
      </c>
      <c r="AC1245" s="140">
        <v>193461501.74666843</v>
      </c>
      <c r="AD1245" s="140">
        <v>2166152366.6166997</v>
      </c>
      <c r="AE1245" s="140">
        <v>2109259780.9498847</v>
      </c>
      <c r="AF1245" s="140">
        <v>56892585.666816615</v>
      </c>
      <c r="AG1245" s="140">
        <v>-527659358.19448233</v>
      </c>
      <c r="AH1245" s="140">
        <v>883293</v>
      </c>
      <c r="AI1245" s="44"/>
      <c r="AK1245" s="44"/>
      <c r="AL1245" s="4"/>
    </row>
    <row r="1246" spans="1:38" x14ac:dyDescent="0.35">
      <c r="A1246" s="140" t="s">
        <v>75</v>
      </c>
      <c r="B1246" s="140" t="s">
        <v>76</v>
      </c>
      <c r="C1246" s="140" t="s">
        <v>16</v>
      </c>
      <c r="D1246" s="140" t="s">
        <v>8</v>
      </c>
      <c r="E1246" s="140" t="s">
        <v>535</v>
      </c>
      <c r="F1246" s="140">
        <v>2014</v>
      </c>
      <c r="G1246" s="140" t="s">
        <v>1372</v>
      </c>
      <c r="H1246" s="140">
        <v>15041552481.008602</v>
      </c>
      <c r="I1246" s="140">
        <v>3693611062.3171482</v>
      </c>
      <c r="J1246" s="140">
        <v>2033673303.5291739</v>
      </c>
      <c r="K1246" s="140">
        <v>2033673303.5291739</v>
      </c>
      <c r="L1246" s="140">
        <v>6227595.3945371844</v>
      </c>
      <c r="M1246" s="140">
        <v>10866794.735496767</v>
      </c>
      <c r="N1246" s="140">
        <v>27282567.11848218</v>
      </c>
      <c r="O1246" s="140">
        <v>12524786.378347868</v>
      </c>
      <c r="P1246" s="140">
        <v>16949320.972375486</v>
      </c>
      <c r="Q1246" s="140">
        <v>1959822238.9299345</v>
      </c>
      <c r="R1246" s="140">
        <v>219402659.01043424</v>
      </c>
      <c r="S1246" s="140">
        <v>1740419579.9195004</v>
      </c>
      <c r="T1246" s="140">
        <v>0</v>
      </c>
      <c r="U1246" s="140">
        <v>0</v>
      </c>
      <c r="V1246" s="140">
        <v>0</v>
      </c>
      <c r="W1246" s="140">
        <v>0</v>
      </c>
      <c r="X1246" s="140">
        <v>0</v>
      </c>
      <c r="Y1246" s="140">
        <v>0</v>
      </c>
      <c r="Z1246" s="140">
        <v>10118589010.28297</v>
      </c>
      <c r="AA1246" s="140">
        <v>7819425080.6918001</v>
      </c>
      <c r="AB1246" s="140">
        <v>7614052957.2324705</v>
      </c>
      <c r="AC1246" s="140">
        <v>205372123.45932403</v>
      </c>
      <c r="AD1246" s="140">
        <v>2299163929.5911703</v>
      </c>
      <c r="AE1246" s="140">
        <v>2238777881.5724835</v>
      </c>
      <c r="AF1246" s="140">
        <v>60386048.018692665</v>
      </c>
      <c r="AG1246" s="140">
        <v>-804320895.12068987</v>
      </c>
      <c r="AH1246" s="140">
        <v>898696</v>
      </c>
      <c r="AI1246" s="44"/>
      <c r="AK1246" s="44"/>
      <c r="AL1246" s="4"/>
    </row>
    <row r="1247" spans="1:38" x14ac:dyDescent="0.35">
      <c r="A1247" s="140" t="s">
        <v>75</v>
      </c>
      <c r="B1247" s="140" t="s">
        <v>76</v>
      </c>
      <c r="C1247" s="140" t="s">
        <v>16</v>
      </c>
      <c r="D1247" s="140" t="s">
        <v>8</v>
      </c>
      <c r="E1247" s="140" t="s">
        <v>535</v>
      </c>
      <c r="F1247" s="140">
        <v>2015</v>
      </c>
      <c r="G1247" s="140" t="s">
        <v>1373</v>
      </c>
      <c r="H1247" s="140">
        <v>15939229786.179724</v>
      </c>
      <c r="I1247" s="140">
        <v>4112799448.2852449</v>
      </c>
      <c r="J1247" s="140">
        <v>2079047069.9537098</v>
      </c>
      <c r="K1247" s="140">
        <v>2079047069.9537098</v>
      </c>
      <c r="L1247" s="140">
        <v>6686430.5460516047</v>
      </c>
      <c r="M1247" s="140">
        <v>11201749.525816483</v>
      </c>
      <c r="N1247" s="140">
        <v>33418373.817379069</v>
      </c>
      <c r="O1247" s="140">
        <v>2328660.7751463722</v>
      </c>
      <c r="P1247" s="140">
        <v>20070626.261113547</v>
      </c>
      <c r="Q1247" s="140">
        <v>2005341229.0282028</v>
      </c>
      <c r="R1247" s="140">
        <v>210221647.81867838</v>
      </c>
      <c r="S1247" s="140">
        <v>1795119581.2095244</v>
      </c>
      <c r="T1247" s="140">
        <v>0</v>
      </c>
      <c r="U1247" s="140">
        <v>0</v>
      </c>
      <c r="V1247" s="140">
        <v>0</v>
      </c>
      <c r="W1247" s="140">
        <v>0</v>
      </c>
      <c r="X1247" s="140">
        <v>0</v>
      </c>
      <c r="Y1247" s="140">
        <v>0</v>
      </c>
      <c r="Z1247" s="140">
        <v>10903966920.227476</v>
      </c>
      <c r="AA1247" s="140">
        <v>8428351314.3803759</v>
      </c>
      <c r="AB1247" s="140">
        <v>8206986138.701437</v>
      </c>
      <c r="AC1247" s="140">
        <v>221365175.67891848</v>
      </c>
      <c r="AD1247" s="140">
        <v>2475615605.8470988</v>
      </c>
      <c r="AE1247" s="140">
        <v>2410595169.1020503</v>
      </c>
      <c r="AF1247" s="140">
        <v>65020436.745060831</v>
      </c>
      <c r="AG1247" s="140">
        <v>-1156583652.2867043</v>
      </c>
      <c r="AH1247" s="140">
        <v>913993</v>
      </c>
      <c r="AI1247" s="44"/>
      <c r="AK1247" s="44"/>
      <c r="AL1247" s="4"/>
    </row>
    <row r="1248" spans="1:38" x14ac:dyDescent="0.35">
      <c r="A1248" s="140" t="s">
        <v>75</v>
      </c>
      <c r="B1248" s="140" t="s">
        <v>76</v>
      </c>
      <c r="C1248" s="140" t="s">
        <v>16</v>
      </c>
      <c r="D1248" s="140" t="s">
        <v>8</v>
      </c>
      <c r="E1248" s="140" t="s">
        <v>535</v>
      </c>
      <c r="F1248" s="140">
        <v>2016</v>
      </c>
      <c r="G1248" s="140" t="s">
        <v>1374</v>
      </c>
      <c r="H1248" s="140">
        <v>16459176263.559629</v>
      </c>
      <c r="I1248" s="140">
        <v>4465103239.9478912</v>
      </c>
      <c r="J1248" s="140">
        <v>2058827180.5394599</v>
      </c>
      <c r="K1248" s="140">
        <v>2058827180.5394599</v>
      </c>
      <c r="L1248" s="140">
        <v>6672201.8778872108</v>
      </c>
      <c r="M1248" s="140">
        <v>12066405.451698391</v>
      </c>
      <c r="N1248" s="140">
        <v>39554180.516275957</v>
      </c>
      <c r="O1248" s="140">
        <v>1829147.8614735459</v>
      </c>
      <c r="P1248" s="140">
        <v>24290959.235032029</v>
      </c>
      <c r="Q1248" s="140">
        <v>1974414285.5970929</v>
      </c>
      <c r="R1248" s="140">
        <v>192875681.13938865</v>
      </c>
      <c r="S1248" s="140">
        <v>1781538604.4577043</v>
      </c>
      <c r="T1248" s="140">
        <v>0</v>
      </c>
      <c r="U1248" s="140">
        <v>0</v>
      </c>
      <c r="V1248" s="140">
        <v>0</v>
      </c>
      <c r="W1248" s="140">
        <v>0</v>
      </c>
      <c r="X1248" s="140">
        <v>0</v>
      </c>
      <c r="Y1248" s="140">
        <v>0</v>
      </c>
      <c r="Z1248" s="140">
        <v>11566508064.916573</v>
      </c>
      <c r="AA1248" s="140">
        <v>8952806386.3809128</v>
      </c>
      <c r="AB1248" s="140">
        <v>8717666738.7063828</v>
      </c>
      <c r="AC1248" s="140">
        <v>235139647.67452949</v>
      </c>
      <c r="AD1248" s="140">
        <v>2613701678.5356588</v>
      </c>
      <c r="AE1248" s="140">
        <v>2545054500.735395</v>
      </c>
      <c r="AF1248" s="140">
        <v>68647177.800260648</v>
      </c>
      <c r="AG1248" s="140">
        <v>-1631262221.8442934</v>
      </c>
      <c r="AH1248" s="140">
        <v>929112</v>
      </c>
      <c r="AI1248" s="44"/>
      <c r="AK1248" s="44"/>
      <c r="AL1248" s="4"/>
    </row>
    <row r="1249" spans="1:38" x14ac:dyDescent="0.35">
      <c r="A1249" s="140" t="s">
        <v>75</v>
      </c>
      <c r="B1249" s="140" t="s">
        <v>76</v>
      </c>
      <c r="C1249" s="140" t="s">
        <v>16</v>
      </c>
      <c r="D1249" s="140" t="s">
        <v>8</v>
      </c>
      <c r="E1249" s="140" t="s">
        <v>535</v>
      </c>
      <c r="F1249" s="140">
        <v>2017</v>
      </c>
      <c r="G1249" s="140" t="s">
        <v>1375</v>
      </c>
      <c r="H1249" s="140">
        <v>16964946480.819536</v>
      </c>
      <c r="I1249" s="140">
        <v>4781777380.5530243</v>
      </c>
      <c r="J1249" s="140">
        <v>1992278447.7047451</v>
      </c>
      <c r="K1249" s="140">
        <v>1992278447.7047451</v>
      </c>
      <c r="L1249" s="140">
        <v>6838382.0195555408</v>
      </c>
      <c r="M1249" s="140">
        <v>12291237.892972657</v>
      </c>
      <c r="N1249" s="140">
        <v>45690011.720171839</v>
      </c>
      <c r="O1249" s="140">
        <v>1666007.6468015795</v>
      </c>
      <c r="P1249" s="140">
        <v>21892490.565498844</v>
      </c>
      <c r="Q1249" s="140">
        <v>1903900317.8597445</v>
      </c>
      <c r="R1249" s="140">
        <v>164489969.02876329</v>
      </c>
      <c r="S1249" s="140">
        <v>1739410348.8309813</v>
      </c>
      <c r="T1249" s="140">
        <v>0</v>
      </c>
      <c r="U1249" s="140">
        <v>0</v>
      </c>
      <c r="V1249" s="140">
        <v>0</v>
      </c>
      <c r="W1249" s="140">
        <v>0</v>
      </c>
      <c r="X1249" s="140">
        <v>0</v>
      </c>
      <c r="Y1249" s="140">
        <v>0</v>
      </c>
      <c r="Z1249" s="140">
        <v>11936399771.225784</v>
      </c>
      <c r="AA1249" s="140">
        <v>9245251240.681015</v>
      </c>
      <c r="AB1249" s="140">
        <v>9002430718.7602825</v>
      </c>
      <c r="AC1249" s="140">
        <v>242820521.92072767</v>
      </c>
      <c r="AD1249" s="140">
        <v>2691148530.5447721</v>
      </c>
      <c r="AE1249" s="140">
        <v>2620467261.4541306</v>
      </c>
      <c r="AF1249" s="140">
        <v>70681269.090632394</v>
      </c>
      <c r="AG1249" s="140">
        <v>-1745509118.6640167</v>
      </c>
      <c r="AH1249" s="140">
        <v>944097</v>
      </c>
      <c r="AI1249" s="44"/>
      <c r="AK1249" s="44"/>
      <c r="AL1249" s="4"/>
    </row>
    <row r="1250" spans="1:38" x14ac:dyDescent="0.35">
      <c r="A1250" s="140" t="s">
        <v>75</v>
      </c>
      <c r="B1250" s="140" t="s">
        <v>76</v>
      </c>
      <c r="C1250" s="140" t="s">
        <v>16</v>
      </c>
      <c r="D1250" s="140" t="s">
        <v>8</v>
      </c>
      <c r="E1250" s="140" t="s">
        <v>535</v>
      </c>
      <c r="F1250" s="140">
        <v>2018</v>
      </c>
      <c r="G1250" s="140" t="s">
        <v>1376</v>
      </c>
      <c r="H1250" s="140">
        <v>18155067595.580833</v>
      </c>
      <c r="I1250" s="140">
        <v>5617893844.447546</v>
      </c>
      <c r="J1250" s="140">
        <v>1903803230.9310482</v>
      </c>
      <c r="K1250" s="140">
        <v>1903803230.9310482</v>
      </c>
      <c r="L1250" s="140">
        <v>6426843.3111934774</v>
      </c>
      <c r="M1250" s="140">
        <v>12591575.156956989</v>
      </c>
      <c r="N1250" s="140">
        <v>51825818.419068731</v>
      </c>
      <c r="O1250" s="140">
        <v>1731922.88505288</v>
      </c>
      <c r="P1250" s="140">
        <v>17563403.426938437</v>
      </c>
      <c r="Q1250" s="140">
        <v>1813663667.7318375</v>
      </c>
      <c r="R1250" s="140">
        <v>142973991.1995922</v>
      </c>
      <c r="S1250" s="140">
        <v>1670689676.5322454</v>
      </c>
      <c r="T1250" s="140">
        <v>0</v>
      </c>
      <c r="U1250" s="140">
        <v>0</v>
      </c>
      <c r="V1250" s="140">
        <v>0</v>
      </c>
      <c r="W1250" s="140" t="s">
        <v>728</v>
      </c>
      <c r="X1250" s="140">
        <v>0</v>
      </c>
      <c r="Y1250" s="140">
        <v>0</v>
      </c>
      <c r="Z1250" s="140">
        <v>12731060520.202246</v>
      </c>
      <c r="AA1250" s="140">
        <v>9866277222.7530422</v>
      </c>
      <c r="AB1250" s="140">
        <v>9607145856.576437</v>
      </c>
      <c r="AC1250" s="140">
        <v>259131366.17658976</v>
      </c>
      <c r="AD1250" s="140">
        <v>2864783297.4492021</v>
      </c>
      <c r="AE1250" s="140">
        <v>2789541623.9276052</v>
      </c>
      <c r="AF1250" s="140">
        <v>75241673.521590263</v>
      </c>
      <c r="AG1250" s="140">
        <v>-2097690000</v>
      </c>
      <c r="AH1250" s="140">
        <v>958920</v>
      </c>
      <c r="AI1250" s="44"/>
      <c r="AK1250" s="44"/>
      <c r="AL1250" s="4"/>
    </row>
    <row r="1251" spans="1:38" x14ac:dyDescent="0.35">
      <c r="A1251" s="140" t="s">
        <v>4539</v>
      </c>
      <c r="B1251" s="140" t="s">
        <v>4540</v>
      </c>
      <c r="C1251" s="140" t="s">
        <v>6</v>
      </c>
      <c r="D1251" s="140" t="s">
        <v>11</v>
      </c>
      <c r="E1251" s="140" t="s">
        <v>535</v>
      </c>
      <c r="F1251" s="140">
        <v>1995</v>
      </c>
      <c r="G1251" s="140" t="s">
        <v>5053</v>
      </c>
      <c r="H1251" s="140" t="s">
        <v>728</v>
      </c>
      <c r="I1251" s="140">
        <v>1185055944.8657756</v>
      </c>
      <c r="J1251" s="140">
        <v>474797136.79475546</v>
      </c>
      <c r="K1251" s="140">
        <v>474797136.79475546</v>
      </c>
      <c r="L1251" s="140">
        <v>3558833.4376279227</v>
      </c>
      <c r="M1251" s="140">
        <v>71405527.195739105</v>
      </c>
      <c r="N1251" s="140">
        <v>0</v>
      </c>
      <c r="O1251" s="140">
        <v>63220218.742319509</v>
      </c>
      <c r="P1251" s="140">
        <v>41999063.674088299</v>
      </c>
      <c r="Q1251" s="140">
        <v>294613493.74498063</v>
      </c>
      <c r="R1251" s="140">
        <v>232321100.95300448</v>
      </c>
      <c r="S1251" s="140">
        <v>62292392.791976161</v>
      </c>
      <c r="T1251" s="140">
        <v>0</v>
      </c>
      <c r="U1251" s="140">
        <v>0</v>
      </c>
      <c r="V1251" s="140">
        <v>0</v>
      </c>
      <c r="W1251" s="140">
        <v>0</v>
      </c>
      <c r="X1251" s="140">
        <v>0</v>
      </c>
      <c r="Y1251" s="140">
        <v>0</v>
      </c>
      <c r="Z1251" s="140" t="s">
        <v>728</v>
      </c>
      <c r="AA1251" s="140" t="s">
        <v>728</v>
      </c>
      <c r="AB1251" s="140" t="s">
        <v>728</v>
      </c>
      <c r="AC1251" s="140" t="s">
        <v>728</v>
      </c>
      <c r="AD1251" s="140" t="s">
        <v>728</v>
      </c>
      <c r="AE1251" s="140" t="s">
        <v>728</v>
      </c>
      <c r="AF1251" s="140" t="s">
        <v>728</v>
      </c>
      <c r="AG1251" s="140">
        <v>-176265852.06525812</v>
      </c>
      <c r="AH1251" s="140">
        <v>71098</v>
      </c>
      <c r="AI1251" s="44"/>
      <c r="AK1251" s="44"/>
      <c r="AL1251" s="4"/>
    </row>
    <row r="1252" spans="1:38" x14ac:dyDescent="0.35">
      <c r="A1252" s="140" t="s">
        <v>4539</v>
      </c>
      <c r="B1252" s="140" t="s">
        <v>4540</v>
      </c>
      <c r="C1252" s="140" t="s">
        <v>6</v>
      </c>
      <c r="D1252" s="140" t="s">
        <v>11</v>
      </c>
      <c r="E1252" s="140" t="s">
        <v>535</v>
      </c>
      <c r="F1252" s="140">
        <v>1996</v>
      </c>
      <c r="G1252" s="140" t="s">
        <v>5054</v>
      </c>
      <c r="H1252" s="140" t="s">
        <v>728</v>
      </c>
      <c r="I1252" s="140">
        <v>1216161170.902102</v>
      </c>
      <c r="J1252" s="140">
        <v>437334640.77787608</v>
      </c>
      <c r="K1252" s="140">
        <v>437334640.77787608</v>
      </c>
      <c r="L1252" s="140">
        <v>3278601.1962066134</v>
      </c>
      <c r="M1252" s="140">
        <v>71272942.601024643</v>
      </c>
      <c r="N1252" s="140">
        <v>0</v>
      </c>
      <c r="O1252" s="140">
        <v>63171023.230334267</v>
      </c>
      <c r="P1252" s="140">
        <v>44271382.306883499</v>
      </c>
      <c r="Q1252" s="140">
        <v>255340691.44342703</v>
      </c>
      <c r="R1252" s="140">
        <v>191492891.69229567</v>
      </c>
      <c r="S1252" s="140">
        <v>63847799.751131363</v>
      </c>
      <c r="T1252" s="140">
        <v>0</v>
      </c>
      <c r="U1252" s="140">
        <v>0</v>
      </c>
      <c r="V1252" s="140">
        <v>0</v>
      </c>
      <c r="W1252" s="140">
        <v>0</v>
      </c>
      <c r="X1252" s="140">
        <v>0</v>
      </c>
      <c r="Y1252" s="140">
        <v>0</v>
      </c>
      <c r="Z1252" s="140" t="s">
        <v>728</v>
      </c>
      <c r="AA1252" s="140" t="s">
        <v>728</v>
      </c>
      <c r="AB1252" s="140" t="s">
        <v>728</v>
      </c>
      <c r="AC1252" s="140" t="s">
        <v>728</v>
      </c>
      <c r="AD1252" s="140" t="s">
        <v>728</v>
      </c>
      <c r="AE1252" s="140" t="s">
        <v>728</v>
      </c>
      <c r="AF1252" s="140" t="s">
        <v>728</v>
      </c>
      <c r="AG1252" s="140">
        <v>-166794652.1510424</v>
      </c>
      <c r="AH1252" s="140">
        <v>70936</v>
      </c>
      <c r="AI1252" s="44"/>
      <c r="AK1252" s="44"/>
      <c r="AL1252" s="4"/>
    </row>
    <row r="1253" spans="1:38" x14ac:dyDescent="0.35">
      <c r="A1253" s="140" t="s">
        <v>4539</v>
      </c>
      <c r="B1253" s="140" t="s">
        <v>4540</v>
      </c>
      <c r="C1253" s="140" t="s">
        <v>6</v>
      </c>
      <c r="D1253" s="140" t="s">
        <v>11</v>
      </c>
      <c r="E1253" s="140" t="s">
        <v>535</v>
      </c>
      <c r="F1253" s="140">
        <v>1997</v>
      </c>
      <c r="G1253" s="140" t="s">
        <v>5055</v>
      </c>
      <c r="H1253" s="140" t="s">
        <v>728</v>
      </c>
      <c r="I1253" s="140">
        <v>1260544863.9132075</v>
      </c>
      <c r="J1253" s="140">
        <v>445496523.42519224</v>
      </c>
      <c r="K1253" s="140">
        <v>445496523.42519224</v>
      </c>
      <c r="L1253" s="140">
        <v>3305575.9048012239</v>
      </c>
      <c r="M1253" s="140">
        <v>74181911.811460271</v>
      </c>
      <c r="N1253" s="140">
        <v>0</v>
      </c>
      <c r="O1253" s="140">
        <v>61832800.524147503</v>
      </c>
      <c r="P1253" s="140">
        <v>49023555.378952295</v>
      </c>
      <c r="Q1253" s="140">
        <v>257152679.8058309</v>
      </c>
      <c r="R1253" s="140">
        <v>190611066.02826062</v>
      </c>
      <c r="S1253" s="140">
        <v>66541613.777570277</v>
      </c>
      <c r="T1253" s="140">
        <v>0</v>
      </c>
      <c r="U1253" s="140">
        <v>0</v>
      </c>
      <c r="V1253" s="140">
        <v>0</v>
      </c>
      <c r="W1253" s="140">
        <v>0</v>
      </c>
      <c r="X1253" s="140">
        <v>0</v>
      </c>
      <c r="Y1253" s="140">
        <v>0</v>
      </c>
      <c r="Z1253" s="140" t="s">
        <v>728</v>
      </c>
      <c r="AA1253" s="140" t="s">
        <v>728</v>
      </c>
      <c r="AB1253" s="140" t="s">
        <v>728</v>
      </c>
      <c r="AC1253" s="140" t="s">
        <v>728</v>
      </c>
      <c r="AD1253" s="140" t="s">
        <v>728</v>
      </c>
      <c r="AE1253" s="140" t="s">
        <v>728</v>
      </c>
      <c r="AF1253" s="140" t="s">
        <v>728</v>
      </c>
      <c r="AG1253" s="140">
        <v>-139713800.52746776</v>
      </c>
      <c r="AH1253" s="140">
        <v>70599</v>
      </c>
      <c r="AI1253" s="44"/>
      <c r="AK1253" s="44"/>
      <c r="AL1253" s="4"/>
    </row>
    <row r="1254" spans="1:38" x14ac:dyDescent="0.35">
      <c r="A1254" s="140" t="s">
        <v>4539</v>
      </c>
      <c r="B1254" s="140" t="s">
        <v>4540</v>
      </c>
      <c r="C1254" s="140" t="s">
        <v>6</v>
      </c>
      <c r="D1254" s="140" t="s">
        <v>11</v>
      </c>
      <c r="E1254" s="140" t="s">
        <v>535</v>
      </c>
      <c r="F1254" s="140">
        <v>1998</v>
      </c>
      <c r="G1254" s="140" t="s">
        <v>5056</v>
      </c>
      <c r="H1254" s="140" t="s">
        <v>728</v>
      </c>
      <c r="I1254" s="140">
        <v>1292879234.1360075</v>
      </c>
      <c r="J1254" s="140">
        <v>424550877.03786707</v>
      </c>
      <c r="K1254" s="140">
        <v>424550877.03786707</v>
      </c>
      <c r="L1254" s="140">
        <v>3400324.4519436494</v>
      </c>
      <c r="M1254" s="140">
        <v>51165453.395807341</v>
      </c>
      <c r="N1254" s="140">
        <v>0</v>
      </c>
      <c r="O1254" s="140">
        <v>56340294.856707074</v>
      </c>
      <c r="P1254" s="140">
        <v>46354516.502356857</v>
      </c>
      <c r="Q1254" s="140">
        <v>267290287.83105218</v>
      </c>
      <c r="R1254" s="140">
        <v>199533162.1653021</v>
      </c>
      <c r="S1254" s="140">
        <v>67757125.665750071</v>
      </c>
      <c r="T1254" s="140">
        <v>0</v>
      </c>
      <c r="U1254" s="140">
        <v>0</v>
      </c>
      <c r="V1254" s="140">
        <v>0</v>
      </c>
      <c r="W1254" s="140">
        <v>0</v>
      </c>
      <c r="X1254" s="140">
        <v>0</v>
      </c>
      <c r="Y1254" s="140">
        <v>0</v>
      </c>
      <c r="Z1254" s="140" t="s">
        <v>728</v>
      </c>
      <c r="AA1254" s="140" t="s">
        <v>728</v>
      </c>
      <c r="AB1254" s="140" t="s">
        <v>728</v>
      </c>
      <c r="AC1254" s="140" t="s">
        <v>728</v>
      </c>
      <c r="AD1254" s="140" t="s">
        <v>728</v>
      </c>
      <c r="AE1254" s="140" t="s">
        <v>728</v>
      </c>
      <c r="AF1254" s="140" t="s">
        <v>728</v>
      </c>
      <c r="AG1254" s="140">
        <v>-51947632.876599789</v>
      </c>
      <c r="AH1254" s="140">
        <v>70185</v>
      </c>
      <c r="AI1254" s="44"/>
      <c r="AK1254" s="44"/>
      <c r="AL1254" s="4"/>
    </row>
    <row r="1255" spans="1:38" x14ac:dyDescent="0.35">
      <c r="A1255" s="140" t="s">
        <v>4539</v>
      </c>
      <c r="B1255" s="140" t="s">
        <v>4540</v>
      </c>
      <c r="C1255" s="140" t="s">
        <v>6</v>
      </c>
      <c r="D1255" s="140" t="s">
        <v>11</v>
      </c>
      <c r="E1255" s="140" t="s">
        <v>535</v>
      </c>
      <c r="F1255" s="140">
        <v>1999</v>
      </c>
      <c r="G1255" s="140" t="s">
        <v>5057</v>
      </c>
      <c r="H1255" s="140" t="s">
        <v>728</v>
      </c>
      <c r="I1255" s="140">
        <v>1318287592.1056633</v>
      </c>
      <c r="J1255" s="140">
        <v>421384111.33726954</v>
      </c>
      <c r="K1255" s="140">
        <v>421384111.33726954</v>
      </c>
      <c r="L1255" s="140">
        <v>3317172.6936529353</v>
      </c>
      <c r="M1255" s="140">
        <v>51954822.495169379</v>
      </c>
      <c r="N1255" s="140">
        <v>0</v>
      </c>
      <c r="O1255" s="140">
        <v>61050981.676366769</v>
      </c>
      <c r="P1255" s="140">
        <v>48282219.699795812</v>
      </c>
      <c r="Q1255" s="140">
        <v>256778914.77228466</v>
      </c>
      <c r="R1255" s="140">
        <v>192289978.96064001</v>
      </c>
      <c r="S1255" s="140">
        <v>64488935.811644651</v>
      </c>
      <c r="T1255" s="140">
        <v>0</v>
      </c>
      <c r="U1255" s="140">
        <v>0</v>
      </c>
      <c r="V1255" s="140">
        <v>0</v>
      </c>
      <c r="W1255" s="140">
        <v>0</v>
      </c>
      <c r="X1255" s="140">
        <v>0</v>
      </c>
      <c r="Y1255" s="140">
        <v>0</v>
      </c>
      <c r="Z1255" s="140" t="s">
        <v>728</v>
      </c>
      <c r="AA1255" s="140" t="s">
        <v>728</v>
      </c>
      <c r="AB1255" s="140" t="s">
        <v>728</v>
      </c>
      <c r="AC1255" s="140" t="s">
        <v>728</v>
      </c>
      <c r="AD1255" s="140" t="s">
        <v>728</v>
      </c>
      <c r="AE1255" s="140" t="s">
        <v>728</v>
      </c>
      <c r="AF1255" s="140" t="s">
        <v>728</v>
      </c>
      <c r="AG1255" s="140">
        <v>-186346634.01163387</v>
      </c>
      <c r="AH1255" s="140">
        <v>69835</v>
      </c>
      <c r="AI1255" s="44"/>
      <c r="AK1255" s="44"/>
      <c r="AL1255" s="4"/>
    </row>
    <row r="1256" spans="1:38" x14ac:dyDescent="0.35">
      <c r="A1256" s="140" t="s">
        <v>4539</v>
      </c>
      <c r="B1256" s="140" t="s">
        <v>4540</v>
      </c>
      <c r="C1256" s="140" t="s">
        <v>6</v>
      </c>
      <c r="D1256" s="140" t="s">
        <v>11</v>
      </c>
      <c r="E1256" s="140" t="s">
        <v>535</v>
      </c>
      <c r="F1256" s="140">
        <v>2000</v>
      </c>
      <c r="G1256" s="140" t="s">
        <v>5058</v>
      </c>
      <c r="H1256" s="140" t="s">
        <v>728</v>
      </c>
      <c r="I1256" s="140">
        <v>1341008447.7464356</v>
      </c>
      <c r="J1256" s="140">
        <v>424729026.57214445</v>
      </c>
      <c r="K1256" s="140">
        <v>424729026.57214445</v>
      </c>
      <c r="L1256" s="140">
        <v>3077388.2863065358</v>
      </c>
      <c r="M1256" s="140">
        <v>72671365.283324435</v>
      </c>
      <c r="N1256" s="140">
        <v>0</v>
      </c>
      <c r="O1256" s="140">
        <v>55834128.033576272</v>
      </c>
      <c r="P1256" s="140">
        <v>47250421.741065286</v>
      </c>
      <c r="Q1256" s="140">
        <v>245895723.22787198</v>
      </c>
      <c r="R1256" s="140">
        <v>183165087.60162115</v>
      </c>
      <c r="S1256" s="140">
        <v>62730635.626250841</v>
      </c>
      <c r="T1256" s="140">
        <v>0</v>
      </c>
      <c r="U1256" s="140">
        <v>0</v>
      </c>
      <c r="V1256" s="140">
        <v>0</v>
      </c>
      <c r="W1256" s="140">
        <v>0</v>
      </c>
      <c r="X1256" s="140">
        <v>0</v>
      </c>
      <c r="Y1256" s="140">
        <v>0</v>
      </c>
      <c r="Z1256" s="140" t="s">
        <v>728</v>
      </c>
      <c r="AA1256" s="140" t="s">
        <v>728</v>
      </c>
      <c r="AB1256" s="140" t="s">
        <v>728</v>
      </c>
      <c r="AC1256" s="140" t="s">
        <v>728</v>
      </c>
      <c r="AD1256" s="140" t="s">
        <v>728</v>
      </c>
      <c r="AE1256" s="140" t="s">
        <v>728</v>
      </c>
      <c r="AF1256" s="140" t="s">
        <v>728</v>
      </c>
      <c r="AG1256" s="140">
        <v>-205780038.64594367</v>
      </c>
      <c r="AH1256" s="140">
        <v>69650</v>
      </c>
      <c r="AI1256" s="44"/>
      <c r="AK1256" s="44"/>
      <c r="AL1256" s="4"/>
    </row>
    <row r="1257" spans="1:38" x14ac:dyDescent="0.35">
      <c r="A1257" s="140" t="s">
        <v>4539</v>
      </c>
      <c r="B1257" s="140" t="s">
        <v>4540</v>
      </c>
      <c r="C1257" s="140" t="s">
        <v>6</v>
      </c>
      <c r="D1257" s="140" t="s">
        <v>11</v>
      </c>
      <c r="E1257" s="140" t="s">
        <v>535</v>
      </c>
      <c r="F1257" s="140">
        <v>2001</v>
      </c>
      <c r="G1257" s="140" t="s">
        <v>5059</v>
      </c>
      <c r="H1257" s="140" t="s">
        <v>728</v>
      </c>
      <c r="I1257" s="140">
        <v>1346193117.3661017</v>
      </c>
      <c r="J1257" s="140">
        <v>422855955.1988337</v>
      </c>
      <c r="K1257" s="140">
        <v>422855955.1988337</v>
      </c>
      <c r="L1257" s="140">
        <v>3053351.0104186628</v>
      </c>
      <c r="M1257" s="140">
        <v>49822946.946474023</v>
      </c>
      <c r="N1257" s="140">
        <v>0</v>
      </c>
      <c r="O1257" s="140">
        <v>69255618.576945215</v>
      </c>
      <c r="P1257" s="140">
        <v>46918583.401100509</v>
      </c>
      <c r="Q1257" s="140">
        <v>253805455.26389524</v>
      </c>
      <c r="R1257" s="140">
        <v>195849950.02280501</v>
      </c>
      <c r="S1257" s="140">
        <v>57955505.241090246</v>
      </c>
      <c r="T1257" s="140">
        <v>0</v>
      </c>
      <c r="U1257" s="140">
        <v>0</v>
      </c>
      <c r="V1257" s="140">
        <v>0</v>
      </c>
      <c r="W1257" s="140">
        <v>0</v>
      </c>
      <c r="X1257" s="140">
        <v>0</v>
      </c>
      <c r="Y1257" s="140">
        <v>0</v>
      </c>
      <c r="Z1257" s="140" t="s">
        <v>728</v>
      </c>
      <c r="AA1257" s="140" t="s">
        <v>728</v>
      </c>
      <c r="AB1257" s="140" t="s">
        <v>728</v>
      </c>
      <c r="AC1257" s="140" t="s">
        <v>728</v>
      </c>
      <c r="AD1257" s="140" t="s">
        <v>728</v>
      </c>
      <c r="AE1257" s="140" t="s">
        <v>728</v>
      </c>
      <c r="AF1257" s="140" t="s">
        <v>728</v>
      </c>
      <c r="AG1257" s="140">
        <v>-252750571.70253584</v>
      </c>
      <c r="AH1257" s="140">
        <v>69661</v>
      </c>
      <c r="AI1257" s="44"/>
      <c r="AK1257" s="44"/>
      <c r="AL1257" s="4"/>
    </row>
    <row r="1258" spans="1:38" x14ac:dyDescent="0.35">
      <c r="A1258" s="140" t="s">
        <v>4539</v>
      </c>
      <c r="B1258" s="140" t="s">
        <v>4540</v>
      </c>
      <c r="C1258" s="140" t="s">
        <v>6</v>
      </c>
      <c r="D1258" s="140" t="s">
        <v>11</v>
      </c>
      <c r="E1258" s="140" t="s">
        <v>535</v>
      </c>
      <c r="F1258" s="140">
        <v>2002</v>
      </c>
      <c r="G1258" s="140" t="s">
        <v>5060</v>
      </c>
      <c r="H1258" s="140" t="s">
        <v>728</v>
      </c>
      <c r="I1258" s="140">
        <v>1313826371.8326342</v>
      </c>
      <c r="J1258" s="140">
        <v>1942469338.8434267</v>
      </c>
      <c r="K1258" s="140">
        <v>1942469338.8434267</v>
      </c>
      <c r="L1258" s="140">
        <v>2745767.4342544535</v>
      </c>
      <c r="M1258" s="140">
        <v>70732185.246272236</v>
      </c>
      <c r="N1258" s="140">
        <v>0</v>
      </c>
      <c r="O1258" s="140">
        <v>1584290132.3134558</v>
      </c>
      <c r="P1258" s="140">
        <v>46206841.023230001</v>
      </c>
      <c r="Q1258" s="140">
        <v>238494412.82621402</v>
      </c>
      <c r="R1258" s="140">
        <v>185725604.16415691</v>
      </c>
      <c r="S1258" s="140">
        <v>52768808.662057109</v>
      </c>
      <c r="T1258" s="140">
        <v>0</v>
      </c>
      <c r="U1258" s="140">
        <v>0</v>
      </c>
      <c r="V1258" s="140">
        <v>0</v>
      </c>
      <c r="W1258" s="140">
        <v>0</v>
      </c>
      <c r="X1258" s="140">
        <v>0</v>
      </c>
      <c r="Y1258" s="140">
        <v>0</v>
      </c>
      <c r="Z1258" s="140" t="s">
        <v>728</v>
      </c>
      <c r="AA1258" s="140" t="s">
        <v>728</v>
      </c>
      <c r="AB1258" s="140" t="s">
        <v>728</v>
      </c>
      <c r="AC1258" s="140" t="s">
        <v>728</v>
      </c>
      <c r="AD1258" s="140" t="s">
        <v>728</v>
      </c>
      <c r="AE1258" s="140" t="s">
        <v>728</v>
      </c>
      <c r="AF1258" s="140" t="s">
        <v>728</v>
      </c>
      <c r="AG1258" s="140">
        <v>-311790800.95867449</v>
      </c>
      <c r="AH1258" s="140">
        <v>69837</v>
      </c>
      <c r="AI1258" s="44"/>
      <c r="AK1258" s="44"/>
      <c r="AL1258" s="4"/>
    </row>
    <row r="1259" spans="1:38" x14ac:dyDescent="0.35">
      <c r="A1259" s="140" t="s">
        <v>4539</v>
      </c>
      <c r="B1259" s="140" t="s">
        <v>4540</v>
      </c>
      <c r="C1259" s="140" t="s">
        <v>6</v>
      </c>
      <c r="D1259" s="140" t="s">
        <v>11</v>
      </c>
      <c r="E1259" s="140" t="s">
        <v>535</v>
      </c>
      <c r="F1259" s="140">
        <v>2003</v>
      </c>
      <c r="G1259" s="140" t="s">
        <v>5061</v>
      </c>
      <c r="H1259" s="140" t="s">
        <v>728</v>
      </c>
      <c r="I1259" s="140">
        <v>1297706256.8370271</v>
      </c>
      <c r="J1259" s="140">
        <v>1058117363.3458774</v>
      </c>
      <c r="K1259" s="140">
        <v>1058117363.3458774</v>
      </c>
      <c r="L1259" s="140">
        <v>2606148.9345607953</v>
      </c>
      <c r="M1259" s="140">
        <v>51471630.192358047</v>
      </c>
      <c r="N1259" s="140">
        <v>0</v>
      </c>
      <c r="O1259" s="140">
        <v>696882810.9095428</v>
      </c>
      <c r="P1259" s="140">
        <v>45211119.086551517</v>
      </c>
      <c r="Q1259" s="140">
        <v>261945654.22286424</v>
      </c>
      <c r="R1259" s="140">
        <v>212984568.5614177</v>
      </c>
      <c r="S1259" s="140">
        <v>48961085.661446549</v>
      </c>
      <c r="T1259" s="140">
        <v>0</v>
      </c>
      <c r="U1259" s="140">
        <v>0</v>
      </c>
      <c r="V1259" s="140">
        <v>0</v>
      </c>
      <c r="W1259" s="140">
        <v>0</v>
      </c>
      <c r="X1259" s="140">
        <v>0</v>
      </c>
      <c r="Y1259" s="140">
        <v>0</v>
      </c>
      <c r="Z1259" s="140" t="s">
        <v>728</v>
      </c>
      <c r="AA1259" s="140" t="s">
        <v>728</v>
      </c>
      <c r="AB1259" s="140" t="s">
        <v>728</v>
      </c>
      <c r="AC1259" s="140" t="s">
        <v>728</v>
      </c>
      <c r="AD1259" s="140" t="s">
        <v>728</v>
      </c>
      <c r="AE1259" s="140" t="s">
        <v>728</v>
      </c>
      <c r="AF1259" s="140" t="s">
        <v>728</v>
      </c>
      <c r="AG1259" s="140">
        <v>-287716760.38973975</v>
      </c>
      <c r="AH1259" s="140">
        <v>70100</v>
      </c>
      <c r="AI1259" s="44"/>
      <c r="AK1259" s="44"/>
      <c r="AL1259" s="4"/>
    </row>
    <row r="1260" spans="1:38" x14ac:dyDescent="0.35">
      <c r="A1260" s="140" t="s">
        <v>4539</v>
      </c>
      <c r="B1260" s="140" t="s">
        <v>4540</v>
      </c>
      <c r="C1260" s="140" t="s">
        <v>6</v>
      </c>
      <c r="D1260" s="140" t="s">
        <v>11</v>
      </c>
      <c r="E1260" s="140" t="s">
        <v>535</v>
      </c>
      <c r="F1260" s="140">
        <v>2004</v>
      </c>
      <c r="G1260" s="140" t="s">
        <v>5062</v>
      </c>
      <c r="H1260" s="140" t="s">
        <v>728</v>
      </c>
      <c r="I1260" s="140">
        <v>1337208350.7877688</v>
      </c>
      <c r="J1260" s="140">
        <v>666779413.80980623</v>
      </c>
      <c r="K1260" s="140">
        <v>666779413.80980623</v>
      </c>
      <c r="L1260" s="140">
        <v>2574765.6634971113</v>
      </c>
      <c r="M1260" s="140">
        <v>50969113.782977588</v>
      </c>
      <c r="N1260" s="140">
        <v>0</v>
      </c>
      <c r="O1260" s="140">
        <v>324289742.95405823</v>
      </c>
      <c r="P1260" s="140">
        <v>43607178.99728214</v>
      </c>
      <c r="Q1260" s="140">
        <v>245338612.41199109</v>
      </c>
      <c r="R1260" s="140">
        <v>195931908.27153724</v>
      </c>
      <c r="S1260" s="140">
        <v>49406704.140453845</v>
      </c>
      <c r="T1260" s="140">
        <v>0</v>
      </c>
      <c r="U1260" s="140">
        <v>0</v>
      </c>
      <c r="V1260" s="140">
        <v>0</v>
      </c>
      <c r="W1260" s="140">
        <v>0</v>
      </c>
      <c r="X1260" s="140">
        <v>0</v>
      </c>
      <c r="Y1260" s="140">
        <v>0</v>
      </c>
      <c r="Z1260" s="140" t="s">
        <v>728</v>
      </c>
      <c r="AA1260" s="140" t="s">
        <v>728</v>
      </c>
      <c r="AB1260" s="140" t="s">
        <v>728</v>
      </c>
      <c r="AC1260" s="140" t="s">
        <v>728</v>
      </c>
      <c r="AD1260" s="140" t="s">
        <v>728</v>
      </c>
      <c r="AE1260" s="140" t="s">
        <v>728</v>
      </c>
      <c r="AF1260" s="140" t="s">
        <v>728</v>
      </c>
      <c r="AG1260" s="140">
        <v>-300897889.59081459</v>
      </c>
      <c r="AH1260" s="140">
        <v>70382</v>
      </c>
      <c r="AI1260" s="44"/>
      <c r="AK1260" s="44"/>
      <c r="AL1260" s="4"/>
    </row>
    <row r="1261" spans="1:38" x14ac:dyDescent="0.35">
      <c r="A1261" s="140" t="s">
        <v>4539</v>
      </c>
      <c r="B1261" s="140" t="s">
        <v>4540</v>
      </c>
      <c r="C1261" s="140" t="s">
        <v>6</v>
      </c>
      <c r="D1261" s="140" t="s">
        <v>11</v>
      </c>
      <c r="E1261" s="140" t="s">
        <v>535</v>
      </c>
      <c r="F1261" s="140">
        <v>2005</v>
      </c>
      <c r="G1261" s="140" t="s">
        <v>5063</v>
      </c>
      <c r="H1261" s="140" t="s">
        <v>728</v>
      </c>
      <c r="I1261" s="140">
        <v>1376065270.5161524</v>
      </c>
      <c r="J1261" s="140">
        <v>684007260.44255257</v>
      </c>
      <c r="K1261" s="140">
        <v>684007260.44255257</v>
      </c>
      <c r="L1261" s="140">
        <v>2526405.5674638585</v>
      </c>
      <c r="M1261" s="140">
        <v>49640023.15885523</v>
      </c>
      <c r="N1261" s="140">
        <v>0</v>
      </c>
      <c r="O1261" s="140">
        <v>340195794.03588712</v>
      </c>
      <c r="P1261" s="140">
        <v>42998632.578366399</v>
      </c>
      <c r="Q1261" s="140">
        <v>248646405.10198</v>
      </c>
      <c r="R1261" s="140">
        <v>198190909.54360995</v>
      </c>
      <c r="S1261" s="140">
        <v>50455495.558370046</v>
      </c>
      <c r="T1261" s="140">
        <v>0</v>
      </c>
      <c r="U1261" s="140">
        <v>0</v>
      </c>
      <c r="V1261" s="140">
        <v>0</v>
      </c>
      <c r="W1261" s="140">
        <v>0</v>
      </c>
      <c r="X1261" s="140">
        <v>0</v>
      </c>
      <c r="Y1261" s="140">
        <v>0</v>
      </c>
      <c r="Z1261" s="140" t="s">
        <v>728</v>
      </c>
      <c r="AA1261" s="140" t="s">
        <v>728</v>
      </c>
      <c r="AB1261" s="140" t="s">
        <v>728</v>
      </c>
      <c r="AC1261" s="140" t="s">
        <v>728</v>
      </c>
      <c r="AD1261" s="140" t="s">
        <v>728</v>
      </c>
      <c r="AE1261" s="140" t="s">
        <v>728</v>
      </c>
      <c r="AF1261" s="140" t="s">
        <v>728</v>
      </c>
      <c r="AG1261" s="140">
        <v>-298414127.0441097</v>
      </c>
      <c r="AH1261" s="140">
        <v>70589</v>
      </c>
      <c r="AI1261" s="44"/>
      <c r="AK1261" s="44"/>
      <c r="AL1261" s="4"/>
    </row>
    <row r="1262" spans="1:38" x14ac:dyDescent="0.35">
      <c r="A1262" s="140" t="s">
        <v>4539</v>
      </c>
      <c r="B1262" s="140" t="s">
        <v>4540</v>
      </c>
      <c r="C1262" s="140" t="s">
        <v>6</v>
      </c>
      <c r="D1262" s="140" t="s">
        <v>11</v>
      </c>
      <c r="E1262" s="140" t="s">
        <v>535</v>
      </c>
      <c r="F1262" s="140">
        <v>2006</v>
      </c>
      <c r="G1262" s="140" t="s">
        <v>5064</v>
      </c>
      <c r="H1262" s="140" t="s">
        <v>728</v>
      </c>
      <c r="I1262" s="140">
        <v>1416851039.4269085</v>
      </c>
      <c r="J1262" s="140">
        <v>544715507.44043767</v>
      </c>
      <c r="K1262" s="140">
        <v>544715507.44043767</v>
      </c>
      <c r="L1262" s="140">
        <v>2699242.6718772524</v>
      </c>
      <c r="M1262" s="140">
        <v>52731753.097734086</v>
      </c>
      <c r="N1262" s="140">
        <v>0</v>
      </c>
      <c r="O1262" s="140">
        <v>207262874.39610678</v>
      </c>
      <c r="P1262" s="140">
        <v>43355411.863438413</v>
      </c>
      <c r="Q1262" s="140">
        <v>238666225.41128111</v>
      </c>
      <c r="R1262" s="140">
        <v>186833537.13554534</v>
      </c>
      <c r="S1262" s="140">
        <v>51832688.275735773</v>
      </c>
      <c r="T1262" s="140">
        <v>0</v>
      </c>
      <c r="U1262" s="140">
        <v>0</v>
      </c>
      <c r="V1262" s="140">
        <v>0</v>
      </c>
      <c r="W1262" s="140">
        <v>0</v>
      </c>
      <c r="X1262" s="140">
        <v>0</v>
      </c>
      <c r="Y1262" s="140">
        <v>0</v>
      </c>
      <c r="Z1262" s="140" t="s">
        <v>728</v>
      </c>
      <c r="AA1262" s="140" t="s">
        <v>728</v>
      </c>
      <c r="AB1262" s="140" t="s">
        <v>728</v>
      </c>
      <c r="AC1262" s="140" t="s">
        <v>728</v>
      </c>
      <c r="AD1262" s="140" t="s">
        <v>728</v>
      </c>
      <c r="AE1262" s="140" t="s">
        <v>728</v>
      </c>
      <c r="AF1262" s="140" t="s">
        <v>728</v>
      </c>
      <c r="AG1262" s="140">
        <v>-244209873.4984954</v>
      </c>
      <c r="AH1262" s="140">
        <v>70718</v>
      </c>
      <c r="AI1262" s="44"/>
      <c r="AK1262" s="44"/>
      <c r="AL1262" s="4"/>
    </row>
    <row r="1263" spans="1:38" x14ac:dyDescent="0.35">
      <c r="A1263" s="140" t="s">
        <v>4539</v>
      </c>
      <c r="B1263" s="140" t="s">
        <v>4540</v>
      </c>
      <c r="C1263" s="140" t="s">
        <v>6</v>
      </c>
      <c r="D1263" s="140" t="s">
        <v>11</v>
      </c>
      <c r="E1263" s="140" t="s">
        <v>535</v>
      </c>
      <c r="F1263" s="140">
        <v>2007</v>
      </c>
      <c r="G1263" s="140" t="s">
        <v>5065</v>
      </c>
      <c r="H1263" s="140" t="s">
        <v>728</v>
      </c>
      <c r="I1263" s="140">
        <v>1462544378.4283628</v>
      </c>
      <c r="J1263" s="140">
        <v>356902886.04220545</v>
      </c>
      <c r="K1263" s="140">
        <v>356902886.04220545</v>
      </c>
      <c r="L1263" s="140">
        <v>2934983.2091537365</v>
      </c>
      <c r="M1263" s="140">
        <v>51795758.917880058</v>
      </c>
      <c r="N1263" s="140">
        <v>0</v>
      </c>
      <c r="O1263" s="140">
        <v>1497431.3616649001</v>
      </c>
      <c r="P1263" s="140">
        <v>48340555.266374521</v>
      </c>
      <c r="Q1263" s="140">
        <v>252334157.28713223</v>
      </c>
      <c r="R1263" s="140">
        <v>195415613.23223498</v>
      </c>
      <c r="S1263" s="140">
        <v>56918544.054897256</v>
      </c>
      <c r="T1263" s="140">
        <v>0</v>
      </c>
      <c r="U1263" s="140">
        <v>0</v>
      </c>
      <c r="V1263" s="140">
        <v>0</v>
      </c>
      <c r="W1263" s="140">
        <v>0</v>
      </c>
      <c r="X1263" s="140">
        <v>0</v>
      </c>
      <c r="Y1263" s="140">
        <v>0</v>
      </c>
      <c r="Z1263" s="140" t="s">
        <v>728</v>
      </c>
      <c r="AA1263" s="140" t="s">
        <v>728</v>
      </c>
      <c r="AB1263" s="140" t="s">
        <v>728</v>
      </c>
      <c r="AC1263" s="140" t="s">
        <v>728</v>
      </c>
      <c r="AD1263" s="140" t="s">
        <v>728</v>
      </c>
      <c r="AE1263" s="140" t="s">
        <v>728</v>
      </c>
      <c r="AF1263" s="140" t="s">
        <v>728</v>
      </c>
      <c r="AG1263" s="140">
        <v>-238734627.831424</v>
      </c>
      <c r="AH1263" s="140">
        <v>70795</v>
      </c>
      <c r="AI1263" s="44"/>
      <c r="AK1263" s="44"/>
      <c r="AL1263" s="4"/>
    </row>
    <row r="1264" spans="1:38" x14ac:dyDescent="0.35">
      <c r="A1264" s="140" t="s">
        <v>4539</v>
      </c>
      <c r="B1264" s="140" t="s">
        <v>4540</v>
      </c>
      <c r="C1264" s="140" t="s">
        <v>6</v>
      </c>
      <c r="D1264" s="140" t="s">
        <v>11</v>
      </c>
      <c r="E1264" s="140" t="s">
        <v>535</v>
      </c>
      <c r="F1264" s="140">
        <v>2008</v>
      </c>
      <c r="G1264" s="140" t="s">
        <v>5066</v>
      </c>
      <c r="H1264" s="140" t="s">
        <v>728</v>
      </c>
      <c r="I1264" s="140">
        <v>1523738270.4227216</v>
      </c>
      <c r="J1264" s="140">
        <v>398217720.88252407</v>
      </c>
      <c r="K1264" s="140">
        <v>398217720.88252407</v>
      </c>
      <c r="L1264" s="140">
        <v>3149631.4359575678</v>
      </c>
      <c r="M1264" s="140">
        <v>51549015.546883501</v>
      </c>
      <c r="N1264" s="140">
        <v>0</v>
      </c>
      <c r="O1264" s="140">
        <v>0</v>
      </c>
      <c r="P1264" s="140">
        <v>48529217.824850924</v>
      </c>
      <c r="Q1264" s="140">
        <v>294989856.07483208</v>
      </c>
      <c r="R1264" s="140">
        <v>231758994.06069937</v>
      </c>
      <c r="S1264" s="140">
        <v>63230862.014132738</v>
      </c>
      <c r="T1264" s="140">
        <v>0</v>
      </c>
      <c r="U1264" s="140">
        <v>0</v>
      </c>
      <c r="V1264" s="140">
        <v>0</v>
      </c>
      <c r="W1264" s="140">
        <v>0</v>
      </c>
      <c r="X1264" s="140">
        <v>0</v>
      </c>
      <c r="Y1264" s="140">
        <v>0</v>
      </c>
      <c r="Z1264" s="140" t="s">
        <v>728</v>
      </c>
      <c r="AA1264" s="140" t="s">
        <v>728</v>
      </c>
      <c r="AB1264" s="140" t="s">
        <v>728</v>
      </c>
      <c r="AC1264" s="140" t="s">
        <v>728</v>
      </c>
      <c r="AD1264" s="140" t="s">
        <v>728</v>
      </c>
      <c r="AE1264" s="140" t="s">
        <v>728</v>
      </c>
      <c r="AF1264" s="140" t="s">
        <v>728</v>
      </c>
      <c r="AG1264" s="140">
        <v>-198247856.08205706</v>
      </c>
      <c r="AH1264" s="140">
        <v>70827</v>
      </c>
      <c r="AI1264" s="44"/>
      <c r="AK1264" s="44"/>
      <c r="AL1264" s="4"/>
    </row>
    <row r="1265" spans="1:38" x14ac:dyDescent="0.35">
      <c r="A1265" s="140" t="s">
        <v>4539</v>
      </c>
      <c r="B1265" s="140" t="s">
        <v>4540</v>
      </c>
      <c r="C1265" s="140" t="s">
        <v>6</v>
      </c>
      <c r="D1265" s="140" t="s">
        <v>11</v>
      </c>
      <c r="E1265" s="140" t="s">
        <v>535</v>
      </c>
      <c r="F1265" s="140">
        <v>2009</v>
      </c>
      <c r="G1265" s="140" t="s">
        <v>5067</v>
      </c>
      <c r="H1265" s="140" t="s">
        <v>728</v>
      </c>
      <c r="I1265" s="140">
        <v>1568534609.9939265</v>
      </c>
      <c r="J1265" s="140">
        <v>397025785.56030679</v>
      </c>
      <c r="K1265" s="140">
        <v>397025785.56030679</v>
      </c>
      <c r="L1265" s="140">
        <v>3243946.3892495185</v>
      </c>
      <c r="M1265" s="140">
        <v>49946703.418281205</v>
      </c>
      <c r="N1265" s="140">
        <v>0</v>
      </c>
      <c r="O1265" s="140">
        <v>0</v>
      </c>
      <c r="P1265" s="140">
        <v>49205485.918340392</v>
      </c>
      <c r="Q1265" s="140">
        <v>294629649.8344357</v>
      </c>
      <c r="R1265" s="140">
        <v>227154962.61595571</v>
      </c>
      <c r="S1265" s="140">
        <v>67474687.218479976</v>
      </c>
      <c r="T1265" s="140">
        <v>0</v>
      </c>
      <c r="U1265" s="140">
        <v>0</v>
      </c>
      <c r="V1265" s="140">
        <v>0</v>
      </c>
      <c r="W1265" s="140">
        <v>0</v>
      </c>
      <c r="X1265" s="140">
        <v>0</v>
      </c>
      <c r="Y1265" s="140">
        <v>0</v>
      </c>
      <c r="Z1265" s="140" t="s">
        <v>728</v>
      </c>
      <c r="AA1265" s="140" t="s">
        <v>728</v>
      </c>
      <c r="AB1265" s="140" t="s">
        <v>728</v>
      </c>
      <c r="AC1265" s="140" t="s">
        <v>728</v>
      </c>
      <c r="AD1265" s="140" t="s">
        <v>728</v>
      </c>
      <c r="AE1265" s="140" t="s">
        <v>728</v>
      </c>
      <c r="AF1265" s="140" t="s">
        <v>728</v>
      </c>
      <c r="AG1265" s="140">
        <v>-162307134.85351804</v>
      </c>
      <c r="AH1265" s="140">
        <v>70851</v>
      </c>
      <c r="AI1265" s="44"/>
      <c r="AK1265" s="44"/>
      <c r="AL1265" s="4"/>
    </row>
    <row r="1266" spans="1:38" x14ac:dyDescent="0.35">
      <c r="A1266" s="140" t="s">
        <v>4539</v>
      </c>
      <c r="B1266" s="140" t="s">
        <v>4540</v>
      </c>
      <c r="C1266" s="140" t="s">
        <v>6</v>
      </c>
      <c r="D1266" s="140" t="s">
        <v>11</v>
      </c>
      <c r="E1266" s="140" t="s">
        <v>535</v>
      </c>
      <c r="F1266" s="140">
        <v>2010</v>
      </c>
      <c r="G1266" s="140" t="s">
        <v>5068</v>
      </c>
      <c r="H1266" s="140" t="s">
        <v>728</v>
      </c>
      <c r="I1266" s="140">
        <v>1621960468.1148734</v>
      </c>
      <c r="J1266" s="140">
        <v>514157563.62728423</v>
      </c>
      <c r="K1266" s="140">
        <v>514157563.62728423</v>
      </c>
      <c r="L1266" s="140">
        <v>4113968.4509993186</v>
      </c>
      <c r="M1266" s="140">
        <v>54375918.856949434</v>
      </c>
      <c r="N1266" s="140">
        <v>0</v>
      </c>
      <c r="O1266" s="140">
        <v>38128605.883681171</v>
      </c>
      <c r="P1266" s="140">
        <v>50735255.386227839</v>
      </c>
      <c r="Q1266" s="140">
        <v>366803815.04942644</v>
      </c>
      <c r="R1266" s="140">
        <v>292648101.37684572</v>
      </c>
      <c r="S1266" s="140">
        <v>74155713.672580719</v>
      </c>
      <c r="T1266" s="140">
        <v>0</v>
      </c>
      <c r="U1266" s="140">
        <v>0</v>
      </c>
      <c r="V1266" s="140">
        <v>0</v>
      </c>
      <c r="W1266" s="140">
        <v>0</v>
      </c>
      <c r="X1266" s="140">
        <v>0</v>
      </c>
      <c r="Y1266" s="140">
        <v>0</v>
      </c>
      <c r="Z1266" s="140" t="s">
        <v>728</v>
      </c>
      <c r="AA1266" s="140" t="s">
        <v>728</v>
      </c>
      <c r="AB1266" s="140" t="s">
        <v>728</v>
      </c>
      <c r="AC1266" s="140" t="s">
        <v>728</v>
      </c>
      <c r="AD1266" s="140" t="s">
        <v>728</v>
      </c>
      <c r="AE1266" s="140" t="s">
        <v>728</v>
      </c>
      <c r="AF1266" s="140" t="s">
        <v>728</v>
      </c>
      <c r="AG1266" s="140">
        <v>-188999117.42492807</v>
      </c>
      <c r="AH1266" s="140">
        <v>70878</v>
      </c>
      <c r="AI1266" s="44"/>
      <c r="AK1266" s="44"/>
      <c r="AL1266" s="4"/>
    </row>
    <row r="1267" spans="1:38" x14ac:dyDescent="0.35">
      <c r="A1267" s="140" t="s">
        <v>4539</v>
      </c>
      <c r="B1267" s="140" t="s">
        <v>4540</v>
      </c>
      <c r="C1267" s="140" t="s">
        <v>6</v>
      </c>
      <c r="D1267" s="140" t="s">
        <v>11</v>
      </c>
      <c r="E1267" s="140" t="s">
        <v>535</v>
      </c>
      <c r="F1267" s="140">
        <v>2011</v>
      </c>
      <c r="G1267" s="140" t="s">
        <v>5069</v>
      </c>
      <c r="H1267" s="140" t="s">
        <v>728</v>
      </c>
      <c r="I1267" s="140">
        <v>1676560610.3197067</v>
      </c>
      <c r="J1267" s="140">
        <v>526682747.52350098</v>
      </c>
      <c r="K1267" s="140">
        <v>526682747.52350098</v>
      </c>
      <c r="L1267" s="140">
        <v>4554252.0874531176</v>
      </c>
      <c r="M1267" s="140">
        <v>57127412.328835763</v>
      </c>
      <c r="N1267" s="140">
        <v>0</v>
      </c>
      <c r="O1267" s="140">
        <v>0</v>
      </c>
      <c r="P1267" s="140">
        <v>53116906.482184306</v>
      </c>
      <c r="Q1267" s="140">
        <v>411884176.62502778</v>
      </c>
      <c r="R1267" s="140">
        <v>329310059.58821362</v>
      </c>
      <c r="S1267" s="140">
        <v>82574117.036814183</v>
      </c>
      <c r="T1267" s="140">
        <v>0</v>
      </c>
      <c r="U1267" s="140">
        <v>0</v>
      </c>
      <c r="V1267" s="140">
        <v>0</v>
      </c>
      <c r="W1267" s="140">
        <v>0</v>
      </c>
      <c r="X1267" s="140">
        <v>0</v>
      </c>
      <c r="Y1267" s="140">
        <v>0</v>
      </c>
      <c r="Z1267" s="140" t="s">
        <v>728</v>
      </c>
      <c r="AA1267" s="140" t="s">
        <v>728</v>
      </c>
      <c r="AB1267" s="140" t="s">
        <v>728</v>
      </c>
      <c r="AC1267" s="140" t="s">
        <v>728</v>
      </c>
      <c r="AD1267" s="140" t="s">
        <v>728</v>
      </c>
      <c r="AE1267" s="140" t="s">
        <v>728</v>
      </c>
      <c r="AF1267" s="140" t="s">
        <v>728</v>
      </c>
      <c r="AG1267" s="140">
        <v>-253230620.9532862</v>
      </c>
      <c r="AH1267" s="140">
        <v>70916</v>
      </c>
      <c r="AI1267" s="44"/>
      <c r="AK1267" s="44"/>
      <c r="AL1267" s="4"/>
    </row>
    <row r="1268" spans="1:38" x14ac:dyDescent="0.35">
      <c r="A1268" s="140" t="s">
        <v>4539</v>
      </c>
      <c r="B1268" s="140" t="s">
        <v>4540</v>
      </c>
      <c r="C1268" s="140" t="s">
        <v>6</v>
      </c>
      <c r="D1268" s="140" t="s">
        <v>11</v>
      </c>
      <c r="E1268" s="140" t="s">
        <v>535</v>
      </c>
      <c r="F1268" s="140">
        <v>2012</v>
      </c>
      <c r="G1268" s="140" t="s">
        <v>5070</v>
      </c>
      <c r="H1268" s="140" t="s">
        <v>728</v>
      </c>
      <c r="I1268" s="140">
        <v>1703476825.3411736</v>
      </c>
      <c r="J1268" s="140">
        <v>512256863.27969289</v>
      </c>
      <c r="K1268" s="140">
        <v>512256863.27969289</v>
      </c>
      <c r="L1268" s="140">
        <v>4982723.3009633068</v>
      </c>
      <c r="M1268" s="140">
        <v>49052201.674058296</v>
      </c>
      <c r="N1268" s="140">
        <v>0</v>
      </c>
      <c r="O1268" s="140">
        <v>0</v>
      </c>
      <c r="P1268" s="140">
        <v>55562010.150513135</v>
      </c>
      <c r="Q1268" s="140">
        <v>402659928.15415817</v>
      </c>
      <c r="R1268" s="140">
        <v>314139247.47760975</v>
      </c>
      <c r="S1268" s="140">
        <v>88520680.676548421</v>
      </c>
      <c r="T1268" s="140">
        <v>0</v>
      </c>
      <c r="U1268" s="140">
        <v>0</v>
      </c>
      <c r="V1268" s="140">
        <v>0</v>
      </c>
      <c r="W1268" s="140">
        <v>0</v>
      </c>
      <c r="X1268" s="140">
        <v>0</v>
      </c>
      <c r="Y1268" s="140">
        <v>0</v>
      </c>
      <c r="Z1268" s="140" t="s">
        <v>728</v>
      </c>
      <c r="AA1268" s="140" t="s">
        <v>728</v>
      </c>
      <c r="AB1268" s="140" t="s">
        <v>728</v>
      </c>
      <c r="AC1268" s="140" t="s">
        <v>728</v>
      </c>
      <c r="AD1268" s="140" t="s">
        <v>728</v>
      </c>
      <c r="AE1268" s="140" t="s">
        <v>728</v>
      </c>
      <c r="AF1268" s="140" t="s">
        <v>728</v>
      </c>
      <c r="AG1268" s="140">
        <v>-289518329.18903673</v>
      </c>
      <c r="AH1268" s="140">
        <v>70965</v>
      </c>
      <c r="AI1268" s="44"/>
      <c r="AK1268" s="44"/>
      <c r="AL1268" s="4"/>
    </row>
    <row r="1269" spans="1:38" x14ac:dyDescent="0.35">
      <c r="A1269" s="140" t="s">
        <v>4539</v>
      </c>
      <c r="B1269" s="140" t="s">
        <v>4540</v>
      </c>
      <c r="C1269" s="140" t="s">
        <v>6</v>
      </c>
      <c r="D1269" s="140" t="s">
        <v>11</v>
      </c>
      <c r="E1269" s="140" t="s">
        <v>535</v>
      </c>
      <c r="F1269" s="140">
        <v>2013</v>
      </c>
      <c r="G1269" s="140" t="s">
        <v>5071</v>
      </c>
      <c r="H1269" s="140" t="s">
        <v>728</v>
      </c>
      <c r="I1269" s="140">
        <v>1722366457.7022491</v>
      </c>
      <c r="J1269" s="140">
        <v>682465494.49053478</v>
      </c>
      <c r="K1269" s="140">
        <v>682465494.49053478</v>
      </c>
      <c r="L1269" s="140">
        <v>5589524.2277998161</v>
      </c>
      <c r="M1269" s="140">
        <v>49782918.201647937</v>
      </c>
      <c r="N1269" s="140">
        <v>0</v>
      </c>
      <c r="O1269" s="140">
        <v>135859199.97540641</v>
      </c>
      <c r="P1269" s="140">
        <v>56511597.87796472</v>
      </c>
      <c r="Q1269" s="140">
        <v>434722254.20771581</v>
      </c>
      <c r="R1269" s="140">
        <v>343770223.93250656</v>
      </c>
      <c r="S1269" s="140">
        <v>90952030.275209248</v>
      </c>
      <c r="T1269" s="140">
        <v>0</v>
      </c>
      <c r="U1269" s="140">
        <v>0</v>
      </c>
      <c r="V1269" s="140">
        <v>0</v>
      </c>
      <c r="W1269" s="140">
        <v>0</v>
      </c>
      <c r="X1269" s="140">
        <v>0</v>
      </c>
      <c r="Y1269" s="140">
        <v>0</v>
      </c>
      <c r="Z1269" s="140" t="s">
        <v>728</v>
      </c>
      <c r="AA1269" s="140" t="s">
        <v>728</v>
      </c>
      <c r="AB1269" s="140" t="s">
        <v>728</v>
      </c>
      <c r="AC1269" s="140" t="s">
        <v>728</v>
      </c>
      <c r="AD1269" s="140" t="s">
        <v>728</v>
      </c>
      <c r="AE1269" s="140" t="s">
        <v>728</v>
      </c>
      <c r="AF1269" s="140" t="s">
        <v>728</v>
      </c>
      <c r="AG1269" s="140">
        <v>-342811361.38780689</v>
      </c>
      <c r="AH1269" s="140">
        <v>71016</v>
      </c>
      <c r="AI1269" s="44"/>
      <c r="AK1269" s="44"/>
      <c r="AL1269" s="4"/>
    </row>
    <row r="1270" spans="1:38" x14ac:dyDescent="0.35">
      <c r="A1270" s="140" t="s">
        <v>4539</v>
      </c>
      <c r="B1270" s="140" t="s">
        <v>4540</v>
      </c>
      <c r="C1270" s="140" t="s">
        <v>6</v>
      </c>
      <c r="D1270" s="140" t="s">
        <v>11</v>
      </c>
      <c r="E1270" s="140" t="s">
        <v>535</v>
      </c>
      <c r="F1270" s="140">
        <v>2014</v>
      </c>
      <c r="G1270" s="140" t="s">
        <v>5072</v>
      </c>
      <c r="H1270" s="140" t="s">
        <v>728</v>
      </c>
      <c r="I1270" s="140">
        <v>1751057684.4940581</v>
      </c>
      <c r="J1270" s="140">
        <v>636122485.18114293</v>
      </c>
      <c r="K1270" s="140">
        <v>636122485.18114293</v>
      </c>
      <c r="L1270" s="140">
        <v>6831392.6339782169</v>
      </c>
      <c r="M1270" s="140">
        <v>86250731.769549012</v>
      </c>
      <c r="N1270" s="140">
        <v>0</v>
      </c>
      <c r="O1270" s="140">
        <v>0</v>
      </c>
      <c r="P1270" s="140">
        <v>58326528.024649926</v>
      </c>
      <c r="Q1270" s="140">
        <v>484713832.75296575</v>
      </c>
      <c r="R1270" s="140">
        <v>388920972.00472873</v>
      </c>
      <c r="S1270" s="140">
        <v>95792860.748236999</v>
      </c>
      <c r="T1270" s="140">
        <v>0</v>
      </c>
      <c r="U1270" s="140">
        <v>0</v>
      </c>
      <c r="V1270" s="140">
        <v>0</v>
      </c>
      <c r="W1270" s="140">
        <v>0</v>
      </c>
      <c r="X1270" s="140">
        <v>0</v>
      </c>
      <c r="Y1270" s="140">
        <v>0</v>
      </c>
      <c r="Z1270" s="140" t="s">
        <v>728</v>
      </c>
      <c r="AA1270" s="140" t="s">
        <v>728</v>
      </c>
      <c r="AB1270" s="140" t="s">
        <v>728</v>
      </c>
      <c r="AC1270" s="140" t="s">
        <v>728</v>
      </c>
      <c r="AD1270" s="140" t="s">
        <v>728</v>
      </c>
      <c r="AE1270" s="140" t="s">
        <v>728</v>
      </c>
      <c r="AF1270" s="140" t="s">
        <v>728</v>
      </c>
      <c r="AG1270" s="140">
        <v>-325286884.54317969</v>
      </c>
      <c r="AH1270" s="140">
        <v>71085</v>
      </c>
      <c r="AI1270" s="44"/>
      <c r="AK1270" s="44"/>
      <c r="AL1270" s="4"/>
    </row>
    <row r="1271" spans="1:38" x14ac:dyDescent="0.35">
      <c r="A1271" s="140" t="s">
        <v>4539</v>
      </c>
      <c r="B1271" s="140" t="s">
        <v>4540</v>
      </c>
      <c r="C1271" s="140" t="s">
        <v>6</v>
      </c>
      <c r="D1271" s="140" t="s">
        <v>11</v>
      </c>
      <c r="E1271" s="140" t="s">
        <v>535</v>
      </c>
      <c r="F1271" s="140">
        <v>2015</v>
      </c>
      <c r="G1271" s="140" t="s">
        <v>5073</v>
      </c>
      <c r="H1271" s="140" t="s">
        <v>728</v>
      </c>
      <c r="I1271" s="140">
        <v>1784864442.3354473</v>
      </c>
      <c r="J1271" s="140">
        <v>595676440.65579152</v>
      </c>
      <c r="K1271" s="140">
        <v>595676440.65579152</v>
      </c>
      <c r="L1271" s="140">
        <v>6775669.6897646347</v>
      </c>
      <c r="M1271" s="140">
        <v>78775901.862797588</v>
      </c>
      <c r="N1271" s="140">
        <v>0</v>
      </c>
      <c r="O1271" s="140">
        <v>21292494.886803746</v>
      </c>
      <c r="P1271" s="140">
        <v>61373052.041674137</v>
      </c>
      <c r="Q1271" s="140">
        <v>427459322.17475146</v>
      </c>
      <c r="R1271" s="140">
        <v>334172607.08227986</v>
      </c>
      <c r="S1271" s="140">
        <v>93286715.092471585</v>
      </c>
      <c r="T1271" s="140">
        <v>0</v>
      </c>
      <c r="U1271" s="140">
        <v>0</v>
      </c>
      <c r="V1271" s="140">
        <v>0</v>
      </c>
      <c r="W1271" s="140">
        <v>0</v>
      </c>
      <c r="X1271" s="140">
        <v>0</v>
      </c>
      <c r="Y1271" s="140">
        <v>0</v>
      </c>
      <c r="Z1271" s="140" t="s">
        <v>728</v>
      </c>
      <c r="AA1271" s="140" t="s">
        <v>728</v>
      </c>
      <c r="AB1271" s="140" t="s">
        <v>728</v>
      </c>
      <c r="AC1271" s="140" t="s">
        <v>728</v>
      </c>
      <c r="AD1271" s="140" t="s">
        <v>728</v>
      </c>
      <c r="AE1271" s="140" t="s">
        <v>728</v>
      </c>
      <c r="AF1271" s="140" t="s">
        <v>728</v>
      </c>
      <c r="AG1271" s="140">
        <v>-271048762.65944093</v>
      </c>
      <c r="AH1271" s="140">
        <v>71183</v>
      </c>
      <c r="AI1271" s="44"/>
      <c r="AK1271" s="44"/>
      <c r="AL1271" s="4"/>
    </row>
    <row r="1272" spans="1:38" x14ac:dyDescent="0.35">
      <c r="A1272" s="140" t="s">
        <v>4539</v>
      </c>
      <c r="B1272" s="140" t="s">
        <v>4540</v>
      </c>
      <c r="C1272" s="140" t="s">
        <v>6</v>
      </c>
      <c r="D1272" s="140" t="s">
        <v>11</v>
      </c>
      <c r="E1272" s="140" t="s">
        <v>535</v>
      </c>
      <c r="F1272" s="140">
        <v>2016</v>
      </c>
      <c r="G1272" s="140" t="s">
        <v>5074</v>
      </c>
      <c r="H1272" s="140" t="s">
        <v>728</v>
      </c>
      <c r="I1272" s="140">
        <v>1845869531.4189534</v>
      </c>
      <c r="J1272" s="140">
        <v>541882238.70514047</v>
      </c>
      <c r="K1272" s="140">
        <v>541882238.70514047</v>
      </c>
      <c r="L1272" s="140">
        <v>7338089.900452055</v>
      </c>
      <c r="M1272" s="140">
        <v>75860283.121550664</v>
      </c>
      <c r="N1272" s="140">
        <v>0</v>
      </c>
      <c r="O1272" s="140">
        <v>6849645.879272473</v>
      </c>
      <c r="P1272" s="140">
        <v>62299301.949009761</v>
      </c>
      <c r="Q1272" s="140">
        <v>389534917.85485554</v>
      </c>
      <c r="R1272" s="140">
        <v>301725766.03297299</v>
      </c>
      <c r="S1272" s="140">
        <v>87809151.821882561</v>
      </c>
      <c r="T1272" s="140">
        <v>0</v>
      </c>
      <c r="U1272" s="140">
        <v>0</v>
      </c>
      <c r="V1272" s="140">
        <v>0</v>
      </c>
      <c r="W1272" s="140">
        <v>0</v>
      </c>
      <c r="X1272" s="140">
        <v>0</v>
      </c>
      <c r="Y1272" s="140">
        <v>0</v>
      </c>
      <c r="Z1272" s="140" t="s">
        <v>728</v>
      </c>
      <c r="AA1272" s="140" t="s">
        <v>728</v>
      </c>
      <c r="AB1272" s="140" t="s">
        <v>728</v>
      </c>
      <c r="AC1272" s="140" t="s">
        <v>728</v>
      </c>
      <c r="AD1272" s="140" t="s">
        <v>728</v>
      </c>
      <c r="AE1272" s="140" t="s">
        <v>728</v>
      </c>
      <c r="AF1272" s="140" t="s">
        <v>728</v>
      </c>
      <c r="AG1272" s="140">
        <v>-170179418.02423626</v>
      </c>
      <c r="AH1272" s="140">
        <v>71307</v>
      </c>
      <c r="AI1272" s="44"/>
      <c r="AK1272" s="44"/>
      <c r="AL1272" s="4"/>
    </row>
    <row r="1273" spans="1:38" x14ac:dyDescent="0.35">
      <c r="A1273" s="140" t="s">
        <v>4539</v>
      </c>
      <c r="B1273" s="140" t="s">
        <v>4540</v>
      </c>
      <c r="C1273" s="140" t="s">
        <v>6</v>
      </c>
      <c r="D1273" s="140" t="s">
        <v>11</v>
      </c>
      <c r="E1273" s="140" t="s">
        <v>535</v>
      </c>
      <c r="F1273" s="140">
        <v>2017</v>
      </c>
      <c r="G1273" s="140" t="s">
        <v>5075</v>
      </c>
      <c r="H1273" s="140" t="s">
        <v>728</v>
      </c>
      <c r="I1273" s="140">
        <v>1934752760.2817245</v>
      </c>
      <c r="J1273" s="140">
        <v>525501598.2641784</v>
      </c>
      <c r="K1273" s="140">
        <v>525501598.2641784</v>
      </c>
      <c r="L1273" s="140">
        <v>7685388.4523058087</v>
      </c>
      <c r="M1273" s="140">
        <v>68633456.489307955</v>
      </c>
      <c r="N1273" s="140">
        <v>0</v>
      </c>
      <c r="O1273" s="140">
        <v>6637975.7346719336</v>
      </c>
      <c r="P1273" s="140">
        <v>61211875.618061975</v>
      </c>
      <c r="Q1273" s="140">
        <v>381332901.96983075</v>
      </c>
      <c r="R1273" s="140">
        <v>296349212.56885856</v>
      </c>
      <c r="S1273" s="140">
        <v>84983689.400972202</v>
      </c>
      <c r="T1273" s="140">
        <v>0</v>
      </c>
      <c r="U1273" s="140">
        <v>0</v>
      </c>
      <c r="V1273" s="140">
        <v>0</v>
      </c>
      <c r="W1273" s="140">
        <v>0</v>
      </c>
      <c r="X1273" s="140">
        <v>0</v>
      </c>
      <c r="Y1273" s="140">
        <v>0</v>
      </c>
      <c r="Z1273" s="140" t="s">
        <v>728</v>
      </c>
      <c r="AA1273" s="140" t="s">
        <v>728</v>
      </c>
      <c r="AB1273" s="140" t="s">
        <v>728</v>
      </c>
      <c r="AC1273" s="140" t="s">
        <v>728</v>
      </c>
      <c r="AD1273" s="140" t="s">
        <v>728</v>
      </c>
      <c r="AE1273" s="140" t="s">
        <v>728</v>
      </c>
      <c r="AF1273" s="140" t="s">
        <v>728</v>
      </c>
      <c r="AG1273" s="140">
        <v>204819515.88094661</v>
      </c>
      <c r="AH1273" s="140">
        <v>71458</v>
      </c>
      <c r="AI1273" s="44"/>
      <c r="AK1273" s="44"/>
      <c r="AL1273" s="4"/>
    </row>
    <row r="1274" spans="1:38" x14ac:dyDescent="0.35">
      <c r="A1274" s="140" t="s">
        <v>4539</v>
      </c>
      <c r="B1274" s="140" t="s">
        <v>4540</v>
      </c>
      <c r="C1274" s="140" t="s">
        <v>6</v>
      </c>
      <c r="D1274" s="140" t="s">
        <v>11</v>
      </c>
      <c r="E1274" s="140" t="s">
        <v>535</v>
      </c>
      <c r="F1274" s="140">
        <v>2018</v>
      </c>
      <c r="G1274" s="140" t="s">
        <v>5076</v>
      </c>
      <c r="H1274" s="140" t="s">
        <v>728</v>
      </c>
      <c r="I1274" s="140">
        <v>1981135654.107626</v>
      </c>
      <c r="J1274" s="140">
        <v>482995102.62342215</v>
      </c>
      <c r="K1274" s="140">
        <v>482995102.62342215</v>
      </c>
      <c r="L1274" s="140">
        <v>7278319.3421143303</v>
      </c>
      <c r="M1274" s="140">
        <v>53878610.893901609</v>
      </c>
      <c r="N1274" s="140">
        <v>0</v>
      </c>
      <c r="O1274" s="140">
        <v>6451706.0074235201</v>
      </c>
      <c r="P1274" s="140">
        <v>60385642.407409936</v>
      </c>
      <c r="Q1274" s="140">
        <v>355000823.9725728</v>
      </c>
      <c r="R1274" s="140">
        <v>273365675.31734651</v>
      </c>
      <c r="S1274" s="140">
        <v>81635148.65522632</v>
      </c>
      <c r="T1274" s="140">
        <v>0</v>
      </c>
      <c r="U1274" s="140">
        <v>0</v>
      </c>
      <c r="V1274" s="140">
        <v>0</v>
      </c>
      <c r="W1274" s="140" t="s">
        <v>728</v>
      </c>
      <c r="X1274" s="140">
        <v>0</v>
      </c>
      <c r="Y1274" s="140">
        <v>0</v>
      </c>
      <c r="Z1274" s="140" t="s">
        <v>728</v>
      </c>
      <c r="AA1274" s="140" t="s">
        <v>728</v>
      </c>
      <c r="AB1274" s="140" t="s">
        <v>728</v>
      </c>
      <c r="AC1274" s="140" t="s">
        <v>728</v>
      </c>
      <c r="AD1274" s="140" t="s">
        <v>728</v>
      </c>
      <c r="AE1274" s="140" t="s">
        <v>728</v>
      </c>
      <c r="AF1274" s="140" t="s">
        <v>728</v>
      </c>
      <c r="AG1274" s="140">
        <v>88430000</v>
      </c>
      <c r="AH1274" s="140">
        <v>71625</v>
      </c>
      <c r="AI1274" s="44"/>
      <c r="AK1274" s="44"/>
      <c r="AL1274" s="4"/>
    </row>
    <row r="1275" spans="1:38" x14ac:dyDescent="0.35">
      <c r="A1275" s="140" t="s">
        <v>73</v>
      </c>
      <c r="B1275" s="140" t="s">
        <v>74</v>
      </c>
      <c r="C1275" s="140" t="s">
        <v>282</v>
      </c>
      <c r="D1275" s="140" t="s">
        <v>7</v>
      </c>
      <c r="E1275" s="140" t="s">
        <v>535</v>
      </c>
      <c r="F1275" s="140">
        <v>1995</v>
      </c>
      <c r="G1275" s="140" t="s">
        <v>1377</v>
      </c>
      <c r="H1275" s="140">
        <v>3171352341763.7017</v>
      </c>
      <c r="I1275" s="140">
        <v>1329470858206.4521</v>
      </c>
      <c r="J1275" s="140">
        <v>66547513798.326706</v>
      </c>
      <c r="K1275" s="140">
        <v>58526918341.994949</v>
      </c>
      <c r="L1275" s="140">
        <v>923186372.53751981</v>
      </c>
      <c r="M1275" s="140">
        <v>12690369526.596687</v>
      </c>
      <c r="N1275" s="140">
        <v>0</v>
      </c>
      <c r="O1275" s="140">
        <v>8224476843.0111399</v>
      </c>
      <c r="P1275" s="140">
        <v>1512121800.9045467</v>
      </c>
      <c r="Q1275" s="140">
        <v>35176763798.945053</v>
      </c>
      <c r="R1275" s="140">
        <v>16189296723.775623</v>
      </c>
      <c r="S1275" s="140">
        <v>18987467075.169426</v>
      </c>
      <c r="T1275" s="140">
        <v>8020595456.3317528</v>
      </c>
      <c r="U1275" s="140">
        <v>8020595456.3317528</v>
      </c>
      <c r="V1275" s="140">
        <v>6336279045.1696978</v>
      </c>
      <c r="W1275" s="140">
        <v>1684316411.1620555</v>
      </c>
      <c r="X1275" s="140">
        <v>0</v>
      </c>
      <c r="Y1275" s="140">
        <v>0</v>
      </c>
      <c r="Z1275" s="140">
        <v>1840883833504.0413</v>
      </c>
      <c r="AA1275" s="140">
        <v>1125485672750.4451</v>
      </c>
      <c r="AB1275" s="140">
        <v>1014200086589.4303</v>
      </c>
      <c r="AC1275" s="140">
        <v>111285586161.01323</v>
      </c>
      <c r="AD1275" s="140">
        <v>715398160753.59863</v>
      </c>
      <c r="AE1275" s="140">
        <v>644661139762.99207</v>
      </c>
      <c r="AF1275" s="140">
        <v>70737020990.606262</v>
      </c>
      <c r="AG1275" s="140">
        <v>-65549863745.118622</v>
      </c>
      <c r="AH1275" s="140">
        <v>5233373</v>
      </c>
      <c r="AI1275" s="44"/>
      <c r="AK1275" s="44"/>
      <c r="AL1275" s="4"/>
    </row>
    <row r="1276" spans="1:38" x14ac:dyDescent="0.35">
      <c r="A1276" s="140" t="s">
        <v>73</v>
      </c>
      <c r="B1276" s="140" t="s">
        <v>74</v>
      </c>
      <c r="C1276" s="140" t="s">
        <v>282</v>
      </c>
      <c r="D1276" s="140" t="s">
        <v>7</v>
      </c>
      <c r="E1276" s="140" t="s">
        <v>535</v>
      </c>
      <c r="F1276" s="140">
        <v>1996</v>
      </c>
      <c r="G1276" s="140" t="s">
        <v>1378</v>
      </c>
      <c r="H1276" s="140">
        <v>3241835077121.8101</v>
      </c>
      <c r="I1276" s="140">
        <v>1349265790392.2463</v>
      </c>
      <c r="J1276" s="140">
        <v>63509201731.486046</v>
      </c>
      <c r="K1276" s="140">
        <v>55668480676.854988</v>
      </c>
      <c r="L1276" s="140">
        <v>926940279.15276909</v>
      </c>
      <c r="M1276" s="140">
        <v>12531672424.150694</v>
      </c>
      <c r="N1276" s="140">
        <v>0</v>
      </c>
      <c r="O1276" s="140">
        <v>7359545973.2891521</v>
      </c>
      <c r="P1276" s="140">
        <v>1665840114.0981898</v>
      </c>
      <c r="Q1276" s="140">
        <v>33184481886.164181</v>
      </c>
      <c r="R1276" s="140">
        <v>14952495371.393337</v>
      </c>
      <c r="S1276" s="140">
        <v>18231986514.770844</v>
      </c>
      <c r="T1276" s="140">
        <v>7840721054.6310539</v>
      </c>
      <c r="U1276" s="140">
        <v>7840721054.6310539</v>
      </c>
      <c r="V1276" s="140">
        <v>6353608532.3943834</v>
      </c>
      <c r="W1276" s="140">
        <v>1487112522.23667</v>
      </c>
      <c r="X1276" s="140">
        <v>0</v>
      </c>
      <c r="Y1276" s="140">
        <v>0</v>
      </c>
      <c r="Z1276" s="140">
        <v>1887028814418.8813</v>
      </c>
      <c r="AA1276" s="140">
        <v>1152669412182.0237</v>
      </c>
      <c r="AB1276" s="140">
        <v>1039087636393.1207</v>
      </c>
      <c r="AC1276" s="140">
        <v>113581775788.90474</v>
      </c>
      <c r="AD1276" s="140">
        <v>734359402236.85767</v>
      </c>
      <c r="AE1276" s="140">
        <v>661997071726.63293</v>
      </c>
      <c r="AF1276" s="140">
        <v>72362330510.223526</v>
      </c>
      <c r="AG1276" s="140">
        <v>-57968729420.803581</v>
      </c>
      <c r="AH1276" s="140">
        <v>5263074</v>
      </c>
      <c r="AI1276" s="44"/>
      <c r="AK1276" s="44"/>
      <c r="AL1276" s="4"/>
    </row>
    <row r="1277" spans="1:38" x14ac:dyDescent="0.35">
      <c r="A1277" s="140" t="s">
        <v>73</v>
      </c>
      <c r="B1277" s="140" t="s">
        <v>74</v>
      </c>
      <c r="C1277" s="140" t="s">
        <v>282</v>
      </c>
      <c r="D1277" s="140" t="s">
        <v>7</v>
      </c>
      <c r="E1277" s="140" t="s">
        <v>535</v>
      </c>
      <c r="F1277" s="140">
        <v>1997</v>
      </c>
      <c r="G1277" s="140" t="s">
        <v>1379</v>
      </c>
      <c r="H1277" s="140">
        <v>3283978280413.5264</v>
      </c>
      <c r="I1277" s="140">
        <v>1373201798794.6824</v>
      </c>
      <c r="J1277" s="140">
        <v>62690989059.966599</v>
      </c>
      <c r="K1277" s="140">
        <v>54197552723.853859</v>
      </c>
      <c r="L1277" s="140">
        <v>913056370.75363994</v>
      </c>
      <c r="M1277" s="140">
        <v>12670649424.38249</v>
      </c>
      <c r="N1277" s="140">
        <v>0</v>
      </c>
      <c r="O1277" s="140">
        <v>6725179994.6088734</v>
      </c>
      <c r="P1277" s="140">
        <v>1924131508.7366683</v>
      </c>
      <c r="Q1277" s="140">
        <v>31964535425.372189</v>
      </c>
      <c r="R1277" s="140">
        <v>14297505231.516163</v>
      </c>
      <c r="S1277" s="140">
        <v>17667030193.856026</v>
      </c>
      <c r="T1277" s="140">
        <v>8493436336.1127396</v>
      </c>
      <c r="U1277" s="140">
        <v>8493436336.1127396</v>
      </c>
      <c r="V1277" s="140">
        <v>6970590895.3225241</v>
      </c>
      <c r="W1277" s="140">
        <v>1522845440.7902153</v>
      </c>
      <c r="X1277" s="140">
        <v>0</v>
      </c>
      <c r="Y1277" s="140">
        <v>0</v>
      </c>
      <c r="Z1277" s="140">
        <v>1910790426956.1416</v>
      </c>
      <c r="AA1277" s="140">
        <v>1166536866994.3879</v>
      </c>
      <c r="AB1277" s="140">
        <v>1057991261364.0272</v>
      </c>
      <c r="AC1277" s="140">
        <v>108545605630.36006</v>
      </c>
      <c r="AD1277" s="140">
        <v>744253559961.75623</v>
      </c>
      <c r="AE1277" s="140">
        <v>675001180809.14038</v>
      </c>
      <c r="AF1277" s="140">
        <v>69252379152.615997</v>
      </c>
      <c r="AG1277" s="140">
        <v>-62704934397.263512</v>
      </c>
      <c r="AH1277" s="140">
        <v>5284991</v>
      </c>
      <c r="AI1277" s="44"/>
      <c r="AK1277" s="44"/>
      <c r="AL1277" s="4"/>
    </row>
    <row r="1278" spans="1:38" x14ac:dyDescent="0.35">
      <c r="A1278" s="140" t="s">
        <v>73</v>
      </c>
      <c r="B1278" s="140" t="s">
        <v>74</v>
      </c>
      <c r="C1278" s="140" t="s">
        <v>282</v>
      </c>
      <c r="D1278" s="140" t="s">
        <v>7</v>
      </c>
      <c r="E1278" s="140" t="s">
        <v>535</v>
      </c>
      <c r="F1278" s="140">
        <v>1998</v>
      </c>
      <c r="G1278" s="140" t="s">
        <v>1380</v>
      </c>
      <c r="H1278" s="140">
        <v>3352832689291.0684</v>
      </c>
      <c r="I1278" s="140">
        <v>1398779773264.7234</v>
      </c>
      <c r="J1278" s="140">
        <v>59545175788.911949</v>
      </c>
      <c r="K1278" s="140">
        <v>52388084610.60659</v>
      </c>
      <c r="L1278" s="140">
        <v>889453796.32537031</v>
      </c>
      <c r="M1278" s="140">
        <v>12943307324.765041</v>
      </c>
      <c r="N1278" s="140">
        <v>0</v>
      </c>
      <c r="O1278" s="140">
        <v>5739925638.2609024</v>
      </c>
      <c r="P1278" s="140">
        <v>1894384473.1311815</v>
      </c>
      <c r="Q1278" s="140">
        <v>30921013378.124096</v>
      </c>
      <c r="R1278" s="140">
        <v>13927261638.329544</v>
      </c>
      <c r="S1278" s="140">
        <v>16993751739.794552</v>
      </c>
      <c r="T1278" s="140">
        <v>7157091178.3053532</v>
      </c>
      <c r="U1278" s="140">
        <v>7157091178.3053532</v>
      </c>
      <c r="V1278" s="140">
        <v>5746656582.5008612</v>
      </c>
      <c r="W1278" s="140">
        <v>1410434595.8044915</v>
      </c>
      <c r="X1278" s="140">
        <v>0</v>
      </c>
      <c r="Y1278" s="140">
        <v>0</v>
      </c>
      <c r="Z1278" s="140">
        <v>1968645591444.0337</v>
      </c>
      <c r="AA1278" s="140">
        <v>1200314297097.1462</v>
      </c>
      <c r="AB1278" s="140">
        <v>1095787161628.8961</v>
      </c>
      <c r="AC1278" s="140">
        <v>104527135468.24963</v>
      </c>
      <c r="AD1278" s="140">
        <v>768331294346.88757</v>
      </c>
      <c r="AE1278" s="140">
        <v>701422594281.48181</v>
      </c>
      <c r="AF1278" s="140">
        <v>66908700065.40686</v>
      </c>
      <c r="AG1278" s="140">
        <v>-74137851206.600174</v>
      </c>
      <c r="AH1278" s="140">
        <v>5304219</v>
      </c>
      <c r="AI1278" s="44"/>
      <c r="AK1278" s="44"/>
      <c r="AL1278" s="4"/>
    </row>
    <row r="1279" spans="1:38" x14ac:dyDescent="0.35">
      <c r="A1279" s="140" t="s">
        <v>73</v>
      </c>
      <c r="B1279" s="140" t="s">
        <v>74</v>
      </c>
      <c r="C1279" s="140" t="s">
        <v>282</v>
      </c>
      <c r="D1279" s="140" t="s">
        <v>7</v>
      </c>
      <c r="E1279" s="140" t="s">
        <v>535</v>
      </c>
      <c r="F1279" s="140">
        <v>1999</v>
      </c>
      <c r="G1279" s="140" t="s">
        <v>1381</v>
      </c>
      <c r="H1279" s="140">
        <v>3428961019104.2495</v>
      </c>
      <c r="I1279" s="140">
        <v>1420681272567.0732</v>
      </c>
      <c r="J1279" s="140">
        <v>64399844264.685997</v>
      </c>
      <c r="K1279" s="140">
        <v>57437512562.676163</v>
      </c>
      <c r="L1279" s="140">
        <v>864069787.14398348</v>
      </c>
      <c r="M1279" s="140">
        <v>13697922127.351128</v>
      </c>
      <c r="N1279" s="140">
        <v>0</v>
      </c>
      <c r="O1279" s="140">
        <v>10500064323.735727</v>
      </c>
      <c r="P1279" s="140">
        <v>2051149353.6078715</v>
      </c>
      <c r="Q1279" s="140">
        <v>30324306970.837452</v>
      </c>
      <c r="R1279" s="140">
        <v>13725640717.374182</v>
      </c>
      <c r="S1279" s="140">
        <v>16598666253.46327</v>
      </c>
      <c r="T1279" s="140">
        <v>6962331702.0098343</v>
      </c>
      <c r="U1279" s="140">
        <v>6962331702.0098343</v>
      </c>
      <c r="V1279" s="140">
        <v>5313886886.9548187</v>
      </c>
      <c r="W1279" s="140">
        <v>1648444815.0550153</v>
      </c>
      <c r="X1279" s="140">
        <v>0</v>
      </c>
      <c r="Y1279" s="140">
        <v>0</v>
      </c>
      <c r="Z1279" s="140">
        <v>1978918913906.4456</v>
      </c>
      <c r="AA1279" s="140">
        <v>1205287950109.1941</v>
      </c>
      <c r="AB1279" s="140">
        <v>1115605617415.78</v>
      </c>
      <c r="AC1279" s="140">
        <v>89682332693.415466</v>
      </c>
      <c r="AD1279" s="140">
        <v>773630963797.25134</v>
      </c>
      <c r="AE1279" s="140">
        <v>716067101592.44958</v>
      </c>
      <c r="AF1279" s="140">
        <v>57563862204.800903</v>
      </c>
      <c r="AG1279" s="140">
        <v>-35039011633.955635</v>
      </c>
      <c r="AH1279" s="140">
        <v>5321799</v>
      </c>
      <c r="AI1279" s="44"/>
      <c r="AK1279" s="44"/>
      <c r="AL1279" s="4"/>
    </row>
    <row r="1280" spans="1:38" x14ac:dyDescent="0.35">
      <c r="A1280" s="140" t="s">
        <v>73</v>
      </c>
      <c r="B1280" s="140" t="s">
        <v>74</v>
      </c>
      <c r="C1280" s="140" t="s">
        <v>282</v>
      </c>
      <c r="D1280" s="140" t="s">
        <v>7</v>
      </c>
      <c r="E1280" s="140" t="s">
        <v>535</v>
      </c>
      <c r="F1280" s="140">
        <v>2000</v>
      </c>
      <c r="G1280" s="140" t="s">
        <v>1382</v>
      </c>
      <c r="H1280" s="140">
        <v>3438042186206.5596</v>
      </c>
      <c r="I1280" s="140">
        <v>1445657949748.3625</v>
      </c>
      <c r="J1280" s="140">
        <v>59616684038.826004</v>
      </c>
      <c r="K1280" s="140">
        <v>47081561648.807541</v>
      </c>
      <c r="L1280" s="140">
        <v>1088451106.7374249</v>
      </c>
      <c r="M1280" s="140">
        <v>14797663602.35561</v>
      </c>
      <c r="N1280" s="140">
        <v>0</v>
      </c>
      <c r="O1280" s="140">
        <v>0</v>
      </c>
      <c r="P1280" s="140">
        <v>2083492822.6779485</v>
      </c>
      <c r="Q1280" s="140">
        <v>29111954117.03656</v>
      </c>
      <c r="R1280" s="140">
        <v>12952260073.733578</v>
      </c>
      <c r="S1280" s="140">
        <v>16159694043.302982</v>
      </c>
      <c r="T1280" s="140">
        <v>12535122390.018454</v>
      </c>
      <c r="U1280" s="140">
        <v>12535122390.018454</v>
      </c>
      <c r="V1280" s="140">
        <v>10069348894.708292</v>
      </c>
      <c r="W1280" s="140">
        <v>2465773495.3101616</v>
      </c>
      <c r="X1280" s="140">
        <v>0</v>
      </c>
      <c r="Y1280" s="140">
        <v>0</v>
      </c>
      <c r="Z1280" s="140">
        <v>1973269222534.1877</v>
      </c>
      <c r="AA1280" s="140">
        <v>1201007190077.6526</v>
      </c>
      <c r="AB1280" s="140">
        <v>1118500789478.407</v>
      </c>
      <c r="AC1280" s="140">
        <v>82506400599.246857</v>
      </c>
      <c r="AD1280" s="140">
        <v>772262032456.53516</v>
      </c>
      <c r="AE1280" s="140">
        <v>719209426990.17773</v>
      </c>
      <c r="AF1280" s="140">
        <v>53052605466.356689</v>
      </c>
      <c r="AG1280" s="140">
        <v>-40501670114.816078</v>
      </c>
      <c r="AH1280" s="140">
        <v>5339616</v>
      </c>
      <c r="AI1280" s="44"/>
      <c r="AK1280" s="44"/>
      <c r="AL1280" s="4"/>
    </row>
    <row r="1281" spans="1:38" x14ac:dyDescent="0.35">
      <c r="A1281" s="140" t="s">
        <v>73</v>
      </c>
      <c r="B1281" s="140" t="s">
        <v>74</v>
      </c>
      <c r="C1281" s="140" t="s">
        <v>282</v>
      </c>
      <c r="D1281" s="140" t="s">
        <v>7</v>
      </c>
      <c r="E1281" s="140" t="s">
        <v>535</v>
      </c>
      <c r="F1281" s="140">
        <v>2001</v>
      </c>
      <c r="G1281" s="140" t="s">
        <v>1383</v>
      </c>
      <c r="H1281" s="140">
        <v>3504514447026.6973</v>
      </c>
      <c r="I1281" s="140">
        <v>1467646891735.9216</v>
      </c>
      <c r="J1281" s="140">
        <v>68253492092.138206</v>
      </c>
      <c r="K1281" s="140">
        <v>49194781996.798721</v>
      </c>
      <c r="L1281" s="140">
        <v>1078714017.6559885</v>
      </c>
      <c r="M1281" s="140">
        <v>17158910651.212883</v>
      </c>
      <c r="N1281" s="140">
        <v>0</v>
      </c>
      <c r="O1281" s="140">
        <v>609870632.97427833</v>
      </c>
      <c r="P1281" s="140">
        <v>2080732418.3226364</v>
      </c>
      <c r="Q1281" s="140">
        <v>28266554276.632935</v>
      </c>
      <c r="R1281" s="140">
        <v>12602153191.333317</v>
      </c>
      <c r="S1281" s="140">
        <v>15664401085.299618</v>
      </c>
      <c r="T1281" s="140">
        <v>19058710095.339478</v>
      </c>
      <c r="U1281" s="140">
        <v>19058710095.339478</v>
      </c>
      <c r="V1281" s="140">
        <v>14978581837.723372</v>
      </c>
      <c r="W1281" s="140">
        <v>4080128257.6161075</v>
      </c>
      <c r="X1281" s="140">
        <v>0</v>
      </c>
      <c r="Y1281" s="140">
        <v>0</v>
      </c>
      <c r="Z1281" s="140">
        <v>2016885489972.0078</v>
      </c>
      <c r="AA1281" s="140">
        <v>1226145507794.9573</v>
      </c>
      <c r="AB1281" s="140">
        <v>1136901387296.5688</v>
      </c>
      <c r="AC1281" s="140">
        <v>89244120498.389572</v>
      </c>
      <c r="AD1281" s="140">
        <v>790739982177.04785</v>
      </c>
      <c r="AE1281" s="140">
        <v>733186540270.13342</v>
      </c>
      <c r="AF1281" s="140">
        <v>57553441906.915787</v>
      </c>
      <c r="AG1281" s="140">
        <v>-48271426773.370239</v>
      </c>
      <c r="AH1281" s="140">
        <v>5358783</v>
      </c>
      <c r="AI1281" s="44"/>
      <c r="AK1281" s="44"/>
      <c r="AL1281" s="4"/>
    </row>
    <row r="1282" spans="1:38" x14ac:dyDescent="0.35">
      <c r="A1282" s="140" t="s">
        <v>73</v>
      </c>
      <c r="B1282" s="140" t="s">
        <v>74</v>
      </c>
      <c r="C1282" s="140" t="s">
        <v>282</v>
      </c>
      <c r="D1282" s="140" t="s">
        <v>7</v>
      </c>
      <c r="E1282" s="140" t="s">
        <v>535</v>
      </c>
      <c r="F1282" s="140">
        <v>2002</v>
      </c>
      <c r="G1282" s="140" t="s">
        <v>1384</v>
      </c>
      <c r="H1282" s="140">
        <v>3521674371062.9688</v>
      </c>
      <c r="I1282" s="140">
        <v>1485593801274.3357</v>
      </c>
      <c r="J1282" s="140">
        <v>71462151860.517105</v>
      </c>
      <c r="K1282" s="140">
        <v>50347237899.116493</v>
      </c>
      <c r="L1282" s="140">
        <v>1072169912.6306747</v>
      </c>
      <c r="M1282" s="140">
        <v>17606779422.944454</v>
      </c>
      <c r="N1282" s="140">
        <v>0</v>
      </c>
      <c r="O1282" s="140">
        <v>2404032601.2021732</v>
      </c>
      <c r="P1282" s="140">
        <v>2060863171.6875935</v>
      </c>
      <c r="Q1282" s="140">
        <v>27203392790.6516</v>
      </c>
      <c r="R1282" s="140">
        <v>12021236747.431757</v>
      </c>
      <c r="S1282" s="140">
        <v>15182156043.219843</v>
      </c>
      <c r="T1282" s="140">
        <v>21114913961.400608</v>
      </c>
      <c r="U1282" s="140">
        <v>21114913961.400608</v>
      </c>
      <c r="V1282" s="140">
        <v>16351517671.576105</v>
      </c>
      <c r="W1282" s="140">
        <v>4763396289.8245039</v>
      </c>
      <c r="X1282" s="140">
        <v>0</v>
      </c>
      <c r="Y1282" s="140">
        <v>0</v>
      </c>
      <c r="Z1282" s="140">
        <v>2017962517825.2756</v>
      </c>
      <c r="AA1282" s="140">
        <v>1225025821117.3135</v>
      </c>
      <c r="AB1282" s="140">
        <v>1139317635900.1211</v>
      </c>
      <c r="AC1282" s="140">
        <v>85708185217.190308</v>
      </c>
      <c r="AD1282" s="140">
        <v>792936696707.96533</v>
      </c>
      <c r="AE1282" s="140">
        <v>737459363826.14209</v>
      </c>
      <c r="AF1282" s="140">
        <v>55477332881.822586</v>
      </c>
      <c r="AG1282" s="140">
        <v>-53344099897.159256</v>
      </c>
      <c r="AH1282" s="140">
        <v>5375931</v>
      </c>
      <c r="AI1282" s="44"/>
      <c r="AK1282" s="44"/>
      <c r="AL1282" s="4"/>
    </row>
    <row r="1283" spans="1:38" x14ac:dyDescent="0.35">
      <c r="A1283" s="140" t="s">
        <v>73</v>
      </c>
      <c r="B1283" s="140" t="s">
        <v>74</v>
      </c>
      <c r="C1283" s="140" t="s">
        <v>282</v>
      </c>
      <c r="D1283" s="140" t="s">
        <v>7</v>
      </c>
      <c r="E1283" s="140" t="s">
        <v>535</v>
      </c>
      <c r="F1283" s="140">
        <v>2003</v>
      </c>
      <c r="G1283" s="140" t="s">
        <v>1385</v>
      </c>
      <c r="H1283" s="140">
        <v>3559522875903.0293</v>
      </c>
      <c r="I1283" s="140">
        <v>1502961250480.4324</v>
      </c>
      <c r="J1283" s="140">
        <v>79559724513.254715</v>
      </c>
      <c r="K1283" s="140">
        <v>53149195392.159088</v>
      </c>
      <c r="L1283" s="140">
        <v>1075327913.2997916</v>
      </c>
      <c r="M1283" s="140">
        <v>16946872102.717697</v>
      </c>
      <c r="N1283" s="140">
        <v>0</v>
      </c>
      <c r="O1283" s="140">
        <v>6749935293.6972628</v>
      </c>
      <c r="P1283" s="140">
        <v>2027899076.4107223</v>
      </c>
      <c r="Q1283" s="140">
        <v>26349161006.033615</v>
      </c>
      <c r="R1283" s="140">
        <v>11547302737.840111</v>
      </c>
      <c r="S1283" s="140">
        <v>14801858268.193506</v>
      </c>
      <c r="T1283" s="140">
        <v>26410529121.095631</v>
      </c>
      <c r="U1283" s="140">
        <v>26410529121.095631</v>
      </c>
      <c r="V1283" s="140">
        <v>20191384525.000195</v>
      </c>
      <c r="W1283" s="140">
        <v>6219144596.0954361</v>
      </c>
      <c r="X1283" s="140">
        <v>0</v>
      </c>
      <c r="Y1283" s="140">
        <v>0</v>
      </c>
      <c r="Z1283" s="140">
        <v>2016886546600.3359</v>
      </c>
      <c r="AA1283" s="140">
        <v>1222986339518.6453</v>
      </c>
      <c r="AB1283" s="140">
        <v>1141937619194.491</v>
      </c>
      <c r="AC1283" s="140">
        <v>81048720324.155624</v>
      </c>
      <c r="AD1283" s="140">
        <v>793900207081.6875</v>
      </c>
      <c r="AE1283" s="140">
        <v>741287521420.47546</v>
      </c>
      <c r="AF1283" s="140">
        <v>52612685661.21386</v>
      </c>
      <c r="AG1283" s="140">
        <v>-39884645690.994125</v>
      </c>
      <c r="AH1283" s="140">
        <v>5390574</v>
      </c>
      <c r="AI1283" s="44"/>
      <c r="AK1283" s="44"/>
      <c r="AL1283" s="4"/>
    </row>
    <row r="1284" spans="1:38" x14ac:dyDescent="0.35">
      <c r="A1284" s="140" t="s">
        <v>73</v>
      </c>
      <c r="B1284" s="140" t="s">
        <v>74</v>
      </c>
      <c r="C1284" s="140" t="s">
        <v>282</v>
      </c>
      <c r="D1284" s="140" t="s">
        <v>7</v>
      </c>
      <c r="E1284" s="140" t="s">
        <v>535</v>
      </c>
      <c r="F1284" s="140">
        <v>2004</v>
      </c>
      <c r="G1284" s="140" t="s">
        <v>1386</v>
      </c>
      <c r="H1284" s="140">
        <v>3599329619842.4971</v>
      </c>
      <c r="I1284" s="140">
        <v>1521432721056.1763</v>
      </c>
      <c r="J1284" s="140">
        <v>88554456144.769867</v>
      </c>
      <c r="K1284" s="140">
        <v>59250042076.241531</v>
      </c>
      <c r="L1284" s="140">
        <v>1048714884.1431444</v>
      </c>
      <c r="M1284" s="140">
        <v>16665320778.806042</v>
      </c>
      <c r="N1284" s="140">
        <v>0</v>
      </c>
      <c r="O1284" s="140">
        <v>14148139439.374439</v>
      </c>
      <c r="P1284" s="140">
        <v>1966998748.8157647</v>
      </c>
      <c r="Q1284" s="140">
        <v>25420868225.102146</v>
      </c>
      <c r="R1284" s="140">
        <v>11216103322.411898</v>
      </c>
      <c r="S1284" s="140">
        <v>14204764902.690248</v>
      </c>
      <c r="T1284" s="140">
        <v>29304414068.528328</v>
      </c>
      <c r="U1284" s="140">
        <v>29304414068.528328</v>
      </c>
      <c r="V1284" s="140">
        <v>23049405755.613197</v>
      </c>
      <c r="W1284" s="140">
        <v>6255008312.9151297</v>
      </c>
      <c r="X1284" s="140">
        <v>0</v>
      </c>
      <c r="Y1284" s="140">
        <v>0</v>
      </c>
      <c r="Z1284" s="140">
        <v>2017019683218.0735</v>
      </c>
      <c r="AA1284" s="140">
        <v>1222336673193.4158</v>
      </c>
      <c r="AB1284" s="140">
        <v>1142272987571.0156</v>
      </c>
      <c r="AC1284" s="140">
        <v>80063685622.402069</v>
      </c>
      <c r="AD1284" s="140">
        <v>794683010024.65771</v>
      </c>
      <c r="AE1284" s="140">
        <v>742630860989.59998</v>
      </c>
      <c r="AF1284" s="140">
        <v>52052149035.056</v>
      </c>
      <c r="AG1284" s="140">
        <v>-27677240576.522896</v>
      </c>
      <c r="AH1284" s="140">
        <v>5404523</v>
      </c>
      <c r="AI1284" s="44"/>
      <c r="AK1284" s="44"/>
      <c r="AL1284" s="4"/>
    </row>
    <row r="1285" spans="1:38" x14ac:dyDescent="0.35">
      <c r="A1285" s="140" t="s">
        <v>73</v>
      </c>
      <c r="B1285" s="140" t="s">
        <v>74</v>
      </c>
      <c r="C1285" s="140" t="s">
        <v>282</v>
      </c>
      <c r="D1285" s="140" t="s">
        <v>7</v>
      </c>
      <c r="E1285" s="140" t="s">
        <v>535</v>
      </c>
      <c r="F1285" s="140">
        <v>2005</v>
      </c>
      <c r="G1285" s="140" t="s">
        <v>1387</v>
      </c>
      <c r="H1285" s="140">
        <v>3833121124094.5547</v>
      </c>
      <c r="I1285" s="140">
        <v>1542676725013.6528</v>
      </c>
      <c r="J1285" s="140">
        <v>83368948476.970688</v>
      </c>
      <c r="K1285" s="140">
        <v>53217288301.917328</v>
      </c>
      <c r="L1285" s="140">
        <v>856584293.73665786</v>
      </c>
      <c r="M1285" s="140">
        <v>17555389015.956196</v>
      </c>
      <c r="N1285" s="140">
        <v>0</v>
      </c>
      <c r="O1285" s="140">
        <v>8681878805.0565605</v>
      </c>
      <c r="P1285" s="140">
        <v>1950440475.6888084</v>
      </c>
      <c r="Q1285" s="140">
        <v>24172995711.479095</v>
      </c>
      <c r="R1285" s="140">
        <v>10626727154.02301</v>
      </c>
      <c r="S1285" s="140">
        <v>13546268557.456083</v>
      </c>
      <c r="T1285" s="140">
        <v>30151660175.053356</v>
      </c>
      <c r="U1285" s="140">
        <v>30031263326.104523</v>
      </c>
      <c r="V1285" s="140">
        <v>24420497177.652557</v>
      </c>
      <c r="W1285" s="140">
        <v>5610766148.4519653</v>
      </c>
      <c r="X1285" s="140">
        <v>0</v>
      </c>
      <c r="Y1285" s="140">
        <v>120396848.94883469</v>
      </c>
      <c r="Z1285" s="140">
        <v>2197575084780.2466</v>
      </c>
      <c r="AA1285" s="140">
        <v>1257472846330.1086</v>
      </c>
      <c r="AB1285" s="140">
        <v>1177836508329.5842</v>
      </c>
      <c r="AC1285" s="140">
        <v>79636338000.524597</v>
      </c>
      <c r="AD1285" s="140">
        <v>940102238450.13818</v>
      </c>
      <c r="AE1285" s="140">
        <v>880565128098.40381</v>
      </c>
      <c r="AF1285" s="140">
        <v>59537110351.73407</v>
      </c>
      <c r="AG1285" s="140">
        <v>9500365823.6844025</v>
      </c>
      <c r="AH1285" s="140">
        <v>5419432</v>
      </c>
      <c r="AI1285" s="44"/>
      <c r="AK1285" s="44"/>
      <c r="AL1285" s="4"/>
    </row>
    <row r="1286" spans="1:38" x14ac:dyDescent="0.35">
      <c r="A1286" s="140" t="s">
        <v>73</v>
      </c>
      <c r="B1286" s="140" t="s">
        <v>74</v>
      </c>
      <c r="C1286" s="140" t="s">
        <v>282</v>
      </c>
      <c r="D1286" s="140" t="s">
        <v>7</v>
      </c>
      <c r="E1286" s="140" t="s">
        <v>535</v>
      </c>
      <c r="F1286" s="140">
        <v>2006</v>
      </c>
      <c r="G1286" s="140" t="s">
        <v>1388</v>
      </c>
      <c r="H1286" s="140">
        <v>3885816164406.0659</v>
      </c>
      <c r="I1286" s="140">
        <v>1572845572935.7305</v>
      </c>
      <c r="J1286" s="140">
        <v>86319642317.74678</v>
      </c>
      <c r="K1286" s="140">
        <v>52453932932.420624</v>
      </c>
      <c r="L1286" s="140">
        <v>861550747.51634777</v>
      </c>
      <c r="M1286" s="140">
        <v>17786935605.844223</v>
      </c>
      <c r="N1286" s="140">
        <v>0</v>
      </c>
      <c r="O1286" s="140">
        <v>8432709877.7766628</v>
      </c>
      <c r="P1286" s="140">
        <v>1977609019.2586904</v>
      </c>
      <c r="Q1286" s="140">
        <v>23395127682.024704</v>
      </c>
      <c r="R1286" s="140">
        <v>10357216936.080784</v>
      </c>
      <c r="S1286" s="140">
        <v>13037910745.943918</v>
      </c>
      <c r="T1286" s="140">
        <v>33865709385.326153</v>
      </c>
      <c r="U1286" s="140">
        <v>33745860365.30455</v>
      </c>
      <c r="V1286" s="140">
        <v>27920478997.391624</v>
      </c>
      <c r="W1286" s="140">
        <v>5825381367.9129257</v>
      </c>
      <c r="X1286" s="140">
        <v>0</v>
      </c>
      <c r="Y1286" s="140">
        <v>119849020.02160248</v>
      </c>
      <c r="Z1286" s="140">
        <v>2229209254320.7168</v>
      </c>
      <c r="AA1286" s="140">
        <v>1279834549674.4744</v>
      </c>
      <c r="AB1286" s="140">
        <v>1202348729827.1653</v>
      </c>
      <c r="AC1286" s="140">
        <v>77485819847.310532</v>
      </c>
      <c r="AD1286" s="140">
        <v>949374704646.24243</v>
      </c>
      <c r="AE1286" s="140">
        <v>891896120910.14612</v>
      </c>
      <c r="AF1286" s="140">
        <v>57478583736.09539</v>
      </c>
      <c r="AG1286" s="140">
        <v>-2558305168.1276155</v>
      </c>
      <c r="AH1286" s="140">
        <v>5437272</v>
      </c>
      <c r="AI1286" s="44"/>
      <c r="AK1286" s="44"/>
      <c r="AL1286" s="4"/>
    </row>
    <row r="1287" spans="1:38" x14ac:dyDescent="0.35">
      <c r="A1287" s="140" t="s">
        <v>73</v>
      </c>
      <c r="B1287" s="140" t="s">
        <v>74</v>
      </c>
      <c r="C1287" s="140" t="s">
        <v>282</v>
      </c>
      <c r="D1287" s="140" t="s">
        <v>7</v>
      </c>
      <c r="E1287" s="140" t="s">
        <v>535</v>
      </c>
      <c r="F1287" s="140">
        <v>2007</v>
      </c>
      <c r="G1287" s="140" t="s">
        <v>1389</v>
      </c>
      <c r="H1287" s="140">
        <v>3902796181818.8003</v>
      </c>
      <c r="I1287" s="140">
        <v>1601350734400.6492</v>
      </c>
      <c r="J1287" s="140">
        <v>86902917176.763168</v>
      </c>
      <c r="K1287" s="140">
        <v>50584324427.259857</v>
      </c>
      <c r="L1287" s="140">
        <v>929813941.73764229</v>
      </c>
      <c r="M1287" s="140">
        <v>17753234397.860191</v>
      </c>
      <c r="N1287" s="140">
        <v>0</v>
      </c>
      <c r="O1287" s="140">
        <v>6023386184.0742998</v>
      </c>
      <c r="P1287" s="140">
        <v>2217251973.2834849</v>
      </c>
      <c r="Q1287" s="140">
        <v>23660637930.304237</v>
      </c>
      <c r="R1287" s="140">
        <v>10980073124.825676</v>
      </c>
      <c r="S1287" s="140">
        <v>12680564805.478561</v>
      </c>
      <c r="T1287" s="140">
        <v>36318592749.503319</v>
      </c>
      <c r="U1287" s="140">
        <v>36168299614.793953</v>
      </c>
      <c r="V1287" s="140">
        <v>31796611391.791645</v>
      </c>
      <c r="W1287" s="140">
        <v>4371688223.0023088</v>
      </c>
      <c r="X1287" s="140">
        <v>0</v>
      </c>
      <c r="Y1287" s="140">
        <v>150293134.70936936</v>
      </c>
      <c r="Z1287" s="140">
        <v>2236230742864.0415</v>
      </c>
      <c r="AA1287" s="140">
        <v>1259609545199.4543</v>
      </c>
      <c r="AB1287" s="140">
        <v>1187342385019.1711</v>
      </c>
      <c r="AC1287" s="140">
        <v>72267160180.282074</v>
      </c>
      <c r="AD1287" s="140">
        <v>976621197664.58728</v>
      </c>
      <c r="AE1287" s="140">
        <v>920589833980.44568</v>
      </c>
      <c r="AF1287" s="140">
        <v>56031363684.140671</v>
      </c>
      <c r="AG1287" s="140">
        <v>-21688212622.653576</v>
      </c>
      <c r="AH1287" s="140">
        <v>5461438</v>
      </c>
      <c r="AI1287" s="44"/>
      <c r="AK1287" s="44"/>
      <c r="AL1287" s="4"/>
    </row>
    <row r="1288" spans="1:38" x14ac:dyDescent="0.35">
      <c r="A1288" s="140" t="s">
        <v>73</v>
      </c>
      <c r="B1288" s="140" t="s">
        <v>74</v>
      </c>
      <c r="C1288" s="140" t="s">
        <v>282</v>
      </c>
      <c r="D1288" s="140" t="s">
        <v>7</v>
      </c>
      <c r="E1288" s="140" t="s">
        <v>535</v>
      </c>
      <c r="F1288" s="140">
        <v>2008</v>
      </c>
      <c r="G1288" s="140" t="s">
        <v>1390</v>
      </c>
      <c r="H1288" s="140">
        <v>3778181386412.2075</v>
      </c>
      <c r="I1288" s="140">
        <v>1625273359810.1482</v>
      </c>
      <c r="J1288" s="140">
        <v>88243895237.20697</v>
      </c>
      <c r="K1288" s="140">
        <v>54821526564.429955</v>
      </c>
      <c r="L1288" s="140">
        <v>987988032.19617629</v>
      </c>
      <c r="M1288" s="140">
        <v>17634294966.622322</v>
      </c>
      <c r="N1288" s="140">
        <v>0</v>
      </c>
      <c r="O1288" s="140">
        <v>9682523596.965641</v>
      </c>
      <c r="P1288" s="140">
        <v>2238207661.5783749</v>
      </c>
      <c r="Q1288" s="140">
        <v>24278512307.067448</v>
      </c>
      <c r="R1288" s="140">
        <v>11606066511.479439</v>
      </c>
      <c r="S1288" s="140">
        <v>12672445795.588009</v>
      </c>
      <c r="T1288" s="140">
        <v>33422368672.777012</v>
      </c>
      <c r="U1288" s="140">
        <v>33229640927.747627</v>
      </c>
      <c r="V1288" s="140">
        <v>29186803554.612133</v>
      </c>
      <c r="W1288" s="140">
        <v>4042837373.1354933</v>
      </c>
      <c r="X1288" s="140">
        <v>0</v>
      </c>
      <c r="Y1288" s="140">
        <v>192727745.02938381</v>
      </c>
      <c r="Z1288" s="140">
        <v>2082113187871.5664</v>
      </c>
      <c r="AA1288" s="140">
        <v>1166624351676.8176</v>
      </c>
      <c r="AB1288" s="140">
        <v>1104327000182.3311</v>
      </c>
      <c r="AC1288" s="140">
        <v>62297351494.486198</v>
      </c>
      <c r="AD1288" s="140">
        <v>915488836194.74866</v>
      </c>
      <c r="AE1288" s="140">
        <v>866602037512.95483</v>
      </c>
      <c r="AF1288" s="140">
        <v>48886798681.793549</v>
      </c>
      <c r="AG1288" s="140">
        <v>-17449056506.715012</v>
      </c>
      <c r="AH1288" s="140">
        <v>5493621</v>
      </c>
      <c r="AI1288" s="44"/>
      <c r="AK1288" s="44"/>
      <c r="AL1288" s="4"/>
    </row>
    <row r="1289" spans="1:38" x14ac:dyDescent="0.35">
      <c r="A1289" s="140" t="s">
        <v>73</v>
      </c>
      <c r="B1289" s="140" t="s">
        <v>74</v>
      </c>
      <c r="C1289" s="140" t="s">
        <v>282</v>
      </c>
      <c r="D1289" s="140" t="s">
        <v>7</v>
      </c>
      <c r="E1289" s="140" t="s">
        <v>535</v>
      </c>
      <c r="F1289" s="140">
        <v>2009</v>
      </c>
      <c r="G1289" s="140" t="s">
        <v>1391</v>
      </c>
      <c r="H1289" s="140">
        <v>3884586042143.124</v>
      </c>
      <c r="I1289" s="140">
        <v>1636865656615.0852</v>
      </c>
      <c r="J1289" s="140">
        <v>101051709144.3615</v>
      </c>
      <c r="K1289" s="140">
        <v>60895158267.914276</v>
      </c>
      <c r="L1289" s="140">
        <v>1076157523.5795174</v>
      </c>
      <c r="M1289" s="140">
        <v>17158194885.685392</v>
      </c>
      <c r="N1289" s="140">
        <v>0</v>
      </c>
      <c r="O1289" s="140">
        <v>16756309751.05352</v>
      </c>
      <c r="P1289" s="140">
        <v>2281874688.7581677</v>
      </c>
      <c r="Q1289" s="140">
        <v>23622621418.837677</v>
      </c>
      <c r="R1289" s="140">
        <v>11310396009.995708</v>
      </c>
      <c r="S1289" s="140">
        <v>12312225408.841969</v>
      </c>
      <c r="T1289" s="140">
        <v>40156550876.447212</v>
      </c>
      <c r="U1289" s="140">
        <v>39964379399.201454</v>
      </c>
      <c r="V1289" s="140">
        <v>33909802354.918358</v>
      </c>
      <c r="W1289" s="140">
        <v>6054577044.2830992</v>
      </c>
      <c r="X1289" s="140">
        <v>0</v>
      </c>
      <c r="Y1289" s="140">
        <v>192171477.24576169</v>
      </c>
      <c r="Z1289" s="140">
        <v>2146371073719.6924</v>
      </c>
      <c r="AA1289" s="140">
        <v>1108687117672.5142</v>
      </c>
      <c r="AB1289" s="140">
        <v>1051125333455.546</v>
      </c>
      <c r="AC1289" s="140">
        <v>57561784216.968376</v>
      </c>
      <c r="AD1289" s="140">
        <v>1037683956047.1781</v>
      </c>
      <c r="AE1289" s="140">
        <v>983808575868.87085</v>
      </c>
      <c r="AF1289" s="140">
        <v>53875380178.306664</v>
      </c>
      <c r="AG1289" s="140">
        <v>297602663.98446286</v>
      </c>
      <c r="AH1289" s="140">
        <v>5523095</v>
      </c>
      <c r="AI1289" s="44"/>
      <c r="AK1289" s="44"/>
      <c r="AL1289" s="4"/>
    </row>
    <row r="1290" spans="1:38" x14ac:dyDescent="0.35">
      <c r="A1290" s="140" t="s">
        <v>73</v>
      </c>
      <c r="B1290" s="140" t="s">
        <v>74</v>
      </c>
      <c r="C1290" s="140" t="s">
        <v>282</v>
      </c>
      <c r="D1290" s="140" t="s">
        <v>7</v>
      </c>
      <c r="E1290" s="140" t="s">
        <v>535</v>
      </c>
      <c r="F1290" s="140">
        <v>2010</v>
      </c>
      <c r="G1290" s="140" t="s">
        <v>1392</v>
      </c>
      <c r="H1290" s="140">
        <v>3999044938353.1572</v>
      </c>
      <c r="I1290" s="140">
        <v>1643128471756.2112</v>
      </c>
      <c r="J1290" s="140">
        <v>83917914566.49884</v>
      </c>
      <c r="K1290" s="140">
        <v>45316921956.47747</v>
      </c>
      <c r="L1290" s="140">
        <v>1118160998.9664319</v>
      </c>
      <c r="M1290" s="140">
        <v>17773797267.716393</v>
      </c>
      <c r="N1290" s="140">
        <v>0</v>
      </c>
      <c r="O1290" s="140">
        <v>0</v>
      </c>
      <c r="P1290" s="140">
        <v>2365685120.3584018</v>
      </c>
      <c r="Q1290" s="140">
        <v>24059278569.436249</v>
      </c>
      <c r="R1290" s="140">
        <v>11666618339.80542</v>
      </c>
      <c r="S1290" s="140">
        <v>12392660229.630831</v>
      </c>
      <c r="T1290" s="140">
        <v>38600992610.021362</v>
      </c>
      <c r="U1290" s="140">
        <v>38600992610.021362</v>
      </c>
      <c r="V1290" s="140">
        <v>33212071616.275738</v>
      </c>
      <c r="W1290" s="140">
        <v>5388920993.7456284</v>
      </c>
      <c r="X1290" s="140">
        <v>0</v>
      </c>
      <c r="Y1290" s="140">
        <v>0</v>
      </c>
      <c r="Z1290" s="140">
        <v>2235356438547.7837</v>
      </c>
      <c r="AA1290" s="140">
        <v>1220098051285.1497</v>
      </c>
      <c r="AB1290" s="140">
        <v>1161119486428.1975</v>
      </c>
      <c r="AC1290" s="140">
        <v>58978564856.950752</v>
      </c>
      <c r="AD1290" s="140">
        <v>1015258387262.6342</v>
      </c>
      <c r="AE1290" s="140">
        <v>966181608083.56787</v>
      </c>
      <c r="AF1290" s="140">
        <v>49076779179.06794</v>
      </c>
      <c r="AG1290" s="140">
        <v>36642113482.663139</v>
      </c>
      <c r="AH1290" s="140">
        <v>5547683</v>
      </c>
      <c r="AI1290" s="44"/>
      <c r="AK1290" s="44"/>
      <c r="AL1290" s="4"/>
    </row>
    <row r="1291" spans="1:38" x14ac:dyDescent="0.35">
      <c r="A1291" s="140" t="s">
        <v>73</v>
      </c>
      <c r="B1291" s="140" t="s">
        <v>74</v>
      </c>
      <c r="C1291" s="140" t="s">
        <v>282</v>
      </c>
      <c r="D1291" s="140" t="s">
        <v>7</v>
      </c>
      <c r="E1291" s="140" t="s">
        <v>535</v>
      </c>
      <c r="F1291" s="140">
        <v>2011</v>
      </c>
      <c r="G1291" s="140" t="s">
        <v>1393</v>
      </c>
      <c r="H1291" s="140">
        <v>4123546305448.0195</v>
      </c>
      <c r="I1291" s="140">
        <v>1649289160905.6355</v>
      </c>
      <c r="J1291" s="140">
        <v>84936962054.954346</v>
      </c>
      <c r="K1291" s="140">
        <v>46875379815.555183</v>
      </c>
      <c r="L1291" s="140">
        <v>1164471949.7532024</v>
      </c>
      <c r="M1291" s="140">
        <v>18144202278.830135</v>
      </c>
      <c r="N1291" s="140">
        <v>0</v>
      </c>
      <c r="O1291" s="140">
        <v>138329717.62489972</v>
      </c>
      <c r="P1291" s="140">
        <v>2490212766.3257728</v>
      </c>
      <c r="Q1291" s="140">
        <v>24938163103.021172</v>
      </c>
      <c r="R1291" s="140">
        <v>12283352695.060011</v>
      </c>
      <c r="S1291" s="140">
        <v>12654810407.961163</v>
      </c>
      <c r="T1291" s="140">
        <v>38061582239.399162</v>
      </c>
      <c r="U1291" s="140">
        <v>37905397598.24604</v>
      </c>
      <c r="V1291" s="140">
        <v>32510891920.413502</v>
      </c>
      <c r="W1291" s="140">
        <v>5394505677.8325386</v>
      </c>
      <c r="X1291" s="140">
        <v>0</v>
      </c>
      <c r="Y1291" s="140">
        <v>156184641.15312484</v>
      </c>
      <c r="Z1291" s="140">
        <v>2311388708579.5273</v>
      </c>
      <c r="AA1291" s="140">
        <v>1278061181633.5657</v>
      </c>
      <c r="AB1291" s="140">
        <v>1216475537255.0488</v>
      </c>
      <c r="AC1291" s="140">
        <v>61585644378.51857</v>
      </c>
      <c r="AD1291" s="140">
        <v>1033327526945.9615</v>
      </c>
      <c r="AE1291" s="140">
        <v>983534807696.25281</v>
      </c>
      <c r="AF1291" s="140">
        <v>49792719249.706306</v>
      </c>
      <c r="AG1291" s="140">
        <v>77931473907.90184</v>
      </c>
      <c r="AH1291" s="140">
        <v>5570572</v>
      </c>
      <c r="AI1291" s="44"/>
      <c r="AK1291" s="44"/>
      <c r="AL1291" s="4"/>
    </row>
    <row r="1292" spans="1:38" x14ac:dyDescent="0.35">
      <c r="A1292" s="140" t="s">
        <v>73</v>
      </c>
      <c r="B1292" s="140" t="s">
        <v>74</v>
      </c>
      <c r="C1292" s="140" t="s">
        <v>282</v>
      </c>
      <c r="D1292" s="140" t="s">
        <v>7</v>
      </c>
      <c r="E1292" s="140" t="s">
        <v>535</v>
      </c>
      <c r="F1292" s="140">
        <v>2012</v>
      </c>
      <c r="G1292" s="140" t="s">
        <v>1394</v>
      </c>
      <c r="H1292" s="140">
        <v>4031000086468.5957</v>
      </c>
      <c r="I1292" s="140">
        <v>1657957524056.1387</v>
      </c>
      <c r="J1292" s="140">
        <v>93464447339.612946</v>
      </c>
      <c r="K1292" s="140">
        <v>55790937104.892418</v>
      </c>
      <c r="L1292" s="140">
        <v>1188368558.0334249</v>
      </c>
      <c r="M1292" s="140">
        <v>18329476495.004951</v>
      </c>
      <c r="N1292" s="140">
        <v>0</v>
      </c>
      <c r="O1292" s="140">
        <v>8395993593.8431664</v>
      </c>
      <c r="P1292" s="140">
        <v>2618943481.8850174</v>
      </c>
      <c r="Q1292" s="140">
        <v>25258154976.125858</v>
      </c>
      <c r="R1292" s="140">
        <v>12446735400.769182</v>
      </c>
      <c r="S1292" s="140">
        <v>12811419575.356676</v>
      </c>
      <c r="T1292" s="140">
        <v>37673510234.720528</v>
      </c>
      <c r="U1292" s="140">
        <v>37538400994.946304</v>
      </c>
      <c r="V1292" s="140">
        <v>32103041406.567799</v>
      </c>
      <c r="W1292" s="140">
        <v>5435359588.3785076</v>
      </c>
      <c r="X1292" s="140">
        <v>0</v>
      </c>
      <c r="Y1292" s="140">
        <v>135109239.77422637</v>
      </c>
      <c r="Z1292" s="140">
        <v>2167714100834.7502</v>
      </c>
      <c r="AA1292" s="140">
        <v>1168299418847.6157</v>
      </c>
      <c r="AB1292" s="140">
        <v>1108334973587.5762</v>
      </c>
      <c r="AC1292" s="140">
        <v>59964445260.040253</v>
      </c>
      <c r="AD1292" s="140">
        <v>999414681987.13452</v>
      </c>
      <c r="AE1292" s="140">
        <v>948118459440.68237</v>
      </c>
      <c r="AF1292" s="140">
        <v>51296222546.452194</v>
      </c>
      <c r="AG1292" s="140">
        <v>111864014238.09387</v>
      </c>
      <c r="AH1292" s="140">
        <v>5591572</v>
      </c>
      <c r="AI1292" s="44"/>
      <c r="AK1292" s="44"/>
      <c r="AL1292" s="4"/>
    </row>
    <row r="1293" spans="1:38" x14ac:dyDescent="0.35">
      <c r="A1293" s="140" t="s">
        <v>73</v>
      </c>
      <c r="B1293" s="140" t="s">
        <v>74</v>
      </c>
      <c r="C1293" s="140" t="s">
        <v>282</v>
      </c>
      <c r="D1293" s="140" t="s">
        <v>7</v>
      </c>
      <c r="E1293" s="140" t="s">
        <v>535</v>
      </c>
      <c r="F1293" s="140">
        <v>2013</v>
      </c>
      <c r="G1293" s="140" t="s">
        <v>1395</v>
      </c>
      <c r="H1293" s="140">
        <v>4016179478011.8994</v>
      </c>
      <c r="I1293" s="140">
        <v>1668156464808.2239</v>
      </c>
      <c r="J1293" s="140">
        <v>96027240470.094681</v>
      </c>
      <c r="K1293" s="140">
        <v>59976365809.888832</v>
      </c>
      <c r="L1293" s="140">
        <v>1280578438.7643247</v>
      </c>
      <c r="M1293" s="140">
        <v>18525529414.166492</v>
      </c>
      <c r="N1293" s="140">
        <v>0</v>
      </c>
      <c r="O1293" s="140">
        <v>11927598037.142666</v>
      </c>
      <c r="P1293" s="140">
        <v>2678047573.6137347</v>
      </c>
      <c r="Q1293" s="140">
        <v>25564612346.201614</v>
      </c>
      <c r="R1293" s="140">
        <v>12536842911.422047</v>
      </c>
      <c r="S1293" s="140">
        <v>13027769434.77957</v>
      </c>
      <c r="T1293" s="140">
        <v>36050874660.205833</v>
      </c>
      <c r="U1293" s="140">
        <v>35964721311.777618</v>
      </c>
      <c r="V1293" s="140">
        <v>30619658979.407295</v>
      </c>
      <c r="W1293" s="140">
        <v>5345062332.3703241</v>
      </c>
      <c r="X1293" s="140">
        <v>0</v>
      </c>
      <c r="Y1293" s="140">
        <v>86153348.428216681</v>
      </c>
      <c r="Z1293" s="140">
        <v>2131914733276.9143</v>
      </c>
      <c r="AA1293" s="140">
        <v>1159514165533.5959</v>
      </c>
      <c r="AB1293" s="140">
        <v>1098655150044.2107</v>
      </c>
      <c r="AC1293" s="140">
        <v>60859015489.385384</v>
      </c>
      <c r="AD1293" s="140">
        <v>972400567743.31836</v>
      </c>
      <c r="AE1293" s="140">
        <v>921362518383.27112</v>
      </c>
      <c r="AF1293" s="140">
        <v>51038049360.047318</v>
      </c>
      <c r="AG1293" s="140">
        <v>120081039456.66656</v>
      </c>
      <c r="AH1293" s="140">
        <v>5614932</v>
      </c>
      <c r="AI1293" s="44"/>
      <c r="AK1293" s="44"/>
      <c r="AL1293" s="4"/>
    </row>
    <row r="1294" spans="1:38" x14ac:dyDescent="0.35">
      <c r="A1294" s="140" t="s">
        <v>73</v>
      </c>
      <c r="B1294" s="140" t="s">
        <v>74</v>
      </c>
      <c r="C1294" s="140" t="s">
        <v>282</v>
      </c>
      <c r="D1294" s="140" t="s">
        <v>7</v>
      </c>
      <c r="E1294" s="140" t="s">
        <v>535</v>
      </c>
      <c r="F1294" s="140">
        <v>2014</v>
      </c>
      <c r="G1294" s="140" t="s">
        <v>1396</v>
      </c>
      <c r="H1294" s="140">
        <v>4107585420673.999</v>
      </c>
      <c r="I1294" s="140">
        <v>1679915710501.2703</v>
      </c>
      <c r="J1294" s="140">
        <v>95912425908.221466</v>
      </c>
      <c r="K1294" s="140">
        <v>61585367760.34948</v>
      </c>
      <c r="L1294" s="140">
        <v>1417097571.5982027</v>
      </c>
      <c r="M1294" s="140">
        <v>19343015655.230347</v>
      </c>
      <c r="N1294" s="140">
        <v>0</v>
      </c>
      <c r="O1294" s="140">
        <v>11436938177.652445</v>
      </c>
      <c r="P1294" s="140">
        <v>2778865342.7712827</v>
      </c>
      <c r="Q1294" s="140">
        <v>26609451013.097206</v>
      </c>
      <c r="R1294" s="140">
        <v>12807555691.466949</v>
      </c>
      <c r="S1294" s="140">
        <v>13801895321.630255</v>
      </c>
      <c r="T1294" s="140">
        <v>34327058147.871975</v>
      </c>
      <c r="U1294" s="140">
        <v>34327058147.871975</v>
      </c>
      <c r="V1294" s="140">
        <v>29692263516.717979</v>
      </c>
      <c r="W1294" s="140">
        <v>4634794631.1539955</v>
      </c>
      <c r="X1294" s="140">
        <v>0</v>
      </c>
      <c r="Y1294" s="140">
        <v>0</v>
      </c>
      <c r="Z1294" s="140">
        <v>2205816523986.9097</v>
      </c>
      <c r="AA1294" s="140">
        <v>1218235335102.6697</v>
      </c>
      <c r="AB1294" s="140">
        <v>1162225980391.2458</v>
      </c>
      <c r="AC1294" s="140">
        <v>56009354711.424751</v>
      </c>
      <c r="AD1294" s="140">
        <v>987581188884.24023</v>
      </c>
      <c r="AE1294" s="140">
        <v>942176345073.92017</v>
      </c>
      <c r="AF1294" s="140">
        <v>45404843810.318382</v>
      </c>
      <c r="AG1294" s="140">
        <v>125940760277.59724</v>
      </c>
      <c r="AH1294" s="140">
        <v>5643475</v>
      </c>
      <c r="AI1294" s="44"/>
      <c r="AK1294" s="44"/>
      <c r="AL1294" s="4"/>
    </row>
    <row r="1295" spans="1:38" x14ac:dyDescent="0.35">
      <c r="A1295" s="140" t="s">
        <v>73</v>
      </c>
      <c r="B1295" s="140" t="s">
        <v>74</v>
      </c>
      <c r="C1295" s="140" t="s">
        <v>282</v>
      </c>
      <c r="D1295" s="140" t="s">
        <v>7</v>
      </c>
      <c r="E1295" s="140" t="s">
        <v>535</v>
      </c>
      <c r="F1295" s="140">
        <v>2015</v>
      </c>
      <c r="G1295" s="140" t="s">
        <v>1397</v>
      </c>
      <c r="H1295" s="140">
        <v>4263513087339.2603</v>
      </c>
      <c r="I1295" s="140">
        <v>1694634472538.5391</v>
      </c>
      <c r="J1295" s="140">
        <v>90001311124.379013</v>
      </c>
      <c r="K1295" s="140">
        <v>64839354305.387886</v>
      </c>
      <c r="L1295" s="140">
        <v>1518876059.0420125</v>
      </c>
      <c r="M1295" s="140">
        <v>19699709983.109512</v>
      </c>
      <c r="N1295" s="140">
        <v>0</v>
      </c>
      <c r="O1295" s="140">
        <v>13383073307.528944</v>
      </c>
      <c r="P1295" s="140">
        <v>2828455180.3731136</v>
      </c>
      <c r="Q1295" s="140">
        <v>27409239775.334297</v>
      </c>
      <c r="R1295" s="140">
        <v>13570870914.445124</v>
      </c>
      <c r="S1295" s="140">
        <v>13838368860.889172</v>
      </c>
      <c r="T1295" s="140">
        <v>25161956818.991142</v>
      </c>
      <c r="U1295" s="140">
        <v>25161956818.991142</v>
      </c>
      <c r="V1295" s="140">
        <v>23005969379.797398</v>
      </c>
      <c r="W1295" s="140">
        <v>2155987439.1937461</v>
      </c>
      <c r="X1295" s="140">
        <v>0</v>
      </c>
      <c r="Y1295" s="140">
        <v>0</v>
      </c>
      <c r="Z1295" s="140">
        <v>2372296561969.6655</v>
      </c>
      <c r="AA1295" s="140">
        <v>1366047147150.9075</v>
      </c>
      <c r="AB1295" s="140">
        <v>1309993874420.0369</v>
      </c>
      <c r="AC1295" s="140">
        <v>56053272730.871971</v>
      </c>
      <c r="AD1295" s="140">
        <v>1006249414818.7583</v>
      </c>
      <c r="AE1295" s="140">
        <v>964959790956.39453</v>
      </c>
      <c r="AF1295" s="140">
        <v>41289623862.363808</v>
      </c>
      <c r="AG1295" s="140">
        <v>106580741706.67744</v>
      </c>
      <c r="AH1295" s="140">
        <v>5683483</v>
      </c>
      <c r="AI1295" s="44"/>
      <c r="AK1295" s="44"/>
      <c r="AL1295" s="4"/>
    </row>
    <row r="1296" spans="1:38" x14ac:dyDescent="0.35">
      <c r="A1296" s="140" t="s">
        <v>73</v>
      </c>
      <c r="B1296" s="140" t="s">
        <v>74</v>
      </c>
      <c r="C1296" s="140" t="s">
        <v>282</v>
      </c>
      <c r="D1296" s="140" t="s">
        <v>7</v>
      </c>
      <c r="E1296" s="140" t="s">
        <v>535</v>
      </c>
      <c r="F1296" s="140">
        <v>2016</v>
      </c>
      <c r="G1296" s="140" t="s">
        <v>1398</v>
      </c>
      <c r="H1296" s="140">
        <v>4660533551938.3525</v>
      </c>
      <c r="I1296" s="140">
        <v>1713871550506.4844</v>
      </c>
      <c r="J1296" s="140">
        <v>71738731767.181427</v>
      </c>
      <c r="K1296" s="140">
        <v>52704593492.758957</v>
      </c>
      <c r="L1296" s="140">
        <v>1609000222.8688095</v>
      </c>
      <c r="M1296" s="140">
        <v>20462436433.492348</v>
      </c>
      <c r="N1296" s="140">
        <v>0</v>
      </c>
      <c r="O1296" s="140">
        <v>949042620.79373384</v>
      </c>
      <c r="P1296" s="140">
        <v>2776430427.0783577</v>
      </c>
      <c r="Q1296" s="140">
        <v>26907683788.525711</v>
      </c>
      <c r="R1296" s="140">
        <v>13256909599.719751</v>
      </c>
      <c r="S1296" s="140">
        <v>13650774188.805958</v>
      </c>
      <c r="T1296" s="140">
        <v>19034138274.42247</v>
      </c>
      <c r="U1296" s="140">
        <v>19034138274.42247</v>
      </c>
      <c r="V1296" s="140">
        <v>17672496912.132267</v>
      </c>
      <c r="W1296" s="140">
        <v>1361641362.2902019</v>
      </c>
      <c r="X1296" s="140">
        <v>0</v>
      </c>
      <c r="Y1296" s="140">
        <v>0</v>
      </c>
      <c r="Z1296" s="140">
        <v>2706141349912.0254</v>
      </c>
      <c r="AA1296" s="140">
        <v>1559901453851.499</v>
      </c>
      <c r="AB1296" s="140">
        <v>1494129255623.6401</v>
      </c>
      <c r="AC1296" s="140">
        <v>65772198227.857071</v>
      </c>
      <c r="AD1296" s="140">
        <v>1146239896060.5298</v>
      </c>
      <c r="AE1296" s="140">
        <v>1097909459881.8668</v>
      </c>
      <c r="AF1296" s="140">
        <v>48330436178.661713</v>
      </c>
      <c r="AG1296" s="140">
        <v>168781919752.6608</v>
      </c>
      <c r="AH1296" s="140">
        <v>5728010</v>
      </c>
      <c r="AI1296" s="44"/>
      <c r="AK1296" s="44"/>
      <c r="AL1296" s="4"/>
    </row>
    <row r="1297" spans="1:38" x14ac:dyDescent="0.35">
      <c r="A1297" s="140" t="s">
        <v>73</v>
      </c>
      <c r="B1297" s="140" t="s">
        <v>74</v>
      </c>
      <c r="C1297" s="140" t="s">
        <v>282</v>
      </c>
      <c r="D1297" s="140" t="s">
        <v>7</v>
      </c>
      <c r="E1297" s="140" t="s">
        <v>535</v>
      </c>
      <c r="F1297" s="140">
        <v>2017</v>
      </c>
      <c r="G1297" s="140" t="s">
        <v>1399</v>
      </c>
      <c r="H1297" s="140">
        <v>4772741394946.3027</v>
      </c>
      <c r="I1297" s="140">
        <v>1735473206328.9106</v>
      </c>
      <c r="J1297" s="140">
        <v>68719068061.679764</v>
      </c>
      <c r="K1297" s="140">
        <v>53138394957.547943</v>
      </c>
      <c r="L1297" s="140">
        <v>1657477425.1386983</v>
      </c>
      <c r="M1297" s="140">
        <v>20768014715.770863</v>
      </c>
      <c r="N1297" s="140">
        <v>0</v>
      </c>
      <c r="O1297" s="140">
        <v>1280900967.5433185</v>
      </c>
      <c r="P1297" s="140">
        <v>2821531208.7387233</v>
      </c>
      <c r="Q1297" s="140">
        <v>26610470640.356339</v>
      </c>
      <c r="R1297" s="140">
        <v>12595837496.016617</v>
      </c>
      <c r="S1297" s="140">
        <v>14014633144.339724</v>
      </c>
      <c r="T1297" s="140">
        <v>15580673104.131819</v>
      </c>
      <c r="U1297" s="140">
        <v>15580673104.131819</v>
      </c>
      <c r="V1297" s="140">
        <v>13548970193.635475</v>
      </c>
      <c r="W1297" s="140">
        <v>2031702910.4963441</v>
      </c>
      <c r="X1297" s="140">
        <v>0</v>
      </c>
      <c r="Y1297" s="140">
        <v>0</v>
      </c>
      <c r="Z1297" s="140">
        <v>2766202588954.0767</v>
      </c>
      <c r="AA1297" s="140">
        <v>1594214267534.4565</v>
      </c>
      <c r="AB1297" s="140">
        <v>1520251202429.3533</v>
      </c>
      <c r="AC1297" s="140">
        <v>73963065105.102875</v>
      </c>
      <c r="AD1297" s="140">
        <v>1171988321419.6201</v>
      </c>
      <c r="AE1297" s="140">
        <v>1117614295114.0862</v>
      </c>
      <c r="AF1297" s="140">
        <v>54374026305.536148</v>
      </c>
      <c r="AG1297" s="140">
        <v>202346531601.63681</v>
      </c>
      <c r="AH1297" s="140">
        <v>5764980</v>
      </c>
      <c r="AI1297" s="44"/>
      <c r="AK1297" s="44"/>
      <c r="AL1297" s="4"/>
    </row>
    <row r="1298" spans="1:38" x14ac:dyDescent="0.35">
      <c r="A1298" s="140" t="s">
        <v>73</v>
      </c>
      <c r="B1298" s="140" t="s">
        <v>74</v>
      </c>
      <c r="C1298" s="140" t="s">
        <v>282</v>
      </c>
      <c r="D1298" s="140" t="s">
        <v>7</v>
      </c>
      <c r="E1298" s="140" t="s">
        <v>535</v>
      </c>
      <c r="F1298" s="140">
        <v>2018</v>
      </c>
      <c r="G1298" s="140" t="s">
        <v>1400</v>
      </c>
      <c r="H1298" s="140">
        <v>4879098017375.8027</v>
      </c>
      <c r="I1298" s="140">
        <v>1763953457921.6965</v>
      </c>
      <c r="J1298" s="140">
        <v>68685790446.343193</v>
      </c>
      <c r="K1298" s="140">
        <v>53252649705.628563</v>
      </c>
      <c r="L1298" s="140">
        <v>1632154916.3653858</v>
      </c>
      <c r="M1298" s="140">
        <v>21002283927.187618</v>
      </c>
      <c r="N1298" s="140">
        <v>0</v>
      </c>
      <c r="O1298" s="140">
        <v>1117718745.4357529</v>
      </c>
      <c r="P1298" s="140">
        <v>2783446396.5023336</v>
      </c>
      <c r="Q1298" s="140">
        <v>26717045720.13747</v>
      </c>
      <c r="R1298" s="140">
        <v>12714061149.078632</v>
      </c>
      <c r="S1298" s="140">
        <v>14002984571.058838</v>
      </c>
      <c r="T1298" s="140">
        <v>15433140740.714626</v>
      </c>
      <c r="U1298" s="140">
        <v>15433140740.714626</v>
      </c>
      <c r="V1298" s="140">
        <v>13331703715.980726</v>
      </c>
      <c r="W1298" s="140">
        <v>2101437024.7339008</v>
      </c>
      <c r="X1298" s="140">
        <v>0</v>
      </c>
      <c r="Y1298" s="140">
        <v>0</v>
      </c>
      <c r="Z1298" s="140">
        <v>2827075529007.7637</v>
      </c>
      <c r="AA1298" s="140">
        <v>1628909740619.071</v>
      </c>
      <c r="AB1298" s="140">
        <v>1553336990048.929</v>
      </c>
      <c r="AC1298" s="140">
        <v>75572750570.143219</v>
      </c>
      <c r="AD1298" s="140">
        <v>1198165788388.6892</v>
      </c>
      <c r="AE1298" s="140">
        <v>1142577266809.1182</v>
      </c>
      <c r="AF1298" s="140">
        <v>55588521579.571388</v>
      </c>
      <c r="AG1298" s="140">
        <v>219383240000</v>
      </c>
      <c r="AH1298" s="140">
        <v>5793636</v>
      </c>
      <c r="AI1298" s="44"/>
      <c r="AK1298" s="44"/>
      <c r="AL1298" s="4"/>
    </row>
    <row r="1299" spans="1:38" x14ac:dyDescent="0.35">
      <c r="A1299" s="140" t="s">
        <v>77</v>
      </c>
      <c r="B1299" s="140" t="s">
        <v>78</v>
      </c>
      <c r="C1299" s="140" t="s">
        <v>6</v>
      </c>
      <c r="D1299" s="140" t="s">
        <v>11</v>
      </c>
      <c r="E1299" s="140" t="s">
        <v>535</v>
      </c>
      <c r="F1299" s="140">
        <v>1995</v>
      </c>
      <c r="G1299" s="140" t="s">
        <v>1401</v>
      </c>
      <c r="H1299" s="140">
        <v>334749828970.94385</v>
      </c>
      <c r="I1299" s="140">
        <v>70974818352.897903</v>
      </c>
      <c r="J1299" s="140">
        <v>25049970023.305046</v>
      </c>
      <c r="K1299" s="140">
        <v>23437922399.343132</v>
      </c>
      <c r="L1299" s="140">
        <v>290131506.16549057</v>
      </c>
      <c r="M1299" s="140">
        <v>3365741192.7232108</v>
      </c>
      <c r="N1299" s="140">
        <v>100115835.0378374</v>
      </c>
      <c r="O1299" s="140">
        <v>1620499858.6217489</v>
      </c>
      <c r="P1299" s="140">
        <v>4612613009.7950993</v>
      </c>
      <c r="Q1299" s="140">
        <v>13448820996.999741</v>
      </c>
      <c r="R1299" s="140">
        <v>8013557269.19135</v>
      </c>
      <c r="S1299" s="140">
        <v>5435263727.8083897</v>
      </c>
      <c r="T1299" s="140">
        <v>1612047623.9619138</v>
      </c>
      <c r="U1299" s="140">
        <v>0</v>
      </c>
      <c r="V1299" s="140">
        <v>0</v>
      </c>
      <c r="W1299" s="140">
        <v>0</v>
      </c>
      <c r="X1299" s="140">
        <v>0</v>
      </c>
      <c r="Y1299" s="140">
        <v>1612047623.9619138</v>
      </c>
      <c r="Z1299" s="140">
        <v>245543092909.10397</v>
      </c>
      <c r="AA1299" s="140">
        <v>148751434327.67621</v>
      </c>
      <c r="AB1299" s="140">
        <v>85404329230.859451</v>
      </c>
      <c r="AC1299" s="140">
        <v>63347105096.816765</v>
      </c>
      <c r="AD1299" s="140">
        <v>96791658581.427734</v>
      </c>
      <c r="AE1299" s="140">
        <v>55572080455.234772</v>
      </c>
      <c r="AF1299" s="140">
        <v>41219578126.19297</v>
      </c>
      <c r="AG1299" s="140">
        <v>-6818052314.3631248</v>
      </c>
      <c r="AH1299" s="140">
        <v>7819247</v>
      </c>
      <c r="AI1299" s="44"/>
      <c r="AK1299" s="44"/>
      <c r="AL1299" s="4"/>
    </row>
    <row r="1300" spans="1:38" x14ac:dyDescent="0.35">
      <c r="A1300" s="140" t="s">
        <v>77</v>
      </c>
      <c r="B1300" s="140" t="s">
        <v>78</v>
      </c>
      <c r="C1300" s="140" t="s">
        <v>6</v>
      </c>
      <c r="D1300" s="140" t="s">
        <v>11</v>
      </c>
      <c r="E1300" s="140" t="s">
        <v>535</v>
      </c>
      <c r="F1300" s="140">
        <v>1996</v>
      </c>
      <c r="G1300" s="140" t="s">
        <v>1402</v>
      </c>
      <c r="H1300" s="140">
        <v>355392098070.76709</v>
      </c>
      <c r="I1300" s="140">
        <v>75389034784.384369</v>
      </c>
      <c r="J1300" s="140">
        <v>24710760364.036613</v>
      </c>
      <c r="K1300" s="140">
        <v>22178350187.787258</v>
      </c>
      <c r="L1300" s="140">
        <v>264766815.79828626</v>
      </c>
      <c r="M1300" s="140">
        <v>3629486141.1927948</v>
      </c>
      <c r="N1300" s="140">
        <v>104490663.49880095</v>
      </c>
      <c r="O1300" s="140">
        <v>1666617197.4838362</v>
      </c>
      <c r="P1300" s="140">
        <v>4083515989.4424853</v>
      </c>
      <c r="Q1300" s="140">
        <v>12429473380.371056</v>
      </c>
      <c r="R1300" s="140">
        <v>7667369492.1112738</v>
      </c>
      <c r="S1300" s="140">
        <v>4762103888.2597818</v>
      </c>
      <c r="T1300" s="140">
        <v>2532410176.2493534</v>
      </c>
      <c r="U1300" s="140">
        <v>0</v>
      </c>
      <c r="V1300" s="140">
        <v>0</v>
      </c>
      <c r="W1300" s="140">
        <v>0</v>
      </c>
      <c r="X1300" s="140">
        <v>0</v>
      </c>
      <c r="Y1300" s="140">
        <v>2532410176.2493534</v>
      </c>
      <c r="Z1300" s="140">
        <v>261879416034.24994</v>
      </c>
      <c r="AA1300" s="140">
        <v>158606081908.68307</v>
      </c>
      <c r="AB1300" s="140">
        <v>89200378415.220413</v>
      </c>
      <c r="AC1300" s="140">
        <v>69405703493.462646</v>
      </c>
      <c r="AD1300" s="140">
        <v>103273334125.56689</v>
      </c>
      <c r="AE1300" s="140">
        <v>58081130139.170074</v>
      </c>
      <c r="AF1300" s="140">
        <v>45192203986.396812</v>
      </c>
      <c r="AG1300" s="140">
        <v>-6587113111.9037752</v>
      </c>
      <c r="AH1300" s="140">
        <v>7952763</v>
      </c>
      <c r="AI1300" s="44"/>
      <c r="AK1300" s="44"/>
      <c r="AL1300" s="4"/>
    </row>
    <row r="1301" spans="1:38" x14ac:dyDescent="0.35">
      <c r="A1301" s="140" t="s">
        <v>77</v>
      </c>
      <c r="B1301" s="140" t="s">
        <v>78</v>
      </c>
      <c r="C1301" s="140" t="s">
        <v>6</v>
      </c>
      <c r="D1301" s="140" t="s">
        <v>11</v>
      </c>
      <c r="E1301" s="140" t="s">
        <v>535</v>
      </c>
      <c r="F1301" s="140">
        <v>1997</v>
      </c>
      <c r="G1301" s="140" t="s">
        <v>1403</v>
      </c>
      <c r="H1301" s="140">
        <v>326707400344.97925</v>
      </c>
      <c r="I1301" s="140">
        <v>81025058854.663254</v>
      </c>
      <c r="J1301" s="140">
        <v>23524430326.131882</v>
      </c>
      <c r="K1301" s="140">
        <v>21217032126.452972</v>
      </c>
      <c r="L1301" s="140">
        <v>260941304.81203404</v>
      </c>
      <c r="M1301" s="140">
        <v>3981199578.4298811</v>
      </c>
      <c r="N1301" s="140">
        <v>108865491.9597645</v>
      </c>
      <c r="O1301" s="140">
        <v>1366008969.324693</v>
      </c>
      <c r="P1301" s="140">
        <v>3648818062.8560963</v>
      </c>
      <c r="Q1301" s="140">
        <v>11851198719.070503</v>
      </c>
      <c r="R1301" s="140">
        <v>7639530508.8173618</v>
      </c>
      <c r="S1301" s="140">
        <v>4211668210.2531404</v>
      </c>
      <c r="T1301" s="140">
        <v>2307398199.6789083</v>
      </c>
      <c r="U1301" s="140">
        <v>0</v>
      </c>
      <c r="V1301" s="140">
        <v>0</v>
      </c>
      <c r="W1301" s="140">
        <v>0</v>
      </c>
      <c r="X1301" s="140">
        <v>0</v>
      </c>
      <c r="Y1301" s="140">
        <v>2307398199.6789083</v>
      </c>
      <c r="Z1301" s="140">
        <v>228829827016.32571</v>
      </c>
      <c r="AA1301" s="140">
        <v>137759280303.12015</v>
      </c>
      <c r="AB1301" s="140">
        <v>77097133334.112183</v>
      </c>
      <c r="AC1301" s="140">
        <v>60662146969.00795</v>
      </c>
      <c r="AD1301" s="140">
        <v>91070546713.205872</v>
      </c>
      <c r="AE1301" s="140">
        <v>50967732027.26664</v>
      </c>
      <c r="AF1301" s="140">
        <v>40102814685.939232</v>
      </c>
      <c r="AG1301" s="140">
        <v>-6671915852.1415243</v>
      </c>
      <c r="AH1301" s="140">
        <v>8084407</v>
      </c>
      <c r="AI1301" s="44"/>
      <c r="AK1301" s="44"/>
      <c r="AL1301" s="4"/>
    </row>
    <row r="1302" spans="1:38" x14ac:dyDescent="0.35">
      <c r="A1302" s="140" t="s">
        <v>77</v>
      </c>
      <c r="B1302" s="140" t="s">
        <v>78</v>
      </c>
      <c r="C1302" s="140" t="s">
        <v>6</v>
      </c>
      <c r="D1302" s="140" t="s">
        <v>11</v>
      </c>
      <c r="E1302" s="140" t="s">
        <v>535</v>
      </c>
      <c r="F1302" s="140">
        <v>1998</v>
      </c>
      <c r="G1302" s="140" t="s">
        <v>1404</v>
      </c>
      <c r="H1302" s="140">
        <v>401112441480.42688</v>
      </c>
      <c r="I1302" s="140">
        <v>89477091708.198822</v>
      </c>
      <c r="J1302" s="140">
        <v>22349917954.002262</v>
      </c>
      <c r="K1302" s="140">
        <v>20362005349.923527</v>
      </c>
      <c r="L1302" s="140">
        <v>265182164.99925512</v>
      </c>
      <c r="M1302" s="140">
        <v>3635155831.013175</v>
      </c>
      <c r="N1302" s="140">
        <v>113240344.92572704</v>
      </c>
      <c r="O1302" s="140">
        <v>1108998277.7076621</v>
      </c>
      <c r="P1302" s="140">
        <v>3364634149.3844066</v>
      </c>
      <c r="Q1302" s="140">
        <v>11874794581.893303</v>
      </c>
      <c r="R1302" s="140">
        <v>8030448147.8015985</v>
      </c>
      <c r="S1302" s="140">
        <v>3844346434.0917044</v>
      </c>
      <c r="T1302" s="140">
        <v>1987912604.0787339</v>
      </c>
      <c r="U1302" s="140">
        <v>0</v>
      </c>
      <c r="V1302" s="140">
        <v>0</v>
      </c>
      <c r="W1302" s="140">
        <v>0</v>
      </c>
      <c r="X1302" s="140">
        <v>0</v>
      </c>
      <c r="Y1302" s="140">
        <v>1987912604.0787339</v>
      </c>
      <c r="Z1302" s="140">
        <v>296263018795.65051</v>
      </c>
      <c r="AA1302" s="140">
        <v>178679679756.12421</v>
      </c>
      <c r="AB1302" s="140">
        <v>106227749730.21176</v>
      </c>
      <c r="AC1302" s="140">
        <v>72451930025.912476</v>
      </c>
      <c r="AD1302" s="140">
        <v>117583339039.52629</v>
      </c>
      <c r="AE1302" s="140">
        <v>69905058756.438461</v>
      </c>
      <c r="AF1302" s="140">
        <v>47678280283.088158</v>
      </c>
      <c r="AG1302" s="140">
        <v>-6977586977.4246807</v>
      </c>
      <c r="AH1302" s="140">
        <v>8214426</v>
      </c>
      <c r="AI1302" s="44"/>
      <c r="AK1302" s="44"/>
      <c r="AL1302" s="4"/>
    </row>
    <row r="1303" spans="1:38" x14ac:dyDescent="0.35">
      <c r="A1303" s="140" t="s">
        <v>77</v>
      </c>
      <c r="B1303" s="140" t="s">
        <v>78</v>
      </c>
      <c r="C1303" s="140" t="s">
        <v>6</v>
      </c>
      <c r="D1303" s="140" t="s">
        <v>11</v>
      </c>
      <c r="E1303" s="140" t="s">
        <v>535</v>
      </c>
      <c r="F1303" s="140">
        <v>1999</v>
      </c>
      <c r="G1303" s="140" t="s">
        <v>1405</v>
      </c>
      <c r="H1303" s="140">
        <v>415363875433.12067</v>
      </c>
      <c r="I1303" s="140">
        <v>96581639982.760712</v>
      </c>
      <c r="J1303" s="140">
        <v>22387980278.573425</v>
      </c>
      <c r="K1303" s="140">
        <v>20752358793.488178</v>
      </c>
      <c r="L1303" s="140">
        <v>259727842.36536816</v>
      </c>
      <c r="M1303" s="140">
        <v>4123810881.873735</v>
      </c>
      <c r="N1303" s="140">
        <v>117615173.3866906</v>
      </c>
      <c r="O1303" s="140">
        <v>1296310548.3992493</v>
      </c>
      <c r="P1303" s="140">
        <v>3159365470.0840492</v>
      </c>
      <c r="Q1303" s="140">
        <v>11795528877.379087</v>
      </c>
      <c r="R1303" s="140">
        <v>8230815266.1627722</v>
      </c>
      <c r="S1303" s="140">
        <v>3564713611.2163148</v>
      </c>
      <c r="T1303" s="140">
        <v>1635621485.0852456</v>
      </c>
      <c r="U1303" s="140">
        <v>0</v>
      </c>
      <c r="V1303" s="140">
        <v>0</v>
      </c>
      <c r="W1303" s="140">
        <v>0</v>
      </c>
      <c r="X1303" s="140">
        <v>0</v>
      </c>
      <c r="Y1303" s="140">
        <v>1635621485.0852456</v>
      </c>
      <c r="Z1303" s="140">
        <v>304108290992.52155</v>
      </c>
      <c r="AA1303" s="140">
        <v>183337101225.51953</v>
      </c>
      <c r="AB1303" s="140">
        <v>114493234623.7849</v>
      </c>
      <c r="AC1303" s="140">
        <v>68843866601.734634</v>
      </c>
      <c r="AD1303" s="140">
        <v>120771189767.00201</v>
      </c>
      <c r="AE1303" s="140">
        <v>75421090839.53537</v>
      </c>
      <c r="AF1303" s="140">
        <v>45350098927.466637</v>
      </c>
      <c r="AG1303" s="140">
        <v>-7714035820.7350664</v>
      </c>
      <c r="AH1303" s="140">
        <v>8343283</v>
      </c>
      <c r="AI1303" s="44"/>
      <c r="AK1303" s="44"/>
      <c r="AL1303" s="4"/>
    </row>
    <row r="1304" spans="1:38" x14ac:dyDescent="0.35">
      <c r="A1304" s="140" t="s">
        <v>77</v>
      </c>
      <c r="B1304" s="140" t="s">
        <v>78</v>
      </c>
      <c r="C1304" s="140" t="s">
        <v>6</v>
      </c>
      <c r="D1304" s="140" t="s">
        <v>11</v>
      </c>
      <c r="E1304" s="140" t="s">
        <v>535</v>
      </c>
      <c r="F1304" s="140">
        <v>2000</v>
      </c>
      <c r="G1304" s="140" t="s">
        <v>1406</v>
      </c>
      <c r="H1304" s="140">
        <v>420509510649.35522</v>
      </c>
      <c r="I1304" s="140">
        <v>104832152266.7005</v>
      </c>
      <c r="J1304" s="140">
        <v>21646383834.948517</v>
      </c>
      <c r="K1304" s="140">
        <v>20443837756.681114</v>
      </c>
      <c r="L1304" s="140">
        <v>240325932.66593233</v>
      </c>
      <c r="M1304" s="140">
        <v>4375570817.5301723</v>
      </c>
      <c r="N1304" s="140">
        <v>121990026.35265315</v>
      </c>
      <c r="O1304" s="140">
        <v>1552086733.91889</v>
      </c>
      <c r="P1304" s="140">
        <v>3009119443.1838245</v>
      </c>
      <c r="Q1304" s="140">
        <v>11144744803.02964</v>
      </c>
      <c r="R1304" s="140">
        <v>7783230233.2108517</v>
      </c>
      <c r="S1304" s="140">
        <v>3361514569.8187895</v>
      </c>
      <c r="T1304" s="140">
        <v>1202546078.2674017</v>
      </c>
      <c r="U1304" s="140">
        <v>0</v>
      </c>
      <c r="V1304" s="140">
        <v>0</v>
      </c>
      <c r="W1304" s="140">
        <v>0</v>
      </c>
      <c r="X1304" s="140">
        <v>0</v>
      </c>
      <c r="Y1304" s="140">
        <v>1202546078.2674017</v>
      </c>
      <c r="Z1304" s="140">
        <v>303468380842.55646</v>
      </c>
      <c r="AA1304" s="140">
        <v>183113230683.49872</v>
      </c>
      <c r="AB1304" s="140">
        <v>121290530276.07269</v>
      </c>
      <c r="AC1304" s="140">
        <v>61822700407.425682</v>
      </c>
      <c r="AD1304" s="140">
        <v>120355150159.05775</v>
      </c>
      <c r="AE1304" s="140">
        <v>79720836827.352081</v>
      </c>
      <c r="AF1304" s="140">
        <v>40634313331.705673</v>
      </c>
      <c r="AG1304" s="140">
        <v>-9437406294.8502731</v>
      </c>
      <c r="AH1304" s="140">
        <v>8471321</v>
      </c>
      <c r="AI1304" s="44"/>
      <c r="AK1304" s="44"/>
      <c r="AL1304" s="4"/>
    </row>
    <row r="1305" spans="1:38" x14ac:dyDescent="0.35">
      <c r="A1305" s="140" t="s">
        <v>77</v>
      </c>
      <c r="B1305" s="140" t="s">
        <v>78</v>
      </c>
      <c r="C1305" s="140" t="s">
        <v>6</v>
      </c>
      <c r="D1305" s="140" t="s">
        <v>11</v>
      </c>
      <c r="E1305" s="140" t="s">
        <v>535</v>
      </c>
      <c r="F1305" s="140">
        <v>2001</v>
      </c>
      <c r="G1305" s="140" t="s">
        <v>1407</v>
      </c>
      <c r="H1305" s="140">
        <v>410022281199.8717</v>
      </c>
      <c r="I1305" s="140">
        <v>112336348819.65659</v>
      </c>
      <c r="J1305" s="140">
        <v>21230429291.04599</v>
      </c>
      <c r="K1305" s="140">
        <v>20477274645.773643</v>
      </c>
      <c r="L1305" s="140">
        <v>237385533.72821262</v>
      </c>
      <c r="M1305" s="140">
        <v>4249431070.5481472</v>
      </c>
      <c r="N1305" s="140">
        <v>126364854.81361669</v>
      </c>
      <c r="O1305" s="140">
        <v>1804344487.0527349</v>
      </c>
      <c r="P1305" s="140">
        <v>3097960381.7411165</v>
      </c>
      <c r="Q1305" s="140">
        <v>10961788317.889818</v>
      </c>
      <c r="R1305" s="140">
        <v>7509589189.0958672</v>
      </c>
      <c r="S1305" s="140">
        <v>3452199128.793951</v>
      </c>
      <c r="T1305" s="140">
        <v>753154645.27234614</v>
      </c>
      <c r="U1305" s="140">
        <v>0</v>
      </c>
      <c r="V1305" s="140">
        <v>0</v>
      </c>
      <c r="W1305" s="140">
        <v>0</v>
      </c>
      <c r="X1305" s="140">
        <v>0</v>
      </c>
      <c r="Y1305" s="140">
        <v>753154645.27234614</v>
      </c>
      <c r="Z1305" s="140">
        <v>287003844792.16614</v>
      </c>
      <c r="AA1305" s="140">
        <v>166853111289.43292</v>
      </c>
      <c r="AB1305" s="140">
        <v>114432896550.89238</v>
      </c>
      <c r="AC1305" s="140">
        <v>52420214738.540558</v>
      </c>
      <c r="AD1305" s="140">
        <v>120150733502.73323</v>
      </c>
      <c r="AE1305" s="140">
        <v>82402997170.259415</v>
      </c>
      <c r="AF1305" s="140">
        <v>37747736332.473808</v>
      </c>
      <c r="AG1305" s="140">
        <v>-10548341702.99692</v>
      </c>
      <c r="AH1305" s="140">
        <v>8598601</v>
      </c>
      <c r="AI1305" s="44"/>
      <c r="AK1305" s="44"/>
      <c r="AL1305" s="4"/>
    </row>
    <row r="1306" spans="1:38" x14ac:dyDescent="0.35">
      <c r="A1306" s="140" t="s">
        <v>77</v>
      </c>
      <c r="B1306" s="140" t="s">
        <v>78</v>
      </c>
      <c r="C1306" s="140" t="s">
        <v>6</v>
      </c>
      <c r="D1306" s="140" t="s">
        <v>11</v>
      </c>
      <c r="E1306" s="140" t="s">
        <v>535</v>
      </c>
      <c r="F1306" s="140">
        <v>2002</v>
      </c>
      <c r="G1306" s="140" t="s">
        <v>1408</v>
      </c>
      <c r="H1306" s="140">
        <v>413546891667.59399</v>
      </c>
      <c r="I1306" s="140">
        <v>120086196200.03186</v>
      </c>
      <c r="J1306" s="140">
        <v>20937893402.187775</v>
      </c>
      <c r="K1306" s="140">
        <v>20479496639.71349</v>
      </c>
      <c r="L1306" s="140">
        <v>214889622.92760146</v>
      </c>
      <c r="M1306" s="140">
        <v>4119484837.7711716</v>
      </c>
      <c r="N1306" s="140">
        <v>130739707.77957925</v>
      </c>
      <c r="O1306" s="140">
        <v>1997438353.1799002</v>
      </c>
      <c r="P1306" s="140">
        <v>3062397647.6087098</v>
      </c>
      <c r="Q1306" s="140">
        <v>10954546470.446526</v>
      </c>
      <c r="R1306" s="140">
        <v>7550396953.2501488</v>
      </c>
      <c r="S1306" s="140">
        <v>3404149517.1963778</v>
      </c>
      <c r="T1306" s="140">
        <v>458396762.47428459</v>
      </c>
      <c r="U1306" s="140">
        <v>0</v>
      </c>
      <c r="V1306" s="140">
        <v>0</v>
      </c>
      <c r="W1306" s="140">
        <v>0</v>
      </c>
      <c r="X1306" s="140">
        <v>0</v>
      </c>
      <c r="Y1306" s="140">
        <v>458396762.47428459</v>
      </c>
      <c r="Z1306" s="140">
        <v>283138389596.17181</v>
      </c>
      <c r="AA1306" s="140">
        <v>167676040750.73737</v>
      </c>
      <c r="AB1306" s="140">
        <v>117214925030.72371</v>
      </c>
      <c r="AC1306" s="140">
        <v>50461115720.014023</v>
      </c>
      <c r="AD1306" s="140">
        <v>115462348845.4341</v>
      </c>
      <c r="AE1306" s="140">
        <v>80714635813.162704</v>
      </c>
      <c r="AF1306" s="140">
        <v>34747713032.271408</v>
      </c>
      <c r="AG1306" s="140">
        <v>-10615587530.797424</v>
      </c>
      <c r="AH1306" s="140">
        <v>8724975</v>
      </c>
      <c r="AI1306" s="44"/>
      <c r="AK1306" s="44"/>
      <c r="AL1306" s="4"/>
    </row>
    <row r="1307" spans="1:38" x14ac:dyDescent="0.35">
      <c r="A1307" s="140" t="s">
        <v>77</v>
      </c>
      <c r="B1307" s="140" t="s">
        <v>78</v>
      </c>
      <c r="C1307" s="140" t="s">
        <v>6</v>
      </c>
      <c r="D1307" s="140" t="s">
        <v>11</v>
      </c>
      <c r="E1307" s="140" t="s">
        <v>535</v>
      </c>
      <c r="F1307" s="140">
        <v>2003</v>
      </c>
      <c r="G1307" s="140" t="s">
        <v>1409</v>
      </c>
      <c r="H1307" s="140">
        <v>418089395859.46814</v>
      </c>
      <c r="I1307" s="140">
        <v>125114158775.75272</v>
      </c>
      <c r="J1307" s="140">
        <v>21348830003.51556</v>
      </c>
      <c r="K1307" s="140">
        <v>20502829620.11087</v>
      </c>
      <c r="L1307" s="140">
        <v>212920345.19256535</v>
      </c>
      <c r="M1307" s="140">
        <v>5408081910.5194044</v>
      </c>
      <c r="N1307" s="140">
        <v>135114536.2405428</v>
      </c>
      <c r="O1307" s="140">
        <v>1032549248.4281698</v>
      </c>
      <c r="P1307" s="140">
        <v>2980373394.4009776</v>
      </c>
      <c r="Q1307" s="140">
        <v>10733790185.32921</v>
      </c>
      <c r="R1307" s="140">
        <v>7428973065.4020271</v>
      </c>
      <c r="S1307" s="140">
        <v>3304817119.9271832</v>
      </c>
      <c r="T1307" s="140">
        <v>846000383.40468776</v>
      </c>
      <c r="U1307" s="140">
        <v>0</v>
      </c>
      <c r="V1307" s="140">
        <v>0</v>
      </c>
      <c r="W1307" s="140">
        <v>0</v>
      </c>
      <c r="X1307" s="140">
        <v>0</v>
      </c>
      <c r="Y1307" s="140">
        <v>846000383.40468776</v>
      </c>
      <c r="Z1307" s="140">
        <v>285846791142.34698</v>
      </c>
      <c r="AA1307" s="140">
        <v>167369044012.80463</v>
      </c>
      <c r="AB1307" s="140">
        <v>101799407853.85962</v>
      </c>
      <c r="AC1307" s="140">
        <v>65569636158.945358</v>
      </c>
      <c r="AD1307" s="140">
        <v>118477747129.54233</v>
      </c>
      <c r="AE1307" s="140">
        <v>72062098297.723145</v>
      </c>
      <c r="AF1307" s="140">
        <v>46415648831.819176</v>
      </c>
      <c r="AG1307" s="140">
        <v>-14220384062.147135</v>
      </c>
      <c r="AH1307" s="140">
        <v>8850317</v>
      </c>
      <c r="AI1307" s="44"/>
      <c r="AK1307" s="44"/>
      <c r="AL1307" s="4"/>
    </row>
    <row r="1308" spans="1:38" x14ac:dyDescent="0.35">
      <c r="A1308" s="140" t="s">
        <v>77</v>
      </c>
      <c r="B1308" s="140" t="s">
        <v>78</v>
      </c>
      <c r="C1308" s="140" t="s">
        <v>6</v>
      </c>
      <c r="D1308" s="140" t="s">
        <v>11</v>
      </c>
      <c r="E1308" s="140" t="s">
        <v>535</v>
      </c>
      <c r="F1308" s="140">
        <v>2004</v>
      </c>
      <c r="G1308" s="140" t="s">
        <v>1410</v>
      </c>
      <c r="H1308" s="140">
        <v>421174980174.85284</v>
      </c>
      <c r="I1308" s="140">
        <v>129930254421.40599</v>
      </c>
      <c r="J1308" s="140">
        <v>21964942109.599007</v>
      </c>
      <c r="K1308" s="140">
        <v>20193733247.570221</v>
      </c>
      <c r="L1308" s="140">
        <v>217210459.89320582</v>
      </c>
      <c r="M1308" s="140">
        <v>5390915869.8945045</v>
      </c>
      <c r="N1308" s="140">
        <v>139489364.70150635</v>
      </c>
      <c r="O1308" s="140">
        <v>972991390.06819785</v>
      </c>
      <c r="P1308" s="140">
        <v>2917161034.6787128</v>
      </c>
      <c r="Q1308" s="140">
        <v>10555965128.334091</v>
      </c>
      <c r="R1308" s="140">
        <v>7329184072.845705</v>
      </c>
      <c r="S1308" s="140">
        <v>3226781055.4883866</v>
      </c>
      <c r="T1308" s="140">
        <v>1771208862.0287862</v>
      </c>
      <c r="U1308" s="140">
        <v>0</v>
      </c>
      <c r="V1308" s="140">
        <v>0</v>
      </c>
      <c r="W1308" s="140">
        <v>0</v>
      </c>
      <c r="X1308" s="140">
        <v>0</v>
      </c>
      <c r="Y1308" s="140">
        <v>1771208862.0287862</v>
      </c>
      <c r="Z1308" s="140">
        <v>284374778531.23444</v>
      </c>
      <c r="AA1308" s="140">
        <v>160250721999.34827</v>
      </c>
      <c r="AB1308" s="140">
        <v>88312846557.160294</v>
      </c>
      <c r="AC1308" s="140">
        <v>71937875442.187973</v>
      </c>
      <c r="AD1308" s="140">
        <v>124124056531.8862</v>
      </c>
      <c r="AE1308" s="140">
        <v>68403740225.25383</v>
      </c>
      <c r="AF1308" s="140">
        <v>55720316306.632362</v>
      </c>
      <c r="AG1308" s="140">
        <v>-15094994887.386625</v>
      </c>
      <c r="AH1308" s="140">
        <v>8974444</v>
      </c>
      <c r="AI1308" s="44"/>
      <c r="AK1308" s="44"/>
      <c r="AL1308" s="4"/>
    </row>
    <row r="1309" spans="1:38" x14ac:dyDescent="0.35">
      <c r="A1309" s="140" t="s">
        <v>77</v>
      </c>
      <c r="B1309" s="140" t="s">
        <v>78</v>
      </c>
      <c r="C1309" s="140" t="s">
        <v>6</v>
      </c>
      <c r="D1309" s="140" t="s">
        <v>11</v>
      </c>
      <c r="E1309" s="140" t="s">
        <v>535</v>
      </c>
      <c r="F1309" s="140">
        <v>2005</v>
      </c>
      <c r="G1309" s="140" t="s">
        <v>1411</v>
      </c>
      <c r="H1309" s="140">
        <v>428206125331.08789</v>
      </c>
      <c r="I1309" s="140">
        <v>136073936039.36441</v>
      </c>
      <c r="J1309" s="140">
        <v>21373115129.307816</v>
      </c>
      <c r="K1309" s="140">
        <v>19350396050.930191</v>
      </c>
      <c r="L1309" s="140">
        <v>208441963.6861257</v>
      </c>
      <c r="M1309" s="140">
        <v>4434012748.9724302</v>
      </c>
      <c r="N1309" s="140">
        <v>143864217.66746891</v>
      </c>
      <c r="O1309" s="140">
        <v>919428540.77443564</v>
      </c>
      <c r="P1309" s="140">
        <v>2883896240.8322949</v>
      </c>
      <c r="Q1309" s="140">
        <v>10760752338.997437</v>
      </c>
      <c r="R1309" s="140">
        <v>7578580086.9736547</v>
      </c>
      <c r="S1309" s="140">
        <v>3182172252.0237808</v>
      </c>
      <c r="T1309" s="140">
        <v>2022719078.377625</v>
      </c>
      <c r="U1309" s="140">
        <v>0</v>
      </c>
      <c r="V1309" s="140">
        <v>0</v>
      </c>
      <c r="W1309" s="140">
        <v>0</v>
      </c>
      <c r="X1309" s="140">
        <v>0</v>
      </c>
      <c r="Y1309" s="140">
        <v>2022719078.377625</v>
      </c>
      <c r="Z1309" s="140">
        <v>284097168408.28644</v>
      </c>
      <c r="AA1309" s="140">
        <v>163393232889.61337</v>
      </c>
      <c r="AB1309" s="140">
        <v>103837065918.45328</v>
      </c>
      <c r="AC1309" s="140">
        <v>59556166971.16011</v>
      </c>
      <c r="AD1309" s="140">
        <v>120703935518.67305</v>
      </c>
      <c r="AE1309" s="140">
        <v>76707843326.269897</v>
      </c>
      <c r="AF1309" s="140">
        <v>43996092192.403168</v>
      </c>
      <c r="AG1309" s="140">
        <v>-13338094245.870724</v>
      </c>
      <c r="AH1309" s="140">
        <v>9097257</v>
      </c>
      <c r="AI1309" s="44"/>
      <c r="AK1309" s="44"/>
      <c r="AL1309" s="4"/>
    </row>
    <row r="1310" spans="1:38" x14ac:dyDescent="0.35">
      <c r="A1310" s="140" t="s">
        <v>77</v>
      </c>
      <c r="B1310" s="140" t="s">
        <v>78</v>
      </c>
      <c r="C1310" s="140" t="s">
        <v>6</v>
      </c>
      <c r="D1310" s="140" t="s">
        <v>11</v>
      </c>
      <c r="E1310" s="140" t="s">
        <v>535</v>
      </c>
      <c r="F1310" s="140">
        <v>2006</v>
      </c>
      <c r="G1310" s="140" t="s">
        <v>1412</v>
      </c>
      <c r="H1310" s="140">
        <v>469617875939.81348</v>
      </c>
      <c r="I1310" s="140">
        <v>144274188676.84918</v>
      </c>
      <c r="J1310" s="140">
        <v>23272060145.146763</v>
      </c>
      <c r="K1310" s="140">
        <v>19431154971.56366</v>
      </c>
      <c r="L1310" s="140">
        <v>246007530.74397016</v>
      </c>
      <c r="M1310" s="140">
        <v>4900741706.9864922</v>
      </c>
      <c r="N1310" s="140">
        <v>148239046.12843245</v>
      </c>
      <c r="O1310" s="140">
        <v>431689776.91919583</v>
      </c>
      <c r="P1310" s="140">
        <v>2944187111.0982337</v>
      </c>
      <c r="Q1310" s="140">
        <v>10760289799.687336</v>
      </c>
      <c r="R1310" s="140">
        <v>7519528641.1796284</v>
      </c>
      <c r="S1310" s="140">
        <v>3240761158.5077071</v>
      </c>
      <c r="T1310" s="140">
        <v>3840905173.5830998</v>
      </c>
      <c r="U1310" s="140">
        <v>0</v>
      </c>
      <c r="V1310" s="140">
        <v>0</v>
      </c>
      <c r="W1310" s="140">
        <v>0</v>
      </c>
      <c r="X1310" s="140">
        <v>0</v>
      </c>
      <c r="Y1310" s="140">
        <v>3840905173.5830998</v>
      </c>
      <c r="Z1310" s="140">
        <v>317627882730.52521</v>
      </c>
      <c r="AA1310" s="140">
        <v>190116401471.21707</v>
      </c>
      <c r="AB1310" s="140">
        <v>133082636036.46938</v>
      </c>
      <c r="AC1310" s="140">
        <v>57033765434.747719</v>
      </c>
      <c r="AD1310" s="140">
        <v>127511481259.30864</v>
      </c>
      <c r="AE1310" s="140">
        <v>89258811546.95015</v>
      </c>
      <c r="AF1310" s="140">
        <v>38252669712.358429</v>
      </c>
      <c r="AG1310" s="140">
        <v>-15556255612.707638</v>
      </c>
      <c r="AH1310" s="140">
        <v>9218686</v>
      </c>
      <c r="AI1310" s="44"/>
      <c r="AK1310" s="44"/>
      <c r="AL1310" s="4"/>
    </row>
    <row r="1311" spans="1:38" x14ac:dyDescent="0.35">
      <c r="A1311" s="140" t="s">
        <v>77</v>
      </c>
      <c r="B1311" s="140" t="s">
        <v>78</v>
      </c>
      <c r="C1311" s="140" t="s">
        <v>6</v>
      </c>
      <c r="D1311" s="140" t="s">
        <v>11</v>
      </c>
      <c r="E1311" s="140" t="s">
        <v>535</v>
      </c>
      <c r="F1311" s="140">
        <v>2007</v>
      </c>
      <c r="G1311" s="140" t="s">
        <v>1413</v>
      </c>
      <c r="H1311" s="140">
        <v>484244941771.46021</v>
      </c>
      <c r="I1311" s="140">
        <v>153732335451.37164</v>
      </c>
      <c r="J1311" s="140">
        <v>26170378593.160786</v>
      </c>
      <c r="K1311" s="140">
        <v>19499028309.083412</v>
      </c>
      <c r="L1311" s="140">
        <v>287212083.11918545</v>
      </c>
      <c r="M1311" s="140">
        <v>4803913581.8070078</v>
      </c>
      <c r="N1311" s="140">
        <v>152613899.09439501</v>
      </c>
      <c r="O1311" s="140">
        <v>2727673.4732679008</v>
      </c>
      <c r="P1311" s="140">
        <v>3283938480.9096465</v>
      </c>
      <c r="Q1311" s="140">
        <v>10968622590.679911</v>
      </c>
      <c r="R1311" s="140">
        <v>7362696774.8164663</v>
      </c>
      <c r="S1311" s="140">
        <v>3605925815.8634443</v>
      </c>
      <c r="T1311" s="140">
        <v>6671350284.0773735</v>
      </c>
      <c r="U1311" s="140">
        <v>0</v>
      </c>
      <c r="V1311" s="140">
        <v>0</v>
      </c>
      <c r="W1311" s="140">
        <v>0</v>
      </c>
      <c r="X1311" s="140">
        <v>0</v>
      </c>
      <c r="Y1311" s="140">
        <v>6671350284.0773735</v>
      </c>
      <c r="Z1311" s="140">
        <v>320433538565.57141</v>
      </c>
      <c r="AA1311" s="140">
        <v>180972775746.52103</v>
      </c>
      <c r="AB1311" s="140">
        <v>139354970523.78766</v>
      </c>
      <c r="AC1311" s="140">
        <v>41617805222.733353</v>
      </c>
      <c r="AD1311" s="140">
        <v>139460762819.05035</v>
      </c>
      <c r="AE1311" s="140">
        <v>107389359596.79753</v>
      </c>
      <c r="AF1311" s="140">
        <v>32071403222.253059</v>
      </c>
      <c r="AG1311" s="140">
        <v>-16091310838.643766</v>
      </c>
      <c r="AH1311" s="140">
        <v>9338861</v>
      </c>
      <c r="AI1311" s="44"/>
      <c r="AK1311" s="44"/>
      <c r="AL1311" s="4"/>
    </row>
    <row r="1312" spans="1:38" x14ac:dyDescent="0.35">
      <c r="A1312" s="140" t="s">
        <v>77</v>
      </c>
      <c r="B1312" s="140" t="s">
        <v>78</v>
      </c>
      <c r="C1312" s="140" t="s">
        <v>6</v>
      </c>
      <c r="D1312" s="140" t="s">
        <v>11</v>
      </c>
      <c r="E1312" s="140" t="s">
        <v>535</v>
      </c>
      <c r="F1312" s="140">
        <v>2008</v>
      </c>
      <c r="G1312" s="140" t="s">
        <v>1414</v>
      </c>
      <c r="H1312" s="140">
        <v>489261665054.11487</v>
      </c>
      <c r="I1312" s="140">
        <v>163691400736.36118</v>
      </c>
      <c r="J1312" s="140">
        <v>29965707572.37159</v>
      </c>
      <c r="K1312" s="140">
        <v>20492487208.727734</v>
      </c>
      <c r="L1312" s="140">
        <v>315238002.69040889</v>
      </c>
      <c r="M1312" s="140">
        <v>4728892122.8000498</v>
      </c>
      <c r="N1312" s="140">
        <v>156988727.55535856</v>
      </c>
      <c r="O1312" s="140">
        <v>0</v>
      </c>
      <c r="P1312" s="140">
        <v>3574621926.366858</v>
      </c>
      <c r="Q1312" s="140">
        <v>11716746429.315058</v>
      </c>
      <c r="R1312" s="140">
        <v>7801179721.2114658</v>
      </c>
      <c r="S1312" s="140">
        <v>3915566708.1035919</v>
      </c>
      <c r="T1312" s="140">
        <v>9473220363.6438541</v>
      </c>
      <c r="U1312" s="140">
        <v>0</v>
      </c>
      <c r="V1312" s="140">
        <v>0</v>
      </c>
      <c r="W1312" s="140">
        <v>0</v>
      </c>
      <c r="X1312" s="140">
        <v>0</v>
      </c>
      <c r="Y1312" s="140">
        <v>9473220363.6438541</v>
      </c>
      <c r="Z1312" s="140">
        <v>314649761349.04559</v>
      </c>
      <c r="AA1312" s="140">
        <v>184438279483.46866</v>
      </c>
      <c r="AB1312" s="140">
        <v>140910434338.74707</v>
      </c>
      <c r="AC1312" s="140">
        <v>43527845144.721542</v>
      </c>
      <c r="AD1312" s="140">
        <v>130211481865.57748</v>
      </c>
      <c r="AE1312" s="140">
        <v>99481281851.87793</v>
      </c>
      <c r="AF1312" s="140">
        <v>30730200013.699345</v>
      </c>
      <c r="AG1312" s="140">
        <v>-19045204603.66349</v>
      </c>
      <c r="AH1312" s="140">
        <v>9458075</v>
      </c>
      <c r="AI1312" s="44"/>
      <c r="AK1312" s="44"/>
      <c r="AL1312" s="4"/>
    </row>
    <row r="1313" spans="1:38" x14ac:dyDescent="0.35">
      <c r="A1313" s="140" t="s">
        <v>77</v>
      </c>
      <c r="B1313" s="140" t="s">
        <v>78</v>
      </c>
      <c r="C1313" s="140" t="s">
        <v>6</v>
      </c>
      <c r="D1313" s="140" t="s">
        <v>11</v>
      </c>
      <c r="E1313" s="140" t="s">
        <v>535</v>
      </c>
      <c r="F1313" s="140">
        <v>2009</v>
      </c>
      <c r="G1313" s="140" t="s">
        <v>1415</v>
      </c>
      <c r="H1313" s="140">
        <v>533422320307.83313</v>
      </c>
      <c r="I1313" s="140">
        <v>171268072755.17731</v>
      </c>
      <c r="J1313" s="140">
        <v>33631066872.298527</v>
      </c>
      <c r="K1313" s="140">
        <v>21516831110.015793</v>
      </c>
      <c r="L1313" s="140">
        <v>336943713.76628441</v>
      </c>
      <c r="M1313" s="140">
        <v>4669714393.3557634</v>
      </c>
      <c r="N1313" s="140">
        <v>161363580.52132109</v>
      </c>
      <c r="O1313" s="140">
        <v>0</v>
      </c>
      <c r="P1313" s="140">
        <v>3869744089.0514383</v>
      </c>
      <c r="Q1313" s="140">
        <v>12479065333.320988</v>
      </c>
      <c r="R1313" s="140">
        <v>8250509564.3431549</v>
      </c>
      <c r="S1313" s="140">
        <v>4228555768.9778328</v>
      </c>
      <c r="T1313" s="140">
        <v>12114235762.282732</v>
      </c>
      <c r="U1313" s="140">
        <v>0</v>
      </c>
      <c r="V1313" s="140">
        <v>0</v>
      </c>
      <c r="W1313" s="140">
        <v>0</v>
      </c>
      <c r="X1313" s="140">
        <v>0</v>
      </c>
      <c r="Y1313" s="140">
        <v>12114235762.282732</v>
      </c>
      <c r="Z1313" s="140">
        <v>351790407090.69836</v>
      </c>
      <c r="AA1313" s="140">
        <v>196431008751.14703</v>
      </c>
      <c r="AB1313" s="140">
        <v>151455978980.23239</v>
      </c>
      <c r="AC1313" s="140">
        <v>44975029770.914635</v>
      </c>
      <c r="AD1313" s="140">
        <v>155359398339.55136</v>
      </c>
      <c r="AE1313" s="140">
        <v>119788163380.59074</v>
      </c>
      <c r="AF1313" s="140">
        <v>35571234958.960709</v>
      </c>
      <c r="AG1313" s="140">
        <v>-23267226410.341057</v>
      </c>
      <c r="AH1313" s="140">
        <v>9576737</v>
      </c>
      <c r="AI1313" s="44"/>
      <c r="AK1313" s="44"/>
      <c r="AL1313" s="4"/>
    </row>
    <row r="1314" spans="1:38" x14ac:dyDescent="0.35">
      <c r="A1314" s="140" t="s">
        <v>77</v>
      </c>
      <c r="B1314" s="140" t="s">
        <v>78</v>
      </c>
      <c r="C1314" s="140" t="s">
        <v>6</v>
      </c>
      <c r="D1314" s="140" t="s">
        <v>11</v>
      </c>
      <c r="E1314" s="140" t="s">
        <v>535</v>
      </c>
      <c r="F1314" s="140">
        <v>2010</v>
      </c>
      <c r="G1314" s="140" t="s">
        <v>1416</v>
      </c>
      <c r="H1314" s="140">
        <v>519674555597.19373</v>
      </c>
      <c r="I1314" s="140">
        <v>180707422680.35992</v>
      </c>
      <c r="J1314" s="140">
        <v>23560221365.109497</v>
      </c>
      <c r="K1314" s="140">
        <v>22631892285.755898</v>
      </c>
      <c r="L1314" s="140">
        <v>458495482.23336488</v>
      </c>
      <c r="M1314" s="140">
        <v>4711504604.6640635</v>
      </c>
      <c r="N1314" s="140">
        <v>165738408.98228464</v>
      </c>
      <c r="O1314" s="140">
        <v>79213215.717810735</v>
      </c>
      <c r="P1314" s="140">
        <v>4055902103.9836416</v>
      </c>
      <c r="Q1314" s="140">
        <v>13161038470.174732</v>
      </c>
      <c r="R1314" s="140">
        <v>8739787773.8784523</v>
      </c>
      <c r="S1314" s="140">
        <v>4421250696.2962809</v>
      </c>
      <c r="T1314" s="140">
        <v>928329079.35359764</v>
      </c>
      <c r="U1314" s="140">
        <v>0</v>
      </c>
      <c r="V1314" s="140">
        <v>0</v>
      </c>
      <c r="W1314" s="140">
        <v>0</v>
      </c>
      <c r="X1314" s="140">
        <v>0</v>
      </c>
      <c r="Y1314" s="140">
        <v>928329079.35359764</v>
      </c>
      <c r="Z1314" s="140">
        <v>343445651524.62152</v>
      </c>
      <c r="AA1314" s="140">
        <v>215481360855.16138</v>
      </c>
      <c r="AB1314" s="140">
        <v>164632068324.87991</v>
      </c>
      <c r="AC1314" s="140">
        <v>50849292530.281128</v>
      </c>
      <c r="AD1314" s="140">
        <v>127964290669.46014</v>
      </c>
      <c r="AE1314" s="140">
        <v>97767276765.992935</v>
      </c>
      <c r="AF1314" s="140">
        <v>30197013903.466999</v>
      </c>
      <c r="AG1314" s="140">
        <v>-28038739972.897167</v>
      </c>
      <c r="AH1314" s="140">
        <v>9695121</v>
      </c>
      <c r="AI1314" s="44"/>
      <c r="AK1314" s="44"/>
      <c r="AL1314" s="4"/>
    </row>
    <row r="1315" spans="1:38" x14ac:dyDescent="0.35">
      <c r="A1315" s="140" t="s">
        <v>77</v>
      </c>
      <c r="B1315" s="140" t="s">
        <v>78</v>
      </c>
      <c r="C1315" s="140" t="s">
        <v>6</v>
      </c>
      <c r="D1315" s="140" t="s">
        <v>11</v>
      </c>
      <c r="E1315" s="140" t="s">
        <v>535</v>
      </c>
      <c r="F1315" s="140">
        <v>2011</v>
      </c>
      <c r="G1315" s="140" t="s">
        <v>1417</v>
      </c>
      <c r="H1315" s="140">
        <v>566241793429.17102</v>
      </c>
      <c r="I1315" s="140">
        <v>189381829094.54126</v>
      </c>
      <c r="J1315" s="140">
        <v>31370029486.319839</v>
      </c>
      <c r="K1315" s="140">
        <v>23191169714.34193</v>
      </c>
      <c r="L1315" s="140">
        <v>507381583.94958377</v>
      </c>
      <c r="M1315" s="140">
        <v>4772144954.9419937</v>
      </c>
      <c r="N1315" s="140">
        <v>146065011.62740311</v>
      </c>
      <c r="O1315" s="140">
        <v>0</v>
      </c>
      <c r="P1315" s="140">
        <v>4007088561.0197415</v>
      </c>
      <c r="Q1315" s="140">
        <v>13758489602.803207</v>
      </c>
      <c r="R1315" s="140">
        <v>9400993363.9745865</v>
      </c>
      <c r="S1315" s="140">
        <v>4357496238.8286219</v>
      </c>
      <c r="T1315" s="140">
        <v>8178859771.9779081</v>
      </c>
      <c r="U1315" s="140">
        <v>0</v>
      </c>
      <c r="V1315" s="140">
        <v>0</v>
      </c>
      <c r="W1315" s="140">
        <v>0</v>
      </c>
      <c r="X1315" s="140">
        <v>0</v>
      </c>
      <c r="Y1315" s="140">
        <v>8178859771.9779081</v>
      </c>
      <c r="Z1315" s="140">
        <v>376266836741.336</v>
      </c>
      <c r="AA1315" s="140">
        <v>218672629720.29495</v>
      </c>
      <c r="AB1315" s="140">
        <v>166342468434.89221</v>
      </c>
      <c r="AC1315" s="140">
        <v>52330161285.40255</v>
      </c>
      <c r="AD1315" s="140">
        <v>157594207021.04102</v>
      </c>
      <c r="AE1315" s="140">
        <v>119880615331.01172</v>
      </c>
      <c r="AF1315" s="140">
        <v>37713591690.029533</v>
      </c>
      <c r="AG1315" s="140">
        <v>-30776901893.026218</v>
      </c>
      <c r="AH1315" s="140">
        <v>9813210</v>
      </c>
      <c r="AI1315" s="44"/>
      <c r="AK1315" s="44"/>
      <c r="AL1315" s="4"/>
    </row>
    <row r="1316" spans="1:38" x14ac:dyDescent="0.35">
      <c r="A1316" s="140" t="s">
        <v>77</v>
      </c>
      <c r="B1316" s="140" t="s">
        <v>78</v>
      </c>
      <c r="C1316" s="140" t="s">
        <v>6</v>
      </c>
      <c r="D1316" s="140" t="s">
        <v>11</v>
      </c>
      <c r="E1316" s="140" t="s">
        <v>535</v>
      </c>
      <c r="F1316" s="140">
        <v>2012</v>
      </c>
      <c r="G1316" s="140" t="s">
        <v>1418</v>
      </c>
      <c r="H1316" s="140">
        <v>598563120822.60303</v>
      </c>
      <c r="I1316" s="140">
        <v>197689205449.51608</v>
      </c>
      <c r="J1316" s="140">
        <v>26473409644.356804</v>
      </c>
      <c r="K1316" s="140">
        <v>24029093006.977322</v>
      </c>
      <c r="L1316" s="140">
        <v>552797692.90829587</v>
      </c>
      <c r="M1316" s="140">
        <v>4956048557.9382811</v>
      </c>
      <c r="N1316" s="140">
        <v>126391589.76752259</v>
      </c>
      <c r="O1316" s="140">
        <v>0</v>
      </c>
      <c r="P1316" s="140">
        <v>4085222656.70855</v>
      </c>
      <c r="Q1316" s="140">
        <v>14308632509.654675</v>
      </c>
      <c r="R1316" s="140">
        <v>9876867286.3684368</v>
      </c>
      <c r="S1316" s="140">
        <v>4431765223.2862368</v>
      </c>
      <c r="T1316" s="140">
        <v>2444316637.3794799</v>
      </c>
      <c r="U1316" s="140">
        <v>0</v>
      </c>
      <c r="V1316" s="140">
        <v>0</v>
      </c>
      <c r="W1316" s="140">
        <v>0</v>
      </c>
      <c r="X1316" s="140">
        <v>0</v>
      </c>
      <c r="Y1316" s="140">
        <v>2444316637.3794799</v>
      </c>
      <c r="Z1316" s="140">
        <v>409631516726.02014</v>
      </c>
      <c r="AA1316" s="140">
        <v>226942422224.33728</v>
      </c>
      <c r="AB1316" s="140">
        <v>172965670149.08627</v>
      </c>
      <c r="AC1316" s="140">
        <v>53976752075.250954</v>
      </c>
      <c r="AD1316" s="140">
        <v>182689094501.68283</v>
      </c>
      <c r="AE1316" s="140">
        <v>139237703333.30258</v>
      </c>
      <c r="AF1316" s="140">
        <v>43451391168.380417</v>
      </c>
      <c r="AG1316" s="140">
        <v>-35231010997.290024</v>
      </c>
      <c r="AH1316" s="140">
        <v>9930911</v>
      </c>
      <c r="AI1316" s="44"/>
      <c r="AK1316" s="44"/>
      <c r="AL1316" s="4"/>
    </row>
    <row r="1317" spans="1:38" x14ac:dyDescent="0.35">
      <c r="A1317" s="140" t="s">
        <v>77</v>
      </c>
      <c r="B1317" s="140" t="s">
        <v>78</v>
      </c>
      <c r="C1317" s="140" t="s">
        <v>6</v>
      </c>
      <c r="D1317" s="140" t="s">
        <v>11</v>
      </c>
      <c r="E1317" s="140" t="s">
        <v>535</v>
      </c>
      <c r="F1317" s="140">
        <v>2013</v>
      </c>
      <c r="G1317" s="140" t="s">
        <v>1419</v>
      </c>
      <c r="H1317" s="140">
        <v>594436915300.24951</v>
      </c>
      <c r="I1317" s="140">
        <v>205389515172.31866</v>
      </c>
      <c r="J1317" s="140">
        <v>28693296290.68399</v>
      </c>
      <c r="K1317" s="140">
        <v>25154524061.939857</v>
      </c>
      <c r="L1317" s="140">
        <v>631390788.8604387</v>
      </c>
      <c r="M1317" s="140">
        <v>5305693175.0498524</v>
      </c>
      <c r="N1317" s="140">
        <v>106718192.41264106</v>
      </c>
      <c r="O1317" s="140">
        <v>297657929.74107146</v>
      </c>
      <c r="P1317" s="140">
        <v>4188854959.0998397</v>
      </c>
      <c r="Q1317" s="140">
        <v>14624209016.776018</v>
      </c>
      <c r="R1317" s="140">
        <v>10090936910.48308</v>
      </c>
      <c r="S1317" s="140">
        <v>4533272106.2929382</v>
      </c>
      <c r="T1317" s="140">
        <v>3538772228.7441292</v>
      </c>
      <c r="U1317" s="140">
        <v>0</v>
      </c>
      <c r="V1317" s="140">
        <v>0</v>
      </c>
      <c r="W1317" s="140">
        <v>0</v>
      </c>
      <c r="X1317" s="140">
        <v>0</v>
      </c>
      <c r="Y1317" s="140">
        <v>3538772228.7441292</v>
      </c>
      <c r="Z1317" s="140">
        <v>399042802395.31055</v>
      </c>
      <c r="AA1317" s="140">
        <v>235087619489.60327</v>
      </c>
      <c r="AB1317" s="140">
        <v>181372738333.99664</v>
      </c>
      <c r="AC1317" s="140">
        <v>53714881155.606682</v>
      </c>
      <c r="AD1317" s="140">
        <v>163955182905.70786</v>
      </c>
      <c r="AE1317" s="140">
        <v>126493264733.46893</v>
      </c>
      <c r="AF1317" s="140">
        <v>37461918172.238441</v>
      </c>
      <c r="AG1317" s="140">
        <v>-38688698558.06356</v>
      </c>
      <c r="AH1317" s="140">
        <v>10048224</v>
      </c>
      <c r="AI1317" s="44"/>
      <c r="AK1317" s="44"/>
      <c r="AL1317" s="4"/>
    </row>
    <row r="1318" spans="1:38" x14ac:dyDescent="0.35">
      <c r="A1318" s="140" t="s">
        <v>77</v>
      </c>
      <c r="B1318" s="140" t="s">
        <v>78</v>
      </c>
      <c r="C1318" s="140" t="s">
        <v>6</v>
      </c>
      <c r="D1318" s="140" t="s">
        <v>11</v>
      </c>
      <c r="E1318" s="140" t="s">
        <v>535</v>
      </c>
      <c r="F1318" s="140">
        <v>2014</v>
      </c>
      <c r="G1318" s="140" t="s">
        <v>1420</v>
      </c>
      <c r="H1318" s="140">
        <v>651395824269.2688</v>
      </c>
      <c r="I1318" s="140">
        <v>214559819714.72162</v>
      </c>
      <c r="J1318" s="140">
        <v>29579465910.095673</v>
      </c>
      <c r="K1318" s="140">
        <v>25501814992.417969</v>
      </c>
      <c r="L1318" s="140">
        <v>771106889.83392608</v>
      </c>
      <c r="M1318" s="140">
        <v>5755813400.8129225</v>
      </c>
      <c r="N1318" s="140">
        <v>87044770.552760527</v>
      </c>
      <c r="O1318" s="140">
        <v>0</v>
      </c>
      <c r="P1318" s="140">
        <v>4225987422.2547894</v>
      </c>
      <c r="Q1318" s="140">
        <v>14661862508.96357</v>
      </c>
      <c r="R1318" s="140">
        <v>10099365180.355556</v>
      </c>
      <c r="S1318" s="140">
        <v>4562497328.6080132</v>
      </c>
      <c r="T1318" s="140">
        <v>4077650917.6777039</v>
      </c>
      <c r="U1318" s="140">
        <v>0</v>
      </c>
      <c r="V1318" s="140">
        <v>0</v>
      </c>
      <c r="W1318" s="140">
        <v>0</v>
      </c>
      <c r="X1318" s="140">
        <v>0</v>
      </c>
      <c r="Y1318" s="140">
        <v>4077650917.6777039</v>
      </c>
      <c r="Z1318" s="140">
        <v>448664411648.29694</v>
      </c>
      <c r="AA1318" s="140">
        <v>266413714424.14899</v>
      </c>
      <c r="AB1318" s="140">
        <v>205541172349.89603</v>
      </c>
      <c r="AC1318" s="140">
        <v>60872542074.25325</v>
      </c>
      <c r="AD1318" s="140">
        <v>182250697224.14789</v>
      </c>
      <c r="AE1318" s="140">
        <v>140608459478.17181</v>
      </c>
      <c r="AF1318" s="140">
        <v>41642237745.975822</v>
      </c>
      <c r="AG1318" s="140">
        <v>-41407873003.845436</v>
      </c>
      <c r="AH1318" s="140">
        <v>10165178</v>
      </c>
      <c r="AI1318" s="44"/>
      <c r="AK1318" s="44"/>
      <c r="AL1318" s="4"/>
    </row>
    <row r="1319" spans="1:38" x14ac:dyDescent="0.35">
      <c r="A1319" s="140" t="s">
        <v>77</v>
      </c>
      <c r="B1319" s="140" t="s">
        <v>78</v>
      </c>
      <c r="C1319" s="140" t="s">
        <v>6</v>
      </c>
      <c r="D1319" s="140" t="s">
        <v>11</v>
      </c>
      <c r="E1319" s="140" t="s">
        <v>535</v>
      </c>
      <c r="F1319" s="140">
        <v>2015</v>
      </c>
      <c r="G1319" s="140" t="s">
        <v>1421</v>
      </c>
      <c r="H1319" s="140">
        <v>689125349567.90991</v>
      </c>
      <c r="I1319" s="140">
        <v>226598356452.78699</v>
      </c>
      <c r="J1319" s="140">
        <v>32832760900.382187</v>
      </c>
      <c r="K1319" s="140">
        <v>27108692702.756584</v>
      </c>
      <c r="L1319" s="140">
        <v>780792314.66028857</v>
      </c>
      <c r="M1319" s="140">
        <v>6370382095.3276691</v>
      </c>
      <c r="N1319" s="140">
        <v>67371373.197879001</v>
      </c>
      <c r="O1319" s="140">
        <v>68683650.078650355</v>
      </c>
      <c r="P1319" s="140">
        <v>4437709100.6533394</v>
      </c>
      <c r="Q1319" s="140">
        <v>15383754168.838757</v>
      </c>
      <c r="R1319" s="140">
        <v>10599971567.753458</v>
      </c>
      <c r="S1319" s="140">
        <v>4783782601.0852985</v>
      </c>
      <c r="T1319" s="140">
        <v>5724068197.6256027</v>
      </c>
      <c r="U1319" s="140">
        <v>0</v>
      </c>
      <c r="V1319" s="140">
        <v>0</v>
      </c>
      <c r="W1319" s="140">
        <v>0</v>
      </c>
      <c r="X1319" s="140">
        <v>0</v>
      </c>
      <c r="Y1319" s="140">
        <v>5724068197.6256027</v>
      </c>
      <c r="Z1319" s="140">
        <v>472882315539.55383</v>
      </c>
      <c r="AA1319" s="140">
        <v>280705420429.70422</v>
      </c>
      <c r="AB1319" s="140">
        <v>216567384020.75989</v>
      </c>
      <c r="AC1319" s="140">
        <v>64138036408.944038</v>
      </c>
      <c r="AD1319" s="140">
        <v>192176895109.84964</v>
      </c>
      <c r="AE1319" s="140">
        <v>148266632612.44223</v>
      </c>
      <c r="AF1319" s="140">
        <v>43910262497.407211</v>
      </c>
      <c r="AG1319" s="140">
        <v>-43188083324.813034</v>
      </c>
      <c r="AH1319" s="140">
        <v>10281680</v>
      </c>
      <c r="AI1319" s="44"/>
      <c r="AK1319" s="44"/>
      <c r="AL1319" s="4"/>
    </row>
    <row r="1320" spans="1:38" x14ac:dyDescent="0.35">
      <c r="A1320" s="140" t="s">
        <v>77</v>
      </c>
      <c r="B1320" s="140" t="s">
        <v>78</v>
      </c>
      <c r="C1320" s="140" t="s">
        <v>6</v>
      </c>
      <c r="D1320" s="140" t="s">
        <v>11</v>
      </c>
      <c r="E1320" s="140" t="s">
        <v>535</v>
      </c>
      <c r="F1320" s="140">
        <v>2016</v>
      </c>
      <c r="G1320" s="140" t="s">
        <v>1422</v>
      </c>
      <c r="H1320" s="140">
        <v>730961841285.9906</v>
      </c>
      <c r="I1320" s="140">
        <v>240315833465.61508</v>
      </c>
      <c r="J1320" s="140">
        <v>36448754037.11705</v>
      </c>
      <c r="K1320" s="140">
        <v>29479211799.284733</v>
      </c>
      <c r="L1320" s="140">
        <v>879376823.32273507</v>
      </c>
      <c r="M1320" s="140">
        <v>6983308903.7225027</v>
      </c>
      <c r="N1320" s="140">
        <v>47697975.842997476</v>
      </c>
      <c r="O1320" s="140">
        <v>73656122.971525654</v>
      </c>
      <c r="P1320" s="140">
        <v>5076919920.2184982</v>
      </c>
      <c r="Q1320" s="140">
        <v>16418252053.20647</v>
      </c>
      <c r="R1320" s="140">
        <v>10953730958.267448</v>
      </c>
      <c r="S1320" s="140">
        <v>5464521094.9390221</v>
      </c>
      <c r="T1320" s="140">
        <v>6969542237.8323145</v>
      </c>
      <c r="U1320" s="140">
        <v>0</v>
      </c>
      <c r="V1320" s="140">
        <v>0</v>
      </c>
      <c r="W1320" s="140">
        <v>0</v>
      </c>
      <c r="X1320" s="140">
        <v>0</v>
      </c>
      <c r="Y1320" s="140">
        <v>6969542237.8323145</v>
      </c>
      <c r="Z1320" s="140">
        <v>500461558917.94788</v>
      </c>
      <c r="AA1320" s="140">
        <v>296967008304.49091</v>
      </c>
      <c r="AB1320" s="140">
        <v>229113381674.36899</v>
      </c>
      <c r="AC1320" s="140">
        <v>67853626630.122398</v>
      </c>
      <c r="AD1320" s="140">
        <v>203494550613.457</v>
      </c>
      <c r="AE1320" s="140">
        <v>156998330924.18982</v>
      </c>
      <c r="AF1320" s="140">
        <v>46496219689.26709</v>
      </c>
      <c r="AG1320" s="140">
        <v>-46264305134.689453</v>
      </c>
      <c r="AH1320" s="140">
        <v>10397743</v>
      </c>
      <c r="AI1320" s="44"/>
      <c r="AK1320" s="44"/>
      <c r="AL1320" s="4"/>
    </row>
    <row r="1321" spans="1:38" x14ac:dyDescent="0.35">
      <c r="A1321" s="140" t="s">
        <v>77</v>
      </c>
      <c r="B1321" s="140" t="s">
        <v>78</v>
      </c>
      <c r="C1321" s="140" t="s">
        <v>6</v>
      </c>
      <c r="D1321" s="140" t="s">
        <v>11</v>
      </c>
      <c r="E1321" s="140" t="s">
        <v>535</v>
      </c>
      <c r="F1321" s="140">
        <v>2017</v>
      </c>
      <c r="G1321" s="140" t="s">
        <v>1423</v>
      </c>
      <c r="H1321" s="140">
        <v>764902791015.46472</v>
      </c>
      <c r="I1321" s="140">
        <v>253666812377.77872</v>
      </c>
      <c r="J1321" s="140">
        <v>40091750983.807549</v>
      </c>
      <c r="K1321" s="140">
        <v>32474393884.551987</v>
      </c>
      <c r="L1321" s="140">
        <v>950655761.39492619</v>
      </c>
      <c r="M1321" s="140">
        <v>7320701481.6284323</v>
      </c>
      <c r="N1321" s="140">
        <v>28024553.983116947</v>
      </c>
      <c r="O1321" s="140">
        <v>79060387.838867754</v>
      </c>
      <c r="P1321" s="140">
        <v>6351981240.4221888</v>
      </c>
      <c r="Q1321" s="140">
        <v>17743970459.284454</v>
      </c>
      <c r="R1321" s="140">
        <v>11745736515.856276</v>
      </c>
      <c r="S1321" s="140">
        <v>5998233943.4281778</v>
      </c>
      <c r="T1321" s="140">
        <v>7617357099.2555618</v>
      </c>
      <c r="U1321" s="140">
        <v>0</v>
      </c>
      <c r="V1321" s="140">
        <v>0</v>
      </c>
      <c r="W1321" s="140">
        <v>0</v>
      </c>
      <c r="X1321" s="140">
        <v>0</v>
      </c>
      <c r="Y1321" s="140">
        <v>7617357099.2555618</v>
      </c>
      <c r="Z1321" s="140">
        <v>522084781384.19391</v>
      </c>
      <c r="AA1321" s="140">
        <v>309925494107.78101</v>
      </c>
      <c r="AB1321" s="140">
        <v>239110998987.89471</v>
      </c>
      <c r="AC1321" s="140">
        <v>70814495119.886063</v>
      </c>
      <c r="AD1321" s="140">
        <v>212159287276.41287</v>
      </c>
      <c r="AE1321" s="140">
        <v>163683272559.63248</v>
      </c>
      <c r="AF1321" s="140">
        <v>48476014716.779678</v>
      </c>
      <c r="AG1321" s="140">
        <v>-50940553730.315704</v>
      </c>
      <c r="AH1321" s="140">
        <v>10513131</v>
      </c>
      <c r="AI1321" s="44"/>
      <c r="AK1321" s="44"/>
      <c r="AL1321" s="4"/>
    </row>
    <row r="1322" spans="1:38" x14ac:dyDescent="0.35">
      <c r="A1322" s="140" t="s">
        <v>77</v>
      </c>
      <c r="B1322" s="140" t="s">
        <v>78</v>
      </c>
      <c r="C1322" s="140" t="s">
        <v>6</v>
      </c>
      <c r="D1322" s="140" t="s">
        <v>11</v>
      </c>
      <c r="E1322" s="140" t="s">
        <v>535</v>
      </c>
      <c r="F1322" s="140">
        <v>2018</v>
      </c>
      <c r="G1322" s="140" t="s">
        <v>1424</v>
      </c>
      <c r="H1322" s="140">
        <v>819367245499.22339</v>
      </c>
      <c r="I1322" s="140">
        <v>272949258449.77228</v>
      </c>
      <c r="J1322" s="140">
        <v>42496940725.201385</v>
      </c>
      <c r="K1322" s="140">
        <v>34708025866.849976</v>
      </c>
      <c r="L1322" s="140">
        <v>927184585.50882423</v>
      </c>
      <c r="M1322" s="140">
        <v>7613070067.1304722</v>
      </c>
      <c r="N1322" s="140">
        <v>8351156.6282354165</v>
      </c>
      <c r="O1322" s="140">
        <v>65084027.495571829</v>
      </c>
      <c r="P1322" s="140">
        <v>6990691454.6105032</v>
      </c>
      <c r="Q1322" s="140">
        <v>19103644575.476376</v>
      </c>
      <c r="R1322" s="140">
        <v>12502770105.04047</v>
      </c>
      <c r="S1322" s="140">
        <v>6600874470.4359045</v>
      </c>
      <c r="T1322" s="140">
        <v>7788914858.3514023</v>
      </c>
      <c r="U1322" s="140">
        <v>0</v>
      </c>
      <c r="V1322" s="140">
        <v>0</v>
      </c>
      <c r="W1322" s="140">
        <v>0</v>
      </c>
      <c r="X1322" s="140">
        <v>0</v>
      </c>
      <c r="Y1322" s="140">
        <v>7788914858.3514023</v>
      </c>
      <c r="Z1322" s="140">
        <v>555685766324.24963</v>
      </c>
      <c r="AA1322" s="140">
        <v>330042123777.90759</v>
      </c>
      <c r="AB1322" s="140">
        <v>254631204676.49454</v>
      </c>
      <c r="AC1322" s="140">
        <v>75410919101.413559</v>
      </c>
      <c r="AD1322" s="140">
        <v>225643642546.34207</v>
      </c>
      <c r="AE1322" s="140">
        <v>174086604071.88022</v>
      </c>
      <c r="AF1322" s="140">
        <v>51557038474.461143</v>
      </c>
      <c r="AG1322" s="140">
        <v>-51764720000</v>
      </c>
      <c r="AH1322" s="140">
        <v>10627165</v>
      </c>
      <c r="AI1322" s="44"/>
      <c r="AK1322" s="44"/>
      <c r="AL1322" s="4"/>
    </row>
    <row r="1323" spans="1:38" x14ac:dyDescent="0.35">
      <c r="A1323" s="140" t="s">
        <v>4503</v>
      </c>
      <c r="B1323" s="140" t="s">
        <v>4504</v>
      </c>
      <c r="C1323" s="140" t="s">
        <v>6</v>
      </c>
      <c r="D1323" s="140" t="s">
        <v>8</v>
      </c>
      <c r="E1323" s="140" t="s">
        <v>535</v>
      </c>
      <c r="F1323" s="140">
        <v>1995</v>
      </c>
      <c r="G1323" s="140" t="s">
        <v>5077</v>
      </c>
      <c r="H1323" s="140" t="s">
        <v>728</v>
      </c>
      <c r="I1323" s="140">
        <v>403933655911.82819</v>
      </c>
      <c r="J1323" s="140">
        <v>267303825815.64069</v>
      </c>
      <c r="K1323" s="140">
        <v>92418481428.255493</v>
      </c>
      <c r="L1323" s="140">
        <v>1253994478.7725842</v>
      </c>
      <c r="M1323" s="140">
        <v>2786311688.7772899</v>
      </c>
      <c r="N1323" s="140">
        <v>0</v>
      </c>
      <c r="O1323" s="140">
        <v>2705908218.6649575</v>
      </c>
      <c r="P1323" s="140">
        <v>13598119692.558239</v>
      </c>
      <c r="Q1323" s="140">
        <v>72074147349.482422</v>
      </c>
      <c r="R1323" s="140">
        <v>43441514541.45723</v>
      </c>
      <c r="S1323" s="140">
        <v>28632632808.0252</v>
      </c>
      <c r="T1323" s="140">
        <v>174885344387.38522</v>
      </c>
      <c r="U1323" s="140">
        <v>174269319079.96881</v>
      </c>
      <c r="V1323" s="140">
        <v>151082712546.23477</v>
      </c>
      <c r="W1323" s="140">
        <v>23186606533.734047</v>
      </c>
      <c r="X1323" s="140">
        <v>0</v>
      </c>
      <c r="Y1323" s="140">
        <v>616025307.41640484</v>
      </c>
      <c r="Z1323" s="140" t="s">
        <v>728</v>
      </c>
      <c r="AA1323" s="140" t="s">
        <v>728</v>
      </c>
      <c r="AB1323" s="140" t="s">
        <v>728</v>
      </c>
      <c r="AC1323" s="140" t="s">
        <v>728</v>
      </c>
      <c r="AD1323" s="140" t="s">
        <v>728</v>
      </c>
      <c r="AE1323" s="140" t="s">
        <v>728</v>
      </c>
      <c r="AF1323" s="140" t="s">
        <v>728</v>
      </c>
      <c r="AG1323" s="140">
        <v>-58711574925.318687</v>
      </c>
      <c r="AH1323" s="140">
        <v>28757785</v>
      </c>
      <c r="AI1323" s="44"/>
      <c r="AK1323" s="44"/>
      <c r="AL1323" s="4"/>
    </row>
    <row r="1324" spans="1:38" x14ac:dyDescent="0.35">
      <c r="A1324" s="140" t="s">
        <v>4503</v>
      </c>
      <c r="B1324" s="140" t="s">
        <v>4504</v>
      </c>
      <c r="C1324" s="140" t="s">
        <v>6</v>
      </c>
      <c r="D1324" s="140" t="s">
        <v>8</v>
      </c>
      <c r="E1324" s="140" t="s">
        <v>535</v>
      </c>
      <c r="F1324" s="140">
        <v>1996</v>
      </c>
      <c r="G1324" s="140" t="s">
        <v>5078</v>
      </c>
      <c r="H1324" s="140" t="s">
        <v>728</v>
      </c>
      <c r="I1324" s="140">
        <v>406441669741.78857</v>
      </c>
      <c r="J1324" s="140">
        <v>279098441901.68042</v>
      </c>
      <c r="K1324" s="140">
        <v>97788725879.411774</v>
      </c>
      <c r="L1324" s="140">
        <v>1274475379.1633861</v>
      </c>
      <c r="M1324" s="140">
        <v>2790308416.5730863</v>
      </c>
      <c r="N1324" s="140">
        <v>0</v>
      </c>
      <c r="O1324" s="140">
        <v>2485971535.6440816</v>
      </c>
      <c r="P1324" s="140">
        <v>16674493448.943327</v>
      </c>
      <c r="Q1324" s="140">
        <v>74563477099.087875</v>
      </c>
      <c r="R1324" s="140">
        <v>39485346738.239265</v>
      </c>
      <c r="S1324" s="140">
        <v>35078130360.84861</v>
      </c>
      <c r="T1324" s="140">
        <v>181309716022.26865</v>
      </c>
      <c r="U1324" s="140">
        <v>180752092163.28729</v>
      </c>
      <c r="V1324" s="140">
        <v>155299333778.21735</v>
      </c>
      <c r="W1324" s="140">
        <v>25452758385.06995</v>
      </c>
      <c r="X1324" s="140">
        <v>0</v>
      </c>
      <c r="Y1324" s="140">
        <v>557623858.98136234</v>
      </c>
      <c r="Z1324" s="140" t="s">
        <v>728</v>
      </c>
      <c r="AA1324" s="140" t="s">
        <v>728</v>
      </c>
      <c r="AB1324" s="140" t="s">
        <v>728</v>
      </c>
      <c r="AC1324" s="140" t="s">
        <v>728</v>
      </c>
      <c r="AD1324" s="140" t="s">
        <v>728</v>
      </c>
      <c r="AE1324" s="140" t="s">
        <v>728</v>
      </c>
      <c r="AF1324" s="140" t="s">
        <v>728</v>
      </c>
      <c r="AG1324" s="140">
        <v>-52258334678.981346</v>
      </c>
      <c r="AH1324" s="140">
        <v>29266405</v>
      </c>
      <c r="AI1324" s="44"/>
      <c r="AK1324" s="44"/>
      <c r="AL1324" s="4"/>
    </row>
    <row r="1325" spans="1:38" x14ac:dyDescent="0.35">
      <c r="A1325" s="140" t="s">
        <v>4503</v>
      </c>
      <c r="B1325" s="140" t="s">
        <v>4504</v>
      </c>
      <c r="C1325" s="140" t="s">
        <v>6</v>
      </c>
      <c r="D1325" s="140" t="s">
        <v>8</v>
      </c>
      <c r="E1325" s="140" t="s">
        <v>535</v>
      </c>
      <c r="F1325" s="140">
        <v>1997</v>
      </c>
      <c r="G1325" s="140" t="s">
        <v>5079</v>
      </c>
      <c r="H1325" s="140" t="s">
        <v>728</v>
      </c>
      <c r="I1325" s="140">
        <v>408566070003.76648</v>
      </c>
      <c r="J1325" s="140">
        <v>293922163078.33685</v>
      </c>
      <c r="K1325" s="140">
        <v>104807072948.14609</v>
      </c>
      <c r="L1325" s="140">
        <v>1325838509.248435</v>
      </c>
      <c r="M1325" s="140">
        <v>2754159874.0567317</v>
      </c>
      <c r="N1325" s="140">
        <v>0</v>
      </c>
      <c r="O1325" s="140">
        <v>2250442450.0363607</v>
      </c>
      <c r="P1325" s="140">
        <v>17613473000.112846</v>
      </c>
      <c r="Q1325" s="140">
        <v>80863159114.691727</v>
      </c>
      <c r="R1325" s="140">
        <v>43891787657.251678</v>
      </c>
      <c r="S1325" s="140">
        <v>36971371457.440048</v>
      </c>
      <c r="T1325" s="140">
        <v>189115090130.1907</v>
      </c>
      <c r="U1325" s="140">
        <v>188658149954.2767</v>
      </c>
      <c r="V1325" s="140">
        <v>157846679767.26364</v>
      </c>
      <c r="W1325" s="140">
        <v>30811470187.013058</v>
      </c>
      <c r="X1325" s="140">
        <v>0</v>
      </c>
      <c r="Y1325" s="140">
        <v>456940175.91399908</v>
      </c>
      <c r="Z1325" s="140" t="s">
        <v>728</v>
      </c>
      <c r="AA1325" s="140" t="s">
        <v>728</v>
      </c>
      <c r="AB1325" s="140" t="s">
        <v>728</v>
      </c>
      <c r="AC1325" s="140" t="s">
        <v>728</v>
      </c>
      <c r="AD1325" s="140" t="s">
        <v>728</v>
      </c>
      <c r="AE1325" s="140" t="s">
        <v>728</v>
      </c>
      <c r="AF1325" s="140" t="s">
        <v>728</v>
      </c>
      <c r="AG1325" s="140">
        <v>-40982139808.986763</v>
      </c>
      <c r="AH1325" s="140">
        <v>29742979</v>
      </c>
      <c r="AI1325" s="44"/>
      <c r="AK1325" s="44"/>
      <c r="AL1325" s="4"/>
    </row>
    <row r="1326" spans="1:38" x14ac:dyDescent="0.35">
      <c r="A1326" s="140" t="s">
        <v>4503</v>
      </c>
      <c r="B1326" s="140" t="s">
        <v>4504</v>
      </c>
      <c r="C1326" s="140" t="s">
        <v>6</v>
      </c>
      <c r="D1326" s="140" t="s">
        <v>8</v>
      </c>
      <c r="E1326" s="140" t="s">
        <v>535</v>
      </c>
      <c r="F1326" s="140">
        <v>1998</v>
      </c>
      <c r="G1326" s="140" t="s">
        <v>5080</v>
      </c>
      <c r="H1326" s="140" t="s">
        <v>728</v>
      </c>
      <c r="I1326" s="140">
        <v>411025779854.47632</v>
      </c>
      <c r="J1326" s="140">
        <v>296022047980.71967</v>
      </c>
      <c r="K1326" s="140">
        <v>104838161652.44492</v>
      </c>
      <c r="L1326" s="140">
        <v>1574051610.2414944</v>
      </c>
      <c r="M1326" s="140">
        <v>2797683066.4066367</v>
      </c>
      <c r="N1326" s="140">
        <v>0</v>
      </c>
      <c r="O1326" s="140">
        <v>2449193979.2003636</v>
      </c>
      <c r="P1326" s="140">
        <v>18467673059.212517</v>
      </c>
      <c r="Q1326" s="140">
        <v>79549559937.383911</v>
      </c>
      <c r="R1326" s="140">
        <v>40642599855.422394</v>
      </c>
      <c r="S1326" s="140">
        <v>38906960081.961525</v>
      </c>
      <c r="T1326" s="140">
        <v>191183886328.27472</v>
      </c>
      <c r="U1326" s="140">
        <v>190653021568.4397</v>
      </c>
      <c r="V1326" s="140">
        <v>156942525794.09506</v>
      </c>
      <c r="W1326" s="140">
        <v>33710495774.344635</v>
      </c>
      <c r="X1326" s="140">
        <v>0</v>
      </c>
      <c r="Y1326" s="140">
        <v>530864759.83503103</v>
      </c>
      <c r="Z1326" s="140" t="s">
        <v>728</v>
      </c>
      <c r="AA1326" s="140" t="s">
        <v>728</v>
      </c>
      <c r="AB1326" s="140" t="s">
        <v>728</v>
      </c>
      <c r="AC1326" s="140" t="s">
        <v>728</v>
      </c>
      <c r="AD1326" s="140" t="s">
        <v>728</v>
      </c>
      <c r="AE1326" s="140" t="s">
        <v>728</v>
      </c>
      <c r="AF1326" s="140" t="s">
        <v>728</v>
      </c>
      <c r="AG1326" s="140">
        <v>-45868640776.641846</v>
      </c>
      <c r="AH1326" s="140">
        <v>30192754</v>
      </c>
      <c r="AI1326" s="44"/>
      <c r="AK1326" s="44"/>
      <c r="AL1326" s="4"/>
    </row>
    <row r="1327" spans="1:38" x14ac:dyDescent="0.35">
      <c r="A1327" s="140" t="s">
        <v>4503</v>
      </c>
      <c r="B1327" s="140" t="s">
        <v>4504</v>
      </c>
      <c r="C1327" s="140" t="s">
        <v>6</v>
      </c>
      <c r="D1327" s="140" t="s">
        <v>8</v>
      </c>
      <c r="E1327" s="140" t="s">
        <v>535</v>
      </c>
      <c r="F1327" s="140">
        <v>1999</v>
      </c>
      <c r="G1327" s="140" t="s">
        <v>5081</v>
      </c>
      <c r="H1327" s="140" t="s">
        <v>728</v>
      </c>
      <c r="I1327" s="140">
        <v>413679190425.3938</v>
      </c>
      <c r="J1327" s="140">
        <v>317468110198.69489</v>
      </c>
      <c r="K1327" s="140">
        <v>111335824360.06863</v>
      </c>
      <c r="L1327" s="140">
        <v>1573639680.7225013</v>
      </c>
      <c r="M1327" s="140">
        <v>2791950143.2658825</v>
      </c>
      <c r="N1327" s="140">
        <v>0</v>
      </c>
      <c r="O1327" s="140">
        <v>2537153117.3753886</v>
      </c>
      <c r="P1327" s="140">
        <v>19046510925.358505</v>
      </c>
      <c r="Q1327" s="140">
        <v>85386570493.346359</v>
      </c>
      <c r="R1327" s="140">
        <v>45409729625.228111</v>
      </c>
      <c r="S1327" s="140">
        <v>39976840868.118248</v>
      </c>
      <c r="T1327" s="140">
        <v>206132285838.62628</v>
      </c>
      <c r="U1327" s="140">
        <v>205581017730.54843</v>
      </c>
      <c r="V1327" s="140">
        <v>167537708701.19534</v>
      </c>
      <c r="W1327" s="140">
        <v>38043309029.353088</v>
      </c>
      <c r="X1327" s="140">
        <v>0</v>
      </c>
      <c r="Y1327" s="140">
        <v>551268108.07785773</v>
      </c>
      <c r="Z1327" s="140" t="s">
        <v>728</v>
      </c>
      <c r="AA1327" s="140" t="s">
        <v>728</v>
      </c>
      <c r="AB1327" s="140" t="s">
        <v>728</v>
      </c>
      <c r="AC1327" s="140" t="s">
        <v>728</v>
      </c>
      <c r="AD1327" s="140" t="s">
        <v>728</v>
      </c>
      <c r="AE1327" s="140" t="s">
        <v>728</v>
      </c>
      <c r="AF1327" s="140" t="s">
        <v>728</v>
      </c>
      <c r="AG1327" s="140">
        <v>-47481022729.131035</v>
      </c>
      <c r="AH1327" s="140">
        <v>30623406</v>
      </c>
      <c r="AI1327" s="44"/>
      <c r="AK1327" s="44"/>
      <c r="AL1327" s="4"/>
    </row>
    <row r="1328" spans="1:38" x14ac:dyDescent="0.35">
      <c r="A1328" s="140" t="s">
        <v>4503</v>
      </c>
      <c r="B1328" s="140" t="s">
        <v>4504</v>
      </c>
      <c r="C1328" s="140" t="s">
        <v>6</v>
      </c>
      <c r="D1328" s="140" t="s">
        <v>8</v>
      </c>
      <c r="E1328" s="140" t="s">
        <v>535</v>
      </c>
      <c r="F1328" s="140">
        <v>2000</v>
      </c>
      <c r="G1328" s="140" t="s">
        <v>5082</v>
      </c>
      <c r="H1328" s="140" t="s">
        <v>728</v>
      </c>
      <c r="I1328" s="140">
        <v>417344739407.03351</v>
      </c>
      <c r="J1328" s="140">
        <v>350215713930.75183</v>
      </c>
      <c r="K1328" s="140">
        <v>115966236726.97644</v>
      </c>
      <c r="L1328" s="140">
        <v>1457692970.5710602</v>
      </c>
      <c r="M1328" s="140">
        <v>2794739772.1273532</v>
      </c>
      <c r="N1328" s="140">
        <v>0</v>
      </c>
      <c r="O1328" s="140">
        <v>2504783910.8818932</v>
      </c>
      <c r="P1328" s="140">
        <v>19262279557.066032</v>
      </c>
      <c r="Q1328" s="140">
        <v>89946740516.330093</v>
      </c>
      <c r="R1328" s="140">
        <v>49151737828.230408</v>
      </c>
      <c r="S1328" s="140">
        <v>40795002688.099686</v>
      </c>
      <c r="T1328" s="140">
        <v>234249477203.77542</v>
      </c>
      <c r="U1328" s="140">
        <v>233685390395.18109</v>
      </c>
      <c r="V1328" s="140">
        <v>186581424173.20303</v>
      </c>
      <c r="W1328" s="140">
        <v>47103966221.978058</v>
      </c>
      <c r="X1328" s="140">
        <v>0</v>
      </c>
      <c r="Y1328" s="140">
        <v>564086808.5943197</v>
      </c>
      <c r="Z1328" s="140" t="s">
        <v>728</v>
      </c>
      <c r="AA1328" s="140" t="s">
        <v>728</v>
      </c>
      <c r="AB1328" s="140" t="s">
        <v>728</v>
      </c>
      <c r="AC1328" s="140" t="s">
        <v>728</v>
      </c>
      <c r="AD1328" s="140" t="s">
        <v>728</v>
      </c>
      <c r="AE1328" s="140" t="s">
        <v>728</v>
      </c>
      <c r="AF1328" s="140" t="s">
        <v>728</v>
      </c>
      <c r="AG1328" s="140">
        <v>-26581707472.866737</v>
      </c>
      <c r="AH1328" s="140">
        <v>31042235</v>
      </c>
      <c r="AI1328" s="44"/>
      <c r="AK1328" s="44"/>
      <c r="AL1328" s="4"/>
    </row>
    <row r="1329" spans="1:38" x14ac:dyDescent="0.35">
      <c r="A1329" s="140" t="s">
        <v>4503</v>
      </c>
      <c r="B1329" s="140" t="s">
        <v>4504</v>
      </c>
      <c r="C1329" s="140" t="s">
        <v>6</v>
      </c>
      <c r="D1329" s="140" t="s">
        <v>8</v>
      </c>
      <c r="E1329" s="140" t="s">
        <v>535</v>
      </c>
      <c r="F1329" s="140">
        <v>2001</v>
      </c>
      <c r="G1329" s="140" t="s">
        <v>5083</v>
      </c>
      <c r="H1329" s="140" t="s">
        <v>728</v>
      </c>
      <c r="I1329" s="140">
        <v>421810477083.67078</v>
      </c>
      <c r="J1329" s="140">
        <v>359608971095.24237</v>
      </c>
      <c r="K1329" s="140">
        <v>110086139298.93517</v>
      </c>
      <c r="L1329" s="140">
        <v>1322302670.8348923</v>
      </c>
      <c r="M1329" s="140">
        <v>2810425586.8518028</v>
      </c>
      <c r="N1329" s="140">
        <v>0</v>
      </c>
      <c r="O1329" s="140">
        <v>4063060289.6672845</v>
      </c>
      <c r="P1329" s="140">
        <v>18704078794.3064</v>
      </c>
      <c r="Q1329" s="140">
        <v>83186271957.27478</v>
      </c>
      <c r="R1329" s="140">
        <v>44113419674.899323</v>
      </c>
      <c r="S1329" s="140">
        <v>39072852282.375458</v>
      </c>
      <c r="T1329" s="140">
        <v>249522831796.30719</v>
      </c>
      <c r="U1329" s="140">
        <v>248953402655.40079</v>
      </c>
      <c r="V1329" s="140">
        <v>190558254262.45218</v>
      </c>
      <c r="W1329" s="140">
        <v>58395148392.948608</v>
      </c>
      <c r="X1329" s="140">
        <v>0</v>
      </c>
      <c r="Y1329" s="140">
        <v>569429140.90640318</v>
      </c>
      <c r="Z1329" s="140" t="s">
        <v>728</v>
      </c>
      <c r="AA1329" s="140" t="s">
        <v>728</v>
      </c>
      <c r="AB1329" s="140" t="s">
        <v>728</v>
      </c>
      <c r="AC1329" s="140" t="s">
        <v>728</v>
      </c>
      <c r="AD1329" s="140" t="s">
        <v>728</v>
      </c>
      <c r="AE1329" s="140" t="s">
        <v>728</v>
      </c>
      <c r="AF1329" s="140" t="s">
        <v>728</v>
      </c>
      <c r="AG1329" s="140">
        <v>-13556660577.289066</v>
      </c>
      <c r="AH1329" s="140">
        <v>31451514</v>
      </c>
      <c r="AI1329" s="44"/>
      <c r="AK1329" s="44"/>
      <c r="AL1329" s="4"/>
    </row>
    <row r="1330" spans="1:38" x14ac:dyDescent="0.35">
      <c r="A1330" s="140" t="s">
        <v>4503</v>
      </c>
      <c r="B1330" s="140" t="s">
        <v>4504</v>
      </c>
      <c r="C1330" s="140" t="s">
        <v>6</v>
      </c>
      <c r="D1330" s="140" t="s">
        <v>8</v>
      </c>
      <c r="E1330" s="140" t="s">
        <v>535</v>
      </c>
      <c r="F1330" s="140">
        <v>2002</v>
      </c>
      <c r="G1330" s="140" t="s">
        <v>5084</v>
      </c>
      <c r="H1330" s="140" t="s">
        <v>728</v>
      </c>
      <c r="I1330" s="140">
        <v>427957858497.34998</v>
      </c>
      <c r="J1330" s="140">
        <v>381606676707.21436</v>
      </c>
      <c r="K1330" s="140">
        <v>119025188706.42529</v>
      </c>
      <c r="L1330" s="140">
        <v>1225697178.5438104</v>
      </c>
      <c r="M1330" s="140">
        <v>2825056694.0872521</v>
      </c>
      <c r="N1330" s="140">
        <v>0</v>
      </c>
      <c r="O1330" s="140">
        <v>3927290984.5294485</v>
      </c>
      <c r="P1330" s="140">
        <v>20422062867.005634</v>
      </c>
      <c r="Q1330" s="140">
        <v>90625080982.259155</v>
      </c>
      <c r="R1330" s="140">
        <v>49076416466.550156</v>
      </c>
      <c r="S1330" s="140">
        <v>41548664515.709007</v>
      </c>
      <c r="T1330" s="140">
        <v>262581488000.78906</v>
      </c>
      <c r="U1330" s="140">
        <v>261991499131.01312</v>
      </c>
      <c r="V1330" s="140">
        <v>198747382759.38144</v>
      </c>
      <c r="W1330" s="140">
        <v>63244116371.631699</v>
      </c>
      <c r="X1330" s="140">
        <v>0</v>
      </c>
      <c r="Y1330" s="140">
        <v>589988869.77594233</v>
      </c>
      <c r="Z1330" s="140" t="s">
        <v>728</v>
      </c>
      <c r="AA1330" s="140" t="s">
        <v>728</v>
      </c>
      <c r="AB1330" s="140" t="s">
        <v>728</v>
      </c>
      <c r="AC1330" s="140" t="s">
        <v>728</v>
      </c>
      <c r="AD1330" s="140" t="s">
        <v>728</v>
      </c>
      <c r="AE1330" s="140" t="s">
        <v>728</v>
      </c>
      <c r="AF1330" s="140" t="s">
        <v>728</v>
      </c>
      <c r="AG1330" s="140">
        <v>-6033634648.0047283</v>
      </c>
      <c r="AH1330" s="140">
        <v>31855109</v>
      </c>
      <c r="AI1330" s="44"/>
      <c r="AK1330" s="44"/>
      <c r="AL1330" s="4"/>
    </row>
    <row r="1331" spans="1:38" x14ac:dyDescent="0.35">
      <c r="A1331" s="140" t="s">
        <v>4503</v>
      </c>
      <c r="B1331" s="140" t="s">
        <v>4504</v>
      </c>
      <c r="C1331" s="140" t="s">
        <v>6</v>
      </c>
      <c r="D1331" s="140" t="s">
        <v>8</v>
      </c>
      <c r="E1331" s="140" t="s">
        <v>535</v>
      </c>
      <c r="F1331" s="140">
        <v>2003</v>
      </c>
      <c r="G1331" s="140" t="s">
        <v>5085</v>
      </c>
      <c r="H1331" s="140" t="s">
        <v>728</v>
      </c>
      <c r="I1331" s="140">
        <v>434780042278.38678</v>
      </c>
      <c r="J1331" s="140">
        <v>409714904062.70056</v>
      </c>
      <c r="K1331" s="140">
        <v>123283345307.446</v>
      </c>
      <c r="L1331" s="140">
        <v>1071385993.4836398</v>
      </c>
      <c r="M1331" s="140">
        <v>2804625492.1863708</v>
      </c>
      <c r="N1331" s="140">
        <v>0</v>
      </c>
      <c r="O1331" s="140">
        <v>5324652807.6864624</v>
      </c>
      <c r="P1331" s="140">
        <v>22601853928.087326</v>
      </c>
      <c r="Q1331" s="140">
        <v>91480827086.002197</v>
      </c>
      <c r="R1331" s="140">
        <v>46246710223.731422</v>
      </c>
      <c r="S1331" s="140">
        <v>45234116862.270775</v>
      </c>
      <c r="T1331" s="140">
        <v>286431558755.25452</v>
      </c>
      <c r="U1331" s="140">
        <v>285969071490.73401</v>
      </c>
      <c r="V1331" s="140">
        <v>217497484993.54556</v>
      </c>
      <c r="W1331" s="140">
        <v>68471586497.188423</v>
      </c>
      <c r="X1331" s="140">
        <v>0</v>
      </c>
      <c r="Y1331" s="140">
        <v>462487264.52048463</v>
      </c>
      <c r="Z1331" s="140" t="s">
        <v>728</v>
      </c>
      <c r="AA1331" s="140" t="s">
        <v>728</v>
      </c>
      <c r="AB1331" s="140" t="s">
        <v>728</v>
      </c>
      <c r="AC1331" s="140" t="s">
        <v>728</v>
      </c>
      <c r="AD1331" s="140" t="s">
        <v>728</v>
      </c>
      <c r="AE1331" s="140" t="s">
        <v>728</v>
      </c>
      <c r="AF1331" s="140" t="s">
        <v>728</v>
      </c>
      <c r="AG1331" s="140">
        <v>9420700237.2459106</v>
      </c>
      <c r="AH1331" s="140">
        <v>32264157</v>
      </c>
      <c r="AI1331" s="44"/>
      <c r="AK1331" s="44"/>
      <c r="AL1331" s="4"/>
    </row>
    <row r="1332" spans="1:38" x14ac:dyDescent="0.35">
      <c r="A1332" s="140" t="s">
        <v>4503</v>
      </c>
      <c r="B1332" s="140" t="s">
        <v>4504</v>
      </c>
      <c r="C1332" s="140" t="s">
        <v>6</v>
      </c>
      <c r="D1332" s="140" t="s">
        <v>8</v>
      </c>
      <c r="E1332" s="140" t="s">
        <v>535</v>
      </c>
      <c r="F1332" s="140">
        <v>2004</v>
      </c>
      <c r="G1332" s="140" t="s">
        <v>5086</v>
      </c>
      <c r="H1332" s="140" t="s">
        <v>728</v>
      </c>
      <c r="I1332" s="140">
        <v>443320528412.33722</v>
      </c>
      <c r="J1332" s="140">
        <v>476954210842.18713</v>
      </c>
      <c r="K1332" s="140">
        <v>123373514115.39577</v>
      </c>
      <c r="L1332" s="140">
        <v>1039656087.7464652</v>
      </c>
      <c r="M1332" s="140">
        <v>2812092580.1479311</v>
      </c>
      <c r="N1332" s="140">
        <v>0</v>
      </c>
      <c r="O1332" s="140">
        <v>4723004087.4008512</v>
      </c>
      <c r="P1332" s="140">
        <v>21951763976.771698</v>
      </c>
      <c r="Q1332" s="140">
        <v>92846997383.328827</v>
      </c>
      <c r="R1332" s="140">
        <v>48012772591.292747</v>
      </c>
      <c r="S1332" s="140">
        <v>44834224792.036079</v>
      </c>
      <c r="T1332" s="140">
        <v>353580696726.79132</v>
      </c>
      <c r="U1332" s="140">
        <v>353159855772.50702</v>
      </c>
      <c r="V1332" s="140">
        <v>279258042498.43719</v>
      </c>
      <c r="W1332" s="140">
        <v>73901813274.069839</v>
      </c>
      <c r="X1332" s="140">
        <v>0</v>
      </c>
      <c r="Y1332" s="140">
        <v>420840954.28432691</v>
      </c>
      <c r="Z1332" s="140" t="s">
        <v>728</v>
      </c>
      <c r="AA1332" s="140" t="s">
        <v>728</v>
      </c>
      <c r="AB1332" s="140" t="s">
        <v>728</v>
      </c>
      <c r="AC1332" s="140" t="s">
        <v>728</v>
      </c>
      <c r="AD1332" s="140" t="s">
        <v>728</v>
      </c>
      <c r="AE1332" s="140" t="s">
        <v>728</v>
      </c>
      <c r="AF1332" s="140" t="s">
        <v>728</v>
      </c>
      <c r="AG1332" s="140">
        <v>22977828215.244541</v>
      </c>
      <c r="AH1332" s="140">
        <v>32692163</v>
      </c>
      <c r="AI1332" s="44"/>
      <c r="AK1332" s="44"/>
      <c r="AL1332" s="4"/>
    </row>
    <row r="1333" spans="1:38" x14ac:dyDescent="0.35">
      <c r="A1333" s="140" t="s">
        <v>4503</v>
      </c>
      <c r="B1333" s="140" t="s">
        <v>4504</v>
      </c>
      <c r="C1333" s="140" t="s">
        <v>6</v>
      </c>
      <c r="D1333" s="140" t="s">
        <v>8</v>
      </c>
      <c r="E1333" s="140" t="s">
        <v>535</v>
      </c>
      <c r="F1333" s="140">
        <v>2005</v>
      </c>
      <c r="G1333" s="140" t="s">
        <v>5087</v>
      </c>
      <c r="H1333" s="140" t="s">
        <v>728</v>
      </c>
      <c r="I1333" s="140">
        <v>453574625237.77026</v>
      </c>
      <c r="J1333" s="140">
        <v>521836034405.76343</v>
      </c>
      <c r="K1333" s="140">
        <v>126142174273.83046</v>
      </c>
      <c r="L1333" s="140">
        <v>1042470200.6624026</v>
      </c>
      <c r="M1333" s="140">
        <v>3034888249.4503918</v>
      </c>
      <c r="N1333" s="140">
        <v>0</v>
      </c>
      <c r="O1333" s="140">
        <v>2767870217.9454288</v>
      </c>
      <c r="P1333" s="140">
        <v>21933762294.626469</v>
      </c>
      <c r="Q1333" s="140">
        <v>97363183311.145767</v>
      </c>
      <c r="R1333" s="140">
        <v>53289681690.49498</v>
      </c>
      <c r="S1333" s="140">
        <v>44073501620.650787</v>
      </c>
      <c r="T1333" s="140">
        <v>395693860131.93298</v>
      </c>
      <c r="U1333" s="140">
        <v>395101452751.09967</v>
      </c>
      <c r="V1333" s="140">
        <v>317208940862.5694</v>
      </c>
      <c r="W1333" s="140">
        <v>77892511888.530258</v>
      </c>
      <c r="X1333" s="140">
        <v>0</v>
      </c>
      <c r="Y1333" s="140">
        <v>592407380.83332801</v>
      </c>
      <c r="Z1333" s="140" t="s">
        <v>728</v>
      </c>
      <c r="AA1333" s="140" t="s">
        <v>728</v>
      </c>
      <c r="AB1333" s="140" t="s">
        <v>728</v>
      </c>
      <c r="AC1333" s="140" t="s">
        <v>728</v>
      </c>
      <c r="AD1333" s="140" t="s">
        <v>728</v>
      </c>
      <c r="AE1333" s="140" t="s">
        <v>728</v>
      </c>
      <c r="AF1333" s="140" t="s">
        <v>728</v>
      </c>
      <c r="AG1333" s="140">
        <v>42453825371.642471</v>
      </c>
      <c r="AH1333" s="140">
        <v>33149724</v>
      </c>
      <c r="AI1333" s="44"/>
      <c r="AK1333" s="44"/>
      <c r="AL1333" s="4"/>
    </row>
    <row r="1334" spans="1:38" x14ac:dyDescent="0.35">
      <c r="A1334" s="140" t="s">
        <v>4503</v>
      </c>
      <c r="B1334" s="140" t="s">
        <v>4504</v>
      </c>
      <c r="C1334" s="140" t="s">
        <v>6</v>
      </c>
      <c r="D1334" s="140" t="s">
        <v>8</v>
      </c>
      <c r="E1334" s="140" t="s">
        <v>535</v>
      </c>
      <c r="F1334" s="140">
        <v>2006</v>
      </c>
      <c r="G1334" s="140" t="s">
        <v>5088</v>
      </c>
      <c r="H1334" s="140" t="s">
        <v>728</v>
      </c>
      <c r="I1334" s="140">
        <v>464930834363.09003</v>
      </c>
      <c r="J1334" s="140">
        <v>575064082393.0061</v>
      </c>
      <c r="K1334" s="140">
        <v>127137289536.71739</v>
      </c>
      <c r="L1334" s="140">
        <v>1095559250.6989372</v>
      </c>
      <c r="M1334" s="140">
        <v>3046350798.5465498</v>
      </c>
      <c r="N1334" s="140">
        <v>0</v>
      </c>
      <c r="O1334" s="140">
        <v>1677245941.8487463</v>
      </c>
      <c r="P1334" s="140">
        <v>21908119255.853363</v>
      </c>
      <c r="Q1334" s="140">
        <v>99410014289.769791</v>
      </c>
      <c r="R1334" s="140">
        <v>56146223008.617416</v>
      </c>
      <c r="S1334" s="140">
        <v>43263791281.152374</v>
      </c>
      <c r="T1334" s="140">
        <v>447926792856.28876</v>
      </c>
      <c r="U1334" s="140">
        <v>447006381565.43219</v>
      </c>
      <c r="V1334" s="140">
        <v>362011872154.22101</v>
      </c>
      <c r="W1334" s="140">
        <v>84994509411.211197</v>
      </c>
      <c r="X1334" s="140">
        <v>0</v>
      </c>
      <c r="Y1334" s="140">
        <v>920411290.85659397</v>
      </c>
      <c r="Z1334" s="140" t="s">
        <v>728</v>
      </c>
      <c r="AA1334" s="140" t="s">
        <v>728</v>
      </c>
      <c r="AB1334" s="140" t="s">
        <v>728</v>
      </c>
      <c r="AC1334" s="140" t="s">
        <v>728</v>
      </c>
      <c r="AD1334" s="140" t="s">
        <v>728</v>
      </c>
      <c r="AE1334" s="140" t="s">
        <v>728</v>
      </c>
      <c r="AF1334" s="140" t="s">
        <v>728</v>
      </c>
      <c r="AG1334" s="140">
        <v>71711711029.209</v>
      </c>
      <c r="AH1334" s="140">
        <v>33641002</v>
      </c>
      <c r="AI1334" s="44"/>
      <c r="AK1334" s="44"/>
      <c r="AL1334" s="4"/>
    </row>
    <row r="1335" spans="1:38" x14ac:dyDescent="0.35">
      <c r="A1335" s="140" t="s">
        <v>4503</v>
      </c>
      <c r="B1335" s="140" t="s">
        <v>4504</v>
      </c>
      <c r="C1335" s="140" t="s">
        <v>6</v>
      </c>
      <c r="D1335" s="140" t="s">
        <v>8</v>
      </c>
      <c r="E1335" s="140" t="s">
        <v>535</v>
      </c>
      <c r="F1335" s="140">
        <v>2007</v>
      </c>
      <c r="G1335" s="140" t="s">
        <v>5089</v>
      </c>
      <c r="H1335" s="140" t="s">
        <v>728</v>
      </c>
      <c r="I1335" s="140">
        <v>478945662148.55518</v>
      </c>
      <c r="J1335" s="140">
        <v>653765564968.49976</v>
      </c>
      <c r="K1335" s="140">
        <v>129267091010.34966</v>
      </c>
      <c r="L1335" s="140">
        <v>1086974354.5767469</v>
      </c>
      <c r="M1335" s="140">
        <v>3100042627.7833014</v>
      </c>
      <c r="N1335" s="140">
        <v>0</v>
      </c>
      <c r="O1335" s="140">
        <v>13024341.658385348</v>
      </c>
      <c r="P1335" s="140">
        <v>21920896409.959194</v>
      </c>
      <c r="Q1335" s="140">
        <v>103146153276.37202</v>
      </c>
      <c r="R1335" s="140">
        <v>60456945425.804817</v>
      </c>
      <c r="S1335" s="140">
        <v>42689207850.567207</v>
      </c>
      <c r="T1335" s="140">
        <v>524498473958.15002</v>
      </c>
      <c r="U1335" s="140">
        <v>522855896896.87231</v>
      </c>
      <c r="V1335" s="140">
        <v>428430982414.04663</v>
      </c>
      <c r="W1335" s="140">
        <v>94424914482.825668</v>
      </c>
      <c r="X1335" s="140">
        <v>0</v>
      </c>
      <c r="Y1335" s="140">
        <v>1642577061.2777233</v>
      </c>
      <c r="Z1335" s="140" t="s">
        <v>728</v>
      </c>
      <c r="AA1335" s="140" t="s">
        <v>728</v>
      </c>
      <c r="AB1335" s="140" t="s">
        <v>728</v>
      </c>
      <c r="AC1335" s="140" t="s">
        <v>728</v>
      </c>
      <c r="AD1335" s="140" t="s">
        <v>728</v>
      </c>
      <c r="AE1335" s="140" t="s">
        <v>728</v>
      </c>
      <c r="AF1335" s="140" t="s">
        <v>728</v>
      </c>
      <c r="AG1335" s="140">
        <v>95000273875.888947</v>
      </c>
      <c r="AH1335" s="140">
        <v>34166972</v>
      </c>
      <c r="AI1335" s="44"/>
      <c r="AK1335" s="44"/>
      <c r="AL1335" s="4"/>
    </row>
    <row r="1336" spans="1:38" x14ac:dyDescent="0.35">
      <c r="A1336" s="140" t="s">
        <v>4503</v>
      </c>
      <c r="B1336" s="140" t="s">
        <v>4504</v>
      </c>
      <c r="C1336" s="140" t="s">
        <v>6</v>
      </c>
      <c r="D1336" s="140" t="s">
        <v>8</v>
      </c>
      <c r="E1336" s="140" t="s">
        <v>535</v>
      </c>
      <c r="F1336" s="140">
        <v>2008</v>
      </c>
      <c r="G1336" s="140" t="s">
        <v>5090</v>
      </c>
      <c r="H1336" s="140" t="s">
        <v>728</v>
      </c>
      <c r="I1336" s="140">
        <v>496612368837.03394</v>
      </c>
      <c r="J1336" s="140">
        <v>702784032810.74805</v>
      </c>
      <c r="K1336" s="140">
        <v>122261885139.18666</v>
      </c>
      <c r="L1336" s="140">
        <v>1106752984.6377964</v>
      </c>
      <c r="M1336" s="140">
        <v>3243504013.4233713</v>
      </c>
      <c r="N1336" s="140">
        <v>0</v>
      </c>
      <c r="O1336" s="140">
        <v>0</v>
      </c>
      <c r="P1336" s="140">
        <v>19981401830.053619</v>
      </c>
      <c r="Q1336" s="140">
        <v>97930226311.071869</v>
      </c>
      <c r="R1336" s="140">
        <v>59561942138.717659</v>
      </c>
      <c r="S1336" s="140">
        <v>38368284172.354202</v>
      </c>
      <c r="T1336" s="140">
        <v>580522147671.5614</v>
      </c>
      <c r="U1336" s="140">
        <v>576784367713.6543</v>
      </c>
      <c r="V1336" s="140">
        <v>474325360599.64001</v>
      </c>
      <c r="W1336" s="140">
        <v>102459007114.01424</v>
      </c>
      <c r="X1336" s="140">
        <v>0</v>
      </c>
      <c r="Y1336" s="140">
        <v>3737779957.9071517</v>
      </c>
      <c r="Z1336" s="140" t="s">
        <v>728</v>
      </c>
      <c r="AA1336" s="140" t="s">
        <v>728</v>
      </c>
      <c r="AB1336" s="140" t="s">
        <v>728</v>
      </c>
      <c r="AC1336" s="140" t="s">
        <v>728</v>
      </c>
      <c r="AD1336" s="140" t="s">
        <v>728</v>
      </c>
      <c r="AE1336" s="140" t="s">
        <v>728</v>
      </c>
      <c r="AF1336" s="140" t="s">
        <v>728</v>
      </c>
      <c r="AG1336" s="140">
        <v>99615437110.430603</v>
      </c>
      <c r="AH1336" s="140">
        <v>34730608</v>
      </c>
      <c r="AI1336" s="44"/>
      <c r="AK1336" s="44"/>
      <c r="AL1336" s="4"/>
    </row>
    <row r="1337" spans="1:38" x14ac:dyDescent="0.35">
      <c r="A1337" s="140" t="s">
        <v>4503</v>
      </c>
      <c r="B1337" s="140" t="s">
        <v>4504</v>
      </c>
      <c r="C1337" s="140" t="s">
        <v>6</v>
      </c>
      <c r="D1337" s="140" t="s">
        <v>8</v>
      </c>
      <c r="E1337" s="140" t="s">
        <v>535</v>
      </c>
      <c r="F1337" s="140">
        <v>2009</v>
      </c>
      <c r="G1337" s="140" t="s">
        <v>5091</v>
      </c>
      <c r="H1337" s="140" t="s">
        <v>728</v>
      </c>
      <c r="I1337" s="140">
        <v>516359350406.33661</v>
      </c>
      <c r="J1337" s="140">
        <v>748090842590.02405</v>
      </c>
      <c r="K1337" s="140">
        <v>122947758650.5778</v>
      </c>
      <c r="L1337" s="140">
        <v>1248547977.6882012</v>
      </c>
      <c r="M1337" s="140">
        <v>3354098903.7891045</v>
      </c>
      <c r="N1337" s="140">
        <v>0</v>
      </c>
      <c r="O1337" s="140">
        <v>0</v>
      </c>
      <c r="P1337" s="140">
        <v>21830131471.895847</v>
      </c>
      <c r="Q1337" s="140">
        <v>96514980297.204651</v>
      </c>
      <c r="R1337" s="140">
        <v>55141631225.980499</v>
      </c>
      <c r="S1337" s="140">
        <v>41373349071.224152</v>
      </c>
      <c r="T1337" s="140">
        <v>625143083939.44629</v>
      </c>
      <c r="U1337" s="140">
        <v>620384324006.91235</v>
      </c>
      <c r="V1337" s="140">
        <v>503806084068.78296</v>
      </c>
      <c r="W1337" s="140">
        <v>116578239938.12946</v>
      </c>
      <c r="X1337" s="140">
        <v>0</v>
      </c>
      <c r="Y1337" s="140">
        <v>4758759932.5339479</v>
      </c>
      <c r="Z1337" s="140" t="s">
        <v>728</v>
      </c>
      <c r="AA1337" s="140" t="s">
        <v>728</v>
      </c>
      <c r="AB1337" s="140" t="s">
        <v>728</v>
      </c>
      <c r="AC1337" s="140" t="s">
        <v>728</v>
      </c>
      <c r="AD1337" s="140" t="s">
        <v>728</v>
      </c>
      <c r="AE1337" s="140" t="s">
        <v>728</v>
      </c>
      <c r="AF1337" s="140" t="s">
        <v>728</v>
      </c>
      <c r="AG1337" s="140">
        <v>127711630022.29333</v>
      </c>
      <c r="AH1337" s="140">
        <v>35333881</v>
      </c>
      <c r="AI1337" s="44"/>
      <c r="AK1337" s="44"/>
      <c r="AL1337" s="4"/>
    </row>
    <row r="1338" spans="1:38" x14ac:dyDescent="0.35">
      <c r="A1338" s="140" t="s">
        <v>4503</v>
      </c>
      <c r="B1338" s="140" t="s">
        <v>4504</v>
      </c>
      <c r="C1338" s="140" t="s">
        <v>6</v>
      </c>
      <c r="D1338" s="140" t="s">
        <v>8</v>
      </c>
      <c r="E1338" s="140" t="s">
        <v>535</v>
      </c>
      <c r="F1338" s="140">
        <v>2010</v>
      </c>
      <c r="G1338" s="140" t="s">
        <v>5092</v>
      </c>
      <c r="H1338" s="140" t="s">
        <v>728</v>
      </c>
      <c r="I1338" s="140">
        <v>537703778682.26794</v>
      </c>
      <c r="J1338" s="140">
        <v>756434387328.61682</v>
      </c>
      <c r="K1338" s="140">
        <v>132098688108.3506</v>
      </c>
      <c r="L1338" s="140">
        <v>1445952550.6027882</v>
      </c>
      <c r="M1338" s="140">
        <v>3404880427.6119981</v>
      </c>
      <c r="N1338" s="140">
        <v>0</v>
      </c>
      <c r="O1338" s="140">
        <v>300839946.42152679</v>
      </c>
      <c r="P1338" s="140">
        <v>23855210812.927933</v>
      </c>
      <c r="Q1338" s="140">
        <v>103091804370.78636</v>
      </c>
      <c r="R1338" s="140">
        <v>58579610991.296776</v>
      </c>
      <c r="S1338" s="140">
        <v>44512193379.489586</v>
      </c>
      <c r="T1338" s="140">
        <v>624335699220.26624</v>
      </c>
      <c r="U1338" s="140">
        <v>618836396919.01282</v>
      </c>
      <c r="V1338" s="140">
        <v>504190549663.91132</v>
      </c>
      <c r="W1338" s="140">
        <v>114645847255.10146</v>
      </c>
      <c r="X1338" s="140">
        <v>0</v>
      </c>
      <c r="Y1338" s="140">
        <v>5499302301.2534781</v>
      </c>
      <c r="Z1338" s="140" t="s">
        <v>728</v>
      </c>
      <c r="AA1338" s="140" t="s">
        <v>728</v>
      </c>
      <c r="AB1338" s="140" t="s">
        <v>728</v>
      </c>
      <c r="AC1338" s="140" t="s">
        <v>728</v>
      </c>
      <c r="AD1338" s="140" t="s">
        <v>728</v>
      </c>
      <c r="AE1338" s="140" t="s">
        <v>728</v>
      </c>
      <c r="AF1338" s="140" t="s">
        <v>728</v>
      </c>
      <c r="AG1338" s="140">
        <v>121696714179.00911</v>
      </c>
      <c r="AH1338" s="140">
        <v>35977455</v>
      </c>
      <c r="AI1338" s="44"/>
      <c r="AK1338" s="44"/>
      <c r="AL1338" s="4"/>
    </row>
    <row r="1339" spans="1:38" x14ac:dyDescent="0.35">
      <c r="A1339" s="140" t="s">
        <v>4503</v>
      </c>
      <c r="B1339" s="140" t="s">
        <v>4504</v>
      </c>
      <c r="C1339" s="140" t="s">
        <v>6</v>
      </c>
      <c r="D1339" s="140" t="s">
        <v>8</v>
      </c>
      <c r="E1339" s="140" t="s">
        <v>535</v>
      </c>
      <c r="F1339" s="140">
        <v>2011</v>
      </c>
      <c r="G1339" s="140" t="s">
        <v>5093</v>
      </c>
      <c r="H1339" s="140" t="s">
        <v>728</v>
      </c>
      <c r="I1339" s="140">
        <v>559021578990.06934</v>
      </c>
      <c r="J1339" s="140">
        <v>766122925021.84302</v>
      </c>
      <c r="K1339" s="140">
        <v>136568272905.18036</v>
      </c>
      <c r="L1339" s="140">
        <v>1558986646.8633821</v>
      </c>
      <c r="M1339" s="140">
        <v>3370522174.896647</v>
      </c>
      <c r="N1339" s="140">
        <v>0</v>
      </c>
      <c r="O1339" s="140">
        <v>0</v>
      </c>
      <c r="P1339" s="140">
        <v>25109464703.247902</v>
      </c>
      <c r="Q1339" s="140">
        <v>106529299380.17242</v>
      </c>
      <c r="R1339" s="140">
        <v>60360225487.867081</v>
      </c>
      <c r="S1339" s="140">
        <v>46169073892.305351</v>
      </c>
      <c r="T1339" s="140">
        <v>629554652116.66272</v>
      </c>
      <c r="U1339" s="140">
        <v>623421483361.73389</v>
      </c>
      <c r="V1339" s="140">
        <v>506504270962.19324</v>
      </c>
      <c r="W1339" s="140">
        <v>116917212399.54062</v>
      </c>
      <c r="X1339" s="140">
        <v>0</v>
      </c>
      <c r="Y1339" s="140">
        <v>6133168754.9287891</v>
      </c>
      <c r="Z1339" s="140" t="s">
        <v>728</v>
      </c>
      <c r="AA1339" s="140" t="s">
        <v>728</v>
      </c>
      <c r="AB1339" s="140" t="s">
        <v>728</v>
      </c>
      <c r="AC1339" s="140" t="s">
        <v>728</v>
      </c>
      <c r="AD1339" s="140" t="s">
        <v>728</v>
      </c>
      <c r="AE1339" s="140" t="s">
        <v>728</v>
      </c>
      <c r="AF1339" s="140" t="s">
        <v>728</v>
      </c>
      <c r="AG1339" s="140">
        <v>108905907839.01503</v>
      </c>
      <c r="AH1339" s="140">
        <v>36661444</v>
      </c>
      <c r="AI1339" s="44"/>
      <c r="AK1339" s="44"/>
      <c r="AL1339" s="4"/>
    </row>
    <row r="1340" spans="1:38" x14ac:dyDescent="0.35">
      <c r="A1340" s="140" t="s">
        <v>4503</v>
      </c>
      <c r="B1340" s="140" t="s">
        <v>4504</v>
      </c>
      <c r="C1340" s="140" t="s">
        <v>6</v>
      </c>
      <c r="D1340" s="140" t="s">
        <v>8</v>
      </c>
      <c r="E1340" s="140" t="s">
        <v>535</v>
      </c>
      <c r="F1340" s="140">
        <v>2012</v>
      </c>
      <c r="G1340" s="140" t="s">
        <v>5094</v>
      </c>
      <c r="H1340" s="140" t="s">
        <v>728</v>
      </c>
      <c r="I1340" s="140">
        <v>581721257415.04871</v>
      </c>
      <c r="J1340" s="140">
        <v>775540760752.27319</v>
      </c>
      <c r="K1340" s="140">
        <v>137643501071.89871</v>
      </c>
      <c r="L1340" s="140">
        <v>1733876061.5464897</v>
      </c>
      <c r="M1340" s="140">
        <v>3382832417.9481177</v>
      </c>
      <c r="N1340" s="140">
        <v>0</v>
      </c>
      <c r="O1340" s="140">
        <v>0</v>
      </c>
      <c r="P1340" s="140">
        <v>24818340400.660595</v>
      </c>
      <c r="Q1340" s="140">
        <v>107708452191.74352</v>
      </c>
      <c r="R1340" s="140">
        <v>62735149831.828796</v>
      </c>
      <c r="S1340" s="140">
        <v>44973302359.914719</v>
      </c>
      <c r="T1340" s="140">
        <v>637897259680.37439</v>
      </c>
      <c r="U1340" s="140">
        <v>631559165289.00146</v>
      </c>
      <c r="V1340" s="140">
        <v>512112388765.51697</v>
      </c>
      <c r="W1340" s="140">
        <v>119446776523.48456</v>
      </c>
      <c r="X1340" s="140">
        <v>0</v>
      </c>
      <c r="Y1340" s="140">
        <v>6338094391.3729143</v>
      </c>
      <c r="Z1340" s="140" t="s">
        <v>728</v>
      </c>
      <c r="AA1340" s="140" t="s">
        <v>728</v>
      </c>
      <c r="AB1340" s="140" t="s">
        <v>728</v>
      </c>
      <c r="AC1340" s="140" t="s">
        <v>728</v>
      </c>
      <c r="AD1340" s="140" t="s">
        <v>728</v>
      </c>
      <c r="AE1340" s="140" t="s">
        <v>728</v>
      </c>
      <c r="AF1340" s="140" t="s">
        <v>728</v>
      </c>
      <c r="AG1340" s="140">
        <v>113370844364.12801</v>
      </c>
      <c r="AH1340" s="140">
        <v>37383887</v>
      </c>
      <c r="AI1340" s="44"/>
      <c r="AK1340" s="44"/>
      <c r="AL1340" s="4"/>
    </row>
    <row r="1341" spans="1:38" x14ac:dyDescent="0.35">
      <c r="A1341" s="140" t="s">
        <v>4503</v>
      </c>
      <c r="B1341" s="140" t="s">
        <v>4504</v>
      </c>
      <c r="C1341" s="140" t="s">
        <v>6</v>
      </c>
      <c r="D1341" s="140" t="s">
        <v>8</v>
      </c>
      <c r="E1341" s="140" t="s">
        <v>535</v>
      </c>
      <c r="F1341" s="140">
        <v>2013</v>
      </c>
      <c r="G1341" s="140" t="s">
        <v>5095</v>
      </c>
      <c r="H1341" s="140" t="s">
        <v>728</v>
      </c>
      <c r="I1341" s="140">
        <v>607096816633.37085</v>
      </c>
      <c r="J1341" s="140">
        <v>794881212274.14587</v>
      </c>
      <c r="K1341" s="140">
        <v>146582494167.61911</v>
      </c>
      <c r="L1341" s="140">
        <v>1784709720.4905939</v>
      </c>
      <c r="M1341" s="140">
        <v>3414380929.6133938</v>
      </c>
      <c r="N1341" s="140">
        <v>0</v>
      </c>
      <c r="O1341" s="140">
        <v>1120109413.8015428</v>
      </c>
      <c r="P1341" s="140">
        <v>26113244422.628986</v>
      </c>
      <c r="Q1341" s="140">
        <v>114150049681.08459</v>
      </c>
      <c r="R1341" s="140">
        <v>67465636765.227165</v>
      </c>
      <c r="S1341" s="140">
        <v>46684412915.857422</v>
      </c>
      <c r="T1341" s="140">
        <v>648298718106.52673</v>
      </c>
      <c r="U1341" s="140">
        <v>643512336848.21265</v>
      </c>
      <c r="V1341" s="140">
        <v>516450062240.31982</v>
      </c>
      <c r="W1341" s="140">
        <v>127062274607.89287</v>
      </c>
      <c r="X1341" s="140">
        <v>0</v>
      </c>
      <c r="Y1341" s="140">
        <v>4786381258.314064</v>
      </c>
      <c r="Z1341" s="140" t="s">
        <v>728</v>
      </c>
      <c r="AA1341" s="140" t="s">
        <v>728</v>
      </c>
      <c r="AB1341" s="140" t="s">
        <v>728</v>
      </c>
      <c r="AC1341" s="140" t="s">
        <v>728</v>
      </c>
      <c r="AD1341" s="140" t="s">
        <v>728</v>
      </c>
      <c r="AE1341" s="140" t="s">
        <v>728</v>
      </c>
      <c r="AF1341" s="140" t="s">
        <v>728</v>
      </c>
      <c r="AG1341" s="140">
        <v>118431858616.27727</v>
      </c>
      <c r="AH1341" s="140">
        <v>38140132</v>
      </c>
      <c r="AI1341" s="44"/>
      <c r="AK1341" s="44"/>
      <c r="AL1341" s="4"/>
    </row>
    <row r="1342" spans="1:38" x14ac:dyDescent="0.35">
      <c r="A1342" s="140" t="s">
        <v>4503</v>
      </c>
      <c r="B1342" s="140" t="s">
        <v>4504</v>
      </c>
      <c r="C1342" s="140" t="s">
        <v>6</v>
      </c>
      <c r="D1342" s="140" t="s">
        <v>8</v>
      </c>
      <c r="E1342" s="140" t="s">
        <v>535</v>
      </c>
      <c r="F1342" s="140">
        <v>2014</v>
      </c>
      <c r="G1342" s="140" t="s">
        <v>5096</v>
      </c>
      <c r="H1342" s="140" t="s">
        <v>728</v>
      </c>
      <c r="I1342" s="140">
        <v>634367571584.45667</v>
      </c>
      <c r="J1342" s="140">
        <v>817619997881.92017</v>
      </c>
      <c r="K1342" s="140">
        <v>146714999071.82062</v>
      </c>
      <c r="L1342" s="140">
        <v>1986155461.7649744</v>
      </c>
      <c r="M1342" s="140">
        <v>3478802603.3843737</v>
      </c>
      <c r="N1342" s="140">
        <v>0</v>
      </c>
      <c r="O1342" s="140">
        <v>0</v>
      </c>
      <c r="P1342" s="140">
        <v>25819908609.54842</v>
      </c>
      <c r="Q1342" s="140">
        <v>115430132397.12286</v>
      </c>
      <c r="R1342" s="140">
        <v>69926735715.3396</v>
      </c>
      <c r="S1342" s="140">
        <v>45503396681.783264</v>
      </c>
      <c r="T1342" s="140">
        <v>670904998810.09949</v>
      </c>
      <c r="U1342" s="140">
        <v>666786883070.39185</v>
      </c>
      <c r="V1342" s="140">
        <v>539862292100.01337</v>
      </c>
      <c r="W1342" s="140">
        <v>126924590970.37846</v>
      </c>
      <c r="X1342" s="140">
        <v>0</v>
      </c>
      <c r="Y1342" s="140">
        <v>4118115739.7076211</v>
      </c>
      <c r="Z1342" s="140" t="s">
        <v>728</v>
      </c>
      <c r="AA1342" s="140" t="s">
        <v>728</v>
      </c>
      <c r="AB1342" s="140" t="s">
        <v>728</v>
      </c>
      <c r="AC1342" s="140" t="s">
        <v>728</v>
      </c>
      <c r="AD1342" s="140" t="s">
        <v>728</v>
      </c>
      <c r="AE1342" s="140" t="s">
        <v>728</v>
      </c>
      <c r="AF1342" s="140" t="s">
        <v>728</v>
      </c>
      <c r="AG1342" s="140">
        <v>109094992454.18753</v>
      </c>
      <c r="AH1342" s="140">
        <v>38923687</v>
      </c>
      <c r="AI1342" s="44"/>
      <c r="AK1342" s="44"/>
      <c r="AL1342" s="4"/>
    </row>
    <row r="1343" spans="1:38" x14ac:dyDescent="0.35">
      <c r="A1343" s="140" t="s">
        <v>4503</v>
      </c>
      <c r="B1343" s="140" t="s">
        <v>4504</v>
      </c>
      <c r="C1343" s="140" t="s">
        <v>6</v>
      </c>
      <c r="D1343" s="140" t="s">
        <v>8</v>
      </c>
      <c r="E1343" s="140" t="s">
        <v>535</v>
      </c>
      <c r="F1343" s="140">
        <v>2015</v>
      </c>
      <c r="G1343" s="140" t="s">
        <v>5097</v>
      </c>
      <c r="H1343" s="140" t="s">
        <v>728</v>
      </c>
      <c r="I1343" s="140">
        <v>663571759210.69019</v>
      </c>
      <c r="J1343" s="140">
        <v>788249684965.09839</v>
      </c>
      <c r="K1343" s="140">
        <v>152130982793.27335</v>
      </c>
      <c r="L1343" s="140">
        <v>2287791964.6249137</v>
      </c>
      <c r="M1343" s="140">
        <v>3574905424.3648062</v>
      </c>
      <c r="N1343" s="140">
        <v>0</v>
      </c>
      <c r="O1343" s="140">
        <v>263175432.93653619</v>
      </c>
      <c r="P1343" s="140">
        <v>25777664004.337513</v>
      </c>
      <c r="Q1343" s="140">
        <v>120227445967.00958</v>
      </c>
      <c r="R1343" s="140">
        <v>73730659715.21582</v>
      </c>
      <c r="S1343" s="140">
        <v>46496786251.793755</v>
      </c>
      <c r="T1343" s="140">
        <v>636118702171.8252</v>
      </c>
      <c r="U1343" s="140">
        <v>632565832621.30493</v>
      </c>
      <c r="V1343" s="140">
        <v>503296694286.30231</v>
      </c>
      <c r="W1343" s="140">
        <v>129269138335.00264</v>
      </c>
      <c r="X1343" s="140">
        <v>0</v>
      </c>
      <c r="Y1343" s="140">
        <v>3552869550.5203161</v>
      </c>
      <c r="Z1343" s="140" t="s">
        <v>728</v>
      </c>
      <c r="AA1343" s="140" t="s">
        <v>728</v>
      </c>
      <c r="AB1343" s="140" t="s">
        <v>728</v>
      </c>
      <c r="AC1343" s="140" t="s">
        <v>728</v>
      </c>
      <c r="AD1343" s="140" t="s">
        <v>728</v>
      </c>
      <c r="AE1343" s="140" t="s">
        <v>728</v>
      </c>
      <c r="AF1343" s="140" t="s">
        <v>728</v>
      </c>
      <c r="AG1343" s="140">
        <v>116036308378.98094</v>
      </c>
      <c r="AH1343" s="140">
        <v>39728025</v>
      </c>
      <c r="AI1343" s="44"/>
      <c r="AK1343" s="44"/>
      <c r="AL1343" s="4"/>
    </row>
    <row r="1344" spans="1:38" x14ac:dyDescent="0.35">
      <c r="A1344" s="140" t="s">
        <v>4503</v>
      </c>
      <c r="B1344" s="140" t="s">
        <v>4504</v>
      </c>
      <c r="C1344" s="140" t="s">
        <v>6</v>
      </c>
      <c r="D1344" s="140" t="s">
        <v>8</v>
      </c>
      <c r="E1344" s="140" t="s">
        <v>535</v>
      </c>
      <c r="F1344" s="140">
        <v>2016</v>
      </c>
      <c r="G1344" s="140" t="s">
        <v>5098</v>
      </c>
      <c r="H1344" s="140" t="s">
        <v>728</v>
      </c>
      <c r="I1344" s="140">
        <v>693483935912.54077</v>
      </c>
      <c r="J1344" s="140">
        <v>730351931328.51038</v>
      </c>
      <c r="K1344" s="140">
        <v>161534569313.12119</v>
      </c>
      <c r="L1344" s="140">
        <v>2500020124.7921319</v>
      </c>
      <c r="M1344" s="140">
        <v>4095912732.9232821</v>
      </c>
      <c r="N1344" s="140">
        <v>0</v>
      </c>
      <c r="O1344" s="140">
        <v>257509960.26117069</v>
      </c>
      <c r="P1344" s="140">
        <v>25641190844.38475</v>
      </c>
      <c r="Q1344" s="140">
        <v>129039935650.75986</v>
      </c>
      <c r="R1344" s="140">
        <v>81753079943.363907</v>
      </c>
      <c r="S1344" s="140">
        <v>47286855707.39595</v>
      </c>
      <c r="T1344" s="140">
        <v>568817362015.38904</v>
      </c>
      <c r="U1344" s="140">
        <v>565914827371.94397</v>
      </c>
      <c r="V1344" s="140">
        <v>451656533368.85858</v>
      </c>
      <c r="W1344" s="140">
        <v>114258294003.0854</v>
      </c>
      <c r="X1344" s="140">
        <v>0</v>
      </c>
      <c r="Y1344" s="140">
        <v>2902534643.445075</v>
      </c>
      <c r="Z1344" s="140" t="s">
        <v>728</v>
      </c>
      <c r="AA1344" s="140" t="s">
        <v>728</v>
      </c>
      <c r="AB1344" s="140" t="s">
        <v>728</v>
      </c>
      <c r="AC1344" s="140" t="s">
        <v>728</v>
      </c>
      <c r="AD1344" s="140" t="s">
        <v>728</v>
      </c>
      <c r="AE1344" s="140" t="s">
        <v>728</v>
      </c>
      <c r="AF1344" s="140" t="s">
        <v>728</v>
      </c>
      <c r="AG1344" s="140">
        <v>92372261681.023865</v>
      </c>
      <c r="AH1344" s="140">
        <v>40551404</v>
      </c>
      <c r="AI1344" s="44"/>
      <c r="AK1344" s="44"/>
      <c r="AL1344" s="4"/>
    </row>
    <row r="1345" spans="1:38" x14ac:dyDescent="0.35">
      <c r="A1345" s="140" t="s">
        <v>4503</v>
      </c>
      <c r="B1345" s="140" t="s">
        <v>4504</v>
      </c>
      <c r="C1345" s="140" t="s">
        <v>6</v>
      </c>
      <c r="D1345" s="140" t="s">
        <v>8</v>
      </c>
      <c r="E1345" s="140" t="s">
        <v>535</v>
      </c>
      <c r="F1345" s="140">
        <v>2017</v>
      </c>
      <c r="G1345" s="140" t="s">
        <v>5099</v>
      </c>
      <c r="H1345" s="140" t="s">
        <v>728</v>
      </c>
      <c r="I1345" s="140">
        <v>724356603710.047</v>
      </c>
      <c r="J1345" s="140">
        <v>685687470777.71289</v>
      </c>
      <c r="K1345" s="140">
        <v>175266360669.48712</v>
      </c>
      <c r="L1345" s="140">
        <v>2796892789.3682327</v>
      </c>
      <c r="M1345" s="140">
        <v>3839617208.8203416</v>
      </c>
      <c r="N1345" s="140">
        <v>0</v>
      </c>
      <c r="O1345" s="140">
        <v>267636794.17918175</v>
      </c>
      <c r="P1345" s="140">
        <v>27115343981.954166</v>
      </c>
      <c r="Q1345" s="140">
        <v>141246869895.16522</v>
      </c>
      <c r="R1345" s="140">
        <v>91344114238.858002</v>
      </c>
      <c r="S1345" s="140">
        <v>49902755656.307205</v>
      </c>
      <c r="T1345" s="140">
        <v>510421110108.22565</v>
      </c>
      <c r="U1345" s="140">
        <v>508197247250.17841</v>
      </c>
      <c r="V1345" s="140">
        <v>405334009681.70679</v>
      </c>
      <c r="W1345" s="140">
        <v>102863237568.47162</v>
      </c>
      <c r="X1345" s="140">
        <v>0</v>
      </c>
      <c r="Y1345" s="140">
        <v>2223862858.0472484</v>
      </c>
      <c r="Z1345" s="140" t="s">
        <v>728</v>
      </c>
      <c r="AA1345" s="140" t="s">
        <v>728</v>
      </c>
      <c r="AB1345" s="140" t="s">
        <v>728</v>
      </c>
      <c r="AC1345" s="140" t="s">
        <v>728</v>
      </c>
      <c r="AD1345" s="140" t="s">
        <v>728</v>
      </c>
      <c r="AE1345" s="140" t="s">
        <v>728</v>
      </c>
      <c r="AF1345" s="140" t="s">
        <v>728</v>
      </c>
      <c r="AG1345" s="140">
        <v>74802248620.854691</v>
      </c>
      <c r="AH1345" s="140">
        <v>41389198</v>
      </c>
      <c r="AI1345" s="44"/>
      <c r="AK1345" s="44"/>
      <c r="AL1345" s="4"/>
    </row>
    <row r="1346" spans="1:38" x14ac:dyDescent="0.35">
      <c r="A1346" s="140" t="s">
        <v>4503</v>
      </c>
      <c r="B1346" s="140" t="s">
        <v>4504</v>
      </c>
      <c r="C1346" s="140" t="s">
        <v>6</v>
      </c>
      <c r="D1346" s="140" t="s">
        <v>8</v>
      </c>
      <c r="E1346" s="140" t="s">
        <v>535</v>
      </c>
      <c r="F1346" s="140">
        <v>2018</v>
      </c>
      <c r="G1346" s="140" t="s">
        <v>5100</v>
      </c>
      <c r="H1346" s="140" t="s">
        <v>728</v>
      </c>
      <c r="I1346" s="140">
        <v>773620924311.71741</v>
      </c>
      <c r="J1346" s="140">
        <v>663162215339.59863</v>
      </c>
      <c r="K1346" s="140">
        <v>177733168911.06674</v>
      </c>
      <c r="L1346" s="140">
        <v>2785362004.9132147</v>
      </c>
      <c r="M1346" s="140">
        <v>3855973005.0832548</v>
      </c>
      <c r="N1346" s="140">
        <v>0</v>
      </c>
      <c r="O1346" s="140">
        <v>296427144.90097332</v>
      </c>
      <c r="P1346" s="140">
        <v>27038951719.084557</v>
      </c>
      <c r="Q1346" s="140">
        <v>143756455037.08475</v>
      </c>
      <c r="R1346" s="140">
        <v>94129564188.346161</v>
      </c>
      <c r="S1346" s="140">
        <v>49626890848.738594</v>
      </c>
      <c r="T1346" s="140">
        <v>485429046428.53186</v>
      </c>
      <c r="U1346" s="140">
        <v>483510250370.75098</v>
      </c>
      <c r="V1346" s="140">
        <v>385128064757.84064</v>
      </c>
      <c r="W1346" s="140">
        <v>98382185612.91037</v>
      </c>
      <c r="X1346" s="140">
        <v>0</v>
      </c>
      <c r="Y1346" s="140">
        <v>1918796057.7808638</v>
      </c>
      <c r="Z1346" s="140" t="s">
        <v>728</v>
      </c>
      <c r="AA1346" s="140" t="s">
        <v>728</v>
      </c>
      <c r="AB1346" s="140" t="s">
        <v>728</v>
      </c>
      <c r="AC1346" s="140" t="s">
        <v>728</v>
      </c>
      <c r="AD1346" s="140" t="s">
        <v>728</v>
      </c>
      <c r="AE1346" s="140" t="s">
        <v>728</v>
      </c>
      <c r="AF1346" s="140" t="s">
        <v>728</v>
      </c>
      <c r="AG1346" s="140">
        <v>55113580000</v>
      </c>
      <c r="AH1346" s="140">
        <v>42228429</v>
      </c>
      <c r="AI1346" s="44"/>
      <c r="AK1346" s="44"/>
      <c r="AL1346" s="4"/>
    </row>
    <row r="1347" spans="1:38" x14ac:dyDescent="0.35">
      <c r="A1347" s="140" t="s">
        <v>79</v>
      </c>
      <c r="B1347" s="140" t="s">
        <v>80</v>
      </c>
      <c r="C1347" s="140" t="s">
        <v>6</v>
      </c>
      <c r="D1347" s="140" t="s">
        <v>11</v>
      </c>
      <c r="E1347" s="140" t="s">
        <v>535</v>
      </c>
      <c r="F1347" s="140">
        <v>1995</v>
      </c>
      <c r="G1347" s="140" t="s">
        <v>1425</v>
      </c>
      <c r="H1347" s="140">
        <v>694685622469.74915</v>
      </c>
      <c r="I1347" s="140">
        <v>282214149268.49292</v>
      </c>
      <c r="J1347" s="140">
        <v>145640441155.93716</v>
      </c>
      <c r="K1347" s="140">
        <v>95149842311.734192</v>
      </c>
      <c r="L1347" s="140">
        <v>10183421377.791243</v>
      </c>
      <c r="M1347" s="140">
        <v>13121871959.527637</v>
      </c>
      <c r="N1347" s="140">
        <v>1454678395.0484192</v>
      </c>
      <c r="O1347" s="140">
        <v>9808840606.222538</v>
      </c>
      <c r="P1347" s="140">
        <v>17538144681.645512</v>
      </c>
      <c r="Q1347" s="140">
        <v>43042885291.498848</v>
      </c>
      <c r="R1347" s="140">
        <v>28608067571.622822</v>
      </c>
      <c r="S1347" s="140">
        <v>14434817719.876024</v>
      </c>
      <c r="T1347" s="140">
        <v>50490598844.202972</v>
      </c>
      <c r="U1347" s="140">
        <v>49890521704.324684</v>
      </c>
      <c r="V1347" s="140">
        <v>49817207414.658089</v>
      </c>
      <c r="W1347" s="140">
        <v>73314289.666593745</v>
      </c>
      <c r="X1347" s="140">
        <v>0</v>
      </c>
      <c r="Y1347" s="140">
        <v>600077139.87829089</v>
      </c>
      <c r="Z1347" s="140">
        <v>299300741588.35437</v>
      </c>
      <c r="AA1347" s="140">
        <v>191143293510.00375</v>
      </c>
      <c r="AB1347" s="140">
        <v>85337903338.158951</v>
      </c>
      <c r="AC1347" s="140">
        <v>105805390171.84427</v>
      </c>
      <c r="AD1347" s="140">
        <v>108157448078.35059</v>
      </c>
      <c r="AE1347" s="140">
        <v>48288013039.4384</v>
      </c>
      <c r="AF1347" s="140">
        <v>59869435038.912193</v>
      </c>
      <c r="AG1347" s="140">
        <v>-32469709543.035248</v>
      </c>
      <c r="AH1347" s="140">
        <v>11455204</v>
      </c>
      <c r="AI1347" s="44"/>
      <c r="AK1347" s="44"/>
      <c r="AL1347" s="4"/>
    </row>
    <row r="1348" spans="1:38" x14ac:dyDescent="0.35">
      <c r="A1348" s="140" t="s">
        <v>79</v>
      </c>
      <c r="B1348" s="140" t="s">
        <v>80</v>
      </c>
      <c r="C1348" s="140" t="s">
        <v>6</v>
      </c>
      <c r="D1348" s="140" t="s">
        <v>11</v>
      </c>
      <c r="E1348" s="140" t="s">
        <v>535</v>
      </c>
      <c r="F1348" s="140">
        <v>1996</v>
      </c>
      <c r="G1348" s="140" t="s">
        <v>1426</v>
      </c>
      <c r="H1348" s="140">
        <v>735517225382.71545</v>
      </c>
      <c r="I1348" s="140">
        <v>283906933410.20801</v>
      </c>
      <c r="J1348" s="140">
        <v>159759405794.47232</v>
      </c>
      <c r="K1348" s="140">
        <v>104899678626.68698</v>
      </c>
      <c r="L1348" s="140">
        <v>11331275980.985889</v>
      </c>
      <c r="M1348" s="140">
        <v>17350406026.637066</v>
      </c>
      <c r="N1348" s="140">
        <v>1425161192.5663877</v>
      </c>
      <c r="O1348" s="140">
        <v>12246171790.143717</v>
      </c>
      <c r="P1348" s="140">
        <v>18532816386.790417</v>
      </c>
      <c r="Q1348" s="140">
        <v>44013847249.563492</v>
      </c>
      <c r="R1348" s="140">
        <v>29141459588.754536</v>
      </c>
      <c r="S1348" s="140">
        <v>14872387660.808954</v>
      </c>
      <c r="T1348" s="140">
        <v>54859727167.785362</v>
      </c>
      <c r="U1348" s="140">
        <v>54383779330.084724</v>
      </c>
      <c r="V1348" s="140">
        <v>54310570964.449142</v>
      </c>
      <c r="W1348" s="140">
        <v>73208365.635582596</v>
      </c>
      <c r="X1348" s="140">
        <v>0</v>
      </c>
      <c r="Y1348" s="140">
        <v>475947837.7006411</v>
      </c>
      <c r="Z1348" s="140">
        <v>324188306070.66162</v>
      </c>
      <c r="AA1348" s="140">
        <v>194512088175.08051</v>
      </c>
      <c r="AB1348" s="140">
        <v>89671091129.771332</v>
      </c>
      <c r="AC1348" s="140">
        <v>104840997045.30917</v>
      </c>
      <c r="AD1348" s="140">
        <v>129676217895.58115</v>
      </c>
      <c r="AE1348" s="140">
        <v>59781415445.050133</v>
      </c>
      <c r="AF1348" s="140">
        <v>69894802450.531006</v>
      </c>
      <c r="AG1348" s="140">
        <v>-32337419892.62656</v>
      </c>
      <c r="AH1348" s="140">
        <v>11703174</v>
      </c>
      <c r="AI1348" s="44"/>
      <c r="AK1348" s="44"/>
      <c r="AL1348" s="4"/>
    </row>
    <row r="1349" spans="1:38" x14ac:dyDescent="0.35">
      <c r="A1349" s="140" t="s">
        <v>79</v>
      </c>
      <c r="B1349" s="140" t="s">
        <v>80</v>
      </c>
      <c r="C1349" s="140" t="s">
        <v>6</v>
      </c>
      <c r="D1349" s="140" t="s">
        <v>11</v>
      </c>
      <c r="E1349" s="140" t="s">
        <v>535</v>
      </c>
      <c r="F1349" s="140">
        <v>1997</v>
      </c>
      <c r="G1349" s="140" t="s">
        <v>1427</v>
      </c>
      <c r="H1349" s="140">
        <v>760659435521.52905</v>
      </c>
      <c r="I1349" s="140">
        <v>286577075589.78149</v>
      </c>
      <c r="J1349" s="140">
        <v>160741140879.66721</v>
      </c>
      <c r="K1349" s="140">
        <v>104329794762.34401</v>
      </c>
      <c r="L1349" s="140">
        <v>11876655735.876558</v>
      </c>
      <c r="M1349" s="140">
        <v>13030667214.965405</v>
      </c>
      <c r="N1349" s="140">
        <v>1395644014.5893552</v>
      </c>
      <c r="O1349" s="140">
        <v>13969031216.889565</v>
      </c>
      <c r="P1349" s="140">
        <v>19336727870.210163</v>
      </c>
      <c r="Q1349" s="140">
        <v>44721068709.812973</v>
      </c>
      <c r="R1349" s="140">
        <v>29217774517.83556</v>
      </c>
      <c r="S1349" s="140">
        <v>15503294191.977409</v>
      </c>
      <c r="T1349" s="140">
        <v>56411346117.323166</v>
      </c>
      <c r="U1349" s="140">
        <v>55966300469.372215</v>
      </c>
      <c r="V1349" s="140">
        <v>55894369250.33654</v>
      </c>
      <c r="W1349" s="140">
        <v>71931219.035677984</v>
      </c>
      <c r="X1349" s="140">
        <v>0</v>
      </c>
      <c r="Y1349" s="140">
        <v>445045647.9509539</v>
      </c>
      <c r="Z1349" s="140">
        <v>344871410098.03156</v>
      </c>
      <c r="AA1349" s="140">
        <v>207077637035.09653</v>
      </c>
      <c r="AB1349" s="140">
        <v>98276015402.685959</v>
      </c>
      <c r="AC1349" s="140">
        <v>108801621632.41113</v>
      </c>
      <c r="AD1349" s="140">
        <v>137793773062.93497</v>
      </c>
      <c r="AE1349" s="140">
        <v>65394907715.853897</v>
      </c>
      <c r="AF1349" s="140">
        <v>72398865347.08165</v>
      </c>
      <c r="AG1349" s="140">
        <v>-31530191045.951206</v>
      </c>
      <c r="AH1349" s="140">
        <v>11951452</v>
      </c>
      <c r="AI1349" s="44"/>
      <c r="AK1349" s="44"/>
      <c r="AL1349" s="4"/>
    </row>
    <row r="1350" spans="1:38" x14ac:dyDescent="0.35">
      <c r="A1350" s="140" t="s">
        <v>79</v>
      </c>
      <c r="B1350" s="140" t="s">
        <v>80</v>
      </c>
      <c r="C1350" s="140" t="s">
        <v>6</v>
      </c>
      <c r="D1350" s="140" t="s">
        <v>11</v>
      </c>
      <c r="E1350" s="140" t="s">
        <v>535</v>
      </c>
      <c r="F1350" s="140">
        <v>1998</v>
      </c>
      <c r="G1350" s="140" t="s">
        <v>1428</v>
      </c>
      <c r="H1350" s="140">
        <v>769875949656.82935</v>
      </c>
      <c r="I1350" s="140">
        <v>289721963715.95172</v>
      </c>
      <c r="J1350" s="140">
        <v>155550002909.91293</v>
      </c>
      <c r="K1350" s="140">
        <v>100497125211.13705</v>
      </c>
      <c r="L1350" s="140">
        <v>13310128707.220013</v>
      </c>
      <c r="M1350" s="140">
        <v>13057590596.208591</v>
      </c>
      <c r="N1350" s="140">
        <v>1366126812.1073239</v>
      </c>
      <c r="O1350" s="140">
        <v>8935324636.7423611</v>
      </c>
      <c r="P1350" s="140">
        <v>19700420825.095703</v>
      </c>
      <c r="Q1350" s="140">
        <v>44127533633.763069</v>
      </c>
      <c r="R1350" s="140">
        <v>28337612439.165005</v>
      </c>
      <c r="S1350" s="140">
        <v>15789921194.598063</v>
      </c>
      <c r="T1350" s="140">
        <v>55052877698.775879</v>
      </c>
      <c r="U1350" s="140">
        <v>54644491573.177124</v>
      </c>
      <c r="V1350" s="140">
        <v>54577394846.837486</v>
      </c>
      <c r="W1350" s="140">
        <v>67096726.339636534</v>
      </c>
      <c r="X1350" s="140">
        <v>0</v>
      </c>
      <c r="Y1350" s="140">
        <v>408386125.59875345</v>
      </c>
      <c r="Z1350" s="140">
        <v>362929658634.01764</v>
      </c>
      <c r="AA1350" s="140">
        <v>217888810823.11938</v>
      </c>
      <c r="AB1350" s="140">
        <v>106175835378.92827</v>
      </c>
      <c r="AC1350" s="140">
        <v>111712975444.19113</v>
      </c>
      <c r="AD1350" s="140">
        <v>145040847810.89822</v>
      </c>
      <c r="AE1350" s="140">
        <v>70677485099.919464</v>
      </c>
      <c r="AF1350" s="140">
        <v>74363362710.97934</v>
      </c>
      <c r="AG1350" s="140">
        <v>-38325675603.05291</v>
      </c>
      <c r="AH1350" s="140">
        <v>12198449</v>
      </c>
      <c r="AI1350" s="44"/>
      <c r="AK1350" s="44"/>
      <c r="AL1350" s="4"/>
    </row>
    <row r="1351" spans="1:38" x14ac:dyDescent="0.35">
      <c r="A1351" s="140" t="s">
        <v>79</v>
      </c>
      <c r="B1351" s="140" t="s">
        <v>80</v>
      </c>
      <c r="C1351" s="140" t="s">
        <v>6</v>
      </c>
      <c r="D1351" s="140" t="s">
        <v>11</v>
      </c>
      <c r="E1351" s="140" t="s">
        <v>535</v>
      </c>
      <c r="F1351" s="140">
        <v>1999</v>
      </c>
      <c r="G1351" s="140" t="s">
        <v>1429</v>
      </c>
      <c r="H1351" s="140">
        <v>766753203098.74768</v>
      </c>
      <c r="I1351" s="140">
        <v>288900549536.17712</v>
      </c>
      <c r="J1351" s="140">
        <v>165039218155.9021</v>
      </c>
      <c r="K1351" s="140">
        <v>103348831932.35388</v>
      </c>
      <c r="L1351" s="140">
        <v>12126996748.888456</v>
      </c>
      <c r="M1351" s="140">
        <v>17483350163.134254</v>
      </c>
      <c r="N1351" s="140">
        <v>1336609634.1302912</v>
      </c>
      <c r="O1351" s="140">
        <v>10319375997.735004</v>
      </c>
      <c r="P1351" s="140">
        <v>19797682733.456425</v>
      </c>
      <c r="Q1351" s="140">
        <v>42284816655.009445</v>
      </c>
      <c r="R1351" s="140">
        <v>26242423466.336681</v>
      </c>
      <c r="S1351" s="140">
        <v>16042393188.672768</v>
      </c>
      <c r="T1351" s="140">
        <v>61690386223.548225</v>
      </c>
      <c r="U1351" s="140">
        <v>61187831260.859871</v>
      </c>
      <c r="V1351" s="140">
        <v>61113318981.93441</v>
      </c>
      <c r="W1351" s="140">
        <v>74512278.925463036</v>
      </c>
      <c r="X1351" s="140">
        <v>0</v>
      </c>
      <c r="Y1351" s="140">
        <v>502554962.68835229</v>
      </c>
      <c r="Z1351" s="140">
        <v>365190100940.63666</v>
      </c>
      <c r="AA1351" s="140">
        <v>226363170596.34882</v>
      </c>
      <c r="AB1351" s="140">
        <v>113003088336.10999</v>
      </c>
      <c r="AC1351" s="140">
        <v>113360082260.23882</v>
      </c>
      <c r="AD1351" s="140">
        <v>138826930344.28787</v>
      </c>
      <c r="AE1351" s="140">
        <v>69303994248.698715</v>
      </c>
      <c r="AF1351" s="140">
        <v>69522936095.589127</v>
      </c>
      <c r="AG1351" s="140">
        <v>-52376665533.967964</v>
      </c>
      <c r="AH1351" s="140">
        <v>12442115</v>
      </c>
      <c r="AI1351" s="44"/>
      <c r="AK1351" s="44"/>
      <c r="AL1351" s="4"/>
    </row>
    <row r="1352" spans="1:38" x14ac:dyDescent="0.35">
      <c r="A1352" s="140" t="s">
        <v>79</v>
      </c>
      <c r="B1352" s="140" t="s">
        <v>80</v>
      </c>
      <c r="C1352" s="140" t="s">
        <v>6</v>
      </c>
      <c r="D1352" s="140" t="s">
        <v>11</v>
      </c>
      <c r="E1352" s="140" t="s">
        <v>535</v>
      </c>
      <c r="F1352" s="140">
        <v>2000</v>
      </c>
      <c r="G1352" s="140" t="s">
        <v>1430</v>
      </c>
      <c r="H1352" s="140">
        <v>856461522624.73962</v>
      </c>
      <c r="I1352" s="140">
        <v>289531402172.8089</v>
      </c>
      <c r="J1352" s="140">
        <v>184577864967.77039</v>
      </c>
      <c r="K1352" s="140">
        <v>103336039848.11555</v>
      </c>
      <c r="L1352" s="140">
        <v>10004330779.92992</v>
      </c>
      <c r="M1352" s="140">
        <v>17651595917.276573</v>
      </c>
      <c r="N1352" s="140">
        <v>1307092431.6482599</v>
      </c>
      <c r="O1352" s="140">
        <v>11004145974.145308</v>
      </c>
      <c r="P1352" s="140">
        <v>20596551946.466827</v>
      </c>
      <c r="Q1352" s="140">
        <v>42772322798.648674</v>
      </c>
      <c r="R1352" s="140">
        <v>26163421991.768627</v>
      </c>
      <c r="S1352" s="140">
        <v>16608900806.880045</v>
      </c>
      <c r="T1352" s="140">
        <v>81241825119.654846</v>
      </c>
      <c r="U1352" s="140">
        <v>80930397994.143417</v>
      </c>
      <c r="V1352" s="140">
        <v>80827999543.148026</v>
      </c>
      <c r="W1352" s="140">
        <v>102398450.99539472</v>
      </c>
      <c r="X1352" s="140">
        <v>0</v>
      </c>
      <c r="Y1352" s="140">
        <v>311427125.51142627</v>
      </c>
      <c r="Z1352" s="140">
        <v>431743899563.40253</v>
      </c>
      <c r="AA1352" s="140">
        <v>265950133472.02246</v>
      </c>
      <c r="AB1352" s="140">
        <v>135743686556.93935</v>
      </c>
      <c r="AC1352" s="140">
        <v>130206446915.08366</v>
      </c>
      <c r="AD1352" s="140">
        <v>165793766091.37955</v>
      </c>
      <c r="AE1352" s="140">
        <v>84622845356.722534</v>
      </c>
      <c r="AF1352" s="140">
        <v>81170920734.656998</v>
      </c>
      <c r="AG1352" s="140">
        <v>-49391644079.242378</v>
      </c>
      <c r="AH1352" s="140">
        <v>12681123</v>
      </c>
      <c r="AI1352" s="44"/>
      <c r="AK1352" s="44"/>
      <c r="AL1352" s="4"/>
    </row>
    <row r="1353" spans="1:38" x14ac:dyDescent="0.35">
      <c r="A1353" s="140" t="s">
        <v>79</v>
      </c>
      <c r="B1353" s="140" t="s">
        <v>80</v>
      </c>
      <c r="C1353" s="140" t="s">
        <v>6</v>
      </c>
      <c r="D1353" s="140" t="s">
        <v>11</v>
      </c>
      <c r="E1353" s="140" t="s">
        <v>535</v>
      </c>
      <c r="F1353" s="140">
        <v>2001</v>
      </c>
      <c r="G1353" s="140" t="s">
        <v>1431</v>
      </c>
      <c r="H1353" s="140">
        <v>870124303205.41235</v>
      </c>
      <c r="I1353" s="140">
        <v>292563107193.46869</v>
      </c>
      <c r="J1353" s="140">
        <v>199198395267.61761</v>
      </c>
      <c r="K1353" s="140">
        <v>105684462700.88434</v>
      </c>
      <c r="L1353" s="140">
        <v>7816989000.7756643</v>
      </c>
      <c r="M1353" s="140">
        <v>17517276298.041637</v>
      </c>
      <c r="N1353" s="140">
        <v>1277575253.6712275</v>
      </c>
      <c r="O1353" s="140">
        <v>13083258884.270159</v>
      </c>
      <c r="P1353" s="140">
        <v>22430056576.575569</v>
      </c>
      <c r="Q1353" s="140">
        <v>43559306687.550087</v>
      </c>
      <c r="R1353" s="140">
        <v>25851983297.560478</v>
      </c>
      <c r="S1353" s="140">
        <v>17707323389.989609</v>
      </c>
      <c r="T1353" s="140">
        <v>93513932566.733276</v>
      </c>
      <c r="U1353" s="140">
        <v>93352369924.398102</v>
      </c>
      <c r="V1353" s="140">
        <v>93224394110.622559</v>
      </c>
      <c r="W1353" s="140">
        <v>127975813.7755444</v>
      </c>
      <c r="X1353" s="140">
        <v>0</v>
      </c>
      <c r="Y1353" s="140">
        <v>161562642.33516815</v>
      </c>
      <c r="Z1353" s="140">
        <v>418017036282.72839</v>
      </c>
      <c r="AA1353" s="140">
        <v>253615821751.43604</v>
      </c>
      <c r="AB1353" s="140">
        <v>132122006444.16212</v>
      </c>
      <c r="AC1353" s="140">
        <v>121493815307.27393</v>
      </c>
      <c r="AD1353" s="140">
        <v>164401214531.29233</v>
      </c>
      <c r="AE1353" s="140">
        <v>85645359882.238693</v>
      </c>
      <c r="AF1353" s="140">
        <v>78755854649.053619</v>
      </c>
      <c r="AG1353" s="140">
        <v>-39654235538.402397</v>
      </c>
      <c r="AH1353" s="140">
        <v>12914667</v>
      </c>
      <c r="AI1353" s="44"/>
      <c r="AK1353" s="44"/>
      <c r="AL1353" s="4"/>
    </row>
    <row r="1354" spans="1:38" x14ac:dyDescent="0.35">
      <c r="A1354" s="140" t="s">
        <v>79</v>
      </c>
      <c r="B1354" s="140" t="s">
        <v>80</v>
      </c>
      <c r="C1354" s="140" t="s">
        <v>6</v>
      </c>
      <c r="D1354" s="140" t="s">
        <v>11</v>
      </c>
      <c r="E1354" s="140" t="s">
        <v>535</v>
      </c>
      <c r="F1354" s="140">
        <v>2002</v>
      </c>
      <c r="G1354" s="140" t="s">
        <v>1432</v>
      </c>
      <c r="H1354" s="140">
        <v>911974306682.15527</v>
      </c>
      <c r="I1354" s="140">
        <v>297909608473.698</v>
      </c>
      <c r="J1354" s="140">
        <v>206944768341.25381</v>
      </c>
      <c r="K1354" s="140">
        <v>103210051678.1552</v>
      </c>
      <c r="L1354" s="140">
        <v>5929986454.7485476</v>
      </c>
      <c r="M1354" s="140">
        <v>17714561449.277309</v>
      </c>
      <c r="N1354" s="140">
        <v>1248058051.1891959</v>
      </c>
      <c r="O1354" s="140">
        <v>11031551094.867285</v>
      </c>
      <c r="P1354" s="140">
        <v>23288784600.135098</v>
      </c>
      <c r="Q1354" s="140">
        <v>43997110027.937767</v>
      </c>
      <c r="R1354" s="140">
        <v>25979953758.699856</v>
      </c>
      <c r="S1354" s="140">
        <v>18017156269.237911</v>
      </c>
      <c r="T1354" s="140">
        <v>103734716663.09862</v>
      </c>
      <c r="U1354" s="140">
        <v>103697210843.92232</v>
      </c>
      <c r="V1354" s="140">
        <v>103561509497.00847</v>
      </c>
      <c r="W1354" s="140">
        <v>135701346.91385588</v>
      </c>
      <c r="X1354" s="140">
        <v>0</v>
      </c>
      <c r="Y1354" s="140">
        <v>37505819.176302798</v>
      </c>
      <c r="Z1354" s="140">
        <v>443563483004.29608</v>
      </c>
      <c r="AA1354" s="140">
        <v>269439370685.87781</v>
      </c>
      <c r="AB1354" s="140">
        <v>143044423290.43494</v>
      </c>
      <c r="AC1354" s="140">
        <v>126394947395.4429</v>
      </c>
      <c r="AD1354" s="140">
        <v>174124112318.41824</v>
      </c>
      <c r="AE1354" s="140">
        <v>92441884659.035446</v>
      </c>
      <c r="AF1354" s="140">
        <v>81682227659.382782</v>
      </c>
      <c r="AG1354" s="140">
        <v>-36443553137.092705</v>
      </c>
      <c r="AH1354" s="140">
        <v>13143465</v>
      </c>
      <c r="AI1354" s="44"/>
      <c r="AK1354" s="44"/>
      <c r="AL1354" s="4"/>
    </row>
    <row r="1355" spans="1:38" x14ac:dyDescent="0.35">
      <c r="A1355" s="140" t="s">
        <v>79</v>
      </c>
      <c r="B1355" s="140" t="s">
        <v>80</v>
      </c>
      <c r="C1355" s="140" t="s">
        <v>6</v>
      </c>
      <c r="D1355" s="140" t="s">
        <v>11</v>
      </c>
      <c r="E1355" s="140" t="s">
        <v>535</v>
      </c>
      <c r="F1355" s="140">
        <v>2003</v>
      </c>
      <c r="G1355" s="140" t="s">
        <v>1433</v>
      </c>
      <c r="H1355" s="140">
        <v>957091791275.51379</v>
      </c>
      <c r="I1355" s="140">
        <v>303052982629.58081</v>
      </c>
      <c r="J1355" s="140">
        <v>215686435696.99625</v>
      </c>
      <c r="K1355" s="140">
        <v>99184019998.743103</v>
      </c>
      <c r="L1355" s="140">
        <v>4261499379.8737826</v>
      </c>
      <c r="M1355" s="140">
        <v>12908400796.257248</v>
      </c>
      <c r="N1355" s="140">
        <v>1218540873.2121634</v>
      </c>
      <c r="O1355" s="140">
        <v>10701867771.380669</v>
      </c>
      <c r="P1355" s="140">
        <v>25251900316.500389</v>
      </c>
      <c r="Q1355" s="140">
        <v>44841810861.51886</v>
      </c>
      <c r="R1355" s="140">
        <v>25831955876.014549</v>
      </c>
      <c r="S1355" s="140">
        <v>19009854985.504307</v>
      </c>
      <c r="T1355" s="140">
        <v>116502415698.25314</v>
      </c>
      <c r="U1355" s="140">
        <v>116132023753.0134</v>
      </c>
      <c r="V1355" s="140">
        <v>115989087807.49054</v>
      </c>
      <c r="W1355" s="140">
        <v>142935945.52286085</v>
      </c>
      <c r="X1355" s="140">
        <v>0</v>
      </c>
      <c r="Y1355" s="140">
        <v>370391945.2397505</v>
      </c>
      <c r="Z1355" s="140">
        <v>471769275756.23871</v>
      </c>
      <c r="AA1355" s="140">
        <v>286742184805.00879</v>
      </c>
      <c r="AB1355" s="140">
        <v>154923836673.55988</v>
      </c>
      <c r="AC1355" s="140">
        <v>131818348131.44958</v>
      </c>
      <c r="AD1355" s="140">
        <v>185027090951.22995</v>
      </c>
      <c r="AE1355" s="140">
        <v>99968223504.348038</v>
      </c>
      <c r="AF1355" s="140">
        <v>85058867446.881897</v>
      </c>
      <c r="AG1355" s="140">
        <v>-33416902807.301895</v>
      </c>
      <c r="AH1355" s="140">
        <v>13369678</v>
      </c>
      <c r="AI1355" s="44"/>
      <c r="AK1355" s="44"/>
      <c r="AL1355" s="4"/>
    </row>
    <row r="1356" spans="1:38" x14ac:dyDescent="0.35">
      <c r="A1356" s="140" t="s">
        <v>79</v>
      </c>
      <c r="B1356" s="140" t="s">
        <v>80</v>
      </c>
      <c r="C1356" s="140" t="s">
        <v>6</v>
      </c>
      <c r="D1356" s="140" t="s">
        <v>11</v>
      </c>
      <c r="E1356" s="140" t="s">
        <v>535</v>
      </c>
      <c r="F1356" s="140">
        <v>2004</v>
      </c>
      <c r="G1356" s="140" t="s">
        <v>1434</v>
      </c>
      <c r="H1356" s="140">
        <v>1036127648177.9255</v>
      </c>
      <c r="I1356" s="140">
        <v>308706284161.5733</v>
      </c>
      <c r="J1356" s="140">
        <v>219591543809.56342</v>
      </c>
      <c r="K1356" s="140">
        <v>98338634355.356369</v>
      </c>
      <c r="L1356" s="140">
        <v>4074557566.3860188</v>
      </c>
      <c r="M1356" s="140">
        <v>12796372879.500961</v>
      </c>
      <c r="N1356" s="140">
        <v>1189023670.7301321</v>
      </c>
      <c r="O1356" s="140">
        <v>9790372227.1247768</v>
      </c>
      <c r="P1356" s="140">
        <v>24037480725.381847</v>
      </c>
      <c r="Q1356" s="140">
        <v>46450827286.232628</v>
      </c>
      <c r="R1356" s="140">
        <v>27458227431.213417</v>
      </c>
      <c r="S1356" s="140">
        <v>18992599855.019211</v>
      </c>
      <c r="T1356" s="140">
        <v>121252909454.20708</v>
      </c>
      <c r="U1356" s="140">
        <v>120730897911.91653</v>
      </c>
      <c r="V1356" s="140">
        <v>120580492577.74725</v>
      </c>
      <c r="W1356" s="140">
        <v>150405334.16927785</v>
      </c>
      <c r="X1356" s="140">
        <v>0</v>
      </c>
      <c r="Y1356" s="140">
        <v>522011542.29053557</v>
      </c>
      <c r="Z1356" s="140">
        <v>539386964810.29089</v>
      </c>
      <c r="AA1356" s="140">
        <v>336790220672.61554</v>
      </c>
      <c r="AB1356" s="140">
        <v>184957484441.436</v>
      </c>
      <c r="AC1356" s="140">
        <v>151832736231.18024</v>
      </c>
      <c r="AD1356" s="140">
        <v>202596744137.67465</v>
      </c>
      <c r="AE1356" s="140">
        <v>111261497073.44028</v>
      </c>
      <c r="AF1356" s="140">
        <v>91335247064.234375</v>
      </c>
      <c r="AG1356" s="140">
        <v>-31557144603.501816</v>
      </c>
      <c r="AH1356" s="140">
        <v>13596388</v>
      </c>
      <c r="AI1356" s="44"/>
      <c r="AK1356" s="44"/>
      <c r="AL1356" s="4"/>
    </row>
    <row r="1357" spans="1:38" x14ac:dyDescent="0.35">
      <c r="A1357" s="140" t="s">
        <v>79</v>
      </c>
      <c r="B1357" s="140" t="s">
        <v>80</v>
      </c>
      <c r="C1357" s="140" t="s">
        <v>6</v>
      </c>
      <c r="D1357" s="140" t="s">
        <v>11</v>
      </c>
      <c r="E1357" s="140" t="s">
        <v>535</v>
      </c>
      <c r="F1357" s="140">
        <v>2005</v>
      </c>
      <c r="G1357" s="140" t="s">
        <v>1435</v>
      </c>
      <c r="H1357" s="140">
        <v>1098180457486.1985</v>
      </c>
      <c r="I1357" s="140">
        <v>315709534634.14722</v>
      </c>
      <c r="J1357" s="140">
        <v>205465268123.37744</v>
      </c>
      <c r="K1357" s="140">
        <v>94169362331.589752</v>
      </c>
      <c r="L1357" s="140">
        <v>3819343611.7765794</v>
      </c>
      <c r="M1357" s="140">
        <v>12510079225.793552</v>
      </c>
      <c r="N1357" s="140">
        <v>1159506492.7530994</v>
      </c>
      <c r="O1357" s="140">
        <v>6578527567.4443026</v>
      </c>
      <c r="P1357" s="140">
        <v>23521687966.10117</v>
      </c>
      <c r="Q1357" s="140">
        <v>46580217467.721046</v>
      </c>
      <c r="R1357" s="140">
        <v>28065306495.883682</v>
      </c>
      <c r="S1357" s="140">
        <v>18514910971.837364</v>
      </c>
      <c r="T1357" s="140">
        <v>111295905791.78767</v>
      </c>
      <c r="U1357" s="140">
        <v>110690002100.48734</v>
      </c>
      <c r="V1357" s="140">
        <v>110545149811.71086</v>
      </c>
      <c r="W1357" s="140">
        <v>144852288.77646998</v>
      </c>
      <c r="X1357" s="140">
        <v>0</v>
      </c>
      <c r="Y1357" s="140">
        <v>605903691.30034447</v>
      </c>
      <c r="Z1357" s="140">
        <v>604441542345.55469</v>
      </c>
      <c r="AA1357" s="140">
        <v>350854791307.79718</v>
      </c>
      <c r="AB1357" s="140">
        <v>195636176079.44556</v>
      </c>
      <c r="AC1357" s="140">
        <v>155218615228.35156</v>
      </c>
      <c r="AD1357" s="140">
        <v>253586751037.75757</v>
      </c>
      <c r="AE1357" s="140">
        <v>141399643118.78195</v>
      </c>
      <c r="AF1357" s="140">
        <v>112187107918.97562</v>
      </c>
      <c r="AG1357" s="140">
        <v>-27435887616.880882</v>
      </c>
      <c r="AH1357" s="140">
        <v>13825847</v>
      </c>
      <c r="AI1357" s="44"/>
      <c r="AK1357" s="44"/>
      <c r="AL1357" s="4"/>
    </row>
    <row r="1358" spans="1:38" x14ac:dyDescent="0.35">
      <c r="A1358" s="140" t="s">
        <v>79</v>
      </c>
      <c r="B1358" s="140" t="s">
        <v>80</v>
      </c>
      <c r="C1358" s="140" t="s">
        <v>6</v>
      </c>
      <c r="D1358" s="140" t="s">
        <v>11</v>
      </c>
      <c r="E1358" s="140" t="s">
        <v>535</v>
      </c>
      <c r="F1358" s="140">
        <v>2006</v>
      </c>
      <c r="G1358" s="140" t="s">
        <v>1436</v>
      </c>
      <c r="H1358" s="140">
        <v>1180798210219.6819</v>
      </c>
      <c r="I1358" s="140">
        <v>323144540362.73291</v>
      </c>
      <c r="J1358" s="140">
        <v>218437196916.32278</v>
      </c>
      <c r="K1358" s="140">
        <v>88430684165.956329</v>
      </c>
      <c r="L1358" s="140">
        <v>3939460621.5540857</v>
      </c>
      <c r="M1358" s="140">
        <v>12414331983.29875</v>
      </c>
      <c r="N1358" s="140">
        <v>1129989290.2710681</v>
      </c>
      <c r="O1358" s="140">
        <v>3777742963.9340529</v>
      </c>
      <c r="P1358" s="140">
        <v>22736121474.967625</v>
      </c>
      <c r="Q1358" s="140">
        <v>44433037831.930748</v>
      </c>
      <c r="R1358" s="140">
        <v>26525326827.879105</v>
      </c>
      <c r="S1358" s="140">
        <v>17907711004.051643</v>
      </c>
      <c r="T1358" s="140">
        <v>130006512750.3665</v>
      </c>
      <c r="U1358" s="140">
        <v>129172403276.65291</v>
      </c>
      <c r="V1358" s="140">
        <v>129004283211.37787</v>
      </c>
      <c r="W1358" s="140">
        <v>168120065.27503824</v>
      </c>
      <c r="X1358" s="140">
        <v>0</v>
      </c>
      <c r="Y1358" s="140">
        <v>834109473.713588</v>
      </c>
      <c r="Z1358" s="140">
        <v>661242840666.79089</v>
      </c>
      <c r="AA1358" s="140">
        <v>381239277810.05035</v>
      </c>
      <c r="AB1358" s="140">
        <v>215625170142.64307</v>
      </c>
      <c r="AC1358" s="140">
        <v>165614107667.40726</v>
      </c>
      <c r="AD1358" s="140">
        <v>280003562856.74048</v>
      </c>
      <c r="AE1358" s="140">
        <v>158367249640.03464</v>
      </c>
      <c r="AF1358" s="140">
        <v>121636313216.70511</v>
      </c>
      <c r="AG1358" s="140">
        <v>-22026367726.164829</v>
      </c>
      <c r="AH1358" s="140">
        <v>14059384</v>
      </c>
      <c r="AI1358" s="44"/>
      <c r="AK1358" s="44"/>
      <c r="AL1358" s="4"/>
    </row>
    <row r="1359" spans="1:38" x14ac:dyDescent="0.35">
      <c r="A1359" s="140" t="s">
        <v>79</v>
      </c>
      <c r="B1359" s="140" t="s">
        <v>80</v>
      </c>
      <c r="C1359" s="140" t="s">
        <v>6</v>
      </c>
      <c r="D1359" s="140" t="s">
        <v>11</v>
      </c>
      <c r="E1359" s="140" t="s">
        <v>535</v>
      </c>
      <c r="F1359" s="140">
        <v>2007</v>
      </c>
      <c r="G1359" s="140" t="s">
        <v>1437</v>
      </c>
      <c r="H1359" s="140">
        <v>1263832209828.5476</v>
      </c>
      <c r="I1359" s="140">
        <v>330980258178.24017</v>
      </c>
      <c r="J1359" s="140">
        <v>244306696509.82416</v>
      </c>
      <c r="K1359" s="140">
        <v>84977495520.75795</v>
      </c>
      <c r="L1359" s="140">
        <v>4293969242.8794675</v>
      </c>
      <c r="M1359" s="140">
        <v>12470395503.732895</v>
      </c>
      <c r="N1359" s="140">
        <v>1100472112.2940357</v>
      </c>
      <c r="O1359" s="140">
        <v>22568490.297214959</v>
      </c>
      <c r="P1359" s="140">
        <v>23104134212.808407</v>
      </c>
      <c r="Q1359" s="140">
        <v>43985955958.745918</v>
      </c>
      <c r="R1359" s="140">
        <v>25809811963.595669</v>
      </c>
      <c r="S1359" s="140">
        <v>18176143995.150249</v>
      </c>
      <c r="T1359" s="140">
        <v>159329200989.06622</v>
      </c>
      <c r="U1359" s="140">
        <v>158432996229.78915</v>
      </c>
      <c r="V1359" s="140">
        <v>158287464846.71869</v>
      </c>
      <c r="W1359" s="140">
        <v>145531383.07046533</v>
      </c>
      <c r="X1359" s="140">
        <v>0</v>
      </c>
      <c r="Y1359" s="140">
        <v>896204759.27707827</v>
      </c>
      <c r="Z1359" s="140">
        <v>706258511633.19519</v>
      </c>
      <c r="AA1359" s="140">
        <v>405278922423.11389</v>
      </c>
      <c r="AB1359" s="140">
        <v>232299176069.20758</v>
      </c>
      <c r="AC1359" s="140">
        <v>172979746353.90552</v>
      </c>
      <c r="AD1359" s="140">
        <v>300979589210.08124</v>
      </c>
      <c r="AE1359" s="140">
        <v>172516523112.33823</v>
      </c>
      <c r="AF1359" s="140">
        <v>128463066097.74376</v>
      </c>
      <c r="AG1359" s="140">
        <v>-17713256492.711765</v>
      </c>
      <c r="AH1359" s="140">
        <v>14296557</v>
      </c>
      <c r="AI1359" s="44"/>
      <c r="AK1359" s="44"/>
      <c r="AL1359" s="4"/>
    </row>
    <row r="1360" spans="1:38" x14ac:dyDescent="0.35">
      <c r="A1360" s="140" t="s">
        <v>79</v>
      </c>
      <c r="B1360" s="140" t="s">
        <v>80</v>
      </c>
      <c r="C1360" s="140" t="s">
        <v>6</v>
      </c>
      <c r="D1360" s="140" t="s">
        <v>11</v>
      </c>
      <c r="E1360" s="140" t="s">
        <v>535</v>
      </c>
      <c r="F1360" s="140">
        <v>2008</v>
      </c>
      <c r="G1360" s="140" t="s">
        <v>1438</v>
      </c>
      <c r="H1360" s="140">
        <v>1371387686908.322</v>
      </c>
      <c r="I1360" s="140">
        <v>341609171382.56519</v>
      </c>
      <c r="J1360" s="140">
        <v>273034120084.96884</v>
      </c>
      <c r="K1360" s="140">
        <v>84943765283.116516</v>
      </c>
      <c r="L1360" s="140">
        <v>4623349211.1027346</v>
      </c>
      <c r="M1360" s="140">
        <v>12343168298.962543</v>
      </c>
      <c r="N1360" s="140">
        <v>1070954909.8120041</v>
      </c>
      <c r="O1360" s="140">
        <v>0</v>
      </c>
      <c r="P1360" s="140">
        <v>23195431845.757545</v>
      </c>
      <c r="Q1360" s="140">
        <v>43710861017.481689</v>
      </c>
      <c r="R1360" s="140">
        <v>25670420339.560886</v>
      </c>
      <c r="S1360" s="140">
        <v>18040440677.920803</v>
      </c>
      <c r="T1360" s="140">
        <v>188090354801.85233</v>
      </c>
      <c r="U1360" s="140">
        <v>187183242046.42493</v>
      </c>
      <c r="V1360" s="140">
        <v>187010237867.1662</v>
      </c>
      <c r="W1360" s="140">
        <v>173004179.25874057</v>
      </c>
      <c r="X1360" s="140">
        <v>0</v>
      </c>
      <c r="Y1360" s="140">
        <v>907112755.42738414</v>
      </c>
      <c r="Z1360" s="140">
        <v>770096059114.54053</v>
      </c>
      <c r="AA1360" s="140">
        <v>445093187718.66803</v>
      </c>
      <c r="AB1360" s="140">
        <v>238001449918.7048</v>
      </c>
      <c r="AC1360" s="140">
        <v>207091737799.96323</v>
      </c>
      <c r="AD1360" s="140">
        <v>325002871395.87329</v>
      </c>
      <c r="AE1360" s="140">
        <v>173786426650.16867</v>
      </c>
      <c r="AF1360" s="140">
        <v>151216444745.70462</v>
      </c>
      <c r="AG1360" s="140">
        <v>-13351663673.752762</v>
      </c>
      <c r="AH1360" s="140">
        <v>14535739</v>
      </c>
      <c r="AI1360" s="44"/>
      <c r="AK1360" s="44"/>
      <c r="AL1360" s="4"/>
    </row>
    <row r="1361" spans="1:38" x14ac:dyDescent="0.35">
      <c r="A1361" s="140" t="s">
        <v>79</v>
      </c>
      <c r="B1361" s="140" t="s">
        <v>80</v>
      </c>
      <c r="C1361" s="140" t="s">
        <v>6</v>
      </c>
      <c r="D1361" s="140" t="s">
        <v>11</v>
      </c>
      <c r="E1361" s="140" t="s">
        <v>535</v>
      </c>
      <c r="F1361" s="140">
        <v>2009</v>
      </c>
      <c r="G1361" s="140" t="s">
        <v>1439</v>
      </c>
      <c r="H1361" s="140">
        <v>1408439491542.0691</v>
      </c>
      <c r="I1361" s="140">
        <v>350751474057.43494</v>
      </c>
      <c r="J1361" s="140">
        <v>283639392074.25879</v>
      </c>
      <c r="K1361" s="140">
        <v>89527880709.501022</v>
      </c>
      <c r="L1361" s="140">
        <v>4966219865.7771053</v>
      </c>
      <c r="M1361" s="140">
        <v>12236632894.508518</v>
      </c>
      <c r="N1361" s="140">
        <v>1041437731.8349717</v>
      </c>
      <c r="O1361" s="140">
        <v>0</v>
      </c>
      <c r="P1361" s="140">
        <v>24736207805.064014</v>
      </c>
      <c r="Q1361" s="140">
        <v>46547382412.316406</v>
      </c>
      <c r="R1361" s="140">
        <v>27168003289.722153</v>
      </c>
      <c r="S1361" s="140">
        <v>19379379122.59425</v>
      </c>
      <c r="T1361" s="140">
        <v>194111511364.75778</v>
      </c>
      <c r="U1361" s="140">
        <v>193135099272.15979</v>
      </c>
      <c r="V1361" s="140">
        <v>192873143794.48587</v>
      </c>
      <c r="W1361" s="140">
        <v>261955477.67393231</v>
      </c>
      <c r="X1361" s="140">
        <v>0</v>
      </c>
      <c r="Y1361" s="140">
        <v>976412092.59798992</v>
      </c>
      <c r="Z1361" s="140">
        <v>785039642868.18518</v>
      </c>
      <c r="AA1361" s="140">
        <v>449668069057.16632</v>
      </c>
      <c r="AB1361" s="140">
        <v>268023888640.85165</v>
      </c>
      <c r="AC1361" s="140">
        <v>181644180416.31543</v>
      </c>
      <c r="AD1361" s="140">
        <v>335371573811.01813</v>
      </c>
      <c r="AE1361" s="140">
        <v>199897656822.51251</v>
      </c>
      <c r="AF1361" s="140">
        <v>135473916988.50558</v>
      </c>
      <c r="AG1361" s="140">
        <v>-10991017457.809486</v>
      </c>
      <c r="AH1361" s="140">
        <v>14774424</v>
      </c>
      <c r="AI1361" s="44"/>
      <c r="AK1361" s="44"/>
      <c r="AL1361" s="4"/>
    </row>
    <row r="1362" spans="1:38" x14ac:dyDescent="0.35">
      <c r="A1362" s="140" t="s">
        <v>79</v>
      </c>
      <c r="B1362" s="140" t="s">
        <v>80</v>
      </c>
      <c r="C1362" s="140" t="s">
        <v>6</v>
      </c>
      <c r="D1362" s="140" t="s">
        <v>11</v>
      </c>
      <c r="E1362" s="140" t="s">
        <v>535</v>
      </c>
      <c r="F1362" s="140">
        <v>2010</v>
      </c>
      <c r="G1362" s="140" t="s">
        <v>1440</v>
      </c>
      <c r="H1362" s="140">
        <v>1491062948955.8723</v>
      </c>
      <c r="I1362" s="140">
        <v>361874807457.37988</v>
      </c>
      <c r="J1362" s="140">
        <v>254613392331.6795</v>
      </c>
      <c r="K1362" s="140">
        <v>95788336362.168976</v>
      </c>
      <c r="L1362" s="140">
        <v>6050194229.2600641</v>
      </c>
      <c r="M1362" s="140">
        <v>12248761201.659912</v>
      </c>
      <c r="N1362" s="140">
        <v>1011920529.3529402</v>
      </c>
      <c r="O1362" s="140">
        <v>614347650.05831099</v>
      </c>
      <c r="P1362" s="140">
        <v>26271583892.447685</v>
      </c>
      <c r="Q1362" s="140">
        <v>49591528859.39006</v>
      </c>
      <c r="R1362" s="140">
        <v>29301927014.236286</v>
      </c>
      <c r="S1362" s="140">
        <v>20289601845.15377</v>
      </c>
      <c r="T1362" s="140">
        <v>158825055969.5105</v>
      </c>
      <c r="U1362" s="140">
        <v>157788832738.17969</v>
      </c>
      <c r="V1362" s="140">
        <v>157548604501.00171</v>
      </c>
      <c r="W1362" s="140">
        <v>240228237.17798874</v>
      </c>
      <c r="X1362" s="140">
        <v>0</v>
      </c>
      <c r="Y1362" s="140">
        <v>1036223231.3308089</v>
      </c>
      <c r="Z1362" s="140">
        <v>886128314218.50562</v>
      </c>
      <c r="AA1362" s="140">
        <v>502618324916.52899</v>
      </c>
      <c r="AB1362" s="140">
        <v>273263169436.28925</v>
      </c>
      <c r="AC1362" s="140">
        <v>229355155480.23978</v>
      </c>
      <c r="AD1362" s="140">
        <v>383509989301.97333</v>
      </c>
      <c r="AE1362" s="140">
        <v>208506435185.26462</v>
      </c>
      <c r="AF1362" s="140">
        <v>175003554116.70871</v>
      </c>
      <c r="AG1362" s="140">
        <v>-11553565051.692829</v>
      </c>
      <c r="AH1362" s="140">
        <v>15011117</v>
      </c>
      <c r="AI1362" s="44"/>
      <c r="AK1362" s="44"/>
      <c r="AL1362" s="4"/>
    </row>
    <row r="1363" spans="1:38" x14ac:dyDescent="0.35">
      <c r="A1363" s="140" t="s">
        <v>79</v>
      </c>
      <c r="B1363" s="140" t="s">
        <v>80</v>
      </c>
      <c r="C1363" s="140" t="s">
        <v>6</v>
      </c>
      <c r="D1363" s="140" t="s">
        <v>11</v>
      </c>
      <c r="E1363" s="140" t="s">
        <v>535</v>
      </c>
      <c r="F1363" s="140">
        <v>2011</v>
      </c>
      <c r="G1363" s="140" t="s">
        <v>1441</v>
      </c>
      <c r="H1363" s="140">
        <v>1591886859727.5691</v>
      </c>
      <c r="I1363" s="140">
        <v>375972600334.34863</v>
      </c>
      <c r="J1363" s="140">
        <v>254119778174.12762</v>
      </c>
      <c r="K1363" s="140">
        <v>100873395537.33728</v>
      </c>
      <c r="L1363" s="140">
        <v>6612462104.4195461</v>
      </c>
      <c r="M1363" s="140">
        <v>12203580650.050268</v>
      </c>
      <c r="N1363" s="140">
        <v>1050489976.4845155</v>
      </c>
      <c r="O1363" s="140">
        <v>0</v>
      </c>
      <c r="P1363" s="140">
        <v>27629785270.988785</v>
      </c>
      <c r="Q1363" s="140">
        <v>53377077535.394165</v>
      </c>
      <c r="R1363" s="140">
        <v>32531604767.429676</v>
      </c>
      <c r="S1363" s="140">
        <v>20845472767.964485</v>
      </c>
      <c r="T1363" s="140">
        <v>153246382636.79034</v>
      </c>
      <c r="U1363" s="140">
        <v>152067580627.40076</v>
      </c>
      <c r="V1363" s="140">
        <v>151780151469.31088</v>
      </c>
      <c r="W1363" s="140">
        <v>287429158.08988148</v>
      </c>
      <c r="X1363" s="140">
        <v>0</v>
      </c>
      <c r="Y1363" s="140">
        <v>1178802009.3895936</v>
      </c>
      <c r="Z1363" s="140">
        <v>972808874622.36194</v>
      </c>
      <c r="AA1363" s="140">
        <v>574419093976.14648</v>
      </c>
      <c r="AB1363" s="140">
        <v>304088266475.85083</v>
      </c>
      <c r="AC1363" s="140">
        <v>270330827500.29559</v>
      </c>
      <c r="AD1363" s="140">
        <v>398389780646.21094</v>
      </c>
      <c r="AE1363" s="140">
        <v>210901167890.89798</v>
      </c>
      <c r="AF1363" s="140">
        <v>187488612755.31293</v>
      </c>
      <c r="AG1363" s="140">
        <v>-11014393403.26903</v>
      </c>
      <c r="AH1363" s="140">
        <v>15243883</v>
      </c>
      <c r="AI1363" s="44"/>
      <c r="AK1363" s="44"/>
      <c r="AL1363" s="4"/>
    </row>
    <row r="1364" spans="1:38" x14ac:dyDescent="0.35">
      <c r="A1364" s="140" t="s">
        <v>79</v>
      </c>
      <c r="B1364" s="140" t="s">
        <v>80</v>
      </c>
      <c r="C1364" s="140" t="s">
        <v>6</v>
      </c>
      <c r="D1364" s="140" t="s">
        <v>11</v>
      </c>
      <c r="E1364" s="140" t="s">
        <v>535</v>
      </c>
      <c r="F1364" s="140">
        <v>2012</v>
      </c>
      <c r="G1364" s="140" t="s">
        <v>1442</v>
      </c>
      <c r="H1364" s="140">
        <v>1614628096679.7788</v>
      </c>
      <c r="I1364" s="140">
        <v>392531416686.02893</v>
      </c>
      <c r="J1364" s="140">
        <v>252427179803.3248</v>
      </c>
      <c r="K1364" s="140">
        <v>102236566837.3591</v>
      </c>
      <c r="L1364" s="140">
        <v>7087041801.8308001</v>
      </c>
      <c r="M1364" s="140">
        <v>12493530846.584505</v>
      </c>
      <c r="N1364" s="140">
        <v>1089059423.616091</v>
      </c>
      <c r="O1364" s="140">
        <v>0</v>
      </c>
      <c r="P1364" s="140">
        <v>27046111829.366707</v>
      </c>
      <c r="Q1364" s="140">
        <v>54520822935.960983</v>
      </c>
      <c r="R1364" s="140">
        <v>33435977296.206028</v>
      </c>
      <c r="S1364" s="140">
        <v>21084845639.754951</v>
      </c>
      <c r="T1364" s="140">
        <v>150190612965.96573</v>
      </c>
      <c r="U1364" s="140">
        <v>148781327397.52505</v>
      </c>
      <c r="V1364" s="140">
        <v>148547386261.16623</v>
      </c>
      <c r="W1364" s="140">
        <v>233941136.35882947</v>
      </c>
      <c r="X1364" s="140">
        <v>0</v>
      </c>
      <c r="Y1364" s="140">
        <v>1409285568.4406788</v>
      </c>
      <c r="Z1364" s="140">
        <v>979412406351.00317</v>
      </c>
      <c r="AA1364" s="140">
        <v>555070649388.1615</v>
      </c>
      <c r="AB1364" s="140">
        <v>300069803010.70819</v>
      </c>
      <c r="AC1364" s="140">
        <v>255000846377.45331</v>
      </c>
      <c r="AD1364" s="140">
        <v>424341756962.8407</v>
      </c>
      <c r="AE1364" s="140">
        <v>229398091146.43719</v>
      </c>
      <c r="AF1364" s="140">
        <v>194943665816.40353</v>
      </c>
      <c r="AG1364" s="140">
        <v>-9742906160.5780659</v>
      </c>
      <c r="AH1364" s="140">
        <v>15474102</v>
      </c>
      <c r="AI1364" s="44"/>
      <c r="AK1364" s="44"/>
      <c r="AL1364" s="4"/>
    </row>
    <row r="1365" spans="1:38" x14ac:dyDescent="0.35">
      <c r="A1365" s="140" t="s">
        <v>79</v>
      </c>
      <c r="B1365" s="140" t="s">
        <v>80</v>
      </c>
      <c r="C1365" s="140" t="s">
        <v>6</v>
      </c>
      <c r="D1365" s="140" t="s">
        <v>11</v>
      </c>
      <c r="E1365" s="140" t="s">
        <v>535</v>
      </c>
      <c r="F1365" s="140">
        <v>2013</v>
      </c>
      <c r="G1365" s="140" t="s">
        <v>1443</v>
      </c>
      <c r="H1365" s="140">
        <v>1678101301629.4958</v>
      </c>
      <c r="I1365" s="140">
        <v>411591433308.12115</v>
      </c>
      <c r="J1365" s="140">
        <v>254007736924.8114</v>
      </c>
      <c r="K1365" s="140">
        <v>107522973380.73352</v>
      </c>
      <c r="L1365" s="140">
        <v>7787269561.5357542</v>
      </c>
      <c r="M1365" s="140">
        <v>12719809610.659012</v>
      </c>
      <c r="N1365" s="140">
        <v>1127628895.2526653</v>
      </c>
      <c r="O1365" s="140">
        <v>2737466365.1206808</v>
      </c>
      <c r="P1365" s="140">
        <v>27808461587.393406</v>
      </c>
      <c r="Q1365" s="140">
        <v>55342337360.772003</v>
      </c>
      <c r="R1365" s="140">
        <v>34232656501.74469</v>
      </c>
      <c r="S1365" s="140">
        <v>21109680859.027313</v>
      </c>
      <c r="T1365" s="140">
        <v>146484763544.07791</v>
      </c>
      <c r="U1365" s="140">
        <v>144766259002.87491</v>
      </c>
      <c r="V1365" s="140">
        <v>144501469153.66937</v>
      </c>
      <c r="W1365" s="140">
        <v>264789849.20553154</v>
      </c>
      <c r="X1365" s="140">
        <v>0</v>
      </c>
      <c r="Y1365" s="140">
        <v>1718504541.2030108</v>
      </c>
      <c r="Z1365" s="140">
        <v>1021634319764.7896</v>
      </c>
      <c r="AA1365" s="140">
        <v>595704767654.67822</v>
      </c>
      <c r="AB1365" s="140">
        <v>338082716724.78693</v>
      </c>
      <c r="AC1365" s="140">
        <v>257622050929.89133</v>
      </c>
      <c r="AD1365" s="140">
        <v>425929552110.11243</v>
      </c>
      <c r="AE1365" s="140">
        <v>241729507517.10773</v>
      </c>
      <c r="AF1365" s="140">
        <v>184200044593.00467</v>
      </c>
      <c r="AG1365" s="140">
        <v>-9132188368.2261543</v>
      </c>
      <c r="AH1365" s="140">
        <v>15707474</v>
      </c>
      <c r="AI1365" s="44"/>
      <c r="AK1365" s="44"/>
      <c r="AL1365" s="4"/>
    </row>
    <row r="1366" spans="1:38" x14ac:dyDescent="0.35">
      <c r="A1366" s="140" t="s">
        <v>79</v>
      </c>
      <c r="B1366" s="140" t="s">
        <v>80</v>
      </c>
      <c r="C1366" s="140" t="s">
        <v>6</v>
      </c>
      <c r="D1366" s="140" t="s">
        <v>11</v>
      </c>
      <c r="E1366" s="140" t="s">
        <v>535</v>
      </c>
      <c r="F1366" s="140">
        <v>2014</v>
      </c>
      <c r="G1366" s="140" t="s">
        <v>1444</v>
      </c>
      <c r="H1366" s="140">
        <v>1698902071064.8025</v>
      </c>
      <c r="I1366" s="140">
        <v>430567148354.64111</v>
      </c>
      <c r="J1366" s="140">
        <v>254853110237.22687</v>
      </c>
      <c r="K1366" s="140">
        <v>117772888725.7471</v>
      </c>
      <c r="L1366" s="140">
        <v>8608486221.2822285</v>
      </c>
      <c r="M1366" s="140">
        <v>12853990072.036121</v>
      </c>
      <c r="N1366" s="140">
        <v>1166198342.3842409</v>
      </c>
      <c r="O1366" s="140">
        <v>0</v>
      </c>
      <c r="P1366" s="140">
        <v>42442998164.03228</v>
      </c>
      <c r="Q1366" s="140">
        <v>52701215926.012238</v>
      </c>
      <c r="R1366" s="140">
        <v>31975040011.966759</v>
      </c>
      <c r="S1366" s="140">
        <v>20726175914.045475</v>
      </c>
      <c r="T1366" s="140">
        <v>137080221511.47974</v>
      </c>
      <c r="U1366" s="140">
        <v>135423640474.65384</v>
      </c>
      <c r="V1366" s="140">
        <v>135184469091.07272</v>
      </c>
      <c r="W1366" s="140">
        <v>239171383.58111593</v>
      </c>
      <c r="X1366" s="140">
        <v>0</v>
      </c>
      <c r="Y1366" s="140">
        <v>1656581036.8258941</v>
      </c>
      <c r="Z1366" s="140">
        <v>1021805322713.9163</v>
      </c>
      <c r="AA1366" s="140">
        <v>613934112356.13489</v>
      </c>
      <c r="AB1366" s="140">
        <v>351003239421.97729</v>
      </c>
      <c r="AC1366" s="140">
        <v>262930872934.15759</v>
      </c>
      <c r="AD1366" s="140">
        <v>407871210357.78033</v>
      </c>
      <c r="AE1366" s="140">
        <v>233191336368.51248</v>
      </c>
      <c r="AF1366" s="140">
        <v>174679873989.26782</v>
      </c>
      <c r="AG1366" s="140">
        <v>-8323510240.9816246</v>
      </c>
      <c r="AH1366" s="140">
        <v>15951838</v>
      </c>
      <c r="AI1366" s="44"/>
      <c r="AK1366" s="44"/>
      <c r="AL1366" s="4"/>
    </row>
    <row r="1367" spans="1:38" x14ac:dyDescent="0.35">
      <c r="A1367" s="140" t="s">
        <v>79</v>
      </c>
      <c r="B1367" s="140" t="s">
        <v>80</v>
      </c>
      <c r="C1367" s="140" t="s">
        <v>6</v>
      </c>
      <c r="D1367" s="140" t="s">
        <v>11</v>
      </c>
      <c r="E1367" s="140" t="s">
        <v>535</v>
      </c>
      <c r="F1367" s="140">
        <v>2015</v>
      </c>
      <c r="G1367" s="140" t="s">
        <v>1445</v>
      </c>
      <c r="H1367" s="140">
        <v>1674931193000.408</v>
      </c>
      <c r="I1367" s="140">
        <v>446677211542.44873</v>
      </c>
      <c r="J1367" s="140">
        <v>241458244243.62457</v>
      </c>
      <c r="K1367" s="140">
        <v>111445217595.30046</v>
      </c>
      <c r="L1367" s="140">
        <v>8524967450.7051821</v>
      </c>
      <c r="M1367" s="140">
        <v>12858102917.933325</v>
      </c>
      <c r="N1367" s="140">
        <v>1204767789.5158162</v>
      </c>
      <c r="O1367" s="140">
        <v>691104513.42762637</v>
      </c>
      <c r="P1367" s="140">
        <v>36649491544.307999</v>
      </c>
      <c r="Q1367" s="140">
        <v>51516783379.410507</v>
      </c>
      <c r="R1367" s="140">
        <v>30642222996.077389</v>
      </c>
      <c r="S1367" s="140">
        <v>20874560383.333115</v>
      </c>
      <c r="T1367" s="140">
        <v>130013026648.32413</v>
      </c>
      <c r="U1367" s="140">
        <v>128502841046.32233</v>
      </c>
      <c r="V1367" s="140">
        <v>128227511300.2305</v>
      </c>
      <c r="W1367" s="140">
        <v>275329746.0918225</v>
      </c>
      <c r="X1367" s="140">
        <v>0</v>
      </c>
      <c r="Y1367" s="140">
        <v>1510185602.0017962</v>
      </c>
      <c r="Z1367" s="140">
        <v>998943738074.92029</v>
      </c>
      <c r="AA1367" s="140">
        <v>580388738567.97424</v>
      </c>
      <c r="AB1367" s="140">
        <v>361290442956.94354</v>
      </c>
      <c r="AC1367" s="140">
        <v>219098295611.03061</v>
      </c>
      <c r="AD1367" s="140">
        <v>418554999506.94611</v>
      </c>
      <c r="AE1367" s="140">
        <v>260549371696.66858</v>
      </c>
      <c r="AF1367" s="140">
        <v>158005627810.27753</v>
      </c>
      <c r="AG1367" s="140">
        <v>-12148000860.585558</v>
      </c>
      <c r="AH1367" s="140">
        <v>16212020</v>
      </c>
      <c r="AI1367" s="44"/>
      <c r="AK1367" s="44"/>
      <c r="AL1367" s="4"/>
    </row>
    <row r="1368" spans="1:38" x14ac:dyDescent="0.35">
      <c r="A1368" s="140" t="s">
        <v>79</v>
      </c>
      <c r="B1368" s="140" t="s">
        <v>80</v>
      </c>
      <c r="C1368" s="140" t="s">
        <v>6</v>
      </c>
      <c r="D1368" s="140" t="s">
        <v>11</v>
      </c>
      <c r="E1368" s="140" t="s">
        <v>535</v>
      </c>
      <c r="F1368" s="140">
        <v>2016</v>
      </c>
      <c r="G1368" s="140" t="s">
        <v>1446</v>
      </c>
      <c r="H1368" s="140">
        <v>1673753212664.7327</v>
      </c>
      <c r="I1368" s="140">
        <v>459721566045.81744</v>
      </c>
      <c r="J1368" s="140">
        <v>216775860858.79144</v>
      </c>
      <c r="K1368" s="140">
        <v>109694604786.22816</v>
      </c>
      <c r="L1368" s="140">
        <v>8964355041.2890949</v>
      </c>
      <c r="M1368" s="140">
        <v>12618656071.321665</v>
      </c>
      <c r="N1368" s="140">
        <v>1243337236.6473916</v>
      </c>
      <c r="O1368" s="140">
        <v>720141783.63721609</v>
      </c>
      <c r="P1368" s="140">
        <v>33441504426.266338</v>
      </c>
      <c r="Q1368" s="140">
        <v>52706610227.066452</v>
      </c>
      <c r="R1368" s="140">
        <v>31860502752.376617</v>
      </c>
      <c r="S1368" s="140">
        <v>20846107474.689835</v>
      </c>
      <c r="T1368" s="140">
        <v>107081256072.56329</v>
      </c>
      <c r="U1368" s="140">
        <v>105762132581.89342</v>
      </c>
      <c r="V1368" s="140">
        <v>105376729104.78899</v>
      </c>
      <c r="W1368" s="140">
        <v>385403477.10443866</v>
      </c>
      <c r="X1368" s="140">
        <v>0</v>
      </c>
      <c r="Y1368" s="140">
        <v>1319123490.6698813</v>
      </c>
      <c r="Z1368" s="140">
        <v>1008739233602.0891</v>
      </c>
      <c r="AA1368" s="140">
        <v>585105025791.79834</v>
      </c>
      <c r="AB1368" s="140">
        <v>355813667628.00482</v>
      </c>
      <c r="AC1368" s="140">
        <v>229291358163.79459</v>
      </c>
      <c r="AD1368" s="140">
        <v>423634207810.29083</v>
      </c>
      <c r="AE1368" s="140">
        <v>257620144365.84366</v>
      </c>
      <c r="AF1368" s="140">
        <v>166014063444.44717</v>
      </c>
      <c r="AG1368" s="140">
        <v>-11483447841.96574</v>
      </c>
      <c r="AH1368" s="140">
        <v>16491115</v>
      </c>
      <c r="AI1368" s="44"/>
      <c r="AK1368" s="44"/>
      <c r="AL1368" s="4"/>
    </row>
    <row r="1369" spans="1:38" x14ac:dyDescent="0.35">
      <c r="A1369" s="140" t="s">
        <v>79</v>
      </c>
      <c r="B1369" s="140" t="s">
        <v>80</v>
      </c>
      <c r="C1369" s="140" t="s">
        <v>6</v>
      </c>
      <c r="D1369" s="140" t="s">
        <v>11</v>
      </c>
      <c r="E1369" s="140" t="s">
        <v>535</v>
      </c>
      <c r="F1369" s="140">
        <v>2017</v>
      </c>
      <c r="G1369" s="140" t="s">
        <v>1447</v>
      </c>
      <c r="H1369" s="140">
        <v>1689904957925.6711</v>
      </c>
      <c r="I1369" s="140">
        <v>474140119874.72504</v>
      </c>
      <c r="J1369" s="140">
        <v>199153859468.09579</v>
      </c>
      <c r="K1369" s="140">
        <v>113355653862.18478</v>
      </c>
      <c r="L1369" s="140">
        <v>9078679918.8489075</v>
      </c>
      <c r="M1369" s="140">
        <v>12620772830.274742</v>
      </c>
      <c r="N1369" s="140">
        <v>1281906683.7789669</v>
      </c>
      <c r="O1369" s="140">
        <v>627325218.43300807</v>
      </c>
      <c r="P1369" s="140">
        <v>36438689466.644463</v>
      </c>
      <c r="Q1369" s="140">
        <v>53308279744.204689</v>
      </c>
      <c r="R1369" s="140">
        <v>32004869673.928986</v>
      </c>
      <c r="S1369" s="140">
        <v>21303410070.275703</v>
      </c>
      <c r="T1369" s="140">
        <v>85798205605.911011</v>
      </c>
      <c r="U1369" s="140">
        <v>84662830168.445114</v>
      </c>
      <c r="V1369" s="140">
        <v>84317533058.064316</v>
      </c>
      <c r="W1369" s="140">
        <v>345297110.38079756</v>
      </c>
      <c r="X1369" s="140">
        <v>0</v>
      </c>
      <c r="Y1369" s="140">
        <v>1135375437.4658957</v>
      </c>
      <c r="Z1369" s="140">
        <v>1027793480738.0927</v>
      </c>
      <c r="AA1369" s="140">
        <v>600597656937.31799</v>
      </c>
      <c r="AB1369" s="140">
        <v>365235035871.48383</v>
      </c>
      <c r="AC1369" s="140">
        <v>235362621065.83423</v>
      </c>
      <c r="AD1369" s="140">
        <v>427195823800.77563</v>
      </c>
      <c r="AE1369" s="140">
        <v>259786031843.12476</v>
      </c>
      <c r="AF1369" s="140">
        <v>167409791957.65088</v>
      </c>
      <c r="AG1369" s="140">
        <v>-11182502155.242147</v>
      </c>
      <c r="AH1369" s="140">
        <v>16785361</v>
      </c>
      <c r="AI1369" s="44"/>
      <c r="AK1369" s="44"/>
      <c r="AL1369" s="4"/>
    </row>
    <row r="1370" spans="1:38" x14ac:dyDescent="0.35">
      <c r="A1370" s="140" t="s">
        <v>79</v>
      </c>
      <c r="B1370" s="140" t="s">
        <v>80</v>
      </c>
      <c r="C1370" s="140" t="s">
        <v>6</v>
      </c>
      <c r="D1370" s="140" t="s">
        <v>11</v>
      </c>
      <c r="E1370" s="140" t="s">
        <v>535</v>
      </c>
      <c r="F1370" s="140">
        <v>2018</v>
      </c>
      <c r="G1370" s="140" t="s">
        <v>1448</v>
      </c>
      <c r="H1370" s="140">
        <v>1828242243634.667</v>
      </c>
      <c r="I1370" s="140">
        <v>490496617000.55798</v>
      </c>
      <c r="J1370" s="140">
        <v>184726652271.30219</v>
      </c>
      <c r="K1370" s="140">
        <v>112682269178.57004</v>
      </c>
      <c r="L1370" s="140">
        <v>8711814146.5361786</v>
      </c>
      <c r="M1370" s="140">
        <v>12762695007.751572</v>
      </c>
      <c r="N1370" s="140">
        <v>1320476155.4155414</v>
      </c>
      <c r="O1370" s="140">
        <v>602687554.47631049</v>
      </c>
      <c r="P1370" s="140">
        <v>35105252477.760605</v>
      </c>
      <c r="Q1370" s="140">
        <v>54179343836.629837</v>
      </c>
      <c r="R1370" s="140">
        <v>33343727966.481895</v>
      </c>
      <c r="S1370" s="140">
        <v>20835615870.147945</v>
      </c>
      <c r="T1370" s="140">
        <v>72044383092.732147</v>
      </c>
      <c r="U1370" s="140">
        <v>71204565463.007858</v>
      </c>
      <c r="V1370" s="140">
        <v>70899838588.485367</v>
      </c>
      <c r="W1370" s="140">
        <v>304726874.52248883</v>
      </c>
      <c r="X1370" s="140">
        <v>0</v>
      </c>
      <c r="Y1370" s="140">
        <v>839817629.72428298</v>
      </c>
      <c r="Z1370" s="140">
        <v>1165982894362.8071</v>
      </c>
      <c r="AA1370" s="140">
        <v>677354241914.72791</v>
      </c>
      <c r="AB1370" s="140">
        <v>411912197768.10919</v>
      </c>
      <c r="AC1370" s="140">
        <v>265442044146.61871</v>
      </c>
      <c r="AD1370" s="140">
        <v>488628652448.07935</v>
      </c>
      <c r="AE1370" s="140">
        <v>297144521533.3808</v>
      </c>
      <c r="AF1370" s="140">
        <v>191484130914.69748</v>
      </c>
      <c r="AG1370" s="140">
        <v>-12963920000</v>
      </c>
      <c r="AH1370" s="140">
        <v>17084357</v>
      </c>
      <c r="AI1370" s="44"/>
      <c r="AK1370" s="44"/>
      <c r="AL1370" s="4"/>
    </row>
    <row r="1371" spans="1:38" x14ac:dyDescent="0.35">
      <c r="A1371" s="140" t="s">
        <v>81</v>
      </c>
      <c r="B1371" s="140" t="s">
        <v>82</v>
      </c>
      <c r="C1371" s="140" t="s">
        <v>16</v>
      </c>
      <c r="D1371" s="140" t="s">
        <v>8</v>
      </c>
      <c r="E1371" s="140" t="s">
        <v>535</v>
      </c>
      <c r="F1371" s="140">
        <v>1995</v>
      </c>
      <c r="G1371" s="140" t="s">
        <v>1449</v>
      </c>
      <c r="H1371" s="140">
        <v>804069280396.77698</v>
      </c>
      <c r="I1371" s="140">
        <v>97922615262.194473</v>
      </c>
      <c r="J1371" s="140">
        <v>202386565218.06235</v>
      </c>
      <c r="K1371" s="140">
        <v>122523808363.84189</v>
      </c>
      <c r="L1371" s="140">
        <v>69959450.301303476</v>
      </c>
      <c r="M1371" s="140">
        <v>196780486.93095228</v>
      </c>
      <c r="N1371" s="140">
        <v>23426.779041277307</v>
      </c>
      <c r="O1371" s="140">
        <v>0</v>
      </c>
      <c r="P1371" s="140">
        <v>6111593077.929534</v>
      </c>
      <c r="Q1371" s="140">
        <v>116145451921.90106</v>
      </c>
      <c r="R1371" s="140">
        <v>75436982244.320374</v>
      </c>
      <c r="S1371" s="140">
        <v>40708469677.580681</v>
      </c>
      <c r="T1371" s="140">
        <v>79862756854.220444</v>
      </c>
      <c r="U1371" s="140">
        <v>79324299710.107224</v>
      </c>
      <c r="V1371" s="140">
        <v>75062780918.733551</v>
      </c>
      <c r="W1371" s="140">
        <v>4261518791.3736749</v>
      </c>
      <c r="X1371" s="140">
        <v>0</v>
      </c>
      <c r="Y1371" s="140">
        <v>538457144.11322522</v>
      </c>
      <c r="Z1371" s="140">
        <v>527839174757.13806</v>
      </c>
      <c r="AA1371" s="140">
        <v>305384951535.72888</v>
      </c>
      <c r="AB1371" s="140">
        <v>210621743501.91843</v>
      </c>
      <c r="AC1371" s="140">
        <v>94763208033.810394</v>
      </c>
      <c r="AD1371" s="140">
        <v>222454223221.40826</v>
      </c>
      <c r="AE1371" s="140">
        <v>153425033252.74759</v>
      </c>
      <c r="AF1371" s="140">
        <v>69029189968.660873</v>
      </c>
      <c r="AG1371" s="140">
        <v>-24079074840.617931</v>
      </c>
      <c r="AH1371" s="140">
        <v>62334034</v>
      </c>
      <c r="AI1371" s="44"/>
      <c r="AK1371" s="44"/>
      <c r="AL1371" s="4"/>
    </row>
    <row r="1372" spans="1:38" x14ac:dyDescent="0.35">
      <c r="A1372" s="140" t="s">
        <v>81</v>
      </c>
      <c r="B1372" s="140" t="s">
        <v>82</v>
      </c>
      <c r="C1372" s="140" t="s">
        <v>16</v>
      </c>
      <c r="D1372" s="140" t="s">
        <v>8</v>
      </c>
      <c r="E1372" s="140" t="s">
        <v>535</v>
      </c>
      <c r="F1372" s="140">
        <v>1996</v>
      </c>
      <c r="G1372" s="140" t="s">
        <v>1450</v>
      </c>
      <c r="H1372" s="140">
        <v>840868544864.96045</v>
      </c>
      <c r="I1372" s="140">
        <v>103448248948.24997</v>
      </c>
      <c r="J1372" s="140">
        <v>203179062554.34274</v>
      </c>
      <c r="K1372" s="140">
        <v>124728699890.83615</v>
      </c>
      <c r="L1372" s="140">
        <v>67095277.999313258</v>
      </c>
      <c r="M1372" s="140">
        <v>245665186.96051219</v>
      </c>
      <c r="N1372" s="140">
        <v>25044.108975089337</v>
      </c>
      <c r="O1372" s="140">
        <v>0</v>
      </c>
      <c r="P1372" s="140">
        <v>7515805002.9652567</v>
      </c>
      <c r="Q1372" s="140">
        <v>116900109378.80209</v>
      </c>
      <c r="R1372" s="140">
        <v>75901381950.011963</v>
      </c>
      <c r="S1372" s="140">
        <v>40998727428.790138</v>
      </c>
      <c r="T1372" s="140">
        <v>78450362663.506622</v>
      </c>
      <c r="U1372" s="140">
        <v>77981605161.033005</v>
      </c>
      <c r="V1372" s="140">
        <v>73240076916.674042</v>
      </c>
      <c r="W1372" s="140">
        <v>4741528244.3589659</v>
      </c>
      <c r="X1372" s="140">
        <v>0</v>
      </c>
      <c r="Y1372" s="140">
        <v>468757502.47361207</v>
      </c>
      <c r="Z1372" s="140">
        <v>553630052926.80884</v>
      </c>
      <c r="AA1372" s="140">
        <v>320617946541.70184</v>
      </c>
      <c r="AB1372" s="140">
        <v>216340739253.50952</v>
      </c>
      <c r="AC1372" s="140">
        <v>104277207288.19231</v>
      </c>
      <c r="AD1372" s="140">
        <v>233012106385.10693</v>
      </c>
      <c r="AE1372" s="140">
        <v>157227665806.33347</v>
      </c>
      <c r="AF1372" s="140">
        <v>75784440578.774033</v>
      </c>
      <c r="AG1372" s="140">
        <v>-19388819564.44109</v>
      </c>
      <c r="AH1372" s="140">
        <v>63601629</v>
      </c>
      <c r="AI1372" s="44"/>
      <c r="AK1372" s="44"/>
      <c r="AL1372" s="4"/>
    </row>
    <row r="1373" spans="1:38" x14ac:dyDescent="0.35">
      <c r="A1373" s="140" t="s">
        <v>81</v>
      </c>
      <c r="B1373" s="140" t="s">
        <v>82</v>
      </c>
      <c r="C1373" s="140" t="s">
        <v>16</v>
      </c>
      <c r="D1373" s="140" t="s">
        <v>8</v>
      </c>
      <c r="E1373" s="140" t="s">
        <v>535</v>
      </c>
      <c r="F1373" s="140">
        <v>1997</v>
      </c>
      <c r="G1373" s="140" t="s">
        <v>1451</v>
      </c>
      <c r="H1373" s="140">
        <v>885288557662.04529</v>
      </c>
      <c r="I1373" s="140">
        <v>110086708661.96759</v>
      </c>
      <c r="J1373" s="140">
        <v>203665106045.95114</v>
      </c>
      <c r="K1373" s="140">
        <v>127888038947.17918</v>
      </c>
      <c r="L1373" s="140">
        <v>67046016.953803584</v>
      </c>
      <c r="M1373" s="140">
        <v>263455357.44777039</v>
      </c>
      <c r="N1373" s="140">
        <v>26661.438908901371</v>
      </c>
      <c r="O1373" s="140">
        <v>0</v>
      </c>
      <c r="P1373" s="140">
        <v>9509142927.2131519</v>
      </c>
      <c r="Q1373" s="140">
        <v>118048367984.12556</v>
      </c>
      <c r="R1373" s="140">
        <v>76132969956.660431</v>
      </c>
      <c r="S1373" s="140">
        <v>41915398027.465134</v>
      </c>
      <c r="T1373" s="140">
        <v>75777067098.771942</v>
      </c>
      <c r="U1373" s="140">
        <v>75399468979.131363</v>
      </c>
      <c r="V1373" s="140">
        <v>70084380181.454361</v>
      </c>
      <c r="W1373" s="140">
        <v>5315088797.6770039</v>
      </c>
      <c r="X1373" s="140">
        <v>0</v>
      </c>
      <c r="Y1373" s="140">
        <v>377598119.64057875</v>
      </c>
      <c r="Z1373" s="140">
        <v>588878276559.70422</v>
      </c>
      <c r="AA1373" s="140">
        <v>341072499729.30206</v>
      </c>
      <c r="AB1373" s="140">
        <v>235872356393.9169</v>
      </c>
      <c r="AC1373" s="140">
        <v>105200143335.38519</v>
      </c>
      <c r="AD1373" s="140">
        <v>247805776830.4021</v>
      </c>
      <c r="AE1373" s="140">
        <v>171372750823.95206</v>
      </c>
      <c r="AF1373" s="140">
        <v>76433026006.449829</v>
      </c>
      <c r="AG1373" s="140">
        <v>-17341533605.577621</v>
      </c>
      <c r="AH1373" s="140">
        <v>64892270</v>
      </c>
      <c r="AI1373" s="44"/>
      <c r="AK1373" s="44"/>
      <c r="AL1373" s="4"/>
    </row>
    <row r="1374" spans="1:38" x14ac:dyDescent="0.35">
      <c r="A1374" s="140" t="s">
        <v>81</v>
      </c>
      <c r="B1374" s="140" t="s">
        <v>82</v>
      </c>
      <c r="C1374" s="140" t="s">
        <v>16</v>
      </c>
      <c r="D1374" s="140" t="s">
        <v>8</v>
      </c>
      <c r="E1374" s="140" t="s">
        <v>535</v>
      </c>
      <c r="F1374" s="140">
        <v>1998</v>
      </c>
      <c r="G1374" s="140" t="s">
        <v>1452</v>
      </c>
      <c r="H1374" s="140">
        <v>909888956453.91309</v>
      </c>
      <c r="I1374" s="140">
        <v>118348393544.61584</v>
      </c>
      <c r="J1374" s="140">
        <v>199397722798.1882</v>
      </c>
      <c r="K1374" s="140">
        <v>130646690639.54675</v>
      </c>
      <c r="L1374" s="140">
        <v>77044865.631182268</v>
      </c>
      <c r="M1374" s="140">
        <v>266517740.90051255</v>
      </c>
      <c r="N1374" s="140">
        <v>28278.768842713402</v>
      </c>
      <c r="O1374" s="140">
        <v>0</v>
      </c>
      <c r="P1374" s="140">
        <v>10111318862.336021</v>
      </c>
      <c r="Q1374" s="140">
        <v>120191780891.9102</v>
      </c>
      <c r="R1374" s="140">
        <v>76423346326.232346</v>
      </c>
      <c r="S1374" s="140">
        <v>43768434565.677856</v>
      </c>
      <c r="T1374" s="140">
        <v>68751032158.641449</v>
      </c>
      <c r="U1374" s="140">
        <v>68265847298.173492</v>
      </c>
      <c r="V1374" s="140">
        <v>62956236776.831825</v>
      </c>
      <c r="W1374" s="140">
        <v>5309610521.34167</v>
      </c>
      <c r="X1374" s="140">
        <v>0</v>
      </c>
      <c r="Y1374" s="140">
        <v>485184860.46795273</v>
      </c>
      <c r="Z1374" s="140">
        <v>614787121154.99231</v>
      </c>
      <c r="AA1374" s="140">
        <v>356188584297.36536</v>
      </c>
      <c r="AB1374" s="140">
        <v>249306720861.23666</v>
      </c>
      <c r="AC1374" s="140">
        <v>106881863436.12865</v>
      </c>
      <c r="AD1374" s="140">
        <v>258598536857.62698</v>
      </c>
      <c r="AE1374" s="140">
        <v>181000616206.3446</v>
      </c>
      <c r="AF1374" s="140">
        <v>77597920651.28215</v>
      </c>
      <c r="AG1374" s="140">
        <v>-22644281043.883209</v>
      </c>
      <c r="AH1374" s="140">
        <v>66200269</v>
      </c>
      <c r="AI1374" s="44"/>
      <c r="AK1374" s="44"/>
      <c r="AL1374" s="4"/>
    </row>
    <row r="1375" spans="1:38" x14ac:dyDescent="0.35">
      <c r="A1375" s="140" t="s">
        <v>81</v>
      </c>
      <c r="B1375" s="140" t="s">
        <v>82</v>
      </c>
      <c r="C1375" s="140" t="s">
        <v>16</v>
      </c>
      <c r="D1375" s="140" t="s">
        <v>8</v>
      </c>
      <c r="E1375" s="140" t="s">
        <v>535</v>
      </c>
      <c r="F1375" s="140">
        <v>1999</v>
      </c>
      <c r="G1375" s="140" t="s">
        <v>1453</v>
      </c>
      <c r="H1375" s="140">
        <v>949577130771.49341</v>
      </c>
      <c r="I1375" s="140">
        <v>126222724274.02898</v>
      </c>
      <c r="J1375" s="140">
        <v>199966810104.81699</v>
      </c>
      <c r="K1375" s="140">
        <v>134880044707.71358</v>
      </c>
      <c r="L1375" s="140">
        <v>76833540.080041602</v>
      </c>
      <c r="M1375" s="140">
        <v>283623169.3388055</v>
      </c>
      <c r="N1375" s="140">
        <v>29896.098776525432</v>
      </c>
      <c r="O1375" s="140">
        <v>0</v>
      </c>
      <c r="P1375" s="140">
        <v>11696108694.287838</v>
      </c>
      <c r="Q1375" s="140">
        <v>122823449407.90811</v>
      </c>
      <c r="R1375" s="140">
        <v>77386915187.906387</v>
      </c>
      <c r="S1375" s="140">
        <v>45436534220.001717</v>
      </c>
      <c r="T1375" s="140">
        <v>65086765397.103394</v>
      </c>
      <c r="U1375" s="140">
        <v>64518368322.308723</v>
      </c>
      <c r="V1375" s="140">
        <v>58964289430.423286</v>
      </c>
      <c r="W1375" s="140">
        <v>5554078891.8854351</v>
      </c>
      <c r="X1375" s="140">
        <v>0</v>
      </c>
      <c r="Y1375" s="140">
        <v>568397074.79467285</v>
      </c>
      <c r="Z1375" s="140">
        <v>651770855556.78418</v>
      </c>
      <c r="AA1375" s="140">
        <v>412614871494.66693</v>
      </c>
      <c r="AB1375" s="140">
        <v>287455276337.33154</v>
      </c>
      <c r="AC1375" s="140">
        <v>125159595157.33543</v>
      </c>
      <c r="AD1375" s="140">
        <v>239155984062.11713</v>
      </c>
      <c r="AE1375" s="140">
        <v>166612146666.63007</v>
      </c>
      <c r="AF1375" s="140">
        <v>72543837395.486725</v>
      </c>
      <c r="AG1375" s="140">
        <v>-28383259164.136654</v>
      </c>
      <c r="AH1375" s="140">
        <v>67515591</v>
      </c>
      <c r="AI1375" s="44"/>
      <c r="AK1375" s="44"/>
      <c r="AL1375" s="4"/>
    </row>
    <row r="1376" spans="1:38" x14ac:dyDescent="0.35">
      <c r="A1376" s="140" t="s">
        <v>81</v>
      </c>
      <c r="B1376" s="140" t="s">
        <v>82</v>
      </c>
      <c r="C1376" s="140" t="s">
        <v>16</v>
      </c>
      <c r="D1376" s="140" t="s">
        <v>8</v>
      </c>
      <c r="E1376" s="140" t="s">
        <v>535</v>
      </c>
      <c r="F1376" s="140">
        <v>2000</v>
      </c>
      <c r="G1376" s="140" t="s">
        <v>1454</v>
      </c>
      <c r="H1376" s="140">
        <v>1028874907461.6707</v>
      </c>
      <c r="I1376" s="140">
        <v>134379897544.0717</v>
      </c>
      <c r="J1376" s="140">
        <v>211916761246.94348</v>
      </c>
      <c r="K1376" s="140">
        <v>135262181598.15321</v>
      </c>
      <c r="L1376" s="140">
        <v>70642969.641631946</v>
      </c>
      <c r="M1376" s="140">
        <v>264788150.93347749</v>
      </c>
      <c r="N1376" s="140">
        <v>31537.933709334618</v>
      </c>
      <c r="O1376" s="140">
        <v>0</v>
      </c>
      <c r="P1376" s="140">
        <v>12583467528.877424</v>
      </c>
      <c r="Q1376" s="140">
        <v>122343251410.76697</v>
      </c>
      <c r="R1376" s="140">
        <v>76729417389.208527</v>
      </c>
      <c r="S1376" s="140">
        <v>45613834021.558441</v>
      </c>
      <c r="T1376" s="140">
        <v>76654579648.790283</v>
      </c>
      <c r="U1376" s="140">
        <v>76067796973.597549</v>
      </c>
      <c r="V1376" s="140">
        <v>69025973775.179214</v>
      </c>
      <c r="W1376" s="140">
        <v>7040329823.7643604</v>
      </c>
      <c r="X1376" s="140">
        <v>1493374.6539688327</v>
      </c>
      <c r="Y1376" s="140">
        <v>586782675.19273841</v>
      </c>
      <c r="Z1376" s="140">
        <v>709523307394.06848</v>
      </c>
      <c r="AA1376" s="140">
        <v>449033661987.19672</v>
      </c>
      <c r="AB1376" s="140">
        <v>318117059092.51453</v>
      </c>
      <c r="AC1376" s="140">
        <v>130916602894.68338</v>
      </c>
      <c r="AD1376" s="140">
        <v>260489645406.8718</v>
      </c>
      <c r="AE1376" s="140">
        <v>184543402724.33389</v>
      </c>
      <c r="AF1376" s="140">
        <v>75946242682.537537</v>
      </c>
      <c r="AG1376" s="140">
        <v>-26945058723.413147</v>
      </c>
      <c r="AH1376" s="140">
        <v>68831561</v>
      </c>
      <c r="AI1376" s="44"/>
      <c r="AK1376" s="44"/>
      <c r="AL1376" s="4"/>
    </row>
    <row r="1377" spans="1:38" x14ac:dyDescent="0.35">
      <c r="A1377" s="140" t="s">
        <v>81</v>
      </c>
      <c r="B1377" s="140" t="s">
        <v>82</v>
      </c>
      <c r="C1377" s="140" t="s">
        <v>16</v>
      </c>
      <c r="D1377" s="140" t="s">
        <v>8</v>
      </c>
      <c r="E1377" s="140" t="s">
        <v>535</v>
      </c>
      <c r="F1377" s="140">
        <v>2001</v>
      </c>
      <c r="G1377" s="140" t="s">
        <v>1455</v>
      </c>
      <c r="H1377" s="140">
        <v>1051703935068.4875</v>
      </c>
      <c r="I1377" s="140">
        <v>141744106976.54086</v>
      </c>
      <c r="J1377" s="140">
        <v>213502031300.67126</v>
      </c>
      <c r="K1377" s="140">
        <v>136240748716.26996</v>
      </c>
      <c r="L1377" s="140">
        <v>66615636.526688643</v>
      </c>
      <c r="M1377" s="140">
        <v>266069693.49267331</v>
      </c>
      <c r="N1377" s="140">
        <v>33155.263643146645</v>
      </c>
      <c r="O1377" s="140">
        <v>0</v>
      </c>
      <c r="P1377" s="140">
        <v>13919176428.867201</v>
      </c>
      <c r="Q1377" s="140">
        <v>121988853802.11975</v>
      </c>
      <c r="R1377" s="140">
        <v>76114558650.038025</v>
      </c>
      <c r="S1377" s="140">
        <v>45874295152.081726</v>
      </c>
      <c r="T1377" s="140">
        <v>77261282584.401291</v>
      </c>
      <c r="U1377" s="140">
        <v>76607363891.133163</v>
      </c>
      <c r="V1377" s="140">
        <v>67173166524.3451</v>
      </c>
      <c r="W1377" s="140">
        <v>9429737031.955677</v>
      </c>
      <c r="X1377" s="140">
        <v>4460334.8323884783</v>
      </c>
      <c r="Y1377" s="140">
        <v>653918693.26813412</v>
      </c>
      <c r="Z1377" s="140">
        <v>726544551840.72083</v>
      </c>
      <c r="AA1377" s="140">
        <v>460026537965.95514</v>
      </c>
      <c r="AB1377" s="140">
        <v>327021681889.67633</v>
      </c>
      <c r="AC1377" s="140">
        <v>133004856076.27879</v>
      </c>
      <c r="AD1377" s="140">
        <v>266518013874.76575</v>
      </c>
      <c r="AE1377" s="140">
        <v>189461176602.10291</v>
      </c>
      <c r="AF1377" s="140">
        <v>77056837272.662811</v>
      </c>
      <c r="AG1377" s="140">
        <v>-30086755049.445652</v>
      </c>
      <c r="AH1377" s="140">
        <v>70152661</v>
      </c>
      <c r="AI1377" s="44"/>
      <c r="AK1377" s="44"/>
      <c r="AL1377" s="4"/>
    </row>
    <row r="1378" spans="1:38" x14ac:dyDescent="0.35">
      <c r="A1378" s="140" t="s">
        <v>81</v>
      </c>
      <c r="B1378" s="140" t="s">
        <v>82</v>
      </c>
      <c r="C1378" s="140" t="s">
        <v>16</v>
      </c>
      <c r="D1378" s="140" t="s">
        <v>8</v>
      </c>
      <c r="E1378" s="140" t="s">
        <v>535</v>
      </c>
      <c r="F1378" s="140">
        <v>2002</v>
      </c>
      <c r="G1378" s="140" t="s">
        <v>1456</v>
      </c>
      <c r="H1378" s="140">
        <v>1063313219042.5599</v>
      </c>
      <c r="I1378" s="140">
        <v>149624521540.18561</v>
      </c>
      <c r="J1378" s="140">
        <v>218740809140.18619</v>
      </c>
      <c r="K1378" s="140">
        <v>138399925030.33533</v>
      </c>
      <c r="L1378" s="140">
        <v>66267296.527869366</v>
      </c>
      <c r="M1378" s="140">
        <v>251815266.42978412</v>
      </c>
      <c r="N1378" s="140">
        <v>34772.593576958679</v>
      </c>
      <c r="O1378" s="140">
        <v>0</v>
      </c>
      <c r="P1378" s="140">
        <v>15110876988.93293</v>
      </c>
      <c r="Q1378" s="140">
        <v>122970930705.85117</v>
      </c>
      <c r="R1378" s="140">
        <v>75860559630.946503</v>
      </c>
      <c r="S1378" s="140">
        <v>47110371074.904663</v>
      </c>
      <c r="T1378" s="140">
        <v>80340884109.850906</v>
      </c>
      <c r="U1378" s="140">
        <v>79631555106.404587</v>
      </c>
      <c r="V1378" s="140">
        <v>67832320490.655365</v>
      </c>
      <c r="W1378" s="140">
        <v>11793079702.736757</v>
      </c>
      <c r="X1378" s="140">
        <v>6154913.0124677876</v>
      </c>
      <c r="Y1378" s="140">
        <v>709329003.44632685</v>
      </c>
      <c r="Z1378" s="140">
        <v>730383179546.90002</v>
      </c>
      <c r="AA1378" s="140">
        <v>462601392230.29871</v>
      </c>
      <c r="AB1378" s="140">
        <v>330817794112.8374</v>
      </c>
      <c r="AC1378" s="140">
        <v>131783598117.4613</v>
      </c>
      <c r="AD1378" s="140">
        <v>267781787316.60135</v>
      </c>
      <c r="AE1378" s="140">
        <v>191497435311.58557</v>
      </c>
      <c r="AF1378" s="140">
        <v>76284352005.015549</v>
      </c>
      <c r="AG1378" s="140">
        <v>-35435291184.712021</v>
      </c>
      <c r="AH1378" s="140">
        <v>71485043</v>
      </c>
      <c r="AI1378" s="44"/>
      <c r="AK1378" s="44"/>
      <c r="AL1378" s="4"/>
    </row>
    <row r="1379" spans="1:38" x14ac:dyDescent="0.35">
      <c r="A1379" s="140" t="s">
        <v>81</v>
      </c>
      <c r="B1379" s="140" t="s">
        <v>82</v>
      </c>
      <c r="C1379" s="140" t="s">
        <v>16</v>
      </c>
      <c r="D1379" s="140" t="s">
        <v>8</v>
      </c>
      <c r="E1379" s="140" t="s">
        <v>535</v>
      </c>
      <c r="F1379" s="140">
        <v>2003</v>
      </c>
      <c r="G1379" s="140" t="s">
        <v>1457</v>
      </c>
      <c r="H1379" s="140">
        <v>1104030767625.8389</v>
      </c>
      <c r="I1379" s="140">
        <v>156195757405.966</v>
      </c>
      <c r="J1379" s="140">
        <v>237346927896.63956</v>
      </c>
      <c r="K1379" s="140">
        <v>142302914137.2056</v>
      </c>
      <c r="L1379" s="140">
        <v>67140993.964462921</v>
      </c>
      <c r="M1379" s="140">
        <v>254726476.42410386</v>
      </c>
      <c r="N1379" s="140">
        <v>36389.923510770714</v>
      </c>
      <c r="O1379" s="140">
        <v>1301280093.120991</v>
      </c>
      <c r="P1379" s="140">
        <v>16158233195.539015</v>
      </c>
      <c r="Q1379" s="140">
        <v>124521496988.23352</v>
      </c>
      <c r="R1379" s="140">
        <v>76330304048.281662</v>
      </c>
      <c r="S1379" s="140">
        <v>48191192939.951851</v>
      </c>
      <c r="T1379" s="140">
        <v>95044013759.433914</v>
      </c>
      <c r="U1379" s="140">
        <v>94425230147.476685</v>
      </c>
      <c r="V1379" s="140">
        <v>79224294416.102158</v>
      </c>
      <c r="W1379" s="140">
        <v>15192561390.370367</v>
      </c>
      <c r="X1379" s="140">
        <v>8374341.0041633686</v>
      </c>
      <c r="Y1379" s="140">
        <v>618783611.95723343</v>
      </c>
      <c r="Z1379" s="140">
        <v>746965067747.9873</v>
      </c>
      <c r="AA1379" s="140">
        <v>473315665925.84296</v>
      </c>
      <c r="AB1379" s="140">
        <v>341349029818.69562</v>
      </c>
      <c r="AC1379" s="140">
        <v>131966636107.14738</v>
      </c>
      <c r="AD1379" s="140">
        <v>273649401822.14435</v>
      </c>
      <c r="AE1379" s="140">
        <v>197352347591.83044</v>
      </c>
      <c r="AF1379" s="140">
        <v>76297054230.314423</v>
      </c>
      <c r="AG1379" s="140">
        <v>-36476985424.754158</v>
      </c>
      <c r="AH1379" s="140">
        <v>72826097</v>
      </c>
      <c r="AI1379" s="44"/>
      <c r="AK1379" s="44"/>
      <c r="AL1379" s="4"/>
    </row>
    <row r="1380" spans="1:38" x14ac:dyDescent="0.35">
      <c r="A1380" s="140" t="s">
        <v>81</v>
      </c>
      <c r="B1380" s="140" t="s">
        <v>82</v>
      </c>
      <c r="C1380" s="140" t="s">
        <v>16</v>
      </c>
      <c r="D1380" s="140" t="s">
        <v>8</v>
      </c>
      <c r="E1380" s="140" t="s">
        <v>535</v>
      </c>
      <c r="F1380" s="140">
        <v>2004</v>
      </c>
      <c r="G1380" s="140" t="s">
        <v>1458</v>
      </c>
      <c r="H1380" s="140">
        <v>1129105743843.6926</v>
      </c>
      <c r="I1380" s="140">
        <v>163282469431.25128</v>
      </c>
      <c r="J1380" s="140">
        <v>270878928999.50003</v>
      </c>
      <c r="K1380" s="140">
        <v>148476217472.90048</v>
      </c>
      <c r="L1380" s="140">
        <v>80788364.083316177</v>
      </c>
      <c r="M1380" s="140">
        <v>260362996.308916</v>
      </c>
      <c r="N1380" s="140">
        <v>38007.25344458274</v>
      </c>
      <c r="O1380" s="140">
        <v>314218280.55232018</v>
      </c>
      <c r="P1380" s="140">
        <v>16909618783.430632</v>
      </c>
      <c r="Q1380" s="140">
        <v>130911191041.27185</v>
      </c>
      <c r="R1380" s="140">
        <v>79010046956.213455</v>
      </c>
      <c r="S1380" s="140">
        <v>51901144085.058388</v>
      </c>
      <c r="T1380" s="140">
        <v>122402711526.59956</v>
      </c>
      <c r="U1380" s="140">
        <v>121831143143.01778</v>
      </c>
      <c r="V1380" s="140">
        <v>101495808850.80098</v>
      </c>
      <c r="W1380" s="140">
        <v>20317895201.225269</v>
      </c>
      <c r="X1380" s="140">
        <v>17439090.991529692</v>
      </c>
      <c r="Y1380" s="140">
        <v>571568383.5817852</v>
      </c>
      <c r="Z1380" s="140">
        <v>731141580304.34875</v>
      </c>
      <c r="AA1380" s="140">
        <v>463449798817.1969</v>
      </c>
      <c r="AB1380" s="140">
        <v>338254693192.37238</v>
      </c>
      <c r="AC1380" s="140">
        <v>125195105624.82579</v>
      </c>
      <c r="AD1380" s="140">
        <v>267691781487.15186</v>
      </c>
      <c r="AE1380" s="140">
        <v>195378230065.36978</v>
      </c>
      <c r="AF1380" s="140">
        <v>72313551421.78154</v>
      </c>
      <c r="AG1380" s="140">
        <v>-36197234891.40741</v>
      </c>
      <c r="AH1380" s="140">
        <v>74172073</v>
      </c>
      <c r="AI1380" s="44"/>
      <c r="AK1380" s="44"/>
      <c r="AL1380" s="4"/>
    </row>
    <row r="1381" spans="1:38" x14ac:dyDescent="0.35">
      <c r="A1381" s="140" t="s">
        <v>81</v>
      </c>
      <c r="B1381" s="140" t="s">
        <v>82</v>
      </c>
      <c r="C1381" s="140" t="s">
        <v>16</v>
      </c>
      <c r="D1381" s="140" t="s">
        <v>8</v>
      </c>
      <c r="E1381" s="140" t="s">
        <v>535</v>
      </c>
      <c r="F1381" s="140">
        <v>2005</v>
      </c>
      <c r="G1381" s="140" t="s">
        <v>1459</v>
      </c>
      <c r="H1381" s="140">
        <v>1241928982438.6082</v>
      </c>
      <c r="I1381" s="140">
        <v>171516800396.48581</v>
      </c>
      <c r="J1381" s="140">
        <v>320165281665.97418</v>
      </c>
      <c r="K1381" s="140">
        <v>161919069650.41684</v>
      </c>
      <c r="L1381" s="140">
        <v>94184888.905108824</v>
      </c>
      <c r="M1381" s="140">
        <v>145387043.36420888</v>
      </c>
      <c r="N1381" s="140">
        <v>39624.583378394775</v>
      </c>
      <c r="O1381" s="140">
        <v>342308438.96636999</v>
      </c>
      <c r="P1381" s="140">
        <v>17980128487.320004</v>
      </c>
      <c r="Q1381" s="140">
        <v>143357021167.27777</v>
      </c>
      <c r="R1381" s="140">
        <v>83390994168.033798</v>
      </c>
      <c r="S1381" s="140">
        <v>59966026999.24398</v>
      </c>
      <c r="T1381" s="140">
        <v>158246212015.55731</v>
      </c>
      <c r="U1381" s="140">
        <v>157412410828.63907</v>
      </c>
      <c r="V1381" s="140">
        <v>129402489908.45844</v>
      </c>
      <c r="W1381" s="140">
        <v>27989456658.175705</v>
      </c>
      <c r="X1381" s="140">
        <v>20464262.004915919</v>
      </c>
      <c r="Y1381" s="140">
        <v>833801186.91825533</v>
      </c>
      <c r="Z1381" s="140">
        <v>777042798660.23206</v>
      </c>
      <c r="AA1381" s="140">
        <v>492805466072.65436</v>
      </c>
      <c r="AB1381" s="140">
        <v>350002191367.97577</v>
      </c>
      <c r="AC1381" s="140">
        <v>142803274704.68002</v>
      </c>
      <c r="AD1381" s="140">
        <v>284237332587.57635</v>
      </c>
      <c r="AE1381" s="140">
        <v>201872130329.76553</v>
      </c>
      <c r="AF1381" s="140">
        <v>82365202257.811005</v>
      </c>
      <c r="AG1381" s="140">
        <v>-26795898284.084026</v>
      </c>
      <c r="AH1381" s="140">
        <v>75523569</v>
      </c>
      <c r="AI1381" s="44"/>
      <c r="AK1381" s="44"/>
      <c r="AL1381" s="4"/>
    </row>
    <row r="1382" spans="1:38" x14ac:dyDescent="0.35">
      <c r="A1382" s="140" t="s">
        <v>81</v>
      </c>
      <c r="B1382" s="140" t="s">
        <v>82</v>
      </c>
      <c r="C1382" s="140" t="s">
        <v>16</v>
      </c>
      <c r="D1382" s="140" t="s">
        <v>8</v>
      </c>
      <c r="E1382" s="140" t="s">
        <v>535</v>
      </c>
      <c r="F1382" s="140">
        <v>2006</v>
      </c>
      <c r="G1382" s="140" t="s">
        <v>1460</v>
      </c>
      <c r="H1382" s="140">
        <v>1356184545730.8953</v>
      </c>
      <c r="I1382" s="140">
        <v>181542261277.31696</v>
      </c>
      <c r="J1382" s="140">
        <v>374609121575.93329</v>
      </c>
      <c r="K1382" s="140">
        <v>176726202964.88339</v>
      </c>
      <c r="L1382" s="140">
        <v>106391837.31358606</v>
      </c>
      <c r="M1382" s="140">
        <v>143011763.99623165</v>
      </c>
      <c r="N1382" s="140">
        <v>41241.913312206809</v>
      </c>
      <c r="O1382" s="140">
        <v>391831259.2511726</v>
      </c>
      <c r="P1382" s="140">
        <v>19446994065.278198</v>
      </c>
      <c r="Q1382" s="140">
        <v>156637932797.13089</v>
      </c>
      <c r="R1382" s="140">
        <v>89162089582.649948</v>
      </c>
      <c r="S1382" s="140">
        <v>67475843214.480942</v>
      </c>
      <c r="T1382" s="140">
        <v>197882918611.04987</v>
      </c>
      <c r="U1382" s="140">
        <v>196756150172.72556</v>
      </c>
      <c r="V1382" s="140">
        <v>158423055749.89032</v>
      </c>
      <c r="W1382" s="140">
        <v>38315597121.008728</v>
      </c>
      <c r="X1382" s="140">
        <v>17497301.826496273</v>
      </c>
      <c r="Y1382" s="140">
        <v>1126768438.324311</v>
      </c>
      <c r="Z1382" s="140">
        <v>816586004340.05286</v>
      </c>
      <c r="AA1382" s="140">
        <v>517544038544.34906</v>
      </c>
      <c r="AB1382" s="140">
        <v>371228255188.19183</v>
      </c>
      <c r="AC1382" s="140">
        <v>146315783356.15796</v>
      </c>
      <c r="AD1382" s="140">
        <v>299041965795.7038</v>
      </c>
      <c r="AE1382" s="140">
        <v>214499286867.68741</v>
      </c>
      <c r="AF1382" s="140">
        <v>84542678928.015945</v>
      </c>
      <c r="AG1382" s="140">
        <v>-16552841462.407772</v>
      </c>
      <c r="AH1382" s="140">
        <v>76873663</v>
      </c>
      <c r="AI1382" s="44"/>
      <c r="AK1382" s="44"/>
      <c r="AL1382" s="4"/>
    </row>
    <row r="1383" spans="1:38" x14ac:dyDescent="0.35">
      <c r="A1383" s="140" t="s">
        <v>81</v>
      </c>
      <c r="B1383" s="140" t="s">
        <v>82</v>
      </c>
      <c r="C1383" s="140" t="s">
        <v>16</v>
      </c>
      <c r="D1383" s="140" t="s">
        <v>8</v>
      </c>
      <c r="E1383" s="140" t="s">
        <v>535</v>
      </c>
      <c r="F1383" s="140">
        <v>2007</v>
      </c>
      <c r="G1383" s="140" t="s">
        <v>1461</v>
      </c>
      <c r="H1383" s="140">
        <v>1406091911185.1042</v>
      </c>
      <c r="I1383" s="140">
        <v>195350844331.27838</v>
      </c>
      <c r="J1383" s="140">
        <v>438175045894.0545</v>
      </c>
      <c r="K1383" s="140">
        <v>193400033613.47296</v>
      </c>
      <c r="L1383" s="140">
        <v>111482497.54151651</v>
      </c>
      <c r="M1383" s="140">
        <v>151983707.98176432</v>
      </c>
      <c r="N1383" s="140">
        <v>42883.748245015988</v>
      </c>
      <c r="O1383" s="140">
        <v>411732203.74120861</v>
      </c>
      <c r="P1383" s="140">
        <v>23152647659.648632</v>
      </c>
      <c r="Q1383" s="140">
        <v>169572144660.81165</v>
      </c>
      <c r="R1383" s="140">
        <v>95047858030.59967</v>
      </c>
      <c r="S1383" s="140">
        <v>74524286630.211975</v>
      </c>
      <c r="T1383" s="140">
        <v>244775012280.58157</v>
      </c>
      <c r="U1383" s="140">
        <v>243208110372.52081</v>
      </c>
      <c r="V1383" s="140">
        <v>191716314394.07797</v>
      </c>
      <c r="W1383" s="140">
        <v>51475993254.796417</v>
      </c>
      <c r="X1383" s="140">
        <v>15802723.646416966</v>
      </c>
      <c r="Y1383" s="140">
        <v>1566901908.0607598</v>
      </c>
      <c r="Z1383" s="140">
        <v>787135734287.86975</v>
      </c>
      <c r="AA1383" s="140">
        <v>498663024544.29303</v>
      </c>
      <c r="AB1383" s="140">
        <v>389630271844.45087</v>
      </c>
      <c r="AC1383" s="140">
        <v>109032752699.84328</v>
      </c>
      <c r="AD1383" s="140">
        <v>288472709743.57672</v>
      </c>
      <c r="AE1383" s="140">
        <v>225398104100.07925</v>
      </c>
      <c r="AF1383" s="140">
        <v>63074605643.497444</v>
      </c>
      <c r="AG1383" s="140">
        <v>-14569713328.098497</v>
      </c>
      <c r="AH1383" s="140">
        <v>78232126</v>
      </c>
      <c r="AI1383" s="44"/>
      <c r="AK1383" s="44"/>
      <c r="AL1383" s="4"/>
    </row>
    <row r="1384" spans="1:38" x14ac:dyDescent="0.35">
      <c r="A1384" s="140" t="s">
        <v>81</v>
      </c>
      <c r="B1384" s="140" t="s">
        <v>82</v>
      </c>
      <c r="C1384" s="140" t="s">
        <v>16</v>
      </c>
      <c r="D1384" s="140" t="s">
        <v>8</v>
      </c>
      <c r="E1384" s="140" t="s">
        <v>535</v>
      </c>
      <c r="F1384" s="140">
        <v>2008</v>
      </c>
      <c r="G1384" s="140" t="s">
        <v>1462</v>
      </c>
      <c r="H1384" s="140">
        <v>1478067437111.6802</v>
      </c>
      <c r="I1384" s="140">
        <v>211505904733.6308</v>
      </c>
      <c r="J1384" s="140">
        <v>495312331678.06067</v>
      </c>
      <c r="K1384" s="140">
        <v>209333161839.98822</v>
      </c>
      <c r="L1384" s="140">
        <v>118806552.72001182</v>
      </c>
      <c r="M1384" s="140">
        <v>152619265.70799518</v>
      </c>
      <c r="N1384" s="140">
        <v>44501.078178828022</v>
      </c>
      <c r="O1384" s="140">
        <v>536284965.59899199</v>
      </c>
      <c r="P1384" s="140">
        <v>24718710107.071796</v>
      </c>
      <c r="Q1384" s="140">
        <v>183806696447.81122</v>
      </c>
      <c r="R1384" s="140">
        <v>102346127320.13034</v>
      </c>
      <c r="S1384" s="140">
        <v>81460569127.680862</v>
      </c>
      <c r="T1384" s="140">
        <v>285979169838.07245</v>
      </c>
      <c r="U1384" s="140">
        <v>281495824907.73682</v>
      </c>
      <c r="V1384" s="140">
        <v>217561430477.27615</v>
      </c>
      <c r="W1384" s="140">
        <v>63920811134.805923</v>
      </c>
      <c r="X1384" s="140">
        <v>13583295.654721389</v>
      </c>
      <c r="Y1384" s="140">
        <v>4483344930.3356028</v>
      </c>
      <c r="Z1384" s="140">
        <v>801309818174.3175</v>
      </c>
      <c r="AA1384" s="140">
        <v>507379795512.73242</v>
      </c>
      <c r="AB1384" s="140">
        <v>401018587017.47729</v>
      </c>
      <c r="AC1384" s="140">
        <v>106361208495.25404</v>
      </c>
      <c r="AD1384" s="140">
        <v>293930022661.58502</v>
      </c>
      <c r="AE1384" s="140">
        <v>232313945908.40924</v>
      </c>
      <c r="AF1384" s="140">
        <v>61616076753.176804</v>
      </c>
      <c r="AG1384" s="140">
        <v>-30060617474.328632</v>
      </c>
      <c r="AH1384" s="140">
        <v>79636079</v>
      </c>
      <c r="AI1384" s="44"/>
      <c r="AK1384" s="44"/>
      <c r="AL1384" s="4"/>
    </row>
    <row r="1385" spans="1:38" x14ac:dyDescent="0.35">
      <c r="A1385" s="140" t="s">
        <v>81</v>
      </c>
      <c r="B1385" s="140" t="s">
        <v>82</v>
      </c>
      <c r="C1385" s="140" t="s">
        <v>16</v>
      </c>
      <c r="D1385" s="140" t="s">
        <v>8</v>
      </c>
      <c r="E1385" s="140" t="s">
        <v>535</v>
      </c>
      <c r="F1385" s="140">
        <v>2009</v>
      </c>
      <c r="G1385" s="140" t="s">
        <v>1463</v>
      </c>
      <c r="H1385" s="140">
        <v>1591671831678.1514</v>
      </c>
      <c r="I1385" s="140">
        <v>223224914172.22858</v>
      </c>
      <c r="J1385" s="140">
        <v>519150928106.30157</v>
      </c>
      <c r="K1385" s="140">
        <v>216469283266.3002</v>
      </c>
      <c r="L1385" s="140">
        <v>121677826.55447513</v>
      </c>
      <c r="M1385" s="140">
        <v>138201727.59252685</v>
      </c>
      <c r="N1385" s="140">
        <v>46118.408112640056</v>
      </c>
      <c r="O1385" s="140">
        <v>525296635.43540752</v>
      </c>
      <c r="P1385" s="140">
        <v>26559835938.023735</v>
      </c>
      <c r="Q1385" s="140">
        <v>189124225020.28595</v>
      </c>
      <c r="R1385" s="140">
        <v>103364787688.95366</v>
      </c>
      <c r="S1385" s="140">
        <v>85759437331.332275</v>
      </c>
      <c r="T1385" s="140">
        <v>302681644840.00128</v>
      </c>
      <c r="U1385" s="140">
        <v>295723717194.39166</v>
      </c>
      <c r="V1385" s="140">
        <v>223194441712.66241</v>
      </c>
      <c r="W1385" s="140">
        <v>72524756936.061905</v>
      </c>
      <c r="X1385" s="140">
        <v>4518545.6673550596</v>
      </c>
      <c r="Y1385" s="140">
        <v>6957927645.609642</v>
      </c>
      <c r="Z1385" s="140">
        <v>879191729289.54797</v>
      </c>
      <c r="AA1385" s="140">
        <v>556350441369.33752</v>
      </c>
      <c r="AB1385" s="140">
        <v>415289095703.03839</v>
      </c>
      <c r="AC1385" s="140">
        <v>141061345666.29785</v>
      </c>
      <c r="AD1385" s="140">
        <v>322841287920.21228</v>
      </c>
      <c r="AE1385" s="140">
        <v>240985638810.67249</v>
      </c>
      <c r="AF1385" s="140">
        <v>81855649109.539276</v>
      </c>
      <c r="AG1385" s="140">
        <v>-29895739889.926476</v>
      </c>
      <c r="AH1385" s="140">
        <v>81134798</v>
      </c>
      <c r="AI1385" s="44"/>
      <c r="AK1385" s="44"/>
      <c r="AL1385" s="4"/>
    </row>
    <row r="1386" spans="1:38" x14ac:dyDescent="0.35">
      <c r="A1386" s="140" t="s">
        <v>81</v>
      </c>
      <c r="B1386" s="140" t="s">
        <v>82</v>
      </c>
      <c r="C1386" s="140" t="s">
        <v>16</v>
      </c>
      <c r="D1386" s="140" t="s">
        <v>8</v>
      </c>
      <c r="E1386" s="140" t="s">
        <v>535</v>
      </c>
      <c r="F1386" s="140">
        <v>2010</v>
      </c>
      <c r="G1386" s="140" t="s">
        <v>1464</v>
      </c>
      <c r="H1386" s="140">
        <v>1673724887638.5386</v>
      </c>
      <c r="I1386" s="140">
        <v>235823045467.13348</v>
      </c>
      <c r="J1386" s="140">
        <v>520700844607.19745</v>
      </c>
      <c r="K1386" s="140">
        <v>219925832953.39752</v>
      </c>
      <c r="L1386" s="140">
        <v>129520593.81734236</v>
      </c>
      <c r="M1386" s="140">
        <v>141214345.32503459</v>
      </c>
      <c r="N1386" s="140">
        <v>47735.738046452083</v>
      </c>
      <c r="O1386" s="140">
        <v>589600531.95703924</v>
      </c>
      <c r="P1386" s="140">
        <v>28929168857.91877</v>
      </c>
      <c r="Q1386" s="140">
        <v>190136280888.6413</v>
      </c>
      <c r="R1386" s="140">
        <v>103505658570.50755</v>
      </c>
      <c r="S1386" s="140">
        <v>86630622318.133743</v>
      </c>
      <c r="T1386" s="140">
        <v>300775011653.79999</v>
      </c>
      <c r="U1386" s="140">
        <v>289875058584.42926</v>
      </c>
      <c r="V1386" s="140">
        <v>215530147790.56583</v>
      </c>
      <c r="W1386" s="140">
        <v>74344910793.863449</v>
      </c>
      <c r="X1386" s="140">
        <v>0</v>
      </c>
      <c r="Y1386" s="140">
        <v>10899953069.370754</v>
      </c>
      <c r="Z1386" s="140">
        <v>957566108745.05396</v>
      </c>
      <c r="AA1386" s="140">
        <v>605761343806.24365</v>
      </c>
      <c r="AB1386" s="140">
        <v>438907012281.99225</v>
      </c>
      <c r="AC1386" s="140">
        <v>166854331524.25058</v>
      </c>
      <c r="AD1386" s="140">
        <v>351804764938.8103</v>
      </c>
      <c r="AE1386" s="140">
        <v>254901670211.64581</v>
      </c>
      <c r="AF1386" s="140">
        <v>96903094727.165268</v>
      </c>
      <c r="AG1386" s="140">
        <v>-40365111180.846107</v>
      </c>
      <c r="AH1386" s="140">
        <v>82761235</v>
      </c>
      <c r="AI1386" s="44"/>
      <c r="AK1386" s="44"/>
      <c r="AL1386" s="4"/>
    </row>
    <row r="1387" spans="1:38" x14ac:dyDescent="0.35">
      <c r="A1387" s="140" t="s">
        <v>81</v>
      </c>
      <c r="B1387" s="140" t="s">
        <v>82</v>
      </c>
      <c r="C1387" s="140" t="s">
        <v>16</v>
      </c>
      <c r="D1387" s="140" t="s">
        <v>8</v>
      </c>
      <c r="E1387" s="140" t="s">
        <v>535</v>
      </c>
      <c r="F1387" s="140">
        <v>2011</v>
      </c>
      <c r="G1387" s="140" t="s">
        <v>1465</v>
      </c>
      <c r="H1387" s="140">
        <v>1765804231969.3489</v>
      </c>
      <c r="I1387" s="140">
        <v>246622047900.66971</v>
      </c>
      <c r="J1387" s="140">
        <v>524989987500.72382</v>
      </c>
      <c r="K1387" s="140">
        <v>223502109154.61359</v>
      </c>
      <c r="L1387" s="140">
        <v>137680365.11576828</v>
      </c>
      <c r="M1387" s="140">
        <v>144709781.73935455</v>
      </c>
      <c r="N1387" s="140">
        <v>3631469.3163849455</v>
      </c>
      <c r="O1387" s="140">
        <v>704439095.11977184</v>
      </c>
      <c r="P1387" s="140">
        <v>31903675667.886097</v>
      </c>
      <c r="Q1387" s="140">
        <v>190607972775.43622</v>
      </c>
      <c r="R1387" s="140">
        <v>103469869614.07027</v>
      </c>
      <c r="S1387" s="140">
        <v>87138103161.365936</v>
      </c>
      <c r="T1387" s="140">
        <v>301487878346.11017</v>
      </c>
      <c r="U1387" s="140">
        <v>289266899583.0481</v>
      </c>
      <c r="V1387" s="140">
        <v>213863970641.6991</v>
      </c>
      <c r="W1387" s="140">
        <v>75402928941.348969</v>
      </c>
      <c r="X1387" s="140">
        <v>0</v>
      </c>
      <c r="Y1387" s="140">
        <v>12220978763.062084</v>
      </c>
      <c r="Z1387" s="140">
        <v>1040537558969.7283</v>
      </c>
      <c r="AA1387" s="140">
        <v>656889030383.36328</v>
      </c>
      <c r="AB1387" s="140">
        <v>469730495850.56635</v>
      </c>
      <c r="AC1387" s="140">
        <v>187158534532.79715</v>
      </c>
      <c r="AD1387" s="140">
        <v>383648528586.36511</v>
      </c>
      <c r="AE1387" s="140">
        <v>274340726104.13611</v>
      </c>
      <c r="AF1387" s="140">
        <v>109307802482.22935</v>
      </c>
      <c r="AG1387" s="140">
        <v>-46345362401.772804</v>
      </c>
      <c r="AH1387" s="140">
        <v>84529250</v>
      </c>
      <c r="AI1387" s="44"/>
      <c r="AK1387" s="44"/>
      <c r="AL1387" s="4"/>
    </row>
    <row r="1388" spans="1:38" x14ac:dyDescent="0.35">
      <c r="A1388" s="140" t="s">
        <v>81</v>
      </c>
      <c r="B1388" s="140" t="s">
        <v>82</v>
      </c>
      <c r="C1388" s="140" t="s">
        <v>16</v>
      </c>
      <c r="D1388" s="140" t="s">
        <v>8</v>
      </c>
      <c r="E1388" s="140" t="s">
        <v>535</v>
      </c>
      <c r="F1388" s="140">
        <v>2012</v>
      </c>
      <c r="G1388" s="140" t="s">
        <v>1466</v>
      </c>
      <c r="H1388" s="140">
        <v>1663587158658.4619</v>
      </c>
      <c r="I1388" s="140">
        <v>257864257592.46378</v>
      </c>
      <c r="J1388" s="140">
        <v>512980817407.55231</v>
      </c>
      <c r="K1388" s="140">
        <v>220332989209.87421</v>
      </c>
      <c r="L1388" s="140">
        <v>148412298.24308336</v>
      </c>
      <c r="M1388" s="140">
        <v>148174708.52662954</v>
      </c>
      <c r="N1388" s="140">
        <v>7215202.8947234387</v>
      </c>
      <c r="O1388" s="140">
        <v>729099268.55358291</v>
      </c>
      <c r="P1388" s="140">
        <v>35063633889.761246</v>
      </c>
      <c r="Q1388" s="140">
        <v>184236453841.89496</v>
      </c>
      <c r="R1388" s="140">
        <v>99499500257.911469</v>
      </c>
      <c r="S1388" s="140">
        <v>84736953583.983505</v>
      </c>
      <c r="T1388" s="140">
        <v>292647828197.6781</v>
      </c>
      <c r="U1388" s="140">
        <v>279656036103.83105</v>
      </c>
      <c r="V1388" s="140">
        <v>206209463835.46359</v>
      </c>
      <c r="W1388" s="140">
        <v>73446572268.367432</v>
      </c>
      <c r="X1388" s="140">
        <v>0</v>
      </c>
      <c r="Y1388" s="140">
        <v>12991792093.847046</v>
      </c>
      <c r="Z1388" s="140">
        <v>944579546632.14917</v>
      </c>
      <c r="AA1388" s="140">
        <v>596377426565.38477</v>
      </c>
      <c r="AB1388" s="140">
        <v>488269538773.52557</v>
      </c>
      <c r="AC1388" s="140">
        <v>108107887791.85905</v>
      </c>
      <c r="AD1388" s="140">
        <v>348202120066.7644</v>
      </c>
      <c r="AE1388" s="140">
        <v>285082031934.2229</v>
      </c>
      <c r="AF1388" s="140">
        <v>63120088132.541107</v>
      </c>
      <c r="AG1388" s="140">
        <v>-51837462973.703117</v>
      </c>
      <c r="AH1388" s="140">
        <v>86422240</v>
      </c>
      <c r="AI1388" s="44"/>
      <c r="AK1388" s="44"/>
      <c r="AL1388" s="4"/>
    </row>
    <row r="1389" spans="1:38" x14ac:dyDescent="0.35">
      <c r="A1389" s="140" t="s">
        <v>81</v>
      </c>
      <c r="B1389" s="140" t="s">
        <v>82</v>
      </c>
      <c r="C1389" s="140" t="s">
        <v>16</v>
      </c>
      <c r="D1389" s="140" t="s">
        <v>8</v>
      </c>
      <c r="E1389" s="140" t="s">
        <v>535</v>
      </c>
      <c r="F1389" s="140">
        <v>2013</v>
      </c>
      <c r="G1389" s="140" t="s">
        <v>1467</v>
      </c>
      <c r="H1389" s="140">
        <v>1760837743563.8479</v>
      </c>
      <c r="I1389" s="140">
        <v>265794864763.7879</v>
      </c>
      <c r="J1389" s="140">
        <v>485090689889.31</v>
      </c>
      <c r="K1389" s="140">
        <v>213720203690.92212</v>
      </c>
      <c r="L1389" s="140">
        <v>144869895.1892198</v>
      </c>
      <c r="M1389" s="140">
        <v>157544710.03556907</v>
      </c>
      <c r="N1389" s="140">
        <v>10798960.978060929</v>
      </c>
      <c r="O1389" s="140">
        <v>690901926.37113273</v>
      </c>
      <c r="P1389" s="140">
        <v>37383607190.881531</v>
      </c>
      <c r="Q1389" s="140">
        <v>175332481007.46661</v>
      </c>
      <c r="R1389" s="140">
        <v>94806800956.287201</v>
      </c>
      <c r="S1389" s="140">
        <v>80525680051.179413</v>
      </c>
      <c r="T1389" s="140">
        <v>271370486198.38782</v>
      </c>
      <c r="U1389" s="140">
        <v>252967413546.02615</v>
      </c>
      <c r="V1389" s="140">
        <v>181820273052.40015</v>
      </c>
      <c r="W1389" s="140">
        <v>71147140493.626007</v>
      </c>
      <c r="X1389" s="140">
        <v>0</v>
      </c>
      <c r="Y1389" s="140">
        <v>18403072652.361652</v>
      </c>
      <c r="Z1389" s="140">
        <v>1070213614457.8751</v>
      </c>
      <c r="AA1389" s="140">
        <v>674790600046.75183</v>
      </c>
      <c r="AB1389" s="140">
        <v>550884988666.39075</v>
      </c>
      <c r="AC1389" s="140">
        <v>123905611380.3615</v>
      </c>
      <c r="AD1389" s="140">
        <v>395423014411.12543</v>
      </c>
      <c r="AE1389" s="140">
        <v>322815111528.24255</v>
      </c>
      <c r="AF1389" s="140">
        <v>72607902882.881638</v>
      </c>
      <c r="AG1389" s="140">
        <v>-60261425547.125076</v>
      </c>
      <c r="AH1389" s="140">
        <v>88404640</v>
      </c>
      <c r="AI1389" s="44"/>
      <c r="AK1389" s="44"/>
      <c r="AL1389" s="4"/>
    </row>
    <row r="1390" spans="1:38" x14ac:dyDescent="0.35">
      <c r="A1390" s="140" t="s">
        <v>81</v>
      </c>
      <c r="B1390" s="140" t="s">
        <v>82</v>
      </c>
      <c r="C1390" s="140" t="s">
        <v>16</v>
      </c>
      <c r="D1390" s="140" t="s">
        <v>8</v>
      </c>
      <c r="E1390" s="140" t="s">
        <v>535</v>
      </c>
      <c r="F1390" s="140">
        <v>2014</v>
      </c>
      <c r="G1390" s="140" t="s">
        <v>1468</v>
      </c>
      <c r="H1390" s="140">
        <v>1822619653164.8616</v>
      </c>
      <c r="I1390" s="140">
        <v>274150771648.46722</v>
      </c>
      <c r="J1390" s="140">
        <v>479251998178.16827</v>
      </c>
      <c r="K1390" s="140">
        <v>209477968590.18417</v>
      </c>
      <c r="L1390" s="140">
        <v>159225698.77719119</v>
      </c>
      <c r="M1390" s="140">
        <v>151941470.71412057</v>
      </c>
      <c r="N1390" s="140">
        <v>14382694.556399424</v>
      </c>
      <c r="O1390" s="140">
        <v>763336747.9827553</v>
      </c>
      <c r="P1390" s="140">
        <v>40360670274.070396</v>
      </c>
      <c r="Q1390" s="140">
        <v>168028411704.08331</v>
      </c>
      <c r="R1390" s="140">
        <v>91828934733.330917</v>
      </c>
      <c r="S1390" s="140">
        <v>76199476970.75238</v>
      </c>
      <c r="T1390" s="140">
        <v>269774029587.98413</v>
      </c>
      <c r="U1390" s="140">
        <v>255358420381.90247</v>
      </c>
      <c r="V1390" s="140">
        <v>178638408886.5509</v>
      </c>
      <c r="W1390" s="140">
        <v>76720011495.351563</v>
      </c>
      <c r="X1390" s="140">
        <v>0</v>
      </c>
      <c r="Y1390" s="140">
        <v>14415609206.081671</v>
      </c>
      <c r="Z1390" s="140">
        <v>1129869782791.7722</v>
      </c>
      <c r="AA1390" s="140">
        <v>712421447702.28101</v>
      </c>
      <c r="AB1390" s="140">
        <v>582127548421.03552</v>
      </c>
      <c r="AC1390" s="140">
        <v>130293899281.24646</v>
      </c>
      <c r="AD1390" s="140">
        <v>417448335089.49353</v>
      </c>
      <c r="AE1390" s="140">
        <v>341101712591.39545</v>
      </c>
      <c r="AF1390" s="140">
        <v>76346622498.097855</v>
      </c>
      <c r="AG1390" s="140">
        <v>-60652899453.546005</v>
      </c>
      <c r="AH1390" s="140">
        <v>90424654</v>
      </c>
      <c r="AI1390" s="44"/>
      <c r="AK1390" s="44"/>
      <c r="AL1390" s="4"/>
    </row>
    <row r="1391" spans="1:38" x14ac:dyDescent="0.35">
      <c r="A1391" s="140" t="s">
        <v>81</v>
      </c>
      <c r="B1391" s="140" t="s">
        <v>82</v>
      </c>
      <c r="C1391" s="140" t="s">
        <v>16</v>
      </c>
      <c r="D1391" s="140" t="s">
        <v>8</v>
      </c>
      <c r="E1391" s="140" t="s">
        <v>535</v>
      </c>
      <c r="F1391" s="140">
        <v>2015</v>
      </c>
      <c r="G1391" s="140" t="s">
        <v>1469</v>
      </c>
      <c r="H1391" s="140">
        <v>1837478535911.4385</v>
      </c>
      <c r="I1391" s="140">
        <v>284824447592.94312</v>
      </c>
      <c r="J1391" s="140">
        <v>450549874839.4079</v>
      </c>
      <c r="K1391" s="140">
        <v>208251151361.27533</v>
      </c>
      <c r="L1391" s="140">
        <v>166228198.74109304</v>
      </c>
      <c r="M1391" s="140">
        <v>151674245.07737479</v>
      </c>
      <c r="N1391" s="140">
        <v>17966428.134737916</v>
      </c>
      <c r="O1391" s="140">
        <v>671560203.78434813</v>
      </c>
      <c r="P1391" s="140">
        <v>45530765120.474808</v>
      </c>
      <c r="Q1391" s="140">
        <v>161712957165.06299</v>
      </c>
      <c r="R1391" s="140">
        <v>88912612288.026474</v>
      </c>
      <c r="S1391" s="140">
        <v>72800344877.036499</v>
      </c>
      <c r="T1391" s="140">
        <v>242298723478.13251</v>
      </c>
      <c r="U1391" s="140">
        <v>228735624074.44257</v>
      </c>
      <c r="V1391" s="140">
        <v>156224147205.20941</v>
      </c>
      <c r="W1391" s="140">
        <v>72511476869.23317</v>
      </c>
      <c r="X1391" s="140">
        <v>0</v>
      </c>
      <c r="Y1391" s="140">
        <v>13563099403.689939</v>
      </c>
      <c r="Z1391" s="140">
        <v>1170624813400.9031</v>
      </c>
      <c r="AA1391" s="140">
        <v>737760433130.70862</v>
      </c>
      <c r="AB1391" s="140">
        <v>598503661512.53967</v>
      </c>
      <c r="AC1391" s="140">
        <v>139256771618.16916</v>
      </c>
      <c r="AD1391" s="140">
        <v>432864380270.19452</v>
      </c>
      <c r="AE1391" s="140">
        <v>351158594166.79919</v>
      </c>
      <c r="AF1391" s="140">
        <v>81705786103.396667</v>
      </c>
      <c r="AG1391" s="140">
        <v>-68520599921.81601</v>
      </c>
      <c r="AH1391" s="140">
        <v>92442547</v>
      </c>
      <c r="AI1391" s="44"/>
      <c r="AK1391" s="44"/>
      <c r="AL1391" s="4"/>
    </row>
    <row r="1392" spans="1:38" x14ac:dyDescent="0.35">
      <c r="A1392" s="140" t="s">
        <v>81</v>
      </c>
      <c r="B1392" s="140" t="s">
        <v>82</v>
      </c>
      <c r="C1392" s="140" t="s">
        <v>16</v>
      </c>
      <c r="D1392" s="140" t="s">
        <v>8</v>
      </c>
      <c r="E1392" s="140" t="s">
        <v>535</v>
      </c>
      <c r="F1392" s="140">
        <v>2016</v>
      </c>
      <c r="G1392" s="140" t="s">
        <v>1470</v>
      </c>
      <c r="H1392" s="140">
        <v>1795246620068.6252</v>
      </c>
      <c r="I1392" s="140">
        <v>298507208462.72375</v>
      </c>
      <c r="J1392" s="140">
        <v>398850404531.08081</v>
      </c>
      <c r="K1392" s="140">
        <v>200859695106.46585</v>
      </c>
      <c r="L1392" s="140">
        <v>164418158.9442305</v>
      </c>
      <c r="M1392" s="140">
        <v>150802383.63949206</v>
      </c>
      <c r="N1392" s="140">
        <v>21550161.713076409</v>
      </c>
      <c r="O1392" s="140">
        <v>685577704.47909689</v>
      </c>
      <c r="P1392" s="140">
        <v>49252834043.176971</v>
      </c>
      <c r="Q1392" s="140">
        <v>150584512654.51297</v>
      </c>
      <c r="R1392" s="140">
        <v>82447670063.468063</v>
      </c>
      <c r="S1392" s="140">
        <v>68136842591.044914</v>
      </c>
      <c r="T1392" s="140">
        <v>197990709424.61493</v>
      </c>
      <c r="U1392" s="140">
        <v>187283684031.23636</v>
      </c>
      <c r="V1392" s="140">
        <v>127791407726.8869</v>
      </c>
      <c r="W1392" s="140">
        <v>59492276304.349464</v>
      </c>
      <c r="X1392" s="140">
        <v>0</v>
      </c>
      <c r="Y1392" s="140">
        <v>10707025393.378584</v>
      </c>
      <c r="Z1392" s="140">
        <v>1186575230705.0908</v>
      </c>
      <c r="AA1392" s="140">
        <v>747338256369.12646</v>
      </c>
      <c r="AB1392" s="140">
        <v>606273612325.95923</v>
      </c>
      <c r="AC1392" s="140">
        <v>141064644043.16714</v>
      </c>
      <c r="AD1392" s="140">
        <v>439236974335.96442</v>
      </c>
      <c r="AE1392" s="140">
        <v>356328322320.30206</v>
      </c>
      <c r="AF1392" s="140">
        <v>82908652015.663467</v>
      </c>
      <c r="AG1392" s="140">
        <v>-88686223630.270126</v>
      </c>
      <c r="AH1392" s="140">
        <v>94447072</v>
      </c>
      <c r="AI1392" s="44"/>
      <c r="AK1392" s="44"/>
      <c r="AL1392" s="4"/>
    </row>
    <row r="1393" spans="1:38" x14ac:dyDescent="0.35">
      <c r="A1393" s="140" t="s">
        <v>81</v>
      </c>
      <c r="B1393" s="140" t="s">
        <v>82</v>
      </c>
      <c r="C1393" s="140" t="s">
        <v>16</v>
      </c>
      <c r="D1393" s="140" t="s">
        <v>8</v>
      </c>
      <c r="E1393" s="140" t="s">
        <v>535</v>
      </c>
      <c r="F1393" s="140">
        <v>2017</v>
      </c>
      <c r="G1393" s="140" t="s">
        <v>1471</v>
      </c>
      <c r="H1393" s="140">
        <v>1752555541231.7795</v>
      </c>
      <c r="I1393" s="140">
        <v>315704572534.33203</v>
      </c>
      <c r="J1393" s="140">
        <v>363257972461.22858</v>
      </c>
      <c r="K1393" s="140">
        <v>194267710647.06989</v>
      </c>
      <c r="L1393" s="140">
        <v>188594226.92303893</v>
      </c>
      <c r="M1393" s="140">
        <v>149154184.47746903</v>
      </c>
      <c r="N1393" s="140">
        <v>25133895.291414902</v>
      </c>
      <c r="O1393" s="140">
        <v>725989842.69245446</v>
      </c>
      <c r="P1393" s="140">
        <v>48539616015.029533</v>
      </c>
      <c r="Q1393" s="140">
        <v>144639222482.65598</v>
      </c>
      <c r="R1393" s="140">
        <v>77793986742.49646</v>
      </c>
      <c r="S1393" s="140">
        <v>66845235740.159523</v>
      </c>
      <c r="T1393" s="140">
        <v>168990261814.15863</v>
      </c>
      <c r="U1393" s="140">
        <v>161038824509.87708</v>
      </c>
      <c r="V1393" s="140">
        <v>114808035526.73996</v>
      </c>
      <c r="W1393" s="140">
        <v>46230788983.1371</v>
      </c>
      <c r="X1393" s="140">
        <v>0</v>
      </c>
      <c r="Y1393" s="140">
        <v>7951437304.2815571</v>
      </c>
      <c r="Z1393" s="140">
        <v>1224341378891.3889</v>
      </c>
      <c r="AA1393" s="140">
        <v>770519812049.02087</v>
      </c>
      <c r="AB1393" s="140">
        <v>625079508292.88757</v>
      </c>
      <c r="AC1393" s="140">
        <v>145440303756.13089</v>
      </c>
      <c r="AD1393" s="140">
        <v>453821566842.37048</v>
      </c>
      <c r="AE1393" s="140">
        <v>368159984232.16351</v>
      </c>
      <c r="AF1393" s="140">
        <v>85661582610.205948</v>
      </c>
      <c r="AG1393" s="140">
        <v>-150748382655.17007</v>
      </c>
      <c r="AH1393" s="140">
        <v>96442593</v>
      </c>
      <c r="AI1393" s="44"/>
      <c r="AK1393" s="44"/>
      <c r="AL1393" s="4"/>
    </row>
    <row r="1394" spans="1:38" x14ac:dyDescent="0.35">
      <c r="A1394" s="140" t="s">
        <v>81</v>
      </c>
      <c r="B1394" s="140" t="s">
        <v>82</v>
      </c>
      <c r="C1394" s="140" t="s">
        <v>16</v>
      </c>
      <c r="D1394" s="140" t="s">
        <v>8</v>
      </c>
      <c r="E1394" s="140" t="s">
        <v>535</v>
      </c>
      <c r="F1394" s="140">
        <v>2018</v>
      </c>
      <c r="G1394" s="140" t="s">
        <v>1472</v>
      </c>
      <c r="H1394" s="140">
        <v>1798258254860.3455</v>
      </c>
      <c r="I1394" s="140">
        <v>344543110260.68402</v>
      </c>
      <c r="J1394" s="140">
        <v>346475771352.90649</v>
      </c>
      <c r="K1394" s="140">
        <v>191481506012.90726</v>
      </c>
      <c r="L1394" s="140">
        <v>190486749.76006308</v>
      </c>
      <c r="M1394" s="140">
        <v>148486914.12820336</v>
      </c>
      <c r="N1394" s="140">
        <v>28717653.374752395</v>
      </c>
      <c r="O1394" s="140">
        <v>692462980.40055525</v>
      </c>
      <c r="P1394" s="140">
        <v>47884431994.298737</v>
      </c>
      <c r="Q1394" s="140">
        <v>142536919720.94495</v>
      </c>
      <c r="R1394" s="140">
        <v>76702016606.826065</v>
      </c>
      <c r="S1394" s="140">
        <v>65834903114.118896</v>
      </c>
      <c r="T1394" s="140">
        <v>154994265339.99921</v>
      </c>
      <c r="U1394" s="140">
        <v>148105533793.81152</v>
      </c>
      <c r="V1394" s="140">
        <v>108393924123.12059</v>
      </c>
      <c r="W1394" s="140">
        <v>39711609670.690948</v>
      </c>
      <c r="X1394" s="140">
        <v>0</v>
      </c>
      <c r="Y1394" s="140">
        <v>6888731546.1876764</v>
      </c>
      <c r="Z1394" s="140">
        <v>1275358213246.7546</v>
      </c>
      <c r="AA1394" s="140">
        <v>802157677299.85681</v>
      </c>
      <c r="AB1394" s="140">
        <v>650745533935.81055</v>
      </c>
      <c r="AC1394" s="140">
        <v>151412143364.04578</v>
      </c>
      <c r="AD1394" s="140">
        <v>473200535946.89783</v>
      </c>
      <c r="AE1394" s="140">
        <v>383881054981.62128</v>
      </c>
      <c r="AF1394" s="140">
        <v>89319480965.276306</v>
      </c>
      <c r="AG1394" s="140">
        <v>-168118840000</v>
      </c>
      <c r="AH1394" s="140">
        <v>98423595</v>
      </c>
      <c r="AI1394" s="44"/>
      <c r="AK1394" s="44"/>
      <c r="AL1394" s="4"/>
    </row>
    <row r="1395" spans="1:38" x14ac:dyDescent="0.35">
      <c r="A1395" s="140" t="s">
        <v>4543</v>
      </c>
      <c r="B1395" s="140" t="s">
        <v>4544</v>
      </c>
      <c r="C1395" s="140" t="s">
        <v>2</v>
      </c>
      <c r="D1395" s="140" t="s">
        <v>10</v>
      </c>
      <c r="E1395" s="140" t="s">
        <v>535</v>
      </c>
      <c r="F1395" s="140">
        <v>1995</v>
      </c>
      <c r="G1395" s="140" t="s">
        <v>5101</v>
      </c>
      <c r="H1395" s="140" t="s">
        <v>728</v>
      </c>
      <c r="I1395" s="140" t="s">
        <v>728</v>
      </c>
      <c r="J1395" s="140">
        <v>7875056806.5999193</v>
      </c>
      <c r="K1395" s="140">
        <v>7869878577.8460283</v>
      </c>
      <c r="L1395" s="140">
        <v>1665950052.5377803</v>
      </c>
      <c r="M1395" s="140">
        <v>2060223674.7443469</v>
      </c>
      <c r="N1395" s="140">
        <v>0</v>
      </c>
      <c r="O1395" s="140">
        <v>4363014.050217364</v>
      </c>
      <c r="P1395" s="140">
        <v>142661891.74736392</v>
      </c>
      <c r="Q1395" s="140">
        <v>3996679944.7663193</v>
      </c>
      <c r="R1395" s="140">
        <v>1975972441.1497459</v>
      </c>
      <c r="S1395" s="140">
        <v>2020707503.6165736</v>
      </c>
      <c r="T1395" s="140">
        <v>5178228.7538920948</v>
      </c>
      <c r="U1395" s="140">
        <v>0</v>
      </c>
      <c r="V1395" s="140">
        <v>0</v>
      </c>
      <c r="W1395" s="140">
        <v>0</v>
      </c>
      <c r="X1395" s="140">
        <v>0</v>
      </c>
      <c r="Y1395" s="140">
        <v>5178228.7538920948</v>
      </c>
      <c r="Z1395" s="140" t="s">
        <v>728</v>
      </c>
      <c r="AA1395" s="140" t="s">
        <v>728</v>
      </c>
      <c r="AB1395" s="140" t="s">
        <v>728</v>
      </c>
      <c r="AC1395" s="140" t="s">
        <v>728</v>
      </c>
      <c r="AD1395" s="140" t="s">
        <v>728</v>
      </c>
      <c r="AE1395" s="140" t="s">
        <v>728</v>
      </c>
      <c r="AF1395" s="140" t="s">
        <v>728</v>
      </c>
      <c r="AG1395" s="140">
        <v>677737519.61408997</v>
      </c>
      <c r="AH1395" s="140">
        <v>2204222</v>
      </c>
      <c r="AI1395" s="44"/>
      <c r="AK1395" s="44"/>
      <c r="AL1395" s="4"/>
    </row>
    <row r="1396" spans="1:38" x14ac:dyDescent="0.35">
      <c r="A1396" s="140" t="s">
        <v>4543</v>
      </c>
      <c r="B1396" s="140" t="s">
        <v>4544</v>
      </c>
      <c r="C1396" s="140" t="s">
        <v>2</v>
      </c>
      <c r="D1396" s="140" t="s">
        <v>10</v>
      </c>
      <c r="E1396" s="140" t="s">
        <v>535</v>
      </c>
      <c r="F1396" s="140">
        <v>1996</v>
      </c>
      <c r="G1396" s="140" t="s">
        <v>5102</v>
      </c>
      <c r="H1396" s="140" t="s">
        <v>728</v>
      </c>
      <c r="I1396" s="140" t="s">
        <v>728</v>
      </c>
      <c r="J1396" s="140">
        <v>8066203042.3368025</v>
      </c>
      <c r="K1396" s="140">
        <v>8060478207.3076696</v>
      </c>
      <c r="L1396" s="140">
        <v>1799052593.1340795</v>
      </c>
      <c r="M1396" s="140">
        <v>2094337826.4420669</v>
      </c>
      <c r="N1396" s="140">
        <v>0</v>
      </c>
      <c r="O1396" s="140">
        <v>5762452.4102507159</v>
      </c>
      <c r="P1396" s="140">
        <v>143288987.57233337</v>
      </c>
      <c r="Q1396" s="140">
        <v>4018036347.7489395</v>
      </c>
      <c r="R1396" s="140">
        <v>1988446463.3964765</v>
      </c>
      <c r="S1396" s="140">
        <v>2029589884.352463</v>
      </c>
      <c r="T1396" s="140">
        <v>5724835.0291318083</v>
      </c>
      <c r="U1396" s="140">
        <v>0</v>
      </c>
      <c r="V1396" s="140">
        <v>0</v>
      </c>
      <c r="W1396" s="140">
        <v>0</v>
      </c>
      <c r="X1396" s="140">
        <v>0</v>
      </c>
      <c r="Y1396" s="140">
        <v>5724835.0291318083</v>
      </c>
      <c r="Z1396" s="140" t="s">
        <v>728</v>
      </c>
      <c r="AA1396" s="140" t="s">
        <v>728</v>
      </c>
      <c r="AB1396" s="140" t="s">
        <v>728</v>
      </c>
      <c r="AC1396" s="140" t="s">
        <v>728</v>
      </c>
      <c r="AD1396" s="140" t="s">
        <v>728</v>
      </c>
      <c r="AE1396" s="140" t="s">
        <v>728</v>
      </c>
      <c r="AF1396" s="140" t="s">
        <v>728</v>
      </c>
      <c r="AG1396" s="140">
        <v>583939377.44444144</v>
      </c>
      <c r="AH1396" s="140">
        <v>2196464</v>
      </c>
      <c r="AI1396" s="44"/>
      <c r="AK1396" s="44"/>
      <c r="AL1396" s="4"/>
    </row>
    <row r="1397" spans="1:38" x14ac:dyDescent="0.35">
      <c r="A1397" s="140" t="s">
        <v>4543</v>
      </c>
      <c r="B1397" s="140" t="s">
        <v>4544</v>
      </c>
      <c r="C1397" s="140" t="s">
        <v>2</v>
      </c>
      <c r="D1397" s="140" t="s">
        <v>10</v>
      </c>
      <c r="E1397" s="140" t="s">
        <v>535</v>
      </c>
      <c r="F1397" s="140">
        <v>1997</v>
      </c>
      <c r="G1397" s="140" t="s">
        <v>5103</v>
      </c>
      <c r="H1397" s="140" t="s">
        <v>728</v>
      </c>
      <c r="I1397" s="140" t="s">
        <v>728</v>
      </c>
      <c r="J1397" s="140">
        <v>8160282163.5906448</v>
      </c>
      <c r="K1397" s="140">
        <v>8149842732.6303377</v>
      </c>
      <c r="L1397" s="140">
        <v>1905333652.5068898</v>
      </c>
      <c r="M1397" s="140">
        <v>2016654700.1253359</v>
      </c>
      <c r="N1397" s="140">
        <v>0</v>
      </c>
      <c r="O1397" s="140">
        <v>5704011.6864171429</v>
      </c>
      <c r="P1397" s="140">
        <v>154845121.09809497</v>
      </c>
      <c r="Q1397" s="140">
        <v>4067305247.2136002</v>
      </c>
      <c r="R1397" s="140">
        <v>1874030685.4586079</v>
      </c>
      <c r="S1397" s="140">
        <v>2193274561.754992</v>
      </c>
      <c r="T1397" s="140">
        <v>10439430.960306408</v>
      </c>
      <c r="U1397" s="140">
        <v>0</v>
      </c>
      <c r="V1397" s="140">
        <v>0</v>
      </c>
      <c r="W1397" s="140">
        <v>0</v>
      </c>
      <c r="X1397" s="140">
        <v>0</v>
      </c>
      <c r="Y1397" s="140">
        <v>10439430.960306408</v>
      </c>
      <c r="Z1397" s="140" t="s">
        <v>728</v>
      </c>
      <c r="AA1397" s="140" t="s">
        <v>728</v>
      </c>
      <c r="AB1397" s="140" t="s">
        <v>728</v>
      </c>
      <c r="AC1397" s="140" t="s">
        <v>728</v>
      </c>
      <c r="AD1397" s="140" t="s">
        <v>728</v>
      </c>
      <c r="AE1397" s="140" t="s">
        <v>728</v>
      </c>
      <c r="AF1397" s="140" t="s">
        <v>728</v>
      </c>
      <c r="AG1397" s="140">
        <v>181690431.64218625</v>
      </c>
      <c r="AH1397" s="140">
        <v>2195179</v>
      </c>
      <c r="AI1397" s="44"/>
      <c r="AK1397" s="44"/>
      <c r="AL1397" s="4"/>
    </row>
    <row r="1398" spans="1:38" x14ac:dyDescent="0.35">
      <c r="A1398" s="140" t="s">
        <v>4543</v>
      </c>
      <c r="B1398" s="140" t="s">
        <v>4544</v>
      </c>
      <c r="C1398" s="140" t="s">
        <v>2</v>
      </c>
      <c r="D1398" s="140" t="s">
        <v>10</v>
      </c>
      <c r="E1398" s="140" t="s">
        <v>535</v>
      </c>
      <c r="F1398" s="140">
        <v>1998</v>
      </c>
      <c r="G1398" s="140" t="s">
        <v>5104</v>
      </c>
      <c r="H1398" s="140" t="s">
        <v>728</v>
      </c>
      <c r="I1398" s="140" t="s">
        <v>728</v>
      </c>
      <c r="J1398" s="140">
        <v>8300110180.5976696</v>
      </c>
      <c r="K1398" s="140">
        <v>8289046947.6858349</v>
      </c>
      <c r="L1398" s="140">
        <v>2152101030.6742015</v>
      </c>
      <c r="M1398" s="140">
        <v>1938692202.1345134</v>
      </c>
      <c r="N1398" s="140">
        <v>0</v>
      </c>
      <c r="O1398" s="140">
        <v>5620403.089715248</v>
      </c>
      <c r="P1398" s="140">
        <v>166789748.05698255</v>
      </c>
      <c r="Q1398" s="140">
        <v>4025843563.7304225</v>
      </c>
      <c r="R1398" s="140">
        <v>1663381582.48945</v>
      </c>
      <c r="S1398" s="140">
        <v>2362461981.2409725</v>
      </c>
      <c r="T1398" s="140">
        <v>11063232.911834143</v>
      </c>
      <c r="U1398" s="140">
        <v>0</v>
      </c>
      <c r="V1398" s="140">
        <v>0</v>
      </c>
      <c r="W1398" s="140">
        <v>0</v>
      </c>
      <c r="X1398" s="140">
        <v>0</v>
      </c>
      <c r="Y1398" s="140">
        <v>11063232.911834143</v>
      </c>
      <c r="Z1398" s="140" t="s">
        <v>728</v>
      </c>
      <c r="AA1398" s="140" t="s">
        <v>728</v>
      </c>
      <c r="AB1398" s="140" t="s">
        <v>728</v>
      </c>
      <c r="AC1398" s="140" t="s">
        <v>728</v>
      </c>
      <c r="AD1398" s="140" t="s">
        <v>728</v>
      </c>
      <c r="AE1398" s="140" t="s">
        <v>728</v>
      </c>
      <c r="AF1398" s="140" t="s">
        <v>728</v>
      </c>
      <c r="AG1398" s="140">
        <v>-476051116.11106902</v>
      </c>
      <c r="AH1398" s="140">
        <v>2206432</v>
      </c>
      <c r="AI1398" s="44"/>
      <c r="AK1398" s="44"/>
      <c r="AL1398" s="4"/>
    </row>
    <row r="1399" spans="1:38" x14ac:dyDescent="0.35">
      <c r="A1399" s="140" t="s">
        <v>4543</v>
      </c>
      <c r="B1399" s="140" t="s">
        <v>4544</v>
      </c>
      <c r="C1399" s="140" t="s">
        <v>2</v>
      </c>
      <c r="D1399" s="140" t="s">
        <v>10</v>
      </c>
      <c r="E1399" s="140" t="s">
        <v>535</v>
      </c>
      <c r="F1399" s="140">
        <v>1999</v>
      </c>
      <c r="G1399" s="140" t="s">
        <v>5105</v>
      </c>
      <c r="H1399" s="140" t="s">
        <v>728</v>
      </c>
      <c r="I1399" s="140" t="s">
        <v>728</v>
      </c>
      <c r="J1399" s="140">
        <v>8493421508.1528025</v>
      </c>
      <c r="K1399" s="140">
        <v>8477979667.0660734</v>
      </c>
      <c r="L1399" s="140">
        <v>2149458697.9667454</v>
      </c>
      <c r="M1399" s="140">
        <v>1931009888.5222256</v>
      </c>
      <c r="N1399" s="140">
        <v>0</v>
      </c>
      <c r="O1399" s="140">
        <v>5783748.7077663513</v>
      </c>
      <c r="P1399" s="140">
        <v>167278117.70954642</v>
      </c>
      <c r="Q1399" s="140">
        <v>4224449214.15979</v>
      </c>
      <c r="R1399" s="140">
        <v>1855069812.9309912</v>
      </c>
      <c r="S1399" s="140">
        <v>2369379401.2287989</v>
      </c>
      <c r="T1399" s="140">
        <v>15441841.086728778</v>
      </c>
      <c r="U1399" s="140">
        <v>0</v>
      </c>
      <c r="V1399" s="140">
        <v>0</v>
      </c>
      <c r="W1399" s="140">
        <v>0</v>
      </c>
      <c r="X1399" s="140">
        <v>0</v>
      </c>
      <c r="Y1399" s="140">
        <v>15441841.086728778</v>
      </c>
      <c r="Z1399" s="140" t="s">
        <v>728</v>
      </c>
      <c r="AA1399" s="140" t="s">
        <v>728</v>
      </c>
      <c r="AB1399" s="140" t="s">
        <v>728</v>
      </c>
      <c r="AC1399" s="140" t="s">
        <v>728</v>
      </c>
      <c r="AD1399" s="140" t="s">
        <v>728</v>
      </c>
      <c r="AE1399" s="140" t="s">
        <v>728</v>
      </c>
      <c r="AF1399" s="140" t="s">
        <v>728</v>
      </c>
      <c r="AG1399" s="140">
        <v>-814473645.95629334</v>
      </c>
      <c r="AH1399" s="140">
        <v>2237405</v>
      </c>
      <c r="AI1399" s="44"/>
      <c r="AK1399" s="44"/>
      <c r="AL1399" s="4"/>
    </row>
    <row r="1400" spans="1:38" x14ac:dyDescent="0.35">
      <c r="A1400" s="140" t="s">
        <v>4543</v>
      </c>
      <c r="B1400" s="140" t="s">
        <v>4544</v>
      </c>
      <c r="C1400" s="140" t="s">
        <v>2</v>
      </c>
      <c r="D1400" s="140" t="s">
        <v>10</v>
      </c>
      <c r="E1400" s="140" t="s">
        <v>535</v>
      </c>
      <c r="F1400" s="140">
        <v>2000</v>
      </c>
      <c r="G1400" s="140" t="s">
        <v>5106</v>
      </c>
      <c r="H1400" s="140" t="s">
        <v>728</v>
      </c>
      <c r="I1400" s="140" t="s">
        <v>728</v>
      </c>
      <c r="J1400" s="140">
        <v>8567057500.9981365</v>
      </c>
      <c r="K1400" s="140">
        <v>8549612402.857708</v>
      </c>
      <c r="L1400" s="140">
        <v>1980304580.5823941</v>
      </c>
      <c r="M1400" s="140">
        <v>1935893147.5806558</v>
      </c>
      <c r="N1400" s="140">
        <v>0</v>
      </c>
      <c r="O1400" s="140">
        <v>6536979.4807378603</v>
      </c>
      <c r="P1400" s="140">
        <v>165347243.1152398</v>
      </c>
      <c r="Q1400" s="140">
        <v>4461530452.0986795</v>
      </c>
      <c r="R1400" s="140">
        <v>2119500560.4934285</v>
      </c>
      <c r="S1400" s="140">
        <v>2342029891.6052513</v>
      </c>
      <c r="T1400" s="140">
        <v>17445098.140429884</v>
      </c>
      <c r="U1400" s="140">
        <v>0</v>
      </c>
      <c r="V1400" s="140">
        <v>0</v>
      </c>
      <c r="W1400" s="140">
        <v>0</v>
      </c>
      <c r="X1400" s="140">
        <v>0</v>
      </c>
      <c r="Y1400" s="140">
        <v>17445098.140429884</v>
      </c>
      <c r="Z1400" s="140" t="s">
        <v>728</v>
      </c>
      <c r="AA1400" s="140" t="s">
        <v>728</v>
      </c>
      <c r="AB1400" s="140" t="s">
        <v>728</v>
      </c>
      <c r="AC1400" s="140" t="s">
        <v>728</v>
      </c>
      <c r="AD1400" s="140" t="s">
        <v>728</v>
      </c>
      <c r="AE1400" s="140" t="s">
        <v>728</v>
      </c>
      <c r="AF1400" s="140" t="s">
        <v>728</v>
      </c>
      <c r="AG1400" s="140">
        <v>-948436751.86334658</v>
      </c>
      <c r="AH1400" s="140">
        <v>2292416</v>
      </c>
      <c r="AI1400" s="44"/>
      <c r="AK1400" s="44"/>
      <c r="AL1400" s="4"/>
    </row>
    <row r="1401" spans="1:38" x14ac:dyDescent="0.35">
      <c r="A1401" s="140" t="s">
        <v>4543</v>
      </c>
      <c r="B1401" s="140" t="s">
        <v>4544</v>
      </c>
      <c r="C1401" s="140" t="s">
        <v>2</v>
      </c>
      <c r="D1401" s="140" t="s">
        <v>10</v>
      </c>
      <c r="E1401" s="140" t="s">
        <v>535</v>
      </c>
      <c r="F1401" s="140">
        <v>2001</v>
      </c>
      <c r="G1401" s="140" t="s">
        <v>5107</v>
      </c>
      <c r="H1401" s="140" t="s">
        <v>728</v>
      </c>
      <c r="I1401" s="140" t="s">
        <v>728</v>
      </c>
      <c r="J1401" s="140">
        <v>8729572034.9429245</v>
      </c>
      <c r="K1401" s="140">
        <v>8710462024.4030495</v>
      </c>
      <c r="L1401" s="140">
        <v>1838566981.2636561</v>
      </c>
      <c r="M1401" s="140">
        <v>2334201528.6550069</v>
      </c>
      <c r="N1401" s="140">
        <v>0</v>
      </c>
      <c r="O1401" s="140">
        <v>7438017.2799884938</v>
      </c>
      <c r="P1401" s="140">
        <v>165236487.51852587</v>
      </c>
      <c r="Q1401" s="140">
        <v>4365019009.685873</v>
      </c>
      <c r="R1401" s="140">
        <v>2030379085.6516027</v>
      </c>
      <c r="S1401" s="140">
        <v>2334639924.0342708</v>
      </c>
      <c r="T1401" s="140">
        <v>19110010.539875593</v>
      </c>
      <c r="U1401" s="140">
        <v>0</v>
      </c>
      <c r="V1401" s="140">
        <v>0</v>
      </c>
      <c r="W1401" s="140">
        <v>0</v>
      </c>
      <c r="X1401" s="140">
        <v>0</v>
      </c>
      <c r="Y1401" s="140">
        <v>19110010.539875593</v>
      </c>
      <c r="Z1401" s="140" t="s">
        <v>728</v>
      </c>
      <c r="AA1401" s="140" t="s">
        <v>728</v>
      </c>
      <c r="AB1401" s="140" t="s">
        <v>728</v>
      </c>
      <c r="AC1401" s="140" t="s">
        <v>728</v>
      </c>
      <c r="AD1401" s="140" t="s">
        <v>728</v>
      </c>
      <c r="AE1401" s="140" t="s">
        <v>728</v>
      </c>
      <c r="AF1401" s="140" t="s">
        <v>728</v>
      </c>
      <c r="AG1401" s="140">
        <v>-949427493.7662766</v>
      </c>
      <c r="AH1401" s="140">
        <v>2374722</v>
      </c>
      <c r="AI1401" s="44"/>
      <c r="AK1401" s="44"/>
      <c r="AL1401" s="4"/>
    </row>
    <row r="1402" spans="1:38" x14ac:dyDescent="0.35">
      <c r="A1402" s="140" t="s">
        <v>4543</v>
      </c>
      <c r="B1402" s="140" t="s">
        <v>4544</v>
      </c>
      <c r="C1402" s="140" t="s">
        <v>2</v>
      </c>
      <c r="D1402" s="140" t="s">
        <v>10</v>
      </c>
      <c r="E1402" s="140" t="s">
        <v>535</v>
      </c>
      <c r="F1402" s="140">
        <v>2002</v>
      </c>
      <c r="G1402" s="140" t="s">
        <v>5108</v>
      </c>
      <c r="H1402" s="140" t="s">
        <v>728</v>
      </c>
      <c r="I1402" s="140" t="s">
        <v>728</v>
      </c>
      <c r="J1402" s="140">
        <v>8480730340.8705931</v>
      </c>
      <c r="K1402" s="140">
        <v>8480730340.8705931</v>
      </c>
      <c r="L1402" s="140">
        <v>1584463176.7442842</v>
      </c>
      <c r="M1402" s="140">
        <v>2139831884.4664278</v>
      </c>
      <c r="N1402" s="140">
        <v>0</v>
      </c>
      <c r="O1402" s="140">
        <v>17429465.293364953</v>
      </c>
      <c r="P1402" s="140">
        <v>157608060.63433006</v>
      </c>
      <c r="Q1402" s="140">
        <v>4581397753.7321873</v>
      </c>
      <c r="R1402" s="140">
        <v>2360065394.5812445</v>
      </c>
      <c r="S1402" s="140">
        <v>2221332359.1509423</v>
      </c>
      <c r="T1402" s="140">
        <v>0</v>
      </c>
      <c r="U1402" s="140">
        <v>0</v>
      </c>
      <c r="V1402" s="140">
        <v>0</v>
      </c>
      <c r="W1402" s="140">
        <v>0</v>
      </c>
      <c r="X1402" s="140">
        <v>0</v>
      </c>
      <c r="Y1402" s="140">
        <v>0</v>
      </c>
      <c r="Z1402" s="140" t="s">
        <v>728</v>
      </c>
      <c r="AA1402" s="140" t="s">
        <v>728</v>
      </c>
      <c r="AB1402" s="140" t="s">
        <v>728</v>
      </c>
      <c r="AC1402" s="140" t="s">
        <v>728</v>
      </c>
      <c r="AD1402" s="140" t="s">
        <v>728</v>
      </c>
      <c r="AE1402" s="140" t="s">
        <v>728</v>
      </c>
      <c r="AF1402" s="140" t="s">
        <v>728</v>
      </c>
      <c r="AG1402" s="140">
        <v>-1184517644.157459</v>
      </c>
      <c r="AH1402" s="140">
        <v>2481058</v>
      </c>
      <c r="AI1402" s="44"/>
      <c r="AK1402" s="44"/>
      <c r="AL1402" s="4"/>
    </row>
    <row r="1403" spans="1:38" x14ac:dyDescent="0.35">
      <c r="A1403" s="140" t="s">
        <v>4543</v>
      </c>
      <c r="B1403" s="140" t="s">
        <v>4544</v>
      </c>
      <c r="C1403" s="140" t="s">
        <v>2</v>
      </c>
      <c r="D1403" s="140" t="s">
        <v>10</v>
      </c>
      <c r="E1403" s="140" t="s">
        <v>535</v>
      </c>
      <c r="F1403" s="140">
        <v>2003</v>
      </c>
      <c r="G1403" s="140" t="s">
        <v>5109</v>
      </c>
      <c r="H1403" s="140" t="s">
        <v>728</v>
      </c>
      <c r="I1403" s="140" t="s">
        <v>728</v>
      </c>
      <c r="J1403" s="140">
        <v>7733277443.0677261</v>
      </c>
      <c r="K1403" s="140">
        <v>7733277443.0677261</v>
      </c>
      <c r="L1403" s="140">
        <v>1412295923.6824737</v>
      </c>
      <c r="M1403" s="140">
        <v>2241755442.7748966</v>
      </c>
      <c r="N1403" s="140">
        <v>0</v>
      </c>
      <c r="O1403" s="140">
        <v>13179419.575890262</v>
      </c>
      <c r="P1403" s="140">
        <v>150691352.83076271</v>
      </c>
      <c r="Q1403" s="140">
        <v>3915355304.2037024</v>
      </c>
      <c r="R1403" s="140">
        <v>1796763500.244904</v>
      </c>
      <c r="S1403" s="140">
        <v>2118591803.9587984</v>
      </c>
      <c r="T1403" s="140">
        <v>0</v>
      </c>
      <c r="U1403" s="140">
        <v>0</v>
      </c>
      <c r="V1403" s="140">
        <v>0</v>
      </c>
      <c r="W1403" s="140">
        <v>0</v>
      </c>
      <c r="X1403" s="140">
        <v>0</v>
      </c>
      <c r="Y1403" s="140">
        <v>0</v>
      </c>
      <c r="Z1403" s="140" t="s">
        <v>728</v>
      </c>
      <c r="AA1403" s="140" t="s">
        <v>728</v>
      </c>
      <c r="AB1403" s="140" t="s">
        <v>728</v>
      </c>
      <c r="AC1403" s="140" t="s">
        <v>728</v>
      </c>
      <c r="AD1403" s="140" t="s">
        <v>728</v>
      </c>
      <c r="AE1403" s="140" t="s">
        <v>728</v>
      </c>
      <c r="AF1403" s="140" t="s">
        <v>728</v>
      </c>
      <c r="AG1403" s="140">
        <v>-1115101167.4693947</v>
      </c>
      <c r="AH1403" s="140">
        <v>2600973</v>
      </c>
      <c r="AI1403" s="44"/>
      <c r="AK1403" s="44"/>
      <c r="AL1403" s="4"/>
    </row>
    <row r="1404" spans="1:38" x14ac:dyDescent="0.35">
      <c r="A1404" s="140" t="s">
        <v>4543</v>
      </c>
      <c r="B1404" s="140" t="s">
        <v>4544</v>
      </c>
      <c r="C1404" s="140" t="s">
        <v>2</v>
      </c>
      <c r="D1404" s="140" t="s">
        <v>10</v>
      </c>
      <c r="E1404" s="140" t="s">
        <v>535</v>
      </c>
      <c r="F1404" s="140">
        <v>2004</v>
      </c>
      <c r="G1404" s="140" t="s">
        <v>5110</v>
      </c>
      <c r="H1404" s="140" t="s">
        <v>728</v>
      </c>
      <c r="I1404" s="140" t="s">
        <v>728</v>
      </c>
      <c r="J1404" s="140">
        <v>7525489456.6034527</v>
      </c>
      <c r="K1404" s="140">
        <v>7518883273.7787914</v>
      </c>
      <c r="L1404" s="140">
        <v>1327595807.7311349</v>
      </c>
      <c r="M1404" s="140">
        <v>2353410707.7693419</v>
      </c>
      <c r="N1404" s="140">
        <v>0</v>
      </c>
      <c r="O1404" s="140">
        <v>31627929.150287509</v>
      </c>
      <c r="P1404" s="140">
        <v>152285096.06922743</v>
      </c>
      <c r="Q1404" s="140">
        <v>3653963733.0588002</v>
      </c>
      <c r="R1404" s="140">
        <v>1538789555.5358355</v>
      </c>
      <c r="S1404" s="140">
        <v>2115174177.5229647</v>
      </c>
      <c r="T1404" s="140">
        <v>6606182.8246608889</v>
      </c>
      <c r="U1404" s="140">
        <v>0</v>
      </c>
      <c r="V1404" s="140">
        <v>0</v>
      </c>
      <c r="W1404" s="140">
        <v>0</v>
      </c>
      <c r="X1404" s="140">
        <v>0</v>
      </c>
      <c r="Y1404" s="140">
        <v>6606182.8246608889</v>
      </c>
      <c r="Z1404" s="140" t="s">
        <v>728</v>
      </c>
      <c r="AA1404" s="140" t="s">
        <v>728</v>
      </c>
      <c r="AB1404" s="140" t="s">
        <v>728</v>
      </c>
      <c r="AC1404" s="140" t="s">
        <v>728</v>
      </c>
      <c r="AD1404" s="140" t="s">
        <v>728</v>
      </c>
      <c r="AE1404" s="140" t="s">
        <v>728</v>
      </c>
      <c r="AF1404" s="140" t="s">
        <v>728</v>
      </c>
      <c r="AG1404" s="140">
        <v>-991227686.36500502</v>
      </c>
      <c r="AH1404" s="140">
        <v>2719803</v>
      </c>
      <c r="AI1404" s="44"/>
      <c r="AK1404" s="44"/>
      <c r="AL1404" s="4"/>
    </row>
    <row r="1405" spans="1:38" x14ac:dyDescent="0.35">
      <c r="A1405" s="140" t="s">
        <v>4543</v>
      </c>
      <c r="B1405" s="140" t="s">
        <v>4544</v>
      </c>
      <c r="C1405" s="140" t="s">
        <v>2</v>
      </c>
      <c r="D1405" s="140" t="s">
        <v>10</v>
      </c>
      <c r="E1405" s="140" t="s">
        <v>535</v>
      </c>
      <c r="F1405" s="140">
        <v>2005</v>
      </c>
      <c r="G1405" s="140" t="s">
        <v>5111</v>
      </c>
      <c r="H1405" s="140" t="s">
        <v>728</v>
      </c>
      <c r="I1405" s="140" t="s">
        <v>728</v>
      </c>
      <c r="J1405" s="140">
        <v>7351405427.7377052</v>
      </c>
      <c r="K1405" s="140">
        <v>7349133925.5623636</v>
      </c>
      <c r="L1405" s="140">
        <v>1256058998.8593736</v>
      </c>
      <c r="M1405" s="140">
        <v>2430267376.2827778</v>
      </c>
      <c r="N1405" s="140">
        <v>0</v>
      </c>
      <c r="O1405" s="140">
        <v>18359751.099520937</v>
      </c>
      <c r="P1405" s="140">
        <v>154809438.88386932</v>
      </c>
      <c r="Q1405" s="140">
        <v>3489638360.4368224</v>
      </c>
      <c r="R1405" s="140">
        <v>1344697533.1337595</v>
      </c>
      <c r="S1405" s="140">
        <v>2144940827.3030629</v>
      </c>
      <c r="T1405" s="140">
        <v>2271502.1753414664</v>
      </c>
      <c r="U1405" s="140">
        <v>0</v>
      </c>
      <c r="V1405" s="140">
        <v>0</v>
      </c>
      <c r="W1405" s="140">
        <v>0</v>
      </c>
      <c r="X1405" s="140">
        <v>0</v>
      </c>
      <c r="Y1405" s="140">
        <v>2271502.1753414664</v>
      </c>
      <c r="Z1405" s="140" t="s">
        <v>728</v>
      </c>
      <c r="AA1405" s="140" t="s">
        <v>728</v>
      </c>
      <c r="AB1405" s="140" t="s">
        <v>728</v>
      </c>
      <c r="AC1405" s="140" t="s">
        <v>728</v>
      </c>
      <c r="AD1405" s="140" t="s">
        <v>728</v>
      </c>
      <c r="AE1405" s="140" t="s">
        <v>728</v>
      </c>
      <c r="AF1405" s="140" t="s">
        <v>728</v>
      </c>
      <c r="AG1405" s="140">
        <v>-1172512479.1215382</v>
      </c>
      <c r="AH1405" s="140">
        <v>2826659</v>
      </c>
      <c r="AI1405" s="44"/>
      <c r="AK1405" s="44"/>
      <c r="AL1405" s="4"/>
    </row>
    <row r="1406" spans="1:38" x14ac:dyDescent="0.35">
      <c r="A1406" s="140" t="s">
        <v>4543</v>
      </c>
      <c r="B1406" s="140" t="s">
        <v>4544</v>
      </c>
      <c r="C1406" s="140" t="s">
        <v>2</v>
      </c>
      <c r="D1406" s="140" t="s">
        <v>10</v>
      </c>
      <c r="E1406" s="140" t="s">
        <v>535</v>
      </c>
      <c r="F1406" s="140">
        <v>2006</v>
      </c>
      <c r="G1406" s="140" t="s">
        <v>5112</v>
      </c>
      <c r="H1406" s="140" t="s">
        <v>728</v>
      </c>
      <c r="I1406" s="140" t="s">
        <v>728</v>
      </c>
      <c r="J1406" s="140">
        <v>7251347972.9888983</v>
      </c>
      <c r="K1406" s="140">
        <v>7249946317.5417643</v>
      </c>
      <c r="L1406" s="140">
        <v>1150723821.7710767</v>
      </c>
      <c r="M1406" s="140">
        <v>2429902309.4516439</v>
      </c>
      <c r="N1406" s="140">
        <v>0</v>
      </c>
      <c r="O1406" s="140">
        <v>8913191.4774611183</v>
      </c>
      <c r="P1406" s="140">
        <v>155802579.1679748</v>
      </c>
      <c r="Q1406" s="140">
        <v>3504604415.6736088</v>
      </c>
      <c r="R1406" s="140">
        <v>1351206437.7038319</v>
      </c>
      <c r="S1406" s="140">
        <v>2153397977.9697766</v>
      </c>
      <c r="T1406" s="140">
        <v>1401655.4471330817</v>
      </c>
      <c r="U1406" s="140">
        <v>0</v>
      </c>
      <c r="V1406" s="140">
        <v>0</v>
      </c>
      <c r="W1406" s="140">
        <v>0</v>
      </c>
      <c r="X1406" s="140">
        <v>0</v>
      </c>
      <c r="Y1406" s="140">
        <v>1401655.4471330817</v>
      </c>
      <c r="Z1406" s="140" t="s">
        <v>728</v>
      </c>
      <c r="AA1406" s="140" t="s">
        <v>728</v>
      </c>
      <c r="AB1406" s="140" t="s">
        <v>728</v>
      </c>
      <c r="AC1406" s="140" t="s">
        <v>728</v>
      </c>
      <c r="AD1406" s="140" t="s">
        <v>728</v>
      </c>
      <c r="AE1406" s="140" t="s">
        <v>728</v>
      </c>
      <c r="AF1406" s="140" t="s">
        <v>728</v>
      </c>
      <c r="AG1406" s="140">
        <v>-1160933417.5663974</v>
      </c>
      <c r="AH1406" s="140">
        <v>2918205</v>
      </c>
      <c r="AI1406" s="44"/>
      <c r="AK1406" s="44"/>
      <c r="AL1406" s="4"/>
    </row>
    <row r="1407" spans="1:38" x14ac:dyDescent="0.35">
      <c r="A1407" s="140" t="s">
        <v>4543</v>
      </c>
      <c r="B1407" s="140" t="s">
        <v>4544</v>
      </c>
      <c r="C1407" s="140" t="s">
        <v>2</v>
      </c>
      <c r="D1407" s="140" t="s">
        <v>10</v>
      </c>
      <c r="E1407" s="140" t="s">
        <v>535</v>
      </c>
      <c r="F1407" s="140">
        <v>2007</v>
      </c>
      <c r="G1407" s="140" t="s">
        <v>5113</v>
      </c>
      <c r="H1407" s="140" t="s">
        <v>728</v>
      </c>
      <c r="I1407" s="140" t="s">
        <v>728</v>
      </c>
      <c r="J1407" s="140">
        <v>7456220460.3154335</v>
      </c>
      <c r="K1407" s="140">
        <v>7454476120.9101067</v>
      </c>
      <c r="L1407" s="140">
        <v>1213632742.1537616</v>
      </c>
      <c r="M1407" s="140">
        <v>2434495253.6569028</v>
      </c>
      <c r="N1407" s="140">
        <v>0</v>
      </c>
      <c r="O1407" s="140">
        <v>5704604.9608176602</v>
      </c>
      <c r="P1407" s="140">
        <v>159449534.39502916</v>
      </c>
      <c r="Q1407" s="140">
        <v>3641193985.7435961</v>
      </c>
      <c r="R1407" s="140">
        <v>1442790957.8475795</v>
      </c>
      <c r="S1407" s="140">
        <v>2198403027.8960166</v>
      </c>
      <c r="T1407" s="140">
        <v>1744339.4053257429</v>
      </c>
      <c r="U1407" s="140">
        <v>0</v>
      </c>
      <c r="V1407" s="140">
        <v>0</v>
      </c>
      <c r="W1407" s="140">
        <v>0</v>
      </c>
      <c r="X1407" s="140">
        <v>0</v>
      </c>
      <c r="Y1407" s="140">
        <v>1744339.4053257429</v>
      </c>
      <c r="Z1407" s="140" t="s">
        <v>728</v>
      </c>
      <c r="AA1407" s="140" t="s">
        <v>728</v>
      </c>
      <c r="AB1407" s="140" t="s">
        <v>728</v>
      </c>
      <c r="AC1407" s="140" t="s">
        <v>728</v>
      </c>
      <c r="AD1407" s="140" t="s">
        <v>728</v>
      </c>
      <c r="AE1407" s="140" t="s">
        <v>728</v>
      </c>
      <c r="AF1407" s="140" t="s">
        <v>728</v>
      </c>
      <c r="AG1407" s="140">
        <v>-1208906888.0915124</v>
      </c>
      <c r="AH1407" s="140">
        <v>2996536</v>
      </c>
      <c r="AI1407" s="44"/>
      <c r="AK1407" s="44"/>
      <c r="AL1407" s="4"/>
    </row>
    <row r="1408" spans="1:38" x14ac:dyDescent="0.35">
      <c r="A1408" s="140" t="s">
        <v>4543</v>
      </c>
      <c r="B1408" s="140" t="s">
        <v>4544</v>
      </c>
      <c r="C1408" s="140" t="s">
        <v>2</v>
      </c>
      <c r="D1408" s="140" t="s">
        <v>10</v>
      </c>
      <c r="E1408" s="140" t="s">
        <v>535</v>
      </c>
      <c r="F1408" s="140">
        <v>2008</v>
      </c>
      <c r="G1408" s="140" t="s">
        <v>5114</v>
      </c>
      <c r="H1408" s="140" t="s">
        <v>728</v>
      </c>
      <c r="I1408" s="140" t="s">
        <v>728</v>
      </c>
      <c r="J1408" s="140">
        <v>7762188171.1063108</v>
      </c>
      <c r="K1408" s="140">
        <v>7760009755.769105</v>
      </c>
      <c r="L1408" s="140">
        <v>1179906216.6235108</v>
      </c>
      <c r="M1408" s="140">
        <v>2407659340.5054836</v>
      </c>
      <c r="N1408" s="140">
        <v>0</v>
      </c>
      <c r="O1408" s="140">
        <v>2255628.5695875231</v>
      </c>
      <c r="P1408" s="140">
        <v>166402143.63005126</v>
      </c>
      <c r="Q1408" s="140">
        <v>4003786426.4404712</v>
      </c>
      <c r="R1408" s="140">
        <v>1715133258.0007744</v>
      </c>
      <c r="S1408" s="140">
        <v>2288653168.4396968</v>
      </c>
      <c r="T1408" s="140">
        <v>2178415.3372059749</v>
      </c>
      <c r="U1408" s="140">
        <v>0</v>
      </c>
      <c r="V1408" s="140">
        <v>0</v>
      </c>
      <c r="W1408" s="140">
        <v>0</v>
      </c>
      <c r="X1408" s="140">
        <v>0</v>
      </c>
      <c r="Y1408" s="140">
        <v>2178415.3372059749</v>
      </c>
      <c r="Z1408" s="140" t="s">
        <v>728</v>
      </c>
      <c r="AA1408" s="140" t="s">
        <v>728</v>
      </c>
      <c r="AB1408" s="140" t="s">
        <v>728</v>
      </c>
      <c r="AC1408" s="140" t="s">
        <v>728</v>
      </c>
      <c r="AD1408" s="140" t="s">
        <v>728</v>
      </c>
      <c r="AE1408" s="140" t="s">
        <v>728</v>
      </c>
      <c r="AF1408" s="140" t="s">
        <v>728</v>
      </c>
      <c r="AG1408" s="140">
        <v>-1158045527.2855794</v>
      </c>
      <c r="AH1408" s="140">
        <v>3062779</v>
      </c>
      <c r="AI1408" s="44"/>
      <c r="AK1408" s="44"/>
      <c r="AL1408" s="4"/>
    </row>
    <row r="1409" spans="1:38" x14ac:dyDescent="0.35">
      <c r="A1409" s="140" t="s">
        <v>4543</v>
      </c>
      <c r="B1409" s="140" t="s">
        <v>4544</v>
      </c>
      <c r="C1409" s="140" t="s">
        <v>2</v>
      </c>
      <c r="D1409" s="140" t="s">
        <v>10</v>
      </c>
      <c r="E1409" s="140" t="s">
        <v>535</v>
      </c>
      <c r="F1409" s="140">
        <v>2009</v>
      </c>
      <c r="G1409" s="140" t="s">
        <v>5115</v>
      </c>
      <c r="H1409" s="140" t="s">
        <v>728</v>
      </c>
      <c r="I1409" s="140" t="s">
        <v>728</v>
      </c>
      <c r="J1409" s="140">
        <v>7445781740.039813</v>
      </c>
      <c r="K1409" s="140">
        <v>7443303202.1828108</v>
      </c>
      <c r="L1409" s="140">
        <v>1115606576.9500806</v>
      </c>
      <c r="M1409" s="140">
        <v>2407655432.869575</v>
      </c>
      <c r="N1409" s="140">
        <v>0</v>
      </c>
      <c r="O1409" s="140">
        <v>6233076.2763114041</v>
      </c>
      <c r="P1409" s="140">
        <v>166564848.34538022</v>
      </c>
      <c r="Q1409" s="140">
        <v>3747243267.7414627</v>
      </c>
      <c r="R1409" s="140">
        <v>1461939037.0369277</v>
      </c>
      <c r="S1409" s="140">
        <v>2285304230.704535</v>
      </c>
      <c r="T1409" s="140">
        <v>2478537.8570027244</v>
      </c>
      <c r="U1409" s="140">
        <v>0</v>
      </c>
      <c r="V1409" s="140">
        <v>0</v>
      </c>
      <c r="W1409" s="140">
        <v>0</v>
      </c>
      <c r="X1409" s="140">
        <v>0</v>
      </c>
      <c r="Y1409" s="140">
        <v>2478537.8570027244</v>
      </c>
      <c r="Z1409" s="140" t="s">
        <v>728</v>
      </c>
      <c r="AA1409" s="140" t="s">
        <v>728</v>
      </c>
      <c r="AB1409" s="140" t="s">
        <v>728</v>
      </c>
      <c r="AC1409" s="140" t="s">
        <v>728</v>
      </c>
      <c r="AD1409" s="140" t="s">
        <v>728</v>
      </c>
      <c r="AE1409" s="140" t="s">
        <v>728</v>
      </c>
      <c r="AF1409" s="140" t="s">
        <v>728</v>
      </c>
      <c r="AG1409" s="140">
        <v>-931904865.90035689</v>
      </c>
      <c r="AH1409" s="140">
        <v>3119920</v>
      </c>
      <c r="AI1409" s="44"/>
      <c r="AK1409" s="44"/>
      <c r="AL1409" s="4"/>
    </row>
    <row r="1410" spans="1:38" x14ac:dyDescent="0.35">
      <c r="A1410" s="140" t="s">
        <v>4543</v>
      </c>
      <c r="B1410" s="140" t="s">
        <v>4544</v>
      </c>
      <c r="C1410" s="140" t="s">
        <v>2</v>
      </c>
      <c r="D1410" s="140" t="s">
        <v>10</v>
      </c>
      <c r="E1410" s="140" t="s">
        <v>535</v>
      </c>
      <c r="F1410" s="140">
        <v>2010</v>
      </c>
      <c r="G1410" s="140" t="s">
        <v>5116</v>
      </c>
      <c r="H1410" s="140" t="s">
        <v>728</v>
      </c>
      <c r="I1410" s="140" t="s">
        <v>728</v>
      </c>
      <c r="J1410" s="140">
        <v>7419772808.9530773</v>
      </c>
      <c r="K1410" s="140">
        <v>7416355521.220006</v>
      </c>
      <c r="L1410" s="140">
        <v>1056723374.0386108</v>
      </c>
      <c r="M1410" s="140">
        <v>2453545832.6395445</v>
      </c>
      <c r="N1410" s="140">
        <v>0</v>
      </c>
      <c r="O1410" s="140">
        <v>8101647.1705288636</v>
      </c>
      <c r="P1410" s="140">
        <v>175688365.23963746</v>
      </c>
      <c r="Q1410" s="140">
        <v>3722296302.1316853</v>
      </c>
      <c r="R1410" s="140">
        <v>1317679606.7289612</v>
      </c>
      <c r="S1410" s="140">
        <v>2404616695.4027238</v>
      </c>
      <c r="T1410" s="140">
        <v>3417287.7330708602</v>
      </c>
      <c r="U1410" s="140">
        <v>0</v>
      </c>
      <c r="V1410" s="140">
        <v>0</v>
      </c>
      <c r="W1410" s="140">
        <v>0</v>
      </c>
      <c r="X1410" s="140">
        <v>0</v>
      </c>
      <c r="Y1410" s="140">
        <v>3417287.7330708602</v>
      </c>
      <c r="Z1410" s="140" t="s">
        <v>728</v>
      </c>
      <c r="AA1410" s="140" t="s">
        <v>728</v>
      </c>
      <c r="AB1410" s="140" t="s">
        <v>728</v>
      </c>
      <c r="AC1410" s="140" t="s">
        <v>728</v>
      </c>
      <c r="AD1410" s="140" t="s">
        <v>728</v>
      </c>
      <c r="AE1410" s="140" t="s">
        <v>728</v>
      </c>
      <c r="AF1410" s="140" t="s">
        <v>728</v>
      </c>
      <c r="AG1410" s="140">
        <v>-1216722688.6026483</v>
      </c>
      <c r="AH1410" s="140">
        <v>3170435</v>
      </c>
      <c r="AI1410" s="44"/>
      <c r="AK1410" s="44"/>
      <c r="AL1410" s="4"/>
    </row>
    <row r="1411" spans="1:38" x14ac:dyDescent="0.35">
      <c r="A1411" s="140" t="s">
        <v>4543</v>
      </c>
      <c r="B1411" s="140" t="s">
        <v>4544</v>
      </c>
      <c r="C1411" s="140" t="s">
        <v>2</v>
      </c>
      <c r="D1411" s="140" t="s">
        <v>10</v>
      </c>
      <c r="E1411" s="140" t="s">
        <v>535</v>
      </c>
      <c r="F1411" s="140">
        <v>2011</v>
      </c>
      <c r="G1411" s="140" t="s">
        <v>5117</v>
      </c>
      <c r="H1411" s="140" t="s">
        <v>728</v>
      </c>
      <c r="I1411" s="140">
        <v>4227326299.22052</v>
      </c>
      <c r="J1411" s="140">
        <v>8226040245.6578627</v>
      </c>
      <c r="K1411" s="140">
        <v>7366318355.6056337</v>
      </c>
      <c r="L1411" s="140">
        <v>1032655268.2197578</v>
      </c>
      <c r="M1411" s="140">
        <v>2479435769.3035989</v>
      </c>
      <c r="N1411" s="140">
        <v>0</v>
      </c>
      <c r="O1411" s="140">
        <v>4575728.6601358429</v>
      </c>
      <c r="P1411" s="140">
        <v>179126356.29440901</v>
      </c>
      <c r="Q1411" s="140">
        <v>3670525233.1277323</v>
      </c>
      <c r="R1411" s="140">
        <v>1224803150.8753231</v>
      </c>
      <c r="S1411" s="140">
        <v>2445722082.2524095</v>
      </c>
      <c r="T1411" s="140">
        <v>859721890.05222821</v>
      </c>
      <c r="U1411" s="140">
        <v>0</v>
      </c>
      <c r="V1411" s="140">
        <v>0</v>
      </c>
      <c r="W1411" s="140">
        <v>0</v>
      </c>
      <c r="X1411" s="140">
        <v>0</v>
      </c>
      <c r="Y1411" s="140">
        <v>859721890.05222821</v>
      </c>
      <c r="Z1411" s="140" t="s">
        <v>728</v>
      </c>
      <c r="AA1411" s="140" t="s">
        <v>728</v>
      </c>
      <c r="AB1411" s="140" t="s">
        <v>728</v>
      </c>
      <c r="AC1411" s="140" t="s">
        <v>728</v>
      </c>
      <c r="AD1411" s="140" t="s">
        <v>728</v>
      </c>
      <c r="AE1411" s="140" t="s">
        <v>728</v>
      </c>
      <c r="AF1411" s="140" t="s">
        <v>728</v>
      </c>
      <c r="AG1411" s="140">
        <v>-959162198.83611667</v>
      </c>
      <c r="AH1411" s="140">
        <v>3213972</v>
      </c>
      <c r="AI1411" s="44"/>
      <c r="AK1411" s="44"/>
      <c r="AL1411" s="4"/>
    </row>
    <row r="1412" spans="1:38" x14ac:dyDescent="0.35">
      <c r="A1412" s="140" t="s">
        <v>4543</v>
      </c>
      <c r="B1412" s="140" t="s">
        <v>4544</v>
      </c>
      <c r="C1412" s="140" t="s">
        <v>2</v>
      </c>
      <c r="D1412" s="140" t="s">
        <v>10</v>
      </c>
      <c r="E1412" s="140" t="s">
        <v>535</v>
      </c>
      <c r="F1412" s="140">
        <v>2012</v>
      </c>
      <c r="G1412" s="140" t="s">
        <v>5118</v>
      </c>
      <c r="H1412" s="140" t="s">
        <v>728</v>
      </c>
      <c r="I1412" s="140" t="s">
        <v>728</v>
      </c>
      <c r="J1412" s="140">
        <v>12655331000.043667</v>
      </c>
      <c r="K1412" s="140">
        <v>10688927847.773186</v>
      </c>
      <c r="L1412" s="140">
        <v>1065253229.7452066</v>
      </c>
      <c r="M1412" s="140">
        <v>5393195584.7241774</v>
      </c>
      <c r="N1412" s="140">
        <v>0</v>
      </c>
      <c r="O1412" s="140">
        <v>6170950.1568383388</v>
      </c>
      <c r="P1412" s="140">
        <v>197724677.52477553</v>
      </c>
      <c r="Q1412" s="140">
        <v>4026583405.6221876</v>
      </c>
      <c r="R1412" s="140">
        <v>1333462796.1524708</v>
      </c>
      <c r="S1412" s="140">
        <v>2693120609.469717</v>
      </c>
      <c r="T1412" s="140">
        <v>1966403152.2704825</v>
      </c>
      <c r="U1412" s="140">
        <v>0</v>
      </c>
      <c r="V1412" s="140">
        <v>0</v>
      </c>
      <c r="W1412" s="140">
        <v>0</v>
      </c>
      <c r="X1412" s="140">
        <v>0</v>
      </c>
      <c r="Y1412" s="140">
        <v>1966403152.2704825</v>
      </c>
      <c r="Z1412" s="140" t="s">
        <v>728</v>
      </c>
      <c r="AA1412" s="140" t="s">
        <v>728</v>
      </c>
      <c r="AB1412" s="140" t="s">
        <v>728</v>
      </c>
      <c r="AC1412" s="140" t="s">
        <v>728</v>
      </c>
      <c r="AD1412" s="140" t="s">
        <v>728</v>
      </c>
      <c r="AE1412" s="140" t="s">
        <v>728</v>
      </c>
      <c r="AF1412" s="140" t="s">
        <v>728</v>
      </c>
      <c r="AG1412" s="140">
        <v>-1555090414.4944298</v>
      </c>
      <c r="AH1412" s="140" t="s">
        <v>728</v>
      </c>
      <c r="AI1412" s="44"/>
      <c r="AK1412" s="44"/>
      <c r="AL1412" s="4"/>
    </row>
    <row r="1413" spans="1:38" x14ac:dyDescent="0.35">
      <c r="A1413" s="140" t="s">
        <v>4543</v>
      </c>
      <c r="B1413" s="140" t="s">
        <v>4544</v>
      </c>
      <c r="C1413" s="140" t="s">
        <v>2</v>
      </c>
      <c r="D1413" s="140" t="s">
        <v>10</v>
      </c>
      <c r="E1413" s="140" t="s">
        <v>535</v>
      </c>
      <c r="F1413" s="140">
        <v>2013</v>
      </c>
      <c r="G1413" s="140" t="s">
        <v>5119</v>
      </c>
      <c r="H1413" s="140" t="s">
        <v>728</v>
      </c>
      <c r="I1413" s="140" t="s">
        <v>728</v>
      </c>
      <c r="J1413" s="140">
        <v>15548539104.177532</v>
      </c>
      <c r="K1413" s="140">
        <v>11229117813.956715</v>
      </c>
      <c r="L1413" s="140">
        <v>1119551709.7419209</v>
      </c>
      <c r="M1413" s="140">
        <v>5472977588.1741619</v>
      </c>
      <c r="N1413" s="140">
        <v>0</v>
      </c>
      <c r="O1413" s="140">
        <v>10585316.033982752</v>
      </c>
      <c r="P1413" s="140">
        <v>214254703.74335128</v>
      </c>
      <c r="Q1413" s="140">
        <v>4411748496.2632971</v>
      </c>
      <c r="R1413" s="140">
        <v>1500527648.6789422</v>
      </c>
      <c r="S1413" s="140">
        <v>2911220847.5843549</v>
      </c>
      <c r="T1413" s="140">
        <v>4319421290.2208195</v>
      </c>
      <c r="U1413" s="140">
        <v>0</v>
      </c>
      <c r="V1413" s="140">
        <v>0</v>
      </c>
      <c r="W1413" s="140">
        <v>0</v>
      </c>
      <c r="X1413" s="140">
        <v>0</v>
      </c>
      <c r="Y1413" s="140">
        <v>4319421290.2208195</v>
      </c>
      <c r="Z1413" s="140" t="s">
        <v>728</v>
      </c>
      <c r="AA1413" s="140" t="s">
        <v>728</v>
      </c>
      <c r="AB1413" s="140" t="s">
        <v>728</v>
      </c>
      <c r="AC1413" s="140" t="s">
        <v>728</v>
      </c>
      <c r="AD1413" s="140" t="s">
        <v>728</v>
      </c>
      <c r="AE1413" s="140" t="s">
        <v>728</v>
      </c>
      <c r="AF1413" s="140" t="s">
        <v>728</v>
      </c>
      <c r="AG1413" s="140">
        <v>-1647024314.5947874</v>
      </c>
      <c r="AH1413" s="140" t="s">
        <v>728</v>
      </c>
      <c r="AI1413" s="44"/>
      <c r="AK1413" s="44"/>
      <c r="AL1413" s="4"/>
    </row>
    <row r="1414" spans="1:38" x14ac:dyDescent="0.35">
      <c r="A1414" s="140" t="s">
        <v>4543</v>
      </c>
      <c r="B1414" s="140" t="s">
        <v>4544</v>
      </c>
      <c r="C1414" s="140" t="s">
        <v>2</v>
      </c>
      <c r="D1414" s="140" t="s">
        <v>10</v>
      </c>
      <c r="E1414" s="140" t="s">
        <v>535</v>
      </c>
      <c r="F1414" s="140">
        <v>2014</v>
      </c>
      <c r="G1414" s="140" t="s">
        <v>5120</v>
      </c>
      <c r="H1414" s="140" t="s">
        <v>728</v>
      </c>
      <c r="I1414" s="140" t="s">
        <v>728</v>
      </c>
      <c r="J1414" s="140">
        <v>19080435659.727798</v>
      </c>
      <c r="K1414" s="140">
        <v>12159769289.156109</v>
      </c>
      <c r="L1414" s="140">
        <v>1318090157.6791501</v>
      </c>
      <c r="M1414" s="140">
        <v>5600914763.8742895</v>
      </c>
      <c r="N1414" s="140">
        <v>0</v>
      </c>
      <c r="O1414" s="140">
        <v>3352293.3669345728</v>
      </c>
      <c r="P1414" s="140">
        <v>237085053.40179694</v>
      </c>
      <c r="Q1414" s="140">
        <v>5000327020.8339376</v>
      </c>
      <c r="R1414" s="140">
        <v>1786656447.8487115</v>
      </c>
      <c r="S1414" s="140">
        <v>3213670572.9852262</v>
      </c>
      <c r="T1414" s="140">
        <v>6920666370.5716887</v>
      </c>
      <c r="U1414" s="140">
        <v>0</v>
      </c>
      <c r="V1414" s="140">
        <v>0</v>
      </c>
      <c r="W1414" s="140">
        <v>0</v>
      </c>
      <c r="X1414" s="140">
        <v>0</v>
      </c>
      <c r="Y1414" s="140">
        <v>6920666370.5716887</v>
      </c>
      <c r="Z1414" s="140" t="s">
        <v>728</v>
      </c>
      <c r="AA1414" s="140" t="s">
        <v>728</v>
      </c>
      <c r="AB1414" s="140" t="s">
        <v>728</v>
      </c>
      <c r="AC1414" s="140" t="s">
        <v>728</v>
      </c>
      <c r="AD1414" s="140" t="s">
        <v>728</v>
      </c>
      <c r="AE1414" s="140" t="s">
        <v>728</v>
      </c>
      <c r="AF1414" s="140" t="s">
        <v>728</v>
      </c>
      <c r="AG1414" s="140">
        <v>-1392926359.9683228</v>
      </c>
      <c r="AH1414" s="140" t="s">
        <v>728</v>
      </c>
      <c r="AI1414" s="44"/>
      <c r="AK1414" s="44"/>
      <c r="AL1414" s="4"/>
    </row>
    <row r="1415" spans="1:38" x14ac:dyDescent="0.35">
      <c r="A1415" s="140" t="s">
        <v>4543</v>
      </c>
      <c r="B1415" s="140" t="s">
        <v>4544</v>
      </c>
      <c r="C1415" s="140" t="s">
        <v>2</v>
      </c>
      <c r="D1415" s="140" t="s">
        <v>10</v>
      </c>
      <c r="E1415" s="140" t="s">
        <v>535</v>
      </c>
      <c r="F1415" s="140">
        <v>2015</v>
      </c>
      <c r="G1415" s="140" t="s">
        <v>5121</v>
      </c>
      <c r="H1415" s="140" t="s">
        <v>728</v>
      </c>
      <c r="I1415" s="140" t="s">
        <v>728</v>
      </c>
      <c r="J1415" s="140">
        <v>18694554355.658474</v>
      </c>
      <c r="K1415" s="140">
        <v>12816594110.324593</v>
      </c>
      <c r="L1415" s="140">
        <v>1524739692.0048797</v>
      </c>
      <c r="M1415" s="140">
        <v>5806719642.8321886</v>
      </c>
      <c r="N1415" s="140">
        <v>0</v>
      </c>
      <c r="O1415" s="140">
        <v>5408572.9547297638</v>
      </c>
      <c r="P1415" s="140">
        <v>237005198.09563351</v>
      </c>
      <c r="Q1415" s="140">
        <v>5242721004.4371605</v>
      </c>
      <c r="R1415" s="140">
        <v>1975022876.0142739</v>
      </c>
      <c r="S1415" s="140">
        <v>3267698128.4228864</v>
      </c>
      <c r="T1415" s="140">
        <v>5877960245.3338814</v>
      </c>
      <c r="U1415" s="140">
        <v>0</v>
      </c>
      <c r="V1415" s="140">
        <v>0</v>
      </c>
      <c r="W1415" s="140">
        <v>0</v>
      </c>
      <c r="X1415" s="140">
        <v>0</v>
      </c>
      <c r="Y1415" s="140">
        <v>5877960245.3338814</v>
      </c>
      <c r="Z1415" s="140" t="s">
        <v>728</v>
      </c>
      <c r="AA1415" s="140" t="s">
        <v>728</v>
      </c>
      <c r="AB1415" s="140" t="s">
        <v>728</v>
      </c>
      <c r="AC1415" s="140" t="s">
        <v>728</v>
      </c>
      <c r="AD1415" s="140" t="s">
        <v>728</v>
      </c>
      <c r="AE1415" s="140" t="s">
        <v>728</v>
      </c>
      <c r="AF1415" s="140" t="s">
        <v>728</v>
      </c>
      <c r="AG1415" s="140">
        <v>-1481694534.971699</v>
      </c>
      <c r="AH1415" s="140" t="s">
        <v>728</v>
      </c>
      <c r="AI1415" s="44"/>
      <c r="AK1415" s="44"/>
      <c r="AL1415" s="4"/>
    </row>
    <row r="1416" spans="1:38" x14ac:dyDescent="0.35">
      <c r="A1416" s="140" t="s">
        <v>4543</v>
      </c>
      <c r="B1416" s="140" t="s">
        <v>4544</v>
      </c>
      <c r="C1416" s="140" t="s">
        <v>2</v>
      </c>
      <c r="D1416" s="140" t="s">
        <v>10</v>
      </c>
      <c r="E1416" s="140" t="s">
        <v>535</v>
      </c>
      <c r="F1416" s="140">
        <v>2016</v>
      </c>
      <c r="G1416" s="140" t="s">
        <v>5122</v>
      </c>
      <c r="H1416" s="140" t="s">
        <v>728</v>
      </c>
      <c r="I1416" s="140" t="s">
        <v>728</v>
      </c>
      <c r="J1416" s="140">
        <v>17236396699.592476</v>
      </c>
      <c r="K1416" s="140">
        <v>13086659587.693199</v>
      </c>
      <c r="L1416" s="140">
        <v>1739053918.4583747</v>
      </c>
      <c r="M1416" s="140">
        <v>5740751906.4335403</v>
      </c>
      <c r="N1416" s="140">
        <v>0</v>
      </c>
      <c r="O1416" s="140">
        <v>5408572.9547297638</v>
      </c>
      <c r="P1416" s="140">
        <v>241677166.93671599</v>
      </c>
      <c r="Q1416" s="140">
        <v>5359768022.9098396</v>
      </c>
      <c r="R1416" s="140">
        <v>1969497317.5134113</v>
      </c>
      <c r="S1416" s="140">
        <v>3390270705.3964281</v>
      </c>
      <c r="T1416" s="140">
        <v>4149737111.8992758</v>
      </c>
      <c r="U1416" s="140">
        <v>0</v>
      </c>
      <c r="V1416" s="140">
        <v>0</v>
      </c>
      <c r="W1416" s="140">
        <v>0</v>
      </c>
      <c r="X1416" s="140">
        <v>0</v>
      </c>
      <c r="Y1416" s="140">
        <v>4149737111.8992758</v>
      </c>
      <c r="Z1416" s="140" t="s">
        <v>728</v>
      </c>
      <c r="AA1416" s="140" t="s">
        <v>728</v>
      </c>
      <c r="AB1416" s="140" t="s">
        <v>728</v>
      </c>
      <c r="AC1416" s="140" t="s">
        <v>728</v>
      </c>
      <c r="AD1416" s="140" t="s">
        <v>728</v>
      </c>
      <c r="AE1416" s="140" t="s">
        <v>728</v>
      </c>
      <c r="AF1416" s="140" t="s">
        <v>728</v>
      </c>
      <c r="AG1416" s="140">
        <v>-1493485322.0575941</v>
      </c>
      <c r="AH1416" s="140" t="s">
        <v>728</v>
      </c>
      <c r="AI1416" s="44"/>
      <c r="AK1416" s="44"/>
      <c r="AL1416" s="4"/>
    </row>
    <row r="1417" spans="1:38" x14ac:dyDescent="0.35">
      <c r="A1417" s="140" t="s">
        <v>4543</v>
      </c>
      <c r="B1417" s="140" t="s">
        <v>4544</v>
      </c>
      <c r="C1417" s="140" t="s">
        <v>2</v>
      </c>
      <c r="D1417" s="140" t="s">
        <v>10</v>
      </c>
      <c r="E1417" s="140" t="s">
        <v>535</v>
      </c>
      <c r="F1417" s="140">
        <v>2017</v>
      </c>
      <c r="G1417" s="140" t="s">
        <v>5123</v>
      </c>
      <c r="H1417" s="140" t="s">
        <v>728</v>
      </c>
      <c r="I1417" s="140" t="s">
        <v>728</v>
      </c>
      <c r="J1417" s="140">
        <v>17024081909.786449</v>
      </c>
      <c r="K1417" s="140">
        <v>14174668486.214087</v>
      </c>
      <c r="L1417" s="140">
        <v>1788792810.0064898</v>
      </c>
      <c r="M1417" s="140">
        <v>5559732481.9360704</v>
      </c>
      <c r="N1417" s="140">
        <v>0</v>
      </c>
      <c r="O1417" s="140">
        <v>5408572.9547297638</v>
      </c>
      <c r="P1417" s="140">
        <v>1826734434.0684302</v>
      </c>
      <c r="Q1417" s="140">
        <v>4994000187.2483673</v>
      </c>
      <c r="R1417" s="140">
        <v>1802311752.7942486</v>
      </c>
      <c r="S1417" s="140">
        <v>3191688434.4541183</v>
      </c>
      <c r="T1417" s="140">
        <v>2849413423.5723629</v>
      </c>
      <c r="U1417" s="140">
        <v>0</v>
      </c>
      <c r="V1417" s="140">
        <v>0</v>
      </c>
      <c r="W1417" s="140">
        <v>0</v>
      </c>
      <c r="X1417" s="140">
        <v>0</v>
      </c>
      <c r="Y1417" s="140">
        <v>2849413423.5723629</v>
      </c>
      <c r="Z1417" s="140" t="s">
        <v>728</v>
      </c>
      <c r="AA1417" s="140" t="s">
        <v>728</v>
      </c>
      <c r="AB1417" s="140" t="s">
        <v>728</v>
      </c>
      <c r="AC1417" s="140" t="s">
        <v>728</v>
      </c>
      <c r="AD1417" s="140" t="s">
        <v>728</v>
      </c>
      <c r="AE1417" s="140" t="s">
        <v>728</v>
      </c>
      <c r="AF1417" s="140" t="s">
        <v>728</v>
      </c>
      <c r="AG1417" s="140">
        <v>-1486457210.3143189</v>
      </c>
      <c r="AH1417" s="140" t="s">
        <v>728</v>
      </c>
      <c r="AI1417" s="44"/>
      <c r="AK1417" s="44"/>
      <c r="AL1417" s="4"/>
    </row>
    <row r="1418" spans="1:38" x14ac:dyDescent="0.35">
      <c r="A1418" s="140" t="s">
        <v>4543</v>
      </c>
      <c r="B1418" s="140" t="s">
        <v>4544</v>
      </c>
      <c r="C1418" s="140" t="s">
        <v>2</v>
      </c>
      <c r="D1418" s="140" t="s">
        <v>10</v>
      </c>
      <c r="E1418" s="140" t="s">
        <v>535</v>
      </c>
      <c r="F1418" s="140">
        <v>2018</v>
      </c>
      <c r="G1418" s="140" t="s">
        <v>5124</v>
      </c>
      <c r="H1418" s="140" t="s">
        <v>728</v>
      </c>
      <c r="I1418" s="140" t="s">
        <v>728</v>
      </c>
      <c r="J1418" s="140">
        <v>16183840932.494877</v>
      </c>
      <c r="K1418" s="140">
        <v>13664827888.298393</v>
      </c>
      <c r="L1418" s="140">
        <v>1673226741.9110534</v>
      </c>
      <c r="M1418" s="140">
        <v>5383412321.6508827</v>
      </c>
      <c r="N1418" s="140">
        <v>0</v>
      </c>
      <c r="O1418" s="140">
        <v>5408572.9547297638</v>
      </c>
      <c r="P1418" s="140">
        <v>1802077312.5339344</v>
      </c>
      <c r="Q1418" s="140">
        <v>4800702939.2477951</v>
      </c>
      <c r="R1418" s="140">
        <v>1805554740.98244</v>
      </c>
      <c r="S1418" s="140">
        <v>2995148198.2653556</v>
      </c>
      <c r="T1418" s="140">
        <v>2519013044.1964836</v>
      </c>
      <c r="U1418" s="140">
        <v>0</v>
      </c>
      <c r="V1418" s="140">
        <v>0</v>
      </c>
      <c r="W1418" s="140">
        <v>0</v>
      </c>
      <c r="X1418" s="140">
        <v>0</v>
      </c>
      <c r="Y1418" s="140">
        <v>2519013044.1964836</v>
      </c>
      <c r="Z1418" s="140" t="s">
        <v>728</v>
      </c>
      <c r="AA1418" s="140" t="s">
        <v>728</v>
      </c>
      <c r="AB1418" s="140" t="s">
        <v>728</v>
      </c>
      <c r="AC1418" s="140" t="s">
        <v>728</v>
      </c>
      <c r="AD1418" s="140" t="s">
        <v>728</v>
      </c>
      <c r="AE1418" s="140" t="s">
        <v>728</v>
      </c>
      <c r="AF1418" s="140" t="s">
        <v>728</v>
      </c>
      <c r="AG1418" s="140">
        <v>-1533520000</v>
      </c>
      <c r="AH1418" s="140" t="s">
        <v>728</v>
      </c>
      <c r="AI1418" s="44"/>
      <c r="AK1418" s="44"/>
      <c r="AL1418" s="4"/>
    </row>
    <row r="1419" spans="1:38" x14ac:dyDescent="0.35">
      <c r="A1419" s="140" t="s">
        <v>231</v>
      </c>
      <c r="B1419" s="140" t="s">
        <v>232</v>
      </c>
      <c r="C1419" s="140" t="s">
        <v>282</v>
      </c>
      <c r="D1419" s="140" t="s">
        <v>7</v>
      </c>
      <c r="E1419" s="140" t="s">
        <v>535</v>
      </c>
      <c r="F1419" s="140">
        <v>1995</v>
      </c>
      <c r="G1419" s="140" t="s">
        <v>1473</v>
      </c>
      <c r="H1419" s="140">
        <v>11042315168478.455</v>
      </c>
      <c r="I1419" s="140">
        <v>3546272511675.2646</v>
      </c>
      <c r="J1419" s="140">
        <v>300035025835.90344</v>
      </c>
      <c r="K1419" s="140">
        <v>295948738299.66223</v>
      </c>
      <c r="L1419" s="140">
        <v>7954979587.5448551</v>
      </c>
      <c r="M1419" s="140">
        <v>57032969082.889923</v>
      </c>
      <c r="N1419" s="140">
        <v>0</v>
      </c>
      <c r="O1419" s="140">
        <v>10729122775.964325</v>
      </c>
      <c r="P1419" s="140">
        <v>31789655805.381317</v>
      </c>
      <c r="Q1419" s="140">
        <v>188442011047.88177</v>
      </c>
      <c r="R1419" s="140">
        <v>144870388156.42209</v>
      </c>
      <c r="S1419" s="140">
        <v>43571622891.459679</v>
      </c>
      <c r="T1419" s="140">
        <v>4086287536.2412925</v>
      </c>
      <c r="U1419" s="140">
        <v>1906843186.6250129</v>
      </c>
      <c r="V1419" s="140">
        <v>247353466.71759373</v>
      </c>
      <c r="W1419" s="140">
        <v>374366643.40304512</v>
      </c>
      <c r="X1419" s="140">
        <v>1285123076.504374</v>
      </c>
      <c r="Y1419" s="140">
        <v>2179444349.6162796</v>
      </c>
      <c r="Z1419" s="140">
        <v>7355606701620.1299</v>
      </c>
      <c r="AA1419" s="140">
        <v>4635922567082.6572</v>
      </c>
      <c r="AB1419" s="140">
        <v>3790859239764.7158</v>
      </c>
      <c r="AC1419" s="140">
        <v>845063327317.94238</v>
      </c>
      <c r="AD1419" s="140">
        <v>2719684134537.4634</v>
      </c>
      <c r="AE1419" s="140">
        <v>2223924058580.8125</v>
      </c>
      <c r="AF1419" s="140">
        <v>495760075956.6507</v>
      </c>
      <c r="AG1419" s="140">
        <v>-159599070652.84094</v>
      </c>
      <c r="AH1419" s="140">
        <v>39724050</v>
      </c>
      <c r="AI1419" s="44"/>
      <c r="AK1419" s="44"/>
      <c r="AL1419" s="4"/>
    </row>
    <row r="1420" spans="1:38" x14ac:dyDescent="0.35">
      <c r="A1420" s="140" t="s">
        <v>231</v>
      </c>
      <c r="B1420" s="140" t="s">
        <v>232</v>
      </c>
      <c r="C1420" s="140" t="s">
        <v>282</v>
      </c>
      <c r="D1420" s="140" t="s">
        <v>7</v>
      </c>
      <c r="E1420" s="140" t="s">
        <v>535</v>
      </c>
      <c r="F1420" s="140">
        <v>1996</v>
      </c>
      <c r="G1420" s="140" t="s">
        <v>1474</v>
      </c>
      <c r="H1420" s="140">
        <v>11353458646112.23</v>
      </c>
      <c r="I1420" s="140">
        <v>3652532193795.3804</v>
      </c>
      <c r="J1420" s="140">
        <v>291668991284.69312</v>
      </c>
      <c r="K1420" s="140">
        <v>288327411450.1153</v>
      </c>
      <c r="L1420" s="140">
        <v>8391239950.391284</v>
      </c>
      <c r="M1420" s="140">
        <v>59580428528.42038</v>
      </c>
      <c r="N1420" s="140">
        <v>0</v>
      </c>
      <c r="O1420" s="140">
        <v>10858939654.283136</v>
      </c>
      <c r="P1420" s="140">
        <v>34414279657.112823</v>
      </c>
      <c r="Q1420" s="140">
        <v>175082523659.90765</v>
      </c>
      <c r="R1420" s="140">
        <v>132063669337.10278</v>
      </c>
      <c r="S1420" s="140">
        <v>43018854322.804863</v>
      </c>
      <c r="T1420" s="140">
        <v>3341579834.577786</v>
      </c>
      <c r="U1420" s="140">
        <v>1345165886.9143558</v>
      </c>
      <c r="V1420" s="140">
        <v>282183978.08721769</v>
      </c>
      <c r="W1420" s="140">
        <v>221259163.60659277</v>
      </c>
      <c r="X1420" s="140">
        <v>841722745.22054541</v>
      </c>
      <c r="Y1420" s="140">
        <v>1996413947.6634302</v>
      </c>
      <c r="Z1420" s="140">
        <v>7557974244535.7168</v>
      </c>
      <c r="AA1420" s="140">
        <v>4767046101611.707</v>
      </c>
      <c r="AB1420" s="140">
        <v>3886697901553.728</v>
      </c>
      <c r="AC1420" s="140">
        <v>880348200057.97412</v>
      </c>
      <c r="AD1420" s="140">
        <v>2790928142924.0093</v>
      </c>
      <c r="AE1420" s="140">
        <v>2275517023597.1802</v>
      </c>
      <c r="AF1420" s="140">
        <v>515411119326.83228</v>
      </c>
      <c r="AG1420" s="140">
        <v>-148716783503.55984</v>
      </c>
      <c r="AH1420" s="140">
        <v>39889852</v>
      </c>
      <c r="AI1420" s="44"/>
      <c r="AK1420" s="44"/>
      <c r="AL1420" s="4"/>
    </row>
    <row r="1421" spans="1:38" x14ac:dyDescent="0.35">
      <c r="A1421" s="140" t="s">
        <v>231</v>
      </c>
      <c r="B1421" s="140" t="s">
        <v>232</v>
      </c>
      <c r="C1421" s="140" t="s">
        <v>282</v>
      </c>
      <c r="D1421" s="140" t="s">
        <v>7</v>
      </c>
      <c r="E1421" s="140" t="s">
        <v>535</v>
      </c>
      <c r="F1421" s="140">
        <v>1997</v>
      </c>
      <c r="G1421" s="140" t="s">
        <v>1475</v>
      </c>
      <c r="H1421" s="140">
        <v>11739331318034.926</v>
      </c>
      <c r="I1421" s="140">
        <v>3765968367986.2412</v>
      </c>
      <c r="J1421" s="140">
        <v>310300544638.4848</v>
      </c>
      <c r="K1421" s="140">
        <v>307740260394.27002</v>
      </c>
      <c r="L1421" s="140">
        <v>8803055184.5333576</v>
      </c>
      <c r="M1421" s="140">
        <v>62963331883.13266</v>
      </c>
      <c r="N1421" s="140">
        <v>0</v>
      </c>
      <c r="O1421" s="140">
        <v>15837128081.73008</v>
      </c>
      <c r="P1421" s="140">
        <v>37844302951.785622</v>
      </c>
      <c r="Q1421" s="140">
        <v>182292442293.08832</v>
      </c>
      <c r="R1421" s="140">
        <v>138887789987.961</v>
      </c>
      <c r="S1421" s="140">
        <v>43404652305.127319</v>
      </c>
      <c r="T1421" s="140">
        <v>2560284244.2147274</v>
      </c>
      <c r="U1421" s="140">
        <v>1181809433.6021318</v>
      </c>
      <c r="V1421" s="140">
        <v>450674617.22951555</v>
      </c>
      <c r="W1421" s="140">
        <v>137897256.44478661</v>
      </c>
      <c r="X1421" s="140">
        <v>593237559.92782962</v>
      </c>
      <c r="Y1421" s="140">
        <v>1378474810.6125958</v>
      </c>
      <c r="Z1421" s="140">
        <v>7802315555083.6611</v>
      </c>
      <c r="AA1421" s="140">
        <v>4929336862683.0664</v>
      </c>
      <c r="AB1421" s="140">
        <v>4045100819504.2666</v>
      </c>
      <c r="AC1421" s="140">
        <v>884236043178.80054</v>
      </c>
      <c r="AD1421" s="140">
        <v>2872978692400.585</v>
      </c>
      <c r="AE1421" s="140">
        <v>2357617015592.2876</v>
      </c>
      <c r="AF1421" s="140">
        <v>515361676808.2973</v>
      </c>
      <c r="AG1421" s="140">
        <v>-139253149673.46069</v>
      </c>
      <c r="AH1421" s="140">
        <v>40057389</v>
      </c>
      <c r="AI1421" s="44"/>
      <c r="AK1421" s="44"/>
      <c r="AL1421" s="4"/>
    </row>
    <row r="1422" spans="1:38" x14ac:dyDescent="0.35">
      <c r="A1422" s="140" t="s">
        <v>231</v>
      </c>
      <c r="B1422" s="140" t="s">
        <v>232</v>
      </c>
      <c r="C1422" s="140" t="s">
        <v>282</v>
      </c>
      <c r="D1422" s="140" t="s">
        <v>7</v>
      </c>
      <c r="E1422" s="140" t="s">
        <v>535</v>
      </c>
      <c r="F1422" s="140">
        <v>1998</v>
      </c>
      <c r="G1422" s="140" t="s">
        <v>1476</v>
      </c>
      <c r="H1422" s="140">
        <v>12134301842450.135</v>
      </c>
      <c r="I1422" s="140">
        <v>3899496859153.6914</v>
      </c>
      <c r="J1422" s="140">
        <v>314624056844.90344</v>
      </c>
      <c r="K1422" s="140">
        <v>312473257694.73761</v>
      </c>
      <c r="L1422" s="140">
        <v>8839911942.9714432</v>
      </c>
      <c r="M1422" s="140">
        <v>66785304899.074196</v>
      </c>
      <c r="N1422" s="140">
        <v>0</v>
      </c>
      <c r="O1422" s="140">
        <v>8825740177.7273865</v>
      </c>
      <c r="P1422" s="140">
        <v>39476373651.330711</v>
      </c>
      <c r="Q1422" s="140">
        <v>188545927023.63388</v>
      </c>
      <c r="R1422" s="140">
        <v>145055349836.01431</v>
      </c>
      <c r="S1422" s="140">
        <v>43490577187.619568</v>
      </c>
      <c r="T1422" s="140">
        <v>2150799150.165904</v>
      </c>
      <c r="U1422" s="140">
        <v>974261690.01069403</v>
      </c>
      <c r="V1422" s="140">
        <v>263622421.83629909</v>
      </c>
      <c r="W1422" s="140">
        <v>71434676.06907019</v>
      </c>
      <c r="X1422" s="140">
        <v>639204592.10532475</v>
      </c>
      <c r="Y1422" s="140">
        <v>1176537460.1552098</v>
      </c>
      <c r="Z1422" s="140">
        <v>8104828994622.6113</v>
      </c>
      <c r="AA1422" s="140">
        <v>5127274510828.8311</v>
      </c>
      <c r="AB1422" s="140">
        <v>4232701519581.9375</v>
      </c>
      <c r="AC1422" s="140">
        <v>894572991246.89429</v>
      </c>
      <c r="AD1422" s="140">
        <v>2977554483793.7798</v>
      </c>
      <c r="AE1422" s="140">
        <v>2458050444066.1616</v>
      </c>
      <c r="AF1422" s="140">
        <v>519504039727.6131</v>
      </c>
      <c r="AG1422" s="140">
        <v>-184648068171.06485</v>
      </c>
      <c r="AH1422" s="140">
        <v>40223509</v>
      </c>
      <c r="AI1422" s="44"/>
      <c r="AK1422" s="44"/>
      <c r="AL1422" s="4"/>
    </row>
    <row r="1423" spans="1:38" x14ac:dyDescent="0.35">
      <c r="A1423" s="140" t="s">
        <v>231</v>
      </c>
      <c r="B1423" s="140" t="s">
        <v>232</v>
      </c>
      <c r="C1423" s="140" t="s">
        <v>282</v>
      </c>
      <c r="D1423" s="140" t="s">
        <v>7</v>
      </c>
      <c r="E1423" s="140" t="s">
        <v>535</v>
      </c>
      <c r="F1423" s="140">
        <v>1999</v>
      </c>
      <c r="G1423" s="140" t="s">
        <v>1477</v>
      </c>
      <c r="H1423" s="140">
        <v>12517172459496.252</v>
      </c>
      <c r="I1423" s="140">
        <v>4051789980082.9399</v>
      </c>
      <c r="J1423" s="140">
        <v>314942207355.84558</v>
      </c>
      <c r="K1423" s="140">
        <v>313117611011.92859</v>
      </c>
      <c r="L1423" s="140">
        <v>8642510424.625988</v>
      </c>
      <c r="M1423" s="140">
        <v>69470929361.01619</v>
      </c>
      <c r="N1423" s="140">
        <v>0</v>
      </c>
      <c r="O1423" s="140">
        <v>0</v>
      </c>
      <c r="P1423" s="140">
        <v>42154201058.166458</v>
      </c>
      <c r="Q1423" s="140">
        <v>192849970168.12</v>
      </c>
      <c r="R1423" s="140">
        <v>149681396761.9899</v>
      </c>
      <c r="S1423" s="140">
        <v>43168573406.130104</v>
      </c>
      <c r="T1423" s="140">
        <v>1824596343.9169819</v>
      </c>
      <c r="U1423" s="140">
        <v>790603606.16274047</v>
      </c>
      <c r="V1423" s="140">
        <v>184707370.88154685</v>
      </c>
      <c r="W1423" s="140">
        <v>23986398.356770229</v>
      </c>
      <c r="X1423" s="140">
        <v>581909836.92442334</v>
      </c>
      <c r="Y1423" s="140">
        <v>1033992737.7542415</v>
      </c>
      <c r="Z1423" s="140">
        <v>8449600565207.416</v>
      </c>
      <c r="AA1423" s="140">
        <v>5351154947409.5273</v>
      </c>
      <c r="AB1423" s="140">
        <v>4431852332547.5449</v>
      </c>
      <c r="AC1423" s="140">
        <v>919302614861.97998</v>
      </c>
      <c r="AD1423" s="140">
        <v>3098445617797.8892</v>
      </c>
      <c r="AE1423" s="140">
        <v>2566147602426.8096</v>
      </c>
      <c r="AF1423" s="140">
        <v>532298015371.08258</v>
      </c>
      <c r="AG1423" s="140">
        <v>-299160293149.9491</v>
      </c>
      <c r="AH1423" s="140">
        <v>40386875</v>
      </c>
      <c r="AI1423" s="44"/>
      <c r="AK1423" s="44"/>
      <c r="AL1423" s="4"/>
    </row>
    <row r="1424" spans="1:38" x14ac:dyDescent="0.35">
      <c r="A1424" s="140" t="s">
        <v>231</v>
      </c>
      <c r="B1424" s="140" t="s">
        <v>232</v>
      </c>
      <c r="C1424" s="140" t="s">
        <v>282</v>
      </c>
      <c r="D1424" s="140" t="s">
        <v>7</v>
      </c>
      <c r="E1424" s="140" t="s">
        <v>535</v>
      </c>
      <c r="F1424" s="140">
        <v>2000</v>
      </c>
      <c r="G1424" s="140" t="s">
        <v>1478</v>
      </c>
      <c r="H1424" s="140">
        <v>12982190948688.879</v>
      </c>
      <c r="I1424" s="140">
        <v>4216838096781.395</v>
      </c>
      <c r="J1424" s="140">
        <v>323862861610.0509</v>
      </c>
      <c r="K1424" s="140">
        <v>322108211677.24902</v>
      </c>
      <c r="L1424" s="140">
        <v>8555414927.0920515</v>
      </c>
      <c r="M1424" s="140">
        <v>72462933752.45076</v>
      </c>
      <c r="N1424" s="140">
        <v>0</v>
      </c>
      <c r="O1424" s="140">
        <v>0</v>
      </c>
      <c r="P1424" s="140">
        <v>45145373555.41362</v>
      </c>
      <c r="Q1424" s="140">
        <v>195944489442.2926</v>
      </c>
      <c r="R1424" s="140">
        <v>152736717924.91205</v>
      </c>
      <c r="S1424" s="140">
        <v>43207771517.380562</v>
      </c>
      <c r="T1424" s="140">
        <v>1754649932.8018851</v>
      </c>
      <c r="U1424" s="140">
        <v>789943130.55018139</v>
      </c>
      <c r="V1424" s="140">
        <v>233670493.56016889</v>
      </c>
      <c r="W1424" s="140">
        <v>32082594.336531084</v>
      </c>
      <c r="X1424" s="140">
        <v>524190042.65348148</v>
      </c>
      <c r="Y1424" s="140">
        <v>964706802.25170374</v>
      </c>
      <c r="Z1424" s="140">
        <v>8803317520791.1016</v>
      </c>
      <c r="AA1424" s="140">
        <v>5583800508198.8037</v>
      </c>
      <c r="AB1424" s="140">
        <v>4638782304465.1318</v>
      </c>
      <c r="AC1424" s="140">
        <v>945018203733.67041</v>
      </c>
      <c r="AD1424" s="140">
        <v>3219517012592.2969</v>
      </c>
      <c r="AE1424" s="140">
        <v>2674636840089.2495</v>
      </c>
      <c r="AF1424" s="140">
        <v>544880172503.04688</v>
      </c>
      <c r="AG1424" s="140">
        <v>-361827530493.66962</v>
      </c>
      <c r="AH1424" s="140">
        <v>40567864</v>
      </c>
      <c r="AI1424" s="44"/>
      <c r="AK1424" s="44"/>
      <c r="AL1424" s="4"/>
    </row>
    <row r="1425" spans="1:38" x14ac:dyDescent="0.35">
      <c r="A1425" s="140" t="s">
        <v>231</v>
      </c>
      <c r="B1425" s="140" t="s">
        <v>232</v>
      </c>
      <c r="C1425" s="140" t="s">
        <v>282</v>
      </c>
      <c r="D1425" s="140" t="s">
        <v>7</v>
      </c>
      <c r="E1425" s="140" t="s">
        <v>535</v>
      </c>
      <c r="F1425" s="140">
        <v>2001</v>
      </c>
      <c r="G1425" s="140" t="s">
        <v>1479</v>
      </c>
      <c r="H1425" s="140">
        <v>13413142288323.588</v>
      </c>
      <c r="I1425" s="140">
        <v>4388422890912.522</v>
      </c>
      <c r="J1425" s="140">
        <v>329903031812.43591</v>
      </c>
      <c r="K1425" s="140">
        <v>327639141956.40369</v>
      </c>
      <c r="L1425" s="140">
        <v>8421701599.5865736</v>
      </c>
      <c r="M1425" s="140">
        <v>73169657633.691269</v>
      </c>
      <c r="N1425" s="140">
        <v>0</v>
      </c>
      <c r="O1425" s="140">
        <v>0</v>
      </c>
      <c r="P1425" s="140">
        <v>46010779158.563324</v>
      </c>
      <c r="Q1425" s="140">
        <v>200037003564.56256</v>
      </c>
      <c r="R1425" s="140">
        <v>156470732398.70538</v>
      </c>
      <c r="S1425" s="140">
        <v>43566271165.857185</v>
      </c>
      <c r="T1425" s="140">
        <v>2263889856.0321302</v>
      </c>
      <c r="U1425" s="140">
        <v>1360431855.5744061</v>
      </c>
      <c r="V1425" s="140">
        <v>212908862.62612996</v>
      </c>
      <c r="W1425" s="140">
        <v>12399536.262720326</v>
      </c>
      <c r="X1425" s="140">
        <v>1135123456.6855559</v>
      </c>
      <c r="Y1425" s="140">
        <v>903458000.45772386</v>
      </c>
      <c r="Z1425" s="140">
        <v>9122789626949.9961</v>
      </c>
      <c r="AA1425" s="140">
        <v>5795664763765.6924</v>
      </c>
      <c r="AB1425" s="140">
        <v>4797761870611.7314</v>
      </c>
      <c r="AC1425" s="140">
        <v>997902893153.96228</v>
      </c>
      <c r="AD1425" s="140">
        <v>3327124863184.3042</v>
      </c>
      <c r="AE1425" s="140">
        <v>2754257442070.9272</v>
      </c>
      <c r="AF1425" s="140">
        <v>572867421113.37219</v>
      </c>
      <c r="AG1425" s="140">
        <v>-427973261351.36383</v>
      </c>
      <c r="AH1425" s="140">
        <v>40850412</v>
      </c>
      <c r="AI1425" s="44"/>
      <c r="AK1425" s="44"/>
      <c r="AL1425" s="4"/>
    </row>
    <row r="1426" spans="1:38" x14ac:dyDescent="0.35">
      <c r="A1426" s="140" t="s">
        <v>231</v>
      </c>
      <c r="B1426" s="140" t="s">
        <v>232</v>
      </c>
      <c r="C1426" s="140" t="s">
        <v>282</v>
      </c>
      <c r="D1426" s="140" t="s">
        <v>7</v>
      </c>
      <c r="E1426" s="140" t="s">
        <v>535</v>
      </c>
      <c r="F1426" s="140">
        <v>2002</v>
      </c>
      <c r="G1426" s="140" t="s">
        <v>1480</v>
      </c>
      <c r="H1426" s="140">
        <v>13616292791637.365</v>
      </c>
      <c r="I1426" s="140">
        <v>4567212609505.6533</v>
      </c>
      <c r="J1426" s="140">
        <v>323123801147.75092</v>
      </c>
      <c r="K1426" s="140">
        <v>321013578529.38123</v>
      </c>
      <c r="L1426" s="140">
        <v>8573012729.2979345</v>
      </c>
      <c r="M1426" s="140">
        <v>71031623507.373444</v>
      </c>
      <c r="N1426" s="140">
        <v>0</v>
      </c>
      <c r="O1426" s="140">
        <v>45701834.687392481</v>
      </c>
      <c r="P1426" s="140">
        <v>46732247803.021858</v>
      </c>
      <c r="Q1426" s="140">
        <v>194630992655.00061</v>
      </c>
      <c r="R1426" s="140">
        <v>150683660215.4996</v>
      </c>
      <c r="S1426" s="140">
        <v>43947332439.501015</v>
      </c>
      <c r="T1426" s="140">
        <v>2110222618.3697057</v>
      </c>
      <c r="U1426" s="140">
        <v>1601698304.0610976</v>
      </c>
      <c r="V1426" s="140">
        <v>284440874.49483556</v>
      </c>
      <c r="W1426" s="140">
        <v>18211906.574723192</v>
      </c>
      <c r="X1426" s="140">
        <v>1299045522.991539</v>
      </c>
      <c r="Y1426" s="140">
        <v>508524314.30860794</v>
      </c>
      <c r="Z1426" s="140">
        <v>9313527848614.418</v>
      </c>
      <c r="AA1426" s="140">
        <v>5925911638528.6523</v>
      </c>
      <c r="AB1426" s="140">
        <v>4894714384670.1602</v>
      </c>
      <c r="AC1426" s="140">
        <v>1031197253858.4934</v>
      </c>
      <c r="AD1426" s="140">
        <v>3387616210085.7642</v>
      </c>
      <c r="AE1426" s="140">
        <v>2798120323874.0146</v>
      </c>
      <c r="AF1426" s="140">
        <v>589495886211.74829</v>
      </c>
      <c r="AG1426" s="140">
        <v>-587571467630.45923</v>
      </c>
      <c r="AH1426" s="140">
        <v>41431558</v>
      </c>
      <c r="AI1426" s="44"/>
      <c r="AK1426" s="44"/>
      <c r="AL1426" s="4"/>
    </row>
    <row r="1427" spans="1:38" x14ac:dyDescent="0.35">
      <c r="A1427" s="140" t="s">
        <v>231</v>
      </c>
      <c r="B1427" s="140" t="s">
        <v>232</v>
      </c>
      <c r="C1427" s="140" t="s">
        <v>282</v>
      </c>
      <c r="D1427" s="140" t="s">
        <v>7</v>
      </c>
      <c r="E1427" s="140" t="s">
        <v>535</v>
      </c>
      <c r="F1427" s="140">
        <v>2003</v>
      </c>
      <c r="G1427" s="140" t="s">
        <v>1481</v>
      </c>
      <c r="H1427" s="140">
        <v>13923201608922.357</v>
      </c>
      <c r="I1427" s="140">
        <v>4762539813055.0664</v>
      </c>
      <c r="J1427" s="140">
        <v>325719111714.00323</v>
      </c>
      <c r="K1427" s="140">
        <v>322459367750.71527</v>
      </c>
      <c r="L1427" s="140">
        <v>8532871373.1169682</v>
      </c>
      <c r="M1427" s="140">
        <v>71416595177.877869</v>
      </c>
      <c r="N1427" s="140">
        <v>0</v>
      </c>
      <c r="O1427" s="140">
        <v>0</v>
      </c>
      <c r="P1427" s="140">
        <v>48034111316.425774</v>
      </c>
      <c r="Q1427" s="140">
        <v>194475789883.29468</v>
      </c>
      <c r="R1427" s="140">
        <v>151225666572.17526</v>
      </c>
      <c r="S1427" s="140">
        <v>43250123311.119415</v>
      </c>
      <c r="T1427" s="140">
        <v>3259743963.2879405</v>
      </c>
      <c r="U1427" s="140">
        <v>2681442465.8197937</v>
      </c>
      <c r="V1427" s="140">
        <v>1071028101.6520241</v>
      </c>
      <c r="W1427" s="140">
        <v>189176558.40960094</v>
      </c>
      <c r="X1427" s="140">
        <v>1421237805.7581687</v>
      </c>
      <c r="Y1427" s="140">
        <v>578301497.4681468</v>
      </c>
      <c r="Z1427" s="140">
        <v>9506325702668.5039</v>
      </c>
      <c r="AA1427" s="140">
        <v>6058311331923.9922</v>
      </c>
      <c r="AB1427" s="140">
        <v>5011675911985.2393</v>
      </c>
      <c r="AC1427" s="140">
        <v>1046635419938.7528</v>
      </c>
      <c r="AD1427" s="140">
        <v>3448014370744.5132</v>
      </c>
      <c r="AE1427" s="140">
        <v>2852334523480.3838</v>
      </c>
      <c r="AF1427" s="140">
        <v>595679847264.13123</v>
      </c>
      <c r="AG1427" s="140">
        <v>-671383018515.21777</v>
      </c>
      <c r="AH1427" s="140">
        <v>42187645</v>
      </c>
      <c r="AI1427" s="44"/>
      <c r="AK1427" s="44"/>
      <c r="AL1427" s="4"/>
    </row>
    <row r="1428" spans="1:38" x14ac:dyDescent="0.35">
      <c r="A1428" s="140" t="s">
        <v>231</v>
      </c>
      <c r="B1428" s="140" t="s">
        <v>232</v>
      </c>
      <c r="C1428" s="140" t="s">
        <v>282</v>
      </c>
      <c r="D1428" s="140" t="s">
        <v>7</v>
      </c>
      <c r="E1428" s="140" t="s">
        <v>535</v>
      </c>
      <c r="F1428" s="140">
        <v>2004</v>
      </c>
      <c r="G1428" s="140" t="s">
        <v>1482</v>
      </c>
      <c r="H1428" s="140">
        <v>14092898573763.172</v>
      </c>
      <c r="I1428" s="140">
        <v>4968380474146.7061</v>
      </c>
      <c r="J1428" s="140">
        <v>332796594209.04767</v>
      </c>
      <c r="K1428" s="140">
        <v>328429332010.0387</v>
      </c>
      <c r="L1428" s="140">
        <v>8120942357.395956</v>
      </c>
      <c r="M1428" s="140">
        <v>71482979257.901352</v>
      </c>
      <c r="N1428" s="140">
        <v>0</v>
      </c>
      <c r="O1428" s="140">
        <v>8425088274.9254417</v>
      </c>
      <c r="P1428" s="140">
        <v>48045480733.884048</v>
      </c>
      <c r="Q1428" s="140">
        <v>192354841385.93195</v>
      </c>
      <c r="R1428" s="140">
        <v>149812524385.13531</v>
      </c>
      <c r="S1428" s="140">
        <v>42542317000.796616</v>
      </c>
      <c r="T1428" s="140">
        <v>4367262199.0089836</v>
      </c>
      <c r="U1428" s="140">
        <v>4090173907.5507345</v>
      </c>
      <c r="V1428" s="140">
        <v>1201906269.2716129</v>
      </c>
      <c r="W1428" s="140">
        <v>163334572.65339759</v>
      </c>
      <c r="X1428" s="140">
        <v>2724933065.6257243</v>
      </c>
      <c r="Y1428" s="140">
        <v>277088291.45824903</v>
      </c>
      <c r="Z1428" s="140">
        <v>9587698508948.7207</v>
      </c>
      <c r="AA1428" s="140">
        <v>6120151666946.6885</v>
      </c>
      <c r="AB1428" s="140">
        <v>5097543068944.7559</v>
      </c>
      <c r="AC1428" s="140">
        <v>1022608598001.926</v>
      </c>
      <c r="AD1428" s="140">
        <v>3467546842002.0317</v>
      </c>
      <c r="AE1428" s="140">
        <v>2888158714456.6929</v>
      </c>
      <c r="AF1428" s="140">
        <v>579388127545.33545</v>
      </c>
      <c r="AG1428" s="140">
        <v>-795977003541.30457</v>
      </c>
      <c r="AH1428" s="140">
        <v>42921895</v>
      </c>
      <c r="AI1428" s="44"/>
      <c r="AK1428" s="44"/>
      <c r="AL1428" s="4"/>
    </row>
    <row r="1429" spans="1:38" x14ac:dyDescent="0.35">
      <c r="A1429" s="140" t="s">
        <v>231</v>
      </c>
      <c r="B1429" s="140" t="s">
        <v>232</v>
      </c>
      <c r="C1429" s="140" t="s">
        <v>282</v>
      </c>
      <c r="D1429" s="140" t="s">
        <v>7</v>
      </c>
      <c r="E1429" s="140" t="s">
        <v>535</v>
      </c>
      <c r="F1429" s="140">
        <v>2005</v>
      </c>
      <c r="G1429" s="140" t="s">
        <v>1483</v>
      </c>
      <c r="H1429" s="140">
        <v>15397087308475.838</v>
      </c>
      <c r="I1429" s="140">
        <v>5193586122696.8799</v>
      </c>
      <c r="J1429" s="140">
        <v>357631609236.25073</v>
      </c>
      <c r="K1429" s="140">
        <v>352530618618.73566</v>
      </c>
      <c r="L1429" s="140">
        <v>7451040362.297905</v>
      </c>
      <c r="M1429" s="140">
        <v>72616972556.135437</v>
      </c>
      <c r="N1429" s="140">
        <v>0</v>
      </c>
      <c r="O1429" s="140">
        <v>33224893098.174084</v>
      </c>
      <c r="P1429" s="140">
        <v>46333982501.517212</v>
      </c>
      <c r="Q1429" s="140">
        <v>192903730100.61102</v>
      </c>
      <c r="R1429" s="140">
        <v>151590143119.86606</v>
      </c>
      <c r="S1429" s="140">
        <v>41313586980.74498</v>
      </c>
      <c r="T1429" s="140">
        <v>5100990617.5150642</v>
      </c>
      <c r="U1429" s="140">
        <v>4814589619.791007</v>
      </c>
      <c r="V1429" s="140">
        <v>1180876441.1493425</v>
      </c>
      <c r="W1429" s="140">
        <v>289556932.57377344</v>
      </c>
      <c r="X1429" s="140">
        <v>3344156246.0678911</v>
      </c>
      <c r="Y1429" s="140">
        <v>286400997.72405696</v>
      </c>
      <c r="Z1429" s="140">
        <v>10610701890912.344</v>
      </c>
      <c r="AA1429" s="140">
        <v>6517742948388.3926</v>
      </c>
      <c r="AB1429" s="140">
        <v>5479663359079.1367</v>
      </c>
      <c r="AC1429" s="140">
        <v>1038079589309.2529</v>
      </c>
      <c r="AD1429" s="140">
        <v>4092958942523.9507</v>
      </c>
      <c r="AE1429" s="140">
        <v>3441074207001.2808</v>
      </c>
      <c r="AF1429" s="140">
        <v>651884735522.66614</v>
      </c>
      <c r="AG1429" s="140">
        <v>-764832314369.63477</v>
      </c>
      <c r="AH1429" s="140">
        <v>43653155</v>
      </c>
      <c r="AI1429" s="44"/>
      <c r="AK1429" s="44"/>
      <c r="AL1429" s="4"/>
    </row>
    <row r="1430" spans="1:38" x14ac:dyDescent="0.35">
      <c r="A1430" s="140" t="s">
        <v>231</v>
      </c>
      <c r="B1430" s="140" t="s">
        <v>232</v>
      </c>
      <c r="C1430" s="140" t="s">
        <v>282</v>
      </c>
      <c r="D1430" s="140" t="s">
        <v>7</v>
      </c>
      <c r="E1430" s="140" t="s">
        <v>535</v>
      </c>
      <c r="F1430" s="140">
        <v>2006</v>
      </c>
      <c r="G1430" s="140" t="s">
        <v>1484</v>
      </c>
      <c r="H1430" s="140">
        <v>15340761170555.26</v>
      </c>
      <c r="I1430" s="140">
        <v>5438399498038.4414</v>
      </c>
      <c r="J1430" s="140">
        <v>349047821992.82635</v>
      </c>
      <c r="K1430" s="140">
        <v>343814010213.8822</v>
      </c>
      <c r="L1430" s="140">
        <v>7036939061.3285751</v>
      </c>
      <c r="M1430" s="140">
        <v>74665503333.013855</v>
      </c>
      <c r="N1430" s="140">
        <v>0</v>
      </c>
      <c r="O1430" s="140">
        <v>32012915007.390728</v>
      </c>
      <c r="P1430" s="140">
        <v>45897932322.97377</v>
      </c>
      <c r="Q1430" s="140">
        <v>184200720489.17529</v>
      </c>
      <c r="R1430" s="140">
        <v>144753467812.15945</v>
      </c>
      <c r="S1430" s="140">
        <v>39447252677.015823</v>
      </c>
      <c r="T1430" s="140">
        <v>5233811778.9441242</v>
      </c>
      <c r="U1430" s="140">
        <v>4688272245.7460432</v>
      </c>
      <c r="V1430" s="140">
        <v>1051903504.3105232</v>
      </c>
      <c r="W1430" s="140">
        <v>307734418.97210848</v>
      </c>
      <c r="X1430" s="140">
        <v>3328634322.4634118</v>
      </c>
      <c r="Y1430" s="140">
        <v>545539533.19808054</v>
      </c>
      <c r="Z1430" s="140">
        <v>10560554430705.338</v>
      </c>
      <c r="AA1430" s="140">
        <v>6526988605204.2861</v>
      </c>
      <c r="AB1430" s="140">
        <v>5531053616249.7178</v>
      </c>
      <c r="AC1430" s="140">
        <v>995934988954.56958</v>
      </c>
      <c r="AD1430" s="140">
        <v>4033565825501.0508</v>
      </c>
      <c r="AE1430" s="140">
        <v>3418095264902.1172</v>
      </c>
      <c r="AF1430" s="140">
        <v>615470560598.93005</v>
      </c>
      <c r="AG1430" s="140">
        <v>-1007240580181.3441</v>
      </c>
      <c r="AH1430" s="140">
        <v>44397319</v>
      </c>
      <c r="AI1430" s="44"/>
      <c r="AK1430" s="44"/>
      <c r="AL1430" s="4"/>
    </row>
    <row r="1431" spans="1:38" x14ac:dyDescent="0.35">
      <c r="A1431" s="140" t="s">
        <v>231</v>
      </c>
      <c r="B1431" s="140" t="s">
        <v>232</v>
      </c>
      <c r="C1431" s="140" t="s">
        <v>282</v>
      </c>
      <c r="D1431" s="140" t="s">
        <v>7</v>
      </c>
      <c r="E1431" s="140" t="s">
        <v>535</v>
      </c>
      <c r="F1431" s="140">
        <v>2007</v>
      </c>
      <c r="G1431" s="140" t="s">
        <v>1485</v>
      </c>
      <c r="H1431" s="140">
        <v>15710357335614.746</v>
      </c>
      <c r="I1431" s="140">
        <v>5691611098479.9814</v>
      </c>
      <c r="J1431" s="140">
        <v>334085333058.15033</v>
      </c>
      <c r="K1431" s="140">
        <v>327989674325.91821</v>
      </c>
      <c r="L1431" s="140">
        <v>6589077131.295167</v>
      </c>
      <c r="M1431" s="140">
        <v>74976044459.79631</v>
      </c>
      <c r="N1431" s="140">
        <v>0</v>
      </c>
      <c r="O1431" s="140">
        <v>18748984319.953625</v>
      </c>
      <c r="P1431" s="140">
        <v>45604322740.945473</v>
      </c>
      <c r="Q1431" s="140">
        <v>182071245673.92764</v>
      </c>
      <c r="R1431" s="140">
        <v>144810645015.94775</v>
      </c>
      <c r="S1431" s="140">
        <v>37260600657.979881</v>
      </c>
      <c r="T1431" s="140">
        <v>6095658732.2320795</v>
      </c>
      <c r="U1431" s="140">
        <v>5222515640.503418</v>
      </c>
      <c r="V1431" s="140">
        <v>999249950.63059473</v>
      </c>
      <c r="W1431" s="140">
        <v>210260934.90114775</v>
      </c>
      <c r="X1431" s="140">
        <v>4013004754.9716749</v>
      </c>
      <c r="Y1431" s="140">
        <v>873143091.72866189</v>
      </c>
      <c r="Z1431" s="140">
        <v>10927599042319.883</v>
      </c>
      <c r="AA1431" s="140">
        <v>6613901976452.4551</v>
      </c>
      <c r="AB1431" s="140">
        <v>5725196193907.6123</v>
      </c>
      <c r="AC1431" s="140">
        <v>888705782544.83997</v>
      </c>
      <c r="AD1431" s="140">
        <v>4313697065867.4268</v>
      </c>
      <c r="AE1431" s="140">
        <v>3734068347414.6929</v>
      </c>
      <c r="AF1431" s="140">
        <v>579628718452.72583</v>
      </c>
      <c r="AG1431" s="140">
        <v>-1242938138243.2686</v>
      </c>
      <c r="AH1431" s="140">
        <v>45226803</v>
      </c>
      <c r="AI1431" s="44"/>
      <c r="AK1431" s="44"/>
      <c r="AL1431" s="4"/>
    </row>
    <row r="1432" spans="1:38" x14ac:dyDescent="0.35">
      <c r="A1432" s="140" t="s">
        <v>231</v>
      </c>
      <c r="B1432" s="140" t="s">
        <v>232</v>
      </c>
      <c r="C1432" s="140" t="s">
        <v>282</v>
      </c>
      <c r="D1432" s="140" t="s">
        <v>7</v>
      </c>
      <c r="E1432" s="140" t="s">
        <v>535</v>
      </c>
      <c r="F1432" s="140">
        <v>2008</v>
      </c>
      <c r="G1432" s="140" t="s">
        <v>1486</v>
      </c>
      <c r="H1432" s="140">
        <v>15997360221018.186</v>
      </c>
      <c r="I1432" s="140">
        <v>5916863022345.3516</v>
      </c>
      <c r="J1432" s="140">
        <v>319448429519.80841</v>
      </c>
      <c r="K1432" s="140">
        <v>311501320864.30432</v>
      </c>
      <c r="L1432" s="140">
        <v>6688910204.8780088</v>
      </c>
      <c r="M1432" s="140">
        <v>74961451567.926788</v>
      </c>
      <c r="N1432" s="140">
        <v>0</v>
      </c>
      <c r="O1432" s="140">
        <v>8391458784.9915752</v>
      </c>
      <c r="P1432" s="140">
        <v>43707393777.603516</v>
      </c>
      <c r="Q1432" s="140">
        <v>177752106528.90442</v>
      </c>
      <c r="R1432" s="140">
        <v>141560556921.66217</v>
      </c>
      <c r="S1432" s="140">
        <v>36191549607.242249</v>
      </c>
      <c r="T1432" s="140">
        <v>7947108655.5041351</v>
      </c>
      <c r="U1432" s="140">
        <v>7026844313.2753735</v>
      </c>
      <c r="V1432" s="140">
        <v>987654794.73654366</v>
      </c>
      <c r="W1432" s="140">
        <v>149858698.17526165</v>
      </c>
      <c r="X1432" s="140">
        <v>5889330820.3635683</v>
      </c>
      <c r="Y1432" s="140">
        <v>920264342.22876179</v>
      </c>
      <c r="Z1432" s="140">
        <v>10870195801508.953</v>
      </c>
      <c r="AA1432" s="140">
        <v>6636777541834.1885</v>
      </c>
      <c r="AB1432" s="140">
        <v>5915773264649.2842</v>
      </c>
      <c r="AC1432" s="140">
        <v>721004277184.90381</v>
      </c>
      <c r="AD1432" s="140">
        <v>4233418259674.7642</v>
      </c>
      <c r="AE1432" s="140">
        <v>3773509417906.5527</v>
      </c>
      <c r="AF1432" s="140">
        <v>459908841768.20087</v>
      </c>
      <c r="AG1432" s="140">
        <v>-1109147032355.9299</v>
      </c>
      <c r="AH1432" s="140">
        <v>45954106</v>
      </c>
      <c r="AI1432" s="44"/>
      <c r="AK1432" s="44"/>
      <c r="AL1432" s="4"/>
    </row>
    <row r="1433" spans="1:38" x14ac:dyDescent="0.35">
      <c r="A1433" s="140" t="s">
        <v>231</v>
      </c>
      <c r="B1433" s="140" t="s">
        <v>232</v>
      </c>
      <c r="C1433" s="140" t="s">
        <v>282</v>
      </c>
      <c r="D1433" s="140" t="s">
        <v>7</v>
      </c>
      <c r="E1433" s="140" t="s">
        <v>535</v>
      </c>
      <c r="F1433" s="140">
        <v>2009</v>
      </c>
      <c r="G1433" s="140" t="s">
        <v>1487</v>
      </c>
      <c r="H1433" s="140">
        <v>15504545585706.598</v>
      </c>
      <c r="I1433" s="140">
        <v>6062678340294.25</v>
      </c>
      <c r="J1433" s="140">
        <v>302810962116.2334</v>
      </c>
      <c r="K1433" s="140">
        <v>296186712611.87817</v>
      </c>
      <c r="L1433" s="140">
        <v>7007800493.4416952</v>
      </c>
      <c r="M1433" s="140">
        <v>71125009510.351624</v>
      </c>
      <c r="N1433" s="140">
        <v>0</v>
      </c>
      <c r="O1433" s="140">
        <v>0</v>
      </c>
      <c r="P1433" s="140">
        <v>42440968123.659485</v>
      </c>
      <c r="Q1433" s="140">
        <v>175612934484.42538</v>
      </c>
      <c r="R1433" s="140">
        <v>141222106283.6272</v>
      </c>
      <c r="S1433" s="140">
        <v>34390828200.79818</v>
      </c>
      <c r="T1433" s="140">
        <v>6624249504.3551874</v>
      </c>
      <c r="U1433" s="140">
        <v>6073593132.7124252</v>
      </c>
      <c r="V1433" s="140">
        <v>873812012.48788881</v>
      </c>
      <c r="W1433" s="140">
        <v>82109440.395517796</v>
      </c>
      <c r="X1433" s="140">
        <v>5117671679.8290186</v>
      </c>
      <c r="Y1433" s="140">
        <v>550656371.64276218</v>
      </c>
      <c r="Z1433" s="140">
        <v>10471875729174.965</v>
      </c>
      <c r="AA1433" s="140">
        <v>6079744075467.9668</v>
      </c>
      <c r="AB1433" s="140">
        <v>5458715358257.3105</v>
      </c>
      <c r="AC1433" s="140">
        <v>621028717210.65149</v>
      </c>
      <c r="AD1433" s="140">
        <v>4392131653706.998</v>
      </c>
      <c r="AE1433" s="140">
        <v>3943487787639</v>
      </c>
      <c r="AF1433" s="140">
        <v>448643866067.99738</v>
      </c>
      <c r="AG1433" s="140">
        <v>-1332819445878.8506</v>
      </c>
      <c r="AH1433" s="140">
        <v>46362946</v>
      </c>
      <c r="AI1433" s="44"/>
      <c r="AK1433" s="44"/>
      <c r="AL1433" s="4"/>
    </row>
    <row r="1434" spans="1:38" x14ac:dyDescent="0.35">
      <c r="A1434" s="140" t="s">
        <v>231</v>
      </c>
      <c r="B1434" s="140" t="s">
        <v>232</v>
      </c>
      <c r="C1434" s="140" t="s">
        <v>282</v>
      </c>
      <c r="D1434" s="140" t="s">
        <v>7</v>
      </c>
      <c r="E1434" s="140" t="s">
        <v>535</v>
      </c>
      <c r="F1434" s="140">
        <v>2010</v>
      </c>
      <c r="G1434" s="140" t="s">
        <v>1488</v>
      </c>
      <c r="H1434" s="140">
        <v>15026972519404.549</v>
      </c>
      <c r="I1434" s="140">
        <v>6187389691471.9365</v>
      </c>
      <c r="J1434" s="140">
        <v>308515260655.26031</v>
      </c>
      <c r="K1434" s="140">
        <v>300986034856.43951</v>
      </c>
      <c r="L1434" s="140">
        <v>7557623214.3497944</v>
      </c>
      <c r="M1434" s="140">
        <v>72336550026.964828</v>
      </c>
      <c r="N1434" s="140">
        <v>0</v>
      </c>
      <c r="O1434" s="140">
        <v>0</v>
      </c>
      <c r="P1434" s="140">
        <v>43380988238.606705</v>
      </c>
      <c r="Q1434" s="140">
        <v>177710873376.51819</v>
      </c>
      <c r="R1434" s="140">
        <v>144325946367.78571</v>
      </c>
      <c r="S1434" s="140">
        <v>33384927008.732471</v>
      </c>
      <c r="T1434" s="140">
        <v>7529225798.8207893</v>
      </c>
      <c r="U1434" s="140">
        <v>6105920722.2812738</v>
      </c>
      <c r="V1434" s="140">
        <v>850113866.55228746</v>
      </c>
      <c r="W1434" s="140">
        <v>60750463.574602172</v>
      </c>
      <c r="X1434" s="140">
        <v>5195056392.1543846</v>
      </c>
      <c r="Y1434" s="140">
        <v>1423305076.5395155</v>
      </c>
      <c r="Z1434" s="140">
        <v>9745249915067.3652</v>
      </c>
      <c r="AA1434" s="140">
        <v>5631119451201.9863</v>
      </c>
      <c r="AB1434" s="140">
        <v>5082211146136.668</v>
      </c>
      <c r="AC1434" s="140">
        <v>548908305065.32593</v>
      </c>
      <c r="AD1434" s="140">
        <v>4114130463865.3799</v>
      </c>
      <c r="AE1434" s="140">
        <v>3713094684158.0342</v>
      </c>
      <c r="AF1434" s="140">
        <v>401035779707.34174</v>
      </c>
      <c r="AG1434" s="140">
        <v>-1214182347790.011</v>
      </c>
      <c r="AH1434" s="140">
        <v>46576897</v>
      </c>
      <c r="AI1434" s="44"/>
      <c r="AK1434" s="44"/>
      <c r="AL1434" s="4"/>
    </row>
    <row r="1435" spans="1:38" x14ac:dyDescent="0.35">
      <c r="A1435" s="140" t="s">
        <v>231</v>
      </c>
      <c r="B1435" s="140" t="s">
        <v>232</v>
      </c>
      <c r="C1435" s="140" t="s">
        <v>282</v>
      </c>
      <c r="D1435" s="140" t="s">
        <v>7</v>
      </c>
      <c r="E1435" s="140" t="s">
        <v>535</v>
      </c>
      <c r="F1435" s="140">
        <v>2011</v>
      </c>
      <c r="G1435" s="140" t="s">
        <v>1489</v>
      </c>
      <c r="H1435" s="140">
        <v>15038240750628.914</v>
      </c>
      <c r="I1435" s="140">
        <v>6283959456678.0469</v>
      </c>
      <c r="J1435" s="140">
        <v>312990163818.80353</v>
      </c>
      <c r="K1435" s="140">
        <v>304299819720.87665</v>
      </c>
      <c r="L1435" s="140">
        <v>7843687198.7689247</v>
      </c>
      <c r="M1435" s="140">
        <v>76519887999.100143</v>
      </c>
      <c r="N1435" s="140">
        <v>0</v>
      </c>
      <c r="O1435" s="140">
        <v>0</v>
      </c>
      <c r="P1435" s="140">
        <v>44759998804.472519</v>
      </c>
      <c r="Q1435" s="140">
        <v>175176245718.53503</v>
      </c>
      <c r="R1435" s="140">
        <v>142092618478.53867</v>
      </c>
      <c r="S1435" s="140">
        <v>33083627239.996372</v>
      </c>
      <c r="T1435" s="140">
        <v>8690344097.9268913</v>
      </c>
      <c r="U1435" s="140">
        <v>6320585087.2979584</v>
      </c>
      <c r="V1435" s="140">
        <v>865064578.80264318</v>
      </c>
      <c r="W1435" s="140">
        <v>67416485.684046552</v>
      </c>
      <c r="X1435" s="140">
        <v>5388104022.8112688</v>
      </c>
      <c r="Y1435" s="140">
        <v>2369759010.628932</v>
      </c>
      <c r="Z1435" s="140">
        <v>9587856755621.3145</v>
      </c>
      <c r="AA1435" s="140">
        <v>5491059513243.3408</v>
      </c>
      <c r="AB1435" s="140">
        <v>4931325293295.2334</v>
      </c>
      <c r="AC1435" s="140">
        <v>559734219948.11951</v>
      </c>
      <c r="AD1435" s="140">
        <v>4096797242377.9731</v>
      </c>
      <c r="AE1435" s="140">
        <v>3679187926139.9155</v>
      </c>
      <c r="AF1435" s="140">
        <v>417609316238.05933</v>
      </c>
      <c r="AG1435" s="140">
        <v>-1146565625489.2512</v>
      </c>
      <c r="AH1435" s="140">
        <v>46742697</v>
      </c>
      <c r="AI1435" s="44"/>
      <c r="AK1435" s="44"/>
      <c r="AL1435" s="4"/>
    </row>
    <row r="1436" spans="1:38" x14ac:dyDescent="0.35">
      <c r="A1436" s="140" t="s">
        <v>231</v>
      </c>
      <c r="B1436" s="140" t="s">
        <v>232</v>
      </c>
      <c r="C1436" s="140" t="s">
        <v>282</v>
      </c>
      <c r="D1436" s="140" t="s">
        <v>7</v>
      </c>
      <c r="E1436" s="140" t="s">
        <v>535</v>
      </c>
      <c r="F1436" s="140">
        <v>2012</v>
      </c>
      <c r="G1436" s="140" t="s">
        <v>1490</v>
      </c>
      <c r="H1436" s="140">
        <v>14307203987646.07</v>
      </c>
      <c r="I1436" s="140">
        <v>6349792321432.3896</v>
      </c>
      <c r="J1436" s="140">
        <v>321508169023.72272</v>
      </c>
      <c r="K1436" s="140">
        <v>311583432576.71857</v>
      </c>
      <c r="L1436" s="140">
        <v>8010132519.1040936</v>
      </c>
      <c r="M1436" s="140">
        <v>77363012641.97464</v>
      </c>
      <c r="N1436" s="140">
        <v>0</v>
      </c>
      <c r="O1436" s="140">
        <v>879823964.39459217</v>
      </c>
      <c r="P1436" s="140">
        <v>48111204369.975685</v>
      </c>
      <c r="Q1436" s="140">
        <v>177219259081.26953</v>
      </c>
      <c r="R1436" s="140">
        <v>144205429086.93518</v>
      </c>
      <c r="S1436" s="140">
        <v>33013829994.334358</v>
      </c>
      <c r="T1436" s="140">
        <v>9924736447.0042</v>
      </c>
      <c r="U1436" s="140">
        <v>5940991815.2468004</v>
      </c>
      <c r="V1436" s="140">
        <v>981047600.92317331</v>
      </c>
      <c r="W1436" s="140">
        <v>90854334.627628922</v>
      </c>
      <c r="X1436" s="140">
        <v>4869089879.6959982</v>
      </c>
      <c r="Y1436" s="140">
        <v>3983744631.7573991</v>
      </c>
      <c r="Z1436" s="140">
        <v>8823916391412.8145</v>
      </c>
      <c r="AA1436" s="140">
        <v>4939290989137.7891</v>
      </c>
      <c r="AB1436" s="140">
        <v>4442964090809.8223</v>
      </c>
      <c r="AC1436" s="140">
        <v>496326898327.96973</v>
      </c>
      <c r="AD1436" s="140">
        <v>3884625402275.0381</v>
      </c>
      <c r="AE1436" s="140">
        <v>3494277054441.8677</v>
      </c>
      <c r="AF1436" s="140">
        <v>390348347833.17297</v>
      </c>
      <c r="AG1436" s="140">
        <v>-1188012894222.8567</v>
      </c>
      <c r="AH1436" s="140">
        <v>46773055</v>
      </c>
      <c r="AI1436" s="44"/>
      <c r="AK1436" s="44"/>
      <c r="AL1436" s="4"/>
    </row>
    <row r="1437" spans="1:38" x14ac:dyDescent="0.35">
      <c r="A1437" s="140" t="s">
        <v>231</v>
      </c>
      <c r="B1437" s="140" t="s">
        <v>232</v>
      </c>
      <c r="C1437" s="140" t="s">
        <v>282</v>
      </c>
      <c r="D1437" s="140" t="s">
        <v>7</v>
      </c>
      <c r="E1437" s="140" t="s">
        <v>535</v>
      </c>
      <c r="F1437" s="140">
        <v>2013</v>
      </c>
      <c r="G1437" s="140" t="s">
        <v>1491</v>
      </c>
      <c r="H1437" s="140">
        <v>13953032770663.131</v>
      </c>
      <c r="I1437" s="140">
        <v>6402447263999.1055</v>
      </c>
      <c r="J1437" s="140">
        <v>313639354465.04993</v>
      </c>
      <c r="K1437" s="140">
        <v>304436681027.13342</v>
      </c>
      <c r="L1437" s="140">
        <v>7853747612.623703</v>
      </c>
      <c r="M1437" s="140">
        <v>79702854653.389359</v>
      </c>
      <c r="N1437" s="140">
        <v>0</v>
      </c>
      <c r="O1437" s="140">
        <v>0</v>
      </c>
      <c r="P1437" s="140">
        <v>47529991755.582977</v>
      </c>
      <c r="Q1437" s="140">
        <v>169350087005.53735</v>
      </c>
      <c r="R1437" s="140">
        <v>136397180194.68164</v>
      </c>
      <c r="S1437" s="140">
        <v>32952906810.855717</v>
      </c>
      <c r="T1437" s="140">
        <v>9202673437.9165001</v>
      </c>
      <c r="U1437" s="140">
        <v>4316773552.0028238</v>
      </c>
      <c r="V1437" s="140">
        <v>1294867880.3440251</v>
      </c>
      <c r="W1437" s="140">
        <v>112422428.86917351</v>
      </c>
      <c r="X1437" s="140">
        <v>2909483242.7896252</v>
      </c>
      <c r="Y1437" s="140">
        <v>4885899885.9136763</v>
      </c>
      <c r="Z1437" s="140">
        <v>8445433669020.7637</v>
      </c>
      <c r="AA1437" s="140">
        <v>4721903045649.3955</v>
      </c>
      <c r="AB1437" s="140">
        <v>4258516000468.6445</v>
      </c>
      <c r="AC1437" s="140">
        <v>463387045180.75745</v>
      </c>
      <c r="AD1437" s="140">
        <v>3723530623371.3555</v>
      </c>
      <c r="AE1437" s="140">
        <v>3358119509139.8027</v>
      </c>
      <c r="AF1437" s="140">
        <v>365411114231.55396</v>
      </c>
      <c r="AG1437" s="140">
        <v>-1208487516821.7847</v>
      </c>
      <c r="AH1437" s="140">
        <v>46620045</v>
      </c>
      <c r="AI1437" s="44"/>
      <c r="AK1437" s="44"/>
      <c r="AL1437" s="4"/>
    </row>
    <row r="1438" spans="1:38" x14ac:dyDescent="0.35">
      <c r="A1438" s="140" t="s">
        <v>231</v>
      </c>
      <c r="B1438" s="140" t="s">
        <v>232</v>
      </c>
      <c r="C1438" s="140" t="s">
        <v>282</v>
      </c>
      <c r="D1438" s="140" t="s">
        <v>7</v>
      </c>
      <c r="E1438" s="140" t="s">
        <v>535</v>
      </c>
      <c r="F1438" s="140">
        <v>2014</v>
      </c>
      <c r="G1438" s="140" t="s">
        <v>1492</v>
      </c>
      <c r="H1438" s="140">
        <v>14062323934294.902</v>
      </c>
      <c r="I1438" s="140">
        <v>6466443493690.6748</v>
      </c>
      <c r="J1438" s="140">
        <v>330300672319.3714</v>
      </c>
      <c r="K1438" s="140">
        <v>320103827535.72894</v>
      </c>
      <c r="L1438" s="140">
        <v>8138647130.7492733</v>
      </c>
      <c r="M1438" s="140">
        <v>81397735272.491318</v>
      </c>
      <c r="N1438" s="140">
        <v>0</v>
      </c>
      <c r="O1438" s="140">
        <v>0</v>
      </c>
      <c r="P1438" s="140">
        <v>51395381136.378029</v>
      </c>
      <c r="Q1438" s="140">
        <v>179172063996.11029</v>
      </c>
      <c r="R1438" s="140">
        <v>144677961682.07199</v>
      </c>
      <c r="S1438" s="140">
        <v>34494102314.038315</v>
      </c>
      <c r="T1438" s="140">
        <v>10196844783.642467</v>
      </c>
      <c r="U1438" s="140">
        <v>4371469200.05509</v>
      </c>
      <c r="V1438" s="140">
        <v>1731129405.9180114</v>
      </c>
      <c r="W1438" s="140">
        <v>140268196.05716035</v>
      </c>
      <c r="X1438" s="140">
        <v>2500071598.0799179</v>
      </c>
      <c r="Y1438" s="140">
        <v>5825375583.5873775</v>
      </c>
      <c r="Z1438" s="140">
        <v>8381957673548.8818</v>
      </c>
      <c r="AA1438" s="140">
        <v>4779605287402.6582</v>
      </c>
      <c r="AB1438" s="140">
        <v>4333472475450.3115</v>
      </c>
      <c r="AC1438" s="140">
        <v>446132811952.34607</v>
      </c>
      <c r="AD1438" s="140">
        <v>3602352386146.2114</v>
      </c>
      <c r="AE1438" s="140">
        <v>3266105457155.98</v>
      </c>
      <c r="AF1438" s="140">
        <v>336246928990.23865</v>
      </c>
      <c r="AG1438" s="140">
        <v>-1116377905264.0291</v>
      </c>
      <c r="AH1438" s="140">
        <v>46480882</v>
      </c>
      <c r="AI1438" s="44"/>
      <c r="AK1438" s="44"/>
      <c r="AL1438" s="4"/>
    </row>
    <row r="1439" spans="1:38" x14ac:dyDescent="0.35">
      <c r="A1439" s="140" t="s">
        <v>231</v>
      </c>
      <c r="B1439" s="140" t="s">
        <v>232</v>
      </c>
      <c r="C1439" s="140" t="s">
        <v>282</v>
      </c>
      <c r="D1439" s="140" t="s">
        <v>7</v>
      </c>
      <c r="E1439" s="140" t="s">
        <v>535</v>
      </c>
      <c r="F1439" s="140">
        <v>2015</v>
      </c>
      <c r="G1439" s="140" t="s">
        <v>1493</v>
      </c>
      <c r="H1439" s="140">
        <v>14738658278297.412</v>
      </c>
      <c r="I1439" s="140">
        <v>6547135634877.4873</v>
      </c>
      <c r="J1439" s="140">
        <v>335843253289.85175</v>
      </c>
      <c r="K1439" s="140">
        <v>326387053894.4436</v>
      </c>
      <c r="L1439" s="140">
        <v>8365020546.3823824</v>
      </c>
      <c r="M1439" s="140">
        <v>83350023783.4021</v>
      </c>
      <c r="N1439" s="140">
        <v>0</v>
      </c>
      <c r="O1439" s="140">
        <v>0</v>
      </c>
      <c r="P1439" s="140">
        <v>52530558854.440735</v>
      </c>
      <c r="Q1439" s="140">
        <v>182141450710.21835</v>
      </c>
      <c r="R1439" s="140">
        <v>146899391278.69278</v>
      </c>
      <c r="S1439" s="140">
        <v>35242059431.525574</v>
      </c>
      <c r="T1439" s="140">
        <v>9456199395.4081802</v>
      </c>
      <c r="U1439" s="140">
        <v>3658538769.2319741</v>
      </c>
      <c r="V1439" s="140">
        <v>1827337106.0017357</v>
      </c>
      <c r="W1439" s="140">
        <v>113657189.78866115</v>
      </c>
      <c r="X1439" s="140">
        <v>1717544473.4415772</v>
      </c>
      <c r="Y1439" s="140">
        <v>5797660626.1762056</v>
      </c>
      <c r="Z1439" s="140">
        <v>9008171845774.0273</v>
      </c>
      <c r="AA1439" s="140">
        <v>5049533842519.5361</v>
      </c>
      <c r="AB1439" s="140">
        <v>4573722459815.7822</v>
      </c>
      <c r="AC1439" s="140">
        <v>475811382703.75897</v>
      </c>
      <c r="AD1439" s="140">
        <v>3958638003254.4907</v>
      </c>
      <c r="AE1439" s="140">
        <v>3585620397927.8999</v>
      </c>
      <c r="AF1439" s="140">
        <v>373017605326.58063</v>
      </c>
      <c r="AG1439" s="140">
        <v>-1152492455643.9551</v>
      </c>
      <c r="AH1439" s="140">
        <v>46444832</v>
      </c>
      <c r="AI1439" s="44"/>
      <c r="AK1439" s="44"/>
      <c r="AL1439" s="4"/>
    </row>
    <row r="1440" spans="1:38" x14ac:dyDescent="0.35">
      <c r="A1440" s="140" t="s">
        <v>231</v>
      </c>
      <c r="B1440" s="140" t="s">
        <v>232</v>
      </c>
      <c r="C1440" s="140" t="s">
        <v>282</v>
      </c>
      <c r="D1440" s="140" t="s">
        <v>7</v>
      </c>
      <c r="E1440" s="140" t="s">
        <v>535</v>
      </c>
      <c r="F1440" s="140">
        <v>2016</v>
      </c>
      <c r="G1440" s="140" t="s">
        <v>1494</v>
      </c>
      <c r="H1440" s="140">
        <v>15024774147801.104</v>
      </c>
      <c r="I1440" s="140">
        <v>6632206636886.2686</v>
      </c>
      <c r="J1440" s="140">
        <v>347537111941.55298</v>
      </c>
      <c r="K1440" s="140">
        <v>339458467112.13245</v>
      </c>
      <c r="L1440" s="140">
        <v>8505181411.5693979</v>
      </c>
      <c r="M1440" s="140">
        <v>87462689063.421387</v>
      </c>
      <c r="N1440" s="140">
        <v>0</v>
      </c>
      <c r="O1440" s="140">
        <v>3838379666.7092271</v>
      </c>
      <c r="P1440" s="140">
        <v>54392456485.707909</v>
      </c>
      <c r="Q1440" s="140">
        <v>185259760484.72458</v>
      </c>
      <c r="R1440" s="140">
        <v>149383460288.69473</v>
      </c>
      <c r="S1440" s="140">
        <v>35876300196.029839</v>
      </c>
      <c r="T1440" s="140">
        <v>8078644829.4204779</v>
      </c>
      <c r="U1440" s="140">
        <v>2699491904.7878628</v>
      </c>
      <c r="V1440" s="140">
        <v>1741521750.2541692</v>
      </c>
      <c r="W1440" s="140">
        <v>105858590.34671776</v>
      </c>
      <c r="X1440" s="140">
        <v>852111564.18697548</v>
      </c>
      <c r="Y1440" s="140">
        <v>5379152924.6326151</v>
      </c>
      <c r="Z1440" s="140">
        <v>9155373658519.0527</v>
      </c>
      <c r="AA1440" s="140">
        <v>5168174913372.1963</v>
      </c>
      <c r="AB1440" s="140">
        <v>4672801590060.5176</v>
      </c>
      <c r="AC1440" s="140">
        <v>495373323311.67975</v>
      </c>
      <c r="AD1440" s="140">
        <v>3987198745146.856</v>
      </c>
      <c r="AE1440" s="140">
        <v>3605022846266.7661</v>
      </c>
      <c r="AF1440" s="140">
        <v>382175898880.09229</v>
      </c>
      <c r="AG1440" s="140">
        <v>-1110343259545.77</v>
      </c>
      <c r="AH1440" s="140">
        <v>46484062</v>
      </c>
      <c r="AI1440" s="44"/>
      <c r="AK1440" s="44"/>
      <c r="AL1440" s="4"/>
    </row>
    <row r="1441" spans="1:38" x14ac:dyDescent="0.35">
      <c r="A1441" s="140" t="s">
        <v>231</v>
      </c>
      <c r="B1441" s="140" t="s">
        <v>232</v>
      </c>
      <c r="C1441" s="140" t="s">
        <v>282</v>
      </c>
      <c r="D1441" s="140" t="s">
        <v>7</v>
      </c>
      <c r="E1441" s="140" t="s">
        <v>535</v>
      </c>
      <c r="F1441" s="140">
        <v>2017</v>
      </c>
      <c r="G1441" s="140" t="s">
        <v>1495</v>
      </c>
      <c r="H1441" s="140">
        <v>15042861878853.498</v>
      </c>
      <c r="I1441" s="140">
        <v>6728572794875.7168</v>
      </c>
      <c r="J1441" s="140">
        <v>368499318290.38867</v>
      </c>
      <c r="K1441" s="140">
        <v>361191256349.06934</v>
      </c>
      <c r="L1441" s="140">
        <v>8611955634.6967964</v>
      </c>
      <c r="M1441" s="140">
        <v>93780891665.780945</v>
      </c>
      <c r="N1441" s="140">
        <v>0</v>
      </c>
      <c r="O1441" s="140">
        <v>3994879262.7782197</v>
      </c>
      <c r="P1441" s="140">
        <v>55544766446.772568</v>
      </c>
      <c r="Q1441" s="140">
        <v>199258763339.04083</v>
      </c>
      <c r="R1441" s="140">
        <v>162759998453.80902</v>
      </c>
      <c r="S1441" s="140">
        <v>36498764885.231819</v>
      </c>
      <c r="T1441" s="140">
        <v>7308061941.3193054</v>
      </c>
      <c r="U1441" s="140">
        <v>2236596399.6208029</v>
      </c>
      <c r="V1441" s="140">
        <v>1556875221.7685332</v>
      </c>
      <c r="W1441" s="140">
        <v>97028098.181808874</v>
      </c>
      <c r="X1441" s="140">
        <v>582693079.67046058</v>
      </c>
      <c r="Y1441" s="140">
        <v>5071465541.6985025</v>
      </c>
      <c r="Z1441" s="140">
        <v>9217427982028.5547</v>
      </c>
      <c r="AA1441" s="140">
        <v>5207335154365.5967</v>
      </c>
      <c r="AB1441" s="140">
        <v>4706765926817.6162</v>
      </c>
      <c r="AC1441" s="140">
        <v>500569227547.9873</v>
      </c>
      <c r="AD1441" s="140">
        <v>4010092827662.959</v>
      </c>
      <c r="AE1441" s="140">
        <v>3624611768803.8677</v>
      </c>
      <c r="AF1441" s="140">
        <v>385481058859.08289</v>
      </c>
      <c r="AG1441" s="140">
        <v>-1271638216341.1655</v>
      </c>
      <c r="AH1441" s="140">
        <v>46593236</v>
      </c>
      <c r="AI1441" s="44"/>
      <c r="AK1441" s="44"/>
      <c r="AL1441" s="4"/>
    </row>
    <row r="1442" spans="1:38" x14ac:dyDescent="0.35">
      <c r="A1442" s="140" t="s">
        <v>231</v>
      </c>
      <c r="B1442" s="140" t="s">
        <v>232</v>
      </c>
      <c r="C1442" s="140" t="s">
        <v>282</v>
      </c>
      <c r="D1442" s="140" t="s">
        <v>7</v>
      </c>
      <c r="E1442" s="140" t="s">
        <v>535</v>
      </c>
      <c r="F1442" s="140">
        <v>2018</v>
      </c>
      <c r="G1442" s="140" t="s">
        <v>1496</v>
      </c>
      <c r="H1442" s="140">
        <v>15361516744525.092</v>
      </c>
      <c r="I1442" s="140">
        <v>6827781106174.4941</v>
      </c>
      <c r="J1442" s="140">
        <v>369050074330.72058</v>
      </c>
      <c r="K1442" s="140">
        <v>361765634394.26917</v>
      </c>
      <c r="L1442" s="140">
        <v>8789479377.4770184</v>
      </c>
      <c r="M1442" s="140">
        <v>99248948352.85257</v>
      </c>
      <c r="N1442" s="140">
        <v>0</v>
      </c>
      <c r="O1442" s="140">
        <v>3889911620.8550496</v>
      </c>
      <c r="P1442" s="140">
        <v>55229601367.330284</v>
      </c>
      <c r="Q1442" s="140">
        <v>194607693675.7543</v>
      </c>
      <c r="R1442" s="140">
        <v>158393592070.20886</v>
      </c>
      <c r="S1442" s="140">
        <v>36214101605.545433</v>
      </c>
      <c r="T1442" s="140">
        <v>7284439936.4513874</v>
      </c>
      <c r="U1442" s="140">
        <v>1674581258.4722943</v>
      </c>
      <c r="V1442" s="140">
        <v>1060137597.8382771</v>
      </c>
      <c r="W1442" s="140">
        <v>73185988.427813306</v>
      </c>
      <c r="X1442" s="140">
        <v>541257672.20620394</v>
      </c>
      <c r="Y1442" s="140">
        <v>5609858677.9790926</v>
      </c>
      <c r="Z1442" s="140">
        <v>9282364254019.877</v>
      </c>
      <c r="AA1442" s="140">
        <v>5250600198236.5332</v>
      </c>
      <c r="AB1442" s="140">
        <v>4745872000899.1504</v>
      </c>
      <c r="AC1442" s="140">
        <v>504728197337.39069</v>
      </c>
      <c r="AD1442" s="140">
        <v>4031764055783.3447</v>
      </c>
      <c r="AE1442" s="140">
        <v>3644199791292.4683</v>
      </c>
      <c r="AF1442" s="140">
        <v>387564264490.88037</v>
      </c>
      <c r="AG1442" s="140">
        <v>-1117678690000</v>
      </c>
      <c r="AH1442" s="140">
        <v>46797754</v>
      </c>
      <c r="AI1442" s="44"/>
      <c r="AK1442" s="44"/>
      <c r="AL1442" s="4"/>
    </row>
    <row r="1443" spans="1:38" x14ac:dyDescent="0.35">
      <c r="A1443" s="140" t="s">
        <v>85</v>
      </c>
      <c r="B1443" s="140" t="s">
        <v>86</v>
      </c>
      <c r="C1443" s="140" t="s">
        <v>282</v>
      </c>
      <c r="D1443" s="140" t="s">
        <v>7</v>
      </c>
      <c r="E1443" s="140" t="s">
        <v>535</v>
      </c>
      <c r="F1443" s="140">
        <v>1995</v>
      </c>
      <c r="G1443" s="140" t="s">
        <v>1497</v>
      </c>
      <c r="H1443" s="140">
        <v>171940594083.64252</v>
      </c>
      <c r="I1443" s="140">
        <v>70397509824.87027</v>
      </c>
      <c r="J1443" s="140">
        <v>16112300836.474886</v>
      </c>
      <c r="K1443" s="140">
        <v>16026217405.78731</v>
      </c>
      <c r="L1443" s="140">
        <v>3488748633.7813907</v>
      </c>
      <c r="M1443" s="140">
        <v>4069650678.1618819</v>
      </c>
      <c r="N1443" s="140">
        <v>0</v>
      </c>
      <c r="O1443" s="140">
        <v>145276231.72226653</v>
      </c>
      <c r="P1443" s="140">
        <v>336507525.84390247</v>
      </c>
      <c r="Q1443" s="140">
        <v>7986034336.2778673</v>
      </c>
      <c r="R1443" s="140">
        <v>3878994010.6196084</v>
      </c>
      <c r="S1443" s="140">
        <v>4107040325.6582589</v>
      </c>
      <c r="T1443" s="140">
        <v>86083430.687575102</v>
      </c>
      <c r="U1443" s="140">
        <v>86083430.687575102</v>
      </c>
      <c r="V1443" s="140">
        <v>86083430.687575102</v>
      </c>
      <c r="W1443" s="140">
        <v>0</v>
      </c>
      <c r="X1443" s="140">
        <v>0</v>
      </c>
      <c r="Y1443" s="140">
        <v>0</v>
      </c>
      <c r="Z1443" s="140">
        <v>86109359725.714828</v>
      </c>
      <c r="AA1443" s="140">
        <v>45684582951.822403</v>
      </c>
      <c r="AB1443" s="140">
        <v>40695394886.142509</v>
      </c>
      <c r="AC1443" s="140">
        <v>4989188065.6799479</v>
      </c>
      <c r="AD1443" s="140">
        <v>40424776773.892303</v>
      </c>
      <c r="AE1443" s="140">
        <v>36010009235.119545</v>
      </c>
      <c r="AF1443" s="140">
        <v>4414767538.772809</v>
      </c>
      <c r="AG1443" s="140">
        <v>-678576303.41744995</v>
      </c>
      <c r="AH1443" s="140">
        <v>1436634</v>
      </c>
      <c r="AI1443" s="44"/>
      <c r="AK1443" s="44"/>
      <c r="AL1443" s="4"/>
    </row>
    <row r="1444" spans="1:38" x14ac:dyDescent="0.35">
      <c r="A1444" s="140" t="s">
        <v>85</v>
      </c>
      <c r="B1444" s="140" t="s">
        <v>86</v>
      </c>
      <c r="C1444" s="140" t="s">
        <v>282</v>
      </c>
      <c r="D1444" s="140" t="s">
        <v>7</v>
      </c>
      <c r="E1444" s="140" t="s">
        <v>535</v>
      </c>
      <c r="F1444" s="140">
        <v>1996</v>
      </c>
      <c r="G1444" s="140" t="s">
        <v>1498</v>
      </c>
      <c r="H1444" s="140">
        <v>175960718514.48007</v>
      </c>
      <c r="I1444" s="140">
        <v>70814666533.223328</v>
      </c>
      <c r="J1444" s="140">
        <v>16388405417.084974</v>
      </c>
      <c r="K1444" s="140">
        <v>16335649187.855391</v>
      </c>
      <c r="L1444" s="140">
        <v>3864997982.8411894</v>
      </c>
      <c r="M1444" s="140">
        <v>4288954343.3011012</v>
      </c>
      <c r="N1444" s="140">
        <v>0</v>
      </c>
      <c r="O1444" s="140">
        <v>155450519.60385382</v>
      </c>
      <c r="P1444" s="140">
        <v>400820493.50606912</v>
      </c>
      <c r="Q1444" s="140">
        <v>7625425848.6031771</v>
      </c>
      <c r="R1444" s="140">
        <v>3664643783.8063135</v>
      </c>
      <c r="S1444" s="140">
        <v>3960782064.7968636</v>
      </c>
      <c r="T1444" s="140">
        <v>52756229.229582421</v>
      </c>
      <c r="U1444" s="140">
        <v>52756229.229582421</v>
      </c>
      <c r="V1444" s="140">
        <v>52756229.229582421</v>
      </c>
      <c r="W1444" s="140">
        <v>0</v>
      </c>
      <c r="X1444" s="140">
        <v>0</v>
      </c>
      <c r="Y1444" s="140">
        <v>0</v>
      </c>
      <c r="Z1444" s="140">
        <v>90437181400.448929</v>
      </c>
      <c r="AA1444" s="140">
        <v>48508435218.049568</v>
      </c>
      <c r="AB1444" s="140">
        <v>41719070049.353996</v>
      </c>
      <c r="AC1444" s="140">
        <v>6789365168.6956444</v>
      </c>
      <c r="AD1444" s="140">
        <v>41928746182.399361</v>
      </c>
      <c r="AE1444" s="140">
        <v>36060291188.577095</v>
      </c>
      <c r="AF1444" s="140">
        <v>5868454993.8221846</v>
      </c>
      <c r="AG1444" s="140">
        <v>-1679534836.2771647</v>
      </c>
      <c r="AH1444" s="140">
        <v>1415594</v>
      </c>
      <c r="AI1444" s="44"/>
      <c r="AK1444" s="44"/>
      <c r="AL1444" s="4"/>
    </row>
    <row r="1445" spans="1:38" x14ac:dyDescent="0.35">
      <c r="A1445" s="140" t="s">
        <v>85</v>
      </c>
      <c r="B1445" s="140" t="s">
        <v>86</v>
      </c>
      <c r="C1445" s="140" t="s">
        <v>282</v>
      </c>
      <c r="D1445" s="140" t="s">
        <v>7</v>
      </c>
      <c r="E1445" s="140" t="s">
        <v>535</v>
      </c>
      <c r="F1445" s="140">
        <v>1997</v>
      </c>
      <c r="G1445" s="140" t="s">
        <v>1499</v>
      </c>
      <c r="H1445" s="140">
        <v>184011830275.82333</v>
      </c>
      <c r="I1445" s="140">
        <v>71858353762.682266</v>
      </c>
      <c r="J1445" s="140">
        <v>17288500350.472046</v>
      </c>
      <c r="K1445" s="140">
        <v>17229210706.271622</v>
      </c>
      <c r="L1445" s="140">
        <v>4695586565.3385763</v>
      </c>
      <c r="M1445" s="140">
        <v>4868192186.2712307</v>
      </c>
      <c r="N1445" s="140">
        <v>0</v>
      </c>
      <c r="O1445" s="140">
        <v>109449549.29633018</v>
      </c>
      <c r="P1445" s="140">
        <v>494806134.67103249</v>
      </c>
      <c r="Q1445" s="140">
        <v>7061176270.6944504</v>
      </c>
      <c r="R1445" s="140">
        <v>3246408970.4113479</v>
      </c>
      <c r="S1445" s="140">
        <v>3814767300.2831025</v>
      </c>
      <c r="T1445" s="140">
        <v>59289644.200425446</v>
      </c>
      <c r="U1445" s="140">
        <v>59289644.200425446</v>
      </c>
      <c r="V1445" s="140">
        <v>59289644.200425446</v>
      </c>
      <c r="W1445" s="140">
        <v>0</v>
      </c>
      <c r="X1445" s="140">
        <v>0</v>
      </c>
      <c r="Y1445" s="140">
        <v>0</v>
      </c>
      <c r="Z1445" s="140">
        <v>99637322788.888138</v>
      </c>
      <c r="AA1445" s="140">
        <v>53644509197.881462</v>
      </c>
      <c r="AB1445" s="140">
        <v>46160177707.385521</v>
      </c>
      <c r="AC1445" s="140">
        <v>7484331490.4958439</v>
      </c>
      <c r="AD1445" s="140">
        <v>45992813591.006805</v>
      </c>
      <c r="AE1445" s="140">
        <v>39576025214.289375</v>
      </c>
      <c r="AF1445" s="140">
        <v>6416788376.7174377</v>
      </c>
      <c r="AG1445" s="140">
        <v>-4772346626.2191277</v>
      </c>
      <c r="AH1445" s="140">
        <v>1399535</v>
      </c>
      <c r="AI1445" s="44"/>
      <c r="AK1445" s="44"/>
      <c r="AL1445" s="4"/>
    </row>
    <row r="1446" spans="1:38" x14ac:dyDescent="0.35">
      <c r="A1446" s="140" t="s">
        <v>85</v>
      </c>
      <c r="B1446" s="140" t="s">
        <v>86</v>
      </c>
      <c r="C1446" s="140" t="s">
        <v>282</v>
      </c>
      <c r="D1446" s="140" t="s">
        <v>7</v>
      </c>
      <c r="E1446" s="140" t="s">
        <v>535</v>
      </c>
      <c r="F1446" s="140">
        <v>1998</v>
      </c>
      <c r="G1446" s="140" t="s">
        <v>1500</v>
      </c>
      <c r="H1446" s="140">
        <v>187653980288.3591</v>
      </c>
      <c r="I1446" s="140">
        <v>73573835185.599731</v>
      </c>
      <c r="J1446" s="140">
        <v>17660118580.8335</v>
      </c>
      <c r="K1446" s="140">
        <v>17606362060.669357</v>
      </c>
      <c r="L1446" s="140">
        <v>5300687917.0166073</v>
      </c>
      <c r="M1446" s="140">
        <v>5385778294.1866236</v>
      </c>
      <c r="N1446" s="140">
        <v>0</v>
      </c>
      <c r="O1446" s="140">
        <v>158518913.79818252</v>
      </c>
      <c r="P1446" s="140">
        <v>515963730.3087014</v>
      </c>
      <c r="Q1446" s="140">
        <v>6245413205.3592415</v>
      </c>
      <c r="R1446" s="140">
        <v>2885411305.2670259</v>
      </c>
      <c r="S1446" s="140">
        <v>3360001900.0922151</v>
      </c>
      <c r="T1446" s="140">
        <v>53756520.164145067</v>
      </c>
      <c r="U1446" s="140">
        <v>53756520.164145067</v>
      </c>
      <c r="V1446" s="140">
        <v>53756520.164145067</v>
      </c>
      <c r="W1446" s="140">
        <v>0</v>
      </c>
      <c r="X1446" s="140">
        <v>0</v>
      </c>
      <c r="Y1446" s="140">
        <v>0</v>
      </c>
      <c r="Z1446" s="140">
        <v>102102441181.92314</v>
      </c>
      <c r="AA1446" s="140">
        <v>55126247151.670296</v>
      </c>
      <c r="AB1446" s="140">
        <v>47387725328.509209</v>
      </c>
      <c r="AC1446" s="140">
        <v>7738521823.1609955</v>
      </c>
      <c r="AD1446" s="140">
        <v>46976194030.252846</v>
      </c>
      <c r="AE1446" s="140">
        <v>40381761768.757256</v>
      </c>
      <c r="AF1446" s="140">
        <v>6594432261.4956541</v>
      </c>
      <c r="AG1446" s="140">
        <v>-5682414659.9972916</v>
      </c>
      <c r="AH1446" s="140">
        <v>1386156</v>
      </c>
      <c r="AI1446" s="44"/>
      <c r="AK1446" s="44"/>
      <c r="AL1446" s="4"/>
    </row>
    <row r="1447" spans="1:38" x14ac:dyDescent="0.35">
      <c r="A1447" s="140" t="s">
        <v>85</v>
      </c>
      <c r="B1447" s="140" t="s">
        <v>86</v>
      </c>
      <c r="C1447" s="140" t="s">
        <v>282</v>
      </c>
      <c r="D1447" s="140" t="s">
        <v>7</v>
      </c>
      <c r="E1447" s="140" t="s">
        <v>535</v>
      </c>
      <c r="F1447" s="140">
        <v>1999</v>
      </c>
      <c r="G1447" s="140" t="s">
        <v>1501</v>
      </c>
      <c r="H1447" s="140">
        <v>185122328670.27765</v>
      </c>
      <c r="I1447" s="140">
        <v>74481398208.996155</v>
      </c>
      <c r="J1447" s="140">
        <v>18782736539.630699</v>
      </c>
      <c r="K1447" s="140">
        <v>18717867971.950348</v>
      </c>
      <c r="L1447" s="140">
        <v>5766952786.4234324</v>
      </c>
      <c r="M1447" s="140">
        <v>5400367541.4366989</v>
      </c>
      <c r="N1447" s="140">
        <v>0</v>
      </c>
      <c r="O1447" s="140">
        <v>1526113215.4654748</v>
      </c>
      <c r="P1447" s="140">
        <v>563488888.17147934</v>
      </c>
      <c r="Q1447" s="140">
        <v>5460945540.4532661</v>
      </c>
      <c r="R1447" s="140">
        <v>2494758588.0535102</v>
      </c>
      <c r="S1447" s="140">
        <v>2966186952.399756</v>
      </c>
      <c r="T1447" s="140">
        <v>64868567.680349529</v>
      </c>
      <c r="U1447" s="140">
        <v>64868567.680349529</v>
      </c>
      <c r="V1447" s="140">
        <v>64868567.680349529</v>
      </c>
      <c r="W1447" s="140">
        <v>0</v>
      </c>
      <c r="X1447" s="140">
        <v>0</v>
      </c>
      <c r="Y1447" s="140">
        <v>0</v>
      </c>
      <c r="Z1447" s="140">
        <v>99058201441.464508</v>
      </c>
      <c r="AA1447" s="140">
        <v>53903801204.055107</v>
      </c>
      <c r="AB1447" s="140">
        <v>46580640016.166397</v>
      </c>
      <c r="AC1447" s="140">
        <v>7323161187.888711</v>
      </c>
      <c r="AD1447" s="140">
        <v>45154400237.409401</v>
      </c>
      <c r="AE1447" s="140">
        <v>39019898701.437622</v>
      </c>
      <c r="AF1447" s="140">
        <v>6134501535.9716988</v>
      </c>
      <c r="AG1447" s="140">
        <v>-7200007519.8137426</v>
      </c>
      <c r="AH1447" s="140">
        <v>1390244</v>
      </c>
      <c r="AI1447" s="44"/>
      <c r="AK1447" s="44"/>
      <c r="AL1447" s="4"/>
    </row>
    <row r="1448" spans="1:38" x14ac:dyDescent="0.35">
      <c r="A1448" s="140" t="s">
        <v>85</v>
      </c>
      <c r="B1448" s="140" t="s">
        <v>86</v>
      </c>
      <c r="C1448" s="140" t="s">
        <v>282</v>
      </c>
      <c r="D1448" s="140" t="s">
        <v>7</v>
      </c>
      <c r="E1448" s="140" t="s">
        <v>535</v>
      </c>
      <c r="F1448" s="140">
        <v>2000</v>
      </c>
      <c r="G1448" s="140" t="s">
        <v>1502</v>
      </c>
      <c r="H1448" s="140">
        <v>192346158339.3685</v>
      </c>
      <c r="I1448" s="140">
        <v>75784435558.62558</v>
      </c>
      <c r="J1448" s="140">
        <v>17372207096.042606</v>
      </c>
      <c r="K1448" s="140">
        <v>17276100812.344547</v>
      </c>
      <c r="L1448" s="140">
        <v>6545977086.4265079</v>
      </c>
      <c r="M1448" s="140">
        <v>5458574448.9589891</v>
      </c>
      <c r="N1448" s="140">
        <v>0</v>
      </c>
      <c r="O1448" s="140">
        <v>0</v>
      </c>
      <c r="P1448" s="140">
        <v>511284139.55694079</v>
      </c>
      <c r="Q1448" s="140">
        <v>4760265137.4021101</v>
      </c>
      <c r="R1448" s="140">
        <v>2046135934.0945251</v>
      </c>
      <c r="S1448" s="140">
        <v>2714129203.3075852</v>
      </c>
      <c r="T1448" s="140">
        <v>96106283.698057279</v>
      </c>
      <c r="U1448" s="140">
        <v>96106283.698057279</v>
      </c>
      <c r="V1448" s="140">
        <v>96106283.698057279</v>
      </c>
      <c r="W1448" s="140">
        <v>0</v>
      </c>
      <c r="X1448" s="140">
        <v>0</v>
      </c>
      <c r="Y1448" s="140">
        <v>0</v>
      </c>
      <c r="Z1448" s="140">
        <v>107184494630.33284</v>
      </c>
      <c r="AA1448" s="140">
        <v>58651705511.17643</v>
      </c>
      <c r="AB1448" s="140">
        <v>50693880779.574867</v>
      </c>
      <c r="AC1448" s="140">
        <v>7957824731.6016617</v>
      </c>
      <c r="AD1448" s="140">
        <v>48532789119.15625</v>
      </c>
      <c r="AE1448" s="140">
        <v>41947892291.689957</v>
      </c>
      <c r="AF1448" s="140">
        <v>6584896827.4662361</v>
      </c>
      <c r="AG1448" s="140">
        <v>-7994978945.6325369</v>
      </c>
      <c r="AH1448" s="140">
        <v>1396985</v>
      </c>
      <c r="AI1448" s="44"/>
      <c r="AK1448" s="44"/>
      <c r="AL1448" s="4"/>
    </row>
    <row r="1449" spans="1:38" x14ac:dyDescent="0.35">
      <c r="A1449" s="140" t="s">
        <v>85</v>
      </c>
      <c r="B1449" s="140" t="s">
        <v>86</v>
      </c>
      <c r="C1449" s="140" t="s">
        <v>282</v>
      </c>
      <c r="D1449" s="140" t="s">
        <v>7</v>
      </c>
      <c r="E1449" s="140" t="s">
        <v>535</v>
      </c>
      <c r="F1449" s="140">
        <v>2001</v>
      </c>
      <c r="G1449" s="140" t="s">
        <v>1503</v>
      </c>
      <c r="H1449" s="140">
        <v>197403135296.28171</v>
      </c>
      <c r="I1449" s="140">
        <v>77432459706.013809</v>
      </c>
      <c r="J1449" s="140">
        <v>18097808655.571945</v>
      </c>
      <c r="K1449" s="140">
        <v>17999984370.866531</v>
      </c>
      <c r="L1449" s="140">
        <v>7287236334.0017796</v>
      </c>
      <c r="M1449" s="140">
        <v>5419317609.820447</v>
      </c>
      <c r="N1449" s="140">
        <v>0</v>
      </c>
      <c r="O1449" s="140">
        <v>0</v>
      </c>
      <c r="P1449" s="140">
        <v>737520547.18262017</v>
      </c>
      <c r="Q1449" s="140">
        <v>4555909879.8616829</v>
      </c>
      <c r="R1449" s="140">
        <v>1955226078.2453728</v>
      </c>
      <c r="S1449" s="140">
        <v>2600683801.6163106</v>
      </c>
      <c r="T1449" s="140">
        <v>97824284.705414847</v>
      </c>
      <c r="U1449" s="140">
        <v>97824284.705414847</v>
      </c>
      <c r="V1449" s="140">
        <v>97824284.705414847</v>
      </c>
      <c r="W1449" s="140">
        <v>0</v>
      </c>
      <c r="X1449" s="140">
        <v>0</v>
      </c>
      <c r="Y1449" s="140">
        <v>0</v>
      </c>
      <c r="Z1449" s="140">
        <v>110473751809.69702</v>
      </c>
      <c r="AA1449" s="140">
        <v>60400202859.092293</v>
      </c>
      <c r="AB1449" s="140">
        <v>52881705936.662666</v>
      </c>
      <c r="AC1449" s="140">
        <v>7518496922.429513</v>
      </c>
      <c r="AD1449" s="140">
        <v>50073548950.604736</v>
      </c>
      <c r="AE1449" s="140">
        <v>43840493333.911926</v>
      </c>
      <c r="AF1449" s="140">
        <v>6233055616.6927366</v>
      </c>
      <c r="AG1449" s="140">
        <v>-8600884875.0010414</v>
      </c>
      <c r="AH1449" s="140">
        <v>1388115</v>
      </c>
      <c r="AI1449" s="44"/>
      <c r="AK1449" s="44"/>
      <c r="AL1449" s="4"/>
    </row>
    <row r="1450" spans="1:38" x14ac:dyDescent="0.35">
      <c r="A1450" s="140" t="s">
        <v>85</v>
      </c>
      <c r="B1450" s="140" t="s">
        <v>86</v>
      </c>
      <c r="C1450" s="140" t="s">
        <v>282</v>
      </c>
      <c r="D1450" s="140" t="s">
        <v>7</v>
      </c>
      <c r="E1450" s="140" t="s">
        <v>535</v>
      </c>
      <c r="F1450" s="140">
        <v>2002</v>
      </c>
      <c r="G1450" s="140" t="s">
        <v>1504</v>
      </c>
      <c r="H1450" s="140">
        <v>204419390905.58224</v>
      </c>
      <c r="I1450" s="140">
        <v>79968585248.06366</v>
      </c>
      <c r="J1450" s="140">
        <v>18243185626.156998</v>
      </c>
      <c r="K1450" s="140">
        <v>18144442368.699097</v>
      </c>
      <c r="L1450" s="140">
        <v>7591111581.5399561</v>
      </c>
      <c r="M1450" s="140">
        <v>5117024554.901</v>
      </c>
      <c r="N1450" s="140">
        <v>0</v>
      </c>
      <c r="O1450" s="140">
        <v>188667756.72717524</v>
      </c>
      <c r="P1450" s="140">
        <v>889323628.15519488</v>
      </c>
      <c r="Q1450" s="140">
        <v>4358314847.3757715</v>
      </c>
      <c r="R1450" s="140">
        <v>1936743930.3717055</v>
      </c>
      <c r="S1450" s="140">
        <v>2421570917.004066</v>
      </c>
      <c r="T1450" s="140">
        <v>98743257.457898587</v>
      </c>
      <c r="U1450" s="140">
        <v>98743257.457898587</v>
      </c>
      <c r="V1450" s="140">
        <v>98743257.457898587</v>
      </c>
      <c r="W1450" s="140">
        <v>0</v>
      </c>
      <c r="X1450" s="140">
        <v>0</v>
      </c>
      <c r="Y1450" s="140">
        <v>0</v>
      </c>
      <c r="Z1450" s="140">
        <v>117310426081.00519</v>
      </c>
      <c r="AA1450" s="140">
        <v>64235271226.325378</v>
      </c>
      <c r="AB1450" s="140">
        <v>56655228118.035751</v>
      </c>
      <c r="AC1450" s="140">
        <v>7580043108.2897024</v>
      </c>
      <c r="AD1450" s="140">
        <v>53075154854.679817</v>
      </c>
      <c r="AE1450" s="140">
        <v>46812054316.657112</v>
      </c>
      <c r="AF1450" s="140">
        <v>6263100538.0225592</v>
      </c>
      <c r="AG1450" s="140">
        <v>-11102806049.643559</v>
      </c>
      <c r="AH1450" s="140">
        <v>1379350</v>
      </c>
      <c r="AI1450" s="44"/>
      <c r="AK1450" s="44"/>
      <c r="AL1450" s="4"/>
    </row>
    <row r="1451" spans="1:38" x14ac:dyDescent="0.35">
      <c r="A1451" s="140" t="s">
        <v>85</v>
      </c>
      <c r="B1451" s="140" t="s">
        <v>86</v>
      </c>
      <c r="C1451" s="140" t="s">
        <v>282</v>
      </c>
      <c r="D1451" s="140" t="s">
        <v>7</v>
      </c>
      <c r="E1451" s="140" t="s">
        <v>535</v>
      </c>
      <c r="F1451" s="140">
        <v>2003</v>
      </c>
      <c r="G1451" s="140" t="s">
        <v>1505</v>
      </c>
      <c r="H1451" s="140">
        <v>213163325063.58148</v>
      </c>
      <c r="I1451" s="140">
        <v>83217437251.461838</v>
      </c>
      <c r="J1451" s="140">
        <v>18646169943.078732</v>
      </c>
      <c r="K1451" s="140">
        <v>18508979521.002895</v>
      </c>
      <c r="L1451" s="140">
        <v>7916739892.8204393</v>
      </c>
      <c r="M1451" s="140">
        <v>5089993545.3041487</v>
      </c>
      <c r="N1451" s="140">
        <v>0</v>
      </c>
      <c r="O1451" s="140">
        <v>65708507.961327657</v>
      </c>
      <c r="P1451" s="140">
        <v>1232708430.2294874</v>
      </c>
      <c r="Q1451" s="140">
        <v>4203829144.6874905</v>
      </c>
      <c r="R1451" s="140">
        <v>1918279272.1606996</v>
      </c>
      <c r="S1451" s="140">
        <v>2285549872.5267911</v>
      </c>
      <c r="T1451" s="140">
        <v>137190422.07583666</v>
      </c>
      <c r="U1451" s="140">
        <v>137190422.07583666</v>
      </c>
      <c r="V1451" s="140">
        <v>137190422.07583666</v>
      </c>
      <c r="W1451" s="140">
        <v>0</v>
      </c>
      <c r="X1451" s="140">
        <v>0</v>
      </c>
      <c r="Y1451" s="140">
        <v>0</v>
      </c>
      <c r="Z1451" s="140">
        <v>125967981313.25537</v>
      </c>
      <c r="AA1451" s="140">
        <v>69178982238.251526</v>
      </c>
      <c r="AB1451" s="140">
        <v>61757412980.496086</v>
      </c>
      <c r="AC1451" s="140">
        <v>7421569257.7554855</v>
      </c>
      <c r="AD1451" s="140">
        <v>56788999075.003845</v>
      </c>
      <c r="AE1451" s="140">
        <v>50696635815.564163</v>
      </c>
      <c r="AF1451" s="140">
        <v>6092363259.4396591</v>
      </c>
      <c r="AG1451" s="140">
        <v>-14668263444.214439</v>
      </c>
      <c r="AH1451" s="140">
        <v>1370720</v>
      </c>
      <c r="AI1451" s="44"/>
      <c r="AK1451" s="44"/>
      <c r="AL1451" s="4"/>
    </row>
    <row r="1452" spans="1:38" x14ac:dyDescent="0.35">
      <c r="A1452" s="140" t="s">
        <v>85</v>
      </c>
      <c r="B1452" s="140" t="s">
        <v>86</v>
      </c>
      <c r="C1452" s="140" t="s">
        <v>282</v>
      </c>
      <c r="D1452" s="140" t="s">
        <v>7</v>
      </c>
      <c r="E1452" s="140" t="s">
        <v>535</v>
      </c>
      <c r="F1452" s="140">
        <v>2004</v>
      </c>
      <c r="G1452" s="140" t="s">
        <v>1506</v>
      </c>
      <c r="H1452" s="140">
        <v>221849427563.40225</v>
      </c>
      <c r="I1452" s="140">
        <v>86479464527.774384</v>
      </c>
      <c r="J1452" s="140">
        <v>19385524967.989246</v>
      </c>
      <c r="K1452" s="140">
        <v>19220370748.786247</v>
      </c>
      <c r="L1452" s="140">
        <v>7503834119.7854977</v>
      </c>
      <c r="M1452" s="140">
        <v>5196040933.5403299</v>
      </c>
      <c r="N1452" s="140">
        <v>0</v>
      </c>
      <c r="O1452" s="140">
        <v>637275660.07047009</v>
      </c>
      <c r="P1452" s="140">
        <v>1483446762.6105917</v>
      </c>
      <c r="Q1452" s="140">
        <v>4399773272.7793608</v>
      </c>
      <c r="R1452" s="140">
        <v>1936233075.7700152</v>
      </c>
      <c r="S1452" s="140">
        <v>2463540197.0093455</v>
      </c>
      <c r="T1452" s="140">
        <v>165154219.202999</v>
      </c>
      <c r="U1452" s="140">
        <v>165154219.202999</v>
      </c>
      <c r="V1452" s="140">
        <v>165154219.202999</v>
      </c>
      <c r="W1452" s="140">
        <v>0</v>
      </c>
      <c r="X1452" s="140">
        <v>0</v>
      </c>
      <c r="Y1452" s="140">
        <v>0</v>
      </c>
      <c r="Z1452" s="140">
        <v>136020609349.67738</v>
      </c>
      <c r="AA1452" s="140">
        <v>74708236571.990173</v>
      </c>
      <c r="AB1452" s="140">
        <v>66827331299.425903</v>
      </c>
      <c r="AC1452" s="140">
        <v>7880905272.5642738</v>
      </c>
      <c r="AD1452" s="140">
        <v>61312372777.687218</v>
      </c>
      <c r="AE1452" s="140">
        <v>54844585234.188057</v>
      </c>
      <c r="AF1452" s="140">
        <v>6467787543.4990778</v>
      </c>
      <c r="AG1452" s="140">
        <v>-20036171282.038765</v>
      </c>
      <c r="AH1452" s="140">
        <v>1362550</v>
      </c>
      <c r="AI1452" s="44"/>
      <c r="AK1452" s="44"/>
      <c r="AL1452" s="4"/>
    </row>
    <row r="1453" spans="1:38" x14ac:dyDescent="0.35">
      <c r="A1453" s="140" t="s">
        <v>85</v>
      </c>
      <c r="B1453" s="140" t="s">
        <v>86</v>
      </c>
      <c r="C1453" s="140" t="s">
        <v>282</v>
      </c>
      <c r="D1453" s="140" t="s">
        <v>7</v>
      </c>
      <c r="E1453" s="140" t="s">
        <v>535</v>
      </c>
      <c r="F1453" s="140">
        <v>2005</v>
      </c>
      <c r="G1453" s="140" t="s">
        <v>1507</v>
      </c>
      <c r="H1453" s="140">
        <v>241008724051.50296</v>
      </c>
      <c r="I1453" s="140">
        <v>90499981410.666046</v>
      </c>
      <c r="J1453" s="140">
        <v>18210224941.523239</v>
      </c>
      <c r="K1453" s="140">
        <v>18009820624.208569</v>
      </c>
      <c r="L1453" s="140">
        <v>6480254594.9210291</v>
      </c>
      <c r="M1453" s="140">
        <v>5221001019.111619</v>
      </c>
      <c r="N1453" s="140">
        <v>0</v>
      </c>
      <c r="O1453" s="140">
        <v>507389055.85839796</v>
      </c>
      <c r="P1453" s="140">
        <v>1397276757.1210594</v>
      </c>
      <c r="Q1453" s="140">
        <v>4403899197.1964645</v>
      </c>
      <c r="R1453" s="140">
        <v>1838979144.8116634</v>
      </c>
      <c r="S1453" s="140">
        <v>2564920052.3848009</v>
      </c>
      <c r="T1453" s="140">
        <v>200404317.31466773</v>
      </c>
      <c r="U1453" s="140">
        <v>200404317.31466773</v>
      </c>
      <c r="V1453" s="140">
        <v>200404317.31466773</v>
      </c>
      <c r="W1453" s="140">
        <v>0</v>
      </c>
      <c r="X1453" s="140">
        <v>0</v>
      </c>
      <c r="Y1453" s="140">
        <v>0</v>
      </c>
      <c r="Z1453" s="140">
        <v>150905871482.44214</v>
      </c>
      <c r="AA1453" s="140">
        <v>86443833215.457642</v>
      </c>
      <c r="AB1453" s="140">
        <v>77894440854.014359</v>
      </c>
      <c r="AC1453" s="140">
        <v>8549392361.4434013</v>
      </c>
      <c r="AD1453" s="140">
        <v>64462038266.984512</v>
      </c>
      <c r="AE1453" s="140">
        <v>58086670157.275703</v>
      </c>
      <c r="AF1453" s="140">
        <v>6375368109.7089748</v>
      </c>
      <c r="AG1453" s="140">
        <v>-18607353783.128445</v>
      </c>
      <c r="AH1453" s="140">
        <v>1354775</v>
      </c>
      <c r="AI1453" s="44"/>
      <c r="AK1453" s="44"/>
      <c r="AL1453" s="4"/>
    </row>
    <row r="1454" spans="1:38" x14ac:dyDescent="0.35">
      <c r="A1454" s="140" t="s">
        <v>85</v>
      </c>
      <c r="B1454" s="140" t="s">
        <v>86</v>
      </c>
      <c r="C1454" s="140" t="s">
        <v>282</v>
      </c>
      <c r="D1454" s="140" t="s">
        <v>7</v>
      </c>
      <c r="E1454" s="140" t="s">
        <v>535</v>
      </c>
      <c r="F1454" s="140">
        <v>2006</v>
      </c>
      <c r="G1454" s="140" t="s">
        <v>1508</v>
      </c>
      <c r="H1454" s="140">
        <v>263279608296.34335</v>
      </c>
      <c r="I1454" s="140">
        <v>95918424039.186737</v>
      </c>
      <c r="J1454" s="140">
        <v>17620446583.757111</v>
      </c>
      <c r="K1454" s="140">
        <v>17353322455.749725</v>
      </c>
      <c r="L1454" s="140">
        <v>5402541141.7619572</v>
      </c>
      <c r="M1454" s="140">
        <v>5138490150.6076088</v>
      </c>
      <c r="N1454" s="140">
        <v>0</v>
      </c>
      <c r="O1454" s="140">
        <v>577782239.46644247</v>
      </c>
      <c r="P1454" s="140">
        <v>1743700406.2278447</v>
      </c>
      <c r="Q1454" s="140">
        <v>4490808517.6858711</v>
      </c>
      <c r="R1454" s="140">
        <v>1953575567.2353935</v>
      </c>
      <c r="S1454" s="140">
        <v>2537232950.4504776</v>
      </c>
      <c r="T1454" s="140">
        <v>267124128.00738722</v>
      </c>
      <c r="U1454" s="140">
        <v>267124128.00738722</v>
      </c>
      <c r="V1454" s="140">
        <v>267124128.00738722</v>
      </c>
      <c r="W1454" s="140">
        <v>0</v>
      </c>
      <c r="X1454" s="140">
        <v>0</v>
      </c>
      <c r="Y1454" s="140">
        <v>0</v>
      </c>
      <c r="Z1454" s="140">
        <v>169392165451.17258</v>
      </c>
      <c r="AA1454" s="140">
        <v>95434667431.545135</v>
      </c>
      <c r="AB1454" s="140">
        <v>86535971066.526382</v>
      </c>
      <c r="AC1454" s="140">
        <v>8898696365.0188942</v>
      </c>
      <c r="AD1454" s="140">
        <v>73957498019.627426</v>
      </c>
      <c r="AE1454" s="140">
        <v>67061415741.50544</v>
      </c>
      <c r="AF1454" s="140">
        <v>6896082278.1220417</v>
      </c>
      <c r="AG1454" s="140">
        <v>-19651427777.773052</v>
      </c>
      <c r="AH1454" s="140">
        <v>1346810</v>
      </c>
      <c r="AI1454" s="44"/>
      <c r="AK1454" s="44"/>
      <c r="AL1454" s="4"/>
    </row>
    <row r="1455" spans="1:38" x14ac:dyDescent="0.35">
      <c r="A1455" s="140" t="s">
        <v>85</v>
      </c>
      <c r="B1455" s="140" t="s">
        <v>86</v>
      </c>
      <c r="C1455" s="140" t="s">
        <v>282</v>
      </c>
      <c r="D1455" s="140" t="s">
        <v>7</v>
      </c>
      <c r="E1455" s="140" t="s">
        <v>535</v>
      </c>
      <c r="F1455" s="140">
        <v>2007</v>
      </c>
      <c r="G1455" s="140" t="s">
        <v>1509</v>
      </c>
      <c r="H1455" s="140">
        <v>287757877088.8092</v>
      </c>
      <c r="I1455" s="140">
        <v>101760673367.52464</v>
      </c>
      <c r="J1455" s="140">
        <v>16721560951.747448</v>
      </c>
      <c r="K1455" s="140">
        <v>16292781141.153505</v>
      </c>
      <c r="L1455" s="140">
        <v>4482503139.5124855</v>
      </c>
      <c r="M1455" s="140">
        <v>4865966264.4110832</v>
      </c>
      <c r="N1455" s="140">
        <v>0</v>
      </c>
      <c r="O1455" s="140">
        <v>664623734.07402933</v>
      </c>
      <c r="P1455" s="140">
        <v>1762512728.2566273</v>
      </c>
      <c r="Q1455" s="140">
        <v>4517175274.8992786</v>
      </c>
      <c r="R1455" s="140">
        <v>1926541742.2194204</v>
      </c>
      <c r="S1455" s="140">
        <v>2590633532.6798582</v>
      </c>
      <c r="T1455" s="140">
        <v>428779810.59394151</v>
      </c>
      <c r="U1455" s="140">
        <v>428779810.59394151</v>
      </c>
      <c r="V1455" s="140">
        <v>428779810.59394151</v>
      </c>
      <c r="W1455" s="140">
        <v>0</v>
      </c>
      <c r="X1455" s="140">
        <v>0</v>
      </c>
      <c r="Y1455" s="140">
        <v>0</v>
      </c>
      <c r="Z1455" s="140">
        <v>190226789899.31573</v>
      </c>
      <c r="AA1455" s="140">
        <v>109908825766.26869</v>
      </c>
      <c r="AB1455" s="140">
        <v>100027562530.30847</v>
      </c>
      <c r="AC1455" s="140">
        <v>9881263235.9599819</v>
      </c>
      <c r="AD1455" s="140">
        <v>80317964133.047043</v>
      </c>
      <c r="AE1455" s="140">
        <v>73097043150.206436</v>
      </c>
      <c r="AF1455" s="140">
        <v>7220920982.8406811</v>
      </c>
      <c r="AG1455" s="140">
        <v>-20951147129.778679</v>
      </c>
      <c r="AH1455" s="140">
        <v>1340680</v>
      </c>
      <c r="AI1455" s="44"/>
      <c r="AK1455" s="44"/>
      <c r="AL1455" s="4"/>
    </row>
    <row r="1456" spans="1:38" x14ac:dyDescent="0.35">
      <c r="A1456" s="140" t="s">
        <v>85</v>
      </c>
      <c r="B1456" s="140" t="s">
        <v>86</v>
      </c>
      <c r="C1456" s="140" t="s">
        <v>282</v>
      </c>
      <c r="D1456" s="140" t="s">
        <v>7</v>
      </c>
      <c r="E1456" s="140" t="s">
        <v>535</v>
      </c>
      <c r="F1456" s="140">
        <v>2008</v>
      </c>
      <c r="G1456" s="140" t="s">
        <v>1510</v>
      </c>
      <c r="H1456" s="140">
        <v>292267937633.50885</v>
      </c>
      <c r="I1456" s="140">
        <v>105934988441.85754</v>
      </c>
      <c r="J1456" s="140">
        <v>16676570447.617918</v>
      </c>
      <c r="K1456" s="140">
        <v>15898425459.651953</v>
      </c>
      <c r="L1456" s="140">
        <v>3648189332.8868337</v>
      </c>
      <c r="M1456" s="140">
        <v>4909209166.995389</v>
      </c>
      <c r="N1456" s="140">
        <v>0</v>
      </c>
      <c r="O1456" s="140">
        <v>669299351.71635342</v>
      </c>
      <c r="P1456" s="140">
        <v>1963636666.6356027</v>
      </c>
      <c r="Q1456" s="140">
        <v>4708090941.4177742</v>
      </c>
      <c r="R1456" s="140">
        <v>1967023882.4560235</v>
      </c>
      <c r="S1456" s="140">
        <v>2741067058.9617505</v>
      </c>
      <c r="T1456" s="140">
        <v>778144987.96596348</v>
      </c>
      <c r="U1456" s="140">
        <v>778144987.96596348</v>
      </c>
      <c r="V1456" s="140">
        <v>778144987.96596348</v>
      </c>
      <c r="W1456" s="140">
        <v>0</v>
      </c>
      <c r="X1456" s="140">
        <v>0</v>
      </c>
      <c r="Y1456" s="140">
        <v>0</v>
      </c>
      <c r="Z1456" s="140">
        <v>188199134704.73737</v>
      </c>
      <c r="AA1456" s="140">
        <v>103083302930.57999</v>
      </c>
      <c r="AB1456" s="140">
        <v>94501761843.665207</v>
      </c>
      <c r="AC1456" s="140">
        <v>8581541086.9149065</v>
      </c>
      <c r="AD1456" s="140">
        <v>85115831774.15741</v>
      </c>
      <c r="AE1456" s="140">
        <v>78030057582.300552</v>
      </c>
      <c r="AF1456" s="140">
        <v>7085774191.856884</v>
      </c>
      <c r="AG1456" s="140">
        <v>-18542755960.703945</v>
      </c>
      <c r="AH1456" s="140">
        <v>1337090</v>
      </c>
      <c r="AI1456" s="44"/>
      <c r="AK1456" s="44"/>
      <c r="AL1456" s="4"/>
    </row>
    <row r="1457" spans="1:38" x14ac:dyDescent="0.35">
      <c r="A1457" s="140" t="s">
        <v>85</v>
      </c>
      <c r="B1457" s="140" t="s">
        <v>86</v>
      </c>
      <c r="C1457" s="140" t="s">
        <v>282</v>
      </c>
      <c r="D1457" s="140" t="s">
        <v>7</v>
      </c>
      <c r="E1457" s="140" t="s">
        <v>535</v>
      </c>
      <c r="F1457" s="140">
        <v>2009</v>
      </c>
      <c r="G1457" s="140" t="s">
        <v>1511</v>
      </c>
      <c r="H1457" s="140">
        <v>262530745070.57599</v>
      </c>
      <c r="I1457" s="140">
        <v>106786938589.83487</v>
      </c>
      <c r="J1457" s="140">
        <v>16179152429.178593</v>
      </c>
      <c r="K1457" s="140">
        <v>15055544988.353531</v>
      </c>
      <c r="L1457" s="140">
        <v>3390265471.2199492</v>
      </c>
      <c r="M1457" s="140">
        <v>4636971977.1983633</v>
      </c>
      <c r="N1457" s="140">
        <v>0</v>
      </c>
      <c r="O1457" s="140">
        <v>405923370.22787035</v>
      </c>
      <c r="P1457" s="140">
        <v>2096481015.4115028</v>
      </c>
      <c r="Q1457" s="140">
        <v>4525903154.295845</v>
      </c>
      <c r="R1457" s="140">
        <v>1938852846.120774</v>
      </c>
      <c r="S1457" s="140">
        <v>2587050308.1750708</v>
      </c>
      <c r="T1457" s="140">
        <v>1123607440.8250601</v>
      </c>
      <c r="U1457" s="140">
        <v>1123607440.8250601</v>
      </c>
      <c r="V1457" s="140">
        <v>1123607440.8250601</v>
      </c>
      <c r="W1457" s="140">
        <v>0</v>
      </c>
      <c r="X1457" s="140">
        <v>0</v>
      </c>
      <c r="Y1457" s="140">
        <v>0</v>
      </c>
      <c r="Z1457" s="140">
        <v>157710932696.92142</v>
      </c>
      <c r="AA1457" s="140">
        <v>86109918538.161667</v>
      </c>
      <c r="AB1457" s="140">
        <v>78339658001.685349</v>
      </c>
      <c r="AC1457" s="140">
        <v>7770260536.4764395</v>
      </c>
      <c r="AD1457" s="140">
        <v>71601014158.759766</v>
      </c>
      <c r="AE1457" s="140">
        <v>65139986856.278404</v>
      </c>
      <c r="AF1457" s="140">
        <v>6461027302.481286</v>
      </c>
      <c r="AG1457" s="140">
        <v>-18146278645.358932</v>
      </c>
      <c r="AH1457" s="140">
        <v>1334515</v>
      </c>
      <c r="AI1457" s="44"/>
      <c r="AK1457" s="44"/>
      <c r="AL1457" s="4"/>
    </row>
    <row r="1458" spans="1:38" x14ac:dyDescent="0.35">
      <c r="A1458" s="140" t="s">
        <v>85</v>
      </c>
      <c r="B1458" s="140" t="s">
        <v>86</v>
      </c>
      <c r="C1458" s="140" t="s">
        <v>282</v>
      </c>
      <c r="D1458" s="140" t="s">
        <v>7</v>
      </c>
      <c r="E1458" s="140" t="s">
        <v>535</v>
      </c>
      <c r="F1458" s="140">
        <v>2010</v>
      </c>
      <c r="G1458" s="140" t="s">
        <v>1512</v>
      </c>
      <c r="H1458" s="140">
        <v>255896439139.72379</v>
      </c>
      <c r="I1458" s="140">
        <v>107542371472.6617</v>
      </c>
      <c r="J1458" s="140">
        <v>16917161077.883173</v>
      </c>
      <c r="K1458" s="140">
        <v>15299081875.639238</v>
      </c>
      <c r="L1458" s="140">
        <v>3555955481.5460067</v>
      </c>
      <c r="M1458" s="140">
        <v>4647613091.259963</v>
      </c>
      <c r="N1458" s="140">
        <v>0</v>
      </c>
      <c r="O1458" s="140">
        <v>276333105.74928731</v>
      </c>
      <c r="P1458" s="140">
        <v>2233670849.0669112</v>
      </c>
      <c r="Q1458" s="140">
        <v>4585509348.0170708</v>
      </c>
      <c r="R1458" s="140">
        <v>2073316759.7204559</v>
      </c>
      <c r="S1458" s="140">
        <v>2512192588.2966151</v>
      </c>
      <c r="T1458" s="140">
        <v>1618079202.2439351</v>
      </c>
      <c r="U1458" s="140">
        <v>1618079202.2439351</v>
      </c>
      <c r="V1458" s="140">
        <v>1618079202.2439351</v>
      </c>
      <c r="W1458" s="140">
        <v>0</v>
      </c>
      <c r="X1458" s="140">
        <v>0</v>
      </c>
      <c r="Y1458" s="140">
        <v>0</v>
      </c>
      <c r="Z1458" s="140">
        <v>147503693378.69867</v>
      </c>
      <c r="AA1458" s="140">
        <v>78983913354.091827</v>
      </c>
      <c r="AB1458" s="140">
        <v>72187096538.36853</v>
      </c>
      <c r="AC1458" s="140">
        <v>6796816815.7232122</v>
      </c>
      <c r="AD1458" s="140">
        <v>68519780024.60685</v>
      </c>
      <c r="AE1458" s="140">
        <v>62623435144.946953</v>
      </c>
      <c r="AF1458" s="140">
        <v>5896344879.6599379</v>
      </c>
      <c r="AG1458" s="140">
        <v>-16066786789.51976</v>
      </c>
      <c r="AH1458" s="140">
        <v>1331475</v>
      </c>
      <c r="AI1458" s="44"/>
      <c r="AK1458" s="44"/>
      <c r="AL1458" s="4"/>
    </row>
    <row r="1459" spans="1:38" x14ac:dyDescent="0.35">
      <c r="A1459" s="140" t="s">
        <v>85</v>
      </c>
      <c r="B1459" s="140" t="s">
        <v>86</v>
      </c>
      <c r="C1459" s="140" t="s">
        <v>282</v>
      </c>
      <c r="D1459" s="140" t="s">
        <v>7</v>
      </c>
      <c r="E1459" s="140" t="s">
        <v>535</v>
      </c>
      <c r="F1459" s="140">
        <v>2011</v>
      </c>
      <c r="G1459" s="140" t="s">
        <v>1513</v>
      </c>
      <c r="H1459" s="140">
        <v>268837363280.64694</v>
      </c>
      <c r="I1459" s="140">
        <v>110102870903.38217</v>
      </c>
      <c r="J1459" s="140">
        <v>18490591151.133636</v>
      </c>
      <c r="K1459" s="140">
        <v>15982299122.053589</v>
      </c>
      <c r="L1459" s="140">
        <v>3845053139.5459256</v>
      </c>
      <c r="M1459" s="140">
        <v>4577414441.1982365</v>
      </c>
      <c r="N1459" s="140">
        <v>0</v>
      </c>
      <c r="O1459" s="140">
        <v>387724960.11425972</v>
      </c>
      <c r="P1459" s="140">
        <v>2491274408.9050312</v>
      </c>
      <c r="Q1459" s="140">
        <v>4680832172.2901354</v>
      </c>
      <c r="R1459" s="140">
        <v>2119871041.9304261</v>
      </c>
      <c r="S1459" s="140">
        <v>2560961130.3597093</v>
      </c>
      <c r="T1459" s="140">
        <v>2508292029.0800481</v>
      </c>
      <c r="U1459" s="140">
        <v>2508292029.0800481</v>
      </c>
      <c r="V1459" s="140">
        <v>2508292029.0800481</v>
      </c>
      <c r="W1459" s="140">
        <v>0</v>
      </c>
      <c r="X1459" s="140">
        <v>0</v>
      </c>
      <c r="Y1459" s="140">
        <v>0</v>
      </c>
      <c r="Z1459" s="140">
        <v>152646990092.79636</v>
      </c>
      <c r="AA1459" s="140">
        <v>81325253936.688019</v>
      </c>
      <c r="AB1459" s="140">
        <v>74605994470.288712</v>
      </c>
      <c r="AC1459" s="140">
        <v>6719259466.3991489</v>
      </c>
      <c r="AD1459" s="140">
        <v>71321736156.108353</v>
      </c>
      <c r="AE1459" s="140">
        <v>65428987869.087517</v>
      </c>
      <c r="AF1459" s="140">
        <v>5892748287.020854</v>
      </c>
      <c r="AG1459" s="140">
        <v>-12403088866.665211</v>
      </c>
      <c r="AH1459" s="140">
        <v>1327439</v>
      </c>
      <c r="AI1459" s="44"/>
      <c r="AK1459" s="44"/>
      <c r="AL1459" s="4"/>
    </row>
    <row r="1460" spans="1:38" x14ac:dyDescent="0.35">
      <c r="A1460" s="140" t="s">
        <v>85</v>
      </c>
      <c r="B1460" s="140" t="s">
        <v>86</v>
      </c>
      <c r="C1460" s="140" t="s">
        <v>282</v>
      </c>
      <c r="D1460" s="140" t="s">
        <v>7</v>
      </c>
      <c r="E1460" s="140" t="s">
        <v>535</v>
      </c>
      <c r="F1460" s="140">
        <v>2012</v>
      </c>
      <c r="G1460" s="140" t="s">
        <v>1514</v>
      </c>
      <c r="H1460" s="140">
        <v>285041015828.97864</v>
      </c>
      <c r="I1460" s="140">
        <v>113379457557.73529</v>
      </c>
      <c r="J1460" s="140">
        <v>19345340576.187229</v>
      </c>
      <c r="K1460" s="140">
        <v>16547775073.944773</v>
      </c>
      <c r="L1460" s="140">
        <v>4418192121.6035089</v>
      </c>
      <c r="M1460" s="140">
        <v>4658677205.6385784</v>
      </c>
      <c r="N1460" s="140">
        <v>0</v>
      </c>
      <c r="O1460" s="140">
        <v>245368355.43258104</v>
      </c>
      <c r="P1460" s="140">
        <v>2619551216.4303823</v>
      </c>
      <c r="Q1460" s="140">
        <v>4605986174.8397226</v>
      </c>
      <c r="R1460" s="140">
        <v>2053253802.5980978</v>
      </c>
      <c r="S1460" s="140">
        <v>2552732372.2416248</v>
      </c>
      <c r="T1460" s="140">
        <v>2797565502.242456</v>
      </c>
      <c r="U1460" s="140">
        <v>2797565502.242456</v>
      </c>
      <c r="V1460" s="140">
        <v>2797565502.242456</v>
      </c>
      <c r="W1460" s="140">
        <v>0</v>
      </c>
      <c r="X1460" s="140">
        <v>0</v>
      </c>
      <c r="Y1460" s="140">
        <v>0</v>
      </c>
      <c r="Z1460" s="140">
        <v>165584212262.78696</v>
      </c>
      <c r="AA1460" s="140">
        <v>89797393605.62767</v>
      </c>
      <c r="AB1460" s="140">
        <v>82678780885.289581</v>
      </c>
      <c r="AC1460" s="140">
        <v>7118612720.3378696</v>
      </c>
      <c r="AD1460" s="140">
        <v>75786818657.159256</v>
      </c>
      <c r="AE1460" s="140">
        <v>69778882461.414581</v>
      </c>
      <c r="AF1460" s="140">
        <v>6007936195.7448063</v>
      </c>
      <c r="AG1460" s="140">
        <v>-13267994567.730797</v>
      </c>
      <c r="AH1460" s="140">
        <v>1322696</v>
      </c>
      <c r="AI1460" s="44"/>
      <c r="AK1460" s="44"/>
      <c r="AL1460" s="4"/>
    </row>
    <row r="1461" spans="1:38" x14ac:dyDescent="0.35">
      <c r="A1461" s="140" t="s">
        <v>85</v>
      </c>
      <c r="B1461" s="140" t="s">
        <v>86</v>
      </c>
      <c r="C1461" s="140" t="s">
        <v>282</v>
      </c>
      <c r="D1461" s="140" t="s">
        <v>7</v>
      </c>
      <c r="E1461" s="140" t="s">
        <v>535</v>
      </c>
      <c r="F1461" s="140">
        <v>2013</v>
      </c>
      <c r="G1461" s="140" t="s">
        <v>1515</v>
      </c>
      <c r="H1461" s="140">
        <v>290136051069.28644</v>
      </c>
      <c r="I1461" s="140">
        <v>116517483518.78461</v>
      </c>
      <c r="J1461" s="140">
        <v>20644982914.481277</v>
      </c>
      <c r="K1461" s="140">
        <v>17841574450.216389</v>
      </c>
      <c r="L1461" s="140">
        <v>4749280475.2083616</v>
      </c>
      <c r="M1461" s="140">
        <v>5122757854.5939169</v>
      </c>
      <c r="N1461" s="140">
        <v>0</v>
      </c>
      <c r="O1461" s="140">
        <v>247040149.33100021</v>
      </c>
      <c r="P1461" s="140">
        <v>2929928564.2517338</v>
      </c>
      <c r="Q1461" s="140">
        <v>4792567406.8313751</v>
      </c>
      <c r="R1461" s="140">
        <v>2211588947.9742403</v>
      </c>
      <c r="S1461" s="140">
        <v>2580978458.8571348</v>
      </c>
      <c r="T1461" s="140">
        <v>2803408464.2648916</v>
      </c>
      <c r="U1461" s="140">
        <v>2803408464.2648916</v>
      </c>
      <c r="V1461" s="140">
        <v>2803408464.2648916</v>
      </c>
      <c r="W1461" s="140">
        <v>0</v>
      </c>
      <c r="X1461" s="140">
        <v>0</v>
      </c>
      <c r="Y1461" s="140">
        <v>0</v>
      </c>
      <c r="Z1461" s="140">
        <v>166298984903.82568</v>
      </c>
      <c r="AA1461" s="140">
        <v>91866661386.364441</v>
      </c>
      <c r="AB1461" s="140">
        <v>84763422390.213516</v>
      </c>
      <c r="AC1461" s="140">
        <v>7103238996.1507597</v>
      </c>
      <c r="AD1461" s="140">
        <v>74432323517.461243</v>
      </c>
      <c r="AE1461" s="140">
        <v>68677128161.446999</v>
      </c>
      <c r="AF1461" s="140">
        <v>5755195356.0142689</v>
      </c>
      <c r="AG1461" s="140">
        <v>-13325400267.805119</v>
      </c>
      <c r="AH1461" s="140">
        <v>1317997</v>
      </c>
      <c r="AI1461" s="44"/>
      <c r="AK1461" s="44"/>
      <c r="AL1461" s="4"/>
    </row>
    <row r="1462" spans="1:38" x14ac:dyDescent="0.35">
      <c r="A1462" s="140" t="s">
        <v>85</v>
      </c>
      <c r="B1462" s="140" t="s">
        <v>86</v>
      </c>
      <c r="C1462" s="140" t="s">
        <v>282</v>
      </c>
      <c r="D1462" s="140" t="s">
        <v>7</v>
      </c>
      <c r="E1462" s="140" t="s">
        <v>535</v>
      </c>
      <c r="F1462" s="140">
        <v>2014</v>
      </c>
      <c r="G1462" s="140" t="s">
        <v>1516</v>
      </c>
      <c r="H1462" s="140">
        <v>300615402433.02155</v>
      </c>
      <c r="I1462" s="140">
        <v>118778105977.1581</v>
      </c>
      <c r="J1462" s="140">
        <v>21649006007.999748</v>
      </c>
      <c r="K1462" s="140">
        <v>18828872309.268612</v>
      </c>
      <c r="L1462" s="140">
        <v>5187805706.6190557</v>
      </c>
      <c r="M1462" s="140">
        <v>5279465491.2005281</v>
      </c>
      <c r="N1462" s="140">
        <v>0</v>
      </c>
      <c r="O1462" s="140">
        <v>240954491.25231346</v>
      </c>
      <c r="P1462" s="140">
        <v>3114624856.684164</v>
      </c>
      <c r="Q1462" s="140">
        <v>5006021763.5125513</v>
      </c>
      <c r="R1462" s="140">
        <v>2278511146.0313191</v>
      </c>
      <c r="S1462" s="140">
        <v>2727510617.4812322</v>
      </c>
      <c r="T1462" s="140">
        <v>2820133698.7311392</v>
      </c>
      <c r="U1462" s="140">
        <v>2820133698.7311392</v>
      </c>
      <c r="V1462" s="140">
        <v>2820133698.7311392</v>
      </c>
      <c r="W1462" s="140">
        <v>0</v>
      </c>
      <c r="X1462" s="140">
        <v>0</v>
      </c>
      <c r="Y1462" s="140">
        <v>0</v>
      </c>
      <c r="Z1462" s="140">
        <v>171545837712.56454</v>
      </c>
      <c r="AA1462" s="140">
        <v>92389049584.75235</v>
      </c>
      <c r="AB1462" s="140">
        <v>85773641165.757248</v>
      </c>
      <c r="AC1462" s="140">
        <v>6615408418.9951868</v>
      </c>
      <c r="AD1462" s="140">
        <v>79156788127.812195</v>
      </c>
      <c r="AE1462" s="140">
        <v>73488860110.856354</v>
      </c>
      <c r="AF1462" s="140">
        <v>5667928016.9559097</v>
      </c>
      <c r="AG1462" s="140">
        <v>-11357547264.700817</v>
      </c>
      <c r="AH1462" s="140">
        <v>1314545</v>
      </c>
      <c r="AI1462" s="44"/>
      <c r="AK1462" s="44"/>
      <c r="AL1462" s="4"/>
    </row>
    <row r="1463" spans="1:38" x14ac:dyDescent="0.35">
      <c r="A1463" s="140" t="s">
        <v>85</v>
      </c>
      <c r="B1463" s="140" t="s">
        <v>86</v>
      </c>
      <c r="C1463" s="140" t="s">
        <v>282</v>
      </c>
      <c r="D1463" s="140" t="s">
        <v>7</v>
      </c>
      <c r="E1463" s="140" t="s">
        <v>535</v>
      </c>
      <c r="F1463" s="140">
        <v>2015</v>
      </c>
      <c r="G1463" s="140" t="s">
        <v>1517</v>
      </c>
      <c r="H1463" s="140">
        <v>312233100642.92029</v>
      </c>
      <c r="I1463" s="140">
        <v>120788012936.36304</v>
      </c>
      <c r="J1463" s="140">
        <v>21057157376.85038</v>
      </c>
      <c r="K1463" s="140">
        <v>18582491005.606846</v>
      </c>
      <c r="L1463" s="140">
        <v>5406284733.3097239</v>
      </c>
      <c r="M1463" s="140">
        <v>5253769106.3299484</v>
      </c>
      <c r="N1463" s="140">
        <v>0</v>
      </c>
      <c r="O1463" s="140">
        <v>76387072.620442435</v>
      </c>
      <c r="P1463" s="140">
        <v>2951227827.0273709</v>
      </c>
      <c r="Q1463" s="140">
        <v>4894822266.3193579</v>
      </c>
      <c r="R1463" s="140">
        <v>2254172011.3239093</v>
      </c>
      <c r="S1463" s="140">
        <v>2640650254.9954486</v>
      </c>
      <c r="T1463" s="140">
        <v>2474666371.2435389</v>
      </c>
      <c r="U1463" s="140">
        <v>2474666371.2435389</v>
      </c>
      <c r="V1463" s="140">
        <v>2474666371.2435389</v>
      </c>
      <c r="W1463" s="140">
        <v>0</v>
      </c>
      <c r="X1463" s="140">
        <v>0</v>
      </c>
      <c r="Y1463" s="140">
        <v>0</v>
      </c>
      <c r="Z1463" s="140">
        <v>181000340993.96738</v>
      </c>
      <c r="AA1463" s="140">
        <v>98187731301.176941</v>
      </c>
      <c r="AB1463" s="140">
        <v>91541228505.335968</v>
      </c>
      <c r="AC1463" s="140">
        <v>6646502795.8410416</v>
      </c>
      <c r="AD1463" s="140">
        <v>82812609692.790436</v>
      </c>
      <c r="AE1463" s="140">
        <v>77206876323.050705</v>
      </c>
      <c r="AF1463" s="140">
        <v>5605733369.7395115</v>
      </c>
      <c r="AG1463" s="140">
        <v>-10612410664.260464</v>
      </c>
      <c r="AH1463" s="140">
        <v>1315407</v>
      </c>
      <c r="AI1463" s="44"/>
      <c r="AK1463" s="44"/>
      <c r="AL1463" s="4"/>
    </row>
    <row r="1464" spans="1:38" x14ac:dyDescent="0.35">
      <c r="A1464" s="140" t="s">
        <v>85</v>
      </c>
      <c r="B1464" s="140" t="s">
        <v>86</v>
      </c>
      <c r="C1464" s="140" t="s">
        <v>282</v>
      </c>
      <c r="D1464" s="140" t="s">
        <v>7</v>
      </c>
      <c r="E1464" s="140" t="s">
        <v>535</v>
      </c>
      <c r="F1464" s="140">
        <v>2016</v>
      </c>
      <c r="G1464" s="140" t="s">
        <v>1518</v>
      </c>
      <c r="H1464" s="140">
        <v>322371241955.91364</v>
      </c>
      <c r="I1464" s="140">
        <v>122648324180.52943</v>
      </c>
      <c r="J1464" s="140">
        <v>20619743454.346844</v>
      </c>
      <c r="K1464" s="140">
        <v>18869341755.05352</v>
      </c>
      <c r="L1464" s="140">
        <v>5616558480.5316658</v>
      </c>
      <c r="M1464" s="140">
        <v>5247171863.6340628</v>
      </c>
      <c r="N1464" s="140">
        <v>0</v>
      </c>
      <c r="O1464" s="140">
        <v>85865026.167235523</v>
      </c>
      <c r="P1464" s="140">
        <v>3037482002.6690726</v>
      </c>
      <c r="Q1464" s="140">
        <v>4882264382.0514851</v>
      </c>
      <c r="R1464" s="140">
        <v>2420360669.1669145</v>
      </c>
      <c r="S1464" s="140">
        <v>2461903712.8845701</v>
      </c>
      <c r="T1464" s="140">
        <v>1750401699.2933207</v>
      </c>
      <c r="U1464" s="140">
        <v>1750401699.2933207</v>
      </c>
      <c r="V1464" s="140">
        <v>1750401699.2933207</v>
      </c>
      <c r="W1464" s="140">
        <v>0</v>
      </c>
      <c r="X1464" s="140">
        <v>0</v>
      </c>
      <c r="Y1464" s="140">
        <v>0</v>
      </c>
      <c r="Z1464" s="140">
        <v>189483254581.06506</v>
      </c>
      <c r="AA1464" s="140">
        <v>101160755001.12547</v>
      </c>
      <c r="AB1464" s="140">
        <v>94732282047.922913</v>
      </c>
      <c r="AC1464" s="140">
        <v>6428472953.202569</v>
      </c>
      <c r="AD1464" s="140">
        <v>88322499579.93959</v>
      </c>
      <c r="AE1464" s="140">
        <v>82709860570.844131</v>
      </c>
      <c r="AF1464" s="140">
        <v>5612639009.0956926</v>
      </c>
      <c r="AG1464" s="140">
        <v>-10380080260.027693</v>
      </c>
      <c r="AH1464" s="140">
        <v>1315790</v>
      </c>
      <c r="AI1464" s="44"/>
      <c r="AK1464" s="44"/>
      <c r="AL1464" s="4"/>
    </row>
    <row r="1465" spans="1:38" x14ac:dyDescent="0.35">
      <c r="A1465" s="140" t="s">
        <v>85</v>
      </c>
      <c r="B1465" s="140" t="s">
        <v>86</v>
      </c>
      <c r="C1465" s="140" t="s">
        <v>282</v>
      </c>
      <c r="D1465" s="140" t="s">
        <v>7</v>
      </c>
      <c r="E1465" s="140" t="s">
        <v>535</v>
      </c>
      <c r="F1465" s="140">
        <v>2017</v>
      </c>
      <c r="G1465" s="140" t="s">
        <v>1519</v>
      </c>
      <c r="H1465" s="140">
        <v>333111906311.46454</v>
      </c>
      <c r="I1465" s="140">
        <v>125313202167.70042</v>
      </c>
      <c r="J1465" s="140">
        <v>19623789887.355507</v>
      </c>
      <c r="K1465" s="140">
        <v>18362508110.332642</v>
      </c>
      <c r="L1465" s="140">
        <v>5710474515.4637203</v>
      </c>
      <c r="M1465" s="140">
        <v>5331938601.3583565</v>
      </c>
      <c r="N1465" s="140">
        <v>0</v>
      </c>
      <c r="O1465" s="140">
        <v>94643675.828811154</v>
      </c>
      <c r="P1465" s="140">
        <v>2681394768.5717368</v>
      </c>
      <c r="Q1465" s="140">
        <v>4544056549.1100187</v>
      </c>
      <c r="R1465" s="140">
        <v>2075747372.0294106</v>
      </c>
      <c r="S1465" s="140">
        <v>2468309177.0806079</v>
      </c>
      <c r="T1465" s="140">
        <v>1261281777.0228636</v>
      </c>
      <c r="U1465" s="140">
        <v>1261281777.0228636</v>
      </c>
      <c r="V1465" s="140">
        <v>1261281777.0228636</v>
      </c>
      <c r="W1465" s="140">
        <v>0</v>
      </c>
      <c r="X1465" s="140">
        <v>0</v>
      </c>
      <c r="Y1465" s="140">
        <v>0</v>
      </c>
      <c r="Z1465" s="140">
        <v>198303928857.56284</v>
      </c>
      <c r="AA1465" s="140">
        <v>106329535791.27527</v>
      </c>
      <c r="AB1465" s="140">
        <v>99902914914.4039</v>
      </c>
      <c r="AC1465" s="140">
        <v>6426620876.8711214</v>
      </c>
      <c r="AD1465" s="140">
        <v>91974393066.287842</v>
      </c>
      <c r="AE1465" s="140">
        <v>86415405620.149963</v>
      </c>
      <c r="AF1465" s="140">
        <v>5558987446.1377621</v>
      </c>
      <c r="AG1465" s="140">
        <v>-10129014601.15423</v>
      </c>
      <c r="AH1465" s="140">
        <v>1317384</v>
      </c>
      <c r="AI1465" s="44"/>
      <c r="AK1465" s="44"/>
      <c r="AL1465" s="4"/>
    </row>
    <row r="1466" spans="1:38" x14ac:dyDescent="0.35">
      <c r="A1466" s="140" t="s">
        <v>85</v>
      </c>
      <c r="B1466" s="140" t="s">
        <v>86</v>
      </c>
      <c r="C1466" s="140" t="s">
        <v>282</v>
      </c>
      <c r="D1466" s="140" t="s">
        <v>7</v>
      </c>
      <c r="E1466" s="140" t="s">
        <v>535</v>
      </c>
      <c r="F1466" s="140">
        <v>2018</v>
      </c>
      <c r="G1466" s="140" t="s">
        <v>1520</v>
      </c>
      <c r="H1466" s="140">
        <v>348961065095.26978</v>
      </c>
      <c r="I1466" s="140">
        <v>129531442270.43463</v>
      </c>
      <c r="J1466" s="140">
        <v>19748307198.50264</v>
      </c>
      <c r="K1466" s="140">
        <v>18737855870.892258</v>
      </c>
      <c r="L1466" s="140">
        <v>5993740992.638526</v>
      </c>
      <c r="M1466" s="140">
        <v>5274716670.3620167</v>
      </c>
      <c r="N1466" s="140">
        <v>0</v>
      </c>
      <c r="O1466" s="140">
        <v>100219469.11261201</v>
      </c>
      <c r="P1466" s="140">
        <v>2854456498.3393455</v>
      </c>
      <c r="Q1466" s="140">
        <v>4514722240.4397602</v>
      </c>
      <c r="R1466" s="140">
        <v>2149247283.7956514</v>
      </c>
      <c r="S1466" s="140">
        <v>2365474956.6441092</v>
      </c>
      <c r="T1466" s="140">
        <v>1010451327.6103808</v>
      </c>
      <c r="U1466" s="140">
        <v>1010451327.6103808</v>
      </c>
      <c r="V1466" s="140">
        <v>1010451327.6103808</v>
      </c>
      <c r="W1466" s="140">
        <v>0</v>
      </c>
      <c r="X1466" s="140">
        <v>0</v>
      </c>
      <c r="Y1466" s="140">
        <v>0</v>
      </c>
      <c r="Z1466" s="140">
        <v>207957785626.33249</v>
      </c>
      <c r="AA1466" s="140">
        <v>111993816360.28928</v>
      </c>
      <c r="AB1466" s="140">
        <v>105224842970.67203</v>
      </c>
      <c r="AC1466" s="140">
        <v>6768973389.6173353</v>
      </c>
      <c r="AD1466" s="140">
        <v>95963969266.043228</v>
      </c>
      <c r="AE1466" s="140">
        <v>90163849443.050583</v>
      </c>
      <c r="AF1466" s="140">
        <v>5800119822.992527</v>
      </c>
      <c r="AG1466" s="140">
        <v>-8276469999.999999</v>
      </c>
      <c r="AH1466" s="140">
        <v>1321977</v>
      </c>
      <c r="AI1466" s="44"/>
      <c r="AK1466" s="44"/>
      <c r="AL1466" s="4"/>
    </row>
    <row r="1467" spans="1:38" x14ac:dyDescent="0.35">
      <c r="A1467" s="140" t="s">
        <v>87</v>
      </c>
      <c r="B1467" s="140" t="s">
        <v>88</v>
      </c>
      <c r="C1467" s="140" t="s">
        <v>2</v>
      </c>
      <c r="D1467" s="140" t="s">
        <v>10</v>
      </c>
      <c r="E1467" s="140" t="s">
        <v>535</v>
      </c>
      <c r="F1467" s="140">
        <v>1995</v>
      </c>
      <c r="G1467" s="140" t="s">
        <v>1521</v>
      </c>
      <c r="H1467" s="140">
        <v>221374259182.87323</v>
      </c>
      <c r="I1467" s="140">
        <v>17913905534.5784</v>
      </c>
      <c r="J1467" s="140">
        <v>97934052701.436615</v>
      </c>
      <c r="K1467" s="140">
        <v>97775590905.626419</v>
      </c>
      <c r="L1467" s="140">
        <v>10719770435.763811</v>
      </c>
      <c r="M1467" s="140">
        <v>13335744998.784367</v>
      </c>
      <c r="N1467" s="140">
        <v>0</v>
      </c>
      <c r="O1467" s="140">
        <v>0</v>
      </c>
      <c r="P1467" s="140">
        <v>17350694085.471283</v>
      </c>
      <c r="Q1467" s="140">
        <v>56369381385.606964</v>
      </c>
      <c r="R1467" s="140">
        <v>36786205216.903488</v>
      </c>
      <c r="S1467" s="140">
        <v>19583176168.70348</v>
      </c>
      <c r="T1467" s="140">
        <v>158461795.81019181</v>
      </c>
      <c r="U1467" s="140">
        <v>0</v>
      </c>
      <c r="V1467" s="140">
        <v>0</v>
      </c>
      <c r="W1467" s="140">
        <v>0</v>
      </c>
      <c r="X1467" s="140">
        <v>0</v>
      </c>
      <c r="Y1467" s="140">
        <v>158461795.81019181</v>
      </c>
      <c r="Z1467" s="140">
        <v>119885486753.00591</v>
      </c>
      <c r="AA1467" s="140">
        <v>88003663119.784485</v>
      </c>
      <c r="AB1467" s="140">
        <v>49037882666.598114</v>
      </c>
      <c r="AC1467" s="140">
        <v>38965780453.186386</v>
      </c>
      <c r="AD1467" s="140">
        <v>31881823633.221401</v>
      </c>
      <c r="AE1467" s="140">
        <v>17765364203.022686</v>
      </c>
      <c r="AF1467" s="140">
        <v>14116459430.198755</v>
      </c>
      <c r="AG1467" s="140">
        <v>-14359185806.147705</v>
      </c>
      <c r="AH1467" s="140">
        <v>57047908</v>
      </c>
      <c r="AI1467" s="44"/>
      <c r="AK1467" s="44"/>
      <c r="AL1467" s="4"/>
    </row>
    <row r="1468" spans="1:38" x14ac:dyDescent="0.35">
      <c r="A1468" s="140" t="s">
        <v>87</v>
      </c>
      <c r="B1468" s="140" t="s">
        <v>88</v>
      </c>
      <c r="C1468" s="140" t="s">
        <v>2</v>
      </c>
      <c r="D1468" s="140" t="s">
        <v>10</v>
      </c>
      <c r="E1468" s="140" t="s">
        <v>535</v>
      </c>
      <c r="F1468" s="140">
        <v>1996</v>
      </c>
      <c r="G1468" s="140" t="s">
        <v>1522</v>
      </c>
      <c r="H1468" s="140">
        <v>239356489362.46579</v>
      </c>
      <c r="I1468" s="140">
        <v>17913905534.5784</v>
      </c>
      <c r="J1468" s="140">
        <v>100635721204.29367</v>
      </c>
      <c r="K1468" s="140">
        <v>100457686437.90399</v>
      </c>
      <c r="L1468" s="140">
        <v>13042824277.173307</v>
      </c>
      <c r="M1468" s="140">
        <v>13239164526.945841</v>
      </c>
      <c r="N1468" s="140">
        <v>0</v>
      </c>
      <c r="O1468" s="140">
        <v>0</v>
      </c>
      <c r="P1468" s="140">
        <v>18105999769.474312</v>
      </c>
      <c r="Q1468" s="140">
        <v>56069697864.310516</v>
      </c>
      <c r="R1468" s="140">
        <v>35634032210.276306</v>
      </c>
      <c r="S1468" s="140">
        <v>20435665654.034214</v>
      </c>
      <c r="T1468" s="140">
        <v>178034766.38969165</v>
      </c>
      <c r="U1468" s="140">
        <v>0</v>
      </c>
      <c r="V1468" s="140">
        <v>0</v>
      </c>
      <c r="W1468" s="140">
        <v>0</v>
      </c>
      <c r="X1468" s="140">
        <v>0</v>
      </c>
      <c r="Y1468" s="140">
        <v>178034766.38969165</v>
      </c>
      <c r="Z1468" s="140">
        <v>135740365906.74326</v>
      </c>
      <c r="AA1468" s="140">
        <v>99862646826.855728</v>
      </c>
      <c r="AB1468" s="140">
        <v>55435703379.891167</v>
      </c>
      <c r="AC1468" s="140">
        <v>44426943446.964577</v>
      </c>
      <c r="AD1468" s="140">
        <v>35877719079.887512</v>
      </c>
      <c r="AE1468" s="140">
        <v>19916421765.86924</v>
      </c>
      <c r="AF1468" s="140">
        <v>15961297314.018276</v>
      </c>
      <c r="AG1468" s="140">
        <v>-14933503283.149508</v>
      </c>
      <c r="AH1468" s="140">
        <v>58883530</v>
      </c>
      <c r="AI1468" s="44"/>
      <c r="AK1468" s="44"/>
      <c r="AL1468" s="4"/>
    </row>
    <row r="1469" spans="1:38" x14ac:dyDescent="0.35">
      <c r="A1469" s="140" t="s">
        <v>87</v>
      </c>
      <c r="B1469" s="140" t="s">
        <v>88</v>
      </c>
      <c r="C1469" s="140" t="s">
        <v>2</v>
      </c>
      <c r="D1469" s="140" t="s">
        <v>10</v>
      </c>
      <c r="E1469" s="140" t="s">
        <v>535</v>
      </c>
      <c r="F1469" s="140">
        <v>1997</v>
      </c>
      <c r="G1469" s="140" t="s">
        <v>1523</v>
      </c>
      <c r="H1469" s="140">
        <v>255230665262.41302</v>
      </c>
      <c r="I1469" s="140">
        <v>17913905534.5784</v>
      </c>
      <c r="J1469" s="140">
        <v>104812530734.19232</v>
      </c>
      <c r="K1469" s="140">
        <v>104639431490.16046</v>
      </c>
      <c r="L1469" s="140">
        <v>14738442374.535141</v>
      </c>
      <c r="M1469" s="140">
        <v>13154023222.883291</v>
      </c>
      <c r="N1469" s="140">
        <v>0</v>
      </c>
      <c r="O1469" s="140">
        <v>0</v>
      </c>
      <c r="P1469" s="140">
        <v>19104456108.108288</v>
      </c>
      <c r="Q1469" s="140">
        <v>57642509784.633743</v>
      </c>
      <c r="R1469" s="140">
        <v>36079918240.493469</v>
      </c>
      <c r="S1469" s="140">
        <v>21562591544.140278</v>
      </c>
      <c r="T1469" s="140">
        <v>173099244.03185809</v>
      </c>
      <c r="U1469" s="140">
        <v>0</v>
      </c>
      <c r="V1469" s="140">
        <v>0</v>
      </c>
      <c r="W1469" s="140">
        <v>0</v>
      </c>
      <c r="X1469" s="140">
        <v>0</v>
      </c>
      <c r="Y1469" s="140">
        <v>173099244.03185809</v>
      </c>
      <c r="Z1469" s="140">
        <v>140059275876.55612</v>
      </c>
      <c r="AA1469" s="140">
        <v>103201093222.40591</v>
      </c>
      <c r="AB1469" s="140">
        <v>57370120812.160614</v>
      </c>
      <c r="AC1469" s="140">
        <v>45830972410.245293</v>
      </c>
      <c r="AD1469" s="140">
        <v>36858182654.1502</v>
      </c>
      <c r="AE1469" s="140">
        <v>20489689844.934566</v>
      </c>
      <c r="AF1469" s="140">
        <v>16368492809.215616</v>
      </c>
      <c r="AG1469" s="140">
        <v>-7555046882.9138441</v>
      </c>
      <c r="AH1469" s="140">
        <v>60697443</v>
      </c>
      <c r="AI1469" s="44"/>
      <c r="AK1469" s="44"/>
      <c r="AL1469" s="4"/>
    </row>
    <row r="1470" spans="1:38" x14ac:dyDescent="0.35">
      <c r="A1470" s="140" t="s">
        <v>87</v>
      </c>
      <c r="B1470" s="140" t="s">
        <v>88</v>
      </c>
      <c r="C1470" s="140" t="s">
        <v>2</v>
      </c>
      <c r="D1470" s="140" t="s">
        <v>10</v>
      </c>
      <c r="E1470" s="140" t="s">
        <v>535</v>
      </c>
      <c r="F1470" s="140">
        <v>1998</v>
      </c>
      <c r="G1470" s="140" t="s">
        <v>1524</v>
      </c>
      <c r="H1470" s="140">
        <v>258866986046.56119</v>
      </c>
      <c r="I1470" s="140">
        <v>17913905534.5784</v>
      </c>
      <c r="J1470" s="140">
        <v>113565798446.69022</v>
      </c>
      <c r="K1470" s="140">
        <v>113424902560.12814</v>
      </c>
      <c r="L1470" s="140">
        <v>16732190467.671299</v>
      </c>
      <c r="M1470" s="140">
        <v>13066300196.130823</v>
      </c>
      <c r="N1470" s="140">
        <v>0</v>
      </c>
      <c r="O1470" s="140">
        <v>0</v>
      </c>
      <c r="P1470" s="140">
        <v>20683155341.161659</v>
      </c>
      <c r="Q1470" s="140">
        <v>62943256555.164345</v>
      </c>
      <c r="R1470" s="140">
        <v>39598837434.214394</v>
      </c>
      <c r="S1470" s="140">
        <v>23344419120.949951</v>
      </c>
      <c r="T1470" s="140">
        <v>140895886.56207392</v>
      </c>
      <c r="U1470" s="140">
        <v>0</v>
      </c>
      <c r="V1470" s="140">
        <v>0</v>
      </c>
      <c r="W1470" s="140">
        <v>0</v>
      </c>
      <c r="X1470" s="140">
        <v>0</v>
      </c>
      <c r="Y1470" s="140">
        <v>140895886.56207392</v>
      </c>
      <c r="Z1470" s="140">
        <v>136601932084.05731</v>
      </c>
      <c r="AA1470" s="140">
        <v>100785461440.63507</v>
      </c>
      <c r="AB1470" s="140">
        <v>56161426615.791985</v>
      </c>
      <c r="AC1470" s="140">
        <v>44624034824.843079</v>
      </c>
      <c r="AD1470" s="140">
        <v>35816470643.422256</v>
      </c>
      <c r="AE1470" s="140">
        <v>19958276312.125141</v>
      </c>
      <c r="AF1470" s="140">
        <v>15858194331.297117</v>
      </c>
      <c r="AG1470" s="140">
        <v>-9214650018.764698</v>
      </c>
      <c r="AH1470" s="140">
        <v>62507724</v>
      </c>
      <c r="AI1470" s="44"/>
      <c r="AK1470" s="44"/>
      <c r="AL1470" s="4"/>
    </row>
    <row r="1471" spans="1:38" x14ac:dyDescent="0.35">
      <c r="A1471" s="140" t="s">
        <v>87</v>
      </c>
      <c r="B1471" s="140" t="s">
        <v>88</v>
      </c>
      <c r="C1471" s="140" t="s">
        <v>2</v>
      </c>
      <c r="D1471" s="140" t="s">
        <v>10</v>
      </c>
      <c r="E1471" s="140" t="s">
        <v>535</v>
      </c>
      <c r="F1471" s="140">
        <v>1999</v>
      </c>
      <c r="G1471" s="140" t="s">
        <v>1525</v>
      </c>
      <c r="H1471" s="140">
        <v>261368276610.12872</v>
      </c>
      <c r="I1471" s="140">
        <v>17913905534.5784</v>
      </c>
      <c r="J1471" s="140">
        <v>112729560311.06357</v>
      </c>
      <c r="K1471" s="140">
        <v>112572177190.66074</v>
      </c>
      <c r="L1471" s="140">
        <v>16313088559.346258</v>
      </c>
      <c r="M1471" s="140">
        <v>13001826590.741812</v>
      </c>
      <c r="N1471" s="140">
        <v>0</v>
      </c>
      <c r="O1471" s="140">
        <v>0</v>
      </c>
      <c r="P1471" s="140">
        <v>20831393522.210651</v>
      </c>
      <c r="Q1471" s="140">
        <v>62425868518.36203</v>
      </c>
      <c r="R1471" s="140">
        <v>38914137680.652489</v>
      </c>
      <c r="S1471" s="140">
        <v>23511730837.709538</v>
      </c>
      <c r="T1471" s="140">
        <v>157383120.40282083</v>
      </c>
      <c r="U1471" s="140">
        <v>0</v>
      </c>
      <c r="V1471" s="140">
        <v>0</v>
      </c>
      <c r="W1471" s="140">
        <v>0</v>
      </c>
      <c r="X1471" s="140">
        <v>0</v>
      </c>
      <c r="Y1471" s="140">
        <v>157383120.40282083</v>
      </c>
      <c r="Z1471" s="140">
        <v>142125796353.66861</v>
      </c>
      <c r="AA1471" s="140">
        <v>104696882689.45729</v>
      </c>
      <c r="AB1471" s="140">
        <v>58400426662.478371</v>
      </c>
      <c r="AC1471" s="140">
        <v>46296456026.978912</v>
      </c>
      <c r="AD1471" s="140">
        <v>37428913664.211304</v>
      </c>
      <c r="AE1471" s="140">
        <v>20878028756.467594</v>
      </c>
      <c r="AF1471" s="140">
        <v>16550884907.743662</v>
      </c>
      <c r="AG1471" s="140">
        <v>-11400985589.181879</v>
      </c>
      <c r="AH1471" s="140">
        <v>64343013</v>
      </c>
      <c r="AI1471" s="44"/>
      <c r="AK1471" s="44"/>
      <c r="AL1471" s="4"/>
    </row>
    <row r="1472" spans="1:38" x14ac:dyDescent="0.35">
      <c r="A1472" s="140" t="s">
        <v>87</v>
      </c>
      <c r="B1472" s="140" t="s">
        <v>88</v>
      </c>
      <c r="C1472" s="140" t="s">
        <v>2</v>
      </c>
      <c r="D1472" s="140" t="s">
        <v>10</v>
      </c>
      <c r="E1472" s="140" t="s">
        <v>535</v>
      </c>
      <c r="F1472" s="140">
        <v>2000</v>
      </c>
      <c r="G1472" s="140" t="s">
        <v>1526</v>
      </c>
      <c r="H1472" s="140">
        <v>271342771689.629</v>
      </c>
      <c r="I1472" s="140">
        <v>17913905534.5784</v>
      </c>
      <c r="J1472" s="140">
        <v>112182625639.34991</v>
      </c>
      <c r="K1472" s="140">
        <v>111997438812.10587</v>
      </c>
      <c r="L1472" s="140">
        <v>14860111559.049782</v>
      </c>
      <c r="M1472" s="140">
        <v>12963952940.584743</v>
      </c>
      <c r="N1472" s="140">
        <v>0</v>
      </c>
      <c r="O1472" s="140">
        <v>0</v>
      </c>
      <c r="P1472" s="140">
        <v>21014914649.090508</v>
      </c>
      <c r="Q1472" s="140">
        <v>63158459663.380821</v>
      </c>
      <c r="R1472" s="140">
        <v>39439594370.953613</v>
      </c>
      <c r="S1472" s="140">
        <v>23718865292.427208</v>
      </c>
      <c r="T1472" s="140">
        <v>185186827.24405214</v>
      </c>
      <c r="U1472" s="140">
        <v>0</v>
      </c>
      <c r="V1472" s="140">
        <v>0</v>
      </c>
      <c r="W1472" s="140">
        <v>0</v>
      </c>
      <c r="X1472" s="140">
        <v>0</v>
      </c>
      <c r="Y1472" s="140">
        <v>185186827.24405214</v>
      </c>
      <c r="Z1472" s="140">
        <v>153162781749.21637</v>
      </c>
      <c r="AA1472" s="140">
        <v>112806056576.74251</v>
      </c>
      <c r="AB1472" s="140">
        <v>62673197786.299156</v>
      </c>
      <c r="AC1472" s="140">
        <v>50132858790.443344</v>
      </c>
      <c r="AD1472" s="140">
        <v>40356725172.473862</v>
      </c>
      <c r="AE1472" s="140">
        <v>22421535647.078362</v>
      </c>
      <c r="AF1472" s="140">
        <v>17935189525.3955</v>
      </c>
      <c r="AG1472" s="140">
        <v>-11916541233.51569</v>
      </c>
      <c r="AH1472" s="140">
        <v>66224804</v>
      </c>
      <c r="AI1472" s="44"/>
      <c r="AK1472" s="44"/>
      <c r="AL1472" s="4"/>
    </row>
    <row r="1473" spans="1:38" x14ac:dyDescent="0.35">
      <c r="A1473" s="140" t="s">
        <v>87</v>
      </c>
      <c r="B1473" s="140" t="s">
        <v>88</v>
      </c>
      <c r="C1473" s="140" t="s">
        <v>2</v>
      </c>
      <c r="D1473" s="140" t="s">
        <v>10</v>
      </c>
      <c r="E1473" s="140" t="s">
        <v>535</v>
      </c>
      <c r="F1473" s="140">
        <v>2001</v>
      </c>
      <c r="G1473" s="140" t="s">
        <v>1527</v>
      </c>
      <c r="H1473" s="140">
        <v>284748106982.33856</v>
      </c>
      <c r="I1473" s="140">
        <v>17913905534.5784</v>
      </c>
      <c r="J1473" s="140">
        <v>110719409244.32071</v>
      </c>
      <c r="K1473" s="140">
        <v>110488565600.52776</v>
      </c>
      <c r="L1473" s="140">
        <v>13631858874.251947</v>
      </c>
      <c r="M1473" s="140">
        <v>12902272890.565542</v>
      </c>
      <c r="N1473" s="140">
        <v>0</v>
      </c>
      <c r="O1473" s="140">
        <v>0</v>
      </c>
      <c r="P1473" s="140">
        <v>21572076376.638752</v>
      </c>
      <c r="Q1473" s="140">
        <v>62382357459.071526</v>
      </c>
      <c r="R1473" s="140">
        <v>38101197363.160393</v>
      </c>
      <c r="S1473" s="140">
        <v>24281160095.911133</v>
      </c>
      <c r="T1473" s="140">
        <v>230843643.79294237</v>
      </c>
      <c r="U1473" s="140">
        <v>0</v>
      </c>
      <c r="V1473" s="140">
        <v>0</v>
      </c>
      <c r="W1473" s="140">
        <v>0</v>
      </c>
      <c r="X1473" s="140">
        <v>0</v>
      </c>
      <c r="Y1473" s="140">
        <v>230843643.79294237</v>
      </c>
      <c r="Z1473" s="140">
        <v>169669681865.52637</v>
      </c>
      <c r="AA1473" s="140">
        <v>125466509222.24921</v>
      </c>
      <c r="AB1473" s="140">
        <v>69406833825.860458</v>
      </c>
      <c r="AC1473" s="140">
        <v>56059675396.388741</v>
      </c>
      <c r="AD1473" s="140">
        <v>44203172643.277199</v>
      </c>
      <c r="AE1473" s="140">
        <v>24452758566.77533</v>
      </c>
      <c r="AF1473" s="140">
        <v>19750414076.501869</v>
      </c>
      <c r="AG1473" s="140">
        <v>-13554889662.086988</v>
      </c>
      <c r="AH1473" s="140">
        <v>68159423</v>
      </c>
      <c r="AI1473" s="44"/>
      <c r="AK1473" s="44"/>
      <c r="AL1473" s="4"/>
    </row>
    <row r="1474" spans="1:38" x14ac:dyDescent="0.35">
      <c r="A1474" s="140" t="s">
        <v>87</v>
      </c>
      <c r="B1474" s="140" t="s">
        <v>88</v>
      </c>
      <c r="C1474" s="140" t="s">
        <v>2</v>
      </c>
      <c r="D1474" s="140" t="s">
        <v>10</v>
      </c>
      <c r="E1474" s="140" t="s">
        <v>535</v>
      </c>
      <c r="F1474" s="140">
        <v>2002</v>
      </c>
      <c r="G1474" s="140" t="s">
        <v>1528</v>
      </c>
      <c r="H1474" s="140">
        <v>293502182603.59875</v>
      </c>
      <c r="I1474" s="140">
        <v>17913905534.5784</v>
      </c>
      <c r="J1474" s="140">
        <v>115844788676.74977</v>
      </c>
      <c r="K1474" s="140">
        <v>115797781392.64087</v>
      </c>
      <c r="L1474" s="140">
        <v>13238347727.352999</v>
      </c>
      <c r="M1474" s="140">
        <v>12906937985.843943</v>
      </c>
      <c r="N1474" s="140">
        <v>0</v>
      </c>
      <c r="O1474" s="140">
        <v>0</v>
      </c>
      <c r="P1474" s="140">
        <v>24320399707.017742</v>
      </c>
      <c r="Q1474" s="140">
        <v>65332095972.426178</v>
      </c>
      <c r="R1474" s="140">
        <v>38032096301.302986</v>
      </c>
      <c r="S1474" s="140">
        <v>27299999671.123192</v>
      </c>
      <c r="T1474" s="140">
        <v>47007284.10890162</v>
      </c>
      <c r="U1474" s="140">
        <v>0</v>
      </c>
      <c r="V1474" s="140">
        <v>0</v>
      </c>
      <c r="W1474" s="140">
        <v>0</v>
      </c>
      <c r="X1474" s="140">
        <v>0</v>
      </c>
      <c r="Y1474" s="140">
        <v>47007284.10890162</v>
      </c>
      <c r="Z1474" s="140">
        <v>172735454336.58679</v>
      </c>
      <c r="AA1474" s="140">
        <v>127726420489.42363</v>
      </c>
      <c r="AB1474" s="140">
        <v>70207415011.284729</v>
      </c>
      <c r="AC1474" s="140">
        <v>57519005478.138901</v>
      </c>
      <c r="AD1474" s="140">
        <v>45009033847.163147</v>
      </c>
      <c r="AE1474" s="140">
        <v>24740127425.918167</v>
      </c>
      <c r="AF1474" s="140">
        <v>20268906421.244984</v>
      </c>
      <c r="AG1474" s="140">
        <v>-12991965944.316164</v>
      </c>
      <c r="AH1474" s="140">
        <v>70142091</v>
      </c>
      <c r="AI1474" s="44"/>
      <c r="AK1474" s="44"/>
      <c r="AL1474" s="4"/>
    </row>
    <row r="1475" spans="1:38" x14ac:dyDescent="0.35">
      <c r="A1475" s="140" t="s">
        <v>87</v>
      </c>
      <c r="B1475" s="140" t="s">
        <v>88</v>
      </c>
      <c r="C1475" s="140" t="s">
        <v>2</v>
      </c>
      <c r="D1475" s="140" t="s">
        <v>10</v>
      </c>
      <c r="E1475" s="140" t="s">
        <v>535</v>
      </c>
      <c r="F1475" s="140">
        <v>2003</v>
      </c>
      <c r="G1475" s="140" t="s">
        <v>1529</v>
      </c>
      <c r="H1475" s="140">
        <v>297196440526.52948</v>
      </c>
      <c r="I1475" s="140">
        <v>17913905534.5784</v>
      </c>
      <c r="J1475" s="140">
        <v>124085288912.6611</v>
      </c>
      <c r="K1475" s="140">
        <v>123781902324.52194</v>
      </c>
      <c r="L1475" s="140">
        <v>14029987422.469864</v>
      </c>
      <c r="M1475" s="140">
        <v>12891422342.243532</v>
      </c>
      <c r="N1475" s="140">
        <v>0</v>
      </c>
      <c r="O1475" s="140">
        <v>0</v>
      </c>
      <c r="P1475" s="140">
        <v>26997230347.797829</v>
      </c>
      <c r="Q1475" s="140">
        <v>69863262212.010712</v>
      </c>
      <c r="R1475" s="140">
        <v>39640870970.273178</v>
      </c>
      <c r="S1475" s="140">
        <v>30222391241.737537</v>
      </c>
      <c r="T1475" s="140">
        <v>303386588.1391741</v>
      </c>
      <c r="U1475" s="140">
        <v>0</v>
      </c>
      <c r="V1475" s="140">
        <v>0</v>
      </c>
      <c r="W1475" s="140">
        <v>0</v>
      </c>
      <c r="X1475" s="140">
        <v>0</v>
      </c>
      <c r="Y1475" s="140">
        <v>303386588.1391741</v>
      </c>
      <c r="Z1475" s="140">
        <v>167960282372.79654</v>
      </c>
      <c r="AA1475" s="140">
        <v>124186160244.85838</v>
      </c>
      <c r="AB1475" s="140">
        <v>68603844170.585381</v>
      </c>
      <c r="AC1475" s="140">
        <v>55582316074.273003</v>
      </c>
      <c r="AD1475" s="140">
        <v>43774122127.938148</v>
      </c>
      <c r="AE1475" s="140">
        <v>24182026783.40387</v>
      </c>
      <c r="AF1475" s="140">
        <v>19592095344.534286</v>
      </c>
      <c r="AG1475" s="140">
        <v>-12763036293.506561</v>
      </c>
      <c r="AH1475" s="140">
        <v>72170584</v>
      </c>
      <c r="AI1475" s="44"/>
      <c r="AK1475" s="44"/>
      <c r="AL1475" s="4"/>
    </row>
    <row r="1476" spans="1:38" x14ac:dyDescent="0.35">
      <c r="A1476" s="140" t="s">
        <v>87</v>
      </c>
      <c r="B1476" s="140" t="s">
        <v>88</v>
      </c>
      <c r="C1476" s="140" t="s">
        <v>2</v>
      </c>
      <c r="D1476" s="140" t="s">
        <v>10</v>
      </c>
      <c r="E1476" s="140" t="s">
        <v>535</v>
      </c>
      <c r="F1476" s="140">
        <v>2004</v>
      </c>
      <c r="G1476" s="140" t="s">
        <v>1530</v>
      </c>
      <c r="H1476" s="140">
        <v>323937441432.44629</v>
      </c>
      <c r="I1476" s="140">
        <v>17913905534.5784</v>
      </c>
      <c r="J1476" s="140">
        <v>134136317785.47638</v>
      </c>
      <c r="K1476" s="140">
        <v>133835305986.3454</v>
      </c>
      <c r="L1476" s="140">
        <v>15352786972.912201</v>
      </c>
      <c r="M1476" s="140">
        <v>12993188556.151295</v>
      </c>
      <c r="N1476" s="140">
        <v>0</v>
      </c>
      <c r="O1476" s="140">
        <v>0</v>
      </c>
      <c r="P1476" s="140">
        <v>30493957374.761509</v>
      </c>
      <c r="Q1476" s="140">
        <v>74995373082.520401</v>
      </c>
      <c r="R1476" s="140">
        <v>40951082552.483635</v>
      </c>
      <c r="S1476" s="140">
        <v>34044290530.03677</v>
      </c>
      <c r="T1476" s="140">
        <v>301011799.13098234</v>
      </c>
      <c r="U1476" s="140">
        <v>0</v>
      </c>
      <c r="V1476" s="140">
        <v>0</v>
      </c>
      <c r="W1476" s="140">
        <v>0</v>
      </c>
      <c r="X1476" s="140">
        <v>0</v>
      </c>
      <c r="Y1476" s="140">
        <v>301011799.13098234</v>
      </c>
      <c r="Z1476" s="140">
        <v>186650942495.81036</v>
      </c>
      <c r="AA1476" s="140">
        <v>138008242308.89502</v>
      </c>
      <c r="AB1476" s="140">
        <v>77811408502.400955</v>
      </c>
      <c r="AC1476" s="140">
        <v>60196833806.494072</v>
      </c>
      <c r="AD1476" s="140">
        <v>48642700186.915344</v>
      </c>
      <c r="AE1476" s="140">
        <v>27425586701.06287</v>
      </c>
      <c r="AF1476" s="140">
        <v>21217113485.852505</v>
      </c>
      <c r="AG1476" s="140">
        <v>-14763724383.418818</v>
      </c>
      <c r="AH1476" s="140">
        <v>74239505</v>
      </c>
      <c r="AI1476" s="44"/>
      <c r="AK1476" s="44"/>
      <c r="AL1476" s="4"/>
    </row>
    <row r="1477" spans="1:38" x14ac:dyDescent="0.35">
      <c r="A1477" s="140" t="s">
        <v>87</v>
      </c>
      <c r="B1477" s="140" t="s">
        <v>88</v>
      </c>
      <c r="C1477" s="140" t="s">
        <v>2</v>
      </c>
      <c r="D1477" s="140" t="s">
        <v>10</v>
      </c>
      <c r="E1477" s="140" t="s">
        <v>535</v>
      </c>
      <c r="F1477" s="140">
        <v>2005</v>
      </c>
      <c r="G1477" s="140" t="s">
        <v>1531</v>
      </c>
      <c r="H1477" s="140">
        <v>357785593062.25726</v>
      </c>
      <c r="I1477" s="140">
        <v>17913905534.5784</v>
      </c>
      <c r="J1477" s="140">
        <v>143972727102.84805</v>
      </c>
      <c r="K1477" s="140">
        <v>143709240440.48563</v>
      </c>
      <c r="L1477" s="140">
        <v>16332435736.007196</v>
      </c>
      <c r="M1477" s="140">
        <v>12931179156.040878</v>
      </c>
      <c r="N1477" s="140">
        <v>0</v>
      </c>
      <c r="O1477" s="140">
        <v>0</v>
      </c>
      <c r="P1477" s="140">
        <v>33727161008.977787</v>
      </c>
      <c r="Q1477" s="140">
        <v>80718464539.459747</v>
      </c>
      <c r="R1477" s="140">
        <v>43166352711.426575</v>
      </c>
      <c r="S1477" s="140">
        <v>37552111828.03318</v>
      </c>
      <c r="T1477" s="140">
        <v>263486662.36243686</v>
      </c>
      <c r="U1477" s="140">
        <v>0</v>
      </c>
      <c r="V1477" s="140">
        <v>0</v>
      </c>
      <c r="W1477" s="140">
        <v>0</v>
      </c>
      <c r="X1477" s="140">
        <v>0</v>
      </c>
      <c r="Y1477" s="140">
        <v>263486662.36243686</v>
      </c>
      <c r="Z1477" s="140">
        <v>209269174628.19363</v>
      </c>
      <c r="AA1477" s="140">
        <v>154727626256.80533</v>
      </c>
      <c r="AB1477" s="140">
        <v>86546972662.354279</v>
      </c>
      <c r="AC1477" s="140">
        <v>68180653594.451057</v>
      </c>
      <c r="AD1477" s="140">
        <v>54541548371.388275</v>
      </c>
      <c r="AE1477" s="140">
        <v>30507841489.317738</v>
      </c>
      <c r="AF1477" s="140">
        <v>24033706882.070515</v>
      </c>
      <c r="AG1477" s="140">
        <v>-13370214203.362839</v>
      </c>
      <c r="AH1477" s="140">
        <v>76346311</v>
      </c>
      <c r="AI1477" s="44"/>
      <c r="AK1477" s="44"/>
      <c r="AL1477" s="4"/>
    </row>
    <row r="1478" spans="1:38" x14ac:dyDescent="0.35">
      <c r="A1478" s="140" t="s">
        <v>87</v>
      </c>
      <c r="B1478" s="140" t="s">
        <v>88</v>
      </c>
      <c r="C1478" s="140" t="s">
        <v>2</v>
      </c>
      <c r="D1478" s="140" t="s">
        <v>10</v>
      </c>
      <c r="E1478" s="140" t="s">
        <v>535</v>
      </c>
      <c r="F1478" s="140">
        <v>2006</v>
      </c>
      <c r="G1478" s="140" t="s">
        <v>1532</v>
      </c>
      <c r="H1478" s="140">
        <v>392118595180.61414</v>
      </c>
      <c r="I1478" s="140">
        <v>17913905534.5784</v>
      </c>
      <c r="J1478" s="140">
        <v>152847112013.58228</v>
      </c>
      <c r="K1478" s="140">
        <v>152544057124.11548</v>
      </c>
      <c r="L1478" s="140">
        <v>16803263622.079395</v>
      </c>
      <c r="M1478" s="140">
        <v>12898989323.799229</v>
      </c>
      <c r="N1478" s="140">
        <v>0</v>
      </c>
      <c r="O1478" s="140">
        <v>0</v>
      </c>
      <c r="P1478" s="140">
        <v>35644680115.86879</v>
      </c>
      <c r="Q1478" s="140">
        <v>87197124062.368073</v>
      </c>
      <c r="R1478" s="140">
        <v>47617054136.752335</v>
      </c>
      <c r="S1478" s="140">
        <v>39580069925.61573</v>
      </c>
      <c r="T1478" s="140">
        <v>303054889.46678299</v>
      </c>
      <c r="U1478" s="140">
        <v>0</v>
      </c>
      <c r="V1478" s="140">
        <v>0</v>
      </c>
      <c r="W1478" s="140">
        <v>0</v>
      </c>
      <c r="X1478" s="140">
        <v>0</v>
      </c>
      <c r="Y1478" s="140">
        <v>303054889.46678299</v>
      </c>
      <c r="Z1478" s="140">
        <v>228395517777.73792</v>
      </c>
      <c r="AA1478" s="140">
        <v>168819495102.96497</v>
      </c>
      <c r="AB1478" s="140">
        <v>94166652045.900589</v>
      </c>
      <c r="AC1478" s="140">
        <v>74652843057.064346</v>
      </c>
      <c r="AD1478" s="140">
        <v>59576022674.772987</v>
      </c>
      <c r="AE1478" s="140">
        <v>33231201136.292919</v>
      </c>
      <c r="AF1478" s="140">
        <v>26344821538.480064</v>
      </c>
      <c r="AG1478" s="140">
        <v>-7037940145.2844486</v>
      </c>
      <c r="AH1478" s="140">
        <v>78489206</v>
      </c>
      <c r="AI1478" s="44"/>
      <c r="AK1478" s="44"/>
      <c r="AL1478" s="4"/>
    </row>
    <row r="1479" spans="1:38" x14ac:dyDescent="0.35">
      <c r="A1479" s="140" t="s">
        <v>87</v>
      </c>
      <c r="B1479" s="140" t="s">
        <v>88</v>
      </c>
      <c r="C1479" s="140" t="s">
        <v>2</v>
      </c>
      <c r="D1479" s="140" t="s">
        <v>10</v>
      </c>
      <c r="E1479" s="140" t="s">
        <v>535</v>
      </c>
      <c r="F1479" s="140">
        <v>2007</v>
      </c>
      <c r="G1479" s="140" t="s">
        <v>1533</v>
      </c>
      <c r="H1479" s="140">
        <v>429011733323.84839</v>
      </c>
      <c r="I1479" s="140">
        <v>17913905534.5784</v>
      </c>
      <c r="J1479" s="140">
        <v>164172630904.65231</v>
      </c>
      <c r="K1479" s="140">
        <v>163845942753.75763</v>
      </c>
      <c r="L1479" s="140">
        <v>17468760483.416393</v>
      </c>
      <c r="M1479" s="140">
        <v>12879270400.159327</v>
      </c>
      <c r="N1479" s="140">
        <v>0</v>
      </c>
      <c r="O1479" s="140">
        <v>0</v>
      </c>
      <c r="P1479" s="140">
        <v>35947489553.872681</v>
      </c>
      <c r="Q1479" s="140">
        <v>97550422316.309204</v>
      </c>
      <c r="R1479" s="140">
        <v>57741463784.888748</v>
      </c>
      <c r="S1479" s="140">
        <v>39808958531.420456</v>
      </c>
      <c r="T1479" s="140">
        <v>326688150.89469641</v>
      </c>
      <c r="U1479" s="140">
        <v>0</v>
      </c>
      <c r="V1479" s="140">
        <v>0</v>
      </c>
      <c r="W1479" s="140">
        <v>0</v>
      </c>
      <c r="X1479" s="140">
        <v>0</v>
      </c>
      <c r="Y1479" s="140">
        <v>326688150.89469641</v>
      </c>
      <c r="Z1479" s="140">
        <v>254101528474.99521</v>
      </c>
      <c r="AA1479" s="140">
        <v>187773405053.19516</v>
      </c>
      <c r="AB1479" s="140">
        <v>106254588205.91942</v>
      </c>
      <c r="AC1479" s="140">
        <v>81518816847.275757</v>
      </c>
      <c r="AD1479" s="140">
        <v>66328123421.800331</v>
      </c>
      <c r="AE1479" s="140">
        <v>37532830800.284149</v>
      </c>
      <c r="AF1479" s="140">
        <v>28795292621.516148</v>
      </c>
      <c r="AG1479" s="140">
        <v>-7176331590.37749</v>
      </c>
      <c r="AH1479" s="140">
        <v>80674348</v>
      </c>
      <c r="AI1479" s="44"/>
      <c r="AK1479" s="44"/>
      <c r="AL1479" s="4"/>
    </row>
    <row r="1480" spans="1:38" x14ac:dyDescent="0.35">
      <c r="A1480" s="140" t="s">
        <v>87</v>
      </c>
      <c r="B1480" s="140" t="s">
        <v>88</v>
      </c>
      <c r="C1480" s="140" t="s">
        <v>2</v>
      </c>
      <c r="D1480" s="140" t="s">
        <v>10</v>
      </c>
      <c r="E1480" s="140" t="s">
        <v>535</v>
      </c>
      <c r="F1480" s="140">
        <v>2008</v>
      </c>
      <c r="G1480" s="140" t="s">
        <v>1534</v>
      </c>
      <c r="H1480" s="140">
        <v>466025279278.60474</v>
      </c>
      <c r="I1480" s="140">
        <v>17913905534.5784</v>
      </c>
      <c r="J1480" s="140">
        <v>172729001255.15656</v>
      </c>
      <c r="K1480" s="140">
        <v>172317745382.85297</v>
      </c>
      <c r="L1480" s="140">
        <v>16555600518.942606</v>
      </c>
      <c r="M1480" s="140">
        <v>12871142380.211</v>
      </c>
      <c r="N1480" s="140">
        <v>0</v>
      </c>
      <c r="O1480" s="140">
        <v>0</v>
      </c>
      <c r="P1480" s="140">
        <v>36797802716.374886</v>
      </c>
      <c r="Q1480" s="140">
        <v>106093199767.32446</v>
      </c>
      <c r="R1480" s="140">
        <v>65451890361.419716</v>
      </c>
      <c r="S1480" s="140">
        <v>40641309405.904755</v>
      </c>
      <c r="T1480" s="140">
        <v>411255872.30360699</v>
      </c>
      <c r="U1480" s="140">
        <v>0</v>
      </c>
      <c r="V1480" s="140">
        <v>0</v>
      </c>
      <c r="W1480" s="140">
        <v>0</v>
      </c>
      <c r="X1480" s="140">
        <v>0</v>
      </c>
      <c r="Y1480" s="140">
        <v>411255872.30360699</v>
      </c>
      <c r="Z1480" s="140">
        <v>284578515911.31482</v>
      </c>
      <c r="AA1480" s="140">
        <v>210277127509.22269</v>
      </c>
      <c r="AB1480" s="140">
        <v>117464082552.06625</v>
      </c>
      <c r="AC1480" s="140">
        <v>92813044957.156418</v>
      </c>
      <c r="AD1480" s="140">
        <v>74301388402.092148</v>
      </c>
      <c r="AE1480" s="140">
        <v>41505914239.834198</v>
      </c>
      <c r="AF1480" s="140">
        <v>32795474162.257885</v>
      </c>
      <c r="AG1480" s="140">
        <v>-9196143422.4450455</v>
      </c>
      <c r="AH1480" s="140">
        <v>82916235</v>
      </c>
      <c r="AI1480" s="44"/>
      <c r="AK1480" s="44"/>
      <c r="AL1480" s="4"/>
    </row>
    <row r="1481" spans="1:38" x14ac:dyDescent="0.35">
      <c r="A1481" s="140" t="s">
        <v>87</v>
      </c>
      <c r="B1481" s="140" t="s">
        <v>88</v>
      </c>
      <c r="C1481" s="140" t="s">
        <v>2</v>
      </c>
      <c r="D1481" s="140" t="s">
        <v>10</v>
      </c>
      <c r="E1481" s="140" t="s">
        <v>535</v>
      </c>
      <c r="F1481" s="140">
        <v>2009</v>
      </c>
      <c r="G1481" s="140" t="s">
        <v>1535</v>
      </c>
      <c r="H1481" s="140">
        <v>504278918278.3963</v>
      </c>
      <c r="I1481" s="140">
        <v>17913905534.5784</v>
      </c>
      <c r="J1481" s="140">
        <v>172077958776.00623</v>
      </c>
      <c r="K1481" s="140">
        <v>171595503659.32166</v>
      </c>
      <c r="L1481" s="140">
        <v>15981162626.889626</v>
      </c>
      <c r="M1481" s="140">
        <v>12622009229.633545</v>
      </c>
      <c r="N1481" s="140">
        <v>0</v>
      </c>
      <c r="O1481" s="140">
        <v>0</v>
      </c>
      <c r="P1481" s="140">
        <v>35918863388.919365</v>
      </c>
      <c r="Q1481" s="140">
        <v>107073468413.87912</v>
      </c>
      <c r="R1481" s="140">
        <v>67509024083.047394</v>
      </c>
      <c r="S1481" s="140">
        <v>39564444330.831734</v>
      </c>
      <c r="T1481" s="140">
        <v>482455116.68456197</v>
      </c>
      <c r="U1481" s="140">
        <v>3004831.5369750457</v>
      </c>
      <c r="V1481" s="140">
        <v>0</v>
      </c>
      <c r="W1481" s="140">
        <v>0</v>
      </c>
      <c r="X1481" s="140">
        <v>3004831.5369750457</v>
      </c>
      <c r="Y1481" s="140">
        <v>479450285.14758694</v>
      </c>
      <c r="Z1481" s="140">
        <v>321829639596.52747</v>
      </c>
      <c r="AA1481" s="140">
        <v>237827494903.80838</v>
      </c>
      <c r="AB1481" s="140">
        <v>133800103259.94661</v>
      </c>
      <c r="AC1481" s="140">
        <v>104027391643.86174</v>
      </c>
      <c r="AD1481" s="140">
        <v>84002144692.719452</v>
      </c>
      <c r="AE1481" s="140">
        <v>47259025448.208832</v>
      </c>
      <c r="AF1481" s="140">
        <v>36743119244.51062</v>
      </c>
      <c r="AG1481" s="140">
        <v>-7542585628.7158461</v>
      </c>
      <c r="AH1481" s="140">
        <v>85233913</v>
      </c>
      <c r="AI1481" s="44"/>
      <c r="AK1481" s="44"/>
      <c r="AL1481" s="4"/>
    </row>
    <row r="1482" spans="1:38" x14ac:dyDescent="0.35">
      <c r="A1482" s="140" t="s">
        <v>87</v>
      </c>
      <c r="B1482" s="140" t="s">
        <v>88</v>
      </c>
      <c r="C1482" s="140" t="s">
        <v>2</v>
      </c>
      <c r="D1482" s="140" t="s">
        <v>10</v>
      </c>
      <c r="E1482" s="140" t="s">
        <v>535</v>
      </c>
      <c r="F1482" s="140">
        <v>2010</v>
      </c>
      <c r="G1482" s="140" t="s">
        <v>1536</v>
      </c>
      <c r="H1482" s="140">
        <v>550122414661.93494</v>
      </c>
      <c r="I1482" s="140">
        <v>17913905534.5784</v>
      </c>
      <c r="J1482" s="140">
        <v>179193846562.92059</v>
      </c>
      <c r="K1482" s="140">
        <v>178493713976.18622</v>
      </c>
      <c r="L1482" s="140">
        <v>15861131812.669882</v>
      </c>
      <c r="M1482" s="140">
        <v>13010101784.414951</v>
      </c>
      <c r="N1482" s="140">
        <v>0</v>
      </c>
      <c r="O1482" s="140">
        <v>0</v>
      </c>
      <c r="P1482" s="140">
        <v>38925310889.703323</v>
      </c>
      <c r="Q1482" s="140">
        <v>110697169489.39804</v>
      </c>
      <c r="R1482" s="140">
        <v>67935528524.563873</v>
      </c>
      <c r="S1482" s="140">
        <v>42761640964.834167</v>
      </c>
      <c r="T1482" s="140">
        <v>700132586.73439145</v>
      </c>
      <c r="U1482" s="140">
        <v>15717568.072890472</v>
      </c>
      <c r="V1482" s="140">
        <v>0</v>
      </c>
      <c r="W1482" s="140">
        <v>0</v>
      </c>
      <c r="X1482" s="140">
        <v>15717568.072890472</v>
      </c>
      <c r="Y1482" s="140">
        <v>684415018.66150093</v>
      </c>
      <c r="Z1482" s="140">
        <v>362498730504.54236</v>
      </c>
      <c r="AA1482" s="140">
        <v>267989896364.91318</v>
      </c>
      <c r="AB1482" s="140">
        <v>153092867849.93771</v>
      </c>
      <c r="AC1482" s="140">
        <v>114897028514.97546</v>
      </c>
      <c r="AD1482" s="140">
        <v>94508834139.629105</v>
      </c>
      <c r="AE1482" s="140">
        <v>53989455019.932686</v>
      </c>
      <c r="AF1482" s="140">
        <v>40519379119.696411</v>
      </c>
      <c r="AG1482" s="140">
        <v>-9484067940.1064644</v>
      </c>
      <c r="AH1482" s="140">
        <v>87639964</v>
      </c>
      <c r="AI1482" s="44"/>
      <c r="AK1482" s="44"/>
      <c r="AL1482" s="4"/>
    </row>
    <row r="1483" spans="1:38" x14ac:dyDescent="0.35">
      <c r="A1483" s="140" t="s">
        <v>87</v>
      </c>
      <c r="B1483" s="140" t="s">
        <v>88</v>
      </c>
      <c r="C1483" s="140" t="s">
        <v>2</v>
      </c>
      <c r="D1483" s="140" t="s">
        <v>10</v>
      </c>
      <c r="E1483" s="140" t="s">
        <v>535</v>
      </c>
      <c r="F1483" s="140">
        <v>2011</v>
      </c>
      <c r="G1483" s="140" t="s">
        <v>1537</v>
      </c>
      <c r="H1483" s="140">
        <v>606222434988.45667</v>
      </c>
      <c r="I1483" s="140">
        <v>17913905534.5784</v>
      </c>
      <c r="J1483" s="140">
        <v>197542613472.42413</v>
      </c>
      <c r="K1483" s="140">
        <v>196257076840.94434</v>
      </c>
      <c r="L1483" s="140">
        <v>16821091812.72299</v>
      </c>
      <c r="M1483" s="140">
        <v>13863932881.827227</v>
      </c>
      <c r="N1483" s="140">
        <v>0</v>
      </c>
      <c r="O1483" s="140">
        <v>0</v>
      </c>
      <c r="P1483" s="140">
        <v>45180346353.746857</v>
      </c>
      <c r="Q1483" s="140">
        <v>120391705792.64725</v>
      </c>
      <c r="R1483" s="140">
        <v>70890624397.479492</v>
      </c>
      <c r="S1483" s="140">
        <v>49501081395.167747</v>
      </c>
      <c r="T1483" s="140">
        <v>1285536631.4798059</v>
      </c>
      <c r="U1483" s="140">
        <v>26186917.901000176</v>
      </c>
      <c r="V1483" s="140">
        <v>0</v>
      </c>
      <c r="W1483" s="140">
        <v>0</v>
      </c>
      <c r="X1483" s="140">
        <v>26186917.901000176</v>
      </c>
      <c r="Y1483" s="140">
        <v>1259349713.5788057</v>
      </c>
      <c r="Z1483" s="140">
        <v>404556332594.12897</v>
      </c>
      <c r="AA1483" s="140">
        <v>299232685774.98419</v>
      </c>
      <c r="AB1483" s="140">
        <v>171909821915.98392</v>
      </c>
      <c r="AC1483" s="140">
        <v>127322863859.00027</v>
      </c>
      <c r="AD1483" s="140">
        <v>105323646819.14478</v>
      </c>
      <c r="AE1483" s="140">
        <v>60508661750.39666</v>
      </c>
      <c r="AF1483" s="140">
        <v>44814985068.748375</v>
      </c>
      <c r="AG1483" s="140">
        <v>-13790416612.674862</v>
      </c>
      <c r="AH1483" s="140">
        <v>90139927</v>
      </c>
      <c r="AI1483" s="44"/>
      <c r="AK1483" s="44"/>
      <c r="AL1483" s="4"/>
    </row>
    <row r="1484" spans="1:38" x14ac:dyDescent="0.35">
      <c r="A1484" s="140" t="s">
        <v>87</v>
      </c>
      <c r="B1484" s="140" t="s">
        <v>88</v>
      </c>
      <c r="C1484" s="140" t="s">
        <v>2</v>
      </c>
      <c r="D1484" s="140" t="s">
        <v>10</v>
      </c>
      <c r="E1484" s="140" t="s">
        <v>535</v>
      </c>
      <c r="F1484" s="140">
        <v>2012</v>
      </c>
      <c r="G1484" s="140" t="s">
        <v>1538</v>
      </c>
      <c r="H1484" s="140">
        <v>673569099078.10681</v>
      </c>
      <c r="I1484" s="140">
        <v>39506300309.112343</v>
      </c>
      <c r="J1484" s="140">
        <v>204725594260.84656</v>
      </c>
      <c r="K1484" s="140">
        <v>202950487037.32019</v>
      </c>
      <c r="L1484" s="140">
        <v>16714094491.95643</v>
      </c>
      <c r="M1484" s="140">
        <v>13407295458.776604</v>
      </c>
      <c r="N1484" s="140">
        <v>0</v>
      </c>
      <c r="O1484" s="140">
        <v>0</v>
      </c>
      <c r="P1484" s="140">
        <v>48467552369.070396</v>
      </c>
      <c r="Q1484" s="140">
        <v>124361544717.51675</v>
      </c>
      <c r="R1484" s="140">
        <v>71399810939.263107</v>
      </c>
      <c r="S1484" s="140">
        <v>52961733778.253654</v>
      </c>
      <c r="T1484" s="140">
        <v>1775107223.5263443</v>
      </c>
      <c r="U1484" s="140">
        <v>26186917.901000176</v>
      </c>
      <c r="V1484" s="140">
        <v>0</v>
      </c>
      <c r="W1484" s="140">
        <v>0</v>
      </c>
      <c r="X1484" s="140">
        <v>26186917.901000176</v>
      </c>
      <c r="Y1484" s="140">
        <v>1748920305.625344</v>
      </c>
      <c r="Z1484" s="140">
        <v>442105329255.07544</v>
      </c>
      <c r="AA1484" s="140">
        <v>327247401014.11786</v>
      </c>
      <c r="AB1484" s="140">
        <v>189100351447.27777</v>
      </c>
      <c r="AC1484" s="140">
        <v>138147049566.84012</v>
      </c>
      <c r="AD1484" s="140">
        <v>114857928240.95755</v>
      </c>
      <c r="AE1484" s="140">
        <v>66370808536.793564</v>
      </c>
      <c r="AF1484" s="140">
        <v>48487119704.164146</v>
      </c>
      <c r="AG1484" s="140">
        <v>-12768124746.927561</v>
      </c>
      <c r="AH1484" s="140">
        <v>92726971</v>
      </c>
      <c r="AI1484" s="44"/>
      <c r="AK1484" s="44"/>
      <c r="AL1484" s="4"/>
    </row>
    <row r="1485" spans="1:38" x14ac:dyDescent="0.35">
      <c r="A1485" s="140" t="s">
        <v>87</v>
      </c>
      <c r="B1485" s="140" t="s">
        <v>88</v>
      </c>
      <c r="C1485" s="140" t="s">
        <v>2</v>
      </c>
      <c r="D1485" s="140" t="s">
        <v>10</v>
      </c>
      <c r="E1485" s="140" t="s">
        <v>535</v>
      </c>
      <c r="F1485" s="140">
        <v>2013</v>
      </c>
      <c r="G1485" s="140" t="s">
        <v>1539</v>
      </c>
      <c r="H1485" s="140">
        <v>749420250168.94763</v>
      </c>
      <c r="I1485" s="140">
        <v>60376547915.917549</v>
      </c>
      <c r="J1485" s="140">
        <v>210416483009.12823</v>
      </c>
      <c r="K1485" s="140">
        <v>208301200228.82599</v>
      </c>
      <c r="L1485" s="140">
        <v>16918734228.80792</v>
      </c>
      <c r="M1485" s="140">
        <v>13391297773.548836</v>
      </c>
      <c r="N1485" s="140">
        <v>0</v>
      </c>
      <c r="O1485" s="140">
        <v>0</v>
      </c>
      <c r="P1485" s="140">
        <v>51110187009.492737</v>
      </c>
      <c r="Q1485" s="140">
        <v>126880981216.97652</v>
      </c>
      <c r="R1485" s="140">
        <v>71179391762.446045</v>
      </c>
      <c r="S1485" s="140">
        <v>55701589454.530472</v>
      </c>
      <c r="T1485" s="140">
        <v>2115282780.3022316</v>
      </c>
      <c r="U1485" s="140">
        <v>26186917.901000176</v>
      </c>
      <c r="V1485" s="140">
        <v>0</v>
      </c>
      <c r="W1485" s="140">
        <v>0</v>
      </c>
      <c r="X1485" s="140">
        <v>26186917.901000176</v>
      </c>
      <c r="Y1485" s="140">
        <v>2089095862.4012313</v>
      </c>
      <c r="Z1485" s="140">
        <v>495201620407.18188</v>
      </c>
      <c r="AA1485" s="140">
        <v>366841717630.42804</v>
      </c>
      <c r="AB1485" s="140">
        <v>212898541447.26987</v>
      </c>
      <c r="AC1485" s="140">
        <v>153943176183.15875</v>
      </c>
      <c r="AD1485" s="140">
        <v>128359902776.75323</v>
      </c>
      <c r="AE1485" s="140">
        <v>74494352109.143585</v>
      </c>
      <c r="AF1485" s="140">
        <v>53865550667.609818</v>
      </c>
      <c r="AG1485" s="140">
        <v>-16574401163.280142</v>
      </c>
      <c r="AH1485" s="140">
        <v>95385785</v>
      </c>
      <c r="AI1485" s="44"/>
      <c r="AK1485" s="44"/>
      <c r="AL1485" s="4"/>
    </row>
    <row r="1486" spans="1:38" x14ac:dyDescent="0.35">
      <c r="A1486" s="140" t="s">
        <v>87</v>
      </c>
      <c r="B1486" s="140" t="s">
        <v>88</v>
      </c>
      <c r="C1486" s="140" t="s">
        <v>2</v>
      </c>
      <c r="D1486" s="140" t="s">
        <v>10</v>
      </c>
      <c r="E1486" s="140" t="s">
        <v>535</v>
      </c>
      <c r="F1486" s="140">
        <v>2014</v>
      </c>
      <c r="G1486" s="140" t="s">
        <v>1540</v>
      </c>
      <c r="H1486" s="140">
        <v>838007481324.48291</v>
      </c>
      <c r="I1486" s="140">
        <v>85438425882.161911</v>
      </c>
      <c r="J1486" s="140">
        <v>220769776108.02673</v>
      </c>
      <c r="K1486" s="140">
        <v>218446314918.79675</v>
      </c>
      <c r="L1486" s="140">
        <v>17498284616.153389</v>
      </c>
      <c r="M1486" s="140">
        <v>12947684329.348526</v>
      </c>
      <c r="N1486" s="140">
        <v>0</v>
      </c>
      <c r="O1486" s="140">
        <v>0</v>
      </c>
      <c r="P1486" s="140">
        <v>54428741654.659676</v>
      </c>
      <c r="Q1486" s="140">
        <v>133571604318.63518</v>
      </c>
      <c r="R1486" s="140">
        <v>74409928607.048569</v>
      </c>
      <c r="S1486" s="140">
        <v>59161675711.586609</v>
      </c>
      <c r="T1486" s="140">
        <v>2323461189.2299857</v>
      </c>
      <c r="U1486" s="140">
        <v>23182086.364025127</v>
      </c>
      <c r="V1486" s="140">
        <v>0</v>
      </c>
      <c r="W1486" s="140">
        <v>0</v>
      </c>
      <c r="X1486" s="140">
        <v>23182086.364025127</v>
      </c>
      <c r="Y1486" s="140">
        <v>2300279102.8659606</v>
      </c>
      <c r="Z1486" s="140">
        <v>550959949565.51074</v>
      </c>
      <c r="AA1486" s="140">
        <v>408281859909.27704</v>
      </c>
      <c r="AB1486" s="140">
        <v>234131690498.19846</v>
      </c>
      <c r="AC1486" s="140">
        <v>174150169411.07916</v>
      </c>
      <c r="AD1486" s="140">
        <v>142678089656.23373</v>
      </c>
      <c r="AE1486" s="140">
        <v>81819609462.17482</v>
      </c>
      <c r="AF1486" s="140">
        <v>60858480194.058914</v>
      </c>
      <c r="AG1486" s="140">
        <v>-19160670231.216564</v>
      </c>
      <c r="AH1486" s="140">
        <v>98094253</v>
      </c>
      <c r="AI1486" s="44"/>
      <c r="AK1486" s="44"/>
      <c r="AL1486" s="4"/>
    </row>
    <row r="1487" spans="1:38" x14ac:dyDescent="0.35">
      <c r="A1487" s="140" t="s">
        <v>87</v>
      </c>
      <c r="B1487" s="140" t="s">
        <v>88</v>
      </c>
      <c r="C1487" s="140" t="s">
        <v>2</v>
      </c>
      <c r="D1487" s="140" t="s">
        <v>10</v>
      </c>
      <c r="E1487" s="140" t="s">
        <v>535</v>
      </c>
      <c r="F1487" s="140">
        <v>2015</v>
      </c>
      <c r="G1487" s="140" t="s">
        <v>1541</v>
      </c>
      <c r="H1487" s="140">
        <v>928207218939.64197</v>
      </c>
      <c r="I1487" s="140">
        <v>114350091103.67767</v>
      </c>
      <c r="J1487" s="140">
        <v>222255006636.12579</v>
      </c>
      <c r="K1487" s="140">
        <v>220034807420.9028</v>
      </c>
      <c r="L1487" s="140">
        <v>17917584451.493752</v>
      </c>
      <c r="M1487" s="140">
        <v>13084176313.241493</v>
      </c>
      <c r="N1487" s="140">
        <v>0</v>
      </c>
      <c r="O1487" s="140">
        <v>0</v>
      </c>
      <c r="P1487" s="140">
        <v>53531724578.359985</v>
      </c>
      <c r="Q1487" s="140">
        <v>135501322077.80757</v>
      </c>
      <c r="R1487" s="140">
        <v>77425135933.668716</v>
      </c>
      <c r="S1487" s="140">
        <v>58076186144.138855</v>
      </c>
      <c r="T1487" s="140">
        <v>2220199215.2229967</v>
      </c>
      <c r="U1487" s="140">
        <v>10469349.828109704</v>
      </c>
      <c r="V1487" s="140">
        <v>0</v>
      </c>
      <c r="W1487" s="140">
        <v>0</v>
      </c>
      <c r="X1487" s="140">
        <v>10469349.828109704</v>
      </c>
      <c r="Y1487" s="140">
        <v>2209729865.394887</v>
      </c>
      <c r="Z1487" s="140">
        <v>615058308107.55615</v>
      </c>
      <c r="AA1487" s="140">
        <v>455828067495.53949</v>
      </c>
      <c r="AB1487" s="140">
        <v>261710660917.55884</v>
      </c>
      <c r="AC1487" s="140">
        <v>194117406577.98001</v>
      </c>
      <c r="AD1487" s="140">
        <v>159230240612.01666</v>
      </c>
      <c r="AE1487" s="140">
        <v>91420986288.960007</v>
      </c>
      <c r="AF1487" s="140">
        <v>67809254323.056648</v>
      </c>
      <c r="AG1487" s="140">
        <v>-23456186907.717587</v>
      </c>
      <c r="AH1487" s="140">
        <v>100835458</v>
      </c>
      <c r="AI1487" s="44"/>
      <c r="AK1487" s="44"/>
      <c r="AL1487" s="4"/>
    </row>
    <row r="1488" spans="1:38" x14ac:dyDescent="0.35">
      <c r="A1488" s="140" t="s">
        <v>87</v>
      </c>
      <c r="B1488" s="140" t="s">
        <v>88</v>
      </c>
      <c r="C1488" s="140" t="s">
        <v>2</v>
      </c>
      <c r="D1488" s="140" t="s">
        <v>10</v>
      </c>
      <c r="E1488" s="140" t="s">
        <v>535</v>
      </c>
      <c r="F1488" s="140">
        <v>2016</v>
      </c>
      <c r="G1488" s="140" t="s">
        <v>1542</v>
      </c>
      <c r="H1488" s="140">
        <v>1008503475026.0334</v>
      </c>
      <c r="I1488" s="140">
        <v>141979997767.24719</v>
      </c>
      <c r="J1488" s="140">
        <v>214279160397.77368</v>
      </c>
      <c r="K1488" s="140">
        <v>212592648624.47775</v>
      </c>
      <c r="L1488" s="140">
        <v>17766258701.389927</v>
      </c>
      <c r="M1488" s="140">
        <v>13208895206.10964</v>
      </c>
      <c r="N1488" s="140">
        <v>0</v>
      </c>
      <c r="O1488" s="140">
        <v>0</v>
      </c>
      <c r="P1488" s="140">
        <v>48936947304.254707</v>
      </c>
      <c r="Q1488" s="140">
        <v>132680547412.72348</v>
      </c>
      <c r="R1488" s="140">
        <v>79689808588.408676</v>
      </c>
      <c r="S1488" s="140">
        <v>52990738824.314796</v>
      </c>
      <c r="T1488" s="140">
        <v>1686511773.2959149</v>
      </c>
      <c r="U1488" s="140">
        <v>0</v>
      </c>
      <c r="V1488" s="140">
        <v>0</v>
      </c>
      <c r="W1488" s="140">
        <v>0</v>
      </c>
      <c r="X1488" s="140">
        <v>0</v>
      </c>
      <c r="Y1488" s="140">
        <v>1686511773.2959149</v>
      </c>
      <c r="Z1488" s="140">
        <v>679357286883.09546</v>
      </c>
      <c r="AA1488" s="140">
        <v>503395303257.29095</v>
      </c>
      <c r="AB1488" s="140">
        <v>287912126131.88123</v>
      </c>
      <c r="AC1488" s="140">
        <v>215483177125.40967</v>
      </c>
      <c r="AD1488" s="140">
        <v>175961983625.80447</v>
      </c>
      <c r="AE1488" s="140">
        <v>100639772553.05226</v>
      </c>
      <c r="AF1488" s="140">
        <v>75322211072.752213</v>
      </c>
      <c r="AG1488" s="140">
        <v>-27112970022.082912</v>
      </c>
      <c r="AH1488" s="140">
        <v>103603501</v>
      </c>
      <c r="AI1488" s="44"/>
      <c r="AK1488" s="44"/>
      <c r="AL1488" s="4"/>
    </row>
    <row r="1489" spans="1:38" x14ac:dyDescent="0.35">
      <c r="A1489" s="140" t="s">
        <v>87</v>
      </c>
      <c r="B1489" s="140" t="s">
        <v>88</v>
      </c>
      <c r="C1489" s="140" t="s">
        <v>2</v>
      </c>
      <c r="D1489" s="140" t="s">
        <v>10</v>
      </c>
      <c r="E1489" s="140" t="s">
        <v>535</v>
      </c>
      <c r="F1489" s="140">
        <v>2017</v>
      </c>
      <c r="G1489" s="140" t="s">
        <v>1543</v>
      </c>
      <c r="H1489" s="140">
        <v>1102602892131.1021</v>
      </c>
      <c r="I1489" s="140">
        <v>172489221766.62122</v>
      </c>
      <c r="J1489" s="140">
        <v>206684126600.26828</v>
      </c>
      <c r="K1489" s="140">
        <v>205402202645.87668</v>
      </c>
      <c r="L1489" s="140">
        <v>17688340147.290714</v>
      </c>
      <c r="M1489" s="140">
        <v>13549731072.882555</v>
      </c>
      <c r="N1489" s="140">
        <v>0</v>
      </c>
      <c r="O1489" s="140">
        <v>0</v>
      </c>
      <c r="P1489" s="140">
        <v>45875484557.775726</v>
      </c>
      <c r="Q1489" s="140">
        <v>128288646867.92767</v>
      </c>
      <c r="R1489" s="140">
        <v>78626310620.740662</v>
      </c>
      <c r="S1489" s="140">
        <v>49662336247.187012</v>
      </c>
      <c r="T1489" s="140">
        <v>1281923954.3915865</v>
      </c>
      <c r="U1489" s="140">
        <v>0</v>
      </c>
      <c r="V1489" s="140">
        <v>0</v>
      </c>
      <c r="W1489" s="140">
        <v>0</v>
      </c>
      <c r="X1489" s="140">
        <v>0</v>
      </c>
      <c r="Y1489" s="140">
        <v>1281923954.3915865</v>
      </c>
      <c r="Z1489" s="140">
        <v>753021159997.84802</v>
      </c>
      <c r="AA1489" s="140">
        <v>557988081916.30481</v>
      </c>
      <c r="AB1489" s="140">
        <v>319335475570.93579</v>
      </c>
      <c r="AC1489" s="140">
        <v>238652606345.36896</v>
      </c>
      <c r="AD1489" s="140">
        <v>195033078081.54324</v>
      </c>
      <c r="AE1489" s="140">
        <v>111617044807.37453</v>
      </c>
      <c r="AF1489" s="140">
        <v>83416033274.169525</v>
      </c>
      <c r="AG1489" s="140">
        <v>-29591616233.635475</v>
      </c>
      <c r="AH1489" s="140">
        <v>106400024</v>
      </c>
      <c r="AI1489" s="44"/>
      <c r="AK1489" s="44"/>
      <c r="AL1489" s="4"/>
    </row>
    <row r="1490" spans="1:38" x14ac:dyDescent="0.35">
      <c r="A1490" s="140" t="s">
        <v>87</v>
      </c>
      <c r="B1490" s="140" t="s">
        <v>88</v>
      </c>
      <c r="C1490" s="140" t="s">
        <v>2</v>
      </c>
      <c r="D1490" s="140" t="s">
        <v>10</v>
      </c>
      <c r="E1490" s="140" t="s">
        <v>535</v>
      </c>
      <c r="F1490" s="140">
        <v>2018</v>
      </c>
      <c r="G1490" s="140" t="s">
        <v>1544</v>
      </c>
      <c r="H1490" s="140">
        <v>1178487384564.6577</v>
      </c>
      <c r="I1490" s="140">
        <v>200154288106.45453</v>
      </c>
      <c r="J1490" s="140">
        <v>196794780474.53528</v>
      </c>
      <c r="K1490" s="140">
        <v>195852760458.64273</v>
      </c>
      <c r="L1490" s="140">
        <v>16174428362.427731</v>
      </c>
      <c r="M1490" s="140">
        <v>14743642639.423014</v>
      </c>
      <c r="N1490" s="140">
        <v>0</v>
      </c>
      <c r="O1490" s="140">
        <v>0</v>
      </c>
      <c r="P1490" s="140">
        <v>41803967413.299248</v>
      </c>
      <c r="Q1490" s="140">
        <v>123130722043.49274</v>
      </c>
      <c r="R1490" s="140">
        <v>77875991644.773499</v>
      </c>
      <c r="S1490" s="140">
        <v>45254730398.719246</v>
      </c>
      <c r="T1490" s="140">
        <v>942020015.89255834</v>
      </c>
      <c r="U1490" s="140">
        <v>0</v>
      </c>
      <c r="V1490" s="140">
        <v>0</v>
      </c>
      <c r="W1490" s="140">
        <v>0</v>
      </c>
      <c r="X1490" s="140">
        <v>0</v>
      </c>
      <c r="Y1490" s="140">
        <v>942020015.89255834</v>
      </c>
      <c r="Z1490" s="140">
        <v>813780365983.66797</v>
      </c>
      <c r="AA1490" s="140">
        <v>602886968114.55029</v>
      </c>
      <c r="AB1490" s="140">
        <v>345031019331.44269</v>
      </c>
      <c r="AC1490" s="140">
        <v>257855948783.1076</v>
      </c>
      <c r="AD1490" s="140">
        <v>210893397869.11862</v>
      </c>
      <c r="AE1490" s="140">
        <v>120693874449.82558</v>
      </c>
      <c r="AF1490" s="140">
        <v>90199523419.29306</v>
      </c>
      <c r="AG1490" s="140">
        <v>-32242050000</v>
      </c>
      <c r="AH1490" s="140">
        <v>109224559</v>
      </c>
      <c r="AI1490" s="44"/>
      <c r="AK1490" s="44"/>
      <c r="AL1490" s="4"/>
    </row>
    <row r="1491" spans="1:38" x14ac:dyDescent="0.35">
      <c r="A1491" s="140" t="s">
        <v>89</v>
      </c>
      <c r="B1491" s="140" t="s">
        <v>90</v>
      </c>
      <c r="C1491" s="140" t="s">
        <v>282</v>
      </c>
      <c r="D1491" s="140" t="s">
        <v>7</v>
      </c>
      <c r="E1491" s="140" t="s">
        <v>535</v>
      </c>
      <c r="F1491" s="140">
        <v>1995</v>
      </c>
      <c r="G1491" s="140" t="s">
        <v>1545</v>
      </c>
      <c r="H1491" s="140">
        <v>2091930229007.3418</v>
      </c>
      <c r="I1491" s="140">
        <v>875094513368.20886</v>
      </c>
      <c r="J1491" s="140">
        <v>106593078732.48369</v>
      </c>
      <c r="K1491" s="140">
        <v>105885485343.07504</v>
      </c>
      <c r="L1491" s="140">
        <v>17057869605.530987</v>
      </c>
      <c r="M1491" s="140">
        <v>54376996530.048294</v>
      </c>
      <c r="N1491" s="140">
        <v>0</v>
      </c>
      <c r="O1491" s="140">
        <v>261561405.83818007</v>
      </c>
      <c r="P1491" s="140">
        <v>7539710624.9931355</v>
      </c>
      <c r="Q1491" s="140">
        <v>26649347176.664444</v>
      </c>
      <c r="R1491" s="140">
        <v>6662191458.6492443</v>
      </c>
      <c r="S1491" s="140">
        <v>19987155718.015202</v>
      </c>
      <c r="T1491" s="140">
        <v>707593389.40865672</v>
      </c>
      <c r="U1491" s="140">
        <v>0</v>
      </c>
      <c r="V1491" s="140">
        <v>0</v>
      </c>
      <c r="W1491" s="140">
        <v>0</v>
      </c>
      <c r="X1491" s="140">
        <v>0</v>
      </c>
      <c r="Y1491" s="140">
        <v>707593389.40865672</v>
      </c>
      <c r="Z1491" s="140">
        <v>1178268550951.2676</v>
      </c>
      <c r="AA1491" s="140">
        <v>641970048687.43384</v>
      </c>
      <c r="AB1491" s="140">
        <v>596444126422.07471</v>
      </c>
      <c r="AC1491" s="140">
        <v>45525922265.360138</v>
      </c>
      <c r="AD1491" s="140">
        <v>536298502263.83197</v>
      </c>
      <c r="AE1491" s="140">
        <v>498266379153.08563</v>
      </c>
      <c r="AF1491" s="140">
        <v>38032123110.746399</v>
      </c>
      <c r="AG1491" s="140">
        <v>-68025914044.618408</v>
      </c>
      <c r="AH1491" s="140">
        <v>5107790</v>
      </c>
      <c r="AI1491" s="44"/>
      <c r="AK1491" s="44"/>
      <c r="AL1491" s="4"/>
    </row>
    <row r="1492" spans="1:38" x14ac:dyDescent="0.35">
      <c r="A1492" s="140" t="s">
        <v>89</v>
      </c>
      <c r="B1492" s="140" t="s">
        <v>90</v>
      </c>
      <c r="C1492" s="140" t="s">
        <v>282</v>
      </c>
      <c r="D1492" s="140" t="s">
        <v>7</v>
      </c>
      <c r="E1492" s="140" t="s">
        <v>535</v>
      </c>
      <c r="F1492" s="140">
        <v>1996</v>
      </c>
      <c r="G1492" s="140" t="s">
        <v>1546</v>
      </c>
      <c r="H1492" s="140">
        <v>2143840220125.1116</v>
      </c>
      <c r="I1492" s="140">
        <v>888171638873.16479</v>
      </c>
      <c r="J1492" s="140">
        <v>111323644512.51962</v>
      </c>
      <c r="K1492" s="140">
        <v>110793849631.39005</v>
      </c>
      <c r="L1492" s="140">
        <v>18613271807.328228</v>
      </c>
      <c r="M1492" s="140">
        <v>56032779886.437782</v>
      </c>
      <c r="N1492" s="140">
        <v>0</v>
      </c>
      <c r="O1492" s="140">
        <v>214252773.91817307</v>
      </c>
      <c r="P1492" s="140">
        <v>8794063098.4406605</v>
      </c>
      <c r="Q1492" s="140">
        <v>27139482065.265198</v>
      </c>
      <c r="R1492" s="140">
        <v>6654528933.6319237</v>
      </c>
      <c r="S1492" s="140">
        <v>20484953131.633274</v>
      </c>
      <c r="T1492" s="140">
        <v>529794881.12958652</v>
      </c>
      <c r="U1492" s="140">
        <v>0</v>
      </c>
      <c r="V1492" s="140">
        <v>0</v>
      </c>
      <c r="W1492" s="140">
        <v>0</v>
      </c>
      <c r="X1492" s="140">
        <v>0</v>
      </c>
      <c r="Y1492" s="140">
        <v>529794881.12958652</v>
      </c>
      <c r="Z1492" s="140">
        <v>1215085850088.6238</v>
      </c>
      <c r="AA1492" s="140">
        <v>662044377012.38733</v>
      </c>
      <c r="AB1492" s="140">
        <v>618373012570.47681</v>
      </c>
      <c r="AC1492" s="140">
        <v>43671364441.910019</v>
      </c>
      <c r="AD1492" s="140">
        <v>553041473076.23657</v>
      </c>
      <c r="AE1492" s="140">
        <v>516560420505.11652</v>
      </c>
      <c r="AF1492" s="140">
        <v>36481052571.119614</v>
      </c>
      <c r="AG1492" s="140">
        <v>-70740913349.19664</v>
      </c>
      <c r="AH1492" s="140">
        <v>5124573</v>
      </c>
      <c r="AI1492" s="44"/>
      <c r="AK1492" s="44"/>
      <c r="AL1492" s="4"/>
    </row>
    <row r="1493" spans="1:38" x14ac:dyDescent="0.35">
      <c r="A1493" s="140" t="s">
        <v>89</v>
      </c>
      <c r="B1493" s="140" t="s">
        <v>90</v>
      </c>
      <c r="C1493" s="140" t="s">
        <v>282</v>
      </c>
      <c r="D1493" s="140" t="s">
        <v>7</v>
      </c>
      <c r="E1493" s="140" t="s">
        <v>535</v>
      </c>
      <c r="F1493" s="140">
        <v>1997</v>
      </c>
      <c r="G1493" s="140" t="s">
        <v>1547</v>
      </c>
      <c r="H1493" s="140">
        <v>2194365809201.5454</v>
      </c>
      <c r="I1493" s="140">
        <v>905904048518.53857</v>
      </c>
      <c r="J1493" s="140">
        <v>116912763023.25389</v>
      </c>
      <c r="K1493" s="140">
        <v>116402999360.69475</v>
      </c>
      <c r="L1493" s="140">
        <v>19653908638.385368</v>
      </c>
      <c r="M1493" s="140">
        <v>58923708738.504654</v>
      </c>
      <c r="N1493" s="140">
        <v>0</v>
      </c>
      <c r="O1493" s="140">
        <v>116749535.69141875</v>
      </c>
      <c r="P1493" s="140">
        <v>10484251451.077454</v>
      </c>
      <c r="Q1493" s="140">
        <v>27224380997.035858</v>
      </c>
      <c r="R1493" s="140">
        <v>6351018457.7173634</v>
      </c>
      <c r="S1493" s="140">
        <v>20873362539.318497</v>
      </c>
      <c r="T1493" s="140">
        <v>509763662.55914366</v>
      </c>
      <c r="U1493" s="140">
        <v>0</v>
      </c>
      <c r="V1493" s="140">
        <v>0</v>
      </c>
      <c r="W1493" s="140">
        <v>0</v>
      </c>
      <c r="X1493" s="140">
        <v>0</v>
      </c>
      <c r="Y1493" s="140">
        <v>509763662.55914366</v>
      </c>
      <c r="Z1493" s="140">
        <v>1243904954945.2793</v>
      </c>
      <c r="AA1493" s="140">
        <v>678081820258.85498</v>
      </c>
      <c r="AB1493" s="140">
        <v>634400295381.13708</v>
      </c>
      <c r="AC1493" s="140">
        <v>43681524877.718094</v>
      </c>
      <c r="AD1493" s="140">
        <v>565823134686.42444</v>
      </c>
      <c r="AE1493" s="140">
        <v>529373230566.06653</v>
      </c>
      <c r="AF1493" s="140">
        <v>36449904120.358566</v>
      </c>
      <c r="AG1493" s="140">
        <v>-72355957285.526093</v>
      </c>
      <c r="AH1493" s="140">
        <v>5139835</v>
      </c>
      <c r="AI1493" s="44"/>
      <c r="AK1493" s="44"/>
      <c r="AL1493" s="4"/>
    </row>
    <row r="1494" spans="1:38" x14ac:dyDescent="0.35">
      <c r="A1494" s="140" t="s">
        <v>89</v>
      </c>
      <c r="B1494" s="140" t="s">
        <v>90</v>
      </c>
      <c r="C1494" s="140" t="s">
        <v>282</v>
      </c>
      <c r="D1494" s="140" t="s">
        <v>7</v>
      </c>
      <c r="E1494" s="140" t="s">
        <v>535</v>
      </c>
      <c r="F1494" s="140">
        <v>1998</v>
      </c>
      <c r="G1494" s="140" t="s">
        <v>1548</v>
      </c>
      <c r="H1494" s="140">
        <v>2185112480490.5474</v>
      </c>
      <c r="I1494" s="140">
        <v>928262291909.70032</v>
      </c>
      <c r="J1494" s="140">
        <v>116820163045.72899</v>
      </c>
      <c r="K1494" s="140">
        <v>116369092373.65079</v>
      </c>
      <c r="L1494" s="140">
        <v>19854611616.089539</v>
      </c>
      <c r="M1494" s="140">
        <v>61268890996.80394</v>
      </c>
      <c r="N1494" s="140">
        <v>0</v>
      </c>
      <c r="O1494" s="140">
        <v>165553171.87017003</v>
      </c>
      <c r="P1494" s="140">
        <v>10809297600.34201</v>
      </c>
      <c r="Q1494" s="140">
        <v>24270738988.545135</v>
      </c>
      <c r="R1494" s="140">
        <v>6133397690.4175634</v>
      </c>
      <c r="S1494" s="140">
        <v>18137341298.127571</v>
      </c>
      <c r="T1494" s="140">
        <v>451070672.07820594</v>
      </c>
      <c r="U1494" s="140">
        <v>0</v>
      </c>
      <c r="V1494" s="140">
        <v>0</v>
      </c>
      <c r="W1494" s="140">
        <v>0</v>
      </c>
      <c r="X1494" s="140">
        <v>0</v>
      </c>
      <c r="Y1494" s="140">
        <v>451070672.07820594</v>
      </c>
      <c r="Z1494" s="140">
        <v>1285689418445.3154</v>
      </c>
      <c r="AA1494" s="140">
        <v>700973516914.26477</v>
      </c>
      <c r="AB1494" s="140">
        <v>659783870561.40955</v>
      </c>
      <c r="AC1494" s="140">
        <v>41189646352.855461</v>
      </c>
      <c r="AD1494" s="140">
        <v>584715901531.04871</v>
      </c>
      <c r="AE1494" s="140">
        <v>550357626047.29651</v>
      </c>
      <c r="AF1494" s="140">
        <v>34358275483.752186</v>
      </c>
      <c r="AG1494" s="140">
        <v>-145659392910.19647</v>
      </c>
      <c r="AH1494" s="140">
        <v>5153498</v>
      </c>
      <c r="AI1494" s="44"/>
      <c r="AK1494" s="44"/>
      <c r="AL1494" s="4"/>
    </row>
    <row r="1495" spans="1:38" x14ac:dyDescent="0.35">
      <c r="A1495" s="140" t="s">
        <v>89</v>
      </c>
      <c r="B1495" s="140" t="s">
        <v>90</v>
      </c>
      <c r="C1495" s="140" t="s">
        <v>282</v>
      </c>
      <c r="D1495" s="140" t="s">
        <v>7</v>
      </c>
      <c r="E1495" s="140" t="s">
        <v>535</v>
      </c>
      <c r="F1495" s="140">
        <v>1999</v>
      </c>
      <c r="G1495" s="140" t="s">
        <v>1549</v>
      </c>
      <c r="H1495" s="140">
        <v>2084416093087.4441</v>
      </c>
      <c r="I1495" s="140">
        <v>951603838984.37695</v>
      </c>
      <c r="J1495" s="140">
        <v>114568824270.55746</v>
      </c>
      <c r="K1495" s="140">
        <v>114023401813.04266</v>
      </c>
      <c r="L1495" s="140">
        <v>19540787561.574055</v>
      </c>
      <c r="M1495" s="140">
        <v>63291389562.691124</v>
      </c>
      <c r="N1495" s="140">
        <v>0</v>
      </c>
      <c r="O1495" s="140">
        <v>0</v>
      </c>
      <c r="P1495" s="140">
        <v>10396586446.743443</v>
      </c>
      <c r="Q1495" s="140">
        <v>20794638242.034054</v>
      </c>
      <c r="R1495" s="140">
        <v>5480794675.6610508</v>
      </c>
      <c r="S1495" s="140">
        <v>15313843566.373003</v>
      </c>
      <c r="T1495" s="140">
        <v>545422457.51478064</v>
      </c>
      <c r="U1495" s="140">
        <v>0</v>
      </c>
      <c r="V1495" s="140">
        <v>0</v>
      </c>
      <c r="W1495" s="140">
        <v>0</v>
      </c>
      <c r="X1495" s="140">
        <v>0</v>
      </c>
      <c r="Y1495" s="140">
        <v>545422457.51478064</v>
      </c>
      <c r="Z1495" s="140">
        <v>1342267049728.6689</v>
      </c>
      <c r="AA1495" s="140">
        <v>732164977115.86133</v>
      </c>
      <c r="AB1495" s="140">
        <v>687974338685.7218</v>
      </c>
      <c r="AC1495" s="140">
        <v>44190638430.13945</v>
      </c>
      <c r="AD1495" s="140">
        <v>610102072612.80762</v>
      </c>
      <c r="AE1495" s="140">
        <v>573278677696.38306</v>
      </c>
      <c r="AF1495" s="140">
        <v>36823394916.423088</v>
      </c>
      <c r="AG1495" s="140">
        <v>-324023619896.15967</v>
      </c>
      <c r="AH1495" s="140">
        <v>5165474</v>
      </c>
      <c r="AI1495" s="44"/>
      <c r="AK1495" s="44"/>
      <c r="AL1495" s="4"/>
    </row>
    <row r="1496" spans="1:38" x14ac:dyDescent="0.35">
      <c r="A1496" s="140" t="s">
        <v>89</v>
      </c>
      <c r="B1496" s="140" t="s">
        <v>90</v>
      </c>
      <c r="C1496" s="140" t="s">
        <v>282</v>
      </c>
      <c r="D1496" s="140" t="s">
        <v>7</v>
      </c>
      <c r="E1496" s="140" t="s">
        <v>535</v>
      </c>
      <c r="F1496" s="140">
        <v>2000</v>
      </c>
      <c r="G1496" s="140" t="s">
        <v>1550</v>
      </c>
      <c r="H1496" s="140">
        <v>2187327593112.7104</v>
      </c>
      <c r="I1496" s="140">
        <v>977362061623.69458</v>
      </c>
      <c r="J1496" s="140">
        <v>119022541031.07561</v>
      </c>
      <c r="K1496" s="140">
        <v>118404237122.19823</v>
      </c>
      <c r="L1496" s="140">
        <v>20033292067.769173</v>
      </c>
      <c r="M1496" s="140">
        <v>67487437917.712723</v>
      </c>
      <c r="N1496" s="140">
        <v>0</v>
      </c>
      <c r="O1496" s="140">
        <v>9682313.2840662561</v>
      </c>
      <c r="P1496" s="140">
        <v>10596398594.449396</v>
      </c>
      <c r="Q1496" s="140">
        <v>20277426228.982861</v>
      </c>
      <c r="R1496" s="140">
        <v>5223124270.5438223</v>
      </c>
      <c r="S1496" s="140">
        <v>15054301958.439039</v>
      </c>
      <c r="T1496" s="140">
        <v>618303908.87737203</v>
      </c>
      <c r="U1496" s="140">
        <v>0</v>
      </c>
      <c r="V1496" s="140">
        <v>0</v>
      </c>
      <c r="W1496" s="140">
        <v>0</v>
      </c>
      <c r="X1496" s="140">
        <v>0</v>
      </c>
      <c r="Y1496" s="140">
        <v>618303908.87737203</v>
      </c>
      <c r="Z1496" s="140">
        <v>1401997157670.5886</v>
      </c>
      <c r="AA1496" s="140">
        <v>765369095033.45825</v>
      </c>
      <c r="AB1496" s="140">
        <v>717024873670.4115</v>
      </c>
      <c r="AC1496" s="140">
        <v>48344221363.045738</v>
      </c>
      <c r="AD1496" s="140">
        <v>636628062637.13037</v>
      </c>
      <c r="AE1496" s="140">
        <v>596415715175.26868</v>
      </c>
      <c r="AF1496" s="140">
        <v>40212347461.862083</v>
      </c>
      <c r="AG1496" s="140">
        <v>-311054167212.64813</v>
      </c>
      <c r="AH1496" s="140">
        <v>5176209</v>
      </c>
      <c r="AI1496" s="44"/>
      <c r="AK1496" s="44"/>
      <c r="AL1496" s="4"/>
    </row>
    <row r="1497" spans="1:38" x14ac:dyDescent="0.35">
      <c r="A1497" s="140" t="s">
        <v>89</v>
      </c>
      <c r="B1497" s="140" t="s">
        <v>90</v>
      </c>
      <c r="C1497" s="140" t="s">
        <v>282</v>
      </c>
      <c r="D1497" s="140" t="s">
        <v>7</v>
      </c>
      <c r="E1497" s="140" t="s">
        <v>535</v>
      </c>
      <c r="F1497" s="140">
        <v>2001</v>
      </c>
      <c r="G1497" s="140" t="s">
        <v>1551</v>
      </c>
      <c r="H1497" s="140">
        <v>2373520864431.9287</v>
      </c>
      <c r="I1497" s="140">
        <v>1002819843777.1758</v>
      </c>
      <c r="J1497" s="140">
        <v>120041641560.13022</v>
      </c>
      <c r="K1497" s="140">
        <v>119440756490.05305</v>
      </c>
      <c r="L1497" s="140">
        <v>20113605229.163254</v>
      </c>
      <c r="M1497" s="140">
        <v>68802493977.461868</v>
      </c>
      <c r="N1497" s="140">
        <v>0</v>
      </c>
      <c r="O1497" s="140">
        <v>710907.27022123872</v>
      </c>
      <c r="P1497" s="140">
        <v>10462991148.048712</v>
      </c>
      <c r="Q1497" s="140">
        <v>20060955228.109009</v>
      </c>
      <c r="R1497" s="140">
        <v>5164683503.9327402</v>
      </c>
      <c r="S1497" s="140">
        <v>14896271724.176268</v>
      </c>
      <c r="T1497" s="140">
        <v>600885070.07715964</v>
      </c>
      <c r="U1497" s="140">
        <v>0</v>
      </c>
      <c r="V1497" s="140">
        <v>0</v>
      </c>
      <c r="W1497" s="140">
        <v>0</v>
      </c>
      <c r="X1497" s="140">
        <v>0</v>
      </c>
      <c r="Y1497" s="140">
        <v>600885070.07715964</v>
      </c>
      <c r="Z1497" s="140">
        <v>1423161998559.949</v>
      </c>
      <c r="AA1497" s="140">
        <v>777262190127.776</v>
      </c>
      <c r="AB1497" s="140">
        <v>729168203947.26721</v>
      </c>
      <c r="AC1497" s="140">
        <v>48093986180.50988</v>
      </c>
      <c r="AD1497" s="140">
        <v>645899808432.1731</v>
      </c>
      <c r="AE1497" s="140">
        <v>605934019724.98792</v>
      </c>
      <c r="AF1497" s="140">
        <v>39965788707.185364</v>
      </c>
      <c r="AG1497" s="140">
        <v>-172502619465.32578</v>
      </c>
      <c r="AH1497" s="140">
        <v>5188008</v>
      </c>
      <c r="AI1497" s="44"/>
      <c r="AK1497" s="44"/>
      <c r="AL1497" s="4"/>
    </row>
    <row r="1498" spans="1:38" x14ac:dyDescent="0.35">
      <c r="A1498" s="140" t="s">
        <v>89</v>
      </c>
      <c r="B1498" s="140" t="s">
        <v>90</v>
      </c>
      <c r="C1498" s="140" t="s">
        <v>282</v>
      </c>
      <c r="D1498" s="140" t="s">
        <v>7</v>
      </c>
      <c r="E1498" s="140" t="s">
        <v>535</v>
      </c>
      <c r="F1498" s="140">
        <v>2002</v>
      </c>
      <c r="G1498" s="140" t="s">
        <v>1552</v>
      </c>
      <c r="H1498" s="140">
        <v>2498783072391.9937</v>
      </c>
      <c r="I1498" s="140">
        <v>1025036073003.0476</v>
      </c>
      <c r="J1498" s="140">
        <v>120261228656.33928</v>
      </c>
      <c r="K1498" s="140">
        <v>119911873260.12442</v>
      </c>
      <c r="L1498" s="140">
        <v>20639671732.172787</v>
      </c>
      <c r="M1498" s="140">
        <v>69682565536.181534</v>
      </c>
      <c r="N1498" s="140">
        <v>0</v>
      </c>
      <c r="O1498" s="140">
        <v>0</v>
      </c>
      <c r="P1498" s="140">
        <v>9937949570.6997051</v>
      </c>
      <c r="Q1498" s="140">
        <v>19651686421.070396</v>
      </c>
      <c r="R1498" s="140">
        <v>4928070569.4197054</v>
      </c>
      <c r="S1498" s="140">
        <v>14723615851.650692</v>
      </c>
      <c r="T1498" s="140">
        <v>349355396.21485895</v>
      </c>
      <c r="U1498" s="140">
        <v>0</v>
      </c>
      <c r="V1498" s="140">
        <v>0</v>
      </c>
      <c r="W1498" s="140">
        <v>0</v>
      </c>
      <c r="X1498" s="140">
        <v>0</v>
      </c>
      <c r="Y1498" s="140">
        <v>349355396.21485895</v>
      </c>
      <c r="Z1498" s="140">
        <v>1443020350248.9207</v>
      </c>
      <c r="AA1498" s="140">
        <v>788338006840.81531</v>
      </c>
      <c r="AB1498" s="140">
        <v>739484531707.61682</v>
      </c>
      <c r="AC1498" s="140">
        <v>48853475133.198067</v>
      </c>
      <c r="AD1498" s="140">
        <v>654682343408.10547</v>
      </c>
      <c r="AE1498" s="140">
        <v>614111538364.71692</v>
      </c>
      <c r="AF1498" s="140">
        <v>40570805043.387886</v>
      </c>
      <c r="AG1498" s="140">
        <v>-89534579516.314209</v>
      </c>
      <c r="AH1498" s="140">
        <v>5200598</v>
      </c>
      <c r="AI1498" s="44"/>
      <c r="AK1498" s="44"/>
      <c r="AL1498" s="4"/>
    </row>
    <row r="1499" spans="1:38" x14ac:dyDescent="0.35">
      <c r="A1499" s="140" t="s">
        <v>89</v>
      </c>
      <c r="B1499" s="140" t="s">
        <v>90</v>
      </c>
      <c r="C1499" s="140" t="s">
        <v>282</v>
      </c>
      <c r="D1499" s="140" t="s">
        <v>7</v>
      </c>
      <c r="E1499" s="140" t="s">
        <v>535</v>
      </c>
      <c r="F1499" s="140">
        <v>2003</v>
      </c>
      <c r="G1499" s="140" t="s">
        <v>1553</v>
      </c>
      <c r="H1499" s="140">
        <v>2566461093589.4194</v>
      </c>
      <c r="I1499" s="140">
        <v>1048059256767.7402</v>
      </c>
      <c r="J1499" s="140">
        <v>121242257120.54494</v>
      </c>
      <c r="K1499" s="140">
        <v>120699965608.07515</v>
      </c>
      <c r="L1499" s="140">
        <v>20507060810.284668</v>
      </c>
      <c r="M1499" s="140">
        <v>70395936705.41861</v>
      </c>
      <c r="N1499" s="140">
        <v>0</v>
      </c>
      <c r="O1499" s="140">
        <v>63998639.482852563</v>
      </c>
      <c r="P1499" s="140">
        <v>10083589452.756298</v>
      </c>
      <c r="Q1499" s="140">
        <v>19649380000.132729</v>
      </c>
      <c r="R1499" s="140">
        <v>5016352284.8912592</v>
      </c>
      <c r="S1499" s="140">
        <v>14633027715.24147</v>
      </c>
      <c r="T1499" s="140">
        <v>542291512.46977806</v>
      </c>
      <c r="U1499" s="140">
        <v>0</v>
      </c>
      <c r="V1499" s="140">
        <v>0</v>
      </c>
      <c r="W1499" s="140">
        <v>0</v>
      </c>
      <c r="X1499" s="140">
        <v>0</v>
      </c>
      <c r="Y1499" s="140">
        <v>542291512.46977806</v>
      </c>
      <c r="Z1499" s="140">
        <v>1462800538909.2546</v>
      </c>
      <c r="AA1499" s="140">
        <v>798782575664.6947</v>
      </c>
      <c r="AB1499" s="140">
        <v>749279248691.05225</v>
      </c>
      <c r="AC1499" s="140">
        <v>49503326973.64341</v>
      </c>
      <c r="AD1499" s="140">
        <v>664017963244.55737</v>
      </c>
      <c r="AE1499" s="140">
        <v>622866466764.41064</v>
      </c>
      <c r="AF1499" s="140">
        <v>41151496480.146713</v>
      </c>
      <c r="AG1499" s="140">
        <v>-65640959208.120377</v>
      </c>
      <c r="AH1499" s="140">
        <v>5213014</v>
      </c>
      <c r="AI1499" s="44"/>
      <c r="AK1499" s="44"/>
      <c r="AL1499" s="4"/>
    </row>
    <row r="1500" spans="1:38" x14ac:dyDescent="0.35">
      <c r="A1500" s="140" t="s">
        <v>89</v>
      </c>
      <c r="B1500" s="140" t="s">
        <v>90</v>
      </c>
      <c r="C1500" s="140" t="s">
        <v>282</v>
      </c>
      <c r="D1500" s="140" t="s">
        <v>7</v>
      </c>
      <c r="E1500" s="140" t="s">
        <v>535</v>
      </c>
      <c r="F1500" s="140">
        <v>2004</v>
      </c>
      <c r="G1500" s="140" t="s">
        <v>1554</v>
      </c>
      <c r="H1500" s="140">
        <v>2670095852503.397</v>
      </c>
      <c r="I1500" s="140">
        <v>1072966801074.1331</v>
      </c>
      <c r="J1500" s="140">
        <v>122235544573.01086</v>
      </c>
      <c r="K1500" s="140">
        <v>121584552967.3925</v>
      </c>
      <c r="L1500" s="140">
        <v>19863725848.274792</v>
      </c>
      <c r="M1500" s="140">
        <v>71997417494.317413</v>
      </c>
      <c r="N1500" s="140">
        <v>0</v>
      </c>
      <c r="O1500" s="140">
        <v>367461317.82861114</v>
      </c>
      <c r="P1500" s="140">
        <v>9868309177.4116764</v>
      </c>
      <c r="Q1500" s="140">
        <v>19487639129.560001</v>
      </c>
      <c r="R1500" s="140">
        <v>4920523635.2160578</v>
      </c>
      <c r="S1500" s="140">
        <v>14567115494.343945</v>
      </c>
      <c r="T1500" s="140">
        <v>650991605.61835742</v>
      </c>
      <c r="U1500" s="140">
        <v>0</v>
      </c>
      <c r="V1500" s="140">
        <v>0</v>
      </c>
      <c r="W1500" s="140">
        <v>0</v>
      </c>
      <c r="X1500" s="140">
        <v>0</v>
      </c>
      <c r="Y1500" s="140">
        <v>650991605.61835742</v>
      </c>
      <c r="Z1500" s="140">
        <v>1500955788197.96</v>
      </c>
      <c r="AA1500" s="140">
        <v>819628677602.08948</v>
      </c>
      <c r="AB1500" s="140">
        <v>769954730209.38269</v>
      </c>
      <c r="AC1500" s="140">
        <v>49673947392.70591</v>
      </c>
      <c r="AD1500" s="140">
        <v>681327110595.87292</v>
      </c>
      <c r="AE1500" s="140">
        <v>640034988963.45349</v>
      </c>
      <c r="AF1500" s="140">
        <v>41292121632.418549</v>
      </c>
      <c r="AG1500" s="140">
        <v>-26062281341.706257</v>
      </c>
      <c r="AH1500" s="140">
        <v>5228172</v>
      </c>
      <c r="AI1500" s="44"/>
      <c r="AK1500" s="44"/>
      <c r="AL1500" s="4"/>
    </row>
    <row r="1501" spans="1:38" x14ac:dyDescent="0.35">
      <c r="A1501" s="140" t="s">
        <v>89</v>
      </c>
      <c r="B1501" s="140" t="s">
        <v>90</v>
      </c>
      <c r="C1501" s="140" t="s">
        <v>282</v>
      </c>
      <c r="D1501" s="140" t="s">
        <v>7</v>
      </c>
      <c r="E1501" s="140" t="s">
        <v>535</v>
      </c>
      <c r="F1501" s="140">
        <v>2005</v>
      </c>
      <c r="G1501" s="140" t="s">
        <v>1555</v>
      </c>
      <c r="H1501" s="140">
        <v>2841001681538.4897</v>
      </c>
      <c r="I1501" s="140">
        <v>1098842258630.8877</v>
      </c>
      <c r="J1501" s="140">
        <v>121766831579.36349</v>
      </c>
      <c r="K1501" s="140">
        <v>120933805590.27419</v>
      </c>
      <c r="L1501" s="140">
        <v>18596174620.411816</v>
      </c>
      <c r="M1501" s="140">
        <v>73615374151.846252</v>
      </c>
      <c r="N1501" s="140">
        <v>0</v>
      </c>
      <c r="O1501" s="140">
        <v>240486536.23333403</v>
      </c>
      <c r="P1501" s="140">
        <v>9407346500.6464195</v>
      </c>
      <c r="Q1501" s="140">
        <v>19074423781.136353</v>
      </c>
      <c r="R1501" s="140">
        <v>4719938851.3136368</v>
      </c>
      <c r="S1501" s="140">
        <v>14354484929.822716</v>
      </c>
      <c r="T1501" s="140">
        <v>833025989.08931923</v>
      </c>
      <c r="U1501" s="140">
        <v>0</v>
      </c>
      <c r="V1501" s="140">
        <v>0</v>
      </c>
      <c r="W1501" s="140">
        <v>0</v>
      </c>
      <c r="X1501" s="140">
        <v>0</v>
      </c>
      <c r="Y1501" s="140">
        <v>833025989.08931923</v>
      </c>
      <c r="Z1501" s="140">
        <v>1655419091930.1812</v>
      </c>
      <c r="AA1501" s="140">
        <v>918708257317.18005</v>
      </c>
      <c r="AB1501" s="140">
        <v>862969109401.55469</v>
      </c>
      <c r="AC1501" s="140">
        <v>55739147915.624199</v>
      </c>
      <c r="AD1501" s="140">
        <v>736710834613.0011</v>
      </c>
      <c r="AE1501" s="140">
        <v>692013691799.18738</v>
      </c>
      <c r="AF1501" s="140">
        <v>44697142813.814804</v>
      </c>
      <c r="AG1501" s="140">
        <v>-35026500601.942276</v>
      </c>
      <c r="AH1501" s="140">
        <v>5246096</v>
      </c>
      <c r="AI1501" s="44"/>
      <c r="AK1501" s="44"/>
      <c r="AL1501" s="4"/>
    </row>
    <row r="1502" spans="1:38" x14ac:dyDescent="0.35">
      <c r="A1502" s="140" t="s">
        <v>89</v>
      </c>
      <c r="B1502" s="140" t="s">
        <v>90</v>
      </c>
      <c r="C1502" s="140" t="s">
        <v>282</v>
      </c>
      <c r="D1502" s="140" t="s">
        <v>7</v>
      </c>
      <c r="E1502" s="140" t="s">
        <v>535</v>
      </c>
      <c r="F1502" s="140">
        <v>2006</v>
      </c>
      <c r="G1502" s="140" t="s">
        <v>1556</v>
      </c>
      <c r="H1502" s="140">
        <v>2844704346197.585</v>
      </c>
      <c r="I1502" s="140">
        <v>1124514425111.5972</v>
      </c>
      <c r="J1502" s="140">
        <v>124492623066.1257</v>
      </c>
      <c r="K1502" s="140">
        <v>122891429295.89523</v>
      </c>
      <c r="L1502" s="140">
        <v>17829434396.429874</v>
      </c>
      <c r="M1502" s="140">
        <v>76353328493.197632</v>
      </c>
      <c r="N1502" s="140">
        <v>0</v>
      </c>
      <c r="O1502" s="140">
        <v>312732873.23257917</v>
      </c>
      <c r="P1502" s="140">
        <v>9457282219.6540527</v>
      </c>
      <c r="Q1502" s="140">
        <v>18938651313.381096</v>
      </c>
      <c r="R1502" s="140">
        <v>4791706702.6874523</v>
      </c>
      <c r="S1502" s="140">
        <v>14146944610.693645</v>
      </c>
      <c r="T1502" s="140">
        <v>1601193770.230474</v>
      </c>
      <c r="U1502" s="140">
        <v>0</v>
      </c>
      <c r="V1502" s="140">
        <v>0</v>
      </c>
      <c r="W1502" s="140">
        <v>0</v>
      </c>
      <c r="X1502" s="140">
        <v>0</v>
      </c>
      <c r="Y1502" s="140">
        <v>1601193770.230474</v>
      </c>
      <c r="Z1502" s="140">
        <v>1632362288653.0759</v>
      </c>
      <c r="AA1502" s="140">
        <v>943137544165.84265</v>
      </c>
      <c r="AB1502" s="140">
        <v>885666920404.53943</v>
      </c>
      <c r="AC1502" s="140">
        <v>57470623761.30204</v>
      </c>
      <c r="AD1502" s="140">
        <v>689224744487.23328</v>
      </c>
      <c r="AE1502" s="140">
        <v>647226441882.88025</v>
      </c>
      <c r="AF1502" s="140">
        <v>41998302604.354927</v>
      </c>
      <c r="AG1502" s="140">
        <v>-36664990633.213211</v>
      </c>
      <c r="AH1502" s="140">
        <v>5266268</v>
      </c>
      <c r="AI1502" s="44"/>
      <c r="AK1502" s="44"/>
      <c r="AL1502" s="4"/>
    </row>
    <row r="1503" spans="1:38" x14ac:dyDescent="0.35">
      <c r="A1503" s="140" t="s">
        <v>89</v>
      </c>
      <c r="B1503" s="140" t="s">
        <v>90</v>
      </c>
      <c r="C1503" s="140" t="s">
        <v>282</v>
      </c>
      <c r="D1503" s="140" t="s">
        <v>7</v>
      </c>
      <c r="E1503" s="140" t="s">
        <v>535</v>
      </c>
      <c r="F1503" s="140">
        <v>2007</v>
      </c>
      <c r="G1503" s="140" t="s">
        <v>1557</v>
      </c>
      <c r="H1503" s="140">
        <v>2897461588815.9717</v>
      </c>
      <c r="I1503" s="140">
        <v>1155814535201.8765</v>
      </c>
      <c r="J1503" s="140">
        <v>128854951459.68158</v>
      </c>
      <c r="K1503" s="140">
        <v>126505689633.37805</v>
      </c>
      <c r="L1503" s="140">
        <v>17339193120.395756</v>
      </c>
      <c r="M1503" s="140">
        <v>79903501582.526413</v>
      </c>
      <c r="N1503" s="140">
        <v>0</v>
      </c>
      <c r="O1503" s="140">
        <v>499109762.9873004</v>
      </c>
      <c r="P1503" s="140">
        <v>9814850015.753273</v>
      </c>
      <c r="Q1503" s="140">
        <v>18949035151.715309</v>
      </c>
      <c r="R1503" s="140">
        <v>4960063517.9742203</v>
      </c>
      <c r="S1503" s="140">
        <v>13988971633.741087</v>
      </c>
      <c r="T1503" s="140">
        <v>2349261826.3035221</v>
      </c>
      <c r="U1503" s="140">
        <v>0</v>
      </c>
      <c r="V1503" s="140">
        <v>0</v>
      </c>
      <c r="W1503" s="140">
        <v>0</v>
      </c>
      <c r="X1503" s="140">
        <v>0</v>
      </c>
      <c r="Y1503" s="140">
        <v>2349261826.3035221</v>
      </c>
      <c r="Z1503" s="140">
        <v>1691488648384.2886</v>
      </c>
      <c r="AA1503" s="140">
        <v>960221681882.3728</v>
      </c>
      <c r="AB1503" s="140">
        <v>899222564495.56543</v>
      </c>
      <c r="AC1503" s="140">
        <v>60999117386.806618</v>
      </c>
      <c r="AD1503" s="140">
        <v>731266966501.91565</v>
      </c>
      <c r="AE1503" s="140">
        <v>684812444205.25415</v>
      </c>
      <c r="AF1503" s="140">
        <v>46454522296.663582</v>
      </c>
      <c r="AG1503" s="140">
        <v>-78696546229.875412</v>
      </c>
      <c r="AH1503" s="140">
        <v>5288720</v>
      </c>
      <c r="AI1503" s="44"/>
      <c r="AK1503" s="44"/>
      <c r="AL1503" s="4"/>
    </row>
    <row r="1504" spans="1:38" x14ac:dyDescent="0.35">
      <c r="A1504" s="140" t="s">
        <v>89</v>
      </c>
      <c r="B1504" s="140" t="s">
        <v>90</v>
      </c>
      <c r="C1504" s="140" t="s">
        <v>282</v>
      </c>
      <c r="D1504" s="140" t="s">
        <v>7</v>
      </c>
      <c r="E1504" s="140" t="s">
        <v>535</v>
      </c>
      <c r="F1504" s="140">
        <v>2008</v>
      </c>
      <c r="G1504" s="140" t="s">
        <v>1558</v>
      </c>
      <c r="H1504" s="140">
        <v>3133778059028.3882</v>
      </c>
      <c r="I1504" s="140">
        <v>1185606041173.1689</v>
      </c>
      <c r="J1504" s="140">
        <v>132096340966.00958</v>
      </c>
      <c r="K1504" s="140">
        <v>128474068146.5481</v>
      </c>
      <c r="L1504" s="140">
        <v>17166381990.901461</v>
      </c>
      <c r="M1504" s="140">
        <v>80504133899.473907</v>
      </c>
      <c r="N1504" s="140">
        <v>0</v>
      </c>
      <c r="O1504" s="140">
        <v>851235578.73272669</v>
      </c>
      <c r="P1504" s="140">
        <v>10549889821.253904</v>
      </c>
      <c r="Q1504" s="140">
        <v>19402426856.186104</v>
      </c>
      <c r="R1504" s="140">
        <v>5332857797.2804317</v>
      </c>
      <c r="S1504" s="140">
        <v>14069569058.905672</v>
      </c>
      <c r="T1504" s="140">
        <v>3622272819.4614816</v>
      </c>
      <c r="U1504" s="140">
        <v>0</v>
      </c>
      <c r="V1504" s="140">
        <v>0</v>
      </c>
      <c r="W1504" s="140">
        <v>0</v>
      </c>
      <c r="X1504" s="140">
        <v>0</v>
      </c>
      <c r="Y1504" s="140">
        <v>3622272819.4614816</v>
      </c>
      <c r="Z1504" s="140">
        <v>1824132359532.4246</v>
      </c>
      <c r="AA1504" s="140">
        <v>1056553669675.3062</v>
      </c>
      <c r="AB1504" s="140">
        <v>993015034911.7251</v>
      </c>
      <c r="AC1504" s="140">
        <v>63538634763.583427</v>
      </c>
      <c r="AD1504" s="140">
        <v>767578689857.11584</v>
      </c>
      <c r="AE1504" s="140">
        <v>721418325810.36804</v>
      </c>
      <c r="AF1504" s="140">
        <v>46160364046.749451</v>
      </c>
      <c r="AG1504" s="140">
        <v>-8056682643.2146969</v>
      </c>
      <c r="AH1504" s="140">
        <v>5313399</v>
      </c>
      <c r="AI1504" s="44"/>
      <c r="AK1504" s="44"/>
      <c r="AL1504" s="4"/>
    </row>
    <row r="1505" spans="1:38" x14ac:dyDescent="0.35">
      <c r="A1505" s="140" t="s">
        <v>89</v>
      </c>
      <c r="B1505" s="140" t="s">
        <v>90</v>
      </c>
      <c r="C1505" s="140" t="s">
        <v>282</v>
      </c>
      <c r="D1505" s="140" t="s">
        <v>7</v>
      </c>
      <c r="E1505" s="140" t="s">
        <v>535</v>
      </c>
      <c r="F1505" s="140">
        <v>2009</v>
      </c>
      <c r="G1505" s="140" t="s">
        <v>1559</v>
      </c>
      <c r="H1505" s="140">
        <v>3054203533218.0278</v>
      </c>
      <c r="I1505" s="140">
        <v>1204446383164.677</v>
      </c>
      <c r="J1505" s="140">
        <v>126709252997.67577</v>
      </c>
      <c r="K1505" s="140">
        <v>122434869167.04657</v>
      </c>
      <c r="L1505" s="140">
        <v>17143245419.437616</v>
      </c>
      <c r="M1505" s="140">
        <v>74696125500.218689</v>
      </c>
      <c r="N1505" s="140">
        <v>0</v>
      </c>
      <c r="O1505" s="140">
        <v>1013554315.6465193</v>
      </c>
      <c r="P1505" s="140">
        <v>10374109122.703306</v>
      </c>
      <c r="Q1505" s="140">
        <v>19207834809.040432</v>
      </c>
      <c r="R1505" s="140">
        <v>5237439243.4868984</v>
      </c>
      <c r="S1505" s="140">
        <v>13970395565.553534</v>
      </c>
      <c r="T1505" s="140">
        <v>4274383830.6292048</v>
      </c>
      <c r="U1505" s="140">
        <v>0</v>
      </c>
      <c r="V1505" s="140">
        <v>0</v>
      </c>
      <c r="W1505" s="140">
        <v>0</v>
      </c>
      <c r="X1505" s="140">
        <v>0</v>
      </c>
      <c r="Y1505" s="140">
        <v>4274383830.6292048</v>
      </c>
      <c r="Z1505" s="140">
        <v>1710215614793.3689</v>
      </c>
      <c r="AA1505" s="140">
        <v>962100306242.63647</v>
      </c>
      <c r="AB1505" s="140">
        <v>901291080075.74158</v>
      </c>
      <c r="AC1505" s="140">
        <v>60809226166.895317</v>
      </c>
      <c r="AD1505" s="140">
        <v>748115308550.72998</v>
      </c>
      <c r="AE1505" s="140">
        <v>700830932169.80676</v>
      </c>
      <c r="AF1505" s="140">
        <v>47284376380.923004</v>
      </c>
      <c r="AG1505" s="140">
        <v>12832282262.306122</v>
      </c>
      <c r="AH1505" s="140">
        <v>5338871</v>
      </c>
      <c r="AI1505" s="44"/>
      <c r="AK1505" s="44"/>
      <c r="AL1505" s="4"/>
    </row>
    <row r="1506" spans="1:38" x14ac:dyDescent="0.35">
      <c r="A1506" s="140" t="s">
        <v>89</v>
      </c>
      <c r="B1506" s="140" t="s">
        <v>90</v>
      </c>
      <c r="C1506" s="140" t="s">
        <v>282</v>
      </c>
      <c r="D1506" s="140" t="s">
        <v>7</v>
      </c>
      <c r="E1506" s="140" t="s">
        <v>535</v>
      </c>
      <c r="F1506" s="140">
        <v>2010</v>
      </c>
      <c r="G1506" s="140" t="s">
        <v>1560</v>
      </c>
      <c r="H1506" s="140">
        <v>3185111826385.8569</v>
      </c>
      <c r="I1506" s="140">
        <v>1223567902930.3193</v>
      </c>
      <c r="J1506" s="140">
        <v>131638702362.39513</v>
      </c>
      <c r="K1506" s="140">
        <v>126411836137.03281</v>
      </c>
      <c r="L1506" s="140">
        <v>18187437568.295677</v>
      </c>
      <c r="M1506" s="140">
        <v>77083619019.077713</v>
      </c>
      <c r="N1506" s="140">
        <v>0</v>
      </c>
      <c r="O1506" s="140">
        <v>1115157925.6478732</v>
      </c>
      <c r="P1506" s="140">
        <v>10661350230.26755</v>
      </c>
      <c r="Q1506" s="140">
        <v>19364271393.743996</v>
      </c>
      <c r="R1506" s="140">
        <v>5369303720.5912008</v>
      </c>
      <c r="S1506" s="140">
        <v>13994967673.152796</v>
      </c>
      <c r="T1506" s="140">
        <v>5226866225.3623199</v>
      </c>
      <c r="U1506" s="140">
        <v>0</v>
      </c>
      <c r="V1506" s="140">
        <v>0</v>
      </c>
      <c r="W1506" s="140">
        <v>0</v>
      </c>
      <c r="X1506" s="140">
        <v>0</v>
      </c>
      <c r="Y1506" s="140">
        <v>5226866225.3623199</v>
      </c>
      <c r="Z1506" s="140">
        <v>1781705985750.6814</v>
      </c>
      <c r="AA1506" s="140">
        <v>1026058445587.4218</v>
      </c>
      <c r="AB1506" s="140">
        <v>961182688925.31897</v>
      </c>
      <c r="AC1506" s="140">
        <v>64875756662.102478</v>
      </c>
      <c r="AD1506" s="140">
        <v>755647540163.25964</v>
      </c>
      <c r="AE1506" s="140">
        <v>707869359350.2937</v>
      </c>
      <c r="AF1506" s="140">
        <v>47778180812.967293</v>
      </c>
      <c r="AG1506" s="140">
        <v>48199235342.460548</v>
      </c>
      <c r="AH1506" s="140">
        <v>5363352</v>
      </c>
      <c r="AI1506" s="44"/>
      <c r="AK1506" s="44"/>
      <c r="AL1506" s="4"/>
    </row>
    <row r="1507" spans="1:38" x14ac:dyDescent="0.35">
      <c r="A1507" s="140" t="s">
        <v>89</v>
      </c>
      <c r="B1507" s="140" t="s">
        <v>90</v>
      </c>
      <c r="C1507" s="140" t="s">
        <v>282</v>
      </c>
      <c r="D1507" s="140" t="s">
        <v>7</v>
      </c>
      <c r="E1507" s="140" t="s">
        <v>535</v>
      </c>
      <c r="F1507" s="140">
        <v>2011</v>
      </c>
      <c r="G1507" s="140" t="s">
        <v>1561</v>
      </c>
      <c r="H1507" s="140">
        <v>3298502223603.3091</v>
      </c>
      <c r="I1507" s="140">
        <v>1245026722185.8103</v>
      </c>
      <c r="J1507" s="140">
        <v>135115269293.46188</v>
      </c>
      <c r="K1507" s="140">
        <v>129359620392.82185</v>
      </c>
      <c r="L1507" s="140">
        <v>18884886438.129726</v>
      </c>
      <c r="M1507" s="140">
        <v>79206508493.984055</v>
      </c>
      <c r="N1507" s="140">
        <v>0</v>
      </c>
      <c r="O1507" s="140">
        <v>941616509.5582546</v>
      </c>
      <c r="P1507" s="140">
        <v>10825466118.681583</v>
      </c>
      <c r="Q1507" s="140">
        <v>19501142832.468231</v>
      </c>
      <c r="R1507" s="140">
        <v>5436937329.3794155</v>
      </c>
      <c r="S1507" s="140">
        <v>14064205503.088814</v>
      </c>
      <c r="T1507" s="140">
        <v>5755648900.6400309</v>
      </c>
      <c r="U1507" s="140">
        <v>0</v>
      </c>
      <c r="V1507" s="140">
        <v>0</v>
      </c>
      <c r="W1507" s="140">
        <v>0</v>
      </c>
      <c r="X1507" s="140">
        <v>0</v>
      </c>
      <c r="Y1507" s="140">
        <v>5755648900.6400309</v>
      </c>
      <c r="Z1507" s="140">
        <v>1876739292692.6604</v>
      </c>
      <c r="AA1507" s="140">
        <v>1080561206634.6687</v>
      </c>
      <c r="AB1507" s="140">
        <v>1013218062359.5374</v>
      </c>
      <c r="AC1507" s="140">
        <v>67343144275.131035</v>
      </c>
      <c r="AD1507" s="140">
        <v>796178086057.9917</v>
      </c>
      <c r="AE1507" s="140">
        <v>746558374200.0321</v>
      </c>
      <c r="AF1507" s="140">
        <v>49619711857.959106</v>
      </c>
      <c r="AG1507" s="140">
        <v>41620939431.376633</v>
      </c>
      <c r="AH1507" s="140">
        <v>5388272</v>
      </c>
      <c r="AI1507" s="44"/>
      <c r="AK1507" s="44"/>
      <c r="AL1507" s="4"/>
    </row>
    <row r="1508" spans="1:38" x14ac:dyDescent="0.35">
      <c r="A1508" s="140" t="s">
        <v>89</v>
      </c>
      <c r="B1508" s="140" t="s">
        <v>90</v>
      </c>
      <c r="C1508" s="140" t="s">
        <v>282</v>
      </c>
      <c r="D1508" s="140" t="s">
        <v>7</v>
      </c>
      <c r="E1508" s="140" t="s">
        <v>535</v>
      </c>
      <c r="F1508" s="140">
        <v>2012</v>
      </c>
      <c r="G1508" s="140" t="s">
        <v>1562</v>
      </c>
      <c r="H1508" s="140">
        <v>3412575905511.9316</v>
      </c>
      <c r="I1508" s="140">
        <v>1264588799209.228</v>
      </c>
      <c r="J1508" s="140">
        <v>135836196627.36464</v>
      </c>
      <c r="K1508" s="140">
        <v>128931675601.63048</v>
      </c>
      <c r="L1508" s="140">
        <v>18546070555.862953</v>
      </c>
      <c r="M1508" s="140">
        <v>78355999762.606293</v>
      </c>
      <c r="N1508" s="140">
        <v>0</v>
      </c>
      <c r="O1508" s="140">
        <v>1258139037.5706317</v>
      </c>
      <c r="P1508" s="140">
        <v>11053111417.554075</v>
      </c>
      <c r="Q1508" s="140">
        <v>19718354828.03653</v>
      </c>
      <c r="R1508" s="140">
        <v>5542848937.6313915</v>
      </c>
      <c r="S1508" s="140">
        <v>14175505890.405136</v>
      </c>
      <c r="T1508" s="140">
        <v>6904521025.7341499</v>
      </c>
      <c r="U1508" s="140">
        <v>0</v>
      </c>
      <c r="V1508" s="140">
        <v>0</v>
      </c>
      <c r="W1508" s="140">
        <v>0</v>
      </c>
      <c r="X1508" s="140">
        <v>0</v>
      </c>
      <c r="Y1508" s="140">
        <v>6904521025.7341499</v>
      </c>
      <c r="Z1508" s="140">
        <v>1983900933819.7842</v>
      </c>
      <c r="AA1508" s="140">
        <v>1104641577196.106</v>
      </c>
      <c r="AB1508" s="140">
        <v>1035771881168.6727</v>
      </c>
      <c r="AC1508" s="140">
        <v>68869696027.43338</v>
      </c>
      <c r="AD1508" s="140">
        <v>879259356623.67847</v>
      </c>
      <c r="AE1508" s="140">
        <v>824441281810.98303</v>
      </c>
      <c r="AF1508" s="140">
        <v>54818074812.694862</v>
      </c>
      <c r="AG1508" s="140">
        <v>28249975855.553604</v>
      </c>
      <c r="AH1508" s="140">
        <v>5413971</v>
      </c>
      <c r="AI1508" s="44"/>
      <c r="AK1508" s="44"/>
      <c r="AL1508" s="4"/>
    </row>
    <row r="1509" spans="1:38" x14ac:dyDescent="0.35">
      <c r="A1509" s="140" t="s">
        <v>89</v>
      </c>
      <c r="B1509" s="140" t="s">
        <v>90</v>
      </c>
      <c r="C1509" s="140" t="s">
        <v>282</v>
      </c>
      <c r="D1509" s="140" t="s">
        <v>7</v>
      </c>
      <c r="E1509" s="140" t="s">
        <v>535</v>
      </c>
      <c r="F1509" s="140">
        <v>2013</v>
      </c>
      <c r="G1509" s="140" t="s">
        <v>1563</v>
      </c>
      <c r="H1509" s="140">
        <v>3363137153012.7749</v>
      </c>
      <c r="I1509" s="140">
        <v>1280383479968.7725</v>
      </c>
      <c r="J1509" s="140">
        <v>135017852187.22821</v>
      </c>
      <c r="K1509" s="140">
        <v>128166383666.05476</v>
      </c>
      <c r="L1509" s="140">
        <v>18681178574.15485</v>
      </c>
      <c r="M1509" s="140">
        <v>77797300590.124924</v>
      </c>
      <c r="N1509" s="140">
        <v>0</v>
      </c>
      <c r="O1509" s="140">
        <v>1267462794.3684585</v>
      </c>
      <c r="P1509" s="140">
        <v>10865586033.452953</v>
      </c>
      <c r="Q1509" s="140">
        <v>19554855673.953583</v>
      </c>
      <c r="R1509" s="140">
        <v>5382313617.0204735</v>
      </c>
      <c r="S1509" s="140">
        <v>14172542056.933109</v>
      </c>
      <c r="T1509" s="140">
        <v>6851468521.1734514</v>
      </c>
      <c r="U1509" s="140">
        <v>0</v>
      </c>
      <c r="V1509" s="140">
        <v>0</v>
      </c>
      <c r="W1509" s="140">
        <v>0</v>
      </c>
      <c r="X1509" s="140">
        <v>0</v>
      </c>
      <c r="Y1509" s="140">
        <v>6851468521.1734514</v>
      </c>
      <c r="Z1509" s="140">
        <v>1939333992530.894</v>
      </c>
      <c r="AA1509" s="140">
        <v>1083309680484.4465</v>
      </c>
      <c r="AB1509" s="140">
        <v>1016487574667.7031</v>
      </c>
      <c r="AC1509" s="140">
        <v>66822105816.743362</v>
      </c>
      <c r="AD1509" s="140">
        <v>856024312046.44751</v>
      </c>
      <c r="AE1509" s="140">
        <v>803221915657.17908</v>
      </c>
      <c r="AF1509" s="140">
        <v>52802396389.269653</v>
      </c>
      <c r="AG1509" s="140">
        <v>8401828325.8802919</v>
      </c>
      <c r="AH1509" s="140">
        <v>5438972</v>
      </c>
      <c r="AI1509" s="44"/>
      <c r="AK1509" s="44"/>
      <c r="AL1509" s="4"/>
    </row>
    <row r="1510" spans="1:38" x14ac:dyDescent="0.35">
      <c r="A1510" s="140" t="s">
        <v>89</v>
      </c>
      <c r="B1510" s="140" t="s">
        <v>90</v>
      </c>
      <c r="C1510" s="140" t="s">
        <v>282</v>
      </c>
      <c r="D1510" s="140" t="s">
        <v>7</v>
      </c>
      <c r="E1510" s="140" t="s">
        <v>535</v>
      </c>
      <c r="F1510" s="140">
        <v>2014</v>
      </c>
      <c r="G1510" s="140" t="s">
        <v>1564</v>
      </c>
      <c r="H1510" s="140">
        <v>3325177905148.8838</v>
      </c>
      <c r="I1510" s="140">
        <v>1294447391792.0669</v>
      </c>
      <c r="J1510" s="140">
        <v>136036344896.21803</v>
      </c>
      <c r="K1510" s="140">
        <v>129163810373.11037</v>
      </c>
      <c r="L1510" s="140">
        <v>19771136307.16428</v>
      </c>
      <c r="M1510" s="140">
        <v>77215703368.042801</v>
      </c>
      <c r="N1510" s="140">
        <v>0</v>
      </c>
      <c r="O1510" s="140">
        <v>1300076241.2074239</v>
      </c>
      <c r="P1510" s="140">
        <v>11020278858.111044</v>
      </c>
      <c r="Q1510" s="140">
        <v>19856615598.584816</v>
      </c>
      <c r="R1510" s="140">
        <v>5470458584.7401285</v>
      </c>
      <c r="S1510" s="140">
        <v>14386157013.844688</v>
      </c>
      <c r="T1510" s="140">
        <v>6872534523.107667</v>
      </c>
      <c r="U1510" s="140">
        <v>0</v>
      </c>
      <c r="V1510" s="140">
        <v>0</v>
      </c>
      <c r="W1510" s="140">
        <v>0</v>
      </c>
      <c r="X1510" s="140">
        <v>0</v>
      </c>
      <c r="Y1510" s="140">
        <v>6872534523.107667</v>
      </c>
      <c r="Z1510" s="140">
        <v>1903818992586.7041</v>
      </c>
      <c r="AA1510" s="140">
        <v>1048175912715.1615</v>
      </c>
      <c r="AB1510" s="140">
        <v>987282132369.47156</v>
      </c>
      <c r="AC1510" s="140">
        <v>60893780345.68869</v>
      </c>
      <c r="AD1510" s="140">
        <v>855643079871.5426</v>
      </c>
      <c r="AE1510" s="140">
        <v>805934494577.83789</v>
      </c>
      <c r="AF1510" s="140">
        <v>49708585293.702774</v>
      </c>
      <c r="AG1510" s="140">
        <v>-9124824126.1059036</v>
      </c>
      <c r="AH1510" s="140">
        <v>5461512</v>
      </c>
      <c r="AI1510" s="44"/>
      <c r="AK1510" s="44"/>
      <c r="AL1510" s="4"/>
    </row>
    <row r="1511" spans="1:38" x14ac:dyDescent="0.35">
      <c r="A1511" s="140" t="s">
        <v>89</v>
      </c>
      <c r="B1511" s="140" t="s">
        <v>90</v>
      </c>
      <c r="C1511" s="140" t="s">
        <v>282</v>
      </c>
      <c r="D1511" s="140" t="s">
        <v>7</v>
      </c>
      <c r="E1511" s="140" t="s">
        <v>535</v>
      </c>
      <c r="F1511" s="140">
        <v>2015</v>
      </c>
      <c r="G1511" s="140" t="s">
        <v>1565</v>
      </c>
      <c r="H1511" s="140">
        <v>3324651271546.2466</v>
      </c>
      <c r="I1511" s="140">
        <v>1308915702160.9114</v>
      </c>
      <c r="J1511" s="140">
        <v>136112756525.4783</v>
      </c>
      <c r="K1511" s="140">
        <v>129837444338.94252</v>
      </c>
      <c r="L1511" s="140">
        <v>20037905316.114864</v>
      </c>
      <c r="M1511" s="140">
        <v>77084447260.169128</v>
      </c>
      <c r="N1511" s="140">
        <v>0</v>
      </c>
      <c r="O1511" s="140">
        <v>1118749067.3073583</v>
      </c>
      <c r="P1511" s="140">
        <v>11635834791.985661</v>
      </c>
      <c r="Q1511" s="140">
        <v>19960507903.365517</v>
      </c>
      <c r="R1511" s="140">
        <v>5780191387.4499502</v>
      </c>
      <c r="S1511" s="140">
        <v>14180316515.915565</v>
      </c>
      <c r="T1511" s="140">
        <v>6275312186.5357723</v>
      </c>
      <c r="U1511" s="140">
        <v>0</v>
      </c>
      <c r="V1511" s="140">
        <v>0</v>
      </c>
      <c r="W1511" s="140">
        <v>0</v>
      </c>
      <c r="X1511" s="140">
        <v>0</v>
      </c>
      <c r="Y1511" s="140">
        <v>6275312186.5357723</v>
      </c>
      <c r="Z1511" s="140">
        <v>1877793261077.9963</v>
      </c>
      <c r="AA1511" s="140">
        <v>1023439699931.7192</v>
      </c>
      <c r="AB1511" s="140">
        <v>965257097670.08118</v>
      </c>
      <c r="AC1511" s="140">
        <v>58182602261.638214</v>
      </c>
      <c r="AD1511" s="140">
        <v>854353561146.27698</v>
      </c>
      <c r="AE1511" s="140">
        <v>805783515014.29053</v>
      </c>
      <c r="AF1511" s="140">
        <v>48570046131.984612</v>
      </c>
      <c r="AG1511" s="140">
        <v>1829551781.8611126</v>
      </c>
      <c r="AH1511" s="140">
        <v>5479531</v>
      </c>
      <c r="AI1511" s="44"/>
      <c r="AK1511" s="44"/>
      <c r="AL1511" s="4"/>
    </row>
    <row r="1512" spans="1:38" x14ac:dyDescent="0.35">
      <c r="A1512" s="140" t="s">
        <v>89</v>
      </c>
      <c r="B1512" s="140" t="s">
        <v>90</v>
      </c>
      <c r="C1512" s="140" t="s">
        <v>282</v>
      </c>
      <c r="D1512" s="140" t="s">
        <v>7</v>
      </c>
      <c r="E1512" s="140" t="s">
        <v>535</v>
      </c>
      <c r="F1512" s="140">
        <v>2016</v>
      </c>
      <c r="G1512" s="140" t="s">
        <v>1566</v>
      </c>
      <c r="H1512" s="140">
        <v>3328888428277.8853</v>
      </c>
      <c r="I1512" s="140">
        <v>1328705913534.5254</v>
      </c>
      <c r="J1512" s="140">
        <v>135200223092.99393</v>
      </c>
      <c r="K1512" s="140">
        <v>130109878934.94481</v>
      </c>
      <c r="L1512" s="140">
        <v>20606794177.92802</v>
      </c>
      <c r="M1512" s="140">
        <v>78754804907.653625</v>
      </c>
      <c r="N1512" s="140">
        <v>0</v>
      </c>
      <c r="O1512" s="140">
        <v>146829994.45643556</v>
      </c>
      <c r="P1512" s="140">
        <v>11222066265.34824</v>
      </c>
      <c r="Q1512" s="140">
        <v>19379383589.558498</v>
      </c>
      <c r="R1512" s="140">
        <v>5558616295.4975882</v>
      </c>
      <c r="S1512" s="140">
        <v>13820767294.060909</v>
      </c>
      <c r="T1512" s="140">
        <v>5090344158.0491056</v>
      </c>
      <c r="U1512" s="140">
        <v>0</v>
      </c>
      <c r="V1512" s="140">
        <v>0</v>
      </c>
      <c r="W1512" s="140">
        <v>0</v>
      </c>
      <c r="X1512" s="140">
        <v>0</v>
      </c>
      <c r="Y1512" s="140">
        <v>5090344158.0491056</v>
      </c>
      <c r="Z1512" s="140">
        <v>1845541036755.6101</v>
      </c>
      <c r="AA1512" s="140">
        <v>1009148007666.2852</v>
      </c>
      <c r="AB1512" s="140">
        <v>950588993343.65698</v>
      </c>
      <c r="AC1512" s="140">
        <v>58559014322.629059</v>
      </c>
      <c r="AD1512" s="140">
        <v>836393029089.32471</v>
      </c>
      <c r="AE1512" s="140">
        <v>787858670404.85938</v>
      </c>
      <c r="AF1512" s="140">
        <v>48534358684.465096</v>
      </c>
      <c r="AG1512" s="140">
        <v>19441254894.755577</v>
      </c>
      <c r="AH1512" s="140">
        <v>5495303</v>
      </c>
      <c r="AI1512" s="44"/>
      <c r="AK1512" s="44"/>
      <c r="AL1512" s="4"/>
    </row>
    <row r="1513" spans="1:38" x14ac:dyDescent="0.35">
      <c r="A1513" s="140" t="s">
        <v>89</v>
      </c>
      <c r="B1513" s="140" t="s">
        <v>90</v>
      </c>
      <c r="C1513" s="140" t="s">
        <v>282</v>
      </c>
      <c r="D1513" s="140" t="s">
        <v>7</v>
      </c>
      <c r="E1513" s="140" t="s">
        <v>535</v>
      </c>
      <c r="F1513" s="140">
        <v>2017</v>
      </c>
      <c r="G1513" s="140" t="s">
        <v>1567</v>
      </c>
      <c r="H1513" s="140">
        <v>3343335620042.314</v>
      </c>
      <c r="I1513" s="140">
        <v>1350951980076.366</v>
      </c>
      <c r="J1513" s="140">
        <v>137140394413.17798</v>
      </c>
      <c r="K1513" s="140">
        <v>132879913807.13889</v>
      </c>
      <c r="L1513" s="140">
        <v>21356676958.863846</v>
      </c>
      <c r="M1513" s="140">
        <v>81579154390.17778</v>
      </c>
      <c r="N1513" s="140">
        <v>0</v>
      </c>
      <c r="O1513" s="140">
        <v>144445241.10486162</v>
      </c>
      <c r="P1513" s="140">
        <v>10995707792.246922</v>
      </c>
      <c r="Q1513" s="140">
        <v>18803929424.745483</v>
      </c>
      <c r="R1513" s="140">
        <v>5402752739.1932926</v>
      </c>
      <c r="S1513" s="140">
        <v>13401176685.552193</v>
      </c>
      <c r="T1513" s="140">
        <v>4260480606.0390863</v>
      </c>
      <c r="U1513" s="140">
        <v>0</v>
      </c>
      <c r="V1513" s="140">
        <v>0</v>
      </c>
      <c r="W1513" s="140">
        <v>0</v>
      </c>
      <c r="X1513" s="140">
        <v>0</v>
      </c>
      <c r="Y1513" s="140">
        <v>4260480606.0390863</v>
      </c>
      <c r="Z1513" s="140">
        <v>1853503542538.0061</v>
      </c>
      <c r="AA1513" s="140">
        <v>1013735587785.9008</v>
      </c>
      <c r="AB1513" s="140">
        <v>956614294720.48706</v>
      </c>
      <c r="AC1513" s="140">
        <v>57121293065.412544</v>
      </c>
      <c r="AD1513" s="140">
        <v>839767954752.10522</v>
      </c>
      <c r="AE1513" s="140">
        <v>792449273206.05518</v>
      </c>
      <c r="AF1513" s="140">
        <v>47318681546.048073</v>
      </c>
      <c r="AG1513" s="140">
        <v>1739703014.7634652</v>
      </c>
      <c r="AH1513" s="140">
        <v>5508214</v>
      </c>
      <c r="AI1513" s="44"/>
      <c r="AK1513" s="44"/>
      <c r="AL1513" s="4"/>
    </row>
    <row r="1514" spans="1:38" x14ac:dyDescent="0.35">
      <c r="A1514" s="140" t="s">
        <v>89</v>
      </c>
      <c r="B1514" s="140" t="s">
        <v>90</v>
      </c>
      <c r="C1514" s="140" t="s">
        <v>282</v>
      </c>
      <c r="D1514" s="140" t="s">
        <v>7</v>
      </c>
      <c r="E1514" s="140" t="s">
        <v>535</v>
      </c>
      <c r="F1514" s="140">
        <v>2018</v>
      </c>
      <c r="G1514" s="140" t="s">
        <v>1568</v>
      </c>
      <c r="H1514" s="140">
        <v>3390006365972.2476</v>
      </c>
      <c r="I1514" s="140">
        <v>1382988082751.1497</v>
      </c>
      <c r="J1514" s="140">
        <v>138180779672.73782</v>
      </c>
      <c r="K1514" s="140">
        <v>134028153065.2822</v>
      </c>
      <c r="L1514" s="140">
        <v>22200588493.749676</v>
      </c>
      <c r="M1514" s="140">
        <v>82737020362.76918</v>
      </c>
      <c r="N1514" s="140">
        <v>0</v>
      </c>
      <c r="O1514" s="140">
        <v>137999101.05555484</v>
      </c>
      <c r="P1514" s="140">
        <v>10801474715.003714</v>
      </c>
      <c r="Q1514" s="140">
        <v>18151070392.704079</v>
      </c>
      <c r="R1514" s="140">
        <v>5294010031.3927021</v>
      </c>
      <c r="S1514" s="140">
        <v>12857060361.311377</v>
      </c>
      <c r="T1514" s="140">
        <v>4152626607.455627</v>
      </c>
      <c r="U1514" s="140">
        <v>0</v>
      </c>
      <c r="V1514" s="140">
        <v>0</v>
      </c>
      <c r="W1514" s="140">
        <v>0</v>
      </c>
      <c r="X1514" s="140">
        <v>0</v>
      </c>
      <c r="Y1514" s="140">
        <v>4152626607.455627</v>
      </c>
      <c r="Z1514" s="140">
        <v>1886686663548.3604</v>
      </c>
      <c r="AA1514" s="140">
        <v>1032292295177.3578</v>
      </c>
      <c r="AB1514" s="140">
        <v>974125381208.41992</v>
      </c>
      <c r="AC1514" s="140">
        <v>58166913968.937706</v>
      </c>
      <c r="AD1514" s="140">
        <v>854394368371.005</v>
      </c>
      <c r="AE1514" s="140">
        <v>806251527479.17908</v>
      </c>
      <c r="AF1514" s="140">
        <v>48142840891.825722</v>
      </c>
      <c r="AG1514" s="140">
        <v>-17849160000</v>
      </c>
      <c r="AH1514" s="140">
        <v>5515525</v>
      </c>
      <c r="AI1514" s="44"/>
      <c r="AK1514" s="44"/>
      <c r="AL1514" s="4"/>
    </row>
    <row r="1515" spans="1:38" x14ac:dyDescent="0.35">
      <c r="A1515" s="140" t="s">
        <v>4547</v>
      </c>
      <c r="B1515" s="140" t="s">
        <v>4548</v>
      </c>
      <c r="C1515" s="140" t="s">
        <v>6</v>
      </c>
      <c r="D1515" s="140" t="s">
        <v>9</v>
      </c>
      <c r="E1515" s="140" t="s">
        <v>535</v>
      </c>
      <c r="F1515" s="140">
        <v>1995</v>
      </c>
      <c r="G1515" s="140" t="s">
        <v>5125</v>
      </c>
      <c r="H1515" s="140" t="s">
        <v>728</v>
      </c>
      <c r="I1515" s="140">
        <v>5572011364.2428551</v>
      </c>
      <c r="J1515" s="140">
        <v>6504781687.1865234</v>
      </c>
      <c r="K1515" s="140">
        <v>6286883907.0042</v>
      </c>
      <c r="L1515" s="140">
        <v>547048667.05556822</v>
      </c>
      <c r="M1515" s="140">
        <v>1550756988.7018278</v>
      </c>
      <c r="N1515" s="140">
        <v>115081503.52037907</v>
      </c>
      <c r="O1515" s="140">
        <v>2429182306.2964272</v>
      </c>
      <c r="P1515" s="140">
        <v>75745820.932981342</v>
      </c>
      <c r="Q1515" s="140">
        <v>1569068620.4970167</v>
      </c>
      <c r="R1515" s="140">
        <v>713420003.95368326</v>
      </c>
      <c r="S1515" s="140">
        <v>855648616.54333341</v>
      </c>
      <c r="T1515" s="140">
        <v>217897780.182322</v>
      </c>
      <c r="U1515" s="140">
        <v>0</v>
      </c>
      <c r="V1515" s="140">
        <v>0</v>
      </c>
      <c r="W1515" s="140">
        <v>0</v>
      </c>
      <c r="X1515" s="140">
        <v>0</v>
      </c>
      <c r="Y1515" s="140">
        <v>217897780.182322</v>
      </c>
      <c r="Z1515" s="140" t="s">
        <v>728</v>
      </c>
      <c r="AA1515" s="140" t="s">
        <v>728</v>
      </c>
      <c r="AB1515" s="140" t="s">
        <v>728</v>
      </c>
      <c r="AC1515" s="140" t="s">
        <v>728</v>
      </c>
      <c r="AD1515" s="140" t="s">
        <v>728</v>
      </c>
      <c r="AE1515" s="140" t="s">
        <v>728</v>
      </c>
      <c r="AF1515" s="140" t="s">
        <v>728</v>
      </c>
      <c r="AG1515" s="140">
        <v>-745779190.24292767</v>
      </c>
      <c r="AH1515" s="140">
        <v>775425</v>
      </c>
      <c r="AI1515" s="44"/>
      <c r="AK1515" s="44"/>
      <c r="AL1515" s="4"/>
    </row>
    <row r="1516" spans="1:38" x14ac:dyDescent="0.35">
      <c r="A1516" s="140" t="s">
        <v>4547</v>
      </c>
      <c r="B1516" s="140" t="s">
        <v>4548</v>
      </c>
      <c r="C1516" s="140" t="s">
        <v>6</v>
      </c>
      <c r="D1516" s="140" t="s">
        <v>9</v>
      </c>
      <c r="E1516" s="140" t="s">
        <v>535</v>
      </c>
      <c r="F1516" s="140">
        <v>1996</v>
      </c>
      <c r="G1516" s="140" t="s">
        <v>5126</v>
      </c>
      <c r="H1516" s="140" t="s">
        <v>728</v>
      </c>
      <c r="I1516" s="140">
        <v>5547429501.7097321</v>
      </c>
      <c r="J1516" s="140">
        <v>6508106869.7404804</v>
      </c>
      <c r="K1516" s="140">
        <v>6297564408.5058041</v>
      </c>
      <c r="L1516" s="140">
        <v>622397157.58495843</v>
      </c>
      <c r="M1516" s="140">
        <v>1543577696.3834374</v>
      </c>
      <c r="N1516" s="140">
        <v>118771711.31936018</v>
      </c>
      <c r="O1516" s="140">
        <v>2381027352.8250213</v>
      </c>
      <c r="P1516" s="140">
        <v>82187337.514178023</v>
      </c>
      <c r="Q1516" s="140">
        <v>1549603152.8788481</v>
      </c>
      <c r="R1516" s="140">
        <v>744131563.83123374</v>
      </c>
      <c r="S1516" s="140">
        <v>805471589.04761422</v>
      </c>
      <c r="T1516" s="140">
        <v>210542461.23467702</v>
      </c>
      <c r="U1516" s="140">
        <v>0</v>
      </c>
      <c r="V1516" s="140">
        <v>0</v>
      </c>
      <c r="W1516" s="140">
        <v>0</v>
      </c>
      <c r="X1516" s="140">
        <v>0</v>
      </c>
      <c r="Y1516" s="140">
        <v>210542461.23467702</v>
      </c>
      <c r="Z1516" s="140" t="s">
        <v>728</v>
      </c>
      <c r="AA1516" s="140" t="s">
        <v>728</v>
      </c>
      <c r="AB1516" s="140" t="s">
        <v>728</v>
      </c>
      <c r="AC1516" s="140" t="s">
        <v>728</v>
      </c>
      <c r="AD1516" s="140" t="s">
        <v>728</v>
      </c>
      <c r="AE1516" s="140" t="s">
        <v>728</v>
      </c>
      <c r="AF1516" s="140" t="s">
        <v>728</v>
      </c>
      <c r="AG1516" s="140">
        <v>-548640388.57214975</v>
      </c>
      <c r="AH1516" s="140">
        <v>784386</v>
      </c>
      <c r="AI1516" s="44"/>
      <c r="AK1516" s="44"/>
      <c r="AL1516" s="4"/>
    </row>
    <row r="1517" spans="1:38" x14ac:dyDescent="0.35">
      <c r="A1517" s="140" t="s">
        <v>4547</v>
      </c>
      <c r="B1517" s="140" t="s">
        <v>4548</v>
      </c>
      <c r="C1517" s="140" t="s">
        <v>6</v>
      </c>
      <c r="D1517" s="140" t="s">
        <v>9</v>
      </c>
      <c r="E1517" s="140" t="s">
        <v>535</v>
      </c>
      <c r="F1517" s="140">
        <v>1997</v>
      </c>
      <c r="G1517" s="140" t="s">
        <v>5127</v>
      </c>
      <c r="H1517" s="140" t="s">
        <v>728</v>
      </c>
      <c r="I1517" s="140">
        <v>5531336853.9192247</v>
      </c>
      <c r="J1517" s="140">
        <v>6371905565.8220844</v>
      </c>
      <c r="K1517" s="140">
        <v>6183949286.2906036</v>
      </c>
      <c r="L1517" s="140">
        <v>675556353.69373953</v>
      </c>
      <c r="M1517" s="140">
        <v>1570473157.9410298</v>
      </c>
      <c r="N1517" s="140">
        <v>122461919.1183413</v>
      </c>
      <c r="O1517" s="140">
        <v>2179682107.0956197</v>
      </c>
      <c r="P1517" s="140">
        <v>88196498.791668043</v>
      </c>
      <c r="Q1517" s="140">
        <v>1547579249.6502047</v>
      </c>
      <c r="R1517" s="140">
        <v>768785793.8807838</v>
      </c>
      <c r="S1517" s="140">
        <v>778793455.76942098</v>
      </c>
      <c r="T1517" s="140">
        <v>187956279.53148121</v>
      </c>
      <c r="U1517" s="140">
        <v>0</v>
      </c>
      <c r="V1517" s="140">
        <v>0</v>
      </c>
      <c r="W1517" s="140">
        <v>0</v>
      </c>
      <c r="X1517" s="140">
        <v>0</v>
      </c>
      <c r="Y1517" s="140">
        <v>187956279.53148121</v>
      </c>
      <c r="Z1517" s="140" t="s">
        <v>728</v>
      </c>
      <c r="AA1517" s="140" t="s">
        <v>728</v>
      </c>
      <c r="AB1517" s="140" t="s">
        <v>728</v>
      </c>
      <c r="AC1517" s="140" t="s">
        <v>728</v>
      </c>
      <c r="AD1517" s="140" t="s">
        <v>728</v>
      </c>
      <c r="AE1517" s="140" t="s">
        <v>728</v>
      </c>
      <c r="AF1517" s="140" t="s">
        <v>728</v>
      </c>
      <c r="AG1517" s="140">
        <v>-646695907.83952427</v>
      </c>
      <c r="AH1517" s="140">
        <v>792736</v>
      </c>
      <c r="AI1517" s="44"/>
      <c r="AK1517" s="44"/>
      <c r="AL1517" s="4"/>
    </row>
    <row r="1518" spans="1:38" x14ac:dyDescent="0.35">
      <c r="A1518" s="140" t="s">
        <v>4547</v>
      </c>
      <c r="B1518" s="140" t="s">
        <v>4548</v>
      </c>
      <c r="C1518" s="140" t="s">
        <v>6</v>
      </c>
      <c r="D1518" s="140" t="s">
        <v>9</v>
      </c>
      <c r="E1518" s="140" t="s">
        <v>535</v>
      </c>
      <c r="F1518" s="140">
        <v>1998</v>
      </c>
      <c r="G1518" s="140" t="s">
        <v>5128</v>
      </c>
      <c r="H1518" s="140" t="s">
        <v>728</v>
      </c>
      <c r="I1518" s="140">
        <v>5726834085.8842754</v>
      </c>
      <c r="J1518" s="140">
        <v>5959459245.7445879</v>
      </c>
      <c r="K1518" s="140">
        <v>5792844156.1212692</v>
      </c>
      <c r="L1518" s="140">
        <v>674847962.54254544</v>
      </c>
      <c r="M1518" s="140">
        <v>1573227687.1189926</v>
      </c>
      <c r="N1518" s="140">
        <v>126152102.41232343</v>
      </c>
      <c r="O1518" s="140">
        <v>1490271197.6356463</v>
      </c>
      <c r="P1518" s="140">
        <v>130143550.04731861</v>
      </c>
      <c r="Q1518" s="140">
        <v>1798201656.3644428</v>
      </c>
      <c r="R1518" s="140">
        <v>1075961952.7592404</v>
      </c>
      <c r="S1518" s="140">
        <v>722239703.60520244</v>
      </c>
      <c r="T1518" s="140">
        <v>166615089.62331885</v>
      </c>
      <c r="U1518" s="140">
        <v>0</v>
      </c>
      <c r="V1518" s="140">
        <v>0</v>
      </c>
      <c r="W1518" s="140">
        <v>0</v>
      </c>
      <c r="X1518" s="140">
        <v>0</v>
      </c>
      <c r="Y1518" s="140">
        <v>166615089.62331885</v>
      </c>
      <c r="Z1518" s="140" t="s">
        <v>728</v>
      </c>
      <c r="AA1518" s="140" t="s">
        <v>728</v>
      </c>
      <c r="AB1518" s="140" t="s">
        <v>728</v>
      </c>
      <c r="AC1518" s="140" t="s">
        <v>728</v>
      </c>
      <c r="AD1518" s="140" t="s">
        <v>728</v>
      </c>
      <c r="AE1518" s="140" t="s">
        <v>728</v>
      </c>
      <c r="AF1518" s="140" t="s">
        <v>728</v>
      </c>
      <c r="AG1518" s="140">
        <v>-571470340.59373355</v>
      </c>
      <c r="AH1518" s="140">
        <v>800157</v>
      </c>
      <c r="AI1518" s="44"/>
      <c r="AK1518" s="44"/>
      <c r="AL1518" s="4"/>
    </row>
    <row r="1519" spans="1:38" x14ac:dyDescent="0.35">
      <c r="A1519" s="140" t="s">
        <v>4547</v>
      </c>
      <c r="B1519" s="140" t="s">
        <v>4548</v>
      </c>
      <c r="C1519" s="140" t="s">
        <v>6</v>
      </c>
      <c r="D1519" s="140" t="s">
        <v>9</v>
      </c>
      <c r="E1519" s="140" t="s">
        <v>535</v>
      </c>
      <c r="F1519" s="140">
        <v>1999</v>
      </c>
      <c r="G1519" s="140" t="s">
        <v>5129</v>
      </c>
      <c r="H1519" s="140" t="s">
        <v>728</v>
      </c>
      <c r="I1519" s="140">
        <v>5885445203.1155357</v>
      </c>
      <c r="J1519" s="140">
        <v>5741986551.5336304</v>
      </c>
      <c r="K1519" s="140">
        <v>5547266638.7701244</v>
      </c>
      <c r="L1519" s="140">
        <v>623008947.52040923</v>
      </c>
      <c r="M1519" s="140">
        <v>1816354392.6904559</v>
      </c>
      <c r="N1519" s="140">
        <v>129842310.21130455</v>
      </c>
      <c r="O1519" s="140">
        <v>1511452034.8357766</v>
      </c>
      <c r="P1519" s="140">
        <v>92996461.313853949</v>
      </c>
      <c r="Q1519" s="140">
        <v>1373612492.198324</v>
      </c>
      <c r="R1519" s="140">
        <v>720246045.59512496</v>
      </c>
      <c r="S1519" s="140">
        <v>653366446.60319901</v>
      </c>
      <c r="T1519" s="140">
        <v>194719912.76350588</v>
      </c>
      <c r="U1519" s="140">
        <v>0</v>
      </c>
      <c r="V1519" s="140">
        <v>0</v>
      </c>
      <c r="W1519" s="140">
        <v>0</v>
      </c>
      <c r="X1519" s="140">
        <v>0</v>
      </c>
      <c r="Y1519" s="140">
        <v>194719912.76350588</v>
      </c>
      <c r="Z1519" s="140" t="s">
        <v>728</v>
      </c>
      <c r="AA1519" s="140" t="s">
        <v>728</v>
      </c>
      <c r="AB1519" s="140" t="s">
        <v>728</v>
      </c>
      <c r="AC1519" s="140" t="s">
        <v>728</v>
      </c>
      <c r="AD1519" s="140" t="s">
        <v>728</v>
      </c>
      <c r="AE1519" s="140" t="s">
        <v>728</v>
      </c>
      <c r="AF1519" s="140" t="s">
        <v>728</v>
      </c>
      <c r="AG1519" s="140">
        <v>-233911586.97688264</v>
      </c>
      <c r="AH1519" s="140">
        <v>806303</v>
      </c>
      <c r="AI1519" s="44"/>
      <c r="AK1519" s="44"/>
      <c r="AL1519" s="4"/>
    </row>
    <row r="1520" spans="1:38" x14ac:dyDescent="0.35">
      <c r="A1520" s="140" t="s">
        <v>4547</v>
      </c>
      <c r="B1520" s="140" t="s">
        <v>4548</v>
      </c>
      <c r="C1520" s="140" t="s">
        <v>6</v>
      </c>
      <c r="D1520" s="140" t="s">
        <v>9</v>
      </c>
      <c r="E1520" s="140" t="s">
        <v>535</v>
      </c>
      <c r="F1520" s="140">
        <v>2000</v>
      </c>
      <c r="G1520" s="140" t="s">
        <v>5130</v>
      </c>
      <c r="H1520" s="140" t="s">
        <v>728</v>
      </c>
      <c r="I1520" s="140">
        <v>6117961805.9799719</v>
      </c>
      <c r="J1520" s="140">
        <v>5802325968.1266899</v>
      </c>
      <c r="K1520" s="140">
        <v>5612410819.1674023</v>
      </c>
      <c r="L1520" s="140">
        <v>584770430.8755089</v>
      </c>
      <c r="M1520" s="140">
        <v>1776368043.1084197</v>
      </c>
      <c r="N1520" s="140">
        <v>133532518.01028566</v>
      </c>
      <c r="O1520" s="140">
        <v>1675461633.4691463</v>
      </c>
      <c r="P1520" s="140">
        <v>99854666.696032003</v>
      </c>
      <c r="Q1520" s="140">
        <v>1342423527.0080099</v>
      </c>
      <c r="R1520" s="140">
        <v>747443917.04303586</v>
      </c>
      <c r="S1520" s="140">
        <v>594979609.96497416</v>
      </c>
      <c r="T1520" s="140">
        <v>189915148.95928785</v>
      </c>
      <c r="U1520" s="140">
        <v>0</v>
      </c>
      <c r="V1520" s="140">
        <v>0</v>
      </c>
      <c r="W1520" s="140">
        <v>0</v>
      </c>
      <c r="X1520" s="140">
        <v>0</v>
      </c>
      <c r="Y1520" s="140">
        <v>189915148.95928785</v>
      </c>
      <c r="Z1520" s="140" t="s">
        <v>728</v>
      </c>
      <c r="AA1520" s="140" t="s">
        <v>728</v>
      </c>
      <c r="AB1520" s="140" t="s">
        <v>728</v>
      </c>
      <c r="AC1520" s="140" t="s">
        <v>728</v>
      </c>
      <c r="AD1520" s="140" t="s">
        <v>728</v>
      </c>
      <c r="AE1520" s="140" t="s">
        <v>728</v>
      </c>
      <c r="AF1520" s="140" t="s">
        <v>728</v>
      </c>
      <c r="AG1520" s="140">
        <v>-293363535.19545758</v>
      </c>
      <c r="AH1520" s="140">
        <v>811006</v>
      </c>
      <c r="AI1520" s="44"/>
      <c r="AK1520" s="44"/>
      <c r="AL1520" s="4"/>
    </row>
    <row r="1521" spans="1:38" x14ac:dyDescent="0.35">
      <c r="A1521" s="140" t="s">
        <v>4547</v>
      </c>
      <c r="B1521" s="140" t="s">
        <v>4548</v>
      </c>
      <c r="C1521" s="140" t="s">
        <v>6</v>
      </c>
      <c r="D1521" s="140" t="s">
        <v>9</v>
      </c>
      <c r="E1521" s="140" t="s">
        <v>535</v>
      </c>
      <c r="F1521" s="140">
        <v>2001</v>
      </c>
      <c r="G1521" s="140" t="s">
        <v>5131</v>
      </c>
      <c r="H1521" s="140" t="s">
        <v>728</v>
      </c>
      <c r="I1521" s="140">
        <v>6329492964.5920563</v>
      </c>
      <c r="J1521" s="140">
        <v>6081695318.1978703</v>
      </c>
      <c r="K1521" s="140">
        <v>5873271413.8186207</v>
      </c>
      <c r="L1521" s="140">
        <v>548816935.16118383</v>
      </c>
      <c r="M1521" s="140">
        <v>1839418877.916223</v>
      </c>
      <c r="N1521" s="140">
        <v>137222701.30426779</v>
      </c>
      <c r="O1521" s="140">
        <v>1826845406.4572976</v>
      </c>
      <c r="P1521" s="140">
        <v>116595491.74408923</v>
      </c>
      <c r="Q1521" s="140">
        <v>1404372001.2355595</v>
      </c>
      <c r="R1521" s="140">
        <v>855375836.54874063</v>
      </c>
      <c r="S1521" s="140">
        <v>548996164.68681872</v>
      </c>
      <c r="T1521" s="140">
        <v>208423904.37924927</v>
      </c>
      <c r="U1521" s="140">
        <v>0</v>
      </c>
      <c r="V1521" s="140">
        <v>0</v>
      </c>
      <c r="W1521" s="140">
        <v>0</v>
      </c>
      <c r="X1521" s="140">
        <v>0</v>
      </c>
      <c r="Y1521" s="140">
        <v>208423904.37924927</v>
      </c>
      <c r="Z1521" s="140" t="s">
        <v>728</v>
      </c>
      <c r="AA1521" s="140" t="s">
        <v>728</v>
      </c>
      <c r="AB1521" s="140" t="s">
        <v>728</v>
      </c>
      <c r="AC1521" s="140" t="s">
        <v>728</v>
      </c>
      <c r="AD1521" s="140" t="s">
        <v>728</v>
      </c>
      <c r="AE1521" s="140" t="s">
        <v>728</v>
      </c>
      <c r="AF1521" s="140" t="s">
        <v>728</v>
      </c>
      <c r="AG1521" s="140">
        <v>-113998948.44904107</v>
      </c>
      <c r="AH1521" s="140">
        <v>813925</v>
      </c>
      <c r="AI1521" s="44"/>
      <c r="AK1521" s="44"/>
      <c r="AL1521" s="4"/>
    </row>
    <row r="1522" spans="1:38" x14ac:dyDescent="0.35">
      <c r="A1522" s="140" t="s">
        <v>4547</v>
      </c>
      <c r="B1522" s="140" t="s">
        <v>4548</v>
      </c>
      <c r="C1522" s="140" t="s">
        <v>6</v>
      </c>
      <c r="D1522" s="140" t="s">
        <v>9</v>
      </c>
      <c r="E1522" s="140" t="s">
        <v>535</v>
      </c>
      <c r="F1522" s="140">
        <v>2002</v>
      </c>
      <c r="G1522" s="140" t="s">
        <v>5132</v>
      </c>
      <c r="H1522" s="140" t="s">
        <v>728</v>
      </c>
      <c r="I1522" s="140">
        <v>6525757828.0021229</v>
      </c>
      <c r="J1522" s="140">
        <v>6113982285.22997</v>
      </c>
      <c r="K1522" s="140">
        <v>6078136371.9236088</v>
      </c>
      <c r="L1522" s="140">
        <v>514642906.76853544</v>
      </c>
      <c r="M1522" s="140">
        <v>1904795774.1740839</v>
      </c>
      <c r="N1522" s="140">
        <v>140912909.10324889</v>
      </c>
      <c r="O1522" s="140">
        <v>2036072490.5650423</v>
      </c>
      <c r="P1522" s="140">
        <v>118100740.48829566</v>
      </c>
      <c r="Q1522" s="140">
        <v>1363611550.8244023</v>
      </c>
      <c r="R1522" s="140">
        <v>853718954.23215473</v>
      </c>
      <c r="S1522" s="140">
        <v>509892596.59224755</v>
      </c>
      <c r="T1522" s="140">
        <v>35845913.306361943</v>
      </c>
      <c r="U1522" s="140">
        <v>0</v>
      </c>
      <c r="V1522" s="140">
        <v>0</v>
      </c>
      <c r="W1522" s="140">
        <v>0</v>
      </c>
      <c r="X1522" s="140">
        <v>0</v>
      </c>
      <c r="Y1522" s="140">
        <v>35845913.306361943</v>
      </c>
      <c r="Z1522" s="140" t="s">
        <v>728</v>
      </c>
      <c r="AA1522" s="140" t="s">
        <v>728</v>
      </c>
      <c r="AB1522" s="140" t="s">
        <v>728</v>
      </c>
      <c r="AC1522" s="140" t="s">
        <v>728</v>
      </c>
      <c r="AD1522" s="140" t="s">
        <v>728</v>
      </c>
      <c r="AE1522" s="140" t="s">
        <v>728</v>
      </c>
      <c r="AF1522" s="140" t="s">
        <v>728</v>
      </c>
      <c r="AG1522" s="140">
        <v>-262192964.45940772</v>
      </c>
      <c r="AH1522" s="140">
        <v>815257</v>
      </c>
      <c r="AI1522" s="44"/>
      <c r="AK1522" s="44"/>
      <c r="AL1522" s="4"/>
    </row>
    <row r="1523" spans="1:38" x14ac:dyDescent="0.35">
      <c r="A1523" s="140" t="s">
        <v>4547</v>
      </c>
      <c r="B1523" s="140" t="s">
        <v>4548</v>
      </c>
      <c r="C1523" s="140" t="s">
        <v>6</v>
      </c>
      <c r="D1523" s="140" t="s">
        <v>9</v>
      </c>
      <c r="E1523" s="140" t="s">
        <v>535</v>
      </c>
      <c r="F1523" s="140">
        <v>2003</v>
      </c>
      <c r="G1523" s="140" t="s">
        <v>5133</v>
      </c>
      <c r="H1523" s="140" t="s">
        <v>728</v>
      </c>
      <c r="I1523" s="140">
        <v>6670212981.4005079</v>
      </c>
      <c r="J1523" s="140">
        <v>6361217188.0622616</v>
      </c>
      <c r="K1523" s="140">
        <v>6133558116.2341137</v>
      </c>
      <c r="L1523" s="140">
        <v>481000355.2194519</v>
      </c>
      <c r="M1523" s="140">
        <v>1930761407.6154108</v>
      </c>
      <c r="N1523" s="140">
        <v>144603116.90223002</v>
      </c>
      <c r="O1523" s="140">
        <v>2038016107.0298703</v>
      </c>
      <c r="P1523" s="140">
        <v>129573332.13797118</v>
      </c>
      <c r="Q1523" s="140">
        <v>1409603797.32918</v>
      </c>
      <c r="R1523" s="140">
        <v>893083755.86820006</v>
      </c>
      <c r="S1523" s="140">
        <v>516520041.46097994</v>
      </c>
      <c r="T1523" s="140">
        <v>227659071.82814813</v>
      </c>
      <c r="U1523" s="140">
        <v>0</v>
      </c>
      <c r="V1523" s="140">
        <v>0</v>
      </c>
      <c r="W1523" s="140">
        <v>0</v>
      </c>
      <c r="X1523" s="140">
        <v>0</v>
      </c>
      <c r="Y1523" s="140">
        <v>227659071.82814813</v>
      </c>
      <c r="Z1523" s="140" t="s">
        <v>728</v>
      </c>
      <c r="AA1523" s="140" t="s">
        <v>728</v>
      </c>
      <c r="AB1523" s="140" t="s">
        <v>728</v>
      </c>
      <c r="AC1523" s="140" t="s">
        <v>728</v>
      </c>
      <c r="AD1523" s="140" t="s">
        <v>728</v>
      </c>
      <c r="AE1523" s="140" t="s">
        <v>728</v>
      </c>
      <c r="AF1523" s="140" t="s">
        <v>728</v>
      </c>
      <c r="AG1523" s="140">
        <v>-266188876.38311547</v>
      </c>
      <c r="AH1523" s="140">
        <v>816076</v>
      </c>
      <c r="AI1523" s="44"/>
      <c r="AK1523" s="44"/>
      <c r="AL1523" s="4"/>
    </row>
    <row r="1524" spans="1:38" x14ac:dyDescent="0.35">
      <c r="A1524" s="140" t="s">
        <v>4547</v>
      </c>
      <c r="B1524" s="140" t="s">
        <v>4548</v>
      </c>
      <c r="C1524" s="140" t="s">
        <v>6</v>
      </c>
      <c r="D1524" s="140" t="s">
        <v>9</v>
      </c>
      <c r="E1524" s="140" t="s">
        <v>535</v>
      </c>
      <c r="F1524" s="140">
        <v>2004</v>
      </c>
      <c r="G1524" s="140" t="s">
        <v>5134</v>
      </c>
      <c r="H1524" s="140" t="s">
        <v>728</v>
      </c>
      <c r="I1524" s="140">
        <v>6756478266.4387732</v>
      </c>
      <c r="J1524" s="140">
        <v>6290659664.027401</v>
      </c>
      <c r="K1524" s="140">
        <v>6038016352.5766935</v>
      </c>
      <c r="L1524" s="140">
        <v>470651016.02579772</v>
      </c>
      <c r="M1524" s="140">
        <v>1594366127.4424357</v>
      </c>
      <c r="N1524" s="140">
        <v>148293300.19621214</v>
      </c>
      <c r="O1524" s="140">
        <v>2327272973.0769815</v>
      </c>
      <c r="P1524" s="140">
        <v>143199117.11985534</v>
      </c>
      <c r="Q1524" s="140">
        <v>1354233818.7154109</v>
      </c>
      <c r="R1524" s="140">
        <v>824058591.21096599</v>
      </c>
      <c r="S1524" s="140">
        <v>530175227.5044449</v>
      </c>
      <c r="T1524" s="140">
        <v>252643311.45070755</v>
      </c>
      <c r="U1524" s="140">
        <v>0</v>
      </c>
      <c r="V1524" s="140">
        <v>0</v>
      </c>
      <c r="W1524" s="140">
        <v>0</v>
      </c>
      <c r="X1524" s="140">
        <v>0</v>
      </c>
      <c r="Y1524" s="140">
        <v>252643311.45070755</v>
      </c>
      <c r="Z1524" s="140" t="s">
        <v>728</v>
      </c>
      <c r="AA1524" s="140" t="s">
        <v>728</v>
      </c>
      <c r="AB1524" s="140" t="s">
        <v>728</v>
      </c>
      <c r="AC1524" s="140" t="s">
        <v>728</v>
      </c>
      <c r="AD1524" s="140" t="s">
        <v>728</v>
      </c>
      <c r="AE1524" s="140" t="s">
        <v>728</v>
      </c>
      <c r="AF1524" s="140" t="s">
        <v>728</v>
      </c>
      <c r="AG1524" s="140">
        <v>-612789949.66467917</v>
      </c>
      <c r="AH1524" s="140">
        <v>817860</v>
      </c>
      <c r="AI1524" s="44"/>
      <c r="AK1524" s="44"/>
      <c r="AL1524" s="4"/>
    </row>
    <row r="1525" spans="1:38" x14ac:dyDescent="0.35">
      <c r="A1525" s="140" t="s">
        <v>4547</v>
      </c>
      <c r="B1525" s="140" t="s">
        <v>4548</v>
      </c>
      <c r="C1525" s="140" t="s">
        <v>6</v>
      </c>
      <c r="D1525" s="140" t="s">
        <v>9</v>
      </c>
      <c r="E1525" s="140" t="s">
        <v>535</v>
      </c>
      <c r="F1525" s="140">
        <v>2005</v>
      </c>
      <c r="G1525" s="140" t="s">
        <v>5135</v>
      </c>
      <c r="H1525" s="140" t="s">
        <v>728</v>
      </c>
      <c r="I1525" s="140">
        <v>6990027958.5165997</v>
      </c>
      <c r="J1525" s="140">
        <v>5596727481.1453714</v>
      </c>
      <c r="K1525" s="140">
        <v>5354443352.4076824</v>
      </c>
      <c r="L1525" s="140">
        <v>454244680.49026191</v>
      </c>
      <c r="M1525" s="140">
        <v>1672655353.0170946</v>
      </c>
      <c r="N1525" s="140">
        <v>151983507.99519327</v>
      </c>
      <c r="O1525" s="140">
        <v>1555681176.4121373</v>
      </c>
      <c r="P1525" s="140">
        <v>153720793.12575695</v>
      </c>
      <c r="Q1525" s="140">
        <v>1366157841.3672376</v>
      </c>
      <c r="R1525" s="140">
        <v>834871772.77679598</v>
      </c>
      <c r="S1525" s="140">
        <v>531286068.59044164</v>
      </c>
      <c r="T1525" s="140">
        <v>242284128.73768917</v>
      </c>
      <c r="U1525" s="140">
        <v>0</v>
      </c>
      <c r="V1525" s="140">
        <v>0</v>
      </c>
      <c r="W1525" s="140">
        <v>0</v>
      </c>
      <c r="X1525" s="140">
        <v>0</v>
      </c>
      <c r="Y1525" s="140">
        <v>242284128.73768917</v>
      </c>
      <c r="Z1525" s="140" t="s">
        <v>728</v>
      </c>
      <c r="AA1525" s="140" t="s">
        <v>728</v>
      </c>
      <c r="AB1525" s="140" t="s">
        <v>728</v>
      </c>
      <c r="AC1525" s="140" t="s">
        <v>728</v>
      </c>
      <c r="AD1525" s="140" t="s">
        <v>728</v>
      </c>
      <c r="AE1525" s="140" t="s">
        <v>728</v>
      </c>
      <c r="AF1525" s="140" t="s">
        <v>728</v>
      </c>
      <c r="AG1525" s="140">
        <v>-620867919.34515369</v>
      </c>
      <c r="AH1525" s="140">
        <v>821604</v>
      </c>
      <c r="AI1525" s="44"/>
      <c r="AK1525" s="44"/>
      <c r="AL1525" s="4"/>
    </row>
    <row r="1526" spans="1:38" x14ac:dyDescent="0.35">
      <c r="A1526" s="140" t="s">
        <v>4547</v>
      </c>
      <c r="B1526" s="140" t="s">
        <v>4548</v>
      </c>
      <c r="C1526" s="140" t="s">
        <v>6</v>
      </c>
      <c r="D1526" s="140" t="s">
        <v>9</v>
      </c>
      <c r="E1526" s="140" t="s">
        <v>535</v>
      </c>
      <c r="F1526" s="140">
        <v>2006</v>
      </c>
      <c r="G1526" s="140" t="s">
        <v>5136</v>
      </c>
      <c r="H1526" s="140" t="s">
        <v>728</v>
      </c>
      <c r="I1526" s="140">
        <v>7123351558.0683737</v>
      </c>
      <c r="J1526" s="140">
        <v>5049113217.0765877</v>
      </c>
      <c r="K1526" s="140">
        <v>4793629849.1653013</v>
      </c>
      <c r="L1526" s="140">
        <v>441921745.09134132</v>
      </c>
      <c r="M1526" s="140">
        <v>2074828470.506227</v>
      </c>
      <c r="N1526" s="140">
        <v>155673691.28917539</v>
      </c>
      <c r="O1526" s="140">
        <v>733014122.43074644</v>
      </c>
      <c r="P1526" s="140">
        <v>151799340.79355469</v>
      </c>
      <c r="Q1526" s="140">
        <v>1236392479.0542569</v>
      </c>
      <c r="R1526" s="140">
        <v>711196169.33736253</v>
      </c>
      <c r="S1526" s="140">
        <v>525196309.71689451</v>
      </c>
      <c r="T1526" s="140">
        <v>255483367.9112865</v>
      </c>
      <c r="U1526" s="140">
        <v>0</v>
      </c>
      <c r="V1526" s="140">
        <v>0</v>
      </c>
      <c r="W1526" s="140">
        <v>0</v>
      </c>
      <c r="X1526" s="140">
        <v>0</v>
      </c>
      <c r="Y1526" s="140">
        <v>255483367.9112865</v>
      </c>
      <c r="Z1526" s="140" t="s">
        <v>728</v>
      </c>
      <c r="AA1526" s="140" t="s">
        <v>728</v>
      </c>
      <c r="AB1526" s="140" t="s">
        <v>728</v>
      </c>
      <c r="AC1526" s="140" t="s">
        <v>728</v>
      </c>
      <c r="AD1526" s="140" t="s">
        <v>728</v>
      </c>
      <c r="AE1526" s="140" t="s">
        <v>728</v>
      </c>
      <c r="AF1526" s="140" t="s">
        <v>728</v>
      </c>
      <c r="AG1526" s="140">
        <v>-1443958014.23634</v>
      </c>
      <c r="AH1526" s="140">
        <v>827870</v>
      </c>
      <c r="AI1526" s="44"/>
      <c r="AK1526" s="44"/>
      <c r="AL1526" s="4"/>
    </row>
    <row r="1527" spans="1:38" x14ac:dyDescent="0.35">
      <c r="A1527" s="140" t="s">
        <v>4547</v>
      </c>
      <c r="B1527" s="140" t="s">
        <v>4548</v>
      </c>
      <c r="C1527" s="140" t="s">
        <v>6</v>
      </c>
      <c r="D1527" s="140" t="s">
        <v>9</v>
      </c>
      <c r="E1527" s="140" t="s">
        <v>535</v>
      </c>
      <c r="F1527" s="140">
        <v>2007</v>
      </c>
      <c r="G1527" s="140" t="s">
        <v>5137</v>
      </c>
      <c r="H1527" s="140" t="s">
        <v>728</v>
      </c>
      <c r="I1527" s="140">
        <v>7089901182.4682789</v>
      </c>
      <c r="J1527" s="140">
        <v>4397698595.0343704</v>
      </c>
      <c r="K1527" s="140">
        <v>4166368070.8542728</v>
      </c>
      <c r="L1527" s="140">
        <v>453044149.96418411</v>
      </c>
      <c r="M1527" s="140">
        <v>2051491662.6646583</v>
      </c>
      <c r="N1527" s="140">
        <v>159363899.08815649</v>
      </c>
      <c r="O1527" s="140">
        <v>5116050.20846505</v>
      </c>
      <c r="P1527" s="140">
        <v>171381889.53553796</v>
      </c>
      <c r="Q1527" s="140">
        <v>1325970419.3932707</v>
      </c>
      <c r="R1527" s="140">
        <v>803171381.10489655</v>
      </c>
      <c r="S1527" s="140">
        <v>522799038.28837419</v>
      </c>
      <c r="T1527" s="140">
        <v>231330524.18009731</v>
      </c>
      <c r="U1527" s="140">
        <v>0</v>
      </c>
      <c r="V1527" s="140">
        <v>0</v>
      </c>
      <c r="W1527" s="140">
        <v>0</v>
      </c>
      <c r="X1527" s="140">
        <v>0</v>
      </c>
      <c r="Y1527" s="140">
        <v>231330524.18009731</v>
      </c>
      <c r="Z1527" s="140" t="s">
        <v>728</v>
      </c>
      <c r="AA1527" s="140" t="s">
        <v>728</v>
      </c>
      <c r="AB1527" s="140" t="s">
        <v>728</v>
      </c>
      <c r="AC1527" s="140" t="s">
        <v>728</v>
      </c>
      <c r="AD1527" s="140" t="s">
        <v>728</v>
      </c>
      <c r="AE1527" s="140" t="s">
        <v>728</v>
      </c>
      <c r="AF1527" s="140" t="s">
        <v>728</v>
      </c>
      <c r="AG1527" s="140">
        <v>-2080649210.4044876</v>
      </c>
      <c r="AH1527" s="140">
        <v>836190</v>
      </c>
      <c r="AI1527" s="44"/>
      <c r="AK1527" s="44"/>
      <c r="AL1527" s="4"/>
    </row>
    <row r="1528" spans="1:38" x14ac:dyDescent="0.35">
      <c r="A1528" s="140" t="s">
        <v>4547</v>
      </c>
      <c r="B1528" s="140" t="s">
        <v>4548</v>
      </c>
      <c r="C1528" s="140" t="s">
        <v>6</v>
      </c>
      <c r="D1528" s="140" t="s">
        <v>9</v>
      </c>
      <c r="E1528" s="140" t="s">
        <v>535</v>
      </c>
      <c r="F1528" s="140">
        <v>2008</v>
      </c>
      <c r="G1528" s="140" t="s">
        <v>5138</v>
      </c>
      <c r="H1528" s="140" t="s">
        <v>728</v>
      </c>
      <c r="I1528" s="140">
        <v>7426102565.0583992</v>
      </c>
      <c r="J1528" s="140">
        <v>4629984520.1426477</v>
      </c>
      <c r="K1528" s="140">
        <v>4398765590.1701927</v>
      </c>
      <c r="L1528" s="140">
        <v>472402682.78762865</v>
      </c>
      <c r="M1528" s="140">
        <v>2237190396.508647</v>
      </c>
      <c r="N1528" s="140">
        <v>163054106.88713762</v>
      </c>
      <c r="O1528" s="140">
        <v>0</v>
      </c>
      <c r="P1528" s="140">
        <v>182300440.91706315</v>
      </c>
      <c r="Q1528" s="140">
        <v>1343817963.0697169</v>
      </c>
      <c r="R1528" s="140">
        <v>818540367.8813591</v>
      </c>
      <c r="S1528" s="140">
        <v>525277595.18835789</v>
      </c>
      <c r="T1528" s="140">
        <v>231218929.97245464</v>
      </c>
      <c r="U1528" s="140">
        <v>0</v>
      </c>
      <c r="V1528" s="140">
        <v>0</v>
      </c>
      <c r="W1528" s="140">
        <v>0</v>
      </c>
      <c r="X1528" s="140">
        <v>0</v>
      </c>
      <c r="Y1528" s="140">
        <v>231218929.97245464</v>
      </c>
      <c r="Z1528" s="140" t="s">
        <v>728</v>
      </c>
      <c r="AA1528" s="140" t="s">
        <v>728</v>
      </c>
      <c r="AB1528" s="140" t="s">
        <v>728</v>
      </c>
      <c r="AC1528" s="140" t="s">
        <v>728</v>
      </c>
      <c r="AD1528" s="140" t="s">
        <v>728</v>
      </c>
      <c r="AE1528" s="140" t="s">
        <v>728</v>
      </c>
      <c r="AF1528" s="140" t="s">
        <v>728</v>
      </c>
      <c r="AG1528" s="140">
        <v>-2535849684.9754553</v>
      </c>
      <c r="AH1528" s="140">
        <v>845361</v>
      </c>
      <c r="AI1528" s="44"/>
      <c r="AK1528" s="44"/>
      <c r="AL1528" s="4"/>
    </row>
    <row r="1529" spans="1:38" x14ac:dyDescent="0.35">
      <c r="A1529" s="140" t="s">
        <v>4547</v>
      </c>
      <c r="B1529" s="140" t="s">
        <v>4548</v>
      </c>
      <c r="C1529" s="140" t="s">
        <v>6</v>
      </c>
      <c r="D1529" s="140" t="s">
        <v>9</v>
      </c>
      <c r="E1529" s="140" t="s">
        <v>535</v>
      </c>
      <c r="F1529" s="140">
        <v>2009</v>
      </c>
      <c r="G1529" s="140" t="s">
        <v>5139</v>
      </c>
      <c r="H1529" s="140" t="s">
        <v>728</v>
      </c>
      <c r="I1529" s="140">
        <v>7525774590.1368561</v>
      </c>
      <c r="J1529" s="140">
        <v>4645893845.633935</v>
      </c>
      <c r="K1529" s="140">
        <v>4429609195.6503735</v>
      </c>
      <c r="L1529" s="140">
        <v>536768107.73106283</v>
      </c>
      <c r="M1529" s="140">
        <v>2149385568.9358964</v>
      </c>
      <c r="N1529" s="140">
        <v>166744290.18111974</v>
      </c>
      <c r="O1529" s="140">
        <v>0</v>
      </c>
      <c r="P1529" s="140">
        <v>204784697.10844803</v>
      </c>
      <c r="Q1529" s="140">
        <v>1371926531.6938467</v>
      </c>
      <c r="R1529" s="140">
        <v>812855900.16547394</v>
      </c>
      <c r="S1529" s="140">
        <v>559070631.52837276</v>
      </c>
      <c r="T1529" s="140">
        <v>216284649.98356092</v>
      </c>
      <c r="U1529" s="140">
        <v>0</v>
      </c>
      <c r="V1529" s="140">
        <v>0</v>
      </c>
      <c r="W1529" s="140">
        <v>0</v>
      </c>
      <c r="X1529" s="140">
        <v>0</v>
      </c>
      <c r="Y1529" s="140">
        <v>216284649.98356092</v>
      </c>
      <c r="Z1529" s="140" t="s">
        <v>728</v>
      </c>
      <c r="AA1529" s="140" t="s">
        <v>728</v>
      </c>
      <c r="AB1529" s="140" t="s">
        <v>728</v>
      </c>
      <c r="AC1529" s="140" t="s">
        <v>728</v>
      </c>
      <c r="AD1529" s="140" t="s">
        <v>728</v>
      </c>
      <c r="AE1529" s="140" t="s">
        <v>728</v>
      </c>
      <c r="AF1529" s="140" t="s">
        <v>728</v>
      </c>
      <c r="AG1529" s="140">
        <v>-3505423668.1925564</v>
      </c>
      <c r="AH1529" s="140">
        <v>853637</v>
      </c>
      <c r="AI1529" s="44"/>
      <c r="AK1529" s="44"/>
      <c r="AL1529" s="4"/>
    </row>
    <row r="1530" spans="1:38" x14ac:dyDescent="0.35">
      <c r="A1530" s="140" t="s">
        <v>4547</v>
      </c>
      <c r="B1530" s="140" t="s">
        <v>4548</v>
      </c>
      <c r="C1530" s="140" t="s">
        <v>6</v>
      </c>
      <c r="D1530" s="140" t="s">
        <v>9</v>
      </c>
      <c r="E1530" s="140" t="s">
        <v>535</v>
      </c>
      <c r="F1530" s="140">
        <v>2010</v>
      </c>
      <c r="G1530" s="140" t="s">
        <v>5140</v>
      </c>
      <c r="H1530" s="140" t="s">
        <v>728</v>
      </c>
      <c r="I1530" s="140">
        <v>7647686645.3542004</v>
      </c>
      <c r="J1530" s="140">
        <v>5102741593.8378172</v>
      </c>
      <c r="K1530" s="140">
        <v>4839422776.8784752</v>
      </c>
      <c r="L1530" s="140">
        <v>671772586.56553364</v>
      </c>
      <c r="M1530" s="140">
        <v>2183861591.672183</v>
      </c>
      <c r="N1530" s="140">
        <v>170434497.98010087</v>
      </c>
      <c r="O1530" s="140">
        <v>119275663.07100181</v>
      </c>
      <c r="P1530" s="140">
        <v>223108696.03430301</v>
      </c>
      <c r="Q1530" s="140">
        <v>1470969741.5553527</v>
      </c>
      <c r="R1530" s="140">
        <v>892269728.86789286</v>
      </c>
      <c r="S1530" s="140">
        <v>578700012.68745995</v>
      </c>
      <c r="T1530" s="140">
        <v>263318816.95934263</v>
      </c>
      <c r="U1530" s="140">
        <v>0</v>
      </c>
      <c r="V1530" s="140">
        <v>0</v>
      </c>
      <c r="W1530" s="140">
        <v>0</v>
      </c>
      <c r="X1530" s="140">
        <v>0</v>
      </c>
      <c r="Y1530" s="140">
        <v>263318816.95934263</v>
      </c>
      <c r="Z1530" s="140" t="s">
        <v>728</v>
      </c>
      <c r="AA1530" s="140" t="s">
        <v>728</v>
      </c>
      <c r="AB1530" s="140" t="s">
        <v>728</v>
      </c>
      <c r="AC1530" s="140" t="s">
        <v>728</v>
      </c>
      <c r="AD1530" s="140" t="s">
        <v>728</v>
      </c>
      <c r="AE1530" s="140" t="s">
        <v>728</v>
      </c>
      <c r="AF1530" s="140" t="s">
        <v>728</v>
      </c>
      <c r="AG1530" s="140">
        <v>-3455971735.8124361</v>
      </c>
      <c r="AH1530" s="140">
        <v>859818</v>
      </c>
      <c r="AI1530" s="44"/>
      <c r="AK1530" s="44"/>
      <c r="AL1530" s="4"/>
    </row>
    <row r="1531" spans="1:38" x14ac:dyDescent="0.35">
      <c r="A1531" s="140" t="s">
        <v>4547</v>
      </c>
      <c r="B1531" s="140" t="s">
        <v>4548</v>
      </c>
      <c r="C1531" s="140" t="s">
        <v>6</v>
      </c>
      <c r="D1531" s="140" t="s">
        <v>9</v>
      </c>
      <c r="E1531" s="140" t="s">
        <v>535</v>
      </c>
      <c r="F1531" s="140">
        <v>2011</v>
      </c>
      <c r="G1531" s="140" t="s">
        <v>5141</v>
      </c>
      <c r="H1531" s="140" t="s">
        <v>728</v>
      </c>
      <c r="I1531" s="140">
        <v>7900415438.9666004</v>
      </c>
      <c r="J1531" s="140">
        <v>4832271416.9485998</v>
      </c>
      <c r="K1531" s="140">
        <v>4513995537.2418804</v>
      </c>
      <c r="L1531" s="140">
        <v>758944512.93388295</v>
      </c>
      <c r="M1531" s="140">
        <v>2239848107.579196</v>
      </c>
      <c r="N1531" s="140">
        <v>178040604.61882687</v>
      </c>
      <c r="O1531" s="140">
        <v>0</v>
      </c>
      <c r="P1531" s="140">
        <v>165038857.34815612</v>
      </c>
      <c r="Q1531" s="140">
        <v>1172123454.7618189</v>
      </c>
      <c r="R1531" s="140">
        <v>582473090.24921858</v>
      </c>
      <c r="S1531" s="140">
        <v>589650364.51260042</v>
      </c>
      <c r="T1531" s="140">
        <v>318275879.70671934</v>
      </c>
      <c r="U1531" s="140">
        <v>0</v>
      </c>
      <c r="V1531" s="140">
        <v>0</v>
      </c>
      <c r="W1531" s="140">
        <v>0</v>
      </c>
      <c r="X1531" s="140">
        <v>0</v>
      </c>
      <c r="Y1531" s="140">
        <v>318275879.70671934</v>
      </c>
      <c r="Z1531" s="140" t="s">
        <v>728</v>
      </c>
      <c r="AA1531" s="140" t="s">
        <v>728</v>
      </c>
      <c r="AB1531" s="140" t="s">
        <v>728</v>
      </c>
      <c r="AC1531" s="140" t="s">
        <v>728</v>
      </c>
      <c r="AD1531" s="140" t="s">
        <v>728</v>
      </c>
      <c r="AE1531" s="140" t="s">
        <v>728</v>
      </c>
      <c r="AF1531" s="140" t="s">
        <v>728</v>
      </c>
      <c r="AG1531" s="140">
        <v>-3071671615.5191841</v>
      </c>
      <c r="AH1531" s="140">
        <v>863449</v>
      </c>
      <c r="AI1531" s="44"/>
      <c r="AK1531" s="44"/>
      <c r="AL1531" s="4"/>
    </row>
    <row r="1532" spans="1:38" x14ac:dyDescent="0.35">
      <c r="A1532" s="140" t="s">
        <v>4547</v>
      </c>
      <c r="B1532" s="140" t="s">
        <v>4548</v>
      </c>
      <c r="C1532" s="140" t="s">
        <v>6</v>
      </c>
      <c r="D1532" s="140" t="s">
        <v>9</v>
      </c>
      <c r="E1532" s="140" t="s">
        <v>535</v>
      </c>
      <c r="F1532" s="140">
        <v>2012</v>
      </c>
      <c r="G1532" s="140" t="s">
        <v>5142</v>
      </c>
      <c r="H1532" s="140" t="s">
        <v>728</v>
      </c>
      <c r="I1532" s="140">
        <v>8006654563.2358637</v>
      </c>
      <c r="J1532" s="140">
        <v>5373886702.8324289</v>
      </c>
      <c r="K1532" s="140">
        <v>4901275895.3009386</v>
      </c>
      <c r="L1532" s="140">
        <v>848850682.5865705</v>
      </c>
      <c r="M1532" s="140">
        <v>2233739024.1112452</v>
      </c>
      <c r="N1532" s="140">
        <v>185646686.75255388</v>
      </c>
      <c r="O1532" s="140">
        <v>0</v>
      </c>
      <c r="P1532" s="140">
        <v>236815480.99894479</v>
      </c>
      <c r="Q1532" s="140">
        <v>1396224020.8516235</v>
      </c>
      <c r="R1532" s="140">
        <v>797871093.61485136</v>
      </c>
      <c r="S1532" s="140">
        <v>598352927.2367723</v>
      </c>
      <c r="T1532" s="140">
        <v>472610807.53149062</v>
      </c>
      <c r="U1532" s="140">
        <v>0</v>
      </c>
      <c r="V1532" s="140">
        <v>0</v>
      </c>
      <c r="W1532" s="140">
        <v>0</v>
      </c>
      <c r="X1532" s="140">
        <v>0</v>
      </c>
      <c r="Y1532" s="140">
        <v>472610807.53149062</v>
      </c>
      <c r="Z1532" s="140" t="s">
        <v>728</v>
      </c>
      <c r="AA1532" s="140" t="s">
        <v>728</v>
      </c>
      <c r="AB1532" s="140" t="s">
        <v>728</v>
      </c>
      <c r="AC1532" s="140" t="s">
        <v>728</v>
      </c>
      <c r="AD1532" s="140" t="s">
        <v>728</v>
      </c>
      <c r="AE1532" s="140" t="s">
        <v>728</v>
      </c>
      <c r="AF1532" s="140" t="s">
        <v>728</v>
      </c>
      <c r="AG1532" s="140">
        <v>-3171408817.3362284</v>
      </c>
      <c r="AH1532" s="140">
        <v>865069</v>
      </c>
      <c r="AI1532" s="44"/>
      <c r="AK1532" s="44"/>
      <c r="AL1532" s="4"/>
    </row>
    <row r="1533" spans="1:38" x14ac:dyDescent="0.35">
      <c r="A1533" s="140" t="s">
        <v>4547</v>
      </c>
      <c r="B1533" s="140" t="s">
        <v>4548</v>
      </c>
      <c r="C1533" s="140" t="s">
        <v>6</v>
      </c>
      <c r="D1533" s="140" t="s">
        <v>9</v>
      </c>
      <c r="E1533" s="140" t="s">
        <v>535</v>
      </c>
      <c r="F1533" s="140">
        <v>2013</v>
      </c>
      <c r="G1533" s="140" t="s">
        <v>5143</v>
      </c>
      <c r="H1533" s="140" t="s">
        <v>728</v>
      </c>
      <c r="I1533" s="140">
        <v>8697063585.8386307</v>
      </c>
      <c r="J1533" s="140">
        <v>5191621631.4449902</v>
      </c>
      <c r="K1533" s="140">
        <v>4700769388.2182045</v>
      </c>
      <c r="L1533" s="140">
        <v>908995762.28052115</v>
      </c>
      <c r="M1533" s="140">
        <v>1764398045.2090271</v>
      </c>
      <c r="N1533" s="140">
        <v>193252793.39127988</v>
      </c>
      <c r="O1533" s="140">
        <v>437360117.18056995</v>
      </c>
      <c r="P1533" s="140">
        <v>188569582.92821279</v>
      </c>
      <c r="Q1533" s="140">
        <v>1208193087.2285933</v>
      </c>
      <c r="R1533" s="140">
        <v>607746318.53949094</v>
      </c>
      <c r="S1533" s="140">
        <v>600446768.68910253</v>
      </c>
      <c r="T1533" s="140">
        <v>490852243.22678596</v>
      </c>
      <c r="U1533" s="140">
        <v>0</v>
      </c>
      <c r="V1533" s="140">
        <v>0</v>
      </c>
      <c r="W1533" s="140">
        <v>0</v>
      </c>
      <c r="X1533" s="140">
        <v>0</v>
      </c>
      <c r="Y1533" s="140">
        <v>490852243.22678596</v>
      </c>
      <c r="Z1533" s="140" t="s">
        <v>728</v>
      </c>
      <c r="AA1533" s="140" t="s">
        <v>728</v>
      </c>
      <c r="AB1533" s="140" t="s">
        <v>728</v>
      </c>
      <c r="AC1533" s="140" t="s">
        <v>728</v>
      </c>
      <c r="AD1533" s="140" t="s">
        <v>728</v>
      </c>
      <c r="AE1533" s="140" t="s">
        <v>728</v>
      </c>
      <c r="AF1533" s="140" t="s">
        <v>728</v>
      </c>
      <c r="AG1533" s="140">
        <v>-3083883532.4222646</v>
      </c>
      <c r="AH1533" s="140">
        <v>865608</v>
      </c>
      <c r="AI1533" s="44"/>
      <c r="AK1533" s="44"/>
      <c r="AL1533" s="4"/>
    </row>
    <row r="1534" spans="1:38" x14ac:dyDescent="0.35">
      <c r="A1534" s="140" t="s">
        <v>4547</v>
      </c>
      <c r="B1534" s="140" t="s">
        <v>4548</v>
      </c>
      <c r="C1534" s="140" t="s">
        <v>6</v>
      </c>
      <c r="D1534" s="140" t="s">
        <v>9</v>
      </c>
      <c r="E1534" s="140" t="s">
        <v>535</v>
      </c>
      <c r="F1534" s="140">
        <v>2014</v>
      </c>
      <c r="G1534" s="140" t="s">
        <v>5144</v>
      </c>
      <c r="H1534" s="140" t="s">
        <v>728</v>
      </c>
      <c r="I1534" s="140">
        <v>8944395091.4491253</v>
      </c>
      <c r="J1534" s="140">
        <v>4512939066.0550594</v>
      </c>
      <c r="K1534" s="140">
        <v>4038745304.2015371</v>
      </c>
      <c r="L1534" s="140">
        <v>959226664.27771962</v>
      </c>
      <c r="M1534" s="140">
        <v>1759252322.1368117</v>
      </c>
      <c r="N1534" s="140">
        <v>200858875.52500689</v>
      </c>
      <c r="O1534" s="140">
        <v>0</v>
      </c>
      <c r="P1534" s="140">
        <v>136948355.13713336</v>
      </c>
      <c r="Q1534" s="140">
        <v>982459087.12486529</v>
      </c>
      <c r="R1534" s="140">
        <v>423013819.34987414</v>
      </c>
      <c r="S1534" s="140">
        <v>559445267.77499115</v>
      </c>
      <c r="T1534" s="140">
        <v>474193761.85352182</v>
      </c>
      <c r="U1534" s="140">
        <v>0</v>
      </c>
      <c r="V1534" s="140">
        <v>0</v>
      </c>
      <c r="W1534" s="140">
        <v>0</v>
      </c>
      <c r="X1534" s="140">
        <v>0</v>
      </c>
      <c r="Y1534" s="140">
        <v>474193761.85352182</v>
      </c>
      <c r="Z1534" s="140" t="s">
        <v>728</v>
      </c>
      <c r="AA1534" s="140" t="s">
        <v>728</v>
      </c>
      <c r="AB1534" s="140" t="s">
        <v>728</v>
      </c>
      <c r="AC1534" s="140" t="s">
        <v>728</v>
      </c>
      <c r="AD1534" s="140" t="s">
        <v>728</v>
      </c>
      <c r="AE1534" s="140" t="s">
        <v>728</v>
      </c>
      <c r="AF1534" s="140" t="s">
        <v>728</v>
      </c>
      <c r="AG1534" s="140">
        <v>-3325270668.9162149</v>
      </c>
      <c r="AH1534" s="140">
        <v>866453</v>
      </c>
      <c r="AI1534" s="44"/>
      <c r="AK1534" s="44"/>
      <c r="AL1534" s="4"/>
    </row>
    <row r="1535" spans="1:38" x14ac:dyDescent="0.35">
      <c r="A1535" s="140" t="s">
        <v>4547</v>
      </c>
      <c r="B1535" s="140" t="s">
        <v>4548</v>
      </c>
      <c r="C1535" s="140" t="s">
        <v>6</v>
      </c>
      <c r="D1535" s="140" t="s">
        <v>9</v>
      </c>
      <c r="E1535" s="140" t="s">
        <v>535</v>
      </c>
      <c r="F1535" s="140">
        <v>2015</v>
      </c>
      <c r="G1535" s="140" t="s">
        <v>5145</v>
      </c>
      <c r="H1535" s="140" t="s">
        <v>728</v>
      </c>
      <c r="I1535" s="140">
        <v>9219468531.1184464</v>
      </c>
      <c r="J1535" s="140">
        <v>4632639412.1474438</v>
      </c>
      <c r="K1535" s="140">
        <v>4242863091.3100491</v>
      </c>
      <c r="L1535" s="140">
        <v>911780998.36226666</v>
      </c>
      <c r="M1535" s="140">
        <v>1815917191.1318333</v>
      </c>
      <c r="N1535" s="140">
        <v>208464982.16373292</v>
      </c>
      <c r="O1535" s="140">
        <v>111507728.45751807</v>
      </c>
      <c r="P1535" s="140">
        <v>187845821.96666029</v>
      </c>
      <c r="Q1535" s="140">
        <v>1007346369.2280377</v>
      </c>
      <c r="R1535" s="140">
        <v>522973254.59650737</v>
      </c>
      <c r="S1535" s="140">
        <v>484373114.63153034</v>
      </c>
      <c r="T1535" s="140">
        <v>389776320.83739561</v>
      </c>
      <c r="U1535" s="140">
        <v>0</v>
      </c>
      <c r="V1535" s="140">
        <v>0</v>
      </c>
      <c r="W1535" s="140">
        <v>0</v>
      </c>
      <c r="X1535" s="140">
        <v>0</v>
      </c>
      <c r="Y1535" s="140">
        <v>389776320.83739561</v>
      </c>
      <c r="Z1535" s="140" t="s">
        <v>728</v>
      </c>
      <c r="AA1535" s="140" t="s">
        <v>728</v>
      </c>
      <c r="AB1535" s="140" t="s">
        <v>728</v>
      </c>
      <c r="AC1535" s="140" t="s">
        <v>728</v>
      </c>
      <c r="AD1535" s="140" t="s">
        <v>728</v>
      </c>
      <c r="AE1535" s="140" t="s">
        <v>728</v>
      </c>
      <c r="AF1535" s="140" t="s">
        <v>728</v>
      </c>
      <c r="AG1535" s="140">
        <v>-3538876721.0506759</v>
      </c>
      <c r="AH1535" s="140">
        <v>868627</v>
      </c>
      <c r="AI1535" s="44"/>
      <c r="AK1535" s="44"/>
      <c r="AL1535" s="4"/>
    </row>
    <row r="1536" spans="1:38" x14ac:dyDescent="0.35">
      <c r="A1536" s="140" t="s">
        <v>4547</v>
      </c>
      <c r="B1536" s="140" t="s">
        <v>4548</v>
      </c>
      <c r="C1536" s="140" t="s">
        <v>6</v>
      </c>
      <c r="D1536" s="140" t="s">
        <v>9</v>
      </c>
      <c r="E1536" s="140" t="s">
        <v>535</v>
      </c>
      <c r="F1536" s="140">
        <v>2016</v>
      </c>
      <c r="G1536" s="140" t="s">
        <v>5146</v>
      </c>
      <c r="H1536" s="140" t="s">
        <v>728</v>
      </c>
      <c r="I1536" s="140">
        <v>9532315587.8685703</v>
      </c>
      <c r="J1536" s="140">
        <v>4662718040.7713671</v>
      </c>
      <c r="K1536" s="140">
        <v>4333339192.5252085</v>
      </c>
      <c r="L1536" s="140">
        <v>892922025.28457344</v>
      </c>
      <c r="M1536" s="140">
        <v>1847358383.922415</v>
      </c>
      <c r="N1536" s="140">
        <v>216071088.80245891</v>
      </c>
      <c r="O1536" s="140">
        <v>113296579.36745082</v>
      </c>
      <c r="P1536" s="140">
        <v>235878527.32966313</v>
      </c>
      <c r="Q1536" s="140">
        <v>1027812587.8186471</v>
      </c>
      <c r="R1536" s="140">
        <v>597717689.72020292</v>
      </c>
      <c r="S1536" s="140">
        <v>430094898.09844422</v>
      </c>
      <c r="T1536" s="140">
        <v>329378848.24615902</v>
      </c>
      <c r="U1536" s="140">
        <v>0</v>
      </c>
      <c r="V1536" s="140">
        <v>0</v>
      </c>
      <c r="W1536" s="140">
        <v>0</v>
      </c>
      <c r="X1536" s="140">
        <v>0</v>
      </c>
      <c r="Y1536" s="140">
        <v>329378848.24615902</v>
      </c>
      <c r="Z1536" s="140" t="s">
        <v>728</v>
      </c>
      <c r="AA1536" s="140" t="s">
        <v>728</v>
      </c>
      <c r="AB1536" s="140" t="s">
        <v>728</v>
      </c>
      <c r="AC1536" s="140" t="s">
        <v>728</v>
      </c>
      <c r="AD1536" s="140" t="s">
        <v>728</v>
      </c>
      <c r="AE1536" s="140" t="s">
        <v>728</v>
      </c>
      <c r="AF1536" s="140" t="s">
        <v>728</v>
      </c>
      <c r="AG1536" s="140">
        <v>-3747524323.2522931</v>
      </c>
      <c r="AH1536" s="140">
        <v>872399</v>
      </c>
      <c r="AI1536" s="44"/>
      <c r="AK1536" s="44"/>
      <c r="AL1536" s="4"/>
    </row>
    <row r="1537" spans="1:38" x14ac:dyDescent="0.35">
      <c r="A1537" s="140" t="s">
        <v>4547</v>
      </c>
      <c r="B1537" s="140" t="s">
        <v>4548</v>
      </c>
      <c r="C1537" s="140" t="s">
        <v>6</v>
      </c>
      <c r="D1537" s="140" t="s">
        <v>9</v>
      </c>
      <c r="E1537" s="140" t="s">
        <v>535</v>
      </c>
      <c r="F1537" s="140">
        <v>2017</v>
      </c>
      <c r="G1537" s="140" t="s">
        <v>5147</v>
      </c>
      <c r="H1537" s="140" t="s">
        <v>728</v>
      </c>
      <c r="I1537" s="140">
        <v>9825727259.3663139</v>
      </c>
      <c r="J1537" s="140">
        <v>4553276061.4807158</v>
      </c>
      <c r="K1537" s="140">
        <v>4306710200.784708</v>
      </c>
      <c r="L1537" s="140">
        <v>871376546.41733849</v>
      </c>
      <c r="M1537" s="140">
        <v>1865003098.9583876</v>
      </c>
      <c r="N1537" s="140">
        <v>223677170.93618593</v>
      </c>
      <c r="O1537" s="140">
        <v>120688138.30271356</v>
      </c>
      <c r="P1537" s="140">
        <v>211992293.72475186</v>
      </c>
      <c r="Q1537" s="140">
        <v>1013972952.4453316</v>
      </c>
      <c r="R1537" s="140">
        <v>634046202.06524634</v>
      </c>
      <c r="S1537" s="140">
        <v>379926750.38008517</v>
      </c>
      <c r="T1537" s="140">
        <v>246565860.69600779</v>
      </c>
      <c r="U1537" s="140">
        <v>0</v>
      </c>
      <c r="V1537" s="140">
        <v>0</v>
      </c>
      <c r="W1537" s="140">
        <v>0</v>
      </c>
      <c r="X1537" s="140">
        <v>0</v>
      </c>
      <c r="Y1537" s="140">
        <v>246565860.69600779</v>
      </c>
      <c r="Z1537" s="140" t="s">
        <v>728</v>
      </c>
      <c r="AA1537" s="140" t="s">
        <v>728</v>
      </c>
      <c r="AB1537" s="140" t="s">
        <v>728</v>
      </c>
      <c r="AC1537" s="140" t="s">
        <v>728</v>
      </c>
      <c r="AD1537" s="140" t="s">
        <v>728</v>
      </c>
      <c r="AE1537" s="140" t="s">
        <v>728</v>
      </c>
      <c r="AF1537" s="140" t="s">
        <v>728</v>
      </c>
      <c r="AG1537" s="140">
        <v>-4102506216.0000916</v>
      </c>
      <c r="AH1537" s="140">
        <v>877459</v>
      </c>
      <c r="AI1537" s="44"/>
      <c r="AK1537" s="44"/>
      <c r="AL1537" s="4"/>
    </row>
    <row r="1538" spans="1:38" x14ac:dyDescent="0.35">
      <c r="A1538" s="140" t="s">
        <v>4547</v>
      </c>
      <c r="B1538" s="140" t="s">
        <v>4548</v>
      </c>
      <c r="C1538" s="140" t="s">
        <v>6</v>
      </c>
      <c r="D1538" s="140" t="s">
        <v>9</v>
      </c>
      <c r="E1538" s="140" t="s">
        <v>535</v>
      </c>
      <c r="F1538" s="140">
        <v>2018</v>
      </c>
      <c r="G1538" s="140" t="s">
        <v>5148</v>
      </c>
      <c r="H1538" s="140" t="s">
        <v>728</v>
      </c>
      <c r="I1538" s="140">
        <v>10162720123.312223</v>
      </c>
      <c r="J1538" s="140">
        <v>5008487260.0270643</v>
      </c>
      <c r="K1538" s="140">
        <v>4796773329.4076691</v>
      </c>
      <c r="L1538" s="140">
        <v>841115834.82866931</v>
      </c>
      <c r="M1538" s="140">
        <v>1965159411.8378618</v>
      </c>
      <c r="N1538" s="140">
        <v>231283277.57491192</v>
      </c>
      <c r="O1538" s="140">
        <v>111326039.08657961</v>
      </c>
      <c r="P1538" s="140">
        <v>183300253.7481339</v>
      </c>
      <c r="Q1538" s="140">
        <v>1464588512.3315129</v>
      </c>
      <c r="R1538" s="140">
        <v>1132043207.3000166</v>
      </c>
      <c r="S1538" s="140">
        <v>332545305.03149617</v>
      </c>
      <c r="T1538" s="140">
        <v>211713930.61939487</v>
      </c>
      <c r="U1538" s="140">
        <v>0</v>
      </c>
      <c r="V1538" s="140">
        <v>0</v>
      </c>
      <c r="W1538" s="140" t="s">
        <v>728</v>
      </c>
      <c r="X1538" s="140">
        <v>0</v>
      </c>
      <c r="Y1538" s="140">
        <v>211713930.61939487</v>
      </c>
      <c r="Z1538" s="140" t="s">
        <v>728</v>
      </c>
      <c r="AA1538" s="140" t="s">
        <v>728</v>
      </c>
      <c r="AB1538" s="140" t="s">
        <v>728</v>
      </c>
      <c r="AC1538" s="140" t="s">
        <v>728</v>
      </c>
      <c r="AD1538" s="140" t="s">
        <v>728</v>
      </c>
      <c r="AE1538" s="140" t="s">
        <v>728</v>
      </c>
      <c r="AF1538" s="140" t="s">
        <v>728</v>
      </c>
      <c r="AG1538" s="140">
        <v>-4724410000</v>
      </c>
      <c r="AH1538" s="140">
        <v>883483</v>
      </c>
      <c r="AI1538" s="44"/>
      <c r="AK1538" s="44"/>
      <c r="AL1538" s="4"/>
    </row>
    <row r="1539" spans="1:38" x14ac:dyDescent="0.35">
      <c r="A1539" s="140" t="s">
        <v>91</v>
      </c>
      <c r="B1539" s="140" t="s">
        <v>92</v>
      </c>
      <c r="C1539" s="140" t="s">
        <v>282</v>
      </c>
      <c r="D1539" s="140" t="s">
        <v>7</v>
      </c>
      <c r="E1539" s="140" t="s">
        <v>535</v>
      </c>
      <c r="F1539" s="140">
        <v>1995</v>
      </c>
      <c r="G1539" s="140" t="s">
        <v>1569</v>
      </c>
      <c r="H1539" s="140">
        <v>26772429812722.566</v>
      </c>
      <c r="I1539" s="140">
        <v>10143583465687.918</v>
      </c>
      <c r="J1539" s="140">
        <v>480946960324.51086</v>
      </c>
      <c r="K1539" s="140">
        <v>476470997091.87701</v>
      </c>
      <c r="L1539" s="140">
        <v>24887501731.298935</v>
      </c>
      <c r="M1539" s="140">
        <v>93555586679.183273</v>
      </c>
      <c r="N1539" s="140">
        <v>0</v>
      </c>
      <c r="O1539" s="140">
        <v>4810045049.334918</v>
      </c>
      <c r="P1539" s="140">
        <v>67102198599.3834</v>
      </c>
      <c r="Q1539" s="140">
        <v>286115665032.67645</v>
      </c>
      <c r="R1539" s="140">
        <v>159986429248.41986</v>
      </c>
      <c r="S1539" s="140">
        <v>126129235784.25661</v>
      </c>
      <c r="T1539" s="140">
        <v>4475963232.6338434</v>
      </c>
      <c r="U1539" s="140">
        <v>3575264211.813921</v>
      </c>
      <c r="V1539" s="140">
        <v>1595923283.4853323</v>
      </c>
      <c r="W1539" s="140">
        <v>639149219.69122446</v>
      </c>
      <c r="X1539" s="140">
        <v>1340191708.6373641</v>
      </c>
      <c r="Y1539" s="140">
        <v>900699020.8199228</v>
      </c>
      <c r="Z1539" s="140">
        <v>16230321663508.404</v>
      </c>
      <c r="AA1539" s="140">
        <v>9373007424225.0215</v>
      </c>
      <c r="AB1539" s="140">
        <v>8623858448769.8213</v>
      </c>
      <c r="AC1539" s="140">
        <v>749148975455.19775</v>
      </c>
      <c r="AD1539" s="140">
        <v>6857314239283.3828</v>
      </c>
      <c r="AE1539" s="140">
        <v>6309235089846.6484</v>
      </c>
      <c r="AF1539" s="140">
        <v>548079149436.73901</v>
      </c>
      <c r="AG1539" s="140">
        <v>-82422276798.267136</v>
      </c>
      <c r="AH1539" s="140">
        <v>59541899</v>
      </c>
      <c r="AI1539" s="44"/>
      <c r="AK1539" s="44"/>
      <c r="AL1539" s="4"/>
    </row>
    <row r="1540" spans="1:38" x14ac:dyDescent="0.35">
      <c r="A1540" s="140" t="s">
        <v>91</v>
      </c>
      <c r="B1540" s="140" t="s">
        <v>92</v>
      </c>
      <c r="C1540" s="140" t="s">
        <v>282</v>
      </c>
      <c r="D1540" s="140" t="s">
        <v>7</v>
      </c>
      <c r="E1540" s="140" t="s">
        <v>535</v>
      </c>
      <c r="F1540" s="140">
        <v>1996</v>
      </c>
      <c r="G1540" s="140" t="s">
        <v>1570</v>
      </c>
      <c r="H1540" s="140">
        <v>27220176967475.797</v>
      </c>
      <c r="I1540" s="140">
        <v>10318248706647.211</v>
      </c>
      <c r="J1540" s="140">
        <v>473192855502.49939</v>
      </c>
      <c r="K1540" s="140">
        <v>469963744653.20129</v>
      </c>
      <c r="L1540" s="140">
        <v>25118378054.604927</v>
      </c>
      <c r="M1540" s="140">
        <v>95029508842.136826</v>
      </c>
      <c r="N1540" s="140">
        <v>0</v>
      </c>
      <c r="O1540" s="140">
        <v>5138309912.9553127</v>
      </c>
      <c r="P1540" s="140">
        <v>67830752694.323555</v>
      </c>
      <c r="Q1540" s="140">
        <v>276846795149.18066</v>
      </c>
      <c r="R1540" s="140">
        <v>153403537281.42047</v>
      </c>
      <c r="S1540" s="140">
        <v>123443257867.76018</v>
      </c>
      <c r="T1540" s="140">
        <v>3229110849.2981439</v>
      </c>
      <c r="U1540" s="140">
        <v>2394514015.5005097</v>
      </c>
      <c r="V1540" s="140">
        <v>1003480455.6757966</v>
      </c>
      <c r="W1540" s="140">
        <v>556015327.7390039</v>
      </c>
      <c r="X1540" s="140">
        <v>835018232.08570898</v>
      </c>
      <c r="Y1540" s="140">
        <v>834596833.79763424</v>
      </c>
      <c r="Z1540" s="140">
        <v>16414486381269.338</v>
      </c>
      <c r="AA1540" s="140">
        <v>9482266485285.0391</v>
      </c>
      <c r="AB1540" s="140">
        <v>8712068482273.6992</v>
      </c>
      <c r="AC1540" s="140">
        <v>770198003011.33875</v>
      </c>
      <c r="AD1540" s="140">
        <v>6932219895984.3018</v>
      </c>
      <c r="AE1540" s="140">
        <v>6369149671306.6816</v>
      </c>
      <c r="AF1540" s="140">
        <v>563070224677.62817</v>
      </c>
      <c r="AG1540" s="140">
        <v>14249024056.741192</v>
      </c>
      <c r="AH1540" s="140">
        <v>59753100</v>
      </c>
      <c r="AI1540" s="44"/>
      <c r="AK1540" s="44"/>
      <c r="AL1540" s="4"/>
    </row>
    <row r="1541" spans="1:38" x14ac:dyDescent="0.35">
      <c r="A1541" s="140" t="s">
        <v>91</v>
      </c>
      <c r="B1541" s="140" t="s">
        <v>92</v>
      </c>
      <c r="C1541" s="140" t="s">
        <v>282</v>
      </c>
      <c r="D1541" s="140" t="s">
        <v>7</v>
      </c>
      <c r="E1541" s="140" t="s">
        <v>535</v>
      </c>
      <c r="F1541" s="140">
        <v>1997</v>
      </c>
      <c r="G1541" s="140" t="s">
        <v>1571</v>
      </c>
      <c r="H1541" s="140">
        <v>27689181041113.863</v>
      </c>
      <c r="I1541" s="140">
        <v>10486274443265.17</v>
      </c>
      <c r="J1541" s="140">
        <v>459597250097.50464</v>
      </c>
      <c r="K1541" s="140">
        <v>457046156659.06946</v>
      </c>
      <c r="L1541" s="140">
        <v>25077539527.419353</v>
      </c>
      <c r="M1541" s="140">
        <v>94598299442.366196</v>
      </c>
      <c r="N1541" s="140">
        <v>0</v>
      </c>
      <c r="O1541" s="140">
        <v>4026726640.9002695</v>
      </c>
      <c r="P1541" s="140">
        <v>67190256073.252716</v>
      </c>
      <c r="Q1541" s="140">
        <v>266153334975.13092</v>
      </c>
      <c r="R1541" s="140">
        <v>144780042743.55566</v>
      </c>
      <c r="S1541" s="140">
        <v>121373292231.57527</v>
      </c>
      <c r="T1541" s="140">
        <v>2551093438.4352102</v>
      </c>
      <c r="U1541" s="140">
        <v>2020273671.6673195</v>
      </c>
      <c r="V1541" s="140">
        <v>1085634450.6364923</v>
      </c>
      <c r="W1541" s="140">
        <v>418196047.17605454</v>
      </c>
      <c r="X1541" s="140">
        <v>516443173.85477281</v>
      </c>
      <c r="Y1541" s="140">
        <v>530819766.76789045</v>
      </c>
      <c r="Z1541" s="140">
        <v>16565946368942.508</v>
      </c>
      <c r="AA1541" s="140">
        <v>9573226483564.8066</v>
      </c>
      <c r="AB1541" s="140">
        <v>8822965931348.5703</v>
      </c>
      <c r="AC1541" s="140">
        <v>750260552216.2395</v>
      </c>
      <c r="AD1541" s="140">
        <v>6992719885377.7012</v>
      </c>
      <c r="AE1541" s="140">
        <v>6444695466264.2803</v>
      </c>
      <c r="AF1541" s="140">
        <v>548024419113.435</v>
      </c>
      <c r="AG1541" s="140">
        <v>177362978808.68359</v>
      </c>
      <c r="AH1541" s="140">
        <v>59964851</v>
      </c>
      <c r="AI1541" s="44"/>
      <c r="AK1541" s="44"/>
      <c r="AL1541" s="4"/>
    </row>
    <row r="1542" spans="1:38" x14ac:dyDescent="0.35">
      <c r="A1542" s="140" t="s">
        <v>91</v>
      </c>
      <c r="B1542" s="140" t="s">
        <v>92</v>
      </c>
      <c r="C1542" s="140" t="s">
        <v>282</v>
      </c>
      <c r="D1542" s="140" t="s">
        <v>7</v>
      </c>
      <c r="E1542" s="140" t="s">
        <v>535</v>
      </c>
      <c r="F1542" s="140">
        <v>1998</v>
      </c>
      <c r="G1542" s="140" t="s">
        <v>1572</v>
      </c>
      <c r="H1542" s="140">
        <v>28175720894219.266</v>
      </c>
      <c r="I1542" s="140">
        <v>10677954813558.09</v>
      </c>
      <c r="J1542" s="140">
        <v>459661502392.8443</v>
      </c>
      <c r="K1542" s="140">
        <v>457701130349.98956</v>
      </c>
      <c r="L1542" s="140">
        <v>24550682443.83802</v>
      </c>
      <c r="M1542" s="140">
        <v>98244302282.064514</v>
      </c>
      <c r="N1542" s="140">
        <v>0</v>
      </c>
      <c r="O1542" s="140">
        <v>3321769556.4958773</v>
      </c>
      <c r="P1542" s="140">
        <v>69089890803.947983</v>
      </c>
      <c r="Q1542" s="140">
        <v>262494485263.64319</v>
      </c>
      <c r="R1542" s="140">
        <v>142108832617.69125</v>
      </c>
      <c r="S1542" s="140">
        <v>120385652645.95195</v>
      </c>
      <c r="T1542" s="140">
        <v>1960372042.854732</v>
      </c>
      <c r="U1542" s="140">
        <v>1571855173.574898</v>
      </c>
      <c r="V1542" s="140">
        <v>910517783.95866024</v>
      </c>
      <c r="W1542" s="140">
        <v>300490157.92683899</v>
      </c>
      <c r="X1542" s="140">
        <v>360847231.68939883</v>
      </c>
      <c r="Y1542" s="140">
        <v>388516869.27983403</v>
      </c>
      <c r="Z1542" s="140">
        <v>16893048222320.846</v>
      </c>
      <c r="AA1542" s="140">
        <v>9759711594858.3184</v>
      </c>
      <c r="AB1542" s="140">
        <v>8993335072363.3926</v>
      </c>
      <c r="AC1542" s="140">
        <v>766376522494.93958</v>
      </c>
      <c r="AD1542" s="140">
        <v>7133336627462.5283</v>
      </c>
      <c r="AE1542" s="140">
        <v>6573194899379.0313</v>
      </c>
      <c r="AF1542" s="140">
        <v>560141728083.49976</v>
      </c>
      <c r="AG1542" s="140">
        <v>145056355947.47833</v>
      </c>
      <c r="AH1542" s="140">
        <v>60186288</v>
      </c>
      <c r="AI1542" s="44"/>
      <c r="AK1542" s="44"/>
      <c r="AL1542" s="4"/>
    </row>
    <row r="1543" spans="1:38" x14ac:dyDescent="0.35">
      <c r="A1543" s="140" t="s">
        <v>91</v>
      </c>
      <c r="B1543" s="140" t="s">
        <v>92</v>
      </c>
      <c r="C1543" s="140" t="s">
        <v>282</v>
      </c>
      <c r="D1543" s="140" t="s">
        <v>7</v>
      </c>
      <c r="E1543" s="140" t="s">
        <v>535</v>
      </c>
      <c r="F1543" s="140">
        <v>1999</v>
      </c>
      <c r="G1543" s="140" t="s">
        <v>1573</v>
      </c>
      <c r="H1543" s="140">
        <v>28921767007795.91</v>
      </c>
      <c r="I1543" s="140">
        <v>10899954737008.529</v>
      </c>
      <c r="J1543" s="140">
        <v>478042807574.95972</v>
      </c>
      <c r="K1543" s="140">
        <v>476237501482.1214</v>
      </c>
      <c r="L1543" s="140">
        <v>23690290939.018505</v>
      </c>
      <c r="M1543" s="140">
        <v>118586442671.95045</v>
      </c>
      <c r="N1543" s="140">
        <v>0</v>
      </c>
      <c r="O1543" s="140">
        <v>2773101927.4791789</v>
      </c>
      <c r="P1543" s="140">
        <v>71549551117.500198</v>
      </c>
      <c r="Q1543" s="140">
        <v>259638114826.17307</v>
      </c>
      <c r="R1543" s="140">
        <v>140753404226.8483</v>
      </c>
      <c r="S1543" s="140">
        <v>118884710599.32477</v>
      </c>
      <c r="T1543" s="140">
        <v>1805306092.8383107</v>
      </c>
      <c r="U1543" s="140">
        <v>1494076280.8948572</v>
      </c>
      <c r="V1543" s="140">
        <v>960371736.26983237</v>
      </c>
      <c r="W1543" s="140">
        <v>268083147.49190149</v>
      </c>
      <c r="X1543" s="140">
        <v>265621397.13312334</v>
      </c>
      <c r="Y1543" s="140">
        <v>311229811.94345349</v>
      </c>
      <c r="Z1543" s="140">
        <v>17566249893334.117</v>
      </c>
      <c r="AA1543" s="140">
        <v>10147857378110.381</v>
      </c>
      <c r="AB1543" s="140">
        <v>9340213697251.5469</v>
      </c>
      <c r="AC1543" s="140">
        <v>807643680858.8324</v>
      </c>
      <c r="AD1543" s="140">
        <v>7418392515223.7373</v>
      </c>
      <c r="AE1543" s="140">
        <v>6827980410105.4023</v>
      </c>
      <c r="AF1543" s="140">
        <v>590412105118.34778</v>
      </c>
      <c r="AG1543" s="140">
        <v>-22480430121.699341</v>
      </c>
      <c r="AH1543" s="140">
        <v>60496718</v>
      </c>
      <c r="AI1543" s="44"/>
      <c r="AK1543" s="44"/>
      <c r="AL1543" s="4"/>
    </row>
    <row r="1544" spans="1:38" x14ac:dyDescent="0.35">
      <c r="A1544" s="140" t="s">
        <v>91</v>
      </c>
      <c r="B1544" s="140" t="s">
        <v>92</v>
      </c>
      <c r="C1544" s="140" t="s">
        <v>282</v>
      </c>
      <c r="D1544" s="140" t="s">
        <v>7</v>
      </c>
      <c r="E1544" s="140" t="s">
        <v>535</v>
      </c>
      <c r="F1544" s="140">
        <v>2000</v>
      </c>
      <c r="G1544" s="140" t="s">
        <v>1574</v>
      </c>
      <c r="H1544" s="140">
        <v>29752585716400.691</v>
      </c>
      <c r="I1544" s="140">
        <v>11146236253217.527</v>
      </c>
      <c r="J1544" s="140">
        <v>488352594561.78778</v>
      </c>
      <c r="K1544" s="140">
        <v>486446887514.33099</v>
      </c>
      <c r="L1544" s="140">
        <v>24357203563.65078</v>
      </c>
      <c r="M1544" s="140">
        <v>128366589896.08647</v>
      </c>
      <c r="N1544" s="140">
        <v>0</v>
      </c>
      <c r="O1544" s="140">
        <v>0</v>
      </c>
      <c r="P1544" s="140">
        <v>74908250619.582443</v>
      </c>
      <c r="Q1544" s="140">
        <v>258814843435.01129</v>
      </c>
      <c r="R1544" s="140">
        <v>140960274572.14328</v>
      </c>
      <c r="S1544" s="140">
        <v>117854568862.868</v>
      </c>
      <c r="T1544" s="140">
        <v>1905707047.4567742</v>
      </c>
      <c r="U1544" s="140">
        <v>1730236414.3135812</v>
      </c>
      <c r="V1544" s="140">
        <v>1220100140.749733</v>
      </c>
      <c r="W1544" s="140">
        <v>335190984.98847276</v>
      </c>
      <c r="X1544" s="140">
        <v>174945288.57537547</v>
      </c>
      <c r="Y1544" s="140">
        <v>175470633.14319289</v>
      </c>
      <c r="Z1544" s="140">
        <v>18112783836352.004</v>
      </c>
      <c r="AA1544" s="140">
        <v>10463167642865.709</v>
      </c>
      <c r="AB1544" s="140">
        <v>9634315322312.2578</v>
      </c>
      <c r="AC1544" s="140">
        <v>828852320553.44568</v>
      </c>
      <c r="AD1544" s="140">
        <v>7649616193486.3145</v>
      </c>
      <c r="AE1544" s="140">
        <v>7043642711102.3545</v>
      </c>
      <c r="AF1544" s="140">
        <v>605973482383.94458</v>
      </c>
      <c r="AG1544" s="140">
        <v>5213032269.3693752</v>
      </c>
      <c r="AH1544" s="140">
        <v>60912500</v>
      </c>
      <c r="AI1544" s="44"/>
      <c r="AK1544" s="44"/>
      <c r="AL1544" s="4"/>
    </row>
    <row r="1545" spans="1:38" x14ac:dyDescent="0.35">
      <c r="A1545" s="140" t="s">
        <v>91</v>
      </c>
      <c r="B1545" s="140" t="s">
        <v>92</v>
      </c>
      <c r="C1545" s="140" t="s">
        <v>282</v>
      </c>
      <c r="D1545" s="140" t="s">
        <v>7</v>
      </c>
      <c r="E1545" s="140" t="s">
        <v>535</v>
      </c>
      <c r="F1545" s="140">
        <v>2001</v>
      </c>
      <c r="G1545" s="140" t="s">
        <v>1575</v>
      </c>
      <c r="H1545" s="140">
        <v>30474425889382.867</v>
      </c>
      <c r="I1545" s="140">
        <v>11389148656363.484</v>
      </c>
      <c r="J1545" s="140">
        <v>489039702108.88696</v>
      </c>
      <c r="K1545" s="140">
        <v>486601024040.08044</v>
      </c>
      <c r="L1545" s="140">
        <v>24155458233.726883</v>
      </c>
      <c r="M1545" s="140">
        <v>133811567218.20734</v>
      </c>
      <c r="N1545" s="140">
        <v>0</v>
      </c>
      <c r="O1545" s="140">
        <v>0</v>
      </c>
      <c r="P1545" s="140">
        <v>74836446593.026718</v>
      </c>
      <c r="Q1545" s="140">
        <v>253797551995.11948</v>
      </c>
      <c r="R1545" s="140">
        <v>137395726447.79985</v>
      </c>
      <c r="S1545" s="140">
        <v>116401825547.31963</v>
      </c>
      <c r="T1545" s="140">
        <v>2438678068.8065572</v>
      </c>
      <c r="U1545" s="140">
        <v>2301423001.6630015</v>
      </c>
      <c r="V1545" s="140">
        <v>1606092987.8550828</v>
      </c>
      <c r="W1545" s="140">
        <v>470226333.62854028</v>
      </c>
      <c r="X1545" s="140">
        <v>225103680.17937839</v>
      </c>
      <c r="Y1545" s="140">
        <v>137255067.14355579</v>
      </c>
      <c r="Z1545" s="140">
        <v>18461261481393.16</v>
      </c>
      <c r="AA1545" s="140">
        <v>10660470251433.102</v>
      </c>
      <c r="AB1545" s="140">
        <v>9805125541392.75</v>
      </c>
      <c r="AC1545" s="140">
        <v>855344710040.35632</v>
      </c>
      <c r="AD1545" s="140">
        <v>7800791229960.0596</v>
      </c>
      <c r="AE1545" s="140">
        <v>7174893370362.4844</v>
      </c>
      <c r="AF1545" s="140">
        <v>625897859597.56995</v>
      </c>
      <c r="AG1545" s="140">
        <v>134976049517.32658</v>
      </c>
      <c r="AH1545" s="140">
        <v>61357430</v>
      </c>
      <c r="AI1545" s="44"/>
      <c r="AK1545" s="44"/>
      <c r="AL1545" s="4"/>
    </row>
    <row r="1546" spans="1:38" x14ac:dyDescent="0.35">
      <c r="A1546" s="140" t="s">
        <v>91</v>
      </c>
      <c r="B1546" s="140" t="s">
        <v>92</v>
      </c>
      <c r="C1546" s="140" t="s">
        <v>282</v>
      </c>
      <c r="D1546" s="140" t="s">
        <v>7</v>
      </c>
      <c r="E1546" s="140" t="s">
        <v>535</v>
      </c>
      <c r="F1546" s="140">
        <v>2002</v>
      </c>
      <c r="G1546" s="140" t="s">
        <v>1576</v>
      </c>
      <c r="H1546" s="140">
        <v>30932315490067.277</v>
      </c>
      <c r="I1546" s="140">
        <v>11608792597595.264</v>
      </c>
      <c r="J1546" s="140">
        <v>481582055996.16687</v>
      </c>
      <c r="K1546" s="140">
        <v>479142255278.72162</v>
      </c>
      <c r="L1546" s="140">
        <v>24148718548.065437</v>
      </c>
      <c r="M1546" s="140">
        <v>135136174853.94766</v>
      </c>
      <c r="N1546" s="140">
        <v>0</v>
      </c>
      <c r="O1546" s="140">
        <v>4224487205.6856623</v>
      </c>
      <c r="P1546" s="140">
        <v>72020453338.507553</v>
      </c>
      <c r="Q1546" s="140">
        <v>243612421332.51529</v>
      </c>
      <c r="R1546" s="140">
        <v>129301139160.32867</v>
      </c>
      <c r="S1546" s="140">
        <v>114311282172.18661</v>
      </c>
      <c r="T1546" s="140">
        <v>2439800717.4452515</v>
      </c>
      <c r="U1546" s="140">
        <v>2409715071.5866318</v>
      </c>
      <c r="V1546" s="140">
        <v>1722679672.0595911</v>
      </c>
      <c r="W1546" s="140">
        <v>459345984.17445064</v>
      </c>
      <c r="X1546" s="140">
        <v>227689415.35259026</v>
      </c>
      <c r="Y1546" s="140">
        <v>30085645.858619746</v>
      </c>
      <c r="Z1546" s="140">
        <v>18717329897299.121</v>
      </c>
      <c r="AA1546" s="140">
        <v>10806013262528.143</v>
      </c>
      <c r="AB1546" s="140">
        <v>9941636567326.4746</v>
      </c>
      <c r="AC1546" s="140">
        <v>864376695201.67798</v>
      </c>
      <c r="AD1546" s="140">
        <v>7911316634770.957</v>
      </c>
      <c r="AE1546" s="140">
        <v>7278487712455.0381</v>
      </c>
      <c r="AF1546" s="140">
        <v>632828922315.93555</v>
      </c>
      <c r="AG1546" s="140">
        <v>124610939176.71806</v>
      </c>
      <c r="AH1546" s="140">
        <v>61805267</v>
      </c>
      <c r="AI1546" s="44"/>
      <c r="AK1546" s="44"/>
      <c r="AL1546" s="4"/>
    </row>
    <row r="1547" spans="1:38" x14ac:dyDescent="0.35">
      <c r="A1547" s="140" t="s">
        <v>91</v>
      </c>
      <c r="B1547" s="140" t="s">
        <v>92</v>
      </c>
      <c r="C1547" s="140" t="s">
        <v>282</v>
      </c>
      <c r="D1547" s="140" t="s">
        <v>7</v>
      </c>
      <c r="E1547" s="140" t="s">
        <v>535</v>
      </c>
      <c r="F1547" s="140">
        <v>2003</v>
      </c>
      <c r="G1547" s="140" t="s">
        <v>1577</v>
      </c>
      <c r="H1547" s="140">
        <v>30934261884905.84</v>
      </c>
      <c r="I1547" s="140">
        <v>11829324343486.662</v>
      </c>
      <c r="J1547" s="140">
        <v>476499865857.31897</v>
      </c>
      <c r="K1547" s="140">
        <v>473186561955.59753</v>
      </c>
      <c r="L1547" s="140">
        <v>24422172003.215591</v>
      </c>
      <c r="M1547" s="140">
        <v>132581728536.54631</v>
      </c>
      <c r="N1547" s="140">
        <v>0</v>
      </c>
      <c r="O1547" s="140">
        <v>1198007129.6909018</v>
      </c>
      <c r="P1547" s="140">
        <v>73882399832.225006</v>
      </c>
      <c r="Q1547" s="140">
        <v>241102254453.91974</v>
      </c>
      <c r="R1547" s="140">
        <v>129458682597.93555</v>
      </c>
      <c r="S1547" s="140">
        <v>111643571855.98418</v>
      </c>
      <c r="T1547" s="140">
        <v>3313303901.7213945</v>
      </c>
      <c r="U1547" s="140">
        <v>3177023684.5555339</v>
      </c>
      <c r="V1547" s="140">
        <v>2218044889.0063028</v>
      </c>
      <c r="W1547" s="140">
        <v>725385383.30669773</v>
      </c>
      <c r="X1547" s="140">
        <v>233593412.24253321</v>
      </c>
      <c r="Y1547" s="140">
        <v>136280217.16586047</v>
      </c>
      <c r="Z1547" s="140">
        <v>18751450813547.102</v>
      </c>
      <c r="AA1547" s="140">
        <v>10825004484718.625</v>
      </c>
      <c r="AB1547" s="140">
        <v>9975280834113.2031</v>
      </c>
      <c r="AC1547" s="140">
        <v>849723650605.42627</v>
      </c>
      <c r="AD1547" s="140">
        <v>7926446328828.498</v>
      </c>
      <c r="AE1547" s="140">
        <v>7304248996682.5127</v>
      </c>
      <c r="AF1547" s="140">
        <v>622197332145.97119</v>
      </c>
      <c r="AG1547" s="140">
        <v>-123013137985.23746</v>
      </c>
      <c r="AH1547" s="140">
        <v>62244886</v>
      </c>
      <c r="AI1547" s="44"/>
      <c r="AK1547" s="44"/>
      <c r="AL1547" s="4"/>
    </row>
    <row r="1548" spans="1:38" x14ac:dyDescent="0.35">
      <c r="A1548" s="140" t="s">
        <v>91</v>
      </c>
      <c r="B1548" s="140" t="s">
        <v>92</v>
      </c>
      <c r="C1548" s="140" t="s">
        <v>282</v>
      </c>
      <c r="D1548" s="140" t="s">
        <v>7</v>
      </c>
      <c r="E1548" s="140" t="s">
        <v>535</v>
      </c>
      <c r="F1548" s="140">
        <v>2004</v>
      </c>
      <c r="G1548" s="140" t="s">
        <v>1578</v>
      </c>
      <c r="H1548" s="140">
        <v>31376376629546.367</v>
      </c>
      <c r="I1548" s="140">
        <v>12061438638064.047</v>
      </c>
      <c r="J1548" s="140">
        <v>482115614947.43256</v>
      </c>
      <c r="K1548" s="140">
        <v>478323738958.92151</v>
      </c>
      <c r="L1548" s="140">
        <v>23854730262.169521</v>
      </c>
      <c r="M1548" s="140">
        <v>135316119582.18478</v>
      </c>
      <c r="N1548" s="140">
        <v>0</v>
      </c>
      <c r="O1548" s="140">
        <v>19925170192.322884</v>
      </c>
      <c r="P1548" s="140">
        <v>70077219531.169189</v>
      </c>
      <c r="Q1548" s="140">
        <v>229150499391.07513</v>
      </c>
      <c r="R1548" s="140">
        <v>120131407970.24551</v>
      </c>
      <c r="S1548" s="140">
        <v>109019091420.82961</v>
      </c>
      <c r="T1548" s="140">
        <v>3791875988.5110674</v>
      </c>
      <c r="U1548" s="140">
        <v>3665260962.3712239</v>
      </c>
      <c r="V1548" s="140">
        <v>2517183987.2235117</v>
      </c>
      <c r="W1548" s="140">
        <v>896512193.09247375</v>
      </c>
      <c r="X1548" s="140">
        <v>251564782.05523828</v>
      </c>
      <c r="Y1548" s="140">
        <v>126615026.13984369</v>
      </c>
      <c r="Z1548" s="140">
        <v>18960583341014.785</v>
      </c>
      <c r="AA1548" s="140">
        <v>10951165315644.355</v>
      </c>
      <c r="AB1548" s="140">
        <v>10098467678758.391</v>
      </c>
      <c r="AC1548" s="140">
        <v>852697636885.97192</v>
      </c>
      <c r="AD1548" s="140">
        <v>8009418025370.4316</v>
      </c>
      <c r="AE1548" s="140">
        <v>7385775552061.3506</v>
      </c>
      <c r="AF1548" s="140">
        <v>623642473309.1001</v>
      </c>
      <c r="AG1548" s="140">
        <v>-127760964479.89114</v>
      </c>
      <c r="AH1548" s="140">
        <v>62704895</v>
      </c>
      <c r="AI1548" s="44"/>
      <c r="AK1548" s="44"/>
      <c r="AL1548" s="4"/>
    </row>
    <row r="1549" spans="1:38" x14ac:dyDescent="0.35">
      <c r="A1549" s="140" t="s">
        <v>91</v>
      </c>
      <c r="B1549" s="140" t="s">
        <v>92</v>
      </c>
      <c r="C1549" s="140" t="s">
        <v>282</v>
      </c>
      <c r="D1549" s="140" t="s">
        <v>7</v>
      </c>
      <c r="E1549" s="140" t="s">
        <v>535</v>
      </c>
      <c r="F1549" s="140">
        <v>2005</v>
      </c>
      <c r="G1549" s="140" t="s">
        <v>1579</v>
      </c>
      <c r="H1549" s="140">
        <v>31711115311667.227</v>
      </c>
      <c r="I1549" s="140">
        <v>12300937777951.635</v>
      </c>
      <c r="J1549" s="140">
        <v>481000363413.76709</v>
      </c>
      <c r="K1549" s="140">
        <v>477240943786.59497</v>
      </c>
      <c r="L1549" s="140">
        <v>21465905585.005787</v>
      </c>
      <c r="M1549" s="140">
        <v>134317575369.12038</v>
      </c>
      <c r="N1549" s="140">
        <v>0</v>
      </c>
      <c r="O1549" s="140">
        <v>17885901384.293148</v>
      </c>
      <c r="P1549" s="140">
        <v>73458818480.668243</v>
      </c>
      <c r="Q1549" s="140">
        <v>230112742967.50742</v>
      </c>
      <c r="R1549" s="140">
        <v>123269529209.09508</v>
      </c>
      <c r="S1549" s="140">
        <v>106843213758.41234</v>
      </c>
      <c r="T1549" s="140">
        <v>3759419627.1720567</v>
      </c>
      <c r="U1549" s="140">
        <v>3644615259.979969</v>
      </c>
      <c r="V1549" s="140">
        <v>2546429073.226398</v>
      </c>
      <c r="W1549" s="140">
        <v>892374870.61127937</v>
      </c>
      <c r="X1549" s="140">
        <v>205811316.14229149</v>
      </c>
      <c r="Y1549" s="140">
        <v>114804367.19208747</v>
      </c>
      <c r="Z1549" s="140">
        <v>19017917893130.324</v>
      </c>
      <c r="AA1549" s="140">
        <v>10827285845511.107</v>
      </c>
      <c r="AB1549" s="140">
        <v>10012211868579.109</v>
      </c>
      <c r="AC1549" s="140">
        <v>815073976932.00073</v>
      </c>
      <c r="AD1549" s="140">
        <v>8190632047619.2168</v>
      </c>
      <c r="AE1549" s="140">
        <v>7574044369793.4453</v>
      </c>
      <c r="AF1549" s="140">
        <v>616587677825.78589</v>
      </c>
      <c r="AG1549" s="140">
        <v>-88740722828.496597</v>
      </c>
      <c r="AH1549" s="140">
        <v>63179351</v>
      </c>
      <c r="AI1549" s="44"/>
      <c r="AK1549" s="44"/>
      <c r="AL1549" s="4"/>
    </row>
    <row r="1550" spans="1:38" x14ac:dyDescent="0.35">
      <c r="A1550" s="140" t="s">
        <v>91</v>
      </c>
      <c r="B1550" s="140" t="s">
        <v>92</v>
      </c>
      <c r="C1550" s="140" t="s">
        <v>282</v>
      </c>
      <c r="D1550" s="140" t="s">
        <v>7</v>
      </c>
      <c r="E1550" s="140" t="s">
        <v>535</v>
      </c>
      <c r="F1550" s="140">
        <v>2006</v>
      </c>
      <c r="G1550" s="140" t="s">
        <v>1580</v>
      </c>
      <c r="H1550" s="140">
        <v>31827461382873.387</v>
      </c>
      <c r="I1550" s="140">
        <v>12555286999276.982</v>
      </c>
      <c r="J1550" s="140">
        <v>480120554827.09174</v>
      </c>
      <c r="K1550" s="140">
        <v>476311036283.97833</v>
      </c>
      <c r="L1550" s="140">
        <v>20188397561.17445</v>
      </c>
      <c r="M1550" s="140">
        <v>135067667039.63649</v>
      </c>
      <c r="N1550" s="140">
        <v>0</v>
      </c>
      <c r="O1550" s="140">
        <v>17134658726.324385</v>
      </c>
      <c r="P1550" s="140">
        <v>75458727993.168991</v>
      </c>
      <c r="Q1550" s="140">
        <v>228461584963.67401</v>
      </c>
      <c r="R1550" s="140">
        <v>123615377166.50612</v>
      </c>
      <c r="S1550" s="140">
        <v>104846207797.16791</v>
      </c>
      <c r="T1550" s="140">
        <v>3809518543.1134086</v>
      </c>
      <c r="U1550" s="140">
        <v>3673713874.1958609</v>
      </c>
      <c r="V1550" s="140">
        <v>2983293821.5999527</v>
      </c>
      <c r="W1550" s="140">
        <v>606188250.91826713</v>
      </c>
      <c r="X1550" s="140">
        <v>84231801.677641049</v>
      </c>
      <c r="Y1550" s="140">
        <v>135804668.91754773</v>
      </c>
      <c r="Z1550" s="140">
        <v>18966159669108.598</v>
      </c>
      <c r="AA1550" s="140">
        <v>11011365344701.41</v>
      </c>
      <c r="AB1550" s="140">
        <v>10185763908930.926</v>
      </c>
      <c r="AC1550" s="140">
        <v>825601435770.47168</v>
      </c>
      <c r="AD1550" s="140">
        <v>7954794324407.2139</v>
      </c>
      <c r="AE1550" s="140">
        <v>7358366051445.6045</v>
      </c>
      <c r="AF1550" s="140">
        <v>596428272961.59229</v>
      </c>
      <c r="AG1550" s="140">
        <v>-174105840339.28336</v>
      </c>
      <c r="AH1550" s="140">
        <v>63621381</v>
      </c>
      <c r="AI1550" s="44"/>
      <c r="AK1550" s="44"/>
      <c r="AL1550" s="4"/>
    </row>
    <row r="1551" spans="1:38" x14ac:dyDescent="0.35">
      <c r="A1551" s="140" t="s">
        <v>91</v>
      </c>
      <c r="B1551" s="140" t="s">
        <v>92</v>
      </c>
      <c r="C1551" s="140" t="s">
        <v>282</v>
      </c>
      <c r="D1551" s="140" t="s">
        <v>7</v>
      </c>
      <c r="E1551" s="140" t="s">
        <v>535</v>
      </c>
      <c r="F1551" s="140">
        <v>2007</v>
      </c>
      <c r="G1551" s="140" t="s">
        <v>1581</v>
      </c>
      <c r="H1551" s="140">
        <v>31801139568477.633</v>
      </c>
      <c r="I1551" s="140">
        <v>12835962099476.744</v>
      </c>
      <c r="J1551" s="140">
        <v>493301253055.13257</v>
      </c>
      <c r="K1551" s="140">
        <v>489675658927.74969</v>
      </c>
      <c r="L1551" s="140">
        <v>19854943450.767773</v>
      </c>
      <c r="M1551" s="140">
        <v>138872306014.89502</v>
      </c>
      <c r="N1551" s="140">
        <v>0</v>
      </c>
      <c r="O1551" s="140">
        <v>12741959622.875643</v>
      </c>
      <c r="P1551" s="140">
        <v>82862882414.486557</v>
      </c>
      <c r="Q1551" s="140">
        <v>235343567424.72464</v>
      </c>
      <c r="R1551" s="140">
        <v>132407088010.49124</v>
      </c>
      <c r="S1551" s="140">
        <v>102936479414.2334</v>
      </c>
      <c r="T1551" s="140">
        <v>3625594127.3828888</v>
      </c>
      <c r="U1551" s="140">
        <v>3467500379.0671587</v>
      </c>
      <c r="V1551" s="140">
        <v>2816370344.9440713</v>
      </c>
      <c r="W1551" s="140">
        <v>597533255.35445523</v>
      </c>
      <c r="X1551" s="140">
        <v>53596778.768632106</v>
      </c>
      <c r="Y1551" s="140">
        <v>158093748.31573001</v>
      </c>
      <c r="Z1551" s="140">
        <v>18766809317784.816</v>
      </c>
      <c r="AA1551" s="140">
        <v>10820487310015.215</v>
      </c>
      <c r="AB1551" s="140">
        <v>10020690417513.699</v>
      </c>
      <c r="AC1551" s="140">
        <v>799796892501.51746</v>
      </c>
      <c r="AD1551" s="140">
        <v>7946322007769.6045</v>
      </c>
      <c r="AE1551" s="140">
        <v>7358969195780.4229</v>
      </c>
      <c r="AF1551" s="140">
        <v>587352811989.16943</v>
      </c>
      <c r="AG1551" s="140">
        <v>-294933101839.06482</v>
      </c>
      <c r="AH1551" s="140">
        <v>64016225</v>
      </c>
      <c r="AI1551" s="44"/>
      <c r="AK1551" s="44"/>
      <c r="AL1551" s="4"/>
    </row>
    <row r="1552" spans="1:38" x14ac:dyDescent="0.35">
      <c r="A1552" s="140" t="s">
        <v>91</v>
      </c>
      <c r="B1552" s="140" t="s">
        <v>92</v>
      </c>
      <c r="C1552" s="140" t="s">
        <v>282</v>
      </c>
      <c r="D1552" s="140" t="s">
        <v>7</v>
      </c>
      <c r="E1552" s="140" t="s">
        <v>535</v>
      </c>
      <c r="F1552" s="140">
        <v>2008</v>
      </c>
      <c r="G1552" s="140" t="s">
        <v>1582</v>
      </c>
      <c r="H1552" s="140">
        <v>33070181315099.559</v>
      </c>
      <c r="I1552" s="140">
        <v>13105591732505.623</v>
      </c>
      <c r="J1552" s="140">
        <v>504973339563.77191</v>
      </c>
      <c r="K1552" s="140">
        <v>500968492524.59198</v>
      </c>
      <c r="L1552" s="140">
        <v>19891329132.495716</v>
      </c>
      <c r="M1552" s="140">
        <v>138180270444.32095</v>
      </c>
      <c r="N1552" s="140">
        <v>0</v>
      </c>
      <c r="O1552" s="140">
        <v>11074681546.7258</v>
      </c>
      <c r="P1552" s="140">
        <v>89152110060.503723</v>
      </c>
      <c r="Q1552" s="140">
        <v>242670101340.54575</v>
      </c>
      <c r="R1552" s="140">
        <v>139292479085.53922</v>
      </c>
      <c r="S1552" s="140">
        <v>103377622255.00653</v>
      </c>
      <c r="T1552" s="140">
        <v>4004847039.1799989</v>
      </c>
      <c r="U1552" s="140">
        <v>3765796328.1932096</v>
      </c>
      <c r="V1552" s="140">
        <v>3194072353.9722781</v>
      </c>
      <c r="W1552" s="140">
        <v>552246227.03203249</v>
      </c>
      <c r="X1552" s="140">
        <v>19477747.188899055</v>
      </c>
      <c r="Y1552" s="140">
        <v>239050710.9867892</v>
      </c>
      <c r="Z1552" s="140">
        <v>19840583298207.191</v>
      </c>
      <c r="AA1552" s="140">
        <v>11417172473734.662</v>
      </c>
      <c r="AB1552" s="140">
        <v>10587366591783.092</v>
      </c>
      <c r="AC1552" s="140">
        <v>829805881951.56494</v>
      </c>
      <c r="AD1552" s="140">
        <v>8423410824472.5547</v>
      </c>
      <c r="AE1552" s="140">
        <v>7811193056516.2686</v>
      </c>
      <c r="AF1552" s="140">
        <v>612217767956.28821</v>
      </c>
      <c r="AG1552" s="140">
        <v>-380967055177.02869</v>
      </c>
      <c r="AH1552" s="140">
        <v>64374984</v>
      </c>
      <c r="AI1552" s="44"/>
      <c r="AK1552" s="44"/>
      <c r="AL1552" s="4"/>
    </row>
    <row r="1553" spans="1:38" x14ac:dyDescent="0.35">
      <c r="A1553" s="140" t="s">
        <v>91</v>
      </c>
      <c r="B1553" s="140" t="s">
        <v>92</v>
      </c>
      <c r="C1553" s="140" t="s">
        <v>282</v>
      </c>
      <c r="D1553" s="140" t="s">
        <v>7</v>
      </c>
      <c r="E1553" s="140" t="s">
        <v>535</v>
      </c>
      <c r="F1553" s="140">
        <v>2009</v>
      </c>
      <c r="G1553" s="140" t="s">
        <v>1583</v>
      </c>
      <c r="H1553" s="140">
        <v>32695394995018.91</v>
      </c>
      <c r="I1553" s="140">
        <v>13295802703636.354</v>
      </c>
      <c r="J1553" s="140">
        <v>507110197377.57587</v>
      </c>
      <c r="K1553" s="140">
        <v>503177544567.61523</v>
      </c>
      <c r="L1553" s="140">
        <v>21152063960.076553</v>
      </c>
      <c r="M1553" s="140">
        <v>134554948702.1638</v>
      </c>
      <c r="N1553" s="140">
        <v>0</v>
      </c>
      <c r="O1553" s="140">
        <v>8329821096.4196329</v>
      </c>
      <c r="P1553" s="140">
        <v>93903834901.380569</v>
      </c>
      <c r="Q1553" s="140">
        <v>245236875907.57468</v>
      </c>
      <c r="R1553" s="140">
        <v>143528889987.73309</v>
      </c>
      <c r="S1553" s="140">
        <v>101707985919.84158</v>
      </c>
      <c r="T1553" s="140">
        <v>3932652809.9606414</v>
      </c>
      <c r="U1553" s="140">
        <v>3614084662.9923244</v>
      </c>
      <c r="V1553" s="140">
        <v>3008230312.8491788</v>
      </c>
      <c r="W1553" s="140">
        <v>605854350.14314556</v>
      </c>
      <c r="X1553" s="140">
        <v>0</v>
      </c>
      <c r="Y1553" s="140">
        <v>318568146.96831709</v>
      </c>
      <c r="Z1553" s="140">
        <v>19333902504018.441</v>
      </c>
      <c r="AA1553" s="140">
        <v>11004881860694.939</v>
      </c>
      <c r="AB1553" s="140">
        <v>10252792680789.465</v>
      </c>
      <c r="AC1553" s="140">
        <v>752089179905.46497</v>
      </c>
      <c r="AD1553" s="140">
        <v>8329020643323.501</v>
      </c>
      <c r="AE1553" s="140">
        <v>7759803600891.9883</v>
      </c>
      <c r="AF1553" s="140">
        <v>569217042431.50024</v>
      </c>
      <c r="AG1553" s="140">
        <v>-441420410013.45886</v>
      </c>
      <c r="AH1553" s="140">
        <v>64707040</v>
      </c>
      <c r="AI1553" s="44"/>
      <c r="AK1553" s="44"/>
      <c r="AL1553" s="4"/>
    </row>
    <row r="1554" spans="1:38" x14ac:dyDescent="0.35">
      <c r="A1554" s="140" t="s">
        <v>91</v>
      </c>
      <c r="B1554" s="140" t="s">
        <v>92</v>
      </c>
      <c r="C1554" s="140" t="s">
        <v>282</v>
      </c>
      <c r="D1554" s="140" t="s">
        <v>7</v>
      </c>
      <c r="E1554" s="140" t="s">
        <v>535</v>
      </c>
      <c r="F1554" s="140">
        <v>2010</v>
      </c>
      <c r="G1554" s="140" t="s">
        <v>1584</v>
      </c>
      <c r="H1554" s="140">
        <v>33726463728670.688</v>
      </c>
      <c r="I1554" s="140">
        <v>13494345710880.035</v>
      </c>
      <c r="J1554" s="140">
        <v>523348095956.19556</v>
      </c>
      <c r="K1554" s="140">
        <v>519262112034.59985</v>
      </c>
      <c r="L1554" s="140">
        <v>22913873013.426514</v>
      </c>
      <c r="M1554" s="140">
        <v>135134978580.68158</v>
      </c>
      <c r="N1554" s="140">
        <v>0</v>
      </c>
      <c r="O1554" s="140">
        <v>4323450928.1253099</v>
      </c>
      <c r="P1554" s="140">
        <v>102255551679.28488</v>
      </c>
      <c r="Q1554" s="140">
        <v>254634257833.08154</v>
      </c>
      <c r="R1554" s="140">
        <v>153474779717.17517</v>
      </c>
      <c r="S1554" s="140">
        <v>101159478115.90639</v>
      </c>
      <c r="T1554" s="140">
        <v>4085983921.5957761</v>
      </c>
      <c r="U1554" s="140">
        <v>3708979021.8670926</v>
      </c>
      <c r="V1554" s="140">
        <v>2973693257.6047564</v>
      </c>
      <c r="W1554" s="140">
        <v>735285764.26233613</v>
      </c>
      <c r="X1554" s="140">
        <v>0</v>
      </c>
      <c r="Y1554" s="140">
        <v>377004899.72868347</v>
      </c>
      <c r="Z1554" s="140">
        <v>20029631600052.406</v>
      </c>
      <c r="AA1554" s="140">
        <v>11301585090366.959</v>
      </c>
      <c r="AB1554" s="140">
        <v>10535964420006.436</v>
      </c>
      <c r="AC1554" s="140">
        <v>765620670360.52417</v>
      </c>
      <c r="AD1554" s="140">
        <v>8728046509685.4502</v>
      </c>
      <c r="AE1554" s="140">
        <v>8136769023717.6602</v>
      </c>
      <c r="AF1554" s="140">
        <v>591277485967.78613</v>
      </c>
      <c r="AG1554" s="140">
        <v>-320861678217.94482</v>
      </c>
      <c r="AH1554" s="140">
        <v>65027507</v>
      </c>
      <c r="AI1554" s="44"/>
      <c r="AK1554" s="44"/>
      <c r="AL1554" s="4"/>
    </row>
    <row r="1555" spans="1:38" x14ac:dyDescent="0.35">
      <c r="A1555" s="140" t="s">
        <v>91</v>
      </c>
      <c r="B1555" s="140" t="s">
        <v>92</v>
      </c>
      <c r="C1555" s="140" t="s">
        <v>282</v>
      </c>
      <c r="D1555" s="140" t="s">
        <v>7</v>
      </c>
      <c r="E1555" s="140" t="s">
        <v>535</v>
      </c>
      <c r="F1555" s="140">
        <v>2011</v>
      </c>
      <c r="G1555" s="140" t="s">
        <v>1585</v>
      </c>
      <c r="H1555" s="140">
        <v>34561856067640.68</v>
      </c>
      <c r="I1555" s="140">
        <v>13699039770561.096</v>
      </c>
      <c r="J1555" s="140">
        <v>549901882319.61646</v>
      </c>
      <c r="K1555" s="140">
        <v>546010543666.91473</v>
      </c>
      <c r="L1555" s="140">
        <v>23835370722.156647</v>
      </c>
      <c r="M1555" s="140">
        <v>140941265303.90808</v>
      </c>
      <c r="N1555" s="140">
        <v>0</v>
      </c>
      <c r="O1555" s="140">
        <v>0</v>
      </c>
      <c r="P1555" s="140">
        <v>112689283808.68013</v>
      </c>
      <c r="Q1555" s="140">
        <v>268544623832.16992</v>
      </c>
      <c r="R1555" s="140">
        <v>165642948170.72903</v>
      </c>
      <c r="S1555" s="140">
        <v>102901675661.44089</v>
      </c>
      <c r="T1555" s="140">
        <v>3891338652.7016211</v>
      </c>
      <c r="U1555" s="140">
        <v>3736442030.8952913</v>
      </c>
      <c r="V1555" s="140">
        <v>2929815714.7947888</v>
      </c>
      <c r="W1555" s="140">
        <v>806626316.10050249</v>
      </c>
      <c r="X1555" s="140">
        <v>0</v>
      </c>
      <c r="Y1555" s="140">
        <v>154896621.80632994</v>
      </c>
      <c r="Z1555" s="140">
        <v>20604211715558.977</v>
      </c>
      <c r="AA1555" s="140">
        <v>11799990975715.682</v>
      </c>
      <c r="AB1555" s="140">
        <v>11020528700402.484</v>
      </c>
      <c r="AC1555" s="140">
        <v>779462275313.19116</v>
      </c>
      <c r="AD1555" s="140">
        <v>8804220739843.2949</v>
      </c>
      <c r="AE1555" s="140">
        <v>8222647589121.3213</v>
      </c>
      <c r="AF1555" s="140">
        <v>581573150721.97571</v>
      </c>
      <c r="AG1555" s="140">
        <v>-291297300799.00269</v>
      </c>
      <c r="AH1555" s="140">
        <v>65342780</v>
      </c>
      <c r="AI1555" s="44"/>
      <c r="AK1555" s="44"/>
      <c r="AL1555" s="4"/>
    </row>
    <row r="1556" spans="1:38" x14ac:dyDescent="0.35">
      <c r="A1556" s="140" t="s">
        <v>91</v>
      </c>
      <c r="B1556" s="140" t="s">
        <v>92</v>
      </c>
      <c r="C1556" s="140" t="s">
        <v>282</v>
      </c>
      <c r="D1556" s="140" t="s">
        <v>7</v>
      </c>
      <c r="E1556" s="140" t="s">
        <v>535</v>
      </c>
      <c r="F1556" s="140">
        <v>2012</v>
      </c>
      <c r="G1556" s="140" t="s">
        <v>1586</v>
      </c>
      <c r="H1556" s="140">
        <v>34918228069078.57</v>
      </c>
      <c r="I1556" s="140">
        <v>13897701504626.461</v>
      </c>
      <c r="J1556" s="140">
        <v>567867190292.67236</v>
      </c>
      <c r="K1556" s="140">
        <v>563658327195.98181</v>
      </c>
      <c r="L1556" s="140">
        <v>23513256404.746956</v>
      </c>
      <c r="M1556" s="140">
        <v>141854360551.39804</v>
      </c>
      <c r="N1556" s="140">
        <v>0</v>
      </c>
      <c r="O1556" s="140">
        <v>0</v>
      </c>
      <c r="P1556" s="140">
        <v>119849084501.97458</v>
      </c>
      <c r="Q1556" s="140">
        <v>278441625737.86224</v>
      </c>
      <c r="R1556" s="140">
        <v>172898559922.31793</v>
      </c>
      <c r="S1556" s="140">
        <v>105543065815.5443</v>
      </c>
      <c r="T1556" s="140">
        <v>4208863096.690536</v>
      </c>
      <c r="U1556" s="140">
        <v>4025928848.2994337</v>
      </c>
      <c r="V1556" s="140">
        <v>3306367285.6992884</v>
      </c>
      <c r="W1556" s="140">
        <v>719561562.60014558</v>
      </c>
      <c r="X1556" s="140">
        <v>0</v>
      </c>
      <c r="Y1556" s="140">
        <v>182934248.3911024</v>
      </c>
      <c r="Z1556" s="140">
        <v>20917467028860.32</v>
      </c>
      <c r="AA1556" s="140">
        <v>12056046825581.412</v>
      </c>
      <c r="AB1556" s="140">
        <v>11266033406108.545</v>
      </c>
      <c r="AC1556" s="140">
        <v>790013419472.8678</v>
      </c>
      <c r="AD1556" s="140">
        <v>8861420203278.9102</v>
      </c>
      <c r="AE1556" s="140">
        <v>8280745544540.5342</v>
      </c>
      <c r="AF1556" s="140">
        <v>580674658738.37341</v>
      </c>
      <c r="AG1556" s="140">
        <v>-464807654700.87903</v>
      </c>
      <c r="AH1556" s="140">
        <v>65659809</v>
      </c>
      <c r="AI1556" s="44"/>
      <c r="AK1556" s="44"/>
      <c r="AL1556" s="4"/>
    </row>
    <row r="1557" spans="1:38" x14ac:dyDescent="0.35">
      <c r="A1557" s="140" t="s">
        <v>91</v>
      </c>
      <c r="B1557" s="140" t="s">
        <v>92</v>
      </c>
      <c r="C1557" s="140" t="s">
        <v>282</v>
      </c>
      <c r="D1557" s="140" t="s">
        <v>7</v>
      </c>
      <c r="E1557" s="140" t="s">
        <v>535</v>
      </c>
      <c r="F1557" s="140">
        <v>2013</v>
      </c>
      <c r="G1557" s="140" t="s">
        <v>1587</v>
      </c>
      <c r="H1557" s="140">
        <v>35321909770197.336</v>
      </c>
      <c r="I1557" s="140">
        <v>14083561427970.449</v>
      </c>
      <c r="J1557" s="140">
        <v>583934370852.37646</v>
      </c>
      <c r="K1557" s="140">
        <v>579354489432.7417</v>
      </c>
      <c r="L1557" s="140">
        <v>23381128358.441124</v>
      </c>
      <c r="M1557" s="140">
        <v>142517830240.85452</v>
      </c>
      <c r="N1557" s="140">
        <v>0</v>
      </c>
      <c r="O1557" s="140">
        <v>0</v>
      </c>
      <c r="P1557" s="140">
        <v>126572283346.50502</v>
      </c>
      <c r="Q1557" s="140">
        <v>286883247486.94104</v>
      </c>
      <c r="R1557" s="140">
        <v>179391741048.36514</v>
      </c>
      <c r="S1557" s="140">
        <v>107491506438.57591</v>
      </c>
      <c r="T1557" s="140">
        <v>4579881419.6348248</v>
      </c>
      <c r="U1557" s="140">
        <v>4422801853.3922358</v>
      </c>
      <c r="V1557" s="140">
        <v>3124377005.6156206</v>
      </c>
      <c r="W1557" s="140">
        <v>1298424847.7766154</v>
      </c>
      <c r="X1557" s="140">
        <v>0</v>
      </c>
      <c r="Y1557" s="140">
        <v>157079566.24258873</v>
      </c>
      <c r="Z1557" s="140">
        <v>21187359395272.863</v>
      </c>
      <c r="AA1557" s="140">
        <v>12387943309368.852</v>
      </c>
      <c r="AB1557" s="140">
        <v>11610027822747.783</v>
      </c>
      <c r="AC1557" s="140">
        <v>777915486621.08032</v>
      </c>
      <c r="AD1557" s="140">
        <v>8799416085904.0098</v>
      </c>
      <c r="AE1557" s="140">
        <v>8246846391686.0547</v>
      </c>
      <c r="AF1557" s="140">
        <v>552569694217.96094</v>
      </c>
      <c r="AG1557" s="140">
        <v>-532945423898.34686</v>
      </c>
      <c r="AH1557" s="140">
        <v>65998687</v>
      </c>
      <c r="AI1557" s="44"/>
      <c r="AK1557" s="44"/>
      <c r="AL1557" s="4"/>
    </row>
    <row r="1558" spans="1:38" x14ac:dyDescent="0.35">
      <c r="A1558" s="140" t="s">
        <v>91</v>
      </c>
      <c r="B1558" s="140" t="s">
        <v>92</v>
      </c>
      <c r="C1558" s="140" t="s">
        <v>282</v>
      </c>
      <c r="D1558" s="140" t="s">
        <v>7</v>
      </c>
      <c r="E1558" s="140" t="s">
        <v>535</v>
      </c>
      <c r="F1558" s="140">
        <v>2014</v>
      </c>
      <c r="G1558" s="140" t="s">
        <v>1588</v>
      </c>
      <c r="H1558" s="140">
        <v>35463572514862.156</v>
      </c>
      <c r="I1558" s="140">
        <v>14263253657684.094</v>
      </c>
      <c r="J1558" s="140">
        <v>586449330856.82898</v>
      </c>
      <c r="K1558" s="140">
        <v>581457707172.44409</v>
      </c>
      <c r="L1558" s="140">
        <v>23649004798.611851</v>
      </c>
      <c r="M1558" s="140">
        <v>144834276273.04782</v>
      </c>
      <c r="N1558" s="140">
        <v>0</v>
      </c>
      <c r="O1558" s="140">
        <v>0</v>
      </c>
      <c r="P1558" s="140">
        <v>125296730573.57201</v>
      </c>
      <c r="Q1558" s="140">
        <v>287677695527.2124</v>
      </c>
      <c r="R1558" s="140">
        <v>174609902251.83411</v>
      </c>
      <c r="S1558" s="140">
        <v>113067793275.37828</v>
      </c>
      <c r="T1558" s="140">
        <v>4991623684.3848629</v>
      </c>
      <c r="U1558" s="140">
        <v>4864605477.2485504</v>
      </c>
      <c r="V1558" s="140">
        <v>3513786987.4362645</v>
      </c>
      <c r="W1558" s="140">
        <v>1350818489.8122864</v>
      </c>
      <c r="X1558" s="140">
        <v>0</v>
      </c>
      <c r="Y1558" s="140">
        <v>127018207.13631208</v>
      </c>
      <c r="Z1558" s="140">
        <v>21074396665160.938</v>
      </c>
      <c r="AA1558" s="140">
        <v>12461922724894.223</v>
      </c>
      <c r="AB1558" s="140">
        <v>11681543622342.947</v>
      </c>
      <c r="AC1558" s="140">
        <v>780379102551.28381</v>
      </c>
      <c r="AD1558" s="140">
        <v>8612473940266.7158</v>
      </c>
      <c r="AE1558" s="140">
        <v>8073151491185.4189</v>
      </c>
      <c r="AF1558" s="140">
        <v>539322449081.28436</v>
      </c>
      <c r="AG1558" s="140">
        <v>-460527138839.6908</v>
      </c>
      <c r="AH1558" s="140">
        <v>66312067</v>
      </c>
      <c r="AI1558" s="44"/>
      <c r="AK1558" s="44"/>
      <c r="AL1558" s="4"/>
    </row>
    <row r="1559" spans="1:38" x14ac:dyDescent="0.35">
      <c r="A1559" s="140" t="s">
        <v>91</v>
      </c>
      <c r="B1559" s="140" t="s">
        <v>92</v>
      </c>
      <c r="C1559" s="140" t="s">
        <v>282</v>
      </c>
      <c r="D1559" s="140" t="s">
        <v>7</v>
      </c>
      <c r="E1559" s="140" t="s">
        <v>535</v>
      </c>
      <c r="F1559" s="140">
        <v>2015</v>
      </c>
      <c r="G1559" s="140" t="s">
        <v>1589</v>
      </c>
      <c r="H1559" s="140">
        <v>36194290894669.867</v>
      </c>
      <c r="I1559" s="140">
        <v>14442586430450.824</v>
      </c>
      <c r="J1559" s="140">
        <v>596359601056.96118</v>
      </c>
      <c r="K1559" s="140">
        <v>592423514642.52344</v>
      </c>
      <c r="L1559" s="140">
        <v>23186198083.941998</v>
      </c>
      <c r="M1559" s="140">
        <v>153035396539.38205</v>
      </c>
      <c r="N1559" s="140">
        <v>0</v>
      </c>
      <c r="O1559" s="140">
        <v>3575796956.4942479</v>
      </c>
      <c r="P1559" s="140">
        <v>124687861016.21356</v>
      </c>
      <c r="Q1559" s="140">
        <v>287938262046.49158</v>
      </c>
      <c r="R1559" s="140">
        <v>172605335608.54617</v>
      </c>
      <c r="S1559" s="140">
        <v>115332926437.94542</v>
      </c>
      <c r="T1559" s="140">
        <v>3936086414.4376783</v>
      </c>
      <c r="U1559" s="140">
        <v>3917613743.7945719</v>
      </c>
      <c r="V1559" s="140">
        <v>2900049568.9740949</v>
      </c>
      <c r="W1559" s="140">
        <v>1017564174.820477</v>
      </c>
      <c r="X1559" s="140">
        <v>0</v>
      </c>
      <c r="Y1559" s="140">
        <v>18472670.643106535</v>
      </c>
      <c r="Z1559" s="140">
        <v>21581545878929.297</v>
      </c>
      <c r="AA1559" s="140">
        <v>12252459766387.586</v>
      </c>
      <c r="AB1559" s="140">
        <v>11503639514301.879</v>
      </c>
      <c r="AC1559" s="140">
        <v>748820252085.72144</v>
      </c>
      <c r="AD1559" s="140">
        <v>9329086112541.7109</v>
      </c>
      <c r="AE1559" s="140">
        <v>8758930507241.3574</v>
      </c>
      <c r="AF1559" s="140">
        <v>570155605300.34875</v>
      </c>
      <c r="AG1559" s="140">
        <v>-426201015767.21552</v>
      </c>
      <c r="AH1559" s="140">
        <v>66548272</v>
      </c>
      <c r="AI1559" s="44"/>
      <c r="AK1559" s="44"/>
      <c r="AL1559" s="4"/>
    </row>
    <row r="1560" spans="1:38" x14ac:dyDescent="0.35">
      <c r="A1560" s="140" t="s">
        <v>91</v>
      </c>
      <c r="B1560" s="140" t="s">
        <v>92</v>
      </c>
      <c r="C1560" s="140" t="s">
        <v>282</v>
      </c>
      <c r="D1560" s="140" t="s">
        <v>7</v>
      </c>
      <c r="E1560" s="140" t="s">
        <v>535</v>
      </c>
      <c r="F1560" s="140">
        <v>2016</v>
      </c>
      <c r="G1560" s="140" t="s">
        <v>1590</v>
      </c>
      <c r="H1560" s="140">
        <v>36809778086737.063</v>
      </c>
      <c r="I1560" s="140">
        <v>14632564621044.184</v>
      </c>
      <c r="J1560" s="140">
        <v>588275594381.62085</v>
      </c>
      <c r="K1560" s="140">
        <v>585345699716.3866</v>
      </c>
      <c r="L1560" s="140">
        <v>23101161829.493568</v>
      </c>
      <c r="M1560" s="140">
        <v>151278222196.12326</v>
      </c>
      <c r="N1560" s="140">
        <v>0</v>
      </c>
      <c r="O1560" s="140">
        <v>2481919044.8230166</v>
      </c>
      <c r="P1560" s="140">
        <v>124601265820.64879</v>
      </c>
      <c r="Q1560" s="140">
        <v>283883130825.29797</v>
      </c>
      <c r="R1560" s="140">
        <v>169143740990.30005</v>
      </c>
      <c r="S1560" s="140">
        <v>114739389834.99794</v>
      </c>
      <c r="T1560" s="140">
        <v>2929894665.2342024</v>
      </c>
      <c r="U1560" s="140">
        <v>2914466762.4227223</v>
      </c>
      <c r="V1560" s="140">
        <v>2277449284.3970671</v>
      </c>
      <c r="W1560" s="140">
        <v>637017478.02565539</v>
      </c>
      <c r="X1560" s="140">
        <v>0</v>
      </c>
      <c r="Y1560" s="140">
        <v>15427902.811479945</v>
      </c>
      <c r="Z1560" s="140">
        <v>22018981968047.641</v>
      </c>
      <c r="AA1560" s="140">
        <v>12944012786909.027</v>
      </c>
      <c r="AB1560" s="140">
        <v>12157470354553.891</v>
      </c>
      <c r="AC1560" s="140">
        <v>786542432355.12891</v>
      </c>
      <c r="AD1560" s="140">
        <v>9074969181138.6387</v>
      </c>
      <c r="AE1560" s="140">
        <v>8523529032647.7832</v>
      </c>
      <c r="AF1560" s="140">
        <v>551440148490.85107</v>
      </c>
      <c r="AG1560" s="140">
        <v>-430044096736.38464</v>
      </c>
      <c r="AH1560" s="140">
        <v>66724104</v>
      </c>
      <c r="AI1560" s="44"/>
      <c r="AK1560" s="44"/>
      <c r="AL1560" s="4"/>
    </row>
    <row r="1561" spans="1:38" x14ac:dyDescent="0.35">
      <c r="A1561" s="140" t="s">
        <v>91</v>
      </c>
      <c r="B1561" s="140" t="s">
        <v>92</v>
      </c>
      <c r="C1561" s="140" t="s">
        <v>282</v>
      </c>
      <c r="D1561" s="140" t="s">
        <v>7</v>
      </c>
      <c r="E1561" s="140" t="s">
        <v>535</v>
      </c>
      <c r="F1561" s="140">
        <v>2017</v>
      </c>
      <c r="G1561" s="140" t="s">
        <v>1591</v>
      </c>
      <c r="H1561" s="140">
        <v>37294644710321.93</v>
      </c>
      <c r="I1561" s="140">
        <v>14844598280590.688</v>
      </c>
      <c r="J1561" s="140">
        <v>556497190989.28113</v>
      </c>
      <c r="K1561" s="140">
        <v>554347910072.59937</v>
      </c>
      <c r="L1561" s="140">
        <v>23107600464.050064</v>
      </c>
      <c r="M1561" s="140">
        <v>155717901176.52689</v>
      </c>
      <c r="N1561" s="140">
        <v>0</v>
      </c>
      <c r="O1561" s="140">
        <v>2428193962.1953154</v>
      </c>
      <c r="P1561" s="140">
        <v>108866244169.8623</v>
      </c>
      <c r="Q1561" s="140">
        <v>264227970299.96478</v>
      </c>
      <c r="R1561" s="140">
        <v>149261172392.70013</v>
      </c>
      <c r="S1561" s="140">
        <v>114966797907.26463</v>
      </c>
      <c r="T1561" s="140">
        <v>2149280916.6817856</v>
      </c>
      <c r="U1561" s="140">
        <v>2132786641.6355832</v>
      </c>
      <c r="V1561" s="140">
        <v>1876624543.2001498</v>
      </c>
      <c r="W1561" s="140">
        <v>256162098.43543345</v>
      </c>
      <c r="X1561" s="140">
        <v>0</v>
      </c>
      <c r="Y1561" s="140">
        <v>16494275.046202349</v>
      </c>
      <c r="Z1561" s="140">
        <v>22482862711113.008</v>
      </c>
      <c r="AA1561" s="140">
        <v>13210971060176.027</v>
      </c>
      <c r="AB1561" s="140">
        <v>12426674061171.779</v>
      </c>
      <c r="AC1561" s="140">
        <v>784296999004.25879</v>
      </c>
      <c r="AD1561" s="140">
        <v>9271891650936.9824</v>
      </c>
      <c r="AE1561" s="140">
        <v>8721446360897.4268</v>
      </c>
      <c r="AF1561" s="140">
        <v>550445290039.53516</v>
      </c>
      <c r="AG1561" s="140">
        <v>-589313472371.03564</v>
      </c>
      <c r="AH1561" s="140">
        <v>66864379</v>
      </c>
      <c r="AI1561" s="44"/>
      <c r="AK1561" s="44"/>
      <c r="AL1561" s="4"/>
    </row>
    <row r="1562" spans="1:38" x14ac:dyDescent="0.35">
      <c r="A1562" s="140" t="s">
        <v>91</v>
      </c>
      <c r="B1562" s="140" t="s">
        <v>92</v>
      </c>
      <c r="C1562" s="140" t="s">
        <v>282</v>
      </c>
      <c r="D1562" s="140" t="s">
        <v>7</v>
      </c>
      <c r="E1562" s="140" t="s">
        <v>535</v>
      </c>
      <c r="F1562" s="140">
        <v>2018</v>
      </c>
      <c r="G1562" s="140" t="s">
        <v>1592</v>
      </c>
      <c r="H1562" s="140">
        <v>37899944932063.039</v>
      </c>
      <c r="I1562" s="140">
        <v>15100628582376.156</v>
      </c>
      <c r="J1562" s="140">
        <v>550629594434.92773</v>
      </c>
      <c r="K1562" s="140">
        <v>548945399192.67059</v>
      </c>
      <c r="L1562" s="140">
        <v>22770070437.26675</v>
      </c>
      <c r="M1562" s="140">
        <v>156355373399.72794</v>
      </c>
      <c r="N1562" s="140">
        <v>0</v>
      </c>
      <c r="O1562" s="140">
        <v>2743069956.4417839</v>
      </c>
      <c r="P1562" s="140">
        <v>106819631147.45198</v>
      </c>
      <c r="Q1562" s="140">
        <v>260257254251.78214</v>
      </c>
      <c r="R1562" s="140">
        <v>146566542014.82568</v>
      </c>
      <c r="S1562" s="140">
        <v>113690712236.95645</v>
      </c>
      <c r="T1562" s="140">
        <v>1684195242.2571728</v>
      </c>
      <c r="U1562" s="140">
        <v>1667969167.3568096</v>
      </c>
      <c r="V1562" s="140">
        <v>1635940317.5590456</v>
      </c>
      <c r="W1562" s="140">
        <v>32028849.797763951</v>
      </c>
      <c r="X1562" s="140">
        <v>0</v>
      </c>
      <c r="Y1562" s="140">
        <v>16226074.900363304</v>
      </c>
      <c r="Z1562" s="140">
        <v>22790011195251.953</v>
      </c>
      <c r="AA1562" s="140">
        <v>13386449117605.34</v>
      </c>
      <c r="AB1562" s="140">
        <v>12591734495762.76</v>
      </c>
      <c r="AC1562" s="140">
        <v>794714621842.58044</v>
      </c>
      <c r="AD1562" s="140">
        <v>9403562077646.6094</v>
      </c>
      <c r="AE1562" s="140">
        <v>8845299896626.4199</v>
      </c>
      <c r="AF1562" s="140">
        <v>558262181020.19177</v>
      </c>
      <c r="AG1562" s="140">
        <v>-541324439999.99994</v>
      </c>
      <c r="AH1562" s="140">
        <v>66965912</v>
      </c>
      <c r="AI1562" s="44"/>
      <c r="AK1562" s="44"/>
      <c r="AL1562" s="4"/>
    </row>
    <row r="1563" spans="1:38" x14ac:dyDescent="0.35">
      <c r="A1563" s="140" t="s">
        <v>4545</v>
      </c>
      <c r="B1563" s="140" t="s">
        <v>4546</v>
      </c>
      <c r="C1563" s="140" t="s">
        <v>281</v>
      </c>
      <c r="D1563" s="140" t="s">
        <v>7</v>
      </c>
      <c r="E1563" s="140" t="s">
        <v>535</v>
      </c>
      <c r="F1563" s="140">
        <v>1995</v>
      </c>
      <c r="G1563" s="140" t="s">
        <v>5149</v>
      </c>
      <c r="H1563" s="140" t="s">
        <v>728</v>
      </c>
      <c r="I1563" s="140" t="s">
        <v>728</v>
      </c>
      <c r="J1563" s="140">
        <v>1103688029.954988</v>
      </c>
      <c r="K1563" s="140">
        <v>1103688029.954988</v>
      </c>
      <c r="L1563" s="140">
        <v>0</v>
      </c>
      <c r="M1563" s="140">
        <v>558863.25255616847</v>
      </c>
      <c r="N1563" s="140">
        <v>0</v>
      </c>
      <c r="O1563" s="140">
        <v>1062778819.98621</v>
      </c>
      <c r="P1563" s="140">
        <v>0</v>
      </c>
      <c r="Q1563" s="140">
        <v>40350346.716221794</v>
      </c>
      <c r="R1563" s="140">
        <v>2031824.6508136296</v>
      </c>
      <c r="S1563" s="140">
        <v>38318522.065408163</v>
      </c>
      <c r="T1563" s="140">
        <v>0</v>
      </c>
      <c r="U1563" s="140">
        <v>0</v>
      </c>
      <c r="V1563" s="140">
        <v>0</v>
      </c>
      <c r="W1563" s="140">
        <v>0</v>
      </c>
      <c r="X1563" s="140">
        <v>0</v>
      </c>
      <c r="Y1563" s="140">
        <v>0</v>
      </c>
      <c r="Z1563" s="140" t="s">
        <v>728</v>
      </c>
      <c r="AA1563" s="140" t="s">
        <v>728</v>
      </c>
      <c r="AB1563" s="140" t="s">
        <v>728</v>
      </c>
      <c r="AC1563" s="140" t="s">
        <v>728</v>
      </c>
      <c r="AD1563" s="140" t="s">
        <v>728</v>
      </c>
      <c r="AE1563" s="140" t="s">
        <v>728</v>
      </c>
      <c r="AF1563" s="140" t="s">
        <v>728</v>
      </c>
      <c r="AG1563" s="140" t="s">
        <v>728</v>
      </c>
      <c r="AH1563" s="140">
        <v>45625</v>
      </c>
      <c r="AI1563" s="44"/>
      <c r="AK1563" s="44"/>
      <c r="AL1563" s="4"/>
    </row>
    <row r="1564" spans="1:38" x14ac:dyDescent="0.35">
      <c r="A1564" s="140" t="s">
        <v>4545</v>
      </c>
      <c r="B1564" s="140" t="s">
        <v>4546</v>
      </c>
      <c r="C1564" s="140" t="s">
        <v>281</v>
      </c>
      <c r="D1564" s="140" t="s">
        <v>7</v>
      </c>
      <c r="E1564" s="140" t="s">
        <v>535</v>
      </c>
      <c r="F1564" s="140">
        <v>1996</v>
      </c>
      <c r="G1564" s="140" t="s">
        <v>5150</v>
      </c>
      <c r="H1564" s="140" t="s">
        <v>728</v>
      </c>
      <c r="I1564" s="140" t="s">
        <v>728</v>
      </c>
      <c r="J1564" s="140">
        <v>1447638579.4428051</v>
      </c>
      <c r="K1564" s="140">
        <v>1447638579.4428051</v>
      </c>
      <c r="L1564" s="140">
        <v>0</v>
      </c>
      <c r="M1564" s="140">
        <v>558920.29355763504</v>
      </c>
      <c r="N1564" s="140">
        <v>0</v>
      </c>
      <c r="O1564" s="140">
        <v>1406542456.7077363</v>
      </c>
      <c r="P1564" s="140">
        <v>0</v>
      </c>
      <c r="Q1564" s="140">
        <v>40537202.441511109</v>
      </c>
      <c r="R1564" s="140">
        <v>1877352.2010478568</v>
      </c>
      <c r="S1564" s="140">
        <v>38659850.240463249</v>
      </c>
      <c r="T1564" s="140">
        <v>0</v>
      </c>
      <c r="U1564" s="140">
        <v>0</v>
      </c>
      <c r="V1564" s="140">
        <v>0</v>
      </c>
      <c r="W1564" s="140">
        <v>0</v>
      </c>
      <c r="X1564" s="140">
        <v>0</v>
      </c>
      <c r="Y1564" s="140">
        <v>0</v>
      </c>
      <c r="Z1564" s="140" t="s">
        <v>728</v>
      </c>
      <c r="AA1564" s="140" t="s">
        <v>728</v>
      </c>
      <c r="AB1564" s="140" t="s">
        <v>728</v>
      </c>
      <c r="AC1564" s="140" t="s">
        <v>728</v>
      </c>
      <c r="AD1564" s="140" t="s">
        <v>728</v>
      </c>
      <c r="AE1564" s="140" t="s">
        <v>728</v>
      </c>
      <c r="AF1564" s="140" t="s">
        <v>728</v>
      </c>
      <c r="AG1564" s="140" t="s">
        <v>728</v>
      </c>
      <c r="AH1564" s="140">
        <v>45615</v>
      </c>
      <c r="AI1564" s="44"/>
      <c r="AK1564" s="44"/>
      <c r="AL1564" s="4"/>
    </row>
    <row r="1565" spans="1:38" x14ac:dyDescent="0.35">
      <c r="A1565" s="140" t="s">
        <v>4545</v>
      </c>
      <c r="B1565" s="140" t="s">
        <v>4546</v>
      </c>
      <c r="C1565" s="140" t="s">
        <v>281</v>
      </c>
      <c r="D1565" s="140" t="s">
        <v>7</v>
      </c>
      <c r="E1565" s="140" t="s">
        <v>535</v>
      </c>
      <c r="F1565" s="140">
        <v>1997</v>
      </c>
      <c r="G1565" s="140" t="s">
        <v>5151</v>
      </c>
      <c r="H1565" s="140" t="s">
        <v>728</v>
      </c>
      <c r="I1565" s="140" t="s">
        <v>728</v>
      </c>
      <c r="J1565" s="140">
        <v>1172909128.0904973</v>
      </c>
      <c r="K1565" s="140">
        <v>1172909128.0904973</v>
      </c>
      <c r="L1565" s="140">
        <v>0</v>
      </c>
      <c r="M1565" s="140">
        <v>557863.41754949593</v>
      </c>
      <c r="N1565" s="140">
        <v>0</v>
      </c>
      <c r="O1565" s="140">
        <v>1132477148.9787719</v>
      </c>
      <c r="P1565" s="140">
        <v>0</v>
      </c>
      <c r="Q1565" s="140">
        <v>39874115.694175735</v>
      </c>
      <c r="R1565" s="140">
        <v>1780038.5312285018</v>
      </c>
      <c r="S1565" s="140">
        <v>38094077.16294723</v>
      </c>
      <c r="T1565" s="140">
        <v>0</v>
      </c>
      <c r="U1565" s="140">
        <v>0</v>
      </c>
      <c r="V1565" s="140">
        <v>0</v>
      </c>
      <c r="W1565" s="140">
        <v>0</v>
      </c>
      <c r="X1565" s="140">
        <v>0</v>
      </c>
      <c r="Y1565" s="140">
        <v>0</v>
      </c>
      <c r="Z1565" s="140" t="s">
        <v>728</v>
      </c>
      <c r="AA1565" s="140" t="s">
        <v>728</v>
      </c>
      <c r="AB1565" s="140" t="s">
        <v>728</v>
      </c>
      <c r="AC1565" s="140" t="s">
        <v>728</v>
      </c>
      <c r="AD1565" s="140" t="s">
        <v>728</v>
      </c>
      <c r="AE1565" s="140" t="s">
        <v>728</v>
      </c>
      <c r="AF1565" s="140" t="s">
        <v>728</v>
      </c>
      <c r="AG1565" s="140" t="s">
        <v>728</v>
      </c>
      <c r="AH1565" s="140">
        <v>45796</v>
      </c>
      <c r="AI1565" s="44"/>
      <c r="AK1565" s="44"/>
      <c r="AL1565" s="4"/>
    </row>
    <row r="1566" spans="1:38" x14ac:dyDescent="0.35">
      <c r="A1566" s="140" t="s">
        <v>4545</v>
      </c>
      <c r="B1566" s="140" t="s">
        <v>4546</v>
      </c>
      <c r="C1566" s="140" t="s">
        <v>281</v>
      </c>
      <c r="D1566" s="140" t="s">
        <v>7</v>
      </c>
      <c r="E1566" s="140" t="s">
        <v>535</v>
      </c>
      <c r="F1566" s="140">
        <v>1998</v>
      </c>
      <c r="G1566" s="140" t="s">
        <v>5152</v>
      </c>
      <c r="H1566" s="140" t="s">
        <v>728</v>
      </c>
      <c r="I1566" s="140" t="s">
        <v>728</v>
      </c>
      <c r="J1566" s="140">
        <v>1322379867.0813878</v>
      </c>
      <c r="K1566" s="140">
        <v>1322379867.0813878</v>
      </c>
      <c r="L1566" s="140">
        <v>0</v>
      </c>
      <c r="M1566" s="140">
        <v>468276.30275579949</v>
      </c>
      <c r="N1566" s="140">
        <v>0</v>
      </c>
      <c r="O1566" s="140">
        <v>1283398770.8717878</v>
      </c>
      <c r="P1566" s="140">
        <v>0</v>
      </c>
      <c r="Q1566" s="140">
        <v>38512819.906844184</v>
      </c>
      <c r="R1566" s="140">
        <v>1883897.9597222598</v>
      </c>
      <c r="S1566" s="140">
        <v>36628921.947121926</v>
      </c>
      <c r="T1566" s="140">
        <v>0</v>
      </c>
      <c r="U1566" s="140">
        <v>0</v>
      </c>
      <c r="V1566" s="140">
        <v>0</v>
      </c>
      <c r="W1566" s="140">
        <v>0</v>
      </c>
      <c r="X1566" s="140">
        <v>0</v>
      </c>
      <c r="Y1566" s="140">
        <v>0</v>
      </c>
      <c r="Z1566" s="140" t="s">
        <v>728</v>
      </c>
      <c r="AA1566" s="140" t="s">
        <v>728</v>
      </c>
      <c r="AB1566" s="140" t="s">
        <v>728</v>
      </c>
      <c r="AC1566" s="140" t="s">
        <v>728</v>
      </c>
      <c r="AD1566" s="140" t="s">
        <v>728</v>
      </c>
      <c r="AE1566" s="140" t="s">
        <v>728</v>
      </c>
      <c r="AF1566" s="140" t="s">
        <v>728</v>
      </c>
      <c r="AG1566" s="140" t="s">
        <v>728</v>
      </c>
      <c r="AH1566" s="140">
        <v>46096</v>
      </c>
      <c r="AI1566" s="44"/>
      <c r="AK1566" s="44"/>
      <c r="AL1566" s="4"/>
    </row>
    <row r="1567" spans="1:38" x14ac:dyDescent="0.35">
      <c r="A1567" s="140" t="s">
        <v>4545</v>
      </c>
      <c r="B1567" s="140" t="s">
        <v>4546</v>
      </c>
      <c r="C1567" s="140" t="s">
        <v>281</v>
      </c>
      <c r="D1567" s="140" t="s">
        <v>7</v>
      </c>
      <c r="E1567" s="140" t="s">
        <v>535</v>
      </c>
      <c r="F1567" s="140">
        <v>1999</v>
      </c>
      <c r="G1567" s="140" t="s">
        <v>5153</v>
      </c>
      <c r="H1567" s="140" t="s">
        <v>728</v>
      </c>
      <c r="I1567" s="140" t="s">
        <v>728</v>
      </c>
      <c r="J1567" s="140">
        <v>1540118288.3877358</v>
      </c>
      <c r="K1567" s="140">
        <v>1540118288.3877358</v>
      </c>
      <c r="L1567" s="140">
        <v>0</v>
      </c>
      <c r="M1567" s="140">
        <v>461304.20836825186</v>
      </c>
      <c r="N1567" s="140">
        <v>0</v>
      </c>
      <c r="O1567" s="140">
        <v>1504096346.1903999</v>
      </c>
      <c r="P1567" s="140">
        <v>0</v>
      </c>
      <c r="Q1567" s="140">
        <v>35560637.988967635</v>
      </c>
      <c r="R1567" s="140">
        <v>1766836.6569199045</v>
      </c>
      <c r="S1567" s="140">
        <v>33793801.332047731</v>
      </c>
      <c r="T1567" s="140">
        <v>0</v>
      </c>
      <c r="U1567" s="140">
        <v>0</v>
      </c>
      <c r="V1567" s="140">
        <v>0</v>
      </c>
      <c r="W1567" s="140">
        <v>0</v>
      </c>
      <c r="X1567" s="140">
        <v>0</v>
      </c>
      <c r="Y1567" s="140">
        <v>0</v>
      </c>
      <c r="Z1567" s="140" t="s">
        <v>728</v>
      </c>
      <c r="AA1567" s="140" t="s">
        <v>728</v>
      </c>
      <c r="AB1567" s="140" t="s">
        <v>728</v>
      </c>
      <c r="AC1567" s="140" t="s">
        <v>728</v>
      </c>
      <c r="AD1567" s="140" t="s">
        <v>728</v>
      </c>
      <c r="AE1567" s="140" t="s">
        <v>728</v>
      </c>
      <c r="AF1567" s="140" t="s">
        <v>728</v>
      </c>
      <c r="AG1567" s="140" t="s">
        <v>728</v>
      </c>
      <c r="AH1567" s="140">
        <v>46436</v>
      </c>
      <c r="AI1567" s="44"/>
      <c r="AK1567" s="44"/>
      <c r="AL1567" s="4"/>
    </row>
    <row r="1568" spans="1:38" x14ac:dyDescent="0.35">
      <c r="A1568" s="140" t="s">
        <v>4545</v>
      </c>
      <c r="B1568" s="140" t="s">
        <v>4546</v>
      </c>
      <c r="C1568" s="140" t="s">
        <v>281</v>
      </c>
      <c r="D1568" s="140" t="s">
        <v>7</v>
      </c>
      <c r="E1568" s="140" t="s">
        <v>535</v>
      </c>
      <c r="F1568" s="140">
        <v>2000</v>
      </c>
      <c r="G1568" s="140" t="s">
        <v>5154</v>
      </c>
      <c r="H1568" s="140" t="s">
        <v>728</v>
      </c>
      <c r="I1568" s="140" t="s">
        <v>728</v>
      </c>
      <c r="J1568" s="140">
        <v>937239057.85125017</v>
      </c>
      <c r="K1568" s="140">
        <v>937239057.85125017</v>
      </c>
      <c r="L1568" s="140">
        <v>0</v>
      </c>
      <c r="M1568" s="140">
        <v>463310.40964849916</v>
      </c>
      <c r="N1568" s="140">
        <v>0</v>
      </c>
      <c r="O1568" s="140">
        <v>904304237.00025356</v>
      </c>
      <c r="P1568" s="140">
        <v>0</v>
      </c>
      <c r="Q1568" s="140">
        <v>32471510.441348109</v>
      </c>
      <c r="R1568" s="140">
        <v>1367539.3751136251</v>
      </c>
      <c r="S1568" s="140">
        <v>31103971.066234484</v>
      </c>
      <c r="T1568" s="140">
        <v>0</v>
      </c>
      <c r="U1568" s="140">
        <v>0</v>
      </c>
      <c r="V1568" s="140">
        <v>0</v>
      </c>
      <c r="W1568" s="140">
        <v>0</v>
      </c>
      <c r="X1568" s="140">
        <v>0</v>
      </c>
      <c r="Y1568" s="140">
        <v>0</v>
      </c>
      <c r="Z1568" s="140" t="s">
        <v>728</v>
      </c>
      <c r="AA1568" s="140" t="s">
        <v>728</v>
      </c>
      <c r="AB1568" s="140" t="s">
        <v>728</v>
      </c>
      <c r="AC1568" s="140" t="s">
        <v>728</v>
      </c>
      <c r="AD1568" s="140" t="s">
        <v>728</v>
      </c>
      <c r="AE1568" s="140" t="s">
        <v>728</v>
      </c>
      <c r="AF1568" s="140" t="s">
        <v>728</v>
      </c>
      <c r="AG1568" s="140" t="s">
        <v>728</v>
      </c>
      <c r="AH1568" s="140">
        <v>46735</v>
      </c>
      <c r="AI1568" s="44"/>
      <c r="AK1568" s="44"/>
      <c r="AL1568" s="4"/>
    </row>
    <row r="1569" spans="1:38" x14ac:dyDescent="0.35">
      <c r="A1569" s="140" t="s">
        <v>4545</v>
      </c>
      <c r="B1569" s="140" t="s">
        <v>4546</v>
      </c>
      <c r="C1569" s="140" t="s">
        <v>281</v>
      </c>
      <c r="D1569" s="140" t="s">
        <v>7</v>
      </c>
      <c r="E1569" s="140" t="s">
        <v>535</v>
      </c>
      <c r="F1569" s="140">
        <v>2001</v>
      </c>
      <c r="G1569" s="140" t="s">
        <v>5155</v>
      </c>
      <c r="H1569" s="140" t="s">
        <v>728</v>
      </c>
      <c r="I1569" s="140" t="s">
        <v>728</v>
      </c>
      <c r="J1569" s="140">
        <v>484170374.5369339</v>
      </c>
      <c r="K1569" s="140">
        <v>484170374.5369339</v>
      </c>
      <c r="L1569" s="140">
        <v>0</v>
      </c>
      <c r="M1569" s="140">
        <v>477937.07198403013</v>
      </c>
      <c r="N1569" s="140">
        <v>0</v>
      </c>
      <c r="O1569" s="140">
        <v>453590314.24418396</v>
      </c>
      <c r="P1569" s="140">
        <v>0</v>
      </c>
      <c r="Q1569" s="140">
        <v>30102123.220765937</v>
      </c>
      <c r="R1569" s="140">
        <v>1304757.3503513478</v>
      </c>
      <c r="S1569" s="140">
        <v>28797365.870414589</v>
      </c>
      <c r="T1569" s="140">
        <v>0</v>
      </c>
      <c r="U1569" s="140">
        <v>0</v>
      </c>
      <c r="V1569" s="140">
        <v>0</v>
      </c>
      <c r="W1569" s="140">
        <v>0</v>
      </c>
      <c r="X1569" s="140">
        <v>0</v>
      </c>
      <c r="Y1569" s="140">
        <v>0</v>
      </c>
      <c r="Z1569" s="140" t="s">
        <v>728</v>
      </c>
      <c r="AA1569" s="140" t="s">
        <v>728</v>
      </c>
      <c r="AB1569" s="140" t="s">
        <v>728</v>
      </c>
      <c r="AC1569" s="140" t="s">
        <v>728</v>
      </c>
      <c r="AD1569" s="140" t="s">
        <v>728</v>
      </c>
      <c r="AE1569" s="140" t="s">
        <v>728</v>
      </c>
      <c r="AF1569" s="140" t="s">
        <v>728</v>
      </c>
      <c r="AG1569" s="140" t="s">
        <v>728</v>
      </c>
      <c r="AH1569" s="140">
        <v>46997</v>
      </c>
      <c r="AI1569" s="44"/>
      <c r="AK1569" s="44"/>
      <c r="AL1569" s="4"/>
    </row>
    <row r="1570" spans="1:38" x14ac:dyDescent="0.35">
      <c r="A1570" s="140" t="s">
        <v>4545</v>
      </c>
      <c r="B1570" s="140" t="s">
        <v>4546</v>
      </c>
      <c r="C1570" s="140" t="s">
        <v>281</v>
      </c>
      <c r="D1570" s="140" t="s">
        <v>7</v>
      </c>
      <c r="E1570" s="140" t="s">
        <v>535</v>
      </c>
      <c r="F1570" s="140">
        <v>2002</v>
      </c>
      <c r="G1570" s="140" t="s">
        <v>5156</v>
      </c>
      <c r="H1570" s="140" t="s">
        <v>728</v>
      </c>
      <c r="I1570" s="140" t="s">
        <v>728</v>
      </c>
      <c r="J1570" s="140">
        <v>1020303747.0987831</v>
      </c>
      <c r="K1570" s="140">
        <v>1020303747.0987831</v>
      </c>
      <c r="L1570" s="140">
        <v>0</v>
      </c>
      <c r="M1570" s="140">
        <v>481764.38242942444</v>
      </c>
      <c r="N1570" s="140">
        <v>0</v>
      </c>
      <c r="O1570" s="140">
        <v>991543528.36823499</v>
      </c>
      <c r="P1570" s="140">
        <v>0</v>
      </c>
      <c r="Q1570" s="140">
        <v>28278454.348118752</v>
      </c>
      <c r="R1570" s="140">
        <v>1293044.1570173637</v>
      </c>
      <c r="S1570" s="140">
        <v>26985410.191101387</v>
      </c>
      <c r="T1570" s="140">
        <v>0</v>
      </c>
      <c r="U1570" s="140">
        <v>0</v>
      </c>
      <c r="V1570" s="140">
        <v>0</v>
      </c>
      <c r="W1570" s="140">
        <v>0</v>
      </c>
      <c r="X1570" s="140">
        <v>0</v>
      </c>
      <c r="Y1570" s="140">
        <v>0</v>
      </c>
      <c r="Z1570" s="140" t="s">
        <v>728</v>
      </c>
      <c r="AA1570" s="140" t="s">
        <v>728</v>
      </c>
      <c r="AB1570" s="140" t="s">
        <v>728</v>
      </c>
      <c r="AC1570" s="140" t="s">
        <v>728</v>
      </c>
      <c r="AD1570" s="140" t="s">
        <v>728</v>
      </c>
      <c r="AE1570" s="140" t="s">
        <v>728</v>
      </c>
      <c r="AF1570" s="140" t="s">
        <v>728</v>
      </c>
      <c r="AG1570" s="140" t="s">
        <v>728</v>
      </c>
      <c r="AH1570" s="140">
        <v>47233</v>
      </c>
      <c r="AI1570" s="44"/>
      <c r="AK1570" s="44"/>
      <c r="AL1570" s="4"/>
    </row>
    <row r="1571" spans="1:38" x14ac:dyDescent="0.35">
      <c r="A1571" s="140" t="s">
        <v>4545</v>
      </c>
      <c r="B1571" s="140" t="s">
        <v>4546</v>
      </c>
      <c r="C1571" s="140" t="s">
        <v>281</v>
      </c>
      <c r="D1571" s="140" t="s">
        <v>7</v>
      </c>
      <c r="E1571" s="140" t="s">
        <v>535</v>
      </c>
      <c r="F1571" s="140">
        <v>2003</v>
      </c>
      <c r="G1571" s="140" t="s">
        <v>5157</v>
      </c>
      <c r="H1571" s="140" t="s">
        <v>728</v>
      </c>
      <c r="I1571" s="140" t="s">
        <v>728</v>
      </c>
      <c r="J1571" s="140">
        <v>1352107272.2668717</v>
      </c>
      <c r="K1571" s="140">
        <v>1352107272.2668717</v>
      </c>
      <c r="L1571" s="140">
        <v>0</v>
      </c>
      <c r="M1571" s="140">
        <v>466843.83439871325</v>
      </c>
      <c r="N1571" s="140">
        <v>0</v>
      </c>
      <c r="O1571" s="140">
        <v>1322941581.8650124</v>
      </c>
      <c r="P1571" s="140">
        <v>0</v>
      </c>
      <c r="Q1571" s="140">
        <v>28698846.567460615</v>
      </c>
      <c r="R1571" s="140">
        <v>1260450.8508173067</v>
      </c>
      <c r="S1571" s="140">
        <v>27438395.716643307</v>
      </c>
      <c r="T1571" s="140">
        <v>0</v>
      </c>
      <c r="U1571" s="140">
        <v>0</v>
      </c>
      <c r="V1571" s="140">
        <v>0</v>
      </c>
      <c r="W1571" s="140">
        <v>0</v>
      </c>
      <c r="X1571" s="140">
        <v>0</v>
      </c>
      <c r="Y1571" s="140">
        <v>0</v>
      </c>
      <c r="Z1571" s="140" t="s">
        <v>728</v>
      </c>
      <c r="AA1571" s="140" t="s">
        <v>728</v>
      </c>
      <c r="AB1571" s="140" t="s">
        <v>728</v>
      </c>
      <c r="AC1571" s="140" t="s">
        <v>728</v>
      </c>
      <c r="AD1571" s="140" t="s">
        <v>728</v>
      </c>
      <c r="AE1571" s="140" t="s">
        <v>728</v>
      </c>
      <c r="AF1571" s="140" t="s">
        <v>728</v>
      </c>
      <c r="AG1571" s="140" t="s">
        <v>728</v>
      </c>
      <c r="AH1571" s="140">
        <v>47432</v>
      </c>
      <c r="AI1571" s="44"/>
      <c r="AK1571" s="44"/>
      <c r="AL1571" s="4"/>
    </row>
    <row r="1572" spans="1:38" x14ac:dyDescent="0.35">
      <c r="A1572" s="140" t="s">
        <v>4545</v>
      </c>
      <c r="B1572" s="140" t="s">
        <v>4546</v>
      </c>
      <c r="C1572" s="140" t="s">
        <v>281</v>
      </c>
      <c r="D1572" s="140" t="s">
        <v>7</v>
      </c>
      <c r="E1572" s="140" t="s">
        <v>535</v>
      </c>
      <c r="F1572" s="140">
        <v>2004</v>
      </c>
      <c r="G1572" s="140" t="s">
        <v>5158</v>
      </c>
      <c r="H1572" s="140" t="s">
        <v>728</v>
      </c>
      <c r="I1572" s="140" t="s">
        <v>728</v>
      </c>
      <c r="J1572" s="140">
        <v>6827079251.0023556</v>
      </c>
      <c r="K1572" s="140">
        <v>6827079251.0023556</v>
      </c>
      <c r="L1572" s="140">
        <v>0</v>
      </c>
      <c r="M1572" s="140">
        <v>468874.91312282119</v>
      </c>
      <c r="N1572" s="140">
        <v>0</v>
      </c>
      <c r="O1572" s="140">
        <v>6796700737.5626907</v>
      </c>
      <c r="P1572" s="140">
        <v>0</v>
      </c>
      <c r="Q1572" s="140">
        <v>29909638.526541959</v>
      </c>
      <c r="R1572" s="140">
        <v>1210390.9112252102</v>
      </c>
      <c r="S1572" s="140">
        <v>28699247.615316749</v>
      </c>
      <c r="T1572" s="140">
        <v>0</v>
      </c>
      <c r="U1572" s="140">
        <v>0</v>
      </c>
      <c r="V1572" s="140">
        <v>0</v>
      </c>
      <c r="W1572" s="140">
        <v>0</v>
      </c>
      <c r="X1572" s="140">
        <v>0</v>
      </c>
      <c r="Y1572" s="140">
        <v>0</v>
      </c>
      <c r="Z1572" s="140" t="s">
        <v>728</v>
      </c>
      <c r="AA1572" s="140" t="s">
        <v>728</v>
      </c>
      <c r="AB1572" s="140" t="s">
        <v>728</v>
      </c>
      <c r="AC1572" s="140" t="s">
        <v>728</v>
      </c>
      <c r="AD1572" s="140" t="s">
        <v>728</v>
      </c>
      <c r="AE1572" s="140" t="s">
        <v>728</v>
      </c>
      <c r="AF1572" s="140" t="s">
        <v>728</v>
      </c>
      <c r="AG1572" s="140" t="s">
        <v>728</v>
      </c>
      <c r="AH1572" s="140">
        <v>47600</v>
      </c>
      <c r="AI1572" s="44"/>
      <c r="AK1572" s="44"/>
      <c r="AL1572" s="4"/>
    </row>
    <row r="1573" spans="1:38" x14ac:dyDescent="0.35">
      <c r="A1573" s="140" t="s">
        <v>4545</v>
      </c>
      <c r="B1573" s="140" t="s">
        <v>4546</v>
      </c>
      <c r="C1573" s="140" t="s">
        <v>281</v>
      </c>
      <c r="D1573" s="140" t="s">
        <v>7</v>
      </c>
      <c r="E1573" s="140" t="s">
        <v>535</v>
      </c>
      <c r="F1573" s="140">
        <v>2005</v>
      </c>
      <c r="G1573" s="140" t="s">
        <v>5159</v>
      </c>
      <c r="H1573" s="140" t="s">
        <v>728</v>
      </c>
      <c r="I1573" s="140" t="s">
        <v>728</v>
      </c>
      <c r="J1573" s="140">
        <v>8243737685.5503416</v>
      </c>
      <c r="K1573" s="140">
        <v>8243737685.5503416</v>
      </c>
      <c r="L1573" s="140">
        <v>0</v>
      </c>
      <c r="M1573" s="140">
        <v>463377.17001748283</v>
      </c>
      <c r="N1573" s="140">
        <v>0</v>
      </c>
      <c r="O1573" s="140">
        <v>8211896325.0539427</v>
      </c>
      <c r="P1573" s="140">
        <v>0</v>
      </c>
      <c r="Q1573" s="140">
        <v>31377983.326381631</v>
      </c>
      <c r="R1573" s="140">
        <v>1297541.6393024903</v>
      </c>
      <c r="S1573" s="140">
        <v>30080441.687079143</v>
      </c>
      <c r="T1573" s="140">
        <v>0</v>
      </c>
      <c r="U1573" s="140">
        <v>0</v>
      </c>
      <c r="V1573" s="140">
        <v>0</v>
      </c>
      <c r="W1573" s="140">
        <v>0</v>
      </c>
      <c r="X1573" s="140">
        <v>0</v>
      </c>
      <c r="Y1573" s="140">
        <v>0</v>
      </c>
      <c r="Z1573" s="140" t="s">
        <v>728</v>
      </c>
      <c r="AA1573" s="140" t="s">
        <v>728</v>
      </c>
      <c r="AB1573" s="140" t="s">
        <v>728</v>
      </c>
      <c r="AC1573" s="140" t="s">
        <v>728</v>
      </c>
      <c r="AD1573" s="140" t="s">
        <v>728</v>
      </c>
      <c r="AE1573" s="140" t="s">
        <v>728</v>
      </c>
      <c r="AF1573" s="140" t="s">
        <v>728</v>
      </c>
      <c r="AG1573" s="140" t="s">
        <v>728</v>
      </c>
      <c r="AH1573" s="140">
        <v>47722</v>
      </c>
      <c r="AI1573" s="44"/>
      <c r="AK1573" s="44"/>
      <c r="AL1573" s="4"/>
    </row>
    <row r="1574" spans="1:38" x14ac:dyDescent="0.35">
      <c r="A1574" s="140" t="s">
        <v>4545</v>
      </c>
      <c r="B1574" s="140" t="s">
        <v>4546</v>
      </c>
      <c r="C1574" s="140" t="s">
        <v>281</v>
      </c>
      <c r="D1574" s="140" t="s">
        <v>7</v>
      </c>
      <c r="E1574" s="140" t="s">
        <v>535</v>
      </c>
      <c r="F1574" s="140">
        <v>2006</v>
      </c>
      <c r="G1574" s="140" t="s">
        <v>5160</v>
      </c>
      <c r="H1574" s="140" t="s">
        <v>728</v>
      </c>
      <c r="I1574" s="140" t="s">
        <v>728</v>
      </c>
      <c r="J1574" s="140">
        <v>5470726879.4263945</v>
      </c>
      <c r="K1574" s="140">
        <v>5470726879.4263945</v>
      </c>
      <c r="L1574" s="140">
        <v>0</v>
      </c>
      <c r="M1574" s="140">
        <v>475033.56860232825</v>
      </c>
      <c r="N1574" s="140">
        <v>0</v>
      </c>
      <c r="O1574" s="140">
        <v>5437717520.8946543</v>
      </c>
      <c r="P1574" s="140">
        <v>0</v>
      </c>
      <c r="Q1574" s="140">
        <v>32534324.963137891</v>
      </c>
      <c r="R1574" s="140">
        <v>1526142.8006772378</v>
      </c>
      <c r="S1574" s="140">
        <v>31008182.162460655</v>
      </c>
      <c r="T1574" s="140">
        <v>0</v>
      </c>
      <c r="U1574" s="140">
        <v>0</v>
      </c>
      <c r="V1574" s="140">
        <v>0</v>
      </c>
      <c r="W1574" s="140">
        <v>0</v>
      </c>
      <c r="X1574" s="140">
        <v>0</v>
      </c>
      <c r="Y1574" s="140">
        <v>0</v>
      </c>
      <c r="Z1574" s="140" t="s">
        <v>728</v>
      </c>
      <c r="AA1574" s="140" t="s">
        <v>728</v>
      </c>
      <c r="AB1574" s="140" t="s">
        <v>728</v>
      </c>
      <c r="AC1574" s="140" t="s">
        <v>728</v>
      </c>
      <c r="AD1574" s="140" t="s">
        <v>728</v>
      </c>
      <c r="AE1574" s="140" t="s">
        <v>728</v>
      </c>
      <c r="AF1574" s="140" t="s">
        <v>728</v>
      </c>
      <c r="AG1574" s="140" t="s">
        <v>728</v>
      </c>
      <c r="AH1574" s="140">
        <v>47792</v>
      </c>
      <c r="AI1574" s="44"/>
      <c r="AK1574" s="44"/>
      <c r="AL1574" s="4"/>
    </row>
    <row r="1575" spans="1:38" x14ac:dyDescent="0.35">
      <c r="A1575" s="140" t="s">
        <v>4545</v>
      </c>
      <c r="B1575" s="140" t="s">
        <v>4546</v>
      </c>
      <c r="C1575" s="140" t="s">
        <v>281</v>
      </c>
      <c r="D1575" s="140" t="s">
        <v>7</v>
      </c>
      <c r="E1575" s="140" t="s">
        <v>535</v>
      </c>
      <c r="F1575" s="140">
        <v>2007</v>
      </c>
      <c r="G1575" s="140" t="s">
        <v>5161</v>
      </c>
      <c r="H1575" s="140" t="s">
        <v>728</v>
      </c>
      <c r="I1575" s="140" t="s">
        <v>728</v>
      </c>
      <c r="J1575" s="140">
        <v>6169593492.6568642</v>
      </c>
      <c r="K1575" s="140">
        <v>6169593492.6568642</v>
      </c>
      <c r="L1575" s="140">
        <v>0</v>
      </c>
      <c r="M1575" s="140">
        <v>474117.05527956225</v>
      </c>
      <c r="N1575" s="140">
        <v>0</v>
      </c>
      <c r="O1575" s="140">
        <v>6135005666.538681</v>
      </c>
      <c r="P1575" s="140">
        <v>0</v>
      </c>
      <c r="Q1575" s="140">
        <v>34113709.062903494</v>
      </c>
      <c r="R1575" s="140">
        <v>1816665.7060630908</v>
      </c>
      <c r="S1575" s="140">
        <v>32297043.356840406</v>
      </c>
      <c r="T1575" s="140">
        <v>0</v>
      </c>
      <c r="U1575" s="140">
        <v>0</v>
      </c>
      <c r="V1575" s="140">
        <v>0</v>
      </c>
      <c r="W1575" s="140">
        <v>0</v>
      </c>
      <c r="X1575" s="140">
        <v>0</v>
      </c>
      <c r="Y1575" s="140">
        <v>0</v>
      </c>
      <c r="Z1575" s="140" t="s">
        <v>728</v>
      </c>
      <c r="AA1575" s="140" t="s">
        <v>728</v>
      </c>
      <c r="AB1575" s="140" t="s">
        <v>728</v>
      </c>
      <c r="AC1575" s="140" t="s">
        <v>728</v>
      </c>
      <c r="AD1575" s="140" t="s">
        <v>728</v>
      </c>
      <c r="AE1575" s="140" t="s">
        <v>728</v>
      </c>
      <c r="AF1575" s="140" t="s">
        <v>728</v>
      </c>
      <c r="AG1575" s="140" t="s">
        <v>728</v>
      </c>
      <c r="AH1575" s="140">
        <v>47825</v>
      </c>
      <c r="AI1575" s="44"/>
      <c r="AK1575" s="44"/>
      <c r="AL1575" s="4"/>
    </row>
    <row r="1576" spans="1:38" x14ac:dyDescent="0.35">
      <c r="A1576" s="140" t="s">
        <v>4545</v>
      </c>
      <c r="B1576" s="140" t="s">
        <v>4546</v>
      </c>
      <c r="C1576" s="140" t="s">
        <v>281</v>
      </c>
      <c r="D1576" s="140" t="s">
        <v>7</v>
      </c>
      <c r="E1576" s="140" t="s">
        <v>535</v>
      </c>
      <c r="F1576" s="140">
        <v>2008</v>
      </c>
      <c r="G1576" s="140" t="s">
        <v>5162</v>
      </c>
      <c r="H1576" s="140" t="s">
        <v>728</v>
      </c>
      <c r="I1576" s="140" t="s">
        <v>728</v>
      </c>
      <c r="J1576" s="140">
        <v>5252749591.6524038</v>
      </c>
      <c r="K1576" s="140">
        <v>5252749591.6524038</v>
      </c>
      <c r="L1576" s="140">
        <v>0</v>
      </c>
      <c r="M1576" s="140">
        <v>487814.26828836941</v>
      </c>
      <c r="N1576" s="140">
        <v>0</v>
      </c>
      <c r="O1576" s="140">
        <v>5217405620.6261063</v>
      </c>
      <c r="P1576" s="140">
        <v>0</v>
      </c>
      <c r="Q1576" s="140">
        <v>34856156.758009151</v>
      </c>
      <c r="R1576" s="140">
        <v>1814163.0026603823</v>
      </c>
      <c r="S1576" s="140">
        <v>33041993.755348772</v>
      </c>
      <c r="T1576" s="140">
        <v>0</v>
      </c>
      <c r="U1576" s="140">
        <v>0</v>
      </c>
      <c r="V1576" s="140">
        <v>0</v>
      </c>
      <c r="W1576" s="140">
        <v>0</v>
      </c>
      <c r="X1576" s="140">
        <v>0</v>
      </c>
      <c r="Y1576" s="140">
        <v>0</v>
      </c>
      <c r="Z1576" s="140" t="s">
        <v>728</v>
      </c>
      <c r="AA1576" s="140" t="s">
        <v>728</v>
      </c>
      <c r="AB1576" s="140" t="s">
        <v>728</v>
      </c>
      <c r="AC1576" s="140" t="s">
        <v>728</v>
      </c>
      <c r="AD1576" s="140" t="s">
        <v>728</v>
      </c>
      <c r="AE1576" s="140" t="s">
        <v>728</v>
      </c>
      <c r="AF1576" s="140" t="s">
        <v>728</v>
      </c>
      <c r="AG1576" s="140" t="s">
        <v>728</v>
      </c>
      <c r="AH1576" s="140">
        <v>47820</v>
      </c>
      <c r="AI1576" s="44"/>
      <c r="AK1576" s="44"/>
      <c r="AL1576" s="4"/>
    </row>
    <row r="1577" spans="1:38" x14ac:dyDescent="0.35">
      <c r="A1577" s="140" t="s">
        <v>4545</v>
      </c>
      <c r="B1577" s="140" t="s">
        <v>4546</v>
      </c>
      <c r="C1577" s="140" t="s">
        <v>281</v>
      </c>
      <c r="D1577" s="140" t="s">
        <v>7</v>
      </c>
      <c r="E1577" s="140" t="s">
        <v>535</v>
      </c>
      <c r="F1577" s="140">
        <v>2009</v>
      </c>
      <c r="G1577" s="140" t="s">
        <v>5163</v>
      </c>
      <c r="H1577" s="140" t="s">
        <v>728</v>
      </c>
      <c r="I1577" s="140" t="s">
        <v>728</v>
      </c>
      <c r="J1577" s="140">
        <v>4307579515.8835077</v>
      </c>
      <c r="K1577" s="140">
        <v>4307579515.8835077</v>
      </c>
      <c r="L1577" s="140">
        <v>0</v>
      </c>
      <c r="M1577" s="140">
        <v>468794.89943881356</v>
      </c>
      <c r="N1577" s="140">
        <v>0</v>
      </c>
      <c r="O1577" s="140">
        <v>4271767392.9115973</v>
      </c>
      <c r="P1577" s="140">
        <v>0</v>
      </c>
      <c r="Q1577" s="140">
        <v>35343328.072471283</v>
      </c>
      <c r="R1577" s="140">
        <v>1847810.8524267441</v>
      </c>
      <c r="S1577" s="140">
        <v>33495517.220044542</v>
      </c>
      <c r="T1577" s="140">
        <v>0</v>
      </c>
      <c r="U1577" s="140">
        <v>0</v>
      </c>
      <c r="V1577" s="140">
        <v>0</v>
      </c>
      <c r="W1577" s="140">
        <v>0</v>
      </c>
      <c r="X1577" s="140">
        <v>0</v>
      </c>
      <c r="Y1577" s="140">
        <v>0</v>
      </c>
      <c r="Z1577" s="140" t="s">
        <v>728</v>
      </c>
      <c r="AA1577" s="140" t="s">
        <v>728</v>
      </c>
      <c r="AB1577" s="140" t="s">
        <v>728</v>
      </c>
      <c r="AC1577" s="140" t="s">
        <v>728</v>
      </c>
      <c r="AD1577" s="140" t="s">
        <v>728</v>
      </c>
      <c r="AE1577" s="140" t="s">
        <v>728</v>
      </c>
      <c r="AF1577" s="140" t="s">
        <v>728</v>
      </c>
      <c r="AG1577" s="140" t="s">
        <v>728</v>
      </c>
      <c r="AH1577" s="140">
        <v>47808</v>
      </c>
      <c r="AI1577" s="44"/>
      <c r="AK1577" s="44"/>
      <c r="AL1577" s="4"/>
    </row>
    <row r="1578" spans="1:38" x14ac:dyDescent="0.35">
      <c r="A1578" s="140" t="s">
        <v>4545</v>
      </c>
      <c r="B1578" s="140" t="s">
        <v>4546</v>
      </c>
      <c r="C1578" s="140" t="s">
        <v>281</v>
      </c>
      <c r="D1578" s="140" t="s">
        <v>7</v>
      </c>
      <c r="E1578" s="140" t="s">
        <v>535</v>
      </c>
      <c r="F1578" s="140">
        <v>2010</v>
      </c>
      <c r="G1578" s="140" t="s">
        <v>5164</v>
      </c>
      <c r="H1578" s="140" t="s">
        <v>728</v>
      </c>
      <c r="I1578" s="140" t="s">
        <v>728</v>
      </c>
      <c r="J1578" s="140">
        <v>2640411845.1257944</v>
      </c>
      <c r="K1578" s="140">
        <v>2640411845.1257944</v>
      </c>
      <c r="L1578" s="140">
        <v>0</v>
      </c>
      <c r="M1578" s="140">
        <v>486692.04271598958</v>
      </c>
      <c r="N1578" s="140">
        <v>0</v>
      </c>
      <c r="O1578" s="140">
        <v>2603473837.4210038</v>
      </c>
      <c r="P1578" s="140">
        <v>0</v>
      </c>
      <c r="Q1578" s="140">
        <v>36451315.6620747</v>
      </c>
      <c r="R1578" s="140">
        <v>2058482.4715587613</v>
      </c>
      <c r="S1578" s="140">
        <v>34392833.190515935</v>
      </c>
      <c r="T1578" s="140">
        <v>0</v>
      </c>
      <c r="U1578" s="140">
        <v>0</v>
      </c>
      <c r="V1578" s="140">
        <v>0</v>
      </c>
      <c r="W1578" s="140">
        <v>0</v>
      </c>
      <c r="X1578" s="140">
        <v>0</v>
      </c>
      <c r="Y1578" s="140">
        <v>0</v>
      </c>
      <c r="Z1578" s="140" t="s">
        <v>728</v>
      </c>
      <c r="AA1578" s="140" t="s">
        <v>728</v>
      </c>
      <c r="AB1578" s="140" t="s">
        <v>728</v>
      </c>
      <c r="AC1578" s="140" t="s">
        <v>728</v>
      </c>
      <c r="AD1578" s="140" t="s">
        <v>728</v>
      </c>
      <c r="AE1578" s="140" t="s">
        <v>728</v>
      </c>
      <c r="AF1578" s="140" t="s">
        <v>728</v>
      </c>
      <c r="AG1578" s="140" t="s">
        <v>728</v>
      </c>
      <c r="AH1578" s="140">
        <v>47814</v>
      </c>
      <c r="AI1578" s="44"/>
      <c r="AK1578" s="44"/>
      <c r="AL1578" s="4"/>
    </row>
    <row r="1579" spans="1:38" x14ac:dyDescent="0.35">
      <c r="A1579" s="140" t="s">
        <v>4545</v>
      </c>
      <c r="B1579" s="140" t="s">
        <v>4546</v>
      </c>
      <c r="C1579" s="140" t="s">
        <v>281</v>
      </c>
      <c r="D1579" s="140" t="s">
        <v>7</v>
      </c>
      <c r="E1579" s="140" t="s">
        <v>535</v>
      </c>
      <c r="F1579" s="140">
        <v>2011</v>
      </c>
      <c r="G1579" s="140" t="s">
        <v>5165</v>
      </c>
      <c r="H1579" s="140" t="s">
        <v>728</v>
      </c>
      <c r="I1579" s="140" t="s">
        <v>728</v>
      </c>
      <c r="J1579" s="140">
        <v>3071159719.6642709</v>
      </c>
      <c r="K1579" s="140">
        <v>3071159719.6642709</v>
      </c>
      <c r="L1579" s="140">
        <v>0</v>
      </c>
      <c r="M1579" s="140">
        <v>473509.39018773998</v>
      </c>
      <c r="N1579" s="140">
        <v>0</v>
      </c>
      <c r="O1579" s="140">
        <v>3033303301.6839919</v>
      </c>
      <c r="P1579" s="140">
        <v>0</v>
      </c>
      <c r="Q1579" s="140">
        <v>37382908.59009105</v>
      </c>
      <c r="R1579" s="140">
        <v>1847539.3144431445</v>
      </c>
      <c r="S1579" s="140">
        <v>35535369.275647908</v>
      </c>
      <c r="T1579" s="140">
        <v>0</v>
      </c>
      <c r="U1579" s="140">
        <v>0</v>
      </c>
      <c r="V1579" s="140">
        <v>0</v>
      </c>
      <c r="W1579" s="140">
        <v>0</v>
      </c>
      <c r="X1579" s="140">
        <v>0</v>
      </c>
      <c r="Y1579" s="140">
        <v>0</v>
      </c>
      <c r="Z1579" s="140" t="s">
        <v>728</v>
      </c>
      <c r="AA1579" s="140" t="s">
        <v>728</v>
      </c>
      <c r="AB1579" s="140" t="s">
        <v>728</v>
      </c>
      <c r="AC1579" s="140" t="s">
        <v>728</v>
      </c>
      <c r="AD1579" s="140" t="s">
        <v>728</v>
      </c>
      <c r="AE1579" s="140" t="s">
        <v>728</v>
      </c>
      <c r="AF1579" s="140" t="s">
        <v>728</v>
      </c>
      <c r="AG1579" s="140" t="s">
        <v>728</v>
      </c>
      <c r="AH1579" s="140">
        <v>47823</v>
      </c>
      <c r="AI1579" s="44"/>
      <c r="AK1579" s="44"/>
      <c r="AL1579" s="4"/>
    </row>
    <row r="1580" spans="1:38" x14ac:dyDescent="0.35">
      <c r="A1580" s="140" t="s">
        <v>4545</v>
      </c>
      <c r="B1580" s="140" t="s">
        <v>4546</v>
      </c>
      <c r="C1580" s="140" t="s">
        <v>281</v>
      </c>
      <c r="D1580" s="140" t="s">
        <v>7</v>
      </c>
      <c r="E1580" s="140" t="s">
        <v>535</v>
      </c>
      <c r="F1580" s="140">
        <v>2012</v>
      </c>
      <c r="G1580" s="140" t="s">
        <v>5166</v>
      </c>
      <c r="H1580" s="140" t="s">
        <v>728</v>
      </c>
      <c r="I1580" s="140" t="s">
        <v>728</v>
      </c>
      <c r="J1580" s="140">
        <v>2811214776.731564</v>
      </c>
      <c r="K1580" s="140">
        <v>2811214776.731564</v>
      </c>
      <c r="L1580" s="140">
        <v>0</v>
      </c>
      <c r="M1580" s="140">
        <v>473118.55452107522</v>
      </c>
      <c r="N1580" s="140">
        <v>0</v>
      </c>
      <c r="O1580" s="140">
        <v>2773013490.4987769</v>
      </c>
      <c r="P1580" s="140">
        <v>0</v>
      </c>
      <c r="Q1580" s="140">
        <v>37728167.678265989</v>
      </c>
      <c r="R1580" s="140">
        <v>1639383.1931824822</v>
      </c>
      <c r="S1580" s="140">
        <v>36088784.485083506</v>
      </c>
      <c r="T1580" s="140">
        <v>0</v>
      </c>
      <c r="U1580" s="140">
        <v>0</v>
      </c>
      <c r="V1580" s="140">
        <v>0</v>
      </c>
      <c r="W1580" s="140">
        <v>0</v>
      </c>
      <c r="X1580" s="140">
        <v>0</v>
      </c>
      <c r="Y1580" s="140">
        <v>0</v>
      </c>
      <c r="Z1580" s="140" t="s">
        <v>728</v>
      </c>
      <c r="AA1580" s="140" t="s">
        <v>728</v>
      </c>
      <c r="AB1580" s="140" t="s">
        <v>728</v>
      </c>
      <c r="AC1580" s="140" t="s">
        <v>728</v>
      </c>
      <c r="AD1580" s="140" t="s">
        <v>728</v>
      </c>
      <c r="AE1580" s="140" t="s">
        <v>728</v>
      </c>
      <c r="AF1580" s="140" t="s">
        <v>728</v>
      </c>
      <c r="AG1580" s="140" t="s">
        <v>728</v>
      </c>
      <c r="AH1580" s="140">
        <v>47843</v>
      </c>
      <c r="AI1580" s="44"/>
      <c r="AK1580" s="44"/>
      <c r="AL1580" s="4"/>
    </row>
    <row r="1581" spans="1:38" x14ac:dyDescent="0.35">
      <c r="A1581" s="140" t="s">
        <v>4545</v>
      </c>
      <c r="B1581" s="140" t="s">
        <v>4546</v>
      </c>
      <c r="C1581" s="140" t="s">
        <v>281</v>
      </c>
      <c r="D1581" s="140" t="s">
        <v>7</v>
      </c>
      <c r="E1581" s="140" t="s">
        <v>535</v>
      </c>
      <c r="F1581" s="140">
        <v>2013</v>
      </c>
      <c r="G1581" s="140" t="s">
        <v>5167</v>
      </c>
      <c r="H1581" s="140" t="s">
        <v>728</v>
      </c>
      <c r="I1581" s="140" t="s">
        <v>728</v>
      </c>
      <c r="J1581" s="140">
        <v>3397869076.2363577</v>
      </c>
      <c r="K1581" s="140">
        <v>3397869076.2363577</v>
      </c>
      <c r="L1581" s="140">
        <v>0</v>
      </c>
      <c r="M1581" s="140">
        <v>519341.22366454412</v>
      </c>
      <c r="N1581" s="140">
        <v>0</v>
      </c>
      <c r="O1581" s="140">
        <v>3359941987.5179548</v>
      </c>
      <c r="P1581" s="140">
        <v>0</v>
      </c>
      <c r="Q1581" s="140">
        <v>37407747.494738117</v>
      </c>
      <c r="R1581" s="140">
        <v>1368931.9887786065</v>
      </c>
      <c r="S1581" s="140">
        <v>36038815.505959511</v>
      </c>
      <c r="T1581" s="140">
        <v>0</v>
      </c>
      <c r="U1581" s="140">
        <v>0</v>
      </c>
      <c r="V1581" s="140">
        <v>0</v>
      </c>
      <c r="W1581" s="140">
        <v>0</v>
      </c>
      <c r="X1581" s="140" t="s">
        <v>728</v>
      </c>
      <c r="Y1581" s="140">
        <v>0</v>
      </c>
      <c r="Z1581" s="140" t="s">
        <v>728</v>
      </c>
      <c r="AA1581" s="140" t="s">
        <v>728</v>
      </c>
      <c r="AB1581" s="140" t="s">
        <v>728</v>
      </c>
      <c r="AC1581" s="140" t="s">
        <v>728</v>
      </c>
      <c r="AD1581" s="140" t="s">
        <v>728</v>
      </c>
      <c r="AE1581" s="140" t="s">
        <v>728</v>
      </c>
      <c r="AF1581" s="140" t="s">
        <v>728</v>
      </c>
      <c r="AG1581" s="140" t="s">
        <v>728</v>
      </c>
      <c r="AH1581" s="140">
        <v>47892</v>
      </c>
      <c r="AI1581" s="44"/>
      <c r="AK1581" s="44"/>
      <c r="AL1581" s="4"/>
    </row>
    <row r="1582" spans="1:38" x14ac:dyDescent="0.35">
      <c r="A1582" s="140" t="s">
        <v>4545</v>
      </c>
      <c r="B1582" s="140" t="s">
        <v>4546</v>
      </c>
      <c r="C1582" s="140" t="s">
        <v>281</v>
      </c>
      <c r="D1582" s="140" t="s">
        <v>7</v>
      </c>
      <c r="E1582" s="140" t="s">
        <v>535</v>
      </c>
      <c r="F1582" s="140">
        <v>2014</v>
      </c>
      <c r="G1582" s="140" t="s">
        <v>5168</v>
      </c>
      <c r="H1582" s="140" t="s">
        <v>728</v>
      </c>
      <c r="I1582" s="140" t="s">
        <v>728</v>
      </c>
      <c r="J1582" s="140">
        <v>4269102855.582057</v>
      </c>
      <c r="K1582" s="140">
        <v>4269102855.582057</v>
      </c>
      <c r="L1582" s="140">
        <v>0</v>
      </c>
      <c r="M1582" s="140">
        <v>563716.25850419258</v>
      </c>
      <c r="N1582" s="140">
        <v>0</v>
      </c>
      <c r="O1582" s="140">
        <v>4230917856.821414</v>
      </c>
      <c r="P1582" s="140">
        <v>0</v>
      </c>
      <c r="Q1582" s="140">
        <v>37621282.502138913</v>
      </c>
      <c r="R1582" s="140">
        <v>1083791.2493204437</v>
      </c>
      <c r="S1582" s="140">
        <v>36537491.252818473</v>
      </c>
      <c r="T1582" s="140">
        <v>0</v>
      </c>
      <c r="U1582" s="140">
        <v>0</v>
      </c>
      <c r="V1582" s="140">
        <v>0</v>
      </c>
      <c r="W1582" s="140">
        <v>0</v>
      </c>
      <c r="X1582" s="140" t="s">
        <v>728</v>
      </c>
      <c r="Y1582" s="140">
        <v>0</v>
      </c>
      <c r="Z1582" s="140" t="s">
        <v>728</v>
      </c>
      <c r="AA1582" s="140" t="s">
        <v>728</v>
      </c>
      <c r="AB1582" s="140" t="s">
        <v>728</v>
      </c>
      <c r="AC1582" s="140" t="s">
        <v>728</v>
      </c>
      <c r="AD1582" s="140" t="s">
        <v>728</v>
      </c>
      <c r="AE1582" s="140" t="s">
        <v>728</v>
      </c>
      <c r="AF1582" s="140" t="s">
        <v>728</v>
      </c>
      <c r="AG1582" s="140" t="s">
        <v>728</v>
      </c>
      <c r="AH1582" s="140">
        <v>47960</v>
      </c>
      <c r="AI1582" s="44"/>
      <c r="AK1582" s="44"/>
      <c r="AL1582" s="4"/>
    </row>
    <row r="1583" spans="1:38" x14ac:dyDescent="0.35">
      <c r="A1583" s="140" t="s">
        <v>4545</v>
      </c>
      <c r="B1583" s="140" t="s">
        <v>4546</v>
      </c>
      <c r="C1583" s="140" t="s">
        <v>281</v>
      </c>
      <c r="D1583" s="140" t="s">
        <v>7</v>
      </c>
      <c r="E1583" s="140" t="s">
        <v>535</v>
      </c>
      <c r="F1583" s="140">
        <v>2015</v>
      </c>
      <c r="G1583" s="140" t="s">
        <v>5169</v>
      </c>
      <c r="H1583" s="140" t="s">
        <v>728</v>
      </c>
      <c r="I1583" s="140" t="s">
        <v>728</v>
      </c>
      <c r="J1583" s="140">
        <v>1522038180.6968284</v>
      </c>
      <c r="K1583" s="140">
        <v>1522038180.6968284</v>
      </c>
      <c r="L1583" s="140">
        <v>0</v>
      </c>
      <c r="M1583" s="140">
        <v>640522.39004343003</v>
      </c>
      <c r="N1583" s="140">
        <v>0</v>
      </c>
      <c r="O1583" s="140">
        <v>1474188949.6179934</v>
      </c>
      <c r="P1583" s="140">
        <v>9994449.0342067685</v>
      </c>
      <c r="Q1583" s="140">
        <v>37214259.654584713</v>
      </c>
      <c r="R1583" s="140">
        <v>1707429.5944663421</v>
      </c>
      <c r="S1583" s="140">
        <v>35506830.06011837</v>
      </c>
      <c r="T1583" s="140">
        <v>0</v>
      </c>
      <c r="U1583" s="140">
        <v>0</v>
      </c>
      <c r="V1583" s="140">
        <v>0</v>
      </c>
      <c r="W1583" s="140">
        <v>0</v>
      </c>
      <c r="X1583" s="140" t="s">
        <v>728</v>
      </c>
      <c r="Y1583" s="140">
        <v>0</v>
      </c>
      <c r="Z1583" s="140" t="s">
        <v>728</v>
      </c>
      <c r="AA1583" s="140" t="s">
        <v>728</v>
      </c>
      <c r="AB1583" s="140" t="s">
        <v>728</v>
      </c>
      <c r="AC1583" s="140" t="s">
        <v>728</v>
      </c>
      <c r="AD1583" s="140" t="s">
        <v>728</v>
      </c>
      <c r="AE1583" s="140" t="s">
        <v>728</v>
      </c>
      <c r="AF1583" s="140" t="s">
        <v>728</v>
      </c>
      <c r="AG1583" s="140" t="s">
        <v>728</v>
      </c>
      <c r="AH1583" s="140">
        <v>48051</v>
      </c>
      <c r="AI1583" s="44"/>
      <c r="AK1583" s="44"/>
      <c r="AL1583" s="4"/>
    </row>
    <row r="1584" spans="1:38" x14ac:dyDescent="0.35">
      <c r="A1584" s="140" t="s">
        <v>4545</v>
      </c>
      <c r="B1584" s="140" t="s">
        <v>4546</v>
      </c>
      <c r="C1584" s="140" t="s">
        <v>281</v>
      </c>
      <c r="D1584" s="140" t="s">
        <v>7</v>
      </c>
      <c r="E1584" s="140" t="s">
        <v>535</v>
      </c>
      <c r="F1584" s="140">
        <v>2016</v>
      </c>
      <c r="G1584" s="140" t="s">
        <v>5170</v>
      </c>
      <c r="H1584" s="140" t="s">
        <v>728</v>
      </c>
      <c r="I1584" s="140" t="s">
        <v>728</v>
      </c>
      <c r="J1584" s="140">
        <v>1516841518.2523427</v>
      </c>
      <c r="K1584" s="140">
        <v>1516841518.2523427</v>
      </c>
      <c r="L1584" s="140">
        <v>0</v>
      </c>
      <c r="M1584" s="140">
        <v>558402.68265216355</v>
      </c>
      <c r="N1584" s="140">
        <v>0</v>
      </c>
      <c r="O1584" s="140">
        <v>1466619300.0471649</v>
      </c>
      <c r="P1584" s="140">
        <v>14641159.272663832</v>
      </c>
      <c r="Q1584" s="140">
        <v>35022656.249861777</v>
      </c>
      <c r="R1584" s="140">
        <v>1694112.7574633572</v>
      </c>
      <c r="S1584" s="140">
        <v>33328543.492398418</v>
      </c>
      <c r="T1584" s="140">
        <v>0</v>
      </c>
      <c r="U1584" s="140">
        <v>0</v>
      </c>
      <c r="V1584" s="140">
        <v>0</v>
      </c>
      <c r="W1584" s="140">
        <v>0</v>
      </c>
      <c r="X1584" s="140" t="s">
        <v>728</v>
      </c>
      <c r="Y1584" s="140">
        <v>0</v>
      </c>
      <c r="Z1584" s="140" t="s">
        <v>728</v>
      </c>
      <c r="AA1584" s="140" t="s">
        <v>728</v>
      </c>
      <c r="AB1584" s="140" t="s">
        <v>728</v>
      </c>
      <c r="AC1584" s="140" t="s">
        <v>728</v>
      </c>
      <c r="AD1584" s="140" t="s">
        <v>728</v>
      </c>
      <c r="AE1584" s="140" t="s">
        <v>728</v>
      </c>
      <c r="AF1584" s="140" t="s">
        <v>728</v>
      </c>
      <c r="AG1584" s="140" t="s">
        <v>728</v>
      </c>
      <c r="AH1584" s="140">
        <v>48173</v>
      </c>
      <c r="AI1584" s="44"/>
      <c r="AK1584" s="44"/>
      <c r="AL1584" s="4"/>
    </row>
    <row r="1585" spans="1:38" x14ac:dyDescent="0.35">
      <c r="A1585" s="140" t="s">
        <v>4545</v>
      </c>
      <c r="B1585" s="140" t="s">
        <v>4546</v>
      </c>
      <c r="C1585" s="140" t="s">
        <v>281</v>
      </c>
      <c r="D1585" s="140" t="s">
        <v>7</v>
      </c>
      <c r="E1585" s="140" t="s">
        <v>535</v>
      </c>
      <c r="F1585" s="140">
        <v>2017</v>
      </c>
      <c r="G1585" s="140" t="s">
        <v>5171</v>
      </c>
      <c r="H1585" s="140" t="s">
        <v>728</v>
      </c>
      <c r="I1585" s="140">
        <v>8778193414.0109787</v>
      </c>
      <c r="J1585" s="140">
        <v>1862154299.6904051</v>
      </c>
      <c r="K1585" s="140">
        <v>1862154299.6904051</v>
      </c>
      <c r="L1585" s="140">
        <v>0</v>
      </c>
      <c r="M1585" s="140">
        <v>558328.10310067399</v>
      </c>
      <c r="N1585" s="140">
        <v>0</v>
      </c>
      <c r="O1585" s="140">
        <v>1810951742.501265</v>
      </c>
      <c r="P1585" s="140">
        <v>17356971.286415119</v>
      </c>
      <c r="Q1585" s="140">
        <v>33287257.79962429</v>
      </c>
      <c r="R1585" s="140">
        <v>1645307.0665866171</v>
      </c>
      <c r="S1585" s="140">
        <v>31641950.733037673</v>
      </c>
      <c r="T1585" s="140">
        <v>0</v>
      </c>
      <c r="U1585" s="140">
        <v>0</v>
      </c>
      <c r="V1585" s="140">
        <v>0</v>
      </c>
      <c r="W1585" s="140">
        <v>0</v>
      </c>
      <c r="X1585" s="140" t="s">
        <v>728</v>
      </c>
      <c r="Y1585" s="140">
        <v>0</v>
      </c>
      <c r="Z1585" s="140" t="s">
        <v>728</v>
      </c>
      <c r="AA1585" s="140" t="s">
        <v>728</v>
      </c>
      <c r="AB1585" s="140" t="s">
        <v>728</v>
      </c>
      <c r="AC1585" s="140" t="s">
        <v>728</v>
      </c>
      <c r="AD1585" s="140" t="s">
        <v>728</v>
      </c>
      <c r="AE1585" s="140" t="s">
        <v>728</v>
      </c>
      <c r="AF1585" s="140" t="s">
        <v>728</v>
      </c>
      <c r="AG1585" s="140" t="s">
        <v>728</v>
      </c>
      <c r="AH1585" s="140">
        <v>48331</v>
      </c>
      <c r="AI1585" s="44"/>
      <c r="AK1585" s="44"/>
      <c r="AL1585" s="4"/>
    </row>
    <row r="1586" spans="1:38" x14ac:dyDescent="0.35">
      <c r="A1586" s="140" t="s">
        <v>4545</v>
      </c>
      <c r="B1586" s="140" t="s">
        <v>4546</v>
      </c>
      <c r="C1586" s="140" t="s">
        <v>281</v>
      </c>
      <c r="D1586" s="140" t="s">
        <v>7</v>
      </c>
      <c r="E1586" s="140" t="s">
        <v>535</v>
      </c>
      <c r="F1586" s="140">
        <v>2018</v>
      </c>
      <c r="G1586" s="140" t="s">
        <v>5172</v>
      </c>
      <c r="H1586" s="140" t="s">
        <v>728</v>
      </c>
      <c r="I1586" s="140" t="s">
        <v>728</v>
      </c>
      <c r="J1586" s="140">
        <v>1749006042.2124805</v>
      </c>
      <c r="K1586" s="140">
        <v>1749006042.2124805</v>
      </c>
      <c r="L1586" s="140">
        <v>0</v>
      </c>
      <c r="M1586" s="140">
        <v>559521.43252835958</v>
      </c>
      <c r="N1586" s="140">
        <v>0</v>
      </c>
      <c r="O1586" s="140">
        <v>1703010667.3796184</v>
      </c>
      <c r="P1586" s="140">
        <v>13751205.22578593</v>
      </c>
      <c r="Q1586" s="140">
        <v>31684648.17454778</v>
      </c>
      <c r="R1586" s="140">
        <v>1770086.6425272466</v>
      </c>
      <c r="S1586" s="140">
        <v>29914561.532020535</v>
      </c>
      <c r="T1586" s="140">
        <v>0</v>
      </c>
      <c r="U1586" s="140">
        <v>0</v>
      </c>
      <c r="V1586" s="140">
        <v>0</v>
      </c>
      <c r="W1586" s="140" t="s">
        <v>728</v>
      </c>
      <c r="X1586" s="140" t="s">
        <v>728</v>
      </c>
      <c r="Y1586" s="140">
        <v>0</v>
      </c>
      <c r="Z1586" s="140" t="s">
        <v>728</v>
      </c>
      <c r="AA1586" s="140" t="s">
        <v>728</v>
      </c>
      <c r="AB1586" s="140" t="s">
        <v>728</v>
      </c>
      <c r="AC1586" s="140" t="s">
        <v>728</v>
      </c>
      <c r="AD1586" s="140" t="s">
        <v>728</v>
      </c>
      <c r="AE1586" s="140" t="s">
        <v>728</v>
      </c>
      <c r="AF1586" s="140" t="s">
        <v>728</v>
      </c>
      <c r="AG1586" s="140" t="s">
        <v>728</v>
      </c>
      <c r="AH1586" s="140">
        <v>48497</v>
      </c>
      <c r="AI1586" s="44"/>
      <c r="AK1586" s="44"/>
      <c r="AL1586" s="4"/>
    </row>
    <row r="1587" spans="1:38" x14ac:dyDescent="0.35">
      <c r="A1587" s="140" t="s">
        <v>4581</v>
      </c>
      <c r="B1587" s="140" t="s">
        <v>4582</v>
      </c>
      <c r="C1587" s="140" t="s">
        <v>16</v>
      </c>
      <c r="D1587" s="140" t="s">
        <v>9</v>
      </c>
      <c r="E1587" s="140" t="s">
        <v>535</v>
      </c>
      <c r="F1587" s="140">
        <v>1995</v>
      </c>
      <c r="G1587" s="140" t="s">
        <v>5173</v>
      </c>
      <c r="H1587" s="140" t="s">
        <v>728</v>
      </c>
      <c r="I1587" s="140" t="s">
        <v>728</v>
      </c>
      <c r="J1587" s="140" t="s">
        <v>728</v>
      </c>
      <c r="K1587" s="140">
        <v>60710468.131919011</v>
      </c>
      <c r="L1587" s="140">
        <v>950892.8878210244</v>
      </c>
      <c r="M1587" s="140">
        <v>41198032.432109609</v>
      </c>
      <c r="N1587" s="140">
        <v>0</v>
      </c>
      <c r="O1587" s="140">
        <v>0</v>
      </c>
      <c r="P1587" s="140" t="s">
        <v>728</v>
      </c>
      <c r="Q1587" s="140">
        <v>18561542.81198838</v>
      </c>
      <c r="R1587" s="140">
        <v>15337718.033635942</v>
      </c>
      <c r="S1587" s="140">
        <v>3223824.778352438</v>
      </c>
      <c r="T1587" s="140">
        <v>0</v>
      </c>
      <c r="U1587" s="140">
        <v>0</v>
      </c>
      <c r="V1587" s="140" t="s">
        <v>728</v>
      </c>
      <c r="W1587" s="140" t="s">
        <v>728</v>
      </c>
      <c r="X1587" s="140" t="s">
        <v>728</v>
      </c>
      <c r="Y1587" s="140">
        <v>0</v>
      </c>
      <c r="Z1587" s="140">
        <v>2368086877.7044239</v>
      </c>
      <c r="AA1587" s="140">
        <v>1440871328.7489495</v>
      </c>
      <c r="AB1587" s="140">
        <v>922505494.25967467</v>
      </c>
      <c r="AC1587" s="140">
        <v>518365834.48927498</v>
      </c>
      <c r="AD1587" s="140">
        <v>927215548.95547426</v>
      </c>
      <c r="AE1587" s="140">
        <v>593641792.44034326</v>
      </c>
      <c r="AF1587" s="140">
        <v>333573756.51513028</v>
      </c>
      <c r="AG1587" s="140">
        <v>228820821.27330205</v>
      </c>
      <c r="AH1587" s="140">
        <v>107529</v>
      </c>
      <c r="AI1587" s="44"/>
      <c r="AK1587" s="44"/>
      <c r="AL1587" s="4"/>
    </row>
    <row r="1588" spans="1:38" x14ac:dyDescent="0.35">
      <c r="A1588" s="140" t="s">
        <v>4581</v>
      </c>
      <c r="B1588" s="140" t="s">
        <v>4582</v>
      </c>
      <c r="C1588" s="140" t="s">
        <v>16</v>
      </c>
      <c r="D1588" s="140" t="s">
        <v>9</v>
      </c>
      <c r="E1588" s="140" t="s">
        <v>535</v>
      </c>
      <c r="F1588" s="140">
        <v>1996</v>
      </c>
      <c r="G1588" s="140" t="s">
        <v>5174</v>
      </c>
      <c r="H1588" s="140" t="s">
        <v>728</v>
      </c>
      <c r="I1588" s="140" t="s">
        <v>728</v>
      </c>
      <c r="J1588" s="140" t="s">
        <v>728</v>
      </c>
      <c r="K1588" s="140">
        <v>79197926.529234618</v>
      </c>
      <c r="L1588" s="140">
        <v>1118649.7905528033</v>
      </c>
      <c r="M1588" s="140">
        <v>41080673.119302914</v>
      </c>
      <c r="N1588" s="140">
        <v>0</v>
      </c>
      <c r="O1588" s="140">
        <v>0</v>
      </c>
      <c r="P1588" s="140" t="s">
        <v>728</v>
      </c>
      <c r="Q1588" s="140">
        <v>36998603.619378895</v>
      </c>
      <c r="R1588" s="140">
        <v>31693372.151109807</v>
      </c>
      <c r="S1588" s="140">
        <v>5305231.4682690846</v>
      </c>
      <c r="T1588" s="140">
        <v>0</v>
      </c>
      <c r="U1588" s="140">
        <v>0</v>
      </c>
      <c r="V1588" s="140" t="s">
        <v>728</v>
      </c>
      <c r="W1588" s="140" t="s">
        <v>728</v>
      </c>
      <c r="X1588" s="140" t="s">
        <v>728</v>
      </c>
      <c r="Y1588" s="140">
        <v>0</v>
      </c>
      <c r="Z1588" s="140">
        <v>2329677723.2862792</v>
      </c>
      <c r="AA1588" s="140">
        <v>1415753411.4371748</v>
      </c>
      <c r="AB1588" s="140">
        <v>902114756.71378756</v>
      </c>
      <c r="AC1588" s="140">
        <v>513638654.72339088</v>
      </c>
      <c r="AD1588" s="140">
        <v>913924311.84910464</v>
      </c>
      <c r="AE1588" s="140">
        <v>582350430.22190547</v>
      </c>
      <c r="AF1588" s="140">
        <v>331573881.62719953</v>
      </c>
      <c r="AG1588" s="140">
        <v>310036359.61898053</v>
      </c>
      <c r="AH1588" s="140">
        <v>108321</v>
      </c>
      <c r="AI1588" s="44"/>
      <c r="AK1588" s="44"/>
      <c r="AL1588" s="4"/>
    </row>
    <row r="1589" spans="1:38" x14ac:dyDescent="0.35">
      <c r="A1589" s="140" t="s">
        <v>4581</v>
      </c>
      <c r="B1589" s="140" t="s">
        <v>4582</v>
      </c>
      <c r="C1589" s="140" t="s">
        <v>16</v>
      </c>
      <c r="D1589" s="140" t="s">
        <v>9</v>
      </c>
      <c r="E1589" s="140" t="s">
        <v>535</v>
      </c>
      <c r="F1589" s="140">
        <v>1997</v>
      </c>
      <c r="G1589" s="140" t="s">
        <v>5175</v>
      </c>
      <c r="H1589" s="140" t="s">
        <v>728</v>
      </c>
      <c r="I1589" s="140" t="s">
        <v>728</v>
      </c>
      <c r="J1589" s="140" t="s">
        <v>728</v>
      </c>
      <c r="K1589" s="140">
        <v>99929876.521496594</v>
      </c>
      <c r="L1589" s="140">
        <v>1210885.2084453336</v>
      </c>
      <c r="M1589" s="140">
        <v>43950567.067840561</v>
      </c>
      <c r="N1589" s="140">
        <v>0</v>
      </c>
      <c r="O1589" s="140">
        <v>0</v>
      </c>
      <c r="P1589" s="140" t="s">
        <v>728</v>
      </c>
      <c r="Q1589" s="140">
        <v>54768424.245210707</v>
      </c>
      <c r="R1589" s="140">
        <v>47395218.455316871</v>
      </c>
      <c r="S1589" s="140">
        <v>7373205.789893833</v>
      </c>
      <c r="T1589" s="140">
        <v>0</v>
      </c>
      <c r="U1589" s="140">
        <v>0</v>
      </c>
      <c r="V1589" s="140" t="s">
        <v>728</v>
      </c>
      <c r="W1589" s="140" t="s">
        <v>728</v>
      </c>
      <c r="X1589" s="140" t="s">
        <v>728</v>
      </c>
      <c r="Y1589" s="140">
        <v>0</v>
      </c>
      <c r="Z1589" s="140">
        <v>2124644119.4283791</v>
      </c>
      <c r="AA1589" s="140">
        <v>1287329308.0584152</v>
      </c>
      <c r="AB1589" s="140">
        <v>838880077.31285906</v>
      </c>
      <c r="AC1589" s="140">
        <v>448449230.74555606</v>
      </c>
      <c r="AD1589" s="140">
        <v>837314811.36996388</v>
      </c>
      <c r="AE1589" s="140">
        <v>545630950.29400456</v>
      </c>
      <c r="AF1589" s="140">
        <v>291683861.07595789</v>
      </c>
      <c r="AG1589" s="140">
        <v>340864137.98395544</v>
      </c>
      <c r="AH1589" s="140">
        <v>108480</v>
      </c>
      <c r="AI1589" s="44"/>
      <c r="AK1589" s="44"/>
      <c r="AL1589" s="4"/>
    </row>
    <row r="1590" spans="1:38" x14ac:dyDescent="0.35">
      <c r="A1590" s="140" t="s">
        <v>4581</v>
      </c>
      <c r="B1590" s="140" t="s">
        <v>4582</v>
      </c>
      <c r="C1590" s="140" t="s">
        <v>16</v>
      </c>
      <c r="D1590" s="140" t="s">
        <v>9</v>
      </c>
      <c r="E1590" s="140" t="s">
        <v>535</v>
      </c>
      <c r="F1590" s="140">
        <v>1998</v>
      </c>
      <c r="G1590" s="140" t="s">
        <v>5176</v>
      </c>
      <c r="H1590" s="140" t="s">
        <v>728</v>
      </c>
      <c r="I1590" s="140" t="s">
        <v>728</v>
      </c>
      <c r="J1590" s="140" t="s">
        <v>728</v>
      </c>
      <c r="K1590" s="140">
        <v>113792817.19599195</v>
      </c>
      <c r="L1590" s="140">
        <v>1304060.7117031333</v>
      </c>
      <c r="M1590" s="140">
        <v>40536382.197073832</v>
      </c>
      <c r="N1590" s="140">
        <v>0</v>
      </c>
      <c r="O1590" s="140">
        <v>0</v>
      </c>
      <c r="P1590" s="140" t="s">
        <v>728</v>
      </c>
      <c r="Q1590" s="140">
        <v>71952374.28721498</v>
      </c>
      <c r="R1590" s="140">
        <v>63769417.818456084</v>
      </c>
      <c r="S1590" s="140">
        <v>8182956.4687588904</v>
      </c>
      <c r="T1590" s="140">
        <v>0</v>
      </c>
      <c r="U1590" s="140">
        <v>0</v>
      </c>
      <c r="V1590" s="140" t="s">
        <v>728</v>
      </c>
      <c r="W1590" s="140" t="s">
        <v>728</v>
      </c>
      <c r="X1590" s="140" t="s">
        <v>728</v>
      </c>
      <c r="Y1590" s="140">
        <v>0</v>
      </c>
      <c r="Z1590" s="140">
        <v>2257726536.8030252</v>
      </c>
      <c r="AA1590" s="140">
        <v>1363008133.4659584</v>
      </c>
      <c r="AB1590" s="140">
        <v>877899751.40364921</v>
      </c>
      <c r="AC1590" s="140">
        <v>485108382.0623126</v>
      </c>
      <c r="AD1590" s="140">
        <v>894718403.33706665</v>
      </c>
      <c r="AE1590" s="140">
        <v>576279073.16188931</v>
      </c>
      <c r="AF1590" s="140">
        <v>318439330.1751768</v>
      </c>
      <c r="AG1590" s="140">
        <v>376871484.50719219</v>
      </c>
      <c r="AH1590" s="140">
        <v>108208</v>
      </c>
      <c r="AI1590" s="44"/>
      <c r="AK1590" s="44"/>
      <c r="AL1590" s="4"/>
    </row>
    <row r="1591" spans="1:38" x14ac:dyDescent="0.35">
      <c r="A1591" s="140" t="s">
        <v>4581</v>
      </c>
      <c r="B1591" s="140" t="s">
        <v>4582</v>
      </c>
      <c r="C1591" s="140" t="s">
        <v>16</v>
      </c>
      <c r="D1591" s="140" t="s">
        <v>9</v>
      </c>
      <c r="E1591" s="140" t="s">
        <v>535</v>
      </c>
      <c r="F1591" s="140">
        <v>1999</v>
      </c>
      <c r="G1591" s="140" t="s">
        <v>5177</v>
      </c>
      <c r="H1591" s="140" t="s">
        <v>728</v>
      </c>
      <c r="I1591" s="140" t="s">
        <v>728</v>
      </c>
      <c r="J1591" s="140" t="s">
        <v>728</v>
      </c>
      <c r="K1591" s="140">
        <v>133366623.90220076</v>
      </c>
      <c r="L1591" s="140">
        <v>1250174.1721776114</v>
      </c>
      <c r="M1591" s="140">
        <v>40062621.62475992</v>
      </c>
      <c r="N1591" s="140">
        <v>0</v>
      </c>
      <c r="O1591" s="140">
        <v>0</v>
      </c>
      <c r="P1591" s="140" t="s">
        <v>728</v>
      </c>
      <c r="Q1591" s="140">
        <v>92053828.105263218</v>
      </c>
      <c r="R1591" s="140">
        <v>83009737.207458392</v>
      </c>
      <c r="S1591" s="140">
        <v>9044090.8978048321</v>
      </c>
      <c r="T1591" s="140">
        <v>0</v>
      </c>
      <c r="U1591" s="140">
        <v>0</v>
      </c>
      <c r="V1591" s="140" t="s">
        <v>728</v>
      </c>
      <c r="W1591" s="140" t="s">
        <v>728</v>
      </c>
      <c r="X1591" s="140" t="s">
        <v>728</v>
      </c>
      <c r="Y1591" s="140">
        <v>0</v>
      </c>
      <c r="Z1591" s="140">
        <v>2249284800.3780608</v>
      </c>
      <c r="AA1591" s="140">
        <v>1352557641.6023664</v>
      </c>
      <c r="AB1591" s="140">
        <v>876932005.92126071</v>
      </c>
      <c r="AC1591" s="140">
        <v>475625635.68110561</v>
      </c>
      <c r="AD1591" s="140">
        <v>896727158.77569067</v>
      </c>
      <c r="AE1591" s="140">
        <v>581393888.08423078</v>
      </c>
      <c r="AF1591" s="140">
        <v>315333270.69145924</v>
      </c>
      <c r="AG1591" s="140">
        <v>403909731.79979688</v>
      </c>
      <c r="AH1591" s="140">
        <v>107781</v>
      </c>
      <c r="AI1591" s="44"/>
      <c r="AK1591" s="44"/>
      <c r="AL1591" s="4"/>
    </row>
    <row r="1592" spans="1:38" x14ac:dyDescent="0.35">
      <c r="A1592" s="140" t="s">
        <v>4581</v>
      </c>
      <c r="B1592" s="140" t="s">
        <v>4582</v>
      </c>
      <c r="C1592" s="140" t="s">
        <v>16</v>
      </c>
      <c r="D1592" s="140" t="s">
        <v>9</v>
      </c>
      <c r="E1592" s="140" t="s">
        <v>535</v>
      </c>
      <c r="F1592" s="140">
        <v>2000</v>
      </c>
      <c r="G1592" s="140" t="s">
        <v>5178</v>
      </c>
      <c r="H1592" s="140" t="s">
        <v>728</v>
      </c>
      <c r="I1592" s="140" t="s">
        <v>728</v>
      </c>
      <c r="J1592" s="140">
        <v>146593240.59939548</v>
      </c>
      <c r="K1592" s="140">
        <v>146593240.59939548</v>
      </c>
      <c r="L1592" s="140">
        <v>1091085.3109841633</v>
      </c>
      <c r="M1592" s="140">
        <v>41049498.507349312</v>
      </c>
      <c r="N1592" s="140">
        <v>0</v>
      </c>
      <c r="O1592" s="140">
        <v>0</v>
      </c>
      <c r="P1592" s="140">
        <v>7752162.068376028</v>
      </c>
      <c r="Q1592" s="140">
        <v>96700494.712685972</v>
      </c>
      <c r="R1592" s="140">
        <v>89027619.026401639</v>
      </c>
      <c r="S1592" s="140">
        <v>7672875.6862843279</v>
      </c>
      <c r="T1592" s="140">
        <v>0</v>
      </c>
      <c r="U1592" s="140">
        <v>0</v>
      </c>
      <c r="V1592" s="140" t="s">
        <v>728</v>
      </c>
      <c r="W1592" s="140" t="s">
        <v>728</v>
      </c>
      <c r="X1592" s="140" t="s">
        <v>728</v>
      </c>
      <c r="Y1592" s="140">
        <v>0</v>
      </c>
      <c r="Z1592" s="140">
        <v>2336212453.6317053</v>
      </c>
      <c r="AA1592" s="140">
        <v>1407671356.800652</v>
      </c>
      <c r="AB1592" s="140">
        <v>923117593.3568294</v>
      </c>
      <c r="AC1592" s="140">
        <v>484553763.44382256</v>
      </c>
      <c r="AD1592" s="140">
        <v>928541096.8310529</v>
      </c>
      <c r="AE1592" s="140">
        <v>608915297.23793256</v>
      </c>
      <c r="AF1592" s="140">
        <v>319625799.5931201</v>
      </c>
      <c r="AG1592" s="140">
        <v>471849593.28368551</v>
      </c>
      <c r="AH1592" s="140">
        <v>107402</v>
      </c>
      <c r="AI1592" s="44"/>
      <c r="AK1592" s="44"/>
      <c r="AL1592" s="4"/>
    </row>
    <row r="1593" spans="1:38" x14ac:dyDescent="0.35">
      <c r="A1593" s="140" t="s">
        <v>4581</v>
      </c>
      <c r="B1593" s="140" t="s">
        <v>4582</v>
      </c>
      <c r="C1593" s="140" t="s">
        <v>16</v>
      </c>
      <c r="D1593" s="140" t="s">
        <v>9</v>
      </c>
      <c r="E1593" s="140" t="s">
        <v>535</v>
      </c>
      <c r="F1593" s="140">
        <v>2001</v>
      </c>
      <c r="G1593" s="140" t="s">
        <v>5179</v>
      </c>
      <c r="H1593" s="140" t="s">
        <v>728</v>
      </c>
      <c r="I1593" s="140" t="s">
        <v>728</v>
      </c>
      <c r="J1593" s="140">
        <v>146542373.33948842</v>
      </c>
      <c r="K1593" s="140">
        <v>146542373.33948842</v>
      </c>
      <c r="L1593" s="140">
        <v>943110.96038976056</v>
      </c>
      <c r="M1593" s="140">
        <v>39909866.223856293</v>
      </c>
      <c r="N1593" s="140">
        <v>0</v>
      </c>
      <c r="O1593" s="140">
        <v>0</v>
      </c>
      <c r="P1593" s="140">
        <v>6565352.5221518511</v>
      </c>
      <c r="Q1593" s="140">
        <v>99124043.633090496</v>
      </c>
      <c r="R1593" s="140">
        <v>92621548.563280225</v>
      </c>
      <c r="S1593" s="140">
        <v>6502495.0698102731</v>
      </c>
      <c r="T1593" s="140">
        <v>0</v>
      </c>
      <c r="U1593" s="140">
        <v>0</v>
      </c>
      <c r="V1593" s="140" t="s">
        <v>728</v>
      </c>
      <c r="W1593" s="140" t="s">
        <v>728</v>
      </c>
      <c r="X1593" s="140" t="s">
        <v>728</v>
      </c>
      <c r="Y1593" s="140">
        <v>0</v>
      </c>
      <c r="Z1593" s="140">
        <v>2347776450.804142</v>
      </c>
      <c r="AA1593" s="140">
        <v>1417137511.9155016</v>
      </c>
      <c r="AB1593" s="140">
        <v>949518788.61119103</v>
      </c>
      <c r="AC1593" s="140">
        <v>467618723.30431056</v>
      </c>
      <c r="AD1593" s="140">
        <v>930638938.88864446</v>
      </c>
      <c r="AE1593" s="140">
        <v>623552160.92863965</v>
      </c>
      <c r="AF1593" s="140">
        <v>307086777.96000278</v>
      </c>
      <c r="AG1593" s="140">
        <v>453969666.33215374</v>
      </c>
      <c r="AH1593" s="140">
        <v>107173</v>
      </c>
      <c r="AI1593" s="44"/>
      <c r="AK1593" s="44"/>
      <c r="AL1593" s="4"/>
    </row>
    <row r="1594" spans="1:38" x14ac:dyDescent="0.35">
      <c r="A1594" s="140" t="s">
        <v>4581</v>
      </c>
      <c r="B1594" s="140" t="s">
        <v>4582</v>
      </c>
      <c r="C1594" s="140" t="s">
        <v>16</v>
      </c>
      <c r="D1594" s="140" t="s">
        <v>9</v>
      </c>
      <c r="E1594" s="140" t="s">
        <v>535</v>
      </c>
      <c r="F1594" s="140">
        <v>2002</v>
      </c>
      <c r="G1594" s="140" t="s">
        <v>5180</v>
      </c>
      <c r="H1594" s="140" t="s">
        <v>728</v>
      </c>
      <c r="I1594" s="140" t="s">
        <v>728</v>
      </c>
      <c r="J1594" s="140">
        <v>150083482.36328492</v>
      </c>
      <c r="K1594" s="140">
        <v>150083482.36328492</v>
      </c>
      <c r="L1594" s="140">
        <v>842204.25419402379</v>
      </c>
      <c r="M1594" s="140">
        <v>40747956.949416429</v>
      </c>
      <c r="N1594" s="140">
        <v>0</v>
      </c>
      <c r="O1594" s="140">
        <v>0</v>
      </c>
      <c r="P1594" s="140">
        <v>5460371.8013362</v>
      </c>
      <c r="Q1594" s="140">
        <v>103032949.35833828</v>
      </c>
      <c r="R1594" s="140">
        <v>97621282.558203369</v>
      </c>
      <c r="S1594" s="140">
        <v>5411666.8001349187</v>
      </c>
      <c r="T1594" s="140">
        <v>0</v>
      </c>
      <c r="U1594" s="140">
        <v>0</v>
      </c>
      <c r="V1594" s="140" t="s">
        <v>728</v>
      </c>
      <c r="W1594" s="140" t="s">
        <v>728</v>
      </c>
      <c r="X1594" s="140" t="s">
        <v>728</v>
      </c>
      <c r="Y1594" s="140">
        <v>0</v>
      </c>
      <c r="Z1594" s="140">
        <v>2352838499.8053555</v>
      </c>
      <c r="AA1594" s="140">
        <v>1425432071.6655588</v>
      </c>
      <c r="AB1594" s="140">
        <v>971116927.37764001</v>
      </c>
      <c r="AC1594" s="140">
        <v>454315144.28791881</v>
      </c>
      <c r="AD1594" s="140">
        <v>927406428.1397965</v>
      </c>
      <c r="AE1594" s="140">
        <v>631822518.1176517</v>
      </c>
      <c r="AF1594" s="140">
        <v>295583910.02214795</v>
      </c>
      <c r="AG1594" s="140">
        <v>487128105.94575042</v>
      </c>
      <c r="AH1594" s="140">
        <v>107030</v>
      </c>
      <c r="AI1594" s="44"/>
      <c r="AK1594" s="44"/>
      <c r="AL1594" s="4"/>
    </row>
    <row r="1595" spans="1:38" x14ac:dyDescent="0.35">
      <c r="A1595" s="140" t="s">
        <v>4581</v>
      </c>
      <c r="B1595" s="140" t="s">
        <v>4582</v>
      </c>
      <c r="C1595" s="140" t="s">
        <v>16</v>
      </c>
      <c r="D1595" s="140" t="s">
        <v>9</v>
      </c>
      <c r="E1595" s="140" t="s">
        <v>535</v>
      </c>
      <c r="F1595" s="140">
        <v>2003</v>
      </c>
      <c r="G1595" s="140" t="s">
        <v>5181</v>
      </c>
      <c r="H1595" s="140" t="s">
        <v>728</v>
      </c>
      <c r="I1595" s="140" t="s">
        <v>728</v>
      </c>
      <c r="J1595" s="140">
        <v>820429232.91536224</v>
      </c>
      <c r="K1595" s="140">
        <v>820429232.91536224</v>
      </c>
      <c r="L1595" s="140">
        <v>891976.32583123143</v>
      </c>
      <c r="M1595" s="140">
        <v>40801875.128180817</v>
      </c>
      <c r="N1595" s="140">
        <v>0</v>
      </c>
      <c r="O1595" s="140">
        <v>660842240.77082717</v>
      </c>
      <c r="P1595" s="140">
        <v>5931304.61576379</v>
      </c>
      <c r="Q1595" s="140">
        <v>111961836.07475923</v>
      </c>
      <c r="R1595" s="140">
        <v>106079550.50540678</v>
      </c>
      <c r="S1595" s="140">
        <v>5882285.569352448</v>
      </c>
      <c r="T1595" s="140">
        <v>0</v>
      </c>
      <c r="U1595" s="140">
        <v>0</v>
      </c>
      <c r="V1595" s="140" t="s">
        <v>728</v>
      </c>
      <c r="W1595" s="140" t="s">
        <v>728</v>
      </c>
      <c r="X1595" s="140" t="s">
        <v>728</v>
      </c>
      <c r="Y1595" s="140">
        <v>0</v>
      </c>
      <c r="Z1595" s="140">
        <v>2330882648.4237247</v>
      </c>
      <c r="AA1595" s="140">
        <v>1418463153.5030215</v>
      </c>
      <c r="AB1595" s="140">
        <v>970873333.66629457</v>
      </c>
      <c r="AC1595" s="140">
        <v>447589819.83672678</v>
      </c>
      <c r="AD1595" s="140">
        <v>912419494.92070341</v>
      </c>
      <c r="AE1595" s="140">
        <v>624509529.59060705</v>
      </c>
      <c r="AF1595" s="140">
        <v>287909965.33009714</v>
      </c>
      <c r="AG1595" s="140">
        <v>530813389.04020303</v>
      </c>
      <c r="AH1595" s="140">
        <v>106901</v>
      </c>
      <c r="AI1595" s="44"/>
      <c r="AK1595" s="44"/>
      <c r="AL1595" s="4"/>
    </row>
    <row r="1596" spans="1:38" x14ac:dyDescent="0.35">
      <c r="A1596" s="140" t="s">
        <v>4581</v>
      </c>
      <c r="B1596" s="140" t="s">
        <v>4582</v>
      </c>
      <c r="C1596" s="140" t="s">
        <v>16</v>
      </c>
      <c r="D1596" s="140" t="s">
        <v>9</v>
      </c>
      <c r="E1596" s="140" t="s">
        <v>535</v>
      </c>
      <c r="F1596" s="140">
        <v>2004</v>
      </c>
      <c r="G1596" s="140" t="s">
        <v>5182</v>
      </c>
      <c r="H1596" s="140" t="s">
        <v>728</v>
      </c>
      <c r="I1596" s="140" t="s">
        <v>728</v>
      </c>
      <c r="J1596" s="140">
        <v>392382666.60916597</v>
      </c>
      <c r="K1596" s="140">
        <v>392382666.60916597</v>
      </c>
      <c r="L1596" s="140">
        <v>1077613.2416347673</v>
      </c>
      <c r="M1596" s="140">
        <v>41693940.371504679</v>
      </c>
      <c r="N1596" s="140">
        <v>0</v>
      </c>
      <c r="O1596" s="140">
        <v>213237282.928289</v>
      </c>
      <c r="P1596" s="140">
        <v>6466158.4939568024</v>
      </c>
      <c r="Q1596" s="140">
        <v>129907671.57378072</v>
      </c>
      <c r="R1596" s="140">
        <v>123490709.78685707</v>
      </c>
      <c r="S1596" s="140">
        <v>6416961.7869236423</v>
      </c>
      <c r="T1596" s="140">
        <v>0</v>
      </c>
      <c r="U1596" s="140">
        <v>0</v>
      </c>
      <c r="V1596" s="140" t="s">
        <v>728</v>
      </c>
      <c r="W1596" s="140" t="s">
        <v>728</v>
      </c>
      <c r="X1596" s="140" t="s">
        <v>728</v>
      </c>
      <c r="Y1596" s="140">
        <v>0</v>
      </c>
      <c r="Z1596" s="140">
        <v>2214535807.3799758</v>
      </c>
      <c r="AA1596" s="140">
        <v>1352855309.6520729</v>
      </c>
      <c r="AB1596" s="140">
        <v>931090510.16142213</v>
      </c>
      <c r="AC1596" s="140">
        <v>421764799.49065065</v>
      </c>
      <c r="AD1596" s="140">
        <v>861680497.72790313</v>
      </c>
      <c r="AE1596" s="140">
        <v>593043859.53288543</v>
      </c>
      <c r="AF1596" s="140">
        <v>268636638.19501847</v>
      </c>
      <c r="AG1596" s="140">
        <v>459223226.99190569</v>
      </c>
      <c r="AH1596" s="140">
        <v>106625</v>
      </c>
      <c r="AI1596" s="44"/>
      <c r="AK1596" s="44"/>
      <c r="AL1596" s="4"/>
    </row>
    <row r="1597" spans="1:38" x14ac:dyDescent="0.35">
      <c r="A1597" s="140" t="s">
        <v>4581</v>
      </c>
      <c r="B1597" s="140" t="s">
        <v>4582</v>
      </c>
      <c r="C1597" s="140" t="s">
        <v>16</v>
      </c>
      <c r="D1597" s="140" t="s">
        <v>9</v>
      </c>
      <c r="E1597" s="140" t="s">
        <v>535</v>
      </c>
      <c r="F1597" s="140">
        <v>2005</v>
      </c>
      <c r="G1597" s="140" t="s">
        <v>5183</v>
      </c>
      <c r="H1597" s="140" t="s">
        <v>728</v>
      </c>
      <c r="I1597" s="140" t="s">
        <v>728</v>
      </c>
      <c r="J1597" s="140">
        <v>406348058.41863835</v>
      </c>
      <c r="K1597" s="140">
        <v>406348058.41863835</v>
      </c>
      <c r="L1597" s="140">
        <v>1133447.2771188996</v>
      </c>
      <c r="M1597" s="140">
        <v>42559626.896107756</v>
      </c>
      <c r="N1597" s="140">
        <v>0</v>
      </c>
      <c r="O1597" s="140">
        <v>201980728.41146755</v>
      </c>
      <c r="P1597" s="140">
        <v>7216968.5872471342</v>
      </c>
      <c r="Q1597" s="140">
        <v>153457287.24669701</v>
      </c>
      <c r="R1597" s="140">
        <v>146290486.26631266</v>
      </c>
      <c r="S1597" s="140">
        <v>7166800.9803843563</v>
      </c>
      <c r="T1597" s="140">
        <v>0</v>
      </c>
      <c r="U1597" s="140">
        <v>0</v>
      </c>
      <c r="V1597" s="140" t="s">
        <v>728</v>
      </c>
      <c r="W1597" s="140" t="s">
        <v>728</v>
      </c>
      <c r="X1597" s="140" t="s">
        <v>728</v>
      </c>
      <c r="Y1597" s="140">
        <v>0</v>
      </c>
      <c r="Z1597" s="140">
        <v>2267966601.8186393</v>
      </c>
      <c r="AA1597" s="140">
        <v>1389998391.4908862</v>
      </c>
      <c r="AB1597" s="140">
        <v>948705052.61851954</v>
      </c>
      <c r="AC1597" s="140">
        <v>441293338.87236685</v>
      </c>
      <c r="AD1597" s="140">
        <v>877968210.32774878</v>
      </c>
      <c r="AE1597" s="140">
        <v>599232979.17128217</v>
      </c>
      <c r="AF1597" s="140">
        <v>278735231.15646654</v>
      </c>
      <c r="AG1597" s="140">
        <v>376208331.15318811</v>
      </c>
      <c r="AH1597" s="140">
        <v>106129</v>
      </c>
      <c r="AI1597" s="44"/>
      <c r="AK1597" s="44"/>
      <c r="AL1597" s="4"/>
    </row>
    <row r="1598" spans="1:38" x14ac:dyDescent="0.35">
      <c r="A1598" s="140" t="s">
        <v>4581</v>
      </c>
      <c r="B1598" s="140" t="s">
        <v>4582</v>
      </c>
      <c r="C1598" s="140" t="s">
        <v>16</v>
      </c>
      <c r="D1598" s="140" t="s">
        <v>9</v>
      </c>
      <c r="E1598" s="140" t="s">
        <v>535</v>
      </c>
      <c r="F1598" s="140">
        <v>2006</v>
      </c>
      <c r="G1598" s="140" t="s">
        <v>5184</v>
      </c>
      <c r="H1598" s="140" t="s">
        <v>728</v>
      </c>
      <c r="I1598" s="140" t="s">
        <v>728</v>
      </c>
      <c r="J1598" s="140">
        <v>337837507.06449819</v>
      </c>
      <c r="K1598" s="140">
        <v>337837507.06449819</v>
      </c>
      <c r="L1598" s="140">
        <v>1210208.4566677683</v>
      </c>
      <c r="M1598" s="140">
        <v>43222034.518754579</v>
      </c>
      <c r="N1598" s="140">
        <v>0</v>
      </c>
      <c r="O1598" s="140">
        <v>100216589.3614064</v>
      </c>
      <c r="P1598" s="140">
        <v>7786844.5031236233</v>
      </c>
      <c r="Q1598" s="140">
        <v>185401830.22454581</v>
      </c>
      <c r="R1598" s="140">
        <v>177663992.02998781</v>
      </c>
      <c r="S1598" s="140">
        <v>7737838.1945579965</v>
      </c>
      <c r="T1598" s="140">
        <v>0</v>
      </c>
      <c r="U1598" s="140">
        <v>0</v>
      </c>
      <c r="V1598" s="140" t="s">
        <v>728</v>
      </c>
      <c r="W1598" s="140" t="s">
        <v>728</v>
      </c>
      <c r="X1598" s="140" t="s">
        <v>728</v>
      </c>
      <c r="Y1598" s="140">
        <v>0</v>
      </c>
      <c r="Z1598" s="140">
        <v>2165138577.2168474</v>
      </c>
      <c r="AA1598" s="140">
        <v>1329682914.8980424</v>
      </c>
      <c r="AB1598" s="140">
        <v>919548188.40596521</v>
      </c>
      <c r="AC1598" s="140">
        <v>410134726.4920733</v>
      </c>
      <c r="AD1598" s="140">
        <v>835455662.31880498</v>
      </c>
      <c r="AE1598" s="140">
        <v>577763113.42443001</v>
      </c>
      <c r="AF1598" s="140">
        <v>257692548.894375</v>
      </c>
      <c r="AG1598" s="140">
        <v>364574740.02038074</v>
      </c>
      <c r="AH1598" s="140">
        <v>105371</v>
      </c>
      <c r="AI1598" s="44"/>
      <c r="AK1598" s="44"/>
      <c r="AL1598" s="4"/>
    </row>
    <row r="1599" spans="1:38" x14ac:dyDescent="0.35">
      <c r="A1599" s="140" t="s">
        <v>4581</v>
      </c>
      <c r="B1599" s="140" t="s">
        <v>4582</v>
      </c>
      <c r="C1599" s="140" t="s">
        <v>16</v>
      </c>
      <c r="D1599" s="140" t="s">
        <v>9</v>
      </c>
      <c r="E1599" s="140" t="s">
        <v>535</v>
      </c>
      <c r="F1599" s="140">
        <v>2007</v>
      </c>
      <c r="G1599" s="140" t="s">
        <v>5185</v>
      </c>
      <c r="H1599" s="140" t="s">
        <v>728</v>
      </c>
      <c r="I1599" s="140" t="s">
        <v>728</v>
      </c>
      <c r="J1599" s="140">
        <v>376768768.90453494</v>
      </c>
      <c r="K1599" s="140">
        <v>376768768.90453494</v>
      </c>
      <c r="L1599" s="140">
        <v>1380560.7623551257</v>
      </c>
      <c r="M1599" s="140">
        <v>43437700.035195701</v>
      </c>
      <c r="N1599" s="140">
        <v>0</v>
      </c>
      <c r="O1599" s="140">
        <v>120207838.90821128</v>
      </c>
      <c r="P1599" s="140">
        <v>8666718.0613621287</v>
      </c>
      <c r="Q1599" s="140">
        <v>203075951.13741067</v>
      </c>
      <c r="R1599" s="140">
        <v>194458067.74858531</v>
      </c>
      <c r="S1599" s="140">
        <v>8617883.3888253458</v>
      </c>
      <c r="T1599" s="140">
        <v>0</v>
      </c>
      <c r="U1599" s="140">
        <v>0</v>
      </c>
      <c r="V1599" s="140" t="s">
        <v>728</v>
      </c>
      <c r="W1599" s="140" t="s">
        <v>728</v>
      </c>
      <c r="X1599" s="140" t="s">
        <v>728</v>
      </c>
      <c r="Y1599" s="140">
        <v>0</v>
      </c>
      <c r="Z1599" s="140">
        <v>2132752153.0104027</v>
      </c>
      <c r="AA1599" s="140">
        <v>1311536891.0400612</v>
      </c>
      <c r="AB1599" s="140">
        <v>903142888.53839958</v>
      </c>
      <c r="AC1599" s="140">
        <v>408394002.50166178</v>
      </c>
      <c r="AD1599" s="140">
        <v>821215261.97034156</v>
      </c>
      <c r="AE1599" s="140">
        <v>565500466.57060194</v>
      </c>
      <c r="AF1599" s="140">
        <v>255714795.39973727</v>
      </c>
      <c r="AG1599" s="140">
        <v>362186238.68985784</v>
      </c>
      <c r="AH1599" s="140">
        <v>104444</v>
      </c>
      <c r="AI1599" s="44"/>
      <c r="AK1599" s="44"/>
      <c r="AL1599" s="4"/>
    </row>
    <row r="1600" spans="1:38" x14ac:dyDescent="0.35">
      <c r="A1600" s="140" t="s">
        <v>4581</v>
      </c>
      <c r="B1600" s="140" t="s">
        <v>4582</v>
      </c>
      <c r="C1600" s="140" t="s">
        <v>16</v>
      </c>
      <c r="D1600" s="140" t="s">
        <v>9</v>
      </c>
      <c r="E1600" s="140" t="s">
        <v>535</v>
      </c>
      <c r="F1600" s="140">
        <v>2008</v>
      </c>
      <c r="G1600" s="140" t="s">
        <v>5186</v>
      </c>
      <c r="H1600" s="140" t="s">
        <v>728</v>
      </c>
      <c r="I1600" s="140" t="s">
        <v>728</v>
      </c>
      <c r="J1600" s="140">
        <v>463361156.02163732</v>
      </c>
      <c r="K1600" s="140">
        <v>463361156.02163732</v>
      </c>
      <c r="L1600" s="140">
        <v>1691984.696780052</v>
      </c>
      <c r="M1600" s="140">
        <v>44093604.249244064</v>
      </c>
      <c r="N1600" s="140">
        <v>0</v>
      </c>
      <c r="O1600" s="140">
        <v>168927671.14533415</v>
      </c>
      <c r="P1600" s="140">
        <v>9101645.6986954324</v>
      </c>
      <c r="Q1600" s="140">
        <v>239546250.23158363</v>
      </c>
      <c r="R1600" s="140">
        <v>230489886.35228479</v>
      </c>
      <c r="S1600" s="140">
        <v>9056363.8792988285</v>
      </c>
      <c r="T1600" s="140">
        <v>0</v>
      </c>
      <c r="U1600" s="140">
        <v>0</v>
      </c>
      <c r="V1600" s="140" t="s">
        <v>728</v>
      </c>
      <c r="W1600" s="140" t="s">
        <v>728</v>
      </c>
      <c r="X1600" s="140" t="s">
        <v>728</v>
      </c>
      <c r="Y1600" s="140">
        <v>0</v>
      </c>
      <c r="Z1600" s="140">
        <v>2146940964.8454213</v>
      </c>
      <c r="AA1600" s="140">
        <v>1321597051.8371913</v>
      </c>
      <c r="AB1600" s="140">
        <v>899166516.42861032</v>
      </c>
      <c r="AC1600" s="140">
        <v>422430535.40858114</v>
      </c>
      <c r="AD1600" s="140">
        <v>825343913.00823009</v>
      </c>
      <c r="AE1600" s="140">
        <v>561533948.70511055</v>
      </c>
      <c r="AF1600" s="140">
        <v>263809964.30312219</v>
      </c>
      <c r="AG1600" s="140">
        <v>261957560.32322347</v>
      </c>
      <c r="AH1600" s="140">
        <v>103543</v>
      </c>
      <c r="AI1600" s="44"/>
      <c r="AK1600" s="44"/>
      <c r="AL1600" s="4"/>
    </row>
    <row r="1601" spans="1:38" x14ac:dyDescent="0.35">
      <c r="A1601" s="140" t="s">
        <v>4581</v>
      </c>
      <c r="B1601" s="140" t="s">
        <v>4582</v>
      </c>
      <c r="C1601" s="140" t="s">
        <v>16</v>
      </c>
      <c r="D1601" s="140" t="s">
        <v>9</v>
      </c>
      <c r="E1601" s="140" t="s">
        <v>535</v>
      </c>
      <c r="F1601" s="140">
        <v>2009</v>
      </c>
      <c r="G1601" s="140" t="s">
        <v>5187</v>
      </c>
      <c r="H1601" s="140" t="s">
        <v>728</v>
      </c>
      <c r="I1601" s="140" t="s">
        <v>728</v>
      </c>
      <c r="J1601" s="140">
        <v>473624307.65872228</v>
      </c>
      <c r="K1601" s="140">
        <v>473624307.65872228</v>
      </c>
      <c r="L1601" s="140">
        <v>1918690.8148414395</v>
      </c>
      <c r="M1601" s="140">
        <v>42143738.922549732</v>
      </c>
      <c r="N1601" s="140">
        <v>0</v>
      </c>
      <c r="O1601" s="140">
        <v>161327105.7149443</v>
      </c>
      <c r="P1601" s="140">
        <v>9809928.0520287622</v>
      </c>
      <c r="Q1601" s="140">
        <v>258424844.154358</v>
      </c>
      <c r="R1601" s="140">
        <v>248657242.37669918</v>
      </c>
      <c r="S1601" s="140">
        <v>9767601.7776588071</v>
      </c>
      <c r="T1601" s="140">
        <v>0</v>
      </c>
      <c r="U1601" s="140">
        <v>0</v>
      </c>
      <c r="V1601" s="140" t="s">
        <v>728</v>
      </c>
      <c r="W1601" s="140" t="s">
        <v>728</v>
      </c>
      <c r="X1601" s="140" t="s">
        <v>728</v>
      </c>
      <c r="Y1601" s="140">
        <v>0</v>
      </c>
      <c r="Z1601" s="140">
        <v>2134865215.0248468</v>
      </c>
      <c r="AA1601" s="140">
        <v>1315517032.4062297</v>
      </c>
      <c r="AB1601" s="140">
        <v>899528217.70199037</v>
      </c>
      <c r="AC1601" s="140">
        <v>415988814.70424312</v>
      </c>
      <c r="AD1601" s="140">
        <v>819348182.61861312</v>
      </c>
      <c r="AE1601" s="140">
        <v>560256379.98785639</v>
      </c>
      <c r="AF1601" s="140">
        <v>259091802.63075566</v>
      </c>
      <c r="AG1601" s="140">
        <v>257623273.11110353</v>
      </c>
      <c r="AH1601" s="140">
        <v>102975</v>
      </c>
      <c r="AI1601" s="44"/>
      <c r="AK1601" s="44"/>
      <c r="AL1601" s="4"/>
    </row>
    <row r="1602" spans="1:38" x14ac:dyDescent="0.35">
      <c r="A1602" s="140" t="s">
        <v>4581</v>
      </c>
      <c r="B1602" s="140" t="s">
        <v>4582</v>
      </c>
      <c r="C1602" s="140" t="s">
        <v>16</v>
      </c>
      <c r="D1602" s="140" t="s">
        <v>9</v>
      </c>
      <c r="E1602" s="140" t="s">
        <v>535</v>
      </c>
      <c r="F1602" s="140">
        <v>2010</v>
      </c>
      <c r="G1602" s="140" t="s">
        <v>5188</v>
      </c>
      <c r="H1602" s="140" t="s">
        <v>728</v>
      </c>
      <c r="I1602" s="140" t="s">
        <v>728</v>
      </c>
      <c r="J1602" s="140">
        <v>500769024.3564508</v>
      </c>
      <c r="K1602" s="140">
        <v>500769024.3564508</v>
      </c>
      <c r="L1602" s="140">
        <v>2242798.0107241562</v>
      </c>
      <c r="M1602" s="140">
        <v>42545426.418138377</v>
      </c>
      <c r="N1602" s="140">
        <v>0</v>
      </c>
      <c r="O1602" s="140">
        <v>157701989.1284104</v>
      </c>
      <c r="P1602" s="140">
        <v>10247563.491100259</v>
      </c>
      <c r="Q1602" s="140">
        <v>288031247.30807763</v>
      </c>
      <c r="R1602" s="140">
        <v>277821120.9469682</v>
      </c>
      <c r="S1602" s="140">
        <v>10210126.361109421</v>
      </c>
      <c r="T1602" s="140">
        <v>0</v>
      </c>
      <c r="U1602" s="140">
        <v>0</v>
      </c>
      <c r="V1602" s="140" t="s">
        <v>728</v>
      </c>
      <c r="W1602" s="140" t="s">
        <v>728</v>
      </c>
      <c r="X1602" s="140" t="s">
        <v>728</v>
      </c>
      <c r="Y1602" s="140">
        <v>0</v>
      </c>
      <c r="Z1602" s="140">
        <v>2040362893.3484097</v>
      </c>
      <c r="AA1602" s="140">
        <v>1258933068.4180443</v>
      </c>
      <c r="AB1602" s="140">
        <v>870611291.3873558</v>
      </c>
      <c r="AC1602" s="140">
        <v>388321777.03068846</v>
      </c>
      <c r="AD1602" s="140">
        <v>781429824.9303652</v>
      </c>
      <c r="AE1602" s="140">
        <v>540395392.00134051</v>
      </c>
      <c r="AF1602" s="140">
        <v>241034432.92902255</v>
      </c>
      <c r="AG1602" s="140">
        <v>285973349.72110128</v>
      </c>
      <c r="AH1602" s="140">
        <v>102911</v>
      </c>
      <c r="AI1602" s="44"/>
      <c r="AK1602" s="44"/>
      <c r="AL1602" s="4"/>
    </row>
    <row r="1603" spans="1:38" x14ac:dyDescent="0.35">
      <c r="A1603" s="140" t="s">
        <v>4581</v>
      </c>
      <c r="B1603" s="140" t="s">
        <v>4582</v>
      </c>
      <c r="C1603" s="140" t="s">
        <v>16</v>
      </c>
      <c r="D1603" s="140" t="s">
        <v>9</v>
      </c>
      <c r="E1603" s="140" t="s">
        <v>535</v>
      </c>
      <c r="F1603" s="140">
        <v>2011</v>
      </c>
      <c r="G1603" s="140" t="s">
        <v>5189</v>
      </c>
      <c r="H1603" s="140" t="s">
        <v>728</v>
      </c>
      <c r="I1603" s="140" t="s">
        <v>728</v>
      </c>
      <c r="J1603" s="140">
        <v>593940830.18169332</v>
      </c>
      <c r="K1603" s="140">
        <v>593940830.18169332</v>
      </c>
      <c r="L1603" s="140">
        <v>2698529.9980813926</v>
      </c>
      <c r="M1603" s="140">
        <v>45065051.028822817</v>
      </c>
      <c r="N1603" s="140">
        <v>0</v>
      </c>
      <c r="O1603" s="140">
        <v>181394505.20629758</v>
      </c>
      <c r="P1603" s="140">
        <v>10621930.260006148</v>
      </c>
      <c r="Q1603" s="140">
        <v>354160813.68848538</v>
      </c>
      <c r="R1603" s="140">
        <v>343570653.90782136</v>
      </c>
      <c r="S1603" s="140">
        <v>10590159.780664047</v>
      </c>
      <c r="T1603" s="140">
        <v>0</v>
      </c>
      <c r="U1603" s="140">
        <v>0</v>
      </c>
      <c r="V1603" s="140" t="s">
        <v>728</v>
      </c>
      <c r="W1603" s="140" t="s">
        <v>728</v>
      </c>
      <c r="X1603" s="140" t="s">
        <v>728</v>
      </c>
      <c r="Y1603" s="140">
        <v>0</v>
      </c>
      <c r="Z1603" s="140">
        <v>2134184555.2167485</v>
      </c>
      <c r="AA1603" s="140">
        <v>1317853042.2758307</v>
      </c>
      <c r="AB1603" s="140">
        <v>913314381.74888086</v>
      </c>
      <c r="AC1603" s="140">
        <v>404538660.52695006</v>
      </c>
      <c r="AD1603" s="140">
        <v>816331512.94091737</v>
      </c>
      <c r="AE1603" s="140">
        <v>565743893.38300049</v>
      </c>
      <c r="AF1603" s="140">
        <v>250587619.55791458</v>
      </c>
      <c r="AG1603" s="140">
        <v>281327470.3320744</v>
      </c>
      <c r="AH1603" s="140">
        <v>103450</v>
      </c>
      <c r="AI1603" s="44"/>
      <c r="AK1603" s="44"/>
      <c r="AL1603" s="4"/>
    </row>
    <row r="1604" spans="1:38" x14ac:dyDescent="0.35">
      <c r="A1604" s="140" t="s">
        <v>4581</v>
      </c>
      <c r="B1604" s="140" t="s">
        <v>4582</v>
      </c>
      <c r="C1604" s="140" t="s">
        <v>16</v>
      </c>
      <c r="D1604" s="140" t="s">
        <v>9</v>
      </c>
      <c r="E1604" s="140" t="s">
        <v>535</v>
      </c>
      <c r="F1604" s="140">
        <v>2012</v>
      </c>
      <c r="G1604" s="140" t="s">
        <v>5190</v>
      </c>
      <c r="H1604" s="140" t="s">
        <v>728</v>
      </c>
      <c r="I1604" s="140" t="s">
        <v>728</v>
      </c>
      <c r="J1604" s="140">
        <v>802947130.36634183</v>
      </c>
      <c r="K1604" s="140">
        <v>802947130.36634183</v>
      </c>
      <c r="L1604" s="140">
        <v>2882232.6141535393</v>
      </c>
      <c r="M1604" s="140">
        <v>41454150.838690303</v>
      </c>
      <c r="N1604" s="140">
        <v>0</v>
      </c>
      <c r="O1604" s="140">
        <v>216152859.96980172</v>
      </c>
      <c r="P1604" s="140">
        <v>10566699.975067589</v>
      </c>
      <c r="Q1604" s="140">
        <v>531891186.96862859</v>
      </c>
      <c r="R1604" s="140">
        <v>521349085.23094904</v>
      </c>
      <c r="S1604" s="140">
        <v>10542101.737679563</v>
      </c>
      <c r="T1604" s="140">
        <v>0</v>
      </c>
      <c r="U1604" s="140">
        <v>0</v>
      </c>
      <c r="V1604" s="140" t="s">
        <v>728</v>
      </c>
      <c r="W1604" s="140" t="s">
        <v>728</v>
      </c>
      <c r="X1604" s="140" t="s">
        <v>728</v>
      </c>
      <c r="Y1604" s="140">
        <v>0</v>
      </c>
      <c r="Z1604" s="140">
        <v>2122539845.0752432</v>
      </c>
      <c r="AA1604" s="140">
        <v>1311331974.994947</v>
      </c>
      <c r="AB1604" s="140">
        <v>918764021.14211333</v>
      </c>
      <c r="AC1604" s="140">
        <v>392567953.85283387</v>
      </c>
      <c r="AD1604" s="140">
        <v>811207870.08029664</v>
      </c>
      <c r="AE1604" s="140">
        <v>568359972.08104122</v>
      </c>
      <c r="AF1604" s="140">
        <v>242847897.9992573</v>
      </c>
      <c r="AG1604" s="140">
        <v>317775747.50544351</v>
      </c>
      <c r="AH1604" s="140">
        <v>104506</v>
      </c>
      <c r="AI1604" s="44"/>
      <c r="AK1604" s="44"/>
      <c r="AL1604" s="4"/>
    </row>
    <row r="1605" spans="1:38" x14ac:dyDescent="0.35">
      <c r="A1605" s="140" t="s">
        <v>4581</v>
      </c>
      <c r="B1605" s="140" t="s">
        <v>4582</v>
      </c>
      <c r="C1605" s="140" t="s">
        <v>16</v>
      </c>
      <c r="D1605" s="140" t="s">
        <v>9</v>
      </c>
      <c r="E1605" s="140" t="s">
        <v>535</v>
      </c>
      <c r="F1605" s="140">
        <v>2013</v>
      </c>
      <c r="G1605" s="140" t="s">
        <v>5191</v>
      </c>
      <c r="H1605" s="140" t="s">
        <v>728</v>
      </c>
      <c r="I1605" s="140" t="s">
        <v>728</v>
      </c>
      <c r="J1605" s="140">
        <v>544541068.71437454</v>
      </c>
      <c r="K1605" s="140">
        <v>544541068.71437454</v>
      </c>
      <c r="L1605" s="140">
        <v>2785551.5961893564</v>
      </c>
      <c r="M1605" s="140">
        <v>42990920.719561554</v>
      </c>
      <c r="N1605" s="140">
        <v>0</v>
      </c>
      <c r="O1605" s="140">
        <v>166508952.82591683</v>
      </c>
      <c r="P1605" s="140">
        <v>10510357.748567533</v>
      </c>
      <c r="Q1605" s="140">
        <v>321745285.82413918</v>
      </c>
      <c r="R1605" s="140">
        <v>311252416.19162595</v>
      </c>
      <c r="S1605" s="140">
        <v>10492869.632513236</v>
      </c>
      <c r="T1605" s="140">
        <v>0</v>
      </c>
      <c r="U1605" s="140">
        <v>0</v>
      </c>
      <c r="V1605" s="140" t="s">
        <v>728</v>
      </c>
      <c r="W1605" s="140" t="s">
        <v>728</v>
      </c>
      <c r="X1605" s="140" t="s">
        <v>728</v>
      </c>
      <c r="Y1605" s="140">
        <v>0</v>
      </c>
      <c r="Z1605" s="140">
        <v>2069858654.3224664</v>
      </c>
      <c r="AA1605" s="140">
        <v>1279421208.4056418</v>
      </c>
      <c r="AB1605" s="140">
        <v>891314669.66992331</v>
      </c>
      <c r="AC1605" s="140">
        <v>388106538.73571843</v>
      </c>
      <c r="AD1605" s="140">
        <v>790437445.9168247</v>
      </c>
      <c r="AE1605" s="140">
        <v>550661882.3991853</v>
      </c>
      <c r="AF1605" s="140">
        <v>239775563.51763678</v>
      </c>
      <c r="AG1605" s="140">
        <v>278643129.11600804</v>
      </c>
      <c r="AH1605" s="140">
        <v>105926</v>
      </c>
      <c r="AI1605" s="44"/>
      <c r="AK1605" s="44"/>
      <c r="AL1605" s="4"/>
    </row>
    <row r="1606" spans="1:38" x14ac:dyDescent="0.35">
      <c r="A1606" s="140" t="s">
        <v>4581</v>
      </c>
      <c r="B1606" s="140" t="s">
        <v>4582</v>
      </c>
      <c r="C1606" s="140" t="s">
        <v>16</v>
      </c>
      <c r="D1606" s="140" t="s">
        <v>9</v>
      </c>
      <c r="E1606" s="140" t="s">
        <v>535</v>
      </c>
      <c r="F1606" s="140">
        <v>2014</v>
      </c>
      <c r="G1606" s="140" t="s">
        <v>5192</v>
      </c>
      <c r="H1606" s="140" t="s">
        <v>728</v>
      </c>
      <c r="I1606" s="140" t="s">
        <v>728</v>
      </c>
      <c r="J1606" s="140">
        <v>384862253.05866575</v>
      </c>
      <c r="K1606" s="140">
        <v>384862253.05866575</v>
      </c>
      <c r="L1606" s="140">
        <v>2983748.4646772142</v>
      </c>
      <c r="M1606" s="140">
        <v>43384005.895643197</v>
      </c>
      <c r="N1606" s="140">
        <v>0</v>
      </c>
      <c r="O1606" s="140">
        <v>218208164.48417333</v>
      </c>
      <c r="P1606" s="140">
        <v>9969606.0398894642</v>
      </c>
      <c r="Q1606" s="140">
        <v>110316728.1742826</v>
      </c>
      <c r="R1606" s="140">
        <v>100357081.78078674</v>
      </c>
      <c r="S1606" s="140">
        <v>9959646.3934958633</v>
      </c>
      <c r="T1606" s="140">
        <v>0</v>
      </c>
      <c r="U1606" s="140">
        <v>0</v>
      </c>
      <c r="V1606" s="140">
        <v>0</v>
      </c>
      <c r="W1606" s="140" t="s">
        <v>728</v>
      </c>
      <c r="X1606" s="140" t="s">
        <v>728</v>
      </c>
      <c r="Y1606" s="140">
        <v>0</v>
      </c>
      <c r="Z1606" s="140">
        <v>2052387654.6600826</v>
      </c>
      <c r="AA1606" s="140">
        <v>1269274883.8259101</v>
      </c>
      <c r="AB1606" s="140">
        <v>888588055.94349313</v>
      </c>
      <c r="AC1606" s="140">
        <v>380686827.88241702</v>
      </c>
      <c r="AD1606" s="140">
        <v>783112770.83417237</v>
      </c>
      <c r="AE1606" s="140">
        <v>548237945.52882612</v>
      </c>
      <c r="AF1606" s="140">
        <v>234874825.3053444</v>
      </c>
      <c r="AG1606" s="140">
        <v>319117360.55497032</v>
      </c>
      <c r="AH1606" s="140">
        <v>107446</v>
      </c>
      <c r="AI1606" s="44"/>
      <c r="AK1606" s="44"/>
      <c r="AL1606" s="4"/>
    </row>
    <row r="1607" spans="1:38" x14ac:dyDescent="0.35">
      <c r="A1607" s="140" t="s">
        <v>4581</v>
      </c>
      <c r="B1607" s="140" t="s">
        <v>4582</v>
      </c>
      <c r="C1607" s="140" t="s">
        <v>16</v>
      </c>
      <c r="D1607" s="140" t="s">
        <v>9</v>
      </c>
      <c r="E1607" s="140" t="s">
        <v>535</v>
      </c>
      <c r="F1607" s="140">
        <v>2015</v>
      </c>
      <c r="G1607" s="140" t="s">
        <v>5193</v>
      </c>
      <c r="H1607" s="140" t="s">
        <v>728</v>
      </c>
      <c r="I1607" s="140" t="s">
        <v>728</v>
      </c>
      <c r="J1607" s="140">
        <v>453070832.91418517</v>
      </c>
      <c r="K1607" s="140">
        <v>453070832.91418517</v>
      </c>
      <c r="L1607" s="140">
        <v>3075469.7685431791</v>
      </c>
      <c r="M1607" s="140">
        <v>46649478.927699208</v>
      </c>
      <c r="N1607" s="140">
        <v>0</v>
      </c>
      <c r="O1607" s="140">
        <v>282485361.63854873</v>
      </c>
      <c r="P1607" s="140">
        <v>9323792.1048597004</v>
      </c>
      <c r="Q1607" s="140">
        <v>111536730.4745343</v>
      </c>
      <c r="R1607" s="140">
        <v>102211384.1452865</v>
      </c>
      <c r="S1607" s="140">
        <v>9325346.3292478099</v>
      </c>
      <c r="T1607" s="140">
        <v>0</v>
      </c>
      <c r="U1607" s="140">
        <v>0</v>
      </c>
      <c r="V1607" s="140">
        <v>0</v>
      </c>
      <c r="W1607" s="140" t="s">
        <v>728</v>
      </c>
      <c r="X1607" s="140" t="s">
        <v>728</v>
      </c>
      <c r="Y1607" s="140">
        <v>0</v>
      </c>
      <c r="Z1607" s="140">
        <v>2143764956.4587507</v>
      </c>
      <c r="AA1607" s="140">
        <v>1327181883.4169791</v>
      </c>
      <c r="AB1607" s="140">
        <v>924889519.91067672</v>
      </c>
      <c r="AC1607" s="140">
        <v>402292363.50630242</v>
      </c>
      <c r="AD1607" s="140">
        <v>816583073.04177153</v>
      </c>
      <c r="AE1607" s="140">
        <v>569062263.30358922</v>
      </c>
      <c r="AF1607" s="140">
        <v>247520809.73817995</v>
      </c>
      <c r="AG1607" s="140">
        <v>417432144.25339007</v>
      </c>
      <c r="AH1607" s="140">
        <v>108895</v>
      </c>
      <c r="AI1607" s="44"/>
      <c r="AK1607" s="44"/>
      <c r="AL1607" s="4"/>
    </row>
    <row r="1608" spans="1:38" x14ac:dyDescent="0.35">
      <c r="A1608" s="140" t="s">
        <v>4581</v>
      </c>
      <c r="B1608" s="140" t="s">
        <v>4582</v>
      </c>
      <c r="C1608" s="140" t="s">
        <v>16</v>
      </c>
      <c r="D1608" s="140" t="s">
        <v>9</v>
      </c>
      <c r="E1608" s="140" t="s">
        <v>535</v>
      </c>
      <c r="F1608" s="140">
        <v>2016</v>
      </c>
      <c r="G1608" s="140" t="s">
        <v>5194</v>
      </c>
      <c r="H1608" s="140" t="s">
        <v>728</v>
      </c>
      <c r="I1608" s="140" t="s">
        <v>728</v>
      </c>
      <c r="J1608" s="140">
        <v>519494510.04826242</v>
      </c>
      <c r="K1608" s="140">
        <v>519494510.04826242</v>
      </c>
      <c r="L1608" s="140">
        <v>3069889.2809870434</v>
      </c>
      <c r="M1608" s="140">
        <v>46845485.234531038</v>
      </c>
      <c r="N1608" s="140">
        <v>0</v>
      </c>
      <c r="O1608" s="140">
        <v>362852527.22786653</v>
      </c>
      <c r="P1608" s="140">
        <v>9067523.4035098888</v>
      </c>
      <c r="Q1608" s="140">
        <v>97659084.901367873</v>
      </c>
      <c r="R1608" s="140">
        <v>88579455.325089708</v>
      </c>
      <c r="S1608" s="140">
        <v>9079629.576278165</v>
      </c>
      <c r="T1608" s="140">
        <v>0</v>
      </c>
      <c r="U1608" s="140">
        <v>0</v>
      </c>
      <c r="V1608" s="140">
        <v>0</v>
      </c>
      <c r="W1608" s="140" t="s">
        <v>728</v>
      </c>
      <c r="X1608" s="140" t="s">
        <v>728</v>
      </c>
      <c r="Y1608" s="140">
        <v>0</v>
      </c>
      <c r="Z1608" s="140">
        <v>2148076716.8384571</v>
      </c>
      <c r="AA1608" s="140">
        <v>1330830172.9639587</v>
      </c>
      <c r="AB1608" s="140">
        <v>930075656.23904693</v>
      </c>
      <c r="AC1608" s="140">
        <v>400754516.72491187</v>
      </c>
      <c r="AD1608" s="140">
        <v>817246543.87449849</v>
      </c>
      <c r="AE1608" s="140">
        <v>571148093.15624785</v>
      </c>
      <c r="AF1608" s="140">
        <v>246098450.71824825</v>
      </c>
      <c r="AG1608" s="140">
        <v>467225234.64536321</v>
      </c>
      <c r="AH1608" s="140">
        <v>110215</v>
      </c>
      <c r="AI1608" s="44"/>
      <c r="AK1608" s="44"/>
      <c r="AL1608" s="4"/>
    </row>
    <row r="1609" spans="1:38" x14ac:dyDescent="0.35">
      <c r="A1609" s="140" t="s">
        <v>4581</v>
      </c>
      <c r="B1609" s="140" t="s">
        <v>4582</v>
      </c>
      <c r="C1609" s="140" t="s">
        <v>16</v>
      </c>
      <c r="D1609" s="140" t="s">
        <v>9</v>
      </c>
      <c r="E1609" s="140" t="s">
        <v>535</v>
      </c>
      <c r="F1609" s="140">
        <v>2017</v>
      </c>
      <c r="G1609" s="140" t="s">
        <v>5195</v>
      </c>
      <c r="H1609" s="140" t="s">
        <v>728</v>
      </c>
      <c r="I1609" s="140" t="s">
        <v>728</v>
      </c>
      <c r="J1609" s="140">
        <v>524921604.88107264</v>
      </c>
      <c r="K1609" s="140">
        <v>524921604.88107264</v>
      </c>
      <c r="L1609" s="140">
        <v>3286912.7690048357</v>
      </c>
      <c r="M1609" s="140">
        <v>47594149.191585347</v>
      </c>
      <c r="N1609" s="140">
        <v>0</v>
      </c>
      <c r="O1609" s="140">
        <v>406094998.51280558</v>
      </c>
      <c r="P1609" s="140">
        <v>101664.58852617472</v>
      </c>
      <c r="Q1609" s="140">
        <v>67843879.819150686</v>
      </c>
      <c r="R1609" s="140">
        <v>58981385.798714072</v>
      </c>
      <c r="S1609" s="140">
        <v>8862494.0204366092</v>
      </c>
      <c r="T1609" s="140">
        <v>0</v>
      </c>
      <c r="U1609" s="140">
        <v>0</v>
      </c>
      <c r="V1609" s="140">
        <v>0</v>
      </c>
      <c r="W1609" s="140" t="s">
        <v>728</v>
      </c>
      <c r="X1609" s="140" t="s">
        <v>728</v>
      </c>
      <c r="Y1609" s="140">
        <v>0</v>
      </c>
      <c r="Z1609" s="140">
        <v>2205311921.4377718</v>
      </c>
      <c r="AA1609" s="140">
        <v>1368219816.1499546</v>
      </c>
      <c r="AB1609" s="140">
        <v>962741224.79710674</v>
      </c>
      <c r="AC1609" s="140">
        <v>405478591.35284787</v>
      </c>
      <c r="AD1609" s="140">
        <v>837092105.28781724</v>
      </c>
      <c r="AE1609" s="140">
        <v>589015792.05344415</v>
      </c>
      <c r="AF1609" s="140">
        <v>248076313.23437333</v>
      </c>
      <c r="AG1609" s="140">
        <v>574934603.10452831</v>
      </c>
      <c r="AH1609" s="140">
        <v>111459</v>
      </c>
      <c r="AI1609" s="44"/>
      <c r="AK1609" s="44"/>
      <c r="AL1609" s="4"/>
    </row>
    <row r="1610" spans="1:38" x14ac:dyDescent="0.35">
      <c r="A1610" s="140" t="s">
        <v>4581</v>
      </c>
      <c r="B1610" s="140" t="s">
        <v>4582</v>
      </c>
      <c r="C1610" s="140" t="s">
        <v>16</v>
      </c>
      <c r="D1610" s="140" t="s">
        <v>9</v>
      </c>
      <c r="E1610" s="140" t="s">
        <v>535</v>
      </c>
      <c r="F1610" s="140">
        <v>2018</v>
      </c>
      <c r="G1610" s="140" t="s">
        <v>5196</v>
      </c>
      <c r="H1610" s="140" t="s">
        <v>728</v>
      </c>
      <c r="I1610" s="140" t="s">
        <v>728</v>
      </c>
      <c r="J1610" s="140">
        <v>717533375.85700119</v>
      </c>
      <c r="K1610" s="140">
        <v>717533375.85700119</v>
      </c>
      <c r="L1610" s="140">
        <v>3113667.7914510788</v>
      </c>
      <c r="M1610" s="140">
        <v>47466963.778627858</v>
      </c>
      <c r="N1610" s="140">
        <v>0</v>
      </c>
      <c r="O1610" s="140">
        <v>533289603.86346418</v>
      </c>
      <c r="P1610" s="140">
        <v>97642.826037477309</v>
      </c>
      <c r="Q1610" s="140">
        <v>133565497.59742051</v>
      </c>
      <c r="R1610" s="140">
        <v>125053596.11391746</v>
      </c>
      <c r="S1610" s="140">
        <v>8511901.4835030586</v>
      </c>
      <c r="T1610" s="140">
        <v>0</v>
      </c>
      <c r="U1610" s="140">
        <v>0</v>
      </c>
      <c r="V1610" s="140">
        <v>0</v>
      </c>
      <c r="W1610" s="140" t="s">
        <v>728</v>
      </c>
      <c r="X1610" s="140" t="s">
        <v>728</v>
      </c>
      <c r="Y1610" s="140">
        <v>0</v>
      </c>
      <c r="Z1610" s="140">
        <v>2196322483.609066</v>
      </c>
      <c r="AA1610" s="140">
        <v>1364862743.3896856</v>
      </c>
      <c r="AB1610" s="140">
        <v>960379036.86297274</v>
      </c>
      <c r="AC1610" s="140">
        <v>404483706.52671289</v>
      </c>
      <c r="AD1610" s="140">
        <v>831459740.2193805</v>
      </c>
      <c r="AE1610" s="140">
        <v>585052605.74340296</v>
      </c>
      <c r="AF1610" s="140">
        <v>246407134.47597709</v>
      </c>
      <c r="AG1610" s="140">
        <v>629670000</v>
      </c>
      <c r="AH1610" s="140">
        <v>112640</v>
      </c>
      <c r="AI1610" s="44"/>
      <c r="AK1610" s="44"/>
      <c r="AL1610" s="4"/>
    </row>
    <row r="1611" spans="1:38" x14ac:dyDescent="0.35">
      <c r="A1611" s="140" t="s">
        <v>93</v>
      </c>
      <c r="B1611" s="140" t="s">
        <v>94</v>
      </c>
      <c r="C1611" s="140" t="s">
        <v>6</v>
      </c>
      <c r="D1611" s="140" t="s">
        <v>10</v>
      </c>
      <c r="E1611" s="140" t="s">
        <v>535</v>
      </c>
      <c r="F1611" s="140">
        <v>1995</v>
      </c>
      <c r="G1611" s="140" t="s">
        <v>1593</v>
      </c>
      <c r="H1611" s="140">
        <v>85214616802.419037</v>
      </c>
      <c r="I1611" s="140">
        <v>23534382333.546494</v>
      </c>
      <c r="J1611" s="140">
        <v>39667085245.117592</v>
      </c>
      <c r="K1611" s="140">
        <v>21151095270.972759</v>
      </c>
      <c r="L1611" s="140">
        <v>8229582490.3964977</v>
      </c>
      <c r="M1611" s="140">
        <v>7508777593.6356792</v>
      </c>
      <c r="N1611" s="140">
        <v>35569643.174340047</v>
      </c>
      <c r="O1611" s="140">
        <v>1605851108.2343571</v>
      </c>
      <c r="P1611" s="140">
        <v>382695066.5828079</v>
      </c>
      <c r="Q1611" s="140">
        <v>3388619368.9490781</v>
      </c>
      <c r="R1611" s="140">
        <v>2213297424.7492609</v>
      </c>
      <c r="S1611" s="140">
        <v>1175321944.1998172</v>
      </c>
      <c r="T1611" s="140">
        <v>18515989974.144825</v>
      </c>
      <c r="U1611" s="140">
        <v>18508865671.351101</v>
      </c>
      <c r="V1611" s="140">
        <v>18469270954.852535</v>
      </c>
      <c r="W1611" s="140">
        <v>39594716.498566896</v>
      </c>
      <c r="X1611" s="140">
        <v>0</v>
      </c>
      <c r="Y1611" s="140">
        <v>7124302.7937228736</v>
      </c>
      <c r="Z1611" s="140">
        <v>30344773782.016243</v>
      </c>
      <c r="AA1611" s="140">
        <v>12109012126.56148</v>
      </c>
      <c r="AB1611" s="140">
        <v>10210394911.444788</v>
      </c>
      <c r="AC1611" s="140">
        <v>1898617215.1167016</v>
      </c>
      <c r="AD1611" s="140">
        <v>18235761655.454872</v>
      </c>
      <c r="AE1611" s="140">
        <v>15376508510.116423</v>
      </c>
      <c r="AF1611" s="140">
        <v>2859253145.3383846</v>
      </c>
      <c r="AG1611" s="140">
        <v>-8331624558.2612791</v>
      </c>
      <c r="AH1611" s="140">
        <v>1084946</v>
      </c>
      <c r="AI1611" s="44"/>
      <c r="AK1611" s="44"/>
      <c r="AL1611" s="4"/>
    </row>
    <row r="1612" spans="1:38" x14ac:dyDescent="0.35">
      <c r="A1612" s="140" t="s">
        <v>93</v>
      </c>
      <c r="B1612" s="140" t="s">
        <v>94</v>
      </c>
      <c r="C1612" s="140" t="s">
        <v>6</v>
      </c>
      <c r="D1612" s="140" t="s">
        <v>10</v>
      </c>
      <c r="E1612" s="140" t="s">
        <v>535</v>
      </c>
      <c r="F1612" s="140">
        <v>1996</v>
      </c>
      <c r="G1612" s="140" t="s">
        <v>1594</v>
      </c>
      <c r="H1612" s="140">
        <v>90533587852.448975</v>
      </c>
      <c r="I1612" s="140">
        <v>23588437118.300774</v>
      </c>
      <c r="J1612" s="140">
        <v>42850279898.809998</v>
      </c>
      <c r="K1612" s="140">
        <v>22208921292.540863</v>
      </c>
      <c r="L1612" s="140">
        <v>9333663852.5884552</v>
      </c>
      <c r="M1612" s="140">
        <v>7721887163.6571178</v>
      </c>
      <c r="N1612" s="140">
        <v>35869976.442049138</v>
      </c>
      <c r="O1612" s="140">
        <v>1416221108.3254704</v>
      </c>
      <c r="P1612" s="140">
        <v>386926625.35316229</v>
      </c>
      <c r="Q1612" s="140">
        <v>3314352566.1746101</v>
      </c>
      <c r="R1612" s="140">
        <v>2147219387.5221915</v>
      </c>
      <c r="S1612" s="140">
        <v>1167133178.6524189</v>
      </c>
      <c r="T1612" s="140">
        <v>20641358606.269135</v>
      </c>
      <c r="U1612" s="140">
        <v>20634546515.718685</v>
      </c>
      <c r="V1612" s="140">
        <v>20590818133.438992</v>
      </c>
      <c r="W1612" s="140">
        <v>43728382.27969376</v>
      </c>
      <c r="X1612" s="140">
        <v>0</v>
      </c>
      <c r="Y1612" s="140">
        <v>6812090.5504502645</v>
      </c>
      <c r="Z1612" s="140">
        <v>30785047960.997406</v>
      </c>
      <c r="AA1612" s="140">
        <v>12379945990.261593</v>
      </c>
      <c r="AB1612" s="140">
        <v>10397961522.84477</v>
      </c>
      <c r="AC1612" s="140">
        <v>1981984467.4168553</v>
      </c>
      <c r="AD1612" s="140">
        <v>18405101970.735813</v>
      </c>
      <c r="AE1612" s="140">
        <v>15458511876.084665</v>
      </c>
      <c r="AF1612" s="140">
        <v>2946590094.6512051</v>
      </c>
      <c r="AG1612" s="140">
        <v>-6690177125.6592121</v>
      </c>
      <c r="AH1612" s="140">
        <v>1112955</v>
      </c>
      <c r="AI1612" s="44"/>
      <c r="AK1612" s="44"/>
      <c r="AL1612" s="4"/>
    </row>
    <row r="1613" spans="1:38" x14ac:dyDescent="0.35">
      <c r="A1613" s="140" t="s">
        <v>93</v>
      </c>
      <c r="B1613" s="140" t="s">
        <v>94</v>
      </c>
      <c r="C1613" s="140" t="s">
        <v>6</v>
      </c>
      <c r="D1613" s="140" t="s">
        <v>10</v>
      </c>
      <c r="E1613" s="140" t="s">
        <v>535</v>
      </c>
      <c r="F1613" s="140">
        <v>1997</v>
      </c>
      <c r="G1613" s="140" t="s">
        <v>1595</v>
      </c>
      <c r="H1613" s="140">
        <v>95495166710.778076</v>
      </c>
      <c r="I1613" s="140">
        <v>24443625833.293167</v>
      </c>
      <c r="J1613" s="140">
        <v>45648390286.954025</v>
      </c>
      <c r="K1613" s="140">
        <v>23312853515.901443</v>
      </c>
      <c r="L1613" s="140">
        <v>10612499650.163919</v>
      </c>
      <c r="M1613" s="140">
        <v>7888014227.6687279</v>
      </c>
      <c r="N1613" s="140">
        <v>36170309.709758237</v>
      </c>
      <c r="O1613" s="140">
        <v>912761975.33473635</v>
      </c>
      <c r="P1613" s="140">
        <v>405303426.48700017</v>
      </c>
      <c r="Q1613" s="140">
        <v>3458103926.5373006</v>
      </c>
      <c r="R1613" s="140">
        <v>2256952003.777781</v>
      </c>
      <c r="S1613" s="140">
        <v>1201151922.7595196</v>
      </c>
      <c r="T1613" s="140">
        <v>22335536771.052589</v>
      </c>
      <c r="U1613" s="140">
        <v>22329380566.741131</v>
      </c>
      <c r="V1613" s="140">
        <v>22277429031.332527</v>
      </c>
      <c r="W1613" s="140">
        <v>51951535.408603281</v>
      </c>
      <c r="X1613" s="140">
        <v>0</v>
      </c>
      <c r="Y1613" s="140">
        <v>6156204.3114580382</v>
      </c>
      <c r="Z1613" s="140">
        <v>31776929191.965885</v>
      </c>
      <c r="AA1613" s="140">
        <v>12864399996.030416</v>
      </c>
      <c r="AB1613" s="140">
        <v>10761312122.148558</v>
      </c>
      <c r="AC1613" s="140">
        <v>2103087873.8818457</v>
      </c>
      <c r="AD1613" s="140">
        <v>18912529195.935352</v>
      </c>
      <c r="AE1613" s="140">
        <v>15820685749.783077</v>
      </c>
      <c r="AF1613" s="140">
        <v>3091843446.1522765</v>
      </c>
      <c r="AG1613" s="140">
        <v>-6373778601.4350195</v>
      </c>
      <c r="AH1613" s="140">
        <v>1141338</v>
      </c>
      <c r="AI1613" s="44"/>
      <c r="AK1613" s="44"/>
      <c r="AL1613" s="4"/>
    </row>
    <row r="1614" spans="1:38" x14ac:dyDescent="0.35">
      <c r="A1614" s="140" t="s">
        <v>93</v>
      </c>
      <c r="B1614" s="140" t="s">
        <v>94</v>
      </c>
      <c r="C1614" s="140" t="s">
        <v>6</v>
      </c>
      <c r="D1614" s="140" t="s">
        <v>10</v>
      </c>
      <c r="E1614" s="140" t="s">
        <v>535</v>
      </c>
      <c r="F1614" s="140">
        <v>1998</v>
      </c>
      <c r="G1614" s="140" t="s">
        <v>1596</v>
      </c>
      <c r="H1614" s="140">
        <v>107782194209.34006</v>
      </c>
      <c r="I1614" s="140">
        <v>25566435314.192051</v>
      </c>
      <c r="J1614" s="140">
        <v>59511905908.134003</v>
      </c>
      <c r="K1614" s="140">
        <v>24951918843.228226</v>
      </c>
      <c r="L1614" s="140">
        <v>11674086258.795218</v>
      </c>
      <c r="M1614" s="140">
        <v>8122180768.6106977</v>
      </c>
      <c r="N1614" s="140">
        <v>36470642.977467328</v>
      </c>
      <c r="O1614" s="140">
        <v>1097481688.0228286</v>
      </c>
      <c r="P1614" s="140">
        <v>432471402.24375063</v>
      </c>
      <c r="Q1614" s="140">
        <v>3589228082.5782666</v>
      </c>
      <c r="R1614" s="140">
        <v>2329623652.8734407</v>
      </c>
      <c r="S1614" s="140">
        <v>1259604429.7048259</v>
      </c>
      <c r="T1614" s="140">
        <v>34559987064.905769</v>
      </c>
      <c r="U1614" s="140">
        <v>34555634485.633698</v>
      </c>
      <c r="V1614" s="140">
        <v>34502466655.787582</v>
      </c>
      <c r="W1614" s="140">
        <v>53167829.846111782</v>
      </c>
      <c r="X1614" s="140">
        <v>0</v>
      </c>
      <c r="Y1614" s="140">
        <v>4352579.272069796</v>
      </c>
      <c r="Z1614" s="140">
        <v>31505500111.154499</v>
      </c>
      <c r="AA1614" s="140">
        <v>12850230778.625502</v>
      </c>
      <c r="AB1614" s="140">
        <v>10704867106.626989</v>
      </c>
      <c r="AC1614" s="140">
        <v>2145363671.9985363</v>
      </c>
      <c r="AD1614" s="140">
        <v>18655269332.528877</v>
      </c>
      <c r="AE1614" s="140">
        <v>15540746503.574997</v>
      </c>
      <c r="AF1614" s="140">
        <v>3114522828.9539418</v>
      </c>
      <c r="AG1614" s="140">
        <v>-8801647124.1404667</v>
      </c>
      <c r="AH1614" s="140">
        <v>1170061</v>
      </c>
      <c r="AI1614" s="44"/>
      <c r="AK1614" s="44"/>
      <c r="AL1614" s="4"/>
    </row>
    <row r="1615" spans="1:38" x14ac:dyDescent="0.35">
      <c r="A1615" s="140" t="s">
        <v>93</v>
      </c>
      <c r="B1615" s="140" t="s">
        <v>94</v>
      </c>
      <c r="C1615" s="140" t="s">
        <v>6</v>
      </c>
      <c r="D1615" s="140" t="s">
        <v>10</v>
      </c>
      <c r="E1615" s="140" t="s">
        <v>535</v>
      </c>
      <c r="F1615" s="140">
        <v>1999</v>
      </c>
      <c r="G1615" s="140" t="s">
        <v>1597</v>
      </c>
      <c r="H1615" s="140">
        <v>109062490802.07889</v>
      </c>
      <c r="I1615" s="140">
        <v>25340824369.672543</v>
      </c>
      <c r="J1615" s="140">
        <v>61150546103.80278</v>
      </c>
      <c r="K1615" s="140">
        <v>24909065482.250427</v>
      </c>
      <c r="L1615" s="140">
        <v>11699356460.909126</v>
      </c>
      <c r="M1615" s="140">
        <v>8074482807.5599146</v>
      </c>
      <c r="N1615" s="140">
        <v>36770951.74017743</v>
      </c>
      <c r="O1615" s="140">
        <v>1001141204.1257945</v>
      </c>
      <c r="P1615" s="140">
        <v>433087308.59600192</v>
      </c>
      <c r="Q1615" s="140">
        <v>3664226749.319417</v>
      </c>
      <c r="R1615" s="140">
        <v>2424174267.2962298</v>
      </c>
      <c r="S1615" s="140">
        <v>1240052482.0231874</v>
      </c>
      <c r="T1615" s="140">
        <v>36241480621.552345</v>
      </c>
      <c r="U1615" s="140">
        <v>36237492771.574257</v>
      </c>
      <c r="V1615" s="140">
        <v>36178460311.999298</v>
      </c>
      <c r="W1615" s="140">
        <v>59032459.574960798</v>
      </c>
      <c r="X1615" s="140">
        <v>0</v>
      </c>
      <c r="Y1615" s="140">
        <v>3987849.9780893684</v>
      </c>
      <c r="Z1615" s="140">
        <v>29831940291.35553</v>
      </c>
      <c r="AA1615" s="140">
        <v>12265193438.740206</v>
      </c>
      <c r="AB1615" s="140">
        <v>10173854036.807043</v>
      </c>
      <c r="AC1615" s="140">
        <v>2091339401.93313</v>
      </c>
      <c r="AD1615" s="140">
        <v>17566746852.615326</v>
      </c>
      <c r="AE1615" s="140">
        <v>14571439029.697502</v>
      </c>
      <c r="AF1615" s="140">
        <v>2995307822.9178452</v>
      </c>
      <c r="AG1615" s="140">
        <v>-7260819962.7519751</v>
      </c>
      <c r="AH1615" s="140">
        <v>1199052</v>
      </c>
      <c r="AI1615" s="44"/>
      <c r="AK1615" s="44"/>
      <c r="AL1615" s="4"/>
    </row>
    <row r="1616" spans="1:38" x14ac:dyDescent="0.35">
      <c r="A1616" s="140" t="s">
        <v>93</v>
      </c>
      <c r="B1616" s="140" t="s">
        <v>94</v>
      </c>
      <c r="C1616" s="140" t="s">
        <v>6</v>
      </c>
      <c r="D1616" s="140" t="s">
        <v>10</v>
      </c>
      <c r="E1616" s="140" t="s">
        <v>535</v>
      </c>
      <c r="F1616" s="140">
        <v>2000</v>
      </c>
      <c r="G1616" s="140" t="s">
        <v>1598</v>
      </c>
      <c r="H1616" s="140">
        <v>115119121310.41486</v>
      </c>
      <c r="I1616" s="140">
        <v>24983722313.124825</v>
      </c>
      <c r="J1616" s="140">
        <v>67632942651.433975</v>
      </c>
      <c r="K1616" s="140">
        <v>25053502458.77779</v>
      </c>
      <c r="L1616" s="140">
        <v>11472716666.988901</v>
      </c>
      <c r="M1616" s="140">
        <v>8125946430.6017351</v>
      </c>
      <c r="N1616" s="140">
        <v>37071285.007886522</v>
      </c>
      <c r="O1616" s="140">
        <v>1382557842.8067038</v>
      </c>
      <c r="P1616" s="140">
        <v>431491894.50322556</v>
      </c>
      <c r="Q1616" s="140">
        <v>3603718338.8693352</v>
      </c>
      <c r="R1616" s="140">
        <v>2388793364.391119</v>
      </c>
      <c r="S1616" s="140">
        <v>1214924974.4782164</v>
      </c>
      <c r="T1616" s="140">
        <v>42579440192.656189</v>
      </c>
      <c r="U1616" s="140">
        <v>42575210575.813499</v>
      </c>
      <c r="V1616" s="140">
        <v>42496381474.992264</v>
      </c>
      <c r="W1616" s="140">
        <v>78829100.821236402</v>
      </c>
      <c r="X1616" s="140">
        <v>0</v>
      </c>
      <c r="Y1616" s="140">
        <v>4229616.8426898895</v>
      </c>
      <c r="Z1616" s="140">
        <v>28607484406.63636</v>
      </c>
      <c r="AA1616" s="140">
        <v>11824985910.755339</v>
      </c>
      <c r="AB1616" s="140">
        <v>9765536523.0482216</v>
      </c>
      <c r="AC1616" s="140">
        <v>2059449387.7071829</v>
      </c>
      <c r="AD1616" s="140">
        <v>16782498495.88102</v>
      </c>
      <c r="AE1616" s="140">
        <v>13859644590.397547</v>
      </c>
      <c r="AF1616" s="140">
        <v>2922853905.4835196</v>
      </c>
      <c r="AG1616" s="140">
        <v>-6105028060.7802896</v>
      </c>
      <c r="AH1616" s="140">
        <v>1228360</v>
      </c>
      <c r="AI1616" s="44"/>
      <c r="AK1616" s="44"/>
      <c r="AL1616" s="4"/>
    </row>
    <row r="1617" spans="1:38" x14ac:dyDescent="0.35">
      <c r="A1617" s="140" t="s">
        <v>93</v>
      </c>
      <c r="B1617" s="140" t="s">
        <v>94</v>
      </c>
      <c r="C1617" s="140" t="s">
        <v>6</v>
      </c>
      <c r="D1617" s="140" t="s">
        <v>10</v>
      </c>
      <c r="E1617" s="140" t="s">
        <v>535</v>
      </c>
      <c r="F1617" s="140">
        <v>2001</v>
      </c>
      <c r="G1617" s="140" t="s">
        <v>1599</v>
      </c>
      <c r="H1617" s="140">
        <v>119176664557.48531</v>
      </c>
      <c r="I1617" s="140">
        <v>24905971756.076187</v>
      </c>
      <c r="J1617" s="140">
        <v>70474848918.925797</v>
      </c>
      <c r="K1617" s="140">
        <v>25608247562.620754</v>
      </c>
      <c r="L1617" s="140">
        <v>11530514158.281815</v>
      </c>
      <c r="M1617" s="140">
        <v>8296389996.1989574</v>
      </c>
      <c r="N1617" s="140">
        <v>37371618.27559562</v>
      </c>
      <c r="O1617" s="140">
        <v>1341098471.7168107</v>
      </c>
      <c r="P1617" s="140">
        <v>506738308.86741948</v>
      </c>
      <c r="Q1617" s="140">
        <v>3896135009.2801557</v>
      </c>
      <c r="R1617" s="140">
        <v>2662086361.5268264</v>
      </c>
      <c r="S1617" s="140">
        <v>1234048647.7533293</v>
      </c>
      <c r="T1617" s="140">
        <v>44866601356.305038</v>
      </c>
      <c r="U1617" s="140">
        <v>44862335177.640244</v>
      </c>
      <c r="V1617" s="140">
        <v>44751835178.158546</v>
      </c>
      <c r="W1617" s="140">
        <v>110499999.48169819</v>
      </c>
      <c r="X1617" s="140">
        <v>0</v>
      </c>
      <c r="Y1617" s="140">
        <v>4266178.6647917358</v>
      </c>
      <c r="Z1617" s="140">
        <v>29161016767.646687</v>
      </c>
      <c r="AA1617" s="140">
        <v>12126919721.098719</v>
      </c>
      <c r="AB1617" s="140">
        <v>9969453473.0659084</v>
      </c>
      <c r="AC1617" s="140">
        <v>2157466248.0328898</v>
      </c>
      <c r="AD1617" s="140">
        <v>17034097046.547855</v>
      </c>
      <c r="AE1617" s="140">
        <v>14003608654.701475</v>
      </c>
      <c r="AF1617" s="140">
        <v>3030488391.8464804</v>
      </c>
      <c r="AG1617" s="140">
        <v>-5365172885.1633463</v>
      </c>
      <c r="AH1617" s="140">
        <v>1258003</v>
      </c>
      <c r="AI1617" s="44"/>
      <c r="AK1617" s="44"/>
      <c r="AL1617" s="4"/>
    </row>
    <row r="1618" spans="1:38" x14ac:dyDescent="0.35">
      <c r="A1618" s="140" t="s">
        <v>93</v>
      </c>
      <c r="B1618" s="140" t="s">
        <v>94</v>
      </c>
      <c r="C1618" s="140" t="s">
        <v>6</v>
      </c>
      <c r="D1618" s="140" t="s">
        <v>10</v>
      </c>
      <c r="E1618" s="140" t="s">
        <v>535</v>
      </c>
      <c r="F1618" s="140">
        <v>2002</v>
      </c>
      <c r="G1618" s="140" t="s">
        <v>1600</v>
      </c>
      <c r="H1618" s="140">
        <v>120055254381.63472</v>
      </c>
      <c r="I1618" s="140">
        <v>25249339115.945778</v>
      </c>
      <c r="J1618" s="140">
        <v>70116339404.896698</v>
      </c>
      <c r="K1618" s="140">
        <v>25901793635.026417</v>
      </c>
      <c r="L1618" s="140">
        <v>10772003447.471783</v>
      </c>
      <c r="M1618" s="140">
        <v>8407544706.7764473</v>
      </c>
      <c r="N1618" s="140">
        <v>37671951.543304712</v>
      </c>
      <c r="O1618" s="140">
        <v>2229876040.606225</v>
      </c>
      <c r="P1618" s="140">
        <v>551134586.23929274</v>
      </c>
      <c r="Q1618" s="140">
        <v>3903562902.3893681</v>
      </c>
      <c r="R1618" s="140">
        <v>2721129946.2525916</v>
      </c>
      <c r="S1618" s="140">
        <v>1182432956.1367764</v>
      </c>
      <c r="T1618" s="140">
        <v>44214545769.870285</v>
      </c>
      <c r="U1618" s="140">
        <v>44213840114.442505</v>
      </c>
      <c r="V1618" s="140">
        <v>44076402008.89183</v>
      </c>
      <c r="W1618" s="140">
        <v>137438105.55067316</v>
      </c>
      <c r="X1618" s="140">
        <v>0</v>
      </c>
      <c r="Y1618" s="140">
        <v>705655.42778058548</v>
      </c>
      <c r="Z1618" s="140">
        <v>30297738622.089695</v>
      </c>
      <c r="AA1618" s="140">
        <v>12664355119.172482</v>
      </c>
      <c r="AB1618" s="140">
        <v>10411108850.124535</v>
      </c>
      <c r="AC1618" s="140">
        <v>2253246269.0479379</v>
      </c>
      <c r="AD1618" s="140">
        <v>17633383502.917213</v>
      </c>
      <c r="AE1618" s="140">
        <v>14496046053.457247</v>
      </c>
      <c r="AF1618" s="140">
        <v>3137337449.4599447</v>
      </c>
      <c r="AG1618" s="140">
        <v>-5608162761.2974577</v>
      </c>
      <c r="AH1618" s="140">
        <v>1288315</v>
      </c>
      <c r="AI1618" s="44"/>
      <c r="AK1618" s="44"/>
      <c r="AL1618" s="4"/>
    </row>
    <row r="1619" spans="1:38" x14ac:dyDescent="0.35">
      <c r="A1619" s="140" t="s">
        <v>93</v>
      </c>
      <c r="B1619" s="140" t="s">
        <v>94</v>
      </c>
      <c r="C1619" s="140" t="s">
        <v>6</v>
      </c>
      <c r="D1619" s="140" t="s">
        <v>10</v>
      </c>
      <c r="E1619" s="140" t="s">
        <v>535</v>
      </c>
      <c r="F1619" s="140">
        <v>2003</v>
      </c>
      <c r="G1619" s="140" t="s">
        <v>1601</v>
      </c>
      <c r="H1619" s="140">
        <v>125453531231.28398</v>
      </c>
      <c r="I1619" s="140">
        <v>25221260340.166428</v>
      </c>
      <c r="J1619" s="140">
        <v>73176935627.437881</v>
      </c>
      <c r="K1619" s="140">
        <v>25704982429.265888</v>
      </c>
      <c r="L1619" s="140">
        <v>11077762498.530584</v>
      </c>
      <c r="M1619" s="140">
        <v>8566668455.4428339</v>
      </c>
      <c r="N1619" s="140">
        <v>37972284.81101381</v>
      </c>
      <c r="O1619" s="140">
        <v>1744612047.2124794</v>
      </c>
      <c r="P1619" s="140">
        <v>575277803.23396313</v>
      </c>
      <c r="Q1619" s="140">
        <v>3702689340.0350151</v>
      </c>
      <c r="R1619" s="140">
        <v>2599723686.9608936</v>
      </c>
      <c r="S1619" s="140">
        <v>1102965653.0741215</v>
      </c>
      <c r="T1619" s="140">
        <v>47471953198.171974</v>
      </c>
      <c r="U1619" s="140">
        <v>47468140292.189667</v>
      </c>
      <c r="V1619" s="140">
        <v>47300173752.533241</v>
      </c>
      <c r="W1619" s="140">
        <v>167966539.65642789</v>
      </c>
      <c r="X1619" s="140">
        <v>0</v>
      </c>
      <c r="Y1619" s="140">
        <v>3812905.982310331</v>
      </c>
      <c r="Z1619" s="140">
        <v>31976485603.997227</v>
      </c>
      <c r="AA1619" s="140">
        <v>13433161675.546947</v>
      </c>
      <c r="AB1619" s="140">
        <v>11013915438.801716</v>
      </c>
      <c r="AC1619" s="140">
        <v>2419246236.7451739</v>
      </c>
      <c r="AD1619" s="140">
        <v>18543323928.450275</v>
      </c>
      <c r="AE1619" s="140">
        <v>15203762646.141605</v>
      </c>
      <c r="AF1619" s="140">
        <v>3339561282.3087516</v>
      </c>
      <c r="AG1619" s="140">
        <v>-4921150340.3175459</v>
      </c>
      <c r="AH1619" s="140">
        <v>1319953</v>
      </c>
      <c r="AI1619" s="44"/>
      <c r="AK1619" s="44"/>
      <c r="AL1619" s="4"/>
    </row>
    <row r="1620" spans="1:38" x14ac:dyDescent="0.35">
      <c r="A1620" s="140" t="s">
        <v>93</v>
      </c>
      <c r="B1620" s="140" t="s">
        <v>94</v>
      </c>
      <c r="C1620" s="140" t="s">
        <v>6</v>
      </c>
      <c r="D1620" s="140" t="s">
        <v>10</v>
      </c>
      <c r="E1620" s="140" t="s">
        <v>535</v>
      </c>
      <c r="F1620" s="140">
        <v>2004</v>
      </c>
      <c r="G1620" s="140" t="s">
        <v>1602</v>
      </c>
      <c r="H1620" s="140">
        <v>125721713680.58716</v>
      </c>
      <c r="I1620" s="140">
        <v>25155274249.764996</v>
      </c>
      <c r="J1620" s="140">
        <v>75128826462.6586</v>
      </c>
      <c r="K1620" s="140">
        <v>25680295285.758152</v>
      </c>
      <c r="L1620" s="140">
        <v>10568385456.69109</v>
      </c>
      <c r="M1620" s="140">
        <v>8661411320.207962</v>
      </c>
      <c r="N1620" s="140">
        <v>38272593.573723905</v>
      </c>
      <c r="O1620" s="140">
        <v>2168851521.5595078</v>
      </c>
      <c r="P1620" s="140">
        <v>642084260.03975177</v>
      </c>
      <c r="Q1620" s="140">
        <v>3601290133.6861172</v>
      </c>
      <c r="R1620" s="140">
        <v>2488579390.8609438</v>
      </c>
      <c r="S1620" s="140">
        <v>1112710742.8251731</v>
      </c>
      <c r="T1620" s="140">
        <v>49448531176.900444</v>
      </c>
      <c r="U1620" s="140">
        <v>49443605348.450516</v>
      </c>
      <c r="V1620" s="140">
        <v>49252301230.994728</v>
      </c>
      <c r="W1620" s="140">
        <v>191304117.45579034</v>
      </c>
      <c r="X1620" s="140">
        <v>0</v>
      </c>
      <c r="Y1620" s="140">
        <v>4925828.4499319382</v>
      </c>
      <c r="Z1620" s="140">
        <v>30221517789.726677</v>
      </c>
      <c r="AA1620" s="140">
        <v>12749523694.571564</v>
      </c>
      <c r="AB1620" s="140">
        <v>10468096647.741606</v>
      </c>
      <c r="AC1620" s="140">
        <v>2281427046.8300266</v>
      </c>
      <c r="AD1620" s="140">
        <v>17471994095.155113</v>
      </c>
      <c r="AE1620" s="140">
        <v>14345518091.372061</v>
      </c>
      <c r="AF1620" s="140">
        <v>3126476003.7830429</v>
      </c>
      <c r="AG1620" s="140">
        <v>-4783904821.5631256</v>
      </c>
      <c r="AH1620" s="140">
        <v>1353795</v>
      </c>
      <c r="AI1620" s="44"/>
      <c r="AK1620" s="44"/>
      <c r="AL1620" s="4"/>
    </row>
    <row r="1621" spans="1:38" x14ac:dyDescent="0.35">
      <c r="A1621" s="140" t="s">
        <v>93</v>
      </c>
      <c r="B1621" s="140" t="s">
        <v>94</v>
      </c>
      <c r="C1621" s="140" t="s">
        <v>6</v>
      </c>
      <c r="D1621" s="140" t="s">
        <v>10</v>
      </c>
      <c r="E1621" s="140" t="s">
        <v>535</v>
      </c>
      <c r="F1621" s="140">
        <v>2005</v>
      </c>
      <c r="G1621" s="140" t="s">
        <v>1603</v>
      </c>
      <c r="H1621" s="140">
        <v>119423172578.14256</v>
      </c>
      <c r="I1621" s="140">
        <v>25230576259.247635</v>
      </c>
      <c r="J1621" s="140">
        <v>70052764221.143967</v>
      </c>
      <c r="K1621" s="140">
        <v>24130141147.315899</v>
      </c>
      <c r="L1621" s="140">
        <v>10058638651.029579</v>
      </c>
      <c r="M1621" s="140">
        <v>8744200775.5239906</v>
      </c>
      <c r="N1621" s="140">
        <v>38572926.841433004</v>
      </c>
      <c r="O1621" s="140">
        <v>1050731891.9297929</v>
      </c>
      <c r="P1621" s="140">
        <v>701484805.7429992</v>
      </c>
      <c r="Q1621" s="140">
        <v>3536512096.2481012</v>
      </c>
      <c r="R1621" s="140">
        <v>2427474189.0446048</v>
      </c>
      <c r="S1621" s="140">
        <v>1109037907.2034965</v>
      </c>
      <c r="T1621" s="140">
        <v>45922623073.828079</v>
      </c>
      <c r="U1621" s="140">
        <v>45916962571.311699</v>
      </c>
      <c r="V1621" s="140">
        <v>45715493414.937553</v>
      </c>
      <c r="W1621" s="140">
        <v>201469156.37414402</v>
      </c>
      <c r="X1621" s="140">
        <v>0</v>
      </c>
      <c r="Y1621" s="140">
        <v>5660502.5163829662</v>
      </c>
      <c r="Z1621" s="140">
        <v>27516993841.957676</v>
      </c>
      <c r="AA1621" s="140">
        <v>11640622393.900478</v>
      </c>
      <c r="AB1621" s="140">
        <v>9439402938.9764023</v>
      </c>
      <c r="AC1621" s="140">
        <v>2201219454.9241133</v>
      </c>
      <c r="AD1621" s="140">
        <v>15876371448.057201</v>
      </c>
      <c r="AE1621" s="140">
        <v>12874179939.519295</v>
      </c>
      <c r="AF1621" s="140">
        <v>3002191508.5380116</v>
      </c>
      <c r="AG1621" s="140">
        <v>-3377161744.2067294</v>
      </c>
      <c r="AH1621" s="140">
        <v>1390549</v>
      </c>
      <c r="AI1621" s="44"/>
      <c r="AK1621" s="44"/>
      <c r="AL1621" s="4"/>
    </row>
    <row r="1622" spans="1:38" x14ac:dyDescent="0.35">
      <c r="A1622" s="140" t="s">
        <v>93</v>
      </c>
      <c r="B1622" s="140" t="s">
        <v>94</v>
      </c>
      <c r="C1622" s="140" t="s">
        <v>6</v>
      </c>
      <c r="D1622" s="140" t="s">
        <v>10</v>
      </c>
      <c r="E1622" s="140" t="s">
        <v>535</v>
      </c>
      <c r="F1622" s="140">
        <v>2006</v>
      </c>
      <c r="G1622" s="140" t="s">
        <v>1604</v>
      </c>
      <c r="H1622" s="140">
        <v>127141388128.29857</v>
      </c>
      <c r="I1622" s="140">
        <v>25536565966.253803</v>
      </c>
      <c r="J1622" s="140">
        <v>77683128237.081802</v>
      </c>
      <c r="K1622" s="140">
        <v>23367135492.297379</v>
      </c>
      <c r="L1622" s="140">
        <v>10013133022.086933</v>
      </c>
      <c r="M1622" s="140">
        <v>8741483740.6953239</v>
      </c>
      <c r="N1622" s="140">
        <v>38873260.109142095</v>
      </c>
      <c r="O1622" s="140">
        <v>537053302.76035845</v>
      </c>
      <c r="P1622" s="140">
        <v>735528686.21777058</v>
      </c>
      <c r="Q1622" s="140">
        <v>3301063480.4278536</v>
      </c>
      <c r="R1622" s="140">
        <v>2231962400.5852189</v>
      </c>
      <c r="S1622" s="140">
        <v>1069101079.8426344</v>
      </c>
      <c r="T1622" s="140">
        <v>54315992744.784409</v>
      </c>
      <c r="U1622" s="140">
        <v>54306281317.191574</v>
      </c>
      <c r="V1622" s="140">
        <v>54095502652.083359</v>
      </c>
      <c r="W1622" s="140">
        <v>210778665.1082167</v>
      </c>
      <c r="X1622" s="140">
        <v>0</v>
      </c>
      <c r="Y1622" s="140">
        <v>9711427.5928368531</v>
      </c>
      <c r="Z1622" s="140">
        <v>27405783045.309517</v>
      </c>
      <c r="AA1622" s="140">
        <v>11664758797.133438</v>
      </c>
      <c r="AB1622" s="140">
        <v>9458975194.4713306</v>
      </c>
      <c r="AC1622" s="140">
        <v>2205783602.6621313</v>
      </c>
      <c r="AD1622" s="140">
        <v>15741024248.176191</v>
      </c>
      <c r="AE1622" s="140">
        <v>12764426636.55077</v>
      </c>
      <c r="AF1622" s="140">
        <v>2976597611.625423</v>
      </c>
      <c r="AG1622" s="140">
        <v>-3484089120.3465595</v>
      </c>
      <c r="AH1622" s="140">
        <v>1430152</v>
      </c>
      <c r="AI1622" s="44"/>
      <c r="AK1622" s="44"/>
      <c r="AL1622" s="4"/>
    </row>
    <row r="1623" spans="1:38" x14ac:dyDescent="0.35">
      <c r="A1623" s="140" t="s">
        <v>93</v>
      </c>
      <c r="B1623" s="140" t="s">
        <v>94</v>
      </c>
      <c r="C1623" s="140" t="s">
        <v>6</v>
      </c>
      <c r="D1623" s="140" t="s">
        <v>10</v>
      </c>
      <c r="E1623" s="140" t="s">
        <v>535</v>
      </c>
      <c r="F1623" s="140">
        <v>2007</v>
      </c>
      <c r="G1623" s="140" t="s">
        <v>1605</v>
      </c>
      <c r="H1623" s="140">
        <v>127308064814.38737</v>
      </c>
      <c r="I1623" s="140">
        <v>26118590322.634964</v>
      </c>
      <c r="J1623" s="140">
        <v>75938697916.342056</v>
      </c>
      <c r="K1623" s="140">
        <v>23288293589.936241</v>
      </c>
      <c r="L1623" s="140">
        <v>10334474034.290224</v>
      </c>
      <c r="M1623" s="140">
        <v>8944977414.8410072</v>
      </c>
      <c r="N1623" s="140">
        <v>39173593.376851186</v>
      </c>
      <c r="O1623" s="140">
        <v>3418402.3027611338</v>
      </c>
      <c r="P1623" s="140">
        <v>808866446.18621922</v>
      </c>
      <c r="Q1623" s="140">
        <v>3157383698.9391823</v>
      </c>
      <c r="R1623" s="140">
        <v>2069407108.5600414</v>
      </c>
      <c r="S1623" s="140">
        <v>1087976590.3791409</v>
      </c>
      <c r="T1623" s="140">
        <v>52650404326.405823</v>
      </c>
      <c r="U1623" s="140">
        <v>52636656414.63736</v>
      </c>
      <c r="V1623" s="140">
        <v>52408788062.708847</v>
      </c>
      <c r="W1623" s="140">
        <v>227868351.92851296</v>
      </c>
      <c r="X1623" s="140">
        <v>0</v>
      </c>
      <c r="Y1623" s="140">
        <v>13747911.768465385</v>
      </c>
      <c r="Z1623" s="140">
        <v>28784413834.303169</v>
      </c>
      <c r="AA1623" s="140">
        <v>12311748704.27714</v>
      </c>
      <c r="AB1623" s="140">
        <v>9983620546.2679958</v>
      </c>
      <c r="AC1623" s="140">
        <v>2328128158.0091681</v>
      </c>
      <c r="AD1623" s="140">
        <v>16472665130.025906</v>
      </c>
      <c r="AE1623" s="140">
        <v>13357715625.464811</v>
      </c>
      <c r="AF1623" s="140">
        <v>3114949504.5611081</v>
      </c>
      <c r="AG1623" s="140">
        <v>-3533637258.8928065</v>
      </c>
      <c r="AH1623" s="140">
        <v>1472575</v>
      </c>
      <c r="AI1623" s="44"/>
      <c r="AK1623" s="44"/>
      <c r="AL1623" s="4"/>
    </row>
    <row r="1624" spans="1:38" x14ac:dyDescent="0.35">
      <c r="A1624" s="140" t="s">
        <v>93</v>
      </c>
      <c r="B1624" s="140" t="s">
        <v>94</v>
      </c>
      <c r="C1624" s="140" t="s">
        <v>6</v>
      </c>
      <c r="D1624" s="140" t="s">
        <v>10</v>
      </c>
      <c r="E1624" s="140" t="s">
        <v>535</v>
      </c>
      <c r="F1624" s="140">
        <v>2008</v>
      </c>
      <c r="G1624" s="140" t="s">
        <v>1606</v>
      </c>
      <c r="H1624" s="140">
        <v>136403773440.86937</v>
      </c>
      <c r="I1624" s="140">
        <v>26981643053.093918</v>
      </c>
      <c r="J1624" s="140">
        <v>82681101971.40155</v>
      </c>
      <c r="K1624" s="140">
        <v>22181679468.281174</v>
      </c>
      <c r="L1624" s="140">
        <v>9420615863.3248806</v>
      </c>
      <c r="M1624" s="140">
        <v>8874729131.5466995</v>
      </c>
      <c r="N1624" s="140">
        <v>39473902.139561288</v>
      </c>
      <c r="O1624" s="140">
        <v>0</v>
      </c>
      <c r="P1624" s="140">
        <v>835272583.84509361</v>
      </c>
      <c r="Q1624" s="140">
        <v>3011587987.4249392</v>
      </c>
      <c r="R1624" s="140">
        <v>1966100052.077966</v>
      </c>
      <c r="S1624" s="140">
        <v>1045487935.3469732</v>
      </c>
      <c r="T1624" s="140">
        <v>60499422503.120377</v>
      </c>
      <c r="U1624" s="140">
        <v>60479545875.751938</v>
      </c>
      <c r="V1624" s="140">
        <v>60231492590.896713</v>
      </c>
      <c r="W1624" s="140">
        <v>248053284.85522234</v>
      </c>
      <c r="X1624" s="140">
        <v>0</v>
      </c>
      <c r="Y1624" s="140">
        <v>19876627.368440155</v>
      </c>
      <c r="Z1624" s="140">
        <v>28286365730.969471</v>
      </c>
      <c r="AA1624" s="140">
        <v>12148152773.856424</v>
      </c>
      <c r="AB1624" s="140">
        <v>9850960293.7348576</v>
      </c>
      <c r="AC1624" s="140">
        <v>2297192480.1215758</v>
      </c>
      <c r="AD1624" s="140">
        <v>16138212957.113167</v>
      </c>
      <c r="AE1624" s="140">
        <v>13086507719.468792</v>
      </c>
      <c r="AF1624" s="140">
        <v>3051705237.6443181</v>
      </c>
      <c r="AG1624" s="140">
        <v>-1545337314.5955644</v>
      </c>
      <c r="AH1624" s="140">
        <v>1518540</v>
      </c>
      <c r="AI1624" s="44"/>
      <c r="AK1624" s="44"/>
      <c r="AL1624" s="4"/>
    </row>
    <row r="1625" spans="1:38" x14ac:dyDescent="0.35">
      <c r="A1625" s="140" t="s">
        <v>93</v>
      </c>
      <c r="B1625" s="140" t="s">
        <v>94</v>
      </c>
      <c r="C1625" s="140" t="s">
        <v>6</v>
      </c>
      <c r="D1625" s="140" t="s">
        <v>10</v>
      </c>
      <c r="E1625" s="140" t="s">
        <v>535</v>
      </c>
      <c r="F1625" s="140">
        <v>2009</v>
      </c>
      <c r="G1625" s="140" t="s">
        <v>1607</v>
      </c>
      <c r="H1625" s="140">
        <v>136293748754.95148</v>
      </c>
      <c r="I1625" s="140">
        <v>27867947020.727322</v>
      </c>
      <c r="J1625" s="140">
        <v>83528908809.770477</v>
      </c>
      <c r="K1625" s="140">
        <v>22273715285.084923</v>
      </c>
      <c r="L1625" s="140">
        <v>9504019288.7667847</v>
      </c>
      <c r="M1625" s="140">
        <v>8925077933.3916073</v>
      </c>
      <c r="N1625" s="140">
        <v>39774235.407270379</v>
      </c>
      <c r="O1625" s="140">
        <v>0</v>
      </c>
      <c r="P1625" s="140">
        <v>888767355.52138329</v>
      </c>
      <c r="Q1625" s="140">
        <v>2916076471.9978819</v>
      </c>
      <c r="R1625" s="140">
        <v>1875855325.8223577</v>
      </c>
      <c r="S1625" s="140">
        <v>1040221146.1755242</v>
      </c>
      <c r="T1625" s="140">
        <v>61255193524.685555</v>
      </c>
      <c r="U1625" s="140">
        <v>61230254509.425072</v>
      </c>
      <c r="V1625" s="140">
        <v>60923432942.820618</v>
      </c>
      <c r="W1625" s="140">
        <v>306821566.60445052</v>
      </c>
      <c r="X1625" s="140">
        <v>0</v>
      </c>
      <c r="Y1625" s="140">
        <v>24939015.260481309</v>
      </c>
      <c r="Z1625" s="140">
        <v>27838302312.815205</v>
      </c>
      <c r="AA1625" s="140">
        <v>11992704567.170877</v>
      </c>
      <c r="AB1625" s="140">
        <v>9724907045.9450378</v>
      </c>
      <c r="AC1625" s="140">
        <v>2267797521.2258754</v>
      </c>
      <c r="AD1625" s="140">
        <v>15845597745.644213</v>
      </c>
      <c r="AE1625" s="140">
        <v>12849225485.438446</v>
      </c>
      <c r="AF1625" s="140">
        <v>2996372260.2057996</v>
      </c>
      <c r="AG1625" s="140">
        <v>-2941409388.361526</v>
      </c>
      <c r="AH1625" s="140">
        <v>1568928</v>
      </c>
      <c r="AI1625" s="44"/>
      <c r="AK1625" s="44"/>
      <c r="AL1625" s="4"/>
    </row>
    <row r="1626" spans="1:38" x14ac:dyDescent="0.35">
      <c r="A1626" s="140" t="s">
        <v>93</v>
      </c>
      <c r="B1626" s="140" t="s">
        <v>94</v>
      </c>
      <c r="C1626" s="140" t="s">
        <v>6</v>
      </c>
      <c r="D1626" s="140" t="s">
        <v>10</v>
      </c>
      <c r="E1626" s="140" t="s">
        <v>535</v>
      </c>
      <c r="F1626" s="140">
        <v>2010</v>
      </c>
      <c r="G1626" s="140" t="s">
        <v>1608</v>
      </c>
      <c r="H1626" s="140">
        <v>138564201461.59766</v>
      </c>
      <c r="I1626" s="140">
        <v>29639857252.706814</v>
      </c>
      <c r="J1626" s="140">
        <v>81903701909.19278</v>
      </c>
      <c r="K1626" s="140">
        <v>22215448222.478546</v>
      </c>
      <c r="L1626" s="140">
        <v>9090809598.1933403</v>
      </c>
      <c r="M1626" s="140">
        <v>9162136133.9395237</v>
      </c>
      <c r="N1626" s="140">
        <v>40074568.674979478</v>
      </c>
      <c r="O1626" s="140">
        <v>79000646.981485054</v>
      </c>
      <c r="P1626" s="140">
        <v>948842268.84995639</v>
      </c>
      <c r="Q1626" s="140">
        <v>2894585005.839262</v>
      </c>
      <c r="R1626" s="140">
        <v>1851756529.6076226</v>
      </c>
      <c r="S1626" s="140">
        <v>1042828476.2316394</v>
      </c>
      <c r="T1626" s="140">
        <v>59688253686.714226</v>
      </c>
      <c r="U1626" s="140">
        <v>59688253686.714226</v>
      </c>
      <c r="V1626" s="140">
        <v>59283907573.454353</v>
      </c>
      <c r="W1626" s="140">
        <v>404346113.25987202</v>
      </c>
      <c r="X1626" s="140">
        <v>0</v>
      </c>
      <c r="Y1626" s="140">
        <v>0</v>
      </c>
      <c r="Z1626" s="140">
        <v>29479340576.099434</v>
      </c>
      <c r="AA1626" s="140">
        <v>12739265973.563494</v>
      </c>
      <c r="AB1626" s="140">
        <v>10330295116.71697</v>
      </c>
      <c r="AC1626" s="140">
        <v>2408970856.8464723</v>
      </c>
      <c r="AD1626" s="140">
        <v>16740074602.536064</v>
      </c>
      <c r="AE1626" s="140">
        <v>13574558477.61718</v>
      </c>
      <c r="AF1626" s="140">
        <v>3165516124.9188466</v>
      </c>
      <c r="AG1626" s="140">
        <v>-2458698276.4013658</v>
      </c>
      <c r="AH1626" s="140">
        <v>1624140</v>
      </c>
      <c r="AI1626" s="44"/>
      <c r="AK1626" s="44"/>
      <c r="AL1626" s="4"/>
    </row>
    <row r="1627" spans="1:38" x14ac:dyDescent="0.35">
      <c r="A1627" s="140" t="s">
        <v>93</v>
      </c>
      <c r="B1627" s="140" t="s">
        <v>94</v>
      </c>
      <c r="C1627" s="140" t="s">
        <v>6</v>
      </c>
      <c r="D1627" s="140" t="s">
        <v>10</v>
      </c>
      <c r="E1627" s="140" t="s">
        <v>535</v>
      </c>
      <c r="F1627" s="140">
        <v>2011</v>
      </c>
      <c r="G1627" s="140" t="s">
        <v>1609</v>
      </c>
      <c r="H1627" s="140">
        <v>145158741234.5542</v>
      </c>
      <c r="I1627" s="140">
        <v>32041080790.745888</v>
      </c>
      <c r="J1627" s="140">
        <v>83841158743.838623</v>
      </c>
      <c r="K1627" s="140">
        <v>21385573721.495907</v>
      </c>
      <c r="L1627" s="140">
        <v>8043819609.8878555</v>
      </c>
      <c r="M1627" s="140">
        <v>9421890456.4331112</v>
      </c>
      <c r="N1627" s="140">
        <v>44312438.696547948</v>
      </c>
      <c r="O1627" s="140">
        <v>0</v>
      </c>
      <c r="P1627" s="140">
        <v>1007052089.3073841</v>
      </c>
      <c r="Q1627" s="140">
        <v>2868499127.1710067</v>
      </c>
      <c r="R1627" s="140">
        <v>1825295017.4751103</v>
      </c>
      <c r="S1627" s="140">
        <v>1043204109.6958965</v>
      </c>
      <c r="T1627" s="140">
        <v>62455585022.34272</v>
      </c>
      <c r="U1627" s="140">
        <v>62455585022.34272</v>
      </c>
      <c r="V1627" s="140">
        <v>61874562225.298752</v>
      </c>
      <c r="W1627" s="140">
        <v>581022797.04396701</v>
      </c>
      <c r="X1627" s="140">
        <v>0</v>
      </c>
      <c r="Y1627" s="140">
        <v>0</v>
      </c>
      <c r="Z1627" s="140">
        <v>32038941589.673008</v>
      </c>
      <c r="AA1627" s="140">
        <v>13875531683.264263</v>
      </c>
      <c r="AB1627" s="140">
        <v>11251695151.583477</v>
      </c>
      <c r="AC1627" s="140">
        <v>2623836531.680759</v>
      </c>
      <c r="AD1627" s="140">
        <v>18163409906.408745</v>
      </c>
      <c r="AE1627" s="140">
        <v>14728743794.852877</v>
      </c>
      <c r="AF1627" s="140">
        <v>3434666111.5558681</v>
      </c>
      <c r="AG1627" s="140">
        <v>-2762439889.7033072</v>
      </c>
      <c r="AH1627" s="140">
        <v>1684635</v>
      </c>
      <c r="AI1627" s="44"/>
      <c r="AK1627" s="44"/>
      <c r="AL1627" s="4"/>
    </row>
    <row r="1628" spans="1:38" x14ac:dyDescent="0.35">
      <c r="A1628" s="140" t="s">
        <v>93</v>
      </c>
      <c r="B1628" s="140" t="s">
        <v>94</v>
      </c>
      <c r="C1628" s="140" t="s">
        <v>6</v>
      </c>
      <c r="D1628" s="140" t="s">
        <v>10</v>
      </c>
      <c r="E1628" s="140" t="s">
        <v>535</v>
      </c>
      <c r="F1628" s="140">
        <v>2012</v>
      </c>
      <c r="G1628" s="140" t="s">
        <v>1610</v>
      </c>
      <c r="H1628" s="140">
        <v>153416269489.07596</v>
      </c>
      <c r="I1628" s="140">
        <v>34808716389.972633</v>
      </c>
      <c r="J1628" s="140">
        <v>88007108586.721664</v>
      </c>
      <c r="K1628" s="140">
        <v>21313510887.557701</v>
      </c>
      <c r="L1628" s="140">
        <v>7601016722.1888428</v>
      </c>
      <c r="M1628" s="140">
        <v>9701675882.1834259</v>
      </c>
      <c r="N1628" s="140">
        <v>48550333.223115414</v>
      </c>
      <c r="O1628" s="140">
        <v>0</v>
      </c>
      <c r="P1628" s="140">
        <v>1057731953.3672142</v>
      </c>
      <c r="Q1628" s="140">
        <v>2904535996.5951033</v>
      </c>
      <c r="R1628" s="140">
        <v>1868373481.8050623</v>
      </c>
      <c r="S1628" s="140">
        <v>1036162514.7900407</v>
      </c>
      <c r="T1628" s="140">
        <v>66693597699.163963</v>
      </c>
      <c r="U1628" s="140">
        <v>66636091406.888847</v>
      </c>
      <c r="V1628" s="140">
        <v>65838528203.084053</v>
      </c>
      <c r="W1628" s="140">
        <v>797563203.80479503</v>
      </c>
      <c r="X1628" s="140">
        <v>0</v>
      </c>
      <c r="Y1628" s="140">
        <v>57506292.275112249</v>
      </c>
      <c r="Z1628" s="140">
        <v>33921422615.780975</v>
      </c>
      <c r="AA1628" s="140">
        <v>14646117249.04771</v>
      </c>
      <c r="AB1628" s="140">
        <v>11876564459.10442</v>
      </c>
      <c r="AC1628" s="140">
        <v>2769552789.943305</v>
      </c>
      <c r="AD1628" s="140">
        <v>19275305366.733124</v>
      </c>
      <c r="AE1628" s="140">
        <v>15630381947.939966</v>
      </c>
      <c r="AF1628" s="140">
        <v>3644923418.7931857</v>
      </c>
      <c r="AG1628" s="140">
        <v>-3320978103.3993092</v>
      </c>
      <c r="AH1628" s="140">
        <v>1749682</v>
      </c>
      <c r="AI1628" s="44"/>
      <c r="AK1628" s="44"/>
      <c r="AL1628" s="4"/>
    </row>
    <row r="1629" spans="1:38" x14ac:dyDescent="0.35">
      <c r="A1629" s="140" t="s">
        <v>93</v>
      </c>
      <c r="B1629" s="140" t="s">
        <v>94</v>
      </c>
      <c r="C1629" s="140" t="s">
        <v>6</v>
      </c>
      <c r="D1629" s="140" t="s">
        <v>10</v>
      </c>
      <c r="E1629" s="140" t="s">
        <v>535</v>
      </c>
      <c r="F1629" s="140">
        <v>2013</v>
      </c>
      <c r="G1629" s="140" t="s">
        <v>1611</v>
      </c>
      <c r="H1629" s="140">
        <v>156930927578.40607</v>
      </c>
      <c r="I1629" s="140">
        <v>37711506574.686584</v>
      </c>
      <c r="J1629" s="140">
        <v>89147000606.750839</v>
      </c>
      <c r="K1629" s="140">
        <v>21617334864.163754</v>
      </c>
      <c r="L1629" s="140">
        <v>6998924167.9400082</v>
      </c>
      <c r="M1629" s="140">
        <v>9987462061.6503983</v>
      </c>
      <c r="N1629" s="140">
        <v>52788203.244683884</v>
      </c>
      <c r="O1629" s="140">
        <v>343748223.5403679</v>
      </c>
      <c r="P1629" s="140">
        <v>1192729709.0327876</v>
      </c>
      <c r="Q1629" s="140">
        <v>3041682498.7555089</v>
      </c>
      <c r="R1629" s="140">
        <v>1933494360.4440143</v>
      </c>
      <c r="S1629" s="140">
        <v>1108188138.3114946</v>
      </c>
      <c r="T1629" s="140">
        <v>67529665742.587067</v>
      </c>
      <c r="U1629" s="140">
        <v>67431822891.767097</v>
      </c>
      <c r="V1629" s="140">
        <v>66430485587.656967</v>
      </c>
      <c r="W1629" s="140">
        <v>1001337304.1101321</v>
      </c>
      <c r="X1629" s="140">
        <v>0</v>
      </c>
      <c r="Y1629" s="140">
        <v>97842850.819971919</v>
      </c>
      <c r="Z1629" s="140">
        <v>36131899460.880852</v>
      </c>
      <c r="AA1629" s="140">
        <v>15522055484.449856</v>
      </c>
      <c r="AB1629" s="140">
        <v>12586864447.698599</v>
      </c>
      <c r="AC1629" s="140">
        <v>2935191036.7512579</v>
      </c>
      <c r="AD1629" s="140">
        <v>20609843976.430992</v>
      </c>
      <c r="AE1629" s="140">
        <v>16712561856.220493</v>
      </c>
      <c r="AF1629" s="140">
        <v>3897282120.2105322</v>
      </c>
      <c r="AG1629" s="140">
        <v>-6059479063.9122095</v>
      </c>
      <c r="AH1629" s="140">
        <v>1817071</v>
      </c>
      <c r="AI1629" s="44"/>
      <c r="AK1629" s="44"/>
      <c r="AL1629" s="4"/>
    </row>
    <row r="1630" spans="1:38" x14ac:dyDescent="0.35">
      <c r="A1630" s="140" t="s">
        <v>93</v>
      </c>
      <c r="B1630" s="140" t="s">
        <v>94</v>
      </c>
      <c r="C1630" s="140" t="s">
        <v>6</v>
      </c>
      <c r="D1630" s="140" t="s">
        <v>10</v>
      </c>
      <c r="E1630" s="140" t="s">
        <v>535</v>
      </c>
      <c r="F1630" s="140">
        <v>2014</v>
      </c>
      <c r="G1630" s="140" t="s">
        <v>1612</v>
      </c>
      <c r="H1630" s="140">
        <v>164283382038.37152</v>
      </c>
      <c r="I1630" s="140">
        <v>40801062286.521347</v>
      </c>
      <c r="J1630" s="140">
        <v>92226523714.798325</v>
      </c>
      <c r="K1630" s="140">
        <v>21574587070.790047</v>
      </c>
      <c r="L1630" s="140">
        <v>6992885468.8862829</v>
      </c>
      <c r="M1630" s="140">
        <v>10142835929.291647</v>
      </c>
      <c r="N1630" s="140">
        <v>57026097.771251343</v>
      </c>
      <c r="O1630" s="140">
        <v>0</v>
      </c>
      <c r="P1630" s="140">
        <v>1260624963.3210855</v>
      </c>
      <c r="Q1630" s="140">
        <v>3121214611.5197773</v>
      </c>
      <c r="R1630" s="140">
        <v>2007351721.2087007</v>
      </c>
      <c r="S1630" s="140">
        <v>1113862890.3110764</v>
      </c>
      <c r="T1630" s="140">
        <v>70651936644.008286</v>
      </c>
      <c r="U1630" s="140">
        <v>70529966606.690048</v>
      </c>
      <c r="V1630" s="140">
        <v>69353840396.272827</v>
      </c>
      <c r="W1630" s="140">
        <v>1176126210.4172153</v>
      </c>
      <c r="X1630" s="140">
        <v>0</v>
      </c>
      <c r="Y1630" s="140">
        <v>121970037.31823902</v>
      </c>
      <c r="Z1630" s="140">
        <v>37759373090.547386</v>
      </c>
      <c r="AA1630" s="140">
        <v>16227680000.35084</v>
      </c>
      <c r="AB1630" s="140">
        <v>13159056715.759792</v>
      </c>
      <c r="AC1630" s="140">
        <v>3068623284.5910773</v>
      </c>
      <c r="AD1630" s="140">
        <v>21531693090.196392</v>
      </c>
      <c r="AE1630" s="140">
        <v>17460091063.793598</v>
      </c>
      <c r="AF1630" s="140">
        <v>4071602026.4028554</v>
      </c>
      <c r="AG1630" s="140">
        <v>-6503577053.4955292</v>
      </c>
      <c r="AH1630" s="140">
        <v>1883800</v>
      </c>
      <c r="AI1630" s="44"/>
      <c r="AK1630" s="44"/>
      <c r="AL1630" s="4"/>
    </row>
    <row r="1631" spans="1:38" x14ac:dyDescent="0.35">
      <c r="A1631" s="140" t="s">
        <v>93</v>
      </c>
      <c r="B1631" s="140" t="s">
        <v>94</v>
      </c>
      <c r="C1631" s="140" t="s">
        <v>6</v>
      </c>
      <c r="D1631" s="140" t="s">
        <v>10</v>
      </c>
      <c r="E1631" s="140" t="s">
        <v>535</v>
      </c>
      <c r="F1631" s="140">
        <v>2015</v>
      </c>
      <c r="G1631" s="140" t="s">
        <v>1613</v>
      </c>
      <c r="H1631" s="140">
        <v>161147446854.5105</v>
      </c>
      <c r="I1631" s="140">
        <v>42781796525.907127</v>
      </c>
      <c r="J1631" s="140">
        <v>87378515134.569992</v>
      </c>
      <c r="K1631" s="140">
        <v>22788619708.975048</v>
      </c>
      <c r="L1631" s="140">
        <v>7761076815.1657009</v>
      </c>
      <c r="M1631" s="140">
        <v>10369402965.184732</v>
      </c>
      <c r="N1631" s="140">
        <v>61263967.792819813</v>
      </c>
      <c r="O1631" s="140">
        <v>83091797.177419767</v>
      </c>
      <c r="P1631" s="140">
        <v>1280772141.1209371</v>
      </c>
      <c r="Q1631" s="140">
        <v>3233012022.5334363</v>
      </c>
      <c r="R1631" s="140">
        <v>2091598965.3175147</v>
      </c>
      <c r="S1631" s="140">
        <v>1141413057.2159216</v>
      </c>
      <c r="T1631" s="140">
        <v>64589895425.59494</v>
      </c>
      <c r="U1631" s="140">
        <v>64465224546.10923</v>
      </c>
      <c r="V1631" s="140">
        <v>63164936704.383369</v>
      </c>
      <c r="W1631" s="140">
        <v>1300287841.7258584</v>
      </c>
      <c r="X1631" s="140">
        <v>0</v>
      </c>
      <c r="Y1631" s="140">
        <v>124670879.48571062</v>
      </c>
      <c r="Z1631" s="140">
        <v>39143525949.271469</v>
      </c>
      <c r="AA1631" s="140">
        <v>16837535580.68609</v>
      </c>
      <c r="AB1631" s="140">
        <v>13653589771.001133</v>
      </c>
      <c r="AC1631" s="140">
        <v>3183945809.6848598</v>
      </c>
      <c r="AD1631" s="140">
        <v>22305990368.585373</v>
      </c>
      <c r="AE1631" s="140">
        <v>18087970206.157745</v>
      </c>
      <c r="AF1631" s="140">
        <v>4218020162.4277415</v>
      </c>
      <c r="AG1631" s="140">
        <v>-8156390755.2380905</v>
      </c>
      <c r="AH1631" s="140">
        <v>1947686</v>
      </c>
      <c r="AI1631" s="44"/>
      <c r="AK1631" s="44"/>
      <c r="AL1631" s="4"/>
    </row>
    <row r="1632" spans="1:38" x14ac:dyDescent="0.35">
      <c r="A1632" s="140" t="s">
        <v>93</v>
      </c>
      <c r="B1632" s="140" t="s">
        <v>94</v>
      </c>
      <c r="C1632" s="140" t="s">
        <v>6</v>
      </c>
      <c r="D1632" s="140" t="s">
        <v>10</v>
      </c>
      <c r="E1632" s="140" t="s">
        <v>535</v>
      </c>
      <c r="F1632" s="140">
        <v>2016</v>
      </c>
      <c r="G1632" s="140" t="s">
        <v>1614</v>
      </c>
      <c r="H1632" s="140">
        <v>150856291943.1297</v>
      </c>
      <c r="I1632" s="140">
        <v>44842873517.835045</v>
      </c>
      <c r="J1632" s="140">
        <v>77954909366.321762</v>
      </c>
      <c r="K1632" s="140">
        <v>23945166710.933777</v>
      </c>
      <c r="L1632" s="140">
        <v>8669207684.0537205</v>
      </c>
      <c r="M1632" s="140">
        <v>10543382264.107924</v>
      </c>
      <c r="N1632" s="140">
        <v>65501837.814388283</v>
      </c>
      <c r="O1632" s="140">
        <v>79703819.132619187</v>
      </c>
      <c r="P1632" s="140">
        <v>1301839608.1725054</v>
      </c>
      <c r="Q1632" s="140">
        <v>3285531497.6526222</v>
      </c>
      <c r="R1632" s="140">
        <v>2115262216.762383</v>
      </c>
      <c r="S1632" s="140">
        <v>1170269280.8902392</v>
      </c>
      <c r="T1632" s="140">
        <v>54009742655.387993</v>
      </c>
      <c r="U1632" s="140">
        <v>53882355941.499771</v>
      </c>
      <c r="V1632" s="140">
        <v>52653050101.111565</v>
      </c>
      <c r="W1632" s="140">
        <v>1229305840.3882103</v>
      </c>
      <c r="X1632" s="140">
        <v>0</v>
      </c>
      <c r="Y1632" s="140">
        <v>127386713.88821931</v>
      </c>
      <c r="Z1632" s="140">
        <v>39999385313.181107</v>
      </c>
      <c r="AA1632" s="140">
        <v>17166653262.541418</v>
      </c>
      <c r="AB1632" s="140">
        <v>13920471928.006987</v>
      </c>
      <c r="AC1632" s="140">
        <v>3246181334.5343819</v>
      </c>
      <c r="AD1632" s="140">
        <v>22832732050.63969</v>
      </c>
      <c r="AE1632" s="140">
        <v>18515106042.491539</v>
      </c>
      <c r="AF1632" s="140">
        <v>4317626008.1482353</v>
      </c>
      <c r="AG1632" s="140">
        <v>-11940876254.208229</v>
      </c>
      <c r="AH1632" s="140">
        <v>2007873</v>
      </c>
      <c r="AI1632" s="44"/>
      <c r="AK1632" s="44"/>
      <c r="AL1632" s="4"/>
    </row>
    <row r="1633" spans="1:38" x14ac:dyDescent="0.35">
      <c r="A1633" s="140" t="s">
        <v>93</v>
      </c>
      <c r="B1633" s="140" t="s">
        <v>94</v>
      </c>
      <c r="C1633" s="140" t="s">
        <v>6</v>
      </c>
      <c r="D1633" s="140" t="s">
        <v>10</v>
      </c>
      <c r="E1633" s="140" t="s">
        <v>535</v>
      </c>
      <c r="F1633" s="140">
        <v>2017</v>
      </c>
      <c r="G1633" s="140" t="s">
        <v>1615</v>
      </c>
      <c r="H1633" s="140">
        <v>145406699648.39523</v>
      </c>
      <c r="I1633" s="140">
        <v>46743264673.830856</v>
      </c>
      <c r="J1633" s="140">
        <v>72677436741.483978</v>
      </c>
      <c r="K1633" s="140">
        <v>25017390633.08387</v>
      </c>
      <c r="L1633" s="140">
        <v>9559581193.4472733</v>
      </c>
      <c r="M1633" s="140">
        <v>10644712814.48988</v>
      </c>
      <c r="N1633" s="140">
        <v>69739732.340955749</v>
      </c>
      <c r="O1633" s="140">
        <v>71734634.992524251</v>
      </c>
      <c r="P1633" s="140">
        <v>1438261813.0911338</v>
      </c>
      <c r="Q1633" s="140">
        <v>3233360444.7221026</v>
      </c>
      <c r="R1633" s="140">
        <v>2073975048.175832</v>
      </c>
      <c r="S1633" s="140">
        <v>1159385396.5462706</v>
      </c>
      <c r="T1633" s="140">
        <v>47660046108.400108</v>
      </c>
      <c r="U1633" s="140">
        <v>47535600185.324532</v>
      </c>
      <c r="V1633" s="140">
        <v>46320716953.681908</v>
      </c>
      <c r="W1633" s="140">
        <v>1214883231.6426265</v>
      </c>
      <c r="X1633" s="140">
        <v>0</v>
      </c>
      <c r="Y1633" s="140">
        <v>124445923.07557611</v>
      </c>
      <c r="Z1633" s="140">
        <v>40761198810.497322</v>
      </c>
      <c r="AA1633" s="140">
        <v>17464300045.444481</v>
      </c>
      <c r="AB1633" s="140">
        <v>14161834272.926332</v>
      </c>
      <c r="AC1633" s="140">
        <v>3302465772.5181336</v>
      </c>
      <c r="AD1633" s="140">
        <v>23296898765.052841</v>
      </c>
      <c r="AE1633" s="140">
        <v>18891499718.013702</v>
      </c>
      <c r="AF1633" s="140">
        <v>4405399047.0391703</v>
      </c>
      <c r="AG1633" s="140">
        <v>-14775200577.416906</v>
      </c>
      <c r="AH1633" s="140">
        <v>2064823</v>
      </c>
      <c r="AI1633" s="44"/>
      <c r="AK1633" s="44"/>
      <c r="AL1633" s="4"/>
    </row>
    <row r="1634" spans="1:38" x14ac:dyDescent="0.35">
      <c r="A1634" s="140" t="s">
        <v>93</v>
      </c>
      <c r="B1634" s="140" t="s">
        <v>94</v>
      </c>
      <c r="C1634" s="140" t="s">
        <v>6</v>
      </c>
      <c r="D1634" s="140" t="s">
        <v>10</v>
      </c>
      <c r="E1634" s="140" t="s">
        <v>535</v>
      </c>
      <c r="F1634" s="140">
        <v>2018</v>
      </c>
      <c r="G1634" s="140" t="s">
        <v>1616</v>
      </c>
      <c r="H1634" s="140">
        <v>145311642728.58322</v>
      </c>
      <c r="I1634" s="140">
        <v>47711211685.264091</v>
      </c>
      <c r="J1634" s="140">
        <v>69804437457.066971</v>
      </c>
      <c r="K1634" s="140">
        <v>25429201706.724895</v>
      </c>
      <c r="L1634" s="140">
        <v>10120967659.93125</v>
      </c>
      <c r="M1634" s="140">
        <v>10736559102.080875</v>
      </c>
      <c r="N1634" s="140">
        <v>73977602.362524211</v>
      </c>
      <c r="O1634" s="140">
        <v>71734634.992524251</v>
      </c>
      <c r="P1634" s="140">
        <v>1366454723.9211378</v>
      </c>
      <c r="Q1634" s="140">
        <v>3059507983.4365849</v>
      </c>
      <c r="R1634" s="140">
        <v>1958822704.2905946</v>
      </c>
      <c r="S1634" s="140">
        <v>1100685279.1459904</v>
      </c>
      <c r="T1634" s="140">
        <v>44375235750.342079</v>
      </c>
      <c r="U1634" s="140">
        <v>44273486017.492859</v>
      </c>
      <c r="V1634" s="140">
        <v>43099513372.231163</v>
      </c>
      <c r="W1634" s="140">
        <v>1173972645.261693</v>
      </c>
      <c r="X1634" s="140">
        <v>0</v>
      </c>
      <c r="Y1634" s="140">
        <v>101749732.84921995</v>
      </c>
      <c r="Z1634" s="140">
        <v>40452213586.252182</v>
      </c>
      <c r="AA1634" s="140">
        <v>17309314773.592197</v>
      </c>
      <c r="AB1634" s="140">
        <v>14036156419.877367</v>
      </c>
      <c r="AC1634" s="140">
        <v>3273158353.7149491</v>
      </c>
      <c r="AD1634" s="140">
        <v>23142898812.659985</v>
      </c>
      <c r="AE1634" s="140">
        <v>18766620862.396717</v>
      </c>
      <c r="AF1634" s="140">
        <v>4376277950.2632504</v>
      </c>
      <c r="AG1634" s="140">
        <v>-12656220000</v>
      </c>
      <c r="AH1634" s="140">
        <v>2119275</v>
      </c>
      <c r="AI1634" s="44"/>
      <c r="AK1634" s="44"/>
      <c r="AL1634" s="4"/>
    </row>
    <row r="1635" spans="1:38" x14ac:dyDescent="0.35">
      <c r="A1635" s="140" t="s">
        <v>260</v>
      </c>
      <c r="B1635" s="140" t="s">
        <v>261</v>
      </c>
      <c r="C1635" s="140" t="s">
        <v>282</v>
      </c>
      <c r="D1635" s="140" t="s">
        <v>7</v>
      </c>
      <c r="E1635" s="140" t="s">
        <v>535</v>
      </c>
      <c r="F1635" s="140">
        <v>1995</v>
      </c>
      <c r="G1635" s="140" t="s">
        <v>1617</v>
      </c>
      <c r="H1635" s="140">
        <v>21911382398470.09</v>
      </c>
      <c r="I1635" s="140">
        <v>7685151164823.8818</v>
      </c>
      <c r="J1635" s="140">
        <v>316576096638.86963</v>
      </c>
      <c r="K1635" s="140">
        <v>271794156044.91135</v>
      </c>
      <c r="L1635" s="140">
        <v>3230953264.5708141</v>
      </c>
      <c r="M1635" s="140">
        <v>38779838929.086792</v>
      </c>
      <c r="N1635" s="140">
        <v>0</v>
      </c>
      <c r="O1635" s="140">
        <v>3114171789.1395245</v>
      </c>
      <c r="P1635" s="140">
        <v>54804165131.235878</v>
      </c>
      <c r="Q1635" s="140">
        <v>171865026930.87836</v>
      </c>
      <c r="R1635" s="140">
        <v>58820987871.77581</v>
      </c>
      <c r="S1635" s="140">
        <v>113044039059.10254</v>
      </c>
      <c r="T1635" s="140">
        <v>44781940593.95826</v>
      </c>
      <c r="U1635" s="140">
        <v>44776792717.28064</v>
      </c>
      <c r="V1635" s="140">
        <v>32907351371.839111</v>
      </c>
      <c r="W1635" s="140">
        <v>10759791954.508411</v>
      </c>
      <c r="X1635" s="140">
        <v>1109649390.9331243</v>
      </c>
      <c r="Y1635" s="140">
        <v>5147876.6776220407</v>
      </c>
      <c r="Z1635" s="140">
        <v>13949439791068.963</v>
      </c>
      <c r="AA1635" s="140">
        <v>8434765461045.5176</v>
      </c>
      <c r="AB1635" s="140">
        <v>7783363030319.0508</v>
      </c>
      <c r="AC1635" s="140">
        <v>651402430726.46692</v>
      </c>
      <c r="AD1635" s="140">
        <v>5514674330023.4453</v>
      </c>
      <c r="AE1635" s="140">
        <v>5088785515469.8789</v>
      </c>
      <c r="AF1635" s="140">
        <v>425888814553.57532</v>
      </c>
      <c r="AG1635" s="140">
        <v>-39784654061.625877</v>
      </c>
      <c r="AH1635" s="140">
        <v>58019030</v>
      </c>
      <c r="AI1635" s="44"/>
      <c r="AK1635" s="44"/>
      <c r="AL1635" s="4"/>
    </row>
    <row r="1636" spans="1:38" x14ac:dyDescent="0.35">
      <c r="A1636" s="140" t="s">
        <v>260</v>
      </c>
      <c r="B1636" s="140" t="s">
        <v>261</v>
      </c>
      <c r="C1636" s="140" t="s">
        <v>282</v>
      </c>
      <c r="D1636" s="140" t="s">
        <v>7</v>
      </c>
      <c r="E1636" s="140" t="s">
        <v>535</v>
      </c>
      <c r="F1636" s="140">
        <v>1996</v>
      </c>
      <c r="G1636" s="140" t="s">
        <v>1618</v>
      </c>
      <c r="H1636" s="140">
        <v>22025303696729.266</v>
      </c>
      <c r="I1636" s="140">
        <v>7848524756707.5068</v>
      </c>
      <c r="J1636" s="140">
        <v>310218536102.94922</v>
      </c>
      <c r="K1636" s="140">
        <v>258566033855.70071</v>
      </c>
      <c r="L1636" s="140">
        <v>3322806726.2344971</v>
      </c>
      <c r="M1636" s="140">
        <v>40355410683.72403</v>
      </c>
      <c r="N1636" s="140">
        <v>0</v>
      </c>
      <c r="O1636" s="140">
        <v>3249423574.6679683</v>
      </c>
      <c r="P1636" s="140">
        <v>49283818996.954399</v>
      </c>
      <c r="Q1636" s="140">
        <v>162354573874.11981</v>
      </c>
      <c r="R1636" s="140">
        <v>53711993166.360771</v>
      </c>
      <c r="S1636" s="140">
        <v>108642580707.75905</v>
      </c>
      <c r="T1636" s="140">
        <v>51652502247.24852</v>
      </c>
      <c r="U1636" s="140">
        <v>51648924343.144943</v>
      </c>
      <c r="V1636" s="140">
        <v>40424629048.951622</v>
      </c>
      <c r="W1636" s="140">
        <v>10580811010.20834</v>
      </c>
      <c r="X1636" s="140">
        <v>643484283.98498166</v>
      </c>
      <c r="Y1636" s="140">
        <v>3577904.1035746573</v>
      </c>
      <c r="Z1636" s="140">
        <v>13999040397317.143</v>
      </c>
      <c r="AA1636" s="140">
        <v>8463686851172.1953</v>
      </c>
      <c r="AB1636" s="140">
        <v>7801294937609.6309</v>
      </c>
      <c r="AC1636" s="140">
        <v>662391913562.56946</v>
      </c>
      <c r="AD1636" s="140">
        <v>5535353546144.9473</v>
      </c>
      <c r="AE1636" s="140">
        <v>5102141224830.3408</v>
      </c>
      <c r="AF1636" s="140">
        <v>433212321314.61774</v>
      </c>
      <c r="AG1636" s="140">
        <v>-132479993398.32854</v>
      </c>
      <c r="AH1636" s="140">
        <v>58166950</v>
      </c>
      <c r="AI1636" s="44"/>
      <c r="AK1636" s="44"/>
      <c r="AL1636" s="4"/>
    </row>
    <row r="1637" spans="1:38" x14ac:dyDescent="0.35">
      <c r="A1637" s="140" t="s">
        <v>260</v>
      </c>
      <c r="B1637" s="140" t="s">
        <v>261</v>
      </c>
      <c r="C1637" s="140" t="s">
        <v>282</v>
      </c>
      <c r="D1637" s="140" t="s">
        <v>7</v>
      </c>
      <c r="E1637" s="140" t="s">
        <v>535</v>
      </c>
      <c r="F1637" s="140">
        <v>1997</v>
      </c>
      <c r="G1637" s="140" t="s">
        <v>1619</v>
      </c>
      <c r="H1637" s="140">
        <v>22875770336423.184</v>
      </c>
      <c r="I1637" s="140">
        <v>7988302230230.8887</v>
      </c>
      <c r="J1637" s="140">
        <v>301493004115.38171</v>
      </c>
      <c r="K1637" s="140">
        <v>245151424200.46078</v>
      </c>
      <c r="L1637" s="140">
        <v>3321884143.8237381</v>
      </c>
      <c r="M1637" s="140">
        <v>43453002109.339607</v>
      </c>
      <c r="N1637" s="140">
        <v>0</v>
      </c>
      <c r="O1637" s="140">
        <v>3490536552.4629874</v>
      </c>
      <c r="P1637" s="140">
        <v>43570971705.621391</v>
      </c>
      <c r="Q1637" s="140">
        <v>151315029689.21307</v>
      </c>
      <c r="R1637" s="140">
        <v>49030762716.87664</v>
      </c>
      <c r="S1637" s="140">
        <v>102284266972.33643</v>
      </c>
      <c r="T1637" s="140">
        <v>56341579914.920929</v>
      </c>
      <c r="U1637" s="140">
        <v>56336615903.951149</v>
      </c>
      <c r="V1637" s="140">
        <v>44292914061.875633</v>
      </c>
      <c r="W1637" s="140">
        <v>11622383655.832823</v>
      </c>
      <c r="X1637" s="140">
        <v>421318186.24269146</v>
      </c>
      <c r="Y1637" s="140">
        <v>4964010.9697776986</v>
      </c>
      <c r="Z1637" s="140">
        <v>14705093185406.193</v>
      </c>
      <c r="AA1637" s="140">
        <v>8891186825414.3105</v>
      </c>
      <c r="AB1637" s="140">
        <v>8235867319223.2988</v>
      </c>
      <c r="AC1637" s="140">
        <v>655319506191.00549</v>
      </c>
      <c r="AD1637" s="140">
        <v>5813906359991.8818</v>
      </c>
      <c r="AE1637" s="140">
        <v>5385395935041.6035</v>
      </c>
      <c r="AF1637" s="140">
        <v>428510424950.28094</v>
      </c>
      <c r="AG1637" s="140">
        <v>-119118083329.27672</v>
      </c>
      <c r="AH1637" s="140">
        <v>58316954</v>
      </c>
      <c r="AI1637" s="44"/>
      <c r="AK1637" s="44"/>
      <c r="AL1637" s="4"/>
    </row>
    <row r="1638" spans="1:38" x14ac:dyDescent="0.35">
      <c r="A1638" s="140" t="s">
        <v>260</v>
      </c>
      <c r="B1638" s="140" t="s">
        <v>261</v>
      </c>
      <c r="C1638" s="140" t="s">
        <v>282</v>
      </c>
      <c r="D1638" s="140" t="s">
        <v>7</v>
      </c>
      <c r="E1638" s="140" t="s">
        <v>535</v>
      </c>
      <c r="F1638" s="140">
        <v>1998</v>
      </c>
      <c r="G1638" s="140" t="s">
        <v>1620</v>
      </c>
      <c r="H1638" s="140">
        <v>23863601921384.887</v>
      </c>
      <c r="I1638" s="140">
        <v>8154029738025.2471</v>
      </c>
      <c r="J1638" s="140">
        <v>279887727527.65497</v>
      </c>
      <c r="K1638" s="140">
        <v>231795752885.44092</v>
      </c>
      <c r="L1638" s="140">
        <v>3217716429.642674</v>
      </c>
      <c r="M1638" s="140">
        <v>44085489210.883263</v>
      </c>
      <c r="N1638" s="140">
        <v>0</v>
      </c>
      <c r="O1638" s="140">
        <v>3271267757.9380889</v>
      </c>
      <c r="P1638" s="140">
        <v>42576989008.409714</v>
      </c>
      <c r="Q1638" s="140">
        <v>138644290478.5672</v>
      </c>
      <c r="R1638" s="140">
        <v>46512399759.116287</v>
      </c>
      <c r="S1638" s="140">
        <v>92131890719.450912</v>
      </c>
      <c r="T1638" s="140">
        <v>48091974642.21402</v>
      </c>
      <c r="U1638" s="140">
        <v>48087793129.641106</v>
      </c>
      <c r="V1638" s="140">
        <v>37737893381.336967</v>
      </c>
      <c r="W1638" s="140">
        <v>9929172374.0521374</v>
      </c>
      <c r="X1638" s="140">
        <v>420727374.25200236</v>
      </c>
      <c r="Y1638" s="140">
        <v>4181512.5729174465</v>
      </c>
      <c r="Z1638" s="140">
        <v>15670155172755.611</v>
      </c>
      <c r="AA1638" s="140">
        <v>9474973206323.2168</v>
      </c>
      <c r="AB1638" s="140">
        <v>8790079478856.3936</v>
      </c>
      <c r="AC1638" s="140">
        <v>684893727466.828</v>
      </c>
      <c r="AD1638" s="140">
        <v>6195181966432.3955</v>
      </c>
      <c r="AE1638" s="140">
        <v>5747366318099.6221</v>
      </c>
      <c r="AF1638" s="140">
        <v>447815648332.76056</v>
      </c>
      <c r="AG1638" s="140">
        <v>-240470716923.62592</v>
      </c>
      <c r="AH1638" s="140">
        <v>58487141</v>
      </c>
      <c r="AI1638" s="44"/>
      <c r="AK1638" s="44"/>
      <c r="AL1638" s="4"/>
    </row>
    <row r="1639" spans="1:38" x14ac:dyDescent="0.35">
      <c r="A1639" s="140" t="s">
        <v>260</v>
      </c>
      <c r="B1639" s="140" t="s">
        <v>261</v>
      </c>
      <c r="C1639" s="140" t="s">
        <v>282</v>
      </c>
      <c r="D1639" s="140" t="s">
        <v>7</v>
      </c>
      <c r="E1639" s="140" t="s">
        <v>535</v>
      </c>
      <c r="F1639" s="140">
        <v>1999</v>
      </c>
      <c r="G1639" s="140" t="s">
        <v>1621</v>
      </c>
      <c r="H1639" s="140">
        <v>24992168294882.609</v>
      </c>
      <c r="I1639" s="140">
        <v>8318946360076.0977</v>
      </c>
      <c r="J1639" s="140">
        <v>253516977210.91318</v>
      </c>
      <c r="K1639" s="140">
        <v>209458048418.24149</v>
      </c>
      <c r="L1639" s="140">
        <v>2992048558.3713245</v>
      </c>
      <c r="M1639" s="140">
        <v>41321333439.762268</v>
      </c>
      <c r="N1639" s="140">
        <v>0</v>
      </c>
      <c r="O1639" s="140">
        <v>0</v>
      </c>
      <c r="P1639" s="140">
        <v>41702735555.059349</v>
      </c>
      <c r="Q1639" s="140">
        <v>123441930865.04852</v>
      </c>
      <c r="R1639" s="140">
        <v>43035897108.664024</v>
      </c>
      <c r="S1639" s="140">
        <v>80406033756.384491</v>
      </c>
      <c r="T1639" s="140">
        <v>44058928792.671684</v>
      </c>
      <c r="U1639" s="140">
        <v>44055319594.197937</v>
      </c>
      <c r="V1639" s="140">
        <v>35330035496.831459</v>
      </c>
      <c r="W1639" s="140">
        <v>8344524315.2565584</v>
      </c>
      <c r="X1639" s="140">
        <v>380759782.10991907</v>
      </c>
      <c r="Y1639" s="140">
        <v>3609198.4737459742</v>
      </c>
      <c r="Z1639" s="140">
        <v>16539542574351.064</v>
      </c>
      <c r="AA1639" s="140">
        <v>10002890866806.902</v>
      </c>
      <c r="AB1639" s="140">
        <v>9284081933985.4219</v>
      </c>
      <c r="AC1639" s="140">
        <v>718808932821.47644</v>
      </c>
      <c r="AD1639" s="140">
        <v>6536651707544.1641</v>
      </c>
      <c r="AE1639" s="140">
        <v>6066927134849.1689</v>
      </c>
      <c r="AF1639" s="140">
        <v>469724572694.99139</v>
      </c>
      <c r="AG1639" s="140">
        <v>-119837616755.46085</v>
      </c>
      <c r="AH1639" s="140">
        <v>58682466</v>
      </c>
      <c r="AI1639" s="44"/>
      <c r="AK1639" s="44"/>
      <c r="AL1639" s="4"/>
    </row>
    <row r="1640" spans="1:38" x14ac:dyDescent="0.35">
      <c r="A1640" s="140" t="s">
        <v>260</v>
      </c>
      <c r="B1640" s="140" t="s">
        <v>261</v>
      </c>
      <c r="C1640" s="140" t="s">
        <v>282</v>
      </c>
      <c r="D1640" s="140" t="s">
        <v>7</v>
      </c>
      <c r="E1640" s="140" t="s">
        <v>535</v>
      </c>
      <c r="F1640" s="140">
        <v>2000</v>
      </c>
      <c r="G1640" s="140" t="s">
        <v>1622</v>
      </c>
      <c r="H1640" s="140">
        <v>26027926753406.336</v>
      </c>
      <c r="I1640" s="140">
        <v>8488803945011.7422</v>
      </c>
      <c r="J1640" s="140">
        <v>247359922155.41718</v>
      </c>
      <c r="K1640" s="140">
        <v>191292268705.09894</v>
      </c>
      <c r="L1640" s="140">
        <v>2803529246.3710918</v>
      </c>
      <c r="M1640" s="140">
        <v>42042363432.66069</v>
      </c>
      <c r="N1640" s="140">
        <v>0</v>
      </c>
      <c r="O1640" s="140">
        <v>0</v>
      </c>
      <c r="P1640" s="140">
        <v>37702736610.825676</v>
      </c>
      <c r="Q1640" s="140">
        <v>108743639415.24149</v>
      </c>
      <c r="R1640" s="140">
        <v>38199467603.790909</v>
      </c>
      <c r="S1640" s="140">
        <v>70544171811.450577</v>
      </c>
      <c r="T1640" s="140">
        <v>56067653450.31823</v>
      </c>
      <c r="U1640" s="140">
        <v>56064464209.008415</v>
      </c>
      <c r="V1640" s="140">
        <v>45104009139.045525</v>
      </c>
      <c r="W1640" s="140">
        <v>10679915920.473381</v>
      </c>
      <c r="X1640" s="140">
        <v>280539149.48950672</v>
      </c>
      <c r="Y1640" s="140">
        <v>3189241.3098168583</v>
      </c>
      <c r="Z1640" s="140">
        <v>17242667806589.627</v>
      </c>
      <c r="AA1640" s="140">
        <v>10433465279180.941</v>
      </c>
      <c r="AB1640" s="140">
        <v>9695372096428.9688</v>
      </c>
      <c r="AC1640" s="140">
        <v>738093182751.97815</v>
      </c>
      <c r="AD1640" s="140">
        <v>6809202527408.6875</v>
      </c>
      <c r="AE1640" s="140">
        <v>6327500060301.5664</v>
      </c>
      <c r="AF1640" s="140">
        <v>481702467107.11511</v>
      </c>
      <c r="AG1640" s="140">
        <v>49095079649.555565</v>
      </c>
      <c r="AH1640" s="140">
        <v>58892514</v>
      </c>
      <c r="AI1640" s="44"/>
      <c r="AK1640" s="44"/>
      <c r="AL1640" s="4"/>
    </row>
    <row r="1641" spans="1:38" x14ac:dyDescent="0.35">
      <c r="A1641" s="140" t="s">
        <v>260</v>
      </c>
      <c r="B1641" s="140" t="s">
        <v>261</v>
      </c>
      <c r="C1641" s="140" t="s">
        <v>282</v>
      </c>
      <c r="D1641" s="140" t="s">
        <v>7</v>
      </c>
      <c r="E1641" s="140" t="s">
        <v>535</v>
      </c>
      <c r="F1641" s="140">
        <v>2001</v>
      </c>
      <c r="G1641" s="140" t="s">
        <v>1623</v>
      </c>
      <c r="H1641" s="140">
        <v>27124281514510.809</v>
      </c>
      <c r="I1641" s="140">
        <v>8638751338169.752</v>
      </c>
      <c r="J1641" s="140">
        <v>243819543657.00488</v>
      </c>
      <c r="K1641" s="140">
        <v>180011570293.10956</v>
      </c>
      <c r="L1641" s="140">
        <v>2647243767.9752603</v>
      </c>
      <c r="M1641" s="140">
        <v>41851860758.189522</v>
      </c>
      <c r="N1641" s="140">
        <v>0</v>
      </c>
      <c r="O1641" s="140">
        <v>0</v>
      </c>
      <c r="P1641" s="140">
        <v>34455714806.35994</v>
      </c>
      <c r="Q1641" s="140">
        <v>101056750960.58484</v>
      </c>
      <c r="R1641" s="140">
        <v>36102722928.182289</v>
      </c>
      <c r="S1641" s="140">
        <v>64954028032.402542</v>
      </c>
      <c r="T1641" s="140">
        <v>63807973363.89534</v>
      </c>
      <c r="U1641" s="140">
        <v>63805504653.986252</v>
      </c>
      <c r="V1641" s="140">
        <v>47325479576.567741</v>
      </c>
      <c r="W1641" s="140">
        <v>16020651358.068043</v>
      </c>
      <c r="X1641" s="140">
        <v>459373719.35046232</v>
      </c>
      <c r="Y1641" s="140">
        <v>2468709.9090851457</v>
      </c>
      <c r="Z1641" s="140">
        <v>18277111178073.598</v>
      </c>
      <c r="AA1641" s="140">
        <v>11065923031977.336</v>
      </c>
      <c r="AB1641" s="140">
        <v>10264677473308.273</v>
      </c>
      <c r="AC1641" s="140">
        <v>801245558669.073</v>
      </c>
      <c r="AD1641" s="140">
        <v>7211188146096.2617</v>
      </c>
      <c r="AE1641" s="140">
        <v>6689050728540.583</v>
      </c>
      <c r="AF1641" s="140">
        <v>522137417555.69305</v>
      </c>
      <c r="AG1641" s="140">
        <v>-35400545389.54509</v>
      </c>
      <c r="AH1641" s="140">
        <v>59119673</v>
      </c>
      <c r="AI1641" s="44"/>
      <c r="AK1641" s="44"/>
      <c r="AL1641" s="4"/>
    </row>
    <row r="1642" spans="1:38" x14ac:dyDescent="0.35">
      <c r="A1642" s="140" t="s">
        <v>260</v>
      </c>
      <c r="B1642" s="140" t="s">
        <v>261</v>
      </c>
      <c r="C1642" s="140" t="s">
        <v>282</v>
      </c>
      <c r="D1642" s="140" t="s">
        <v>7</v>
      </c>
      <c r="E1642" s="140" t="s">
        <v>535</v>
      </c>
      <c r="F1642" s="140">
        <v>2002</v>
      </c>
      <c r="G1642" s="140" t="s">
        <v>1624</v>
      </c>
      <c r="H1642" s="140">
        <v>27537308469619.523</v>
      </c>
      <c r="I1642" s="140">
        <v>8794087682016.9297</v>
      </c>
      <c r="J1642" s="140">
        <v>245791957922.75955</v>
      </c>
      <c r="K1642" s="140">
        <v>174909243793.87259</v>
      </c>
      <c r="L1642" s="140">
        <v>2659312764.670207</v>
      </c>
      <c r="M1642" s="140">
        <v>44718658722.41481</v>
      </c>
      <c r="N1642" s="140">
        <v>0</v>
      </c>
      <c r="O1642" s="140">
        <v>0</v>
      </c>
      <c r="P1642" s="140">
        <v>33045928857.872471</v>
      </c>
      <c r="Q1642" s="140">
        <v>94485343448.915085</v>
      </c>
      <c r="R1642" s="140">
        <v>33518500672.999863</v>
      </c>
      <c r="S1642" s="140">
        <v>60966842775.915222</v>
      </c>
      <c r="T1642" s="140">
        <v>70882714128.887009</v>
      </c>
      <c r="U1642" s="140">
        <v>70881139707.721588</v>
      </c>
      <c r="V1642" s="140">
        <v>50753968988.756966</v>
      </c>
      <c r="W1642" s="140">
        <v>19617736708.355247</v>
      </c>
      <c r="X1642" s="140">
        <v>509434010.60937929</v>
      </c>
      <c r="Y1642" s="140">
        <v>1574421.1654199276</v>
      </c>
      <c r="Z1642" s="140">
        <v>18402643048759.395</v>
      </c>
      <c r="AA1642" s="140">
        <v>11151147275472.605</v>
      </c>
      <c r="AB1642" s="140">
        <v>10339414132257.277</v>
      </c>
      <c r="AC1642" s="140">
        <v>811733143215.33679</v>
      </c>
      <c r="AD1642" s="140">
        <v>7251495773286.7676</v>
      </c>
      <c r="AE1642" s="140">
        <v>6723632647488.9619</v>
      </c>
      <c r="AF1642" s="140">
        <v>527863125797.81921</v>
      </c>
      <c r="AG1642" s="140">
        <v>94785780920.44339</v>
      </c>
      <c r="AH1642" s="140">
        <v>59370479</v>
      </c>
      <c r="AI1642" s="44"/>
      <c r="AK1642" s="44"/>
      <c r="AL1642" s="4"/>
    </row>
    <row r="1643" spans="1:38" x14ac:dyDescent="0.35">
      <c r="A1643" s="140" t="s">
        <v>260</v>
      </c>
      <c r="B1643" s="140" t="s">
        <v>261</v>
      </c>
      <c r="C1643" s="140" t="s">
        <v>282</v>
      </c>
      <c r="D1643" s="140" t="s">
        <v>7</v>
      </c>
      <c r="E1643" s="140" t="s">
        <v>535</v>
      </c>
      <c r="F1643" s="140">
        <v>2003</v>
      </c>
      <c r="G1643" s="140" t="s">
        <v>1625</v>
      </c>
      <c r="H1643" s="140">
        <v>28031894164450.918</v>
      </c>
      <c r="I1643" s="140">
        <v>8947174631950.9219</v>
      </c>
      <c r="J1643" s="140">
        <v>261962038418.47702</v>
      </c>
      <c r="K1643" s="140">
        <v>175324122527.8244</v>
      </c>
      <c r="L1643" s="140">
        <v>2648658741.784585</v>
      </c>
      <c r="M1643" s="140">
        <v>47134049661.775299</v>
      </c>
      <c r="N1643" s="140">
        <v>0</v>
      </c>
      <c r="O1643" s="140">
        <v>0</v>
      </c>
      <c r="P1643" s="140">
        <v>32522190600.262215</v>
      </c>
      <c r="Q1643" s="140">
        <v>93019223524.002319</v>
      </c>
      <c r="R1643" s="140">
        <v>33131080252.294285</v>
      </c>
      <c r="S1643" s="140">
        <v>59888143271.708031</v>
      </c>
      <c r="T1643" s="140">
        <v>86637915890.652634</v>
      </c>
      <c r="U1643" s="140">
        <v>86637762240.635071</v>
      </c>
      <c r="V1643" s="140">
        <v>62901335650.356239</v>
      </c>
      <c r="W1643" s="140">
        <v>23164607008.187656</v>
      </c>
      <c r="X1643" s="140">
        <v>571819582.09117031</v>
      </c>
      <c r="Y1643" s="140">
        <v>153650.01756010318</v>
      </c>
      <c r="Z1643" s="140">
        <v>18749448226711.262</v>
      </c>
      <c r="AA1643" s="140">
        <v>11373327133267.164</v>
      </c>
      <c r="AB1643" s="140">
        <v>10578521689935.938</v>
      </c>
      <c r="AC1643" s="140">
        <v>794805443331.21777</v>
      </c>
      <c r="AD1643" s="140">
        <v>7376121093444.0996</v>
      </c>
      <c r="AE1643" s="140">
        <v>6860653532628.8027</v>
      </c>
      <c r="AF1643" s="140">
        <v>515467560815.28992</v>
      </c>
      <c r="AG1643" s="140">
        <v>73309267370.256866</v>
      </c>
      <c r="AH1643" s="140">
        <v>59647577</v>
      </c>
      <c r="AI1643" s="44"/>
      <c r="AK1643" s="44"/>
      <c r="AL1643" s="4"/>
    </row>
    <row r="1644" spans="1:38" x14ac:dyDescent="0.35">
      <c r="A1644" s="140" t="s">
        <v>260</v>
      </c>
      <c r="B1644" s="140" t="s">
        <v>261</v>
      </c>
      <c r="C1644" s="140" t="s">
        <v>282</v>
      </c>
      <c r="D1644" s="140" t="s">
        <v>7</v>
      </c>
      <c r="E1644" s="140" t="s">
        <v>535</v>
      </c>
      <c r="F1644" s="140">
        <v>2004</v>
      </c>
      <c r="G1644" s="140" t="s">
        <v>1626</v>
      </c>
      <c r="H1644" s="140">
        <v>28623015178945.762</v>
      </c>
      <c r="I1644" s="140">
        <v>9102711360375.7441</v>
      </c>
      <c r="J1644" s="140">
        <v>286846952441.85583</v>
      </c>
      <c r="K1644" s="140">
        <v>190026663989.46735</v>
      </c>
      <c r="L1644" s="140">
        <v>2573694189.4216194</v>
      </c>
      <c r="M1644" s="140">
        <v>48562062140.755188</v>
      </c>
      <c r="N1644" s="140">
        <v>0</v>
      </c>
      <c r="O1644" s="140">
        <v>13748172872.92239</v>
      </c>
      <c r="P1644" s="140">
        <v>33085599460.918915</v>
      </c>
      <c r="Q1644" s="140">
        <v>92057135325.449249</v>
      </c>
      <c r="R1644" s="140">
        <v>32169757028.348698</v>
      </c>
      <c r="S1644" s="140">
        <v>59887378297.100548</v>
      </c>
      <c r="T1644" s="140">
        <v>96820288452.388504</v>
      </c>
      <c r="U1644" s="140">
        <v>96818670979.091125</v>
      </c>
      <c r="V1644" s="140">
        <v>70309420585.989685</v>
      </c>
      <c r="W1644" s="140">
        <v>25424455561.834454</v>
      </c>
      <c r="X1644" s="140">
        <v>1084794831.266988</v>
      </c>
      <c r="Y1644" s="140">
        <v>1617473.297376211</v>
      </c>
      <c r="Z1644" s="140">
        <v>19313830179104.125</v>
      </c>
      <c r="AA1644" s="140">
        <v>11728842427408.988</v>
      </c>
      <c r="AB1644" s="140">
        <v>10911349494760.07</v>
      </c>
      <c r="AC1644" s="140">
        <v>817492932648.91113</v>
      </c>
      <c r="AD1644" s="140">
        <v>7584987751695.1367</v>
      </c>
      <c r="AE1644" s="140">
        <v>7056318880950.5576</v>
      </c>
      <c r="AF1644" s="140">
        <v>528668870744.57153</v>
      </c>
      <c r="AG1644" s="140">
        <v>-80373312975.958649</v>
      </c>
      <c r="AH1644" s="140">
        <v>59987905</v>
      </c>
      <c r="AI1644" s="44"/>
      <c r="AK1644" s="44"/>
      <c r="AL1644" s="4"/>
    </row>
    <row r="1645" spans="1:38" x14ac:dyDescent="0.35">
      <c r="A1645" s="140" t="s">
        <v>260</v>
      </c>
      <c r="B1645" s="140" t="s">
        <v>261</v>
      </c>
      <c r="C1645" s="140" t="s">
        <v>282</v>
      </c>
      <c r="D1645" s="140" t="s">
        <v>7</v>
      </c>
      <c r="E1645" s="140" t="s">
        <v>535</v>
      </c>
      <c r="F1645" s="140">
        <v>2005</v>
      </c>
      <c r="G1645" s="140" t="s">
        <v>1627</v>
      </c>
      <c r="H1645" s="140">
        <v>29222902877511.695</v>
      </c>
      <c r="I1645" s="140">
        <v>9275800175784.418</v>
      </c>
      <c r="J1645" s="140">
        <v>287676643672.18188</v>
      </c>
      <c r="K1645" s="140">
        <v>186690339266.61072</v>
      </c>
      <c r="L1645" s="140">
        <v>2493781841.1908793</v>
      </c>
      <c r="M1645" s="140">
        <v>49031903012.28463</v>
      </c>
      <c r="N1645" s="140">
        <v>0</v>
      </c>
      <c r="O1645" s="140">
        <v>8703518876.5805798</v>
      </c>
      <c r="P1645" s="140">
        <v>33800025231.46217</v>
      </c>
      <c r="Q1645" s="140">
        <v>92661110305.092499</v>
      </c>
      <c r="R1645" s="140">
        <v>32182089780.163647</v>
      </c>
      <c r="S1645" s="140">
        <v>60479020524.928856</v>
      </c>
      <c r="T1645" s="140">
        <v>100986304405.57112</v>
      </c>
      <c r="U1645" s="140">
        <v>100984456888.34526</v>
      </c>
      <c r="V1645" s="140">
        <v>74912305299.199661</v>
      </c>
      <c r="W1645" s="140">
        <v>24763411111.600235</v>
      </c>
      <c r="X1645" s="140">
        <v>1308740477.5453715</v>
      </c>
      <c r="Y1645" s="140">
        <v>1847517.2258581375</v>
      </c>
      <c r="Z1645" s="140">
        <v>19714437484448.469</v>
      </c>
      <c r="AA1645" s="140">
        <v>11984659697682.266</v>
      </c>
      <c r="AB1645" s="140">
        <v>11139124764724.227</v>
      </c>
      <c r="AC1645" s="140">
        <v>845534932958.02515</v>
      </c>
      <c r="AD1645" s="140">
        <v>7729777786766.2031</v>
      </c>
      <c r="AE1645" s="140">
        <v>7184430876000.1143</v>
      </c>
      <c r="AF1645" s="140">
        <v>545346910766.08118</v>
      </c>
      <c r="AG1645" s="140">
        <v>-55011426393.3778</v>
      </c>
      <c r="AH1645" s="140">
        <v>60401206</v>
      </c>
      <c r="AI1645" s="44"/>
      <c r="AK1645" s="44"/>
      <c r="AL1645" s="4"/>
    </row>
    <row r="1646" spans="1:38" x14ac:dyDescent="0.35">
      <c r="A1646" s="140" t="s">
        <v>260</v>
      </c>
      <c r="B1646" s="140" t="s">
        <v>261</v>
      </c>
      <c r="C1646" s="140" t="s">
        <v>282</v>
      </c>
      <c r="D1646" s="140" t="s">
        <v>7</v>
      </c>
      <c r="E1646" s="140" t="s">
        <v>535</v>
      </c>
      <c r="F1646" s="140">
        <v>2006</v>
      </c>
      <c r="G1646" s="140" t="s">
        <v>1628</v>
      </c>
      <c r="H1646" s="140">
        <v>29552421246267.152</v>
      </c>
      <c r="I1646" s="140">
        <v>9454463612970.7871</v>
      </c>
      <c r="J1646" s="140">
        <v>293957316066.54681</v>
      </c>
      <c r="K1646" s="140">
        <v>188430043791.10828</v>
      </c>
      <c r="L1646" s="140">
        <v>2415691815.9603405</v>
      </c>
      <c r="M1646" s="140">
        <v>49024485989.461647</v>
      </c>
      <c r="N1646" s="140">
        <v>0</v>
      </c>
      <c r="O1646" s="140">
        <v>11071355390.68486</v>
      </c>
      <c r="P1646" s="140">
        <v>32819262270.417191</v>
      </c>
      <c r="Q1646" s="140">
        <v>93099248324.584229</v>
      </c>
      <c r="R1646" s="140">
        <v>32329712175.312164</v>
      </c>
      <c r="S1646" s="140">
        <v>60769536149.272064</v>
      </c>
      <c r="T1646" s="140">
        <v>105527272275.43855</v>
      </c>
      <c r="U1646" s="140">
        <v>105523950918.05876</v>
      </c>
      <c r="V1646" s="140">
        <v>82245895871.00647</v>
      </c>
      <c r="W1646" s="140">
        <v>22003959899.263374</v>
      </c>
      <c r="X1646" s="140">
        <v>1274095147.7889252</v>
      </c>
      <c r="Y1646" s="140">
        <v>3321357.3797892379</v>
      </c>
      <c r="Z1646" s="140">
        <v>20016079607978.109</v>
      </c>
      <c r="AA1646" s="140">
        <v>12682894496173.311</v>
      </c>
      <c r="AB1646" s="140">
        <v>11797695009921.096</v>
      </c>
      <c r="AC1646" s="140">
        <v>885199486252.22864</v>
      </c>
      <c r="AD1646" s="140">
        <v>7333185111804.7959</v>
      </c>
      <c r="AE1646" s="140">
        <v>6821367269629.9912</v>
      </c>
      <c r="AF1646" s="140">
        <v>511817842174.80273</v>
      </c>
      <c r="AG1646" s="140">
        <v>-212079290748.29099</v>
      </c>
      <c r="AH1646" s="140">
        <v>60846820</v>
      </c>
      <c r="AI1646" s="44"/>
      <c r="AK1646" s="44"/>
      <c r="AL1646" s="4"/>
    </row>
    <row r="1647" spans="1:38" x14ac:dyDescent="0.35">
      <c r="A1647" s="140" t="s">
        <v>260</v>
      </c>
      <c r="B1647" s="140" t="s">
        <v>261</v>
      </c>
      <c r="C1647" s="140" t="s">
        <v>282</v>
      </c>
      <c r="D1647" s="140" t="s">
        <v>7</v>
      </c>
      <c r="E1647" s="140" t="s">
        <v>535</v>
      </c>
      <c r="F1647" s="140">
        <v>2007</v>
      </c>
      <c r="G1647" s="140" t="s">
        <v>1629</v>
      </c>
      <c r="H1647" s="140">
        <v>31334022641758.859</v>
      </c>
      <c r="I1647" s="140">
        <v>9652097226099.3418</v>
      </c>
      <c r="J1647" s="140">
        <v>297969265837.0882</v>
      </c>
      <c r="K1647" s="140">
        <v>193098416136.36835</v>
      </c>
      <c r="L1647" s="140">
        <v>2355749035.0996256</v>
      </c>
      <c r="M1647" s="140">
        <v>49413520075.447021</v>
      </c>
      <c r="N1647" s="140">
        <v>0</v>
      </c>
      <c r="O1647" s="140">
        <v>9821067861.8620186</v>
      </c>
      <c r="P1647" s="140">
        <v>34645162449.301033</v>
      </c>
      <c r="Q1647" s="140">
        <v>96862916714.658646</v>
      </c>
      <c r="R1647" s="140">
        <v>34407751578.668091</v>
      </c>
      <c r="S1647" s="140">
        <v>62455165135.990555</v>
      </c>
      <c r="T1647" s="140">
        <v>104870849700.71979</v>
      </c>
      <c r="U1647" s="140">
        <v>104855982287.79623</v>
      </c>
      <c r="V1647" s="140">
        <v>83108537953.192703</v>
      </c>
      <c r="W1647" s="140">
        <v>20272195000.276268</v>
      </c>
      <c r="X1647" s="140">
        <v>1475249334.3272655</v>
      </c>
      <c r="Y1647" s="140">
        <v>14867412.92355446</v>
      </c>
      <c r="Z1647" s="140">
        <v>21592897496131.734</v>
      </c>
      <c r="AA1647" s="140">
        <v>13483879012156.877</v>
      </c>
      <c r="AB1647" s="140">
        <v>12610922452268.4</v>
      </c>
      <c r="AC1647" s="140">
        <v>872956559888.48108</v>
      </c>
      <c r="AD1647" s="140">
        <v>8109018483974.8564</v>
      </c>
      <c r="AE1647" s="140">
        <v>7584034473553.1914</v>
      </c>
      <c r="AF1647" s="140">
        <v>524984010421.67682</v>
      </c>
      <c r="AG1647" s="140">
        <v>-208941346309.30814</v>
      </c>
      <c r="AH1647" s="140">
        <v>61322463</v>
      </c>
      <c r="AI1647" s="44"/>
      <c r="AK1647" s="44"/>
      <c r="AL1647" s="4"/>
    </row>
    <row r="1648" spans="1:38" x14ac:dyDescent="0.35">
      <c r="A1648" s="140" t="s">
        <v>260</v>
      </c>
      <c r="B1648" s="140" t="s">
        <v>261</v>
      </c>
      <c r="C1648" s="140" t="s">
        <v>282</v>
      </c>
      <c r="D1648" s="140" t="s">
        <v>7</v>
      </c>
      <c r="E1648" s="140" t="s">
        <v>535</v>
      </c>
      <c r="F1648" s="140">
        <v>2008</v>
      </c>
      <c r="G1648" s="140" t="s">
        <v>1630</v>
      </c>
      <c r="H1648" s="140">
        <v>33422598766568.996</v>
      </c>
      <c r="I1648" s="140">
        <v>9808183149578.998</v>
      </c>
      <c r="J1648" s="140">
        <v>312256827132.06512</v>
      </c>
      <c r="K1648" s="140">
        <v>197291702723.25107</v>
      </c>
      <c r="L1648" s="140">
        <v>2388566185.7657804</v>
      </c>
      <c r="M1648" s="140">
        <v>49474592109.570435</v>
      </c>
      <c r="N1648" s="140">
        <v>0</v>
      </c>
      <c r="O1648" s="140">
        <v>6340017865.9198484</v>
      </c>
      <c r="P1648" s="140">
        <v>36826515384.487206</v>
      </c>
      <c r="Q1648" s="140">
        <v>102262011177.50777</v>
      </c>
      <c r="R1648" s="140">
        <v>35926768092.775055</v>
      </c>
      <c r="S1648" s="140">
        <v>66335243084.732712</v>
      </c>
      <c r="T1648" s="140">
        <v>114965124408.81412</v>
      </c>
      <c r="U1648" s="140">
        <v>114941394520.25925</v>
      </c>
      <c r="V1648" s="140">
        <v>92194002812.72081</v>
      </c>
      <c r="W1648" s="140">
        <v>20217752968.843765</v>
      </c>
      <c r="X1648" s="140">
        <v>2529638738.6946726</v>
      </c>
      <c r="Y1648" s="140">
        <v>23729888.554863933</v>
      </c>
      <c r="Z1648" s="140">
        <v>23121268729629.383</v>
      </c>
      <c r="AA1648" s="140">
        <v>14611889098752.197</v>
      </c>
      <c r="AB1648" s="140">
        <v>13611898297252.551</v>
      </c>
      <c r="AC1648" s="140">
        <v>999990801499.65637</v>
      </c>
      <c r="AD1648" s="140">
        <v>8509379630877.1855</v>
      </c>
      <c r="AE1648" s="140">
        <v>7927024994879.2783</v>
      </c>
      <c r="AF1648" s="140">
        <v>582354635997.91406</v>
      </c>
      <c r="AG1648" s="140">
        <v>180890060228.55502</v>
      </c>
      <c r="AH1648" s="140">
        <v>61806995</v>
      </c>
      <c r="AI1648" s="44"/>
      <c r="AK1648" s="44"/>
      <c r="AL1648" s="4"/>
    </row>
    <row r="1649" spans="1:38" x14ac:dyDescent="0.35">
      <c r="A1649" s="140" t="s">
        <v>260</v>
      </c>
      <c r="B1649" s="140" t="s">
        <v>261</v>
      </c>
      <c r="C1649" s="140" t="s">
        <v>282</v>
      </c>
      <c r="D1649" s="140" t="s">
        <v>7</v>
      </c>
      <c r="E1649" s="140" t="s">
        <v>535</v>
      </c>
      <c r="F1649" s="140">
        <v>2009</v>
      </c>
      <c r="G1649" s="140" t="s">
        <v>1631</v>
      </c>
      <c r="H1649" s="140">
        <v>31138562108063.23</v>
      </c>
      <c r="I1649" s="140">
        <v>9887201046848.1855</v>
      </c>
      <c r="J1649" s="140">
        <v>323700348798.78534</v>
      </c>
      <c r="K1649" s="140">
        <v>207109473730.61023</v>
      </c>
      <c r="L1649" s="140">
        <v>2589585558.9212332</v>
      </c>
      <c r="M1649" s="140">
        <v>49137385475.995552</v>
      </c>
      <c r="N1649" s="140">
        <v>0</v>
      </c>
      <c r="O1649" s="140">
        <v>8535433767.7927694</v>
      </c>
      <c r="P1649" s="140">
        <v>39924660519.138008</v>
      </c>
      <c r="Q1649" s="140">
        <v>106922408408.76268</v>
      </c>
      <c r="R1649" s="140">
        <v>37257350782.272385</v>
      </c>
      <c r="S1649" s="140">
        <v>69665057626.490295</v>
      </c>
      <c r="T1649" s="140">
        <v>116590875068.17505</v>
      </c>
      <c r="U1649" s="140">
        <v>116562736722.76289</v>
      </c>
      <c r="V1649" s="140">
        <v>90798409784.250046</v>
      </c>
      <c r="W1649" s="140">
        <v>23382980800.870483</v>
      </c>
      <c r="X1649" s="140">
        <v>2381346137.6423693</v>
      </c>
      <c r="Y1649" s="140">
        <v>28138345.412162043</v>
      </c>
      <c r="Z1649" s="140">
        <v>21329592814007.035</v>
      </c>
      <c r="AA1649" s="140">
        <v>13344535171093.852</v>
      </c>
      <c r="AB1649" s="140">
        <v>12466339525509.027</v>
      </c>
      <c r="AC1649" s="140">
        <v>878195645584.84167</v>
      </c>
      <c r="AD1649" s="140">
        <v>7985057642913.1826</v>
      </c>
      <c r="AE1649" s="140">
        <v>7459565914513.3672</v>
      </c>
      <c r="AF1649" s="140">
        <v>525491728399.82269</v>
      </c>
      <c r="AG1649" s="140">
        <v>-401932101590.78149</v>
      </c>
      <c r="AH1649" s="140">
        <v>62276270</v>
      </c>
      <c r="AI1649" s="44"/>
      <c r="AK1649" s="44"/>
      <c r="AL1649" s="4"/>
    </row>
    <row r="1650" spans="1:38" x14ac:dyDescent="0.35">
      <c r="A1650" s="140" t="s">
        <v>260</v>
      </c>
      <c r="B1650" s="140" t="s">
        <v>261</v>
      </c>
      <c r="C1650" s="140" t="s">
        <v>282</v>
      </c>
      <c r="D1650" s="140" t="s">
        <v>7</v>
      </c>
      <c r="E1650" s="140" t="s">
        <v>535</v>
      </c>
      <c r="F1650" s="140">
        <v>2010</v>
      </c>
      <c r="G1650" s="140" t="s">
        <v>1632</v>
      </c>
      <c r="H1650" s="140">
        <v>29156128176503.25</v>
      </c>
      <c r="I1650" s="140">
        <v>9982941902614.5645</v>
      </c>
      <c r="J1650" s="140">
        <v>341620846144.31641</v>
      </c>
      <c r="K1650" s="140">
        <v>215749507335.12134</v>
      </c>
      <c r="L1650" s="140">
        <v>2919688907.1286912</v>
      </c>
      <c r="M1650" s="140">
        <v>50374886663.552979</v>
      </c>
      <c r="N1650" s="140">
        <v>0</v>
      </c>
      <c r="O1650" s="140">
        <v>4787839717.0661974</v>
      </c>
      <c r="P1650" s="140">
        <v>43433191968.081528</v>
      </c>
      <c r="Q1650" s="140">
        <v>114233900079.29193</v>
      </c>
      <c r="R1650" s="140">
        <v>40455453524.837624</v>
      </c>
      <c r="S1650" s="140">
        <v>73778446554.454315</v>
      </c>
      <c r="T1650" s="140">
        <v>125871338809.19504</v>
      </c>
      <c r="U1650" s="140">
        <v>125838468348.78629</v>
      </c>
      <c r="V1650" s="140">
        <v>97574194803.667908</v>
      </c>
      <c r="W1650" s="140">
        <v>25505749581.244408</v>
      </c>
      <c r="X1650" s="140">
        <v>2758523963.8739691</v>
      </c>
      <c r="Y1650" s="140">
        <v>32870460.408750713</v>
      </c>
      <c r="Z1650" s="140">
        <v>19022296513030.055</v>
      </c>
      <c r="AA1650" s="140">
        <v>11984398959162.754</v>
      </c>
      <c r="AB1650" s="140">
        <v>11238464145157.346</v>
      </c>
      <c r="AC1650" s="140">
        <v>745934814005.41882</v>
      </c>
      <c r="AD1650" s="140">
        <v>7037897553867.3008</v>
      </c>
      <c r="AE1650" s="140">
        <v>6599843645555.1787</v>
      </c>
      <c r="AF1650" s="140">
        <v>438053908312.14136</v>
      </c>
      <c r="AG1650" s="140">
        <v>-190731085285.68784</v>
      </c>
      <c r="AH1650" s="140">
        <v>62766365</v>
      </c>
      <c r="AI1650" s="44"/>
      <c r="AK1650" s="44"/>
      <c r="AL1650" s="4"/>
    </row>
    <row r="1651" spans="1:38" x14ac:dyDescent="0.35">
      <c r="A1651" s="140" t="s">
        <v>260</v>
      </c>
      <c r="B1651" s="140" t="s">
        <v>261</v>
      </c>
      <c r="C1651" s="140" t="s">
        <v>282</v>
      </c>
      <c r="D1651" s="140" t="s">
        <v>7</v>
      </c>
      <c r="E1651" s="140" t="s">
        <v>535</v>
      </c>
      <c r="F1651" s="140">
        <v>2011</v>
      </c>
      <c r="G1651" s="140" t="s">
        <v>1633</v>
      </c>
      <c r="H1651" s="140">
        <v>29644258363610.773</v>
      </c>
      <c r="I1651" s="140">
        <v>10086284491057.711</v>
      </c>
      <c r="J1651" s="140">
        <v>393031096173.37671</v>
      </c>
      <c r="K1651" s="140">
        <v>228321604117.42136</v>
      </c>
      <c r="L1651" s="140">
        <v>3242628635.2843623</v>
      </c>
      <c r="M1651" s="140">
        <v>50899574514.282768</v>
      </c>
      <c r="N1651" s="140">
        <v>0</v>
      </c>
      <c r="O1651" s="140">
        <v>3290954298.2239375</v>
      </c>
      <c r="P1651" s="140">
        <v>47678149787.064903</v>
      </c>
      <c r="Q1651" s="140">
        <v>123210296882.56537</v>
      </c>
      <c r="R1651" s="140">
        <v>44150808699.40168</v>
      </c>
      <c r="S1651" s="140">
        <v>79059488183.163696</v>
      </c>
      <c r="T1651" s="140">
        <v>164709492055.95541</v>
      </c>
      <c r="U1651" s="140">
        <v>164672482519.80487</v>
      </c>
      <c r="V1651" s="140">
        <v>130836309635.59985</v>
      </c>
      <c r="W1651" s="140">
        <v>30452635538.992867</v>
      </c>
      <c r="X1651" s="140">
        <v>3383537345.212152</v>
      </c>
      <c r="Y1651" s="140">
        <v>37009536.150530286</v>
      </c>
      <c r="Z1651" s="140">
        <v>19437101936617.637</v>
      </c>
      <c r="AA1651" s="140">
        <v>11650359093358.438</v>
      </c>
      <c r="AB1651" s="140">
        <v>10912050468489.832</v>
      </c>
      <c r="AC1651" s="140">
        <v>738308624868.60254</v>
      </c>
      <c r="AD1651" s="140">
        <v>7786742843259.1982</v>
      </c>
      <c r="AE1651" s="140">
        <v>7293279993338.1729</v>
      </c>
      <c r="AF1651" s="140">
        <v>493462849921.03778</v>
      </c>
      <c r="AG1651" s="140">
        <v>-272159160237.94815</v>
      </c>
      <c r="AH1651" s="140">
        <v>63258810</v>
      </c>
      <c r="AI1651" s="44"/>
      <c r="AK1651" s="44"/>
      <c r="AL1651" s="4"/>
    </row>
    <row r="1652" spans="1:38" x14ac:dyDescent="0.35">
      <c r="A1652" s="140" t="s">
        <v>260</v>
      </c>
      <c r="B1652" s="140" t="s">
        <v>261</v>
      </c>
      <c r="C1652" s="140" t="s">
        <v>282</v>
      </c>
      <c r="D1652" s="140" t="s">
        <v>7</v>
      </c>
      <c r="E1652" s="140" t="s">
        <v>535</v>
      </c>
      <c r="F1652" s="140">
        <v>2012</v>
      </c>
      <c r="G1652" s="140" t="s">
        <v>1634</v>
      </c>
      <c r="H1652" s="140">
        <v>30053158364405.098</v>
      </c>
      <c r="I1652" s="140">
        <v>10195330064494.219</v>
      </c>
      <c r="J1652" s="140">
        <v>430608341432.02515</v>
      </c>
      <c r="K1652" s="140">
        <v>243482636373.55768</v>
      </c>
      <c r="L1652" s="140">
        <v>3409732156.3428617</v>
      </c>
      <c r="M1652" s="140">
        <v>51211009022.254082</v>
      </c>
      <c r="N1652" s="140">
        <v>0</v>
      </c>
      <c r="O1652" s="140">
        <v>5682388960.4341221</v>
      </c>
      <c r="P1652" s="140">
        <v>51585637529.545135</v>
      </c>
      <c r="Q1652" s="140">
        <v>131593868704.98148</v>
      </c>
      <c r="R1652" s="140">
        <v>47961712853.418755</v>
      </c>
      <c r="S1652" s="140">
        <v>83632155851.562729</v>
      </c>
      <c r="T1652" s="140">
        <v>187125705058.46756</v>
      </c>
      <c r="U1652" s="140">
        <v>187085573991.67737</v>
      </c>
      <c r="V1652" s="140">
        <v>148827147002.51553</v>
      </c>
      <c r="W1652" s="140">
        <v>34824512224.438744</v>
      </c>
      <c r="X1652" s="140">
        <v>3433914764.7230844</v>
      </c>
      <c r="Y1652" s="140">
        <v>40131066.790188603</v>
      </c>
      <c r="Z1652" s="140">
        <v>20136101787544.855</v>
      </c>
      <c r="AA1652" s="140">
        <v>12528346613503.459</v>
      </c>
      <c r="AB1652" s="140">
        <v>11696187887499.617</v>
      </c>
      <c r="AC1652" s="140">
        <v>832158726003.83984</v>
      </c>
      <c r="AD1652" s="140">
        <v>7607755174041.3955</v>
      </c>
      <c r="AE1652" s="140">
        <v>7102432321099.5996</v>
      </c>
      <c r="AF1652" s="140">
        <v>505322852941.80841</v>
      </c>
      <c r="AG1652" s="140">
        <v>-708881829066.00024</v>
      </c>
      <c r="AH1652" s="140">
        <v>63700215</v>
      </c>
      <c r="AI1652" s="44"/>
      <c r="AK1652" s="44"/>
      <c r="AL1652" s="4"/>
    </row>
    <row r="1653" spans="1:38" x14ac:dyDescent="0.35">
      <c r="A1653" s="140" t="s">
        <v>260</v>
      </c>
      <c r="B1653" s="140" t="s">
        <v>261</v>
      </c>
      <c r="C1653" s="140" t="s">
        <v>282</v>
      </c>
      <c r="D1653" s="140" t="s">
        <v>7</v>
      </c>
      <c r="E1653" s="140" t="s">
        <v>535</v>
      </c>
      <c r="F1653" s="140">
        <v>2013</v>
      </c>
      <c r="G1653" s="140" t="s">
        <v>1635</v>
      </c>
      <c r="H1653" s="140">
        <v>30398406705352.453</v>
      </c>
      <c r="I1653" s="140">
        <v>10314538538179.205</v>
      </c>
      <c r="J1653" s="140">
        <v>424920126144.04321</v>
      </c>
      <c r="K1653" s="140">
        <v>244765099377.46017</v>
      </c>
      <c r="L1653" s="140">
        <v>3613145081.9027977</v>
      </c>
      <c r="M1653" s="140">
        <v>51660296959.549591</v>
      </c>
      <c r="N1653" s="140">
        <v>0</v>
      </c>
      <c r="O1653" s="140">
        <v>4568201734.7103291</v>
      </c>
      <c r="P1653" s="140">
        <v>51226519887.238503</v>
      </c>
      <c r="Q1653" s="140">
        <v>133696935714.05896</v>
      </c>
      <c r="R1653" s="140">
        <v>47481016782.678398</v>
      </c>
      <c r="S1653" s="140">
        <v>86215918931.380554</v>
      </c>
      <c r="T1653" s="140">
        <v>180155026766.5831</v>
      </c>
      <c r="U1653" s="140">
        <v>180117783637.397</v>
      </c>
      <c r="V1653" s="140">
        <v>145534702521.58609</v>
      </c>
      <c r="W1653" s="140">
        <v>32174745401.943245</v>
      </c>
      <c r="X1653" s="140">
        <v>2408335713.8676796</v>
      </c>
      <c r="Y1653" s="140">
        <v>37243129.186109342</v>
      </c>
      <c r="Z1653" s="140">
        <v>20138349983892.906</v>
      </c>
      <c r="AA1653" s="140">
        <v>12511721154963.682</v>
      </c>
      <c r="AB1653" s="140">
        <v>11662179251823.875</v>
      </c>
      <c r="AC1653" s="140">
        <v>849541903139.80859</v>
      </c>
      <c r="AD1653" s="140">
        <v>7626628828929.251</v>
      </c>
      <c r="AE1653" s="140">
        <v>7108783147298.2275</v>
      </c>
      <c r="AF1653" s="140">
        <v>517845681631.02515</v>
      </c>
      <c r="AG1653" s="140">
        <v>-479401942863.70758</v>
      </c>
      <c r="AH1653" s="140">
        <v>64128273</v>
      </c>
      <c r="AI1653" s="44"/>
      <c r="AK1653" s="44"/>
      <c r="AL1653" s="4"/>
    </row>
    <row r="1654" spans="1:38" x14ac:dyDescent="0.35">
      <c r="A1654" s="140" t="s">
        <v>260</v>
      </c>
      <c r="B1654" s="140" t="s">
        <v>261</v>
      </c>
      <c r="C1654" s="140" t="s">
        <v>282</v>
      </c>
      <c r="D1654" s="140" t="s">
        <v>7</v>
      </c>
      <c r="E1654" s="140" t="s">
        <v>535</v>
      </c>
      <c r="F1654" s="140">
        <v>2014</v>
      </c>
      <c r="G1654" s="140" t="s">
        <v>1636</v>
      </c>
      <c r="H1654" s="140">
        <v>30757455833943</v>
      </c>
      <c r="I1654" s="140">
        <v>10463816509455.291</v>
      </c>
      <c r="J1654" s="140">
        <v>408554133142.17395</v>
      </c>
      <c r="K1654" s="140">
        <v>246989268734.24988</v>
      </c>
      <c r="L1654" s="140">
        <v>3783199307.3979955</v>
      </c>
      <c r="M1654" s="140">
        <v>51360824873.695709</v>
      </c>
      <c r="N1654" s="140">
        <v>0</v>
      </c>
      <c r="O1654" s="140">
        <v>4257702133.9244566</v>
      </c>
      <c r="P1654" s="140">
        <v>51589302885.261993</v>
      </c>
      <c r="Q1654" s="140">
        <v>135998239533.9697</v>
      </c>
      <c r="R1654" s="140">
        <v>47090699131.333519</v>
      </c>
      <c r="S1654" s="140">
        <v>88907540402.636169</v>
      </c>
      <c r="T1654" s="140">
        <v>161564864407.92413</v>
      </c>
      <c r="U1654" s="140">
        <v>161564864407.92413</v>
      </c>
      <c r="V1654" s="140">
        <v>135409551258.32231</v>
      </c>
      <c r="W1654" s="140">
        <v>23991617918.72805</v>
      </c>
      <c r="X1654" s="140">
        <v>2163695230.8737741</v>
      </c>
      <c r="Y1654" s="140">
        <v>0</v>
      </c>
      <c r="Z1654" s="140">
        <v>20453952008593.617</v>
      </c>
      <c r="AA1654" s="140">
        <v>12513673126357.277</v>
      </c>
      <c r="AB1654" s="140">
        <v>11644349524656.133</v>
      </c>
      <c r="AC1654" s="140">
        <v>869323601701.14844</v>
      </c>
      <c r="AD1654" s="140">
        <v>7940278882236.3379</v>
      </c>
      <c r="AE1654" s="140">
        <v>7388668514383.7266</v>
      </c>
      <c r="AF1654" s="140">
        <v>551610367852.60803</v>
      </c>
      <c r="AG1654" s="140">
        <v>-568866817248.08228</v>
      </c>
      <c r="AH1654" s="140">
        <v>64602298</v>
      </c>
      <c r="AI1654" s="44"/>
      <c r="AK1654" s="44"/>
      <c r="AL1654" s="4"/>
    </row>
    <row r="1655" spans="1:38" x14ac:dyDescent="0.35">
      <c r="A1655" s="140" t="s">
        <v>260</v>
      </c>
      <c r="B1655" s="140" t="s">
        <v>261</v>
      </c>
      <c r="C1655" s="140" t="s">
        <v>282</v>
      </c>
      <c r="D1655" s="140" t="s">
        <v>7</v>
      </c>
      <c r="E1655" s="140" t="s">
        <v>535</v>
      </c>
      <c r="F1655" s="140">
        <v>2015</v>
      </c>
      <c r="G1655" s="140" t="s">
        <v>1637</v>
      </c>
      <c r="H1655" s="140">
        <v>30686270654498.871</v>
      </c>
      <c r="I1655" s="140">
        <v>10624381054988.264</v>
      </c>
      <c r="J1655" s="140">
        <v>361995401130.27045</v>
      </c>
      <c r="K1655" s="140">
        <v>247785790912.22763</v>
      </c>
      <c r="L1655" s="140">
        <v>3693635297.01682</v>
      </c>
      <c r="M1655" s="140">
        <v>51833466211.572929</v>
      </c>
      <c r="N1655" s="140">
        <v>0</v>
      </c>
      <c r="O1655" s="140">
        <v>1094203306.1247454</v>
      </c>
      <c r="P1655" s="140">
        <v>54184534397.340492</v>
      </c>
      <c r="Q1655" s="140">
        <v>136979951700.17264</v>
      </c>
      <c r="R1655" s="140">
        <v>47899946419.769585</v>
      </c>
      <c r="S1655" s="140">
        <v>89080005280.403046</v>
      </c>
      <c r="T1655" s="140">
        <v>114209610218.04282</v>
      </c>
      <c r="U1655" s="140">
        <v>114209610218.04282</v>
      </c>
      <c r="V1655" s="140">
        <v>92603277055.412125</v>
      </c>
      <c r="W1655" s="140">
        <v>20012160299.38905</v>
      </c>
      <c r="X1655" s="140">
        <v>1594172863.2416315</v>
      </c>
      <c r="Y1655" s="140">
        <v>0</v>
      </c>
      <c r="Z1655" s="140">
        <v>20290502192310.543</v>
      </c>
      <c r="AA1655" s="140">
        <v>12304687439846.086</v>
      </c>
      <c r="AB1655" s="140">
        <v>11434517054203.02</v>
      </c>
      <c r="AC1655" s="140">
        <v>870170385643.08435</v>
      </c>
      <c r="AD1655" s="140">
        <v>7985814752464.4287</v>
      </c>
      <c r="AE1655" s="140">
        <v>7421069037727.8496</v>
      </c>
      <c r="AF1655" s="140">
        <v>564745714736.58887</v>
      </c>
      <c r="AG1655" s="140">
        <v>-590607993930.20776</v>
      </c>
      <c r="AH1655" s="140">
        <v>65116219</v>
      </c>
      <c r="AI1655" s="44"/>
      <c r="AK1655" s="44"/>
      <c r="AL1655" s="4"/>
    </row>
    <row r="1656" spans="1:38" x14ac:dyDescent="0.35">
      <c r="A1656" s="140" t="s">
        <v>260</v>
      </c>
      <c r="B1656" s="140" t="s">
        <v>261</v>
      </c>
      <c r="C1656" s="140" t="s">
        <v>282</v>
      </c>
      <c r="D1656" s="140" t="s">
        <v>7</v>
      </c>
      <c r="E1656" s="140" t="s">
        <v>535</v>
      </c>
      <c r="F1656" s="140">
        <v>2016</v>
      </c>
      <c r="G1656" s="140" t="s">
        <v>1638</v>
      </c>
      <c r="H1656" s="140">
        <v>32229127529753.953</v>
      </c>
      <c r="I1656" s="140">
        <v>10789890931173.258</v>
      </c>
      <c r="J1656" s="140">
        <v>324111619769.50122</v>
      </c>
      <c r="K1656" s="140">
        <v>243666725280.56418</v>
      </c>
      <c r="L1656" s="140">
        <v>3711268110.9660778</v>
      </c>
      <c r="M1656" s="140">
        <v>53249985793.889755</v>
      </c>
      <c r="N1656" s="140">
        <v>0</v>
      </c>
      <c r="O1656" s="140">
        <v>1864239735.8338838</v>
      </c>
      <c r="P1656" s="140">
        <v>52017282508.615234</v>
      </c>
      <c r="Q1656" s="140">
        <v>132823949131.25922</v>
      </c>
      <c r="R1656" s="140">
        <v>46962234226.355301</v>
      </c>
      <c r="S1656" s="140">
        <v>85861714904.903915</v>
      </c>
      <c r="T1656" s="140">
        <v>80444894488.937088</v>
      </c>
      <c r="U1656" s="140">
        <v>80440884996.91124</v>
      </c>
      <c r="V1656" s="140">
        <v>65324719123.158012</v>
      </c>
      <c r="W1656" s="140">
        <v>14337893439.017256</v>
      </c>
      <c r="X1656" s="140">
        <v>778272434.73597193</v>
      </c>
      <c r="Y1656" s="140">
        <v>4009492.0258473856</v>
      </c>
      <c r="Z1656" s="140">
        <v>21119300588770.641</v>
      </c>
      <c r="AA1656" s="140">
        <v>12630760022252.006</v>
      </c>
      <c r="AB1656" s="140">
        <v>11734209108503.266</v>
      </c>
      <c r="AC1656" s="140">
        <v>896550913748.74475</v>
      </c>
      <c r="AD1656" s="140">
        <v>8488540566518.6318</v>
      </c>
      <c r="AE1656" s="140">
        <v>7886010806797.2656</v>
      </c>
      <c r="AF1656" s="140">
        <v>602529759721.35266</v>
      </c>
      <c r="AG1656" s="140">
        <v>-4175609959.4425087</v>
      </c>
      <c r="AH1656" s="140">
        <v>65611593</v>
      </c>
      <c r="AI1656" s="44"/>
      <c r="AK1656" s="44"/>
      <c r="AL1656" s="4"/>
    </row>
    <row r="1657" spans="1:38" x14ac:dyDescent="0.35">
      <c r="A1657" s="140" t="s">
        <v>260</v>
      </c>
      <c r="B1657" s="140" t="s">
        <v>261</v>
      </c>
      <c r="C1657" s="140" t="s">
        <v>282</v>
      </c>
      <c r="D1657" s="140" t="s">
        <v>7</v>
      </c>
      <c r="E1657" s="140" t="s">
        <v>535</v>
      </c>
      <c r="F1657" s="140">
        <v>2017</v>
      </c>
      <c r="G1657" s="140" t="s">
        <v>1639</v>
      </c>
      <c r="H1657" s="140">
        <v>32474571376908.285</v>
      </c>
      <c r="I1657" s="140">
        <v>10966739238503.492</v>
      </c>
      <c r="J1657" s="140">
        <v>314189924311.06348</v>
      </c>
      <c r="K1657" s="140">
        <v>240084855923.83878</v>
      </c>
      <c r="L1657" s="140">
        <v>3833750149.9717841</v>
      </c>
      <c r="M1657" s="140">
        <v>53371675641.622559</v>
      </c>
      <c r="N1657" s="140">
        <v>0</v>
      </c>
      <c r="O1657" s="140">
        <v>1924793775.5555172</v>
      </c>
      <c r="P1657" s="140">
        <v>51183764380.882454</v>
      </c>
      <c r="Q1657" s="140">
        <v>129770871975.80646</v>
      </c>
      <c r="R1657" s="140">
        <v>44560126170.687813</v>
      </c>
      <c r="S1657" s="140">
        <v>85210745805.118652</v>
      </c>
      <c r="T1657" s="140">
        <v>74105068387.224716</v>
      </c>
      <c r="U1657" s="140">
        <v>74086865142.765869</v>
      </c>
      <c r="V1657" s="140">
        <v>61018041545.927429</v>
      </c>
      <c r="W1657" s="140">
        <v>12587211731.434675</v>
      </c>
      <c r="X1657" s="140">
        <v>481611865.40376538</v>
      </c>
      <c r="Y1657" s="140">
        <v>18203244.458842494</v>
      </c>
      <c r="Z1657" s="140">
        <v>21504987207308.695</v>
      </c>
      <c r="AA1657" s="140">
        <v>12868410960712.955</v>
      </c>
      <c r="AB1657" s="140">
        <v>11981896566018.129</v>
      </c>
      <c r="AC1657" s="140">
        <v>886514394694.84717</v>
      </c>
      <c r="AD1657" s="140">
        <v>8636576246595.7432</v>
      </c>
      <c r="AE1657" s="140">
        <v>8041596090392.9502</v>
      </c>
      <c r="AF1657" s="140">
        <v>594980156202.79272</v>
      </c>
      <c r="AG1657" s="140">
        <v>-311344993214.96033</v>
      </c>
      <c r="AH1657" s="140">
        <v>66058859</v>
      </c>
      <c r="AI1657" s="44"/>
      <c r="AK1657" s="44"/>
      <c r="AL1657" s="4"/>
    </row>
    <row r="1658" spans="1:38" x14ac:dyDescent="0.35">
      <c r="A1658" s="140" t="s">
        <v>260</v>
      </c>
      <c r="B1658" s="140" t="s">
        <v>261</v>
      </c>
      <c r="C1658" s="140" t="s">
        <v>282</v>
      </c>
      <c r="D1658" s="140" t="s">
        <v>7</v>
      </c>
      <c r="E1658" s="140" t="s">
        <v>535</v>
      </c>
      <c r="F1658" s="140">
        <v>2018</v>
      </c>
      <c r="G1658" s="140" t="s">
        <v>1640</v>
      </c>
      <c r="H1658" s="140">
        <v>32817802649632.152</v>
      </c>
      <c r="I1658" s="140">
        <v>11146634711140.273</v>
      </c>
      <c r="J1658" s="140">
        <v>310189680964.44592</v>
      </c>
      <c r="K1658" s="140">
        <v>239751299429.18628</v>
      </c>
      <c r="L1658" s="140">
        <v>3870687223.8891478</v>
      </c>
      <c r="M1658" s="140">
        <v>54493596255.454567</v>
      </c>
      <c r="N1658" s="140">
        <v>0</v>
      </c>
      <c r="O1658" s="140">
        <v>1854931485.917428</v>
      </c>
      <c r="P1658" s="140">
        <v>51180445410.934494</v>
      </c>
      <c r="Q1658" s="140">
        <v>128351639052.99066</v>
      </c>
      <c r="R1658" s="140">
        <v>45308547812.968475</v>
      </c>
      <c r="S1658" s="140">
        <v>83043091240.022186</v>
      </c>
      <c r="T1658" s="140">
        <v>70438381535.259598</v>
      </c>
      <c r="U1658" s="140">
        <v>70413666541.759323</v>
      </c>
      <c r="V1658" s="140">
        <v>57682379891.153091</v>
      </c>
      <c r="W1658" s="140">
        <v>12328142397.707792</v>
      </c>
      <c r="X1658" s="140">
        <v>403144252.89843947</v>
      </c>
      <c r="Y1658" s="140">
        <v>24714993.500270553</v>
      </c>
      <c r="Z1658" s="140">
        <v>21722122027527.434</v>
      </c>
      <c r="AA1658" s="140">
        <v>13005427107506.986</v>
      </c>
      <c r="AB1658" s="140">
        <v>12109473568631.143</v>
      </c>
      <c r="AC1658" s="140">
        <v>895953538875.84692</v>
      </c>
      <c r="AD1658" s="140">
        <v>8716694920020.4473</v>
      </c>
      <c r="AE1658" s="140">
        <v>8116195328862.4092</v>
      </c>
      <c r="AF1658" s="140">
        <v>600499591158.02515</v>
      </c>
      <c r="AG1658" s="140">
        <v>-361143770000</v>
      </c>
      <c r="AH1658" s="140">
        <v>66460344</v>
      </c>
      <c r="AI1658" s="44"/>
      <c r="AK1658" s="44"/>
      <c r="AL1658" s="4"/>
    </row>
    <row r="1659" spans="1:38" x14ac:dyDescent="0.35">
      <c r="A1659" s="140" t="s">
        <v>97</v>
      </c>
      <c r="B1659" s="140" t="s">
        <v>98</v>
      </c>
      <c r="C1659" s="140" t="s">
        <v>6</v>
      </c>
      <c r="D1659" s="140" t="s">
        <v>7</v>
      </c>
      <c r="E1659" s="140" t="s">
        <v>535</v>
      </c>
      <c r="F1659" s="140">
        <v>1995</v>
      </c>
      <c r="G1659" s="140" t="s">
        <v>1641</v>
      </c>
      <c r="H1659" s="140">
        <v>104297804588.54254</v>
      </c>
      <c r="I1659" s="140">
        <v>62777892935.12513</v>
      </c>
      <c r="J1659" s="140">
        <v>16247375789.253363</v>
      </c>
      <c r="K1659" s="140">
        <v>15357817209.823637</v>
      </c>
      <c r="L1659" s="140">
        <v>160076875.69872063</v>
      </c>
      <c r="M1659" s="140">
        <v>3833137327.2829528</v>
      </c>
      <c r="N1659" s="140">
        <v>0</v>
      </c>
      <c r="O1659" s="140">
        <v>144074279.49036819</v>
      </c>
      <c r="P1659" s="140">
        <v>391157611.48460501</v>
      </c>
      <c r="Q1659" s="140">
        <v>10829371115.866989</v>
      </c>
      <c r="R1659" s="140">
        <v>6917877400.5078077</v>
      </c>
      <c r="S1659" s="140">
        <v>3911493715.3591809</v>
      </c>
      <c r="T1659" s="140">
        <v>889558579.42972434</v>
      </c>
      <c r="U1659" s="140">
        <v>678798825.94355917</v>
      </c>
      <c r="V1659" s="140">
        <v>535978447.1067149</v>
      </c>
      <c r="W1659" s="140">
        <v>64295605.371178903</v>
      </c>
      <c r="X1659" s="140">
        <v>78524773.4656654</v>
      </c>
      <c r="Y1659" s="140">
        <v>210759753.48616514</v>
      </c>
      <c r="Z1659" s="140">
        <v>27130393818.691593</v>
      </c>
      <c r="AA1659" s="140">
        <v>19533538038.761993</v>
      </c>
      <c r="AB1659" s="140">
        <v>9583660037.1875916</v>
      </c>
      <c r="AC1659" s="140">
        <v>9949878001.5744019</v>
      </c>
      <c r="AD1659" s="140">
        <v>7596855779.9296007</v>
      </c>
      <c r="AE1659" s="140">
        <v>3727214342.9374952</v>
      </c>
      <c r="AF1659" s="140">
        <v>3869641436.9921198</v>
      </c>
      <c r="AG1659" s="140">
        <v>-1857857954.5275435</v>
      </c>
      <c r="AH1659" s="140">
        <v>4657722</v>
      </c>
      <c r="AI1659" s="44"/>
      <c r="AK1659" s="44"/>
      <c r="AL1659" s="4"/>
    </row>
    <row r="1660" spans="1:38" x14ac:dyDescent="0.35">
      <c r="A1660" s="140" t="s">
        <v>97</v>
      </c>
      <c r="B1660" s="140" t="s">
        <v>98</v>
      </c>
      <c r="C1660" s="140" t="s">
        <v>6</v>
      </c>
      <c r="D1660" s="140" t="s">
        <v>7</v>
      </c>
      <c r="E1660" s="140" t="s">
        <v>535</v>
      </c>
      <c r="F1660" s="140">
        <v>1996</v>
      </c>
      <c r="G1660" s="140" t="s">
        <v>1642</v>
      </c>
      <c r="H1660" s="140">
        <v>109660937930.50681</v>
      </c>
      <c r="I1660" s="140">
        <v>62077104007.26033</v>
      </c>
      <c r="J1660" s="140">
        <v>17036294991.887777</v>
      </c>
      <c r="K1660" s="140">
        <v>16538675375.368414</v>
      </c>
      <c r="L1660" s="140">
        <v>157503558.82996455</v>
      </c>
      <c r="M1660" s="140">
        <v>3771164904.4804025</v>
      </c>
      <c r="N1660" s="140">
        <v>0</v>
      </c>
      <c r="O1660" s="140">
        <v>136404411.02564701</v>
      </c>
      <c r="P1660" s="140">
        <v>512214536.27497125</v>
      </c>
      <c r="Q1660" s="140">
        <v>11961387964.757431</v>
      </c>
      <c r="R1660" s="140">
        <v>7174578878.0993233</v>
      </c>
      <c r="S1660" s="140">
        <v>4786809086.6581087</v>
      </c>
      <c r="T1660" s="140">
        <v>497619616.51936352</v>
      </c>
      <c r="U1660" s="140">
        <v>320878972.87699783</v>
      </c>
      <c r="V1660" s="140">
        <v>263593086.13186541</v>
      </c>
      <c r="W1660" s="140">
        <v>45387766.096945249</v>
      </c>
      <c r="X1660" s="140">
        <v>11898120.648187183</v>
      </c>
      <c r="Y1660" s="140">
        <v>176740643.64236572</v>
      </c>
      <c r="Z1660" s="140">
        <v>32612707935.720734</v>
      </c>
      <c r="AA1660" s="140">
        <v>23491621655.405033</v>
      </c>
      <c r="AB1660" s="140">
        <v>11525598446.163742</v>
      </c>
      <c r="AC1660" s="140">
        <v>11966023209.241289</v>
      </c>
      <c r="AD1660" s="140">
        <v>9121086280.3157005</v>
      </c>
      <c r="AE1660" s="140">
        <v>4475041331.8334789</v>
      </c>
      <c r="AF1660" s="140">
        <v>4646044948.4822226</v>
      </c>
      <c r="AG1660" s="140">
        <v>-2065169004.3620481</v>
      </c>
      <c r="AH1660" s="140">
        <v>4491699</v>
      </c>
      <c r="AI1660" s="44"/>
      <c r="AK1660" s="44"/>
      <c r="AL1660" s="4"/>
    </row>
    <row r="1661" spans="1:38" x14ac:dyDescent="0.35">
      <c r="A1661" s="140" t="s">
        <v>97</v>
      </c>
      <c r="B1661" s="140" t="s">
        <v>98</v>
      </c>
      <c r="C1661" s="140" t="s">
        <v>6</v>
      </c>
      <c r="D1661" s="140" t="s">
        <v>7</v>
      </c>
      <c r="E1661" s="140" t="s">
        <v>535</v>
      </c>
      <c r="F1661" s="140">
        <v>1997</v>
      </c>
      <c r="G1661" s="140" t="s">
        <v>1643</v>
      </c>
      <c r="H1661" s="140">
        <v>111205117320.37645</v>
      </c>
      <c r="I1661" s="140">
        <v>61578145988.76152</v>
      </c>
      <c r="J1661" s="140">
        <v>17905015281.497158</v>
      </c>
      <c r="K1661" s="140">
        <v>17560662273.036964</v>
      </c>
      <c r="L1661" s="140">
        <v>155321387.65099558</v>
      </c>
      <c r="M1661" s="140">
        <v>3254832597.5749235</v>
      </c>
      <c r="N1661" s="140">
        <v>0</v>
      </c>
      <c r="O1661" s="140">
        <v>142755283.59137771</v>
      </c>
      <c r="P1661" s="140">
        <v>709522423.56830752</v>
      </c>
      <c r="Q1661" s="140">
        <v>13298230580.651363</v>
      </c>
      <c r="R1661" s="140">
        <v>7056242759.3529758</v>
      </c>
      <c r="S1661" s="140">
        <v>6241987821.2983885</v>
      </c>
      <c r="T1661" s="140">
        <v>344353008.46019232</v>
      </c>
      <c r="U1661" s="140">
        <v>236508119.05602336</v>
      </c>
      <c r="V1661" s="140">
        <v>176866548.84765059</v>
      </c>
      <c r="W1661" s="140">
        <v>50799788.119336598</v>
      </c>
      <c r="X1661" s="140">
        <v>8841782.0890361629</v>
      </c>
      <c r="Y1661" s="140">
        <v>107844889.40416898</v>
      </c>
      <c r="Z1661" s="140">
        <v>34261579242.97575</v>
      </c>
      <c r="AA1661" s="140">
        <v>24696313336.055447</v>
      </c>
      <c r="AB1661" s="140">
        <v>12116651408.206333</v>
      </c>
      <c r="AC1661" s="140">
        <v>12579661927.84918</v>
      </c>
      <c r="AD1661" s="140">
        <v>9565265906.9202957</v>
      </c>
      <c r="AE1661" s="140">
        <v>4692967369.0099573</v>
      </c>
      <c r="AF1661" s="140">
        <v>4872298537.9103451</v>
      </c>
      <c r="AG1661" s="140">
        <v>-2539623192.8580093</v>
      </c>
      <c r="AH1661" s="140">
        <v>4349913</v>
      </c>
      <c r="AI1661" s="44"/>
      <c r="AK1661" s="44"/>
      <c r="AL1661" s="4"/>
    </row>
    <row r="1662" spans="1:38" x14ac:dyDescent="0.35">
      <c r="A1662" s="140" t="s">
        <v>97</v>
      </c>
      <c r="B1662" s="140" t="s">
        <v>98</v>
      </c>
      <c r="C1662" s="140" t="s">
        <v>6</v>
      </c>
      <c r="D1662" s="140" t="s">
        <v>7</v>
      </c>
      <c r="E1662" s="140" t="s">
        <v>535</v>
      </c>
      <c r="F1662" s="140">
        <v>1998</v>
      </c>
      <c r="G1662" s="140" t="s">
        <v>1644</v>
      </c>
      <c r="H1662" s="140">
        <v>114047521255.71629</v>
      </c>
      <c r="I1662" s="140">
        <v>61728900033.620468</v>
      </c>
      <c r="J1662" s="140">
        <v>20122626985.449886</v>
      </c>
      <c r="K1662" s="140">
        <v>19829194566.130272</v>
      </c>
      <c r="L1662" s="140">
        <v>151208548.39790872</v>
      </c>
      <c r="M1662" s="140">
        <v>3440574683.9604187</v>
      </c>
      <c r="N1662" s="140">
        <v>0</v>
      </c>
      <c r="O1662" s="140">
        <v>142485383.49438688</v>
      </c>
      <c r="P1662" s="140">
        <v>897538236.30953526</v>
      </c>
      <c r="Q1662" s="140">
        <v>15197387713.968019</v>
      </c>
      <c r="R1662" s="140">
        <v>7721444342.1992521</v>
      </c>
      <c r="S1662" s="140">
        <v>7475943371.7687674</v>
      </c>
      <c r="T1662" s="140">
        <v>293432419.31961393</v>
      </c>
      <c r="U1662" s="140">
        <v>202737220.80132774</v>
      </c>
      <c r="V1662" s="140">
        <v>161884810.80963731</v>
      </c>
      <c r="W1662" s="140">
        <v>39707290.540624671</v>
      </c>
      <c r="X1662" s="140">
        <v>1145119.4510657622</v>
      </c>
      <c r="Y1662" s="140">
        <v>90695198.518286213</v>
      </c>
      <c r="Z1662" s="140">
        <v>35535791397.272171</v>
      </c>
      <c r="AA1662" s="140">
        <v>25611953953.294407</v>
      </c>
      <c r="AB1662" s="140">
        <v>12565888426.837852</v>
      </c>
      <c r="AC1662" s="140">
        <v>13046065526.456553</v>
      </c>
      <c r="AD1662" s="140">
        <v>9923837443.9777641</v>
      </c>
      <c r="AE1662" s="140">
        <v>4868891858.6416397</v>
      </c>
      <c r="AF1662" s="140">
        <v>5054945585.3360996</v>
      </c>
      <c r="AG1662" s="140">
        <v>-3339797160.6262226</v>
      </c>
      <c r="AH1662" s="140">
        <v>4243607</v>
      </c>
      <c r="AI1662" s="44"/>
      <c r="AK1662" s="44"/>
      <c r="AL1662" s="4"/>
    </row>
    <row r="1663" spans="1:38" x14ac:dyDescent="0.35">
      <c r="A1663" s="140" t="s">
        <v>97</v>
      </c>
      <c r="B1663" s="140" t="s">
        <v>98</v>
      </c>
      <c r="C1663" s="140" t="s">
        <v>6</v>
      </c>
      <c r="D1663" s="140" t="s">
        <v>7</v>
      </c>
      <c r="E1663" s="140" t="s">
        <v>535</v>
      </c>
      <c r="F1663" s="140">
        <v>1999</v>
      </c>
      <c r="G1663" s="140" t="s">
        <v>1645</v>
      </c>
      <c r="H1663" s="140">
        <v>108347089742.74345</v>
      </c>
      <c r="I1663" s="140">
        <v>61991125906.054276</v>
      </c>
      <c r="J1663" s="140">
        <v>20706179997.084042</v>
      </c>
      <c r="K1663" s="140">
        <v>20371368522.255764</v>
      </c>
      <c r="L1663" s="140">
        <v>187547329.20300701</v>
      </c>
      <c r="M1663" s="140">
        <v>4120589986.5137553</v>
      </c>
      <c r="N1663" s="140">
        <v>0</v>
      </c>
      <c r="O1663" s="140">
        <v>103826151.83752787</v>
      </c>
      <c r="P1663" s="140">
        <v>1002261056.4304107</v>
      </c>
      <c r="Q1663" s="140">
        <v>14957143998.271061</v>
      </c>
      <c r="R1663" s="140">
        <v>7238019967.4202194</v>
      </c>
      <c r="S1663" s="140">
        <v>7719124030.8508406</v>
      </c>
      <c r="T1663" s="140">
        <v>334811474.82827818</v>
      </c>
      <c r="U1663" s="140">
        <v>215914685.31925577</v>
      </c>
      <c r="V1663" s="140">
        <v>182295052.03694984</v>
      </c>
      <c r="W1663" s="140">
        <v>32934966.670521036</v>
      </c>
      <c r="X1663" s="140">
        <v>684666.6117848698</v>
      </c>
      <c r="Y1663" s="140">
        <v>118896789.50902238</v>
      </c>
      <c r="Z1663" s="140">
        <v>30429603294.544979</v>
      </c>
      <c r="AA1663" s="140">
        <v>21942235140.989815</v>
      </c>
      <c r="AB1663" s="140">
        <v>12334393055.752687</v>
      </c>
      <c r="AC1663" s="140">
        <v>9607842085.2371292</v>
      </c>
      <c r="AD1663" s="140">
        <v>8487368153.5551615</v>
      </c>
      <c r="AE1663" s="140">
        <v>4771005968.2691298</v>
      </c>
      <c r="AF1663" s="140">
        <v>3716362185.2860322</v>
      </c>
      <c r="AG1663" s="140">
        <v>-4779819454.9398165</v>
      </c>
      <c r="AH1663" s="140">
        <v>4157192</v>
      </c>
      <c r="AI1663" s="44"/>
      <c r="AK1663" s="44"/>
      <c r="AL1663" s="4"/>
    </row>
    <row r="1664" spans="1:38" x14ac:dyDescent="0.35">
      <c r="A1664" s="140" t="s">
        <v>97</v>
      </c>
      <c r="B1664" s="140" t="s">
        <v>98</v>
      </c>
      <c r="C1664" s="140" t="s">
        <v>6</v>
      </c>
      <c r="D1664" s="140" t="s">
        <v>7</v>
      </c>
      <c r="E1664" s="140" t="s">
        <v>535</v>
      </c>
      <c r="F1664" s="140">
        <v>2000</v>
      </c>
      <c r="G1664" s="140" t="s">
        <v>1646</v>
      </c>
      <c r="H1664" s="140">
        <v>110643499779.37364</v>
      </c>
      <c r="I1664" s="140">
        <v>62223804217.28688</v>
      </c>
      <c r="J1664" s="140">
        <v>20968031835.093372</v>
      </c>
      <c r="K1664" s="140">
        <v>20529873888.747341</v>
      </c>
      <c r="L1664" s="140">
        <v>195385019.41734034</v>
      </c>
      <c r="M1664" s="140">
        <v>4035406693.953393</v>
      </c>
      <c r="N1664" s="140">
        <v>0</v>
      </c>
      <c r="O1664" s="140">
        <v>122400166.165546</v>
      </c>
      <c r="P1664" s="140">
        <v>1094580986.2639771</v>
      </c>
      <c r="Q1664" s="140">
        <v>15082101022.947083</v>
      </c>
      <c r="R1664" s="140">
        <v>7090827460.7426147</v>
      </c>
      <c r="S1664" s="140">
        <v>7991273562.2044687</v>
      </c>
      <c r="T1664" s="140">
        <v>438157946.34603179</v>
      </c>
      <c r="U1664" s="140">
        <v>308197316.99372631</v>
      </c>
      <c r="V1664" s="140">
        <v>266811124.48489884</v>
      </c>
      <c r="W1664" s="140">
        <v>41059043.208742216</v>
      </c>
      <c r="X1664" s="140">
        <v>327149.30008524627</v>
      </c>
      <c r="Y1664" s="140">
        <v>129960629.35230546</v>
      </c>
      <c r="Z1664" s="140">
        <v>32092443366.422497</v>
      </c>
      <c r="AA1664" s="140">
        <v>23154569406.970959</v>
      </c>
      <c r="AB1664" s="140">
        <v>13968303988.508265</v>
      </c>
      <c r="AC1664" s="140">
        <v>9186265418.4626293</v>
      </c>
      <c r="AD1664" s="140">
        <v>8937873959.4516029</v>
      </c>
      <c r="AE1664" s="140">
        <v>5391892126.4415884</v>
      </c>
      <c r="AF1664" s="140">
        <v>3545981833.009995</v>
      </c>
      <c r="AG1664" s="140">
        <v>-4640779639.4291105</v>
      </c>
      <c r="AH1664" s="140">
        <v>4077131</v>
      </c>
      <c r="AI1664" s="44"/>
      <c r="AK1664" s="44"/>
      <c r="AL1664" s="4"/>
    </row>
    <row r="1665" spans="1:38" x14ac:dyDescent="0.35">
      <c r="A1665" s="140" t="s">
        <v>97</v>
      </c>
      <c r="B1665" s="140" t="s">
        <v>98</v>
      </c>
      <c r="C1665" s="140" t="s">
        <v>6</v>
      </c>
      <c r="D1665" s="140" t="s">
        <v>7</v>
      </c>
      <c r="E1665" s="140" t="s">
        <v>535</v>
      </c>
      <c r="F1665" s="140">
        <v>2001</v>
      </c>
      <c r="G1665" s="140" t="s">
        <v>1647</v>
      </c>
      <c r="H1665" s="140">
        <v>108827079115.92679</v>
      </c>
      <c r="I1665" s="140">
        <v>62707172576.609695</v>
      </c>
      <c r="J1665" s="140">
        <v>20258020597.925785</v>
      </c>
      <c r="K1665" s="140">
        <v>19763622709.177177</v>
      </c>
      <c r="L1665" s="140">
        <v>181022838.48958895</v>
      </c>
      <c r="M1665" s="140">
        <v>4091464759.809999</v>
      </c>
      <c r="N1665" s="140">
        <v>0</v>
      </c>
      <c r="O1665" s="140">
        <v>128881218.0655549</v>
      </c>
      <c r="P1665" s="140">
        <v>1173185806.8102267</v>
      </c>
      <c r="Q1665" s="140">
        <v>14189068086.001806</v>
      </c>
      <c r="R1665" s="140">
        <v>6283260127.2865229</v>
      </c>
      <c r="S1665" s="140">
        <v>7905807958.7152834</v>
      </c>
      <c r="T1665" s="140">
        <v>494397888.74860632</v>
      </c>
      <c r="U1665" s="140">
        <v>343558718.88383806</v>
      </c>
      <c r="V1665" s="140">
        <v>280409542.424959</v>
      </c>
      <c r="W1665" s="140">
        <v>62881740.568518586</v>
      </c>
      <c r="X1665" s="140">
        <v>267435.8903604715</v>
      </c>
      <c r="Y1665" s="140">
        <v>150839169.86476824</v>
      </c>
      <c r="Z1665" s="140">
        <v>30810008911.497772</v>
      </c>
      <c r="AA1665" s="140">
        <v>22250260836.232876</v>
      </c>
      <c r="AB1665" s="140">
        <v>13358350256.965765</v>
      </c>
      <c r="AC1665" s="140">
        <v>8891910579.2671814</v>
      </c>
      <c r="AD1665" s="140">
        <v>8559748075.2648964</v>
      </c>
      <c r="AE1665" s="140">
        <v>5139001009.5780859</v>
      </c>
      <c r="AF1665" s="140">
        <v>3420747065.6867962</v>
      </c>
      <c r="AG1665" s="140">
        <v>-4948122970.1064587</v>
      </c>
      <c r="AH1665" s="140">
        <v>4014373</v>
      </c>
      <c r="AI1665" s="44"/>
      <c r="AK1665" s="44"/>
      <c r="AL1665" s="4"/>
    </row>
    <row r="1666" spans="1:38" x14ac:dyDescent="0.35">
      <c r="A1666" s="140" t="s">
        <v>97</v>
      </c>
      <c r="B1666" s="140" t="s">
        <v>98</v>
      </c>
      <c r="C1666" s="140" t="s">
        <v>6</v>
      </c>
      <c r="D1666" s="140" t="s">
        <v>7</v>
      </c>
      <c r="E1666" s="140" t="s">
        <v>535</v>
      </c>
      <c r="F1666" s="140">
        <v>2002</v>
      </c>
      <c r="G1666" s="140" t="s">
        <v>1648</v>
      </c>
      <c r="H1666" s="140">
        <v>103839259035.22984</v>
      </c>
      <c r="I1666" s="140">
        <v>63067036460.38784</v>
      </c>
      <c r="J1666" s="140">
        <v>19920275962.325771</v>
      </c>
      <c r="K1666" s="140">
        <v>19358389227.004353</v>
      </c>
      <c r="L1666" s="140">
        <v>182246104.74411267</v>
      </c>
      <c r="M1666" s="140">
        <v>4181532655.4952316</v>
      </c>
      <c r="N1666" s="140">
        <v>0</v>
      </c>
      <c r="O1666" s="140">
        <v>152958624.14063588</v>
      </c>
      <c r="P1666" s="140">
        <v>1244376485.0374</v>
      </c>
      <c r="Q1666" s="140">
        <v>13597275357.586975</v>
      </c>
      <c r="R1666" s="140">
        <v>5817979650.3620062</v>
      </c>
      <c r="S1666" s="140">
        <v>7779295707.224968</v>
      </c>
      <c r="T1666" s="140">
        <v>561886735.32141852</v>
      </c>
      <c r="U1666" s="140">
        <v>465866442.32359558</v>
      </c>
      <c r="V1666" s="140">
        <v>405420189.81856108</v>
      </c>
      <c r="W1666" s="140">
        <v>60091861.326307155</v>
      </c>
      <c r="X1666" s="140">
        <v>354391.17872734799</v>
      </c>
      <c r="Y1666" s="140">
        <v>96020292.997823</v>
      </c>
      <c r="Z1666" s="140">
        <v>26474047311.76656</v>
      </c>
      <c r="AA1666" s="140">
        <v>19127635254.059666</v>
      </c>
      <c r="AB1666" s="140">
        <v>12250418204.529387</v>
      </c>
      <c r="AC1666" s="140">
        <v>6877217049.5302982</v>
      </c>
      <c r="AD1666" s="140">
        <v>7346412057.7068949</v>
      </c>
      <c r="AE1666" s="140">
        <v>4705057306.5797777</v>
      </c>
      <c r="AF1666" s="140">
        <v>2641354751.1271038</v>
      </c>
      <c r="AG1666" s="140">
        <v>-5622100699.2503157</v>
      </c>
      <c r="AH1666" s="140">
        <v>3978515</v>
      </c>
      <c r="AI1666" s="44"/>
      <c r="AK1666" s="44"/>
      <c r="AL1666" s="4"/>
    </row>
    <row r="1667" spans="1:38" x14ac:dyDescent="0.35">
      <c r="A1667" s="140" t="s">
        <v>97</v>
      </c>
      <c r="B1667" s="140" t="s">
        <v>98</v>
      </c>
      <c r="C1667" s="140" t="s">
        <v>6</v>
      </c>
      <c r="D1667" s="140" t="s">
        <v>7</v>
      </c>
      <c r="E1667" s="140" t="s">
        <v>535</v>
      </c>
      <c r="F1667" s="140">
        <v>2003</v>
      </c>
      <c r="G1667" s="140" t="s">
        <v>1649</v>
      </c>
      <c r="H1667" s="140">
        <v>100750700212.53558</v>
      </c>
      <c r="I1667" s="140">
        <v>63899806449.058472</v>
      </c>
      <c r="J1667" s="140">
        <v>20150751764.647781</v>
      </c>
      <c r="K1667" s="140">
        <v>19427026072.14999</v>
      </c>
      <c r="L1667" s="140">
        <v>204645440.65366894</v>
      </c>
      <c r="M1667" s="140">
        <v>4261350860.7918329</v>
      </c>
      <c r="N1667" s="140">
        <v>0</v>
      </c>
      <c r="O1667" s="140">
        <v>142891925.72806168</v>
      </c>
      <c r="P1667" s="140">
        <v>1353202947.0887485</v>
      </c>
      <c r="Q1667" s="140">
        <v>13464934897.887676</v>
      </c>
      <c r="R1667" s="140">
        <v>5575672822.1537352</v>
      </c>
      <c r="S1667" s="140">
        <v>7889262075.7339401</v>
      </c>
      <c r="T1667" s="140">
        <v>723725692.49779189</v>
      </c>
      <c r="U1667" s="140">
        <v>480748779.5192216</v>
      </c>
      <c r="V1667" s="140">
        <v>415299907.05778939</v>
      </c>
      <c r="W1667" s="140">
        <v>65025200.826728329</v>
      </c>
      <c r="X1667" s="140">
        <v>423671.63470388722</v>
      </c>
      <c r="Y1667" s="140">
        <v>242976912.97857028</v>
      </c>
      <c r="Z1667" s="140">
        <v>22999592733.653786</v>
      </c>
      <c r="AA1667" s="140">
        <v>16640516661.849949</v>
      </c>
      <c r="AB1667" s="140">
        <v>10616332222.115095</v>
      </c>
      <c r="AC1667" s="140">
        <v>6024184439.7348537</v>
      </c>
      <c r="AD1667" s="140">
        <v>6359076071.8038368</v>
      </c>
      <c r="AE1667" s="140">
        <v>4056969238.1454525</v>
      </c>
      <c r="AF1667" s="140">
        <v>2302106833.6583762</v>
      </c>
      <c r="AG1667" s="140">
        <v>-6299450734.8244705</v>
      </c>
      <c r="AH1667" s="140">
        <v>3951736</v>
      </c>
      <c r="AI1667" s="44"/>
      <c r="AK1667" s="44"/>
      <c r="AL1667" s="4"/>
    </row>
    <row r="1668" spans="1:38" x14ac:dyDescent="0.35">
      <c r="A1668" s="140" t="s">
        <v>97</v>
      </c>
      <c r="B1668" s="140" t="s">
        <v>98</v>
      </c>
      <c r="C1668" s="140" t="s">
        <v>6</v>
      </c>
      <c r="D1668" s="140" t="s">
        <v>7</v>
      </c>
      <c r="E1668" s="140" t="s">
        <v>535</v>
      </c>
      <c r="F1668" s="140">
        <v>2004</v>
      </c>
      <c r="G1668" s="140" t="s">
        <v>1650</v>
      </c>
      <c r="H1668" s="140">
        <v>100821551174.26657</v>
      </c>
      <c r="I1668" s="140">
        <v>64919938964.978188</v>
      </c>
      <c r="J1668" s="140">
        <v>20347861145.120808</v>
      </c>
      <c r="K1668" s="140">
        <v>19348455272.266323</v>
      </c>
      <c r="L1668" s="140">
        <v>217481366.46960747</v>
      </c>
      <c r="M1668" s="140">
        <v>4279494235.2246199</v>
      </c>
      <c r="N1668" s="140">
        <v>0</v>
      </c>
      <c r="O1668" s="140">
        <v>308426812.84717435</v>
      </c>
      <c r="P1668" s="140">
        <v>1440240952.0045469</v>
      </c>
      <c r="Q1668" s="140">
        <v>13102811905.720373</v>
      </c>
      <c r="R1668" s="140">
        <v>5236479803.5260277</v>
      </c>
      <c r="S1668" s="140">
        <v>7866332102.1943455</v>
      </c>
      <c r="T1668" s="140">
        <v>999405872.85448337</v>
      </c>
      <c r="U1668" s="140">
        <v>684281390.95958793</v>
      </c>
      <c r="V1668" s="140">
        <v>615183283.70320058</v>
      </c>
      <c r="W1668" s="140">
        <v>67619704.567774788</v>
      </c>
      <c r="X1668" s="140">
        <v>1478402.6886125642</v>
      </c>
      <c r="Y1668" s="140">
        <v>315124481.89489549</v>
      </c>
      <c r="Z1668" s="140">
        <v>21302947307.099747</v>
      </c>
      <c r="AA1668" s="140">
        <v>15408081182.83592</v>
      </c>
      <c r="AB1668" s="140">
        <v>10579205070.858915</v>
      </c>
      <c r="AC1668" s="140">
        <v>4828876111.9769878</v>
      </c>
      <c r="AD1668" s="140">
        <v>5894866124.2638264</v>
      </c>
      <c r="AE1668" s="140">
        <v>4047421405.2893691</v>
      </c>
      <c r="AF1668" s="140">
        <v>1847444718.9744656</v>
      </c>
      <c r="AG1668" s="140">
        <v>-5749196242.9321947</v>
      </c>
      <c r="AH1668" s="140">
        <v>3927340</v>
      </c>
      <c r="AI1668" s="44"/>
      <c r="AK1668" s="44"/>
      <c r="AL1668" s="4"/>
    </row>
    <row r="1669" spans="1:38" x14ac:dyDescent="0.35">
      <c r="A1669" s="140" t="s">
        <v>97</v>
      </c>
      <c r="B1669" s="140" t="s">
        <v>98</v>
      </c>
      <c r="C1669" s="140" t="s">
        <v>6</v>
      </c>
      <c r="D1669" s="140" t="s">
        <v>7</v>
      </c>
      <c r="E1669" s="140" t="s">
        <v>535</v>
      </c>
      <c r="F1669" s="140">
        <v>2005</v>
      </c>
      <c r="G1669" s="140" t="s">
        <v>1651</v>
      </c>
      <c r="H1669" s="140">
        <v>103646115764.22446</v>
      </c>
      <c r="I1669" s="140">
        <v>66160993557.824539</v>
      </c>
      <c r="J1669" s="140">
        <v>20320766026.790379</v>
      </c>
      <c r="K1669" s="140">
        <v>19273109182.600048</v>
      </c>
      <c r="L1669" s="140">
        <v>235965172.39345053</v>
      </c>
      <c r="M1669" s="140">
        <v>4415490439.3284798</v>
      </c>
      <c r="N1669" s="140">
        <v>0</v>
      </c>
      <c r="O1669" s="140">
        <v>286172829.80314672</v>
      </c>
      <c r="P1669" s="140">
        <v>1483906910.8317177</v>
      </c>
      <c r="Q1669" s="140">
        <v>12851573830.243254</v>
      </c>
      <c r="R1669" s="140">
        <v>5228263359.4787941</v>
      </c>
      <c r="S1669" s="140">
        <v>7623310470.7644596</v>
      </c>
      <c r="T1669" s="140">
        <v>1047656844.1903307</v>
      </c>
      <c r="U1669" s="140">
        <v>699588581.00287676</v>
      </c>
      <c r="V1669" s="140">
        <v>642887460.91784227</v>
      </c>
      <c r="W1669" s="140">
        <v>54940752.526832759</v>
      </c>
      <c r="X1669" s="140">
        <v>1760367.5582018122</v>
      </c>
      <c r="Y1669" s="140">
        <v>348068263.18745393</v>
      </c>
      <c r="Z1669" s="140">
        <v>22923711136.354111</v>
      </c>
      <c r="AA1669" s="140">
        <v>16586516589.829992</v>
      </c>
      <c r="AB1669" s="140">
        <v>11813571341.470394</v>
      </c>
      <c r="AC1669" s="140">
        <v>4772945248.3595791</v>
      </c>
      <c r="AD1669" s="140">
        <v>6337194546.5241156</v>
      </c>
      <c r="AE1669" s="140">
        <v>4513599915.6111612</v>
      </c>
      <c r="AF1669" s="140">
        <v>1823594630.9129457</v>
      </c>
      <c r="AG1669" s="140">
        <v>-5759354956.744565</v>
      </c>
      <c r="AH1669" s="140">
        <v>3902469</v>
      </c>
      <c r="AI1669" s="44"/>
      <c r="AK1669" s="44"/>
      <c r="AL1669" s="4"/>
    </row>
    <row r="1670" spans="1:38" x14ac:dyDescent="0.35">
      <c r="A1670" s="140" t="s">
        <v>97</v>
      </c>
      <c r="B1670" s="140" t="s">
        <v>98</v>
      </c>
      <c r="C1670" s="140" t="s">
        <v>6</v>
      </c>
      <c r="D1670" s="140" t="s">
        <v>7</v>
      </c>
      <c r="E1670" s="140" t="s">
        <v>535</v>
      </c>
      <c r="F1670" s="140">
        <v>2006</v>
      </c>
      <c r="G1670" s="140" t="s">
        <v>1652</v>
      </c>
      <c r="H1670" s="140">
        <v>102746713378.53844</v>
      </c>
      <c r="I1670" s="140">
        <v>67232722725.901352</v>
      </c>
      <c r="J1670" s="140">
        <v>19666852602.765366</v>
      </c>
      <c r="K1670" s="140">
        <v>18437850277.458992</v>
      </c>
      <c r="L1670" s="140">
        <v>275122911.64536691</v>
      </c>
      <c r="M1670" s="140">
        <v>4471590852.9953175</v>
      </c>
      <c r="N1670" s="140">
        <v>0</v>
      </c>
      <c r="O1670" s="140">
        <v>139154836.8482084</v>
      </c>
      <c r="P1670" s="140">
        <v>1409608732.493475</v>
      </c>
      <c r="Q1670" s="140">
        <v>12142372943.476627</v>
      </c>
      <c r="R1670" s="140">
        <v>5306861831.4072886</v>
      </c>
      <c r="S1670" s="140">
        <v>6835511112.0693388</v>
      </c>
      <c r="T1670" s="140">
        <v>1229002325.3063736</v>
      </c>
      <c r="U1670" s="140">
        <v>687720302.62737656</v>
      </c>
      <c r="V1670" s="140">
        <v>656715410.3145839</v>
      </c>
      <c r="W1670" s="140">
        <v>28682645.145368434</v>
      </c>
      <c r="X1670" s="140">
        <v>2322247.1674241982</v>
      </c>
      <c r="Y1670" s="140">
        <v>541282022.67899692</v>
      </c>
      <c r="Z1670" s="140">
        <v>22670016817.06757</v>
      </c>
      <c r="AA1670" s="140">
        <v>16407159051.10055</v>
      </c>
      <c r="AB1670" s="140">
        <v>12474976417.23546</v>
      </c>
      <c r="AC1670" s="140">
        <v>3932182633.8650999</v>
      </c>
      <c r="AD1670" s="140">
        <v>6262857765.96702</v>
      </c>
      <c r="AE1670" s="140">
        <v>4761884899.8539867</v>
      </c>
      <c r="AF1670" s="140">
        <v>1500972866.1130235</v>
      </c>
      <c r="AG1670" s="140">
        <v>-6822878767.1958504</v>
      </c>
      <c r="AH1670" s="140">
        <v>3880347</v>
      </c>
      <c r="AI1670" s="44"/>
      <c r="AK1670" s="44"/>
      <c r="AL1670" s="4"/>
    </row>
    <row r="1671" spans="1:38" x14ac:dyDescent="0.35">
      <c r="A1671" s="140" t="s">
        <v>97</v>
      </c>
      <c r="B1671" s="140" t="s">
        <v>98</v>
      </c>
      <c r="C1671" s="140" t="s">
        <v>6</v>
      </c>
      <c r="D1671" s="140" t="s">
        <v>7</v>
      </c>
      <c r="E1671" s="140" t="s">
        <v>535</v>
      </c>
      <c r="F1671" s="140">
        <v>2007</v>
      </c>
      <c r="G1671" s="140" t="s">
        <v>1653</v>
      </c>
      <c r="H1671" s="140">
        <v>106555017212.46213</v>
      </c>
      <c r="I1671" s="140">
        <v>68554513337.677765</v>
      </c>
      <c r="J1671" s="140">
        <v>18666512557.032589</v>
      </c>
      <c r="K1671" s="140">
        <v>17203326542.245312</v>
      </c>
      <c r="L1671" s="140">
        <v>322087530.61940593</v>
      </c>
      <c r="M1671" s="140">
        <v>5012698430.5125418</v>
      </c>
      <c r="N1671" s="140">
        <v>0</v>
      </c>
      <c r="O1671" s="140">
        <v>897751.59934676322</v>
      </c>
      <c r="P1671" s="140">
        <v>1314538105.3311942</v>
      </c>
      <c r="Q1671" s="140">
        <v>10553104724.182821</v>
      </c>
      <c r="R1671" s="140">
        <v>4517107675.33043</v>
      </c>
      <c r="S1671" s="140">
        <v>6035997048.8523912</v>
      </c>
      <c r="T1671" s="140">
        <v>1463186014.7872765</v>
      </c>
      <c r="U1671" s="140">
        <v>712242409.71344948</v>
      </c>
      <c r="V1671" s="140">
        <v>675375283.85941994</v>
      </c>
      <c r="W1671" s="140">
        <v>33348078.219273686</v>
      </c>
      <c r="X1671" s="140">
        <v>3519047.634755847</v>
      </c>
      <c r="Y1671" s="140">
        <v>750943605.07382703</v>
      </c>
      <c r="Z1671" s="140">
        <v>27475689687.6661</v>
      </c>
      <c r="AA1671" s="140">
        <v>19898073033.887798</v>
      </c>
      <c r="AB1671" s="140">
        <v>15865175643.558498</v>
      </c>
      <c r="AC1671" s="140">
        <v>4032897390.329402</v>
      </c>
      <c r="AD1671" s="140">
        <v>7577616653.7783022</v>
      </c>
      <c r="AE1671" s="140">
        <v>6041802086.4131985</v>
      </c>
      <c r="AF1671" s="140">
        <v>1535814567.3650687</v>
      </c>
      <c r="AG1671" s="140">
        <v>-8141698369.9143209</v>
      </c>
      <c r="AH1671" s="140">
        <v>3860158</v>
      </c>
      <c r="AI1671" s="44"/>
      <c r="AK1671" s="44"/>
      <c r="AL1671" s="4"/>
    </row>
    <row r="1672" spans="1:38" x14ac:dyDescent="0.35">
      <c r="A1672" s="140" t="s">
        <v>97</v>
      </c>
      <c r="B1672" s="140" t="s">
        <v>98</v>
      </c>
      <c r="C1672" s="140" t="s">
        <v>6</v>
      </c>
      <c r="D1672" s="140" t="s">
        <v>7</v>
      </c>
      <c r="E1672" s="140" t="s">
        <v>535</v>
      </c>
      <c r="F1672" s="140">
        <v>2008</v>
      </c>
      <c r="G1672" s="140" t="s">
        <v>1654</v>
      </c>
      <c r="H1672" s="140">
        <v>110257570311.12624</v>
      </c>
      <c r="I1672" s="140">
        <v>69209817110.39888</v>
      </c>
      <c r="J1672" s="140">
        <v>16903176700.586231</v>
      </c>
      <c r="K1672" s="140">
        <v>15448190654.731682</v>
      </c>
      <c r="L1672" s="140">
        <v>346639056.48323512</v>
      </c>
      <c r="M1672" s="140">
        <v>5070124122.8322744</v>
      </c>
      <c r="N1672" s="140">
        <v>0</v>
      </c>
      <c r="O1672" s="140">
        <v>0</v>
      </c>
      <c r="P1672" s="140">
        <v>1150682582.5826874</v>
      </c>
      <c r="Q1672" s="140">
        <v>8880744892.8334866</v>
      </c>
      <c r="R1672" s="140">
        <v>3863547990.3957677</v>
      </c>
      <c r="S1672" s="140">
        <v>5017196902.4377193</v>
      </c>
      <c r="T1672" s="140">
        <v>1454986045.8545499</v>
      </c>
      <c r="U1672" s="140">
        <v>601117198.92285585</v>
      </c>
      <c r="V1672" s="140">
        <v>557011034.82543671</v>
      </c>
      <c r="W1672" s="140">
        <v>38153640.607900232</v>
      </c>
      <c r="X1672" s="140">
        <v>5952523.4895189023</v>
      </c>
      <c r="Y1672" s="140">
        <v>853868846.93169415</v>
      </c>
      <c r="Z1672" s="140">
        <v>33145605497.107754</v>
      </c>
      <c r="AA1672" s="140">
        <v>23995574382.138355</v>
      </c>
      <c r="AB1672" s="140">
        <v>19501939110.18269</v>
      </c>
      <c r="AC1672" s="140">
        <v>4493635271.9556694</v>
      </c>
      <c r="AD1672" s="140">
        <v>9150031114.9694004</v>
      </c>
      <c r="AE1672" s="140">
        <v>7436510867.3222294</v>
      </c>
      <c r="AF1672" s="140">
        <v>1713520247.6472049</v>
      </c>
      <c r="AG1672" s="140">
        <v>-9001028996.9666214</v>
      </c>
      <c r="AH1672" s="140">
        <v>3848449</v>
      </c>
      <c r="AI1672" s="44"/>
      <c r="AK1672" s="44"/>
      <c r="AL1672" s="4"/>
    </row>
    <row r="1673" spans="1:38" x14ac:dyDescent="0.35">
      <c r="A1673" s="140" t="s">
        <v>97</v>
      </c>
      <c r="B1673" s="140" t="s">
        <v>98</v>
      </c>
      <c r="C1673" s="140" t="s">
        <v>6</v>
      </c>
      <c r="D1673" s="140" t="s">
        <v>7</v>
      </c>
      <c r="E1673" s="140" t="s">
        <v>535</v>
      </c>
      <c r="F1673" s="140">
        <v>2009</v>
      </c>
      <c r="G1673" s="140" t="s">
        <v>1655</v>
      </c>
      <c r="H1673" s="140">
        <v>112350196319.11852</v>
      </c>
      <c r="I1673" s="140">
        <v>68852098642.628571</v>
      </c>
      <c r="J1673" s="140">
        <v>15281298990.076801</v>
      </c>
      <c r="K1673" s="140">
        <v>13817646377.763849</v>
      </c>
      <c r="L1673" s="140">
        <v>379615035.9786346</v>
      </c>
      <c r="M1673" s="140">
        <v>4528534416.3237038</v>
      </c>
      <c r="N1673" s="140">
        <v>0</v>
      </c>
      <c r="O1673" s="140">
        <v>0</v>
      </c>
      <c r="P1673" s="140">
        <v>1060192617.1528274</v>
      </c>
      <c r="Q1673" s="140">
        <v>7849304308.3086824</v>
      </c>
      <c r="R1673" s="140">
        <v>3448563609.8935738</v>
      </c>
      <c r="S1673" s="140">
        <v>4400740698.4151087</v>
      </c>
      <c r="T1673" s="140">
        <v>1463652612.312953</v>
      </c>
      <c r="U1673" s="140">
        <v>547653408.01987422</v>
      </c>
      <c r="V1673" s="140">
        <v>489994994.97979575</v>
      </c>
      <c r="W1673" s="140">
        <v>42049281.254370861</v>
      </c>
      <c r="X1673" s="140">
        <v>15609131.785707649</v>
      </c>
      <c r="Y1673" s="140">
        <v>915999204.29307878</v>
      </c>
      <c r="Z1673" s="140">
        <v>39769313265.856407</v>
      </c>
      <c r="AA1673" s="140">
        <v>28838442858.322048</v>
      </c>
      <c r="AB1673" s="140">
        <v>22053102006.589233</v>
      </c>
      <c r="AC1673" s="140">
        <v>6785340851.7327366</v>
      </c>
      <c r="AD1673" s="140">
        <v>10930870407.534357</v>
      </c>
      <c r="AE1673" s="140">
        <v>8358967275.1211224</v>
      </c>
      <c r="AF1673" s="140">
        <v>2571903132.4132695</v>
      </c>
      <c r="AG1673" s="140">
        <v>-11552514579.443275</v>
      </c>
      <c r="AH1673" s="140">
        <v>3814419</v>
      </c>
      <c r="AI1673" s="44"/>
      <c r="AK1673" s="44"/>
      <c r="AL1673" s="4"/>
    </row>
    <row r="1674" spans="1:38" x14ac:dyDescent="0.35">
      <c r="A1674" s="140" t="s">
        <v>97</v>
      </c>
      <c r="B1674" s="140" t="s">
        <v>98</v>
      </c>
      <c r="C1674" s="140" t="s">
        <v>6</v>
      </c>
      <c r="D1674" s="140" t="s">
        <v>7</v>
      </c>
      <c r="E1674" s="140" t="s">
        <v>535</v>
      </c>
      <c r="F1674" s="140">
        <v>2010</v>
      </c>
      <c r="G1674" s="140" t="s">
        <v>1656</v>
      </c>
      <c r="H1674" s="140">
        <v>111520862059.97791</v>
      </c>
      <c r="I1674" s="140">
        <v>69219695292.138947</v>
      </c>
      <c r="J1674" s="140">
        <v>15096562094.096157</v>
      </c>
      <c r="K1674" s="140">
        <v>13409723020.66053</v>
      </c>
      <c r="L1674" s="140">
        <v>391090665.34804791</v>
      </c>
      <c r="M1674" s="140">
        <v>5294417288.9208355</v>
      </c>
      <c r="N1674" s="140">
        <v>0</v>
      </c>
      <c r="O1674" s="140">
        <v>57384455.436084025</v>
      </c>
      <c r="P1674" s="140">
        <v>957747332.34699535</v>
      </c>
      <c r="Q1674" s="140">
        <v>6709083278.6085672</v>
      </c>
      <c r="R1674" s="140">
        <v>2915677826.0528388</v>
      </c>
      <c r="S1674" s="140">
        <v>3793405452.5557284</v>
      </c>
      <c r="T1674" s="140">
        <v>1686839073.4356284</v>
      </c>
      <c r="U1674" s="140">
        <v>479782824.91815406</v>
      </c>
      <c r="V1674" s="140">
        <v>409766389.09193891</v>
      </c>
      <c r="W1674" s="140">
        <v>41887914.375257745</v>
      </c>
      <c r="X1674" s="140">
        <v>28128521.450957425</v>
      </c>
      <c r="Y1674" s="140">
        <v>1207056248.5174744</v>
      </c>
      <c r="Z1674" s="140">
        <v>39134329395.096909</v>
      </c>
      <c r="AA1674" s="140">
        <v>24650095026.750832</v>
      </c>
      <c r="AB1674" s="140">
        <v>19358792138.409653</v>
      </c>
      <c r="AC1674" s="140">
        <v>5291302888.3411531</v>
      </c>
      <c r="AD1674" s="140">
        <v>14484234368.346079</v>
      </c>
      <c r="AE1674" s="140">
        <v>11375099451.605665</v>
      </c>
      <c r="AF1674" s="140">
        <v>3109134916.7403893</v>
      </c>
      <c r="AG1674" s="140">
        <v>-11929724721.354101</v>
      </c>
      <c r="AH1674" s="140">
        <v>3786695</v>
      </c>
      <c r="AI1674" s="44"/>
      <c r="AK1674" s="44"/>
      <c r="AL1674" s="4"/>
    </row>
    <row r="1675" spans="1:38" x14ac:dyDescent="0.35">
      <c r="A1675" s="140" t="s">
        <v>97</v>
      </c>
      <c r="B1675" s="140" t="s">
        <v>98</v>
      </c>
      <c r="C1675" s="140" t="s">
        <v>6</v>
      </c>
      <c r="D1675" s="140" t="s">
        <v>7</v>
      </c>
      <c r="E1675" s="140" t="s">
        <v>535</v>
      </c>
      <c r="F1675" s="140">
        <v>2011</v>
      </c>
      <c r="G1675" s="140" t="s">
        <v>1657</v>
      </c>
      <c r="H1675" s="140">
        <v>117226701545.68387</v>
      </c>
      <c r="I1675" s="140">
        <v>70188605416.834473</v>
      </c>
      <c r="J1675" s="140">
        <v>13997877381.124676</v>
      </c>
      <c r="K1675" s="140">
        <v>12076473479.617363</v>
      </c>
      <c r="L1675" s="140">
        <v>409408273.95346165</v>
      </c>
      <c r="M1675" s="140">
        <v>4136041420.3233576</v>
      </c>
      <c r="N1675" s="140">
        <v>0</v>
      </c>
      <c r="O1675" s="140">
        <v>0</v>
      </c>
      <c r="P1675" s="140">
        <v>1010307209.108936</v>
      </c>
      <c r="Q1675" s="140">
        <v>6520716576.2316084</v>
      </c>
      <c r="R1675" s="140">
        <v>2694397454.9078636</v>
      </c>
      <c r="S1675" s="140">
        <v>3826319121.3237448</v>
      </c>
      <c r="T1675" s="140">
        <v>1921403901.507313</v>
      </c>
      <c r="U1675" s="140">
        <v>478198601.71098447</v>
      </c>
      <c r="V1675" s="140">
        <v>389810924.34855205</v>
      </c>
      <c r="W1675" s="140">
        <v>40415576.710903339</v>
      </c>
      <c r="X1675" s="140">
        <v>47972100.651529104</v>
      </c>
      <c r="Y1675" s="140">
        <v>1443205299.7963285</v>
      </c>
      <c r="Z1675" s="140">
        <v>45141017273.381485</v>
      </c>
      <c r="AA1675" s="140">
        <v>28465794291.597992</v>
      </c>
      <c r="AB1675" s="140">
        <v>22278204443.933437</v>
      </c>
      <c r="AC1675" s="140">
        <v>6187589847.6646452</v>
      </c>
      <c r="AD1675" s="140">
        <v>16675222981.783363</v>
      </c>
      <c r="AE1675" s="140">
        <v>13050541394.729204</v>
      </c>
      <c r="AF1675" s="140">
        <v>3624681587.0541692</v>
      </c>
      <c r="AG1675" s="140">
        <v>-12100798525.656778</v>
      </c>
      <c r="AH1675" s="140">
        <v>3756441</v>
      </c>
      <c r="AI1675" s="44"/>
      <c r="AK1675" s="44"/>
      <c r="AL1675" s="4"/>
    </row>
    <row r="1676" spans="1:38" x14ac:dyDescent="0.35">
      <c r="A1676" s="140" t="s">
        <v>97</v>
      </c>
      <c r="B1676" s="140" t="s">
        <v>98</v>
      </c>
      <c r="C1676" s="140" t="s">
        <v>6</v>
      </c>
      <c r="D1676" s="140" t="s">
        <v>7</v>
      </c>
      <c r="E1676" s="140" t="s">
        <v>535</v>
      </c>
      <c r="F1676" s="140">
        <v>2012</v>
      </c>
      <c r="G1676" s="140" t="s">
        <v>1658</v>
      </c>
      <c r="H1676" s="140">
        <v>123298295835.8707</v>
      </c>
      <c r="I1676" s="140">
        <v>71726034141.843582</v>
      </c>
      <c r="J1676" s="140">
        <v>13807409956.326567</v>
      </c>
      <c r="K1676" s="140">
        <v>11794396790.42837</v>
      </c>
      <c r="L1676" s="140">
        <v>359911490.10934496</v>
      </c>
      <c r="M1676" s="140">
        <v>4164806012.821373</v>
      </c>
      <c r="N1676" s="140">
        <v>0</v>
      </c>
      <c r="O1676" s="140">
        <v>0</v>
      </c>
      <c r="P1676" s="140">
        <v>1010505687.3036065</v>
      </c>
      <c r="Q1676" s="140">
        <v>6259173600.194046</v>
      </c>
      <c r="R1676" s="140">
        <v>2592688948.4814162</v>
      </c>
      <c r="S1676" s="140">
        <v>3666484651.7126293</v>
      </c>
      <c r="T1676" s="140">
        <v>2013013165.8981977</v>
      </c>
      <c r="U1676" s="140">
        <v>497681747.94835097</v>
      </c>
      <c r="V1676" s="140">
        <v>402925024.34785783</v>
      </c>
      <c r="W1676" s="140">
        <v>34163804.374447353</v>
      </c>
      <c r="X1676" s="140">
        <v>60592919.226045802</v>
      </c>
      <c r="Y1676" s="140">
        <v>1515331417.9498467</v>
      </c>
      <c r="Z1676" s="140">
        <v>51313035023.754143</v>
      </c>
      <c r="AA1676" s="140">
        <v>32393880752.83007</v>
      </c>
      <c r="AB1676" s="140">
        <v>25141421903.855949</v>
      </c>
      <c r="AC1676" s="140">
        <v>7252458848.9741488</v>
      </c>
      <c r="AD1676" s="140">
        <v>18919154270.924076</v>
      </c>
      <c r="AE1676" s="140">
        <v>14683465782.280031</v>
      </c>
      <c r="AF1676" s="140">
        <v>4235688488.644063</v>
      </c>
      <c r="AG1676" s="140">
        <v>-13548183286.053583</v>
      </c>
      <c r="AH1676" s="140">
        <v>3728874</v>
      </c>
      <c r="AI1676" s="44"/>
      <c r="AK1676" s="44"/>
      <c r="AL1676" s="4"/>
    </row>
    <row r="1677" spans="1:38" x14ac:dyDescent="0.35">
      <c r="A1677" s="140" t="s">
        <v>97</v>
      </c>
      <c r="B1677" s="140" t="s">
        <v>98</v>
      </c>
      <c r="C1677" s="140" t="s">
        <v>6</v>
      </c>
      <c r="D1677" s="140" t="s">
        <v>7</v>
      </c>
      <c r="E1677" s="140" t="s">
        <v>535</v>
      </c>
      <c r="F1677" s="140">
        <v>2013</v>
      </c>
      <c r="G1677" s="140" t="s">
        <v>1659</v>
      </c>
      <c r="H1677" s="140">
        <v>134870454737.44757</v>
      </c>
      <c r="I1677" s="140">
        <v>72750450548.815399</v>
      </c>
      <c r="J1677" s="140">
        <v>14460210831.137018</v>
      </c>
      <c r="K1677" s="140">
        <v>12417858324.372414</v>
      </c>
      <c r="L1677" s="140">
        <v>332416879.85834438</v>
      </c>
      <c r="M1677" s="140">
        <v>4418058397.5404272</v>
      </c>
      <c r="N1677" s="140">
        <v>0</v>
      </c>
      <c r="O1677" s="140">
        <v>276359789.32260627</v>
      </c>
      <c r="P1677" s="140">
        <v>1070276138.5061872</v>
      </c>
      <c r="Q1677" s="140">
        <v>6320747119.1448479</v>
      </c>
      <c r="R1677" s="140">
        <v>2593010721.8185072</v>
      </c>
      <c r="S1677" s="140">
        <v>3727736397.3263402</v>
      </c>
      <c r="T1677" s="140">
        <v>2042352506.7646055</v>
      </c>
      <c r="U1677" s="140">
        <v>486552974.98380291</v>
      </c>
      <c r="V1677" s="140">
        <v>395339240.47598165</v>
      </c>
      <c r="W1677" s="140">
        <v>23910959.242489595</v>
      </c>
      <c r="X1677" s="140">
        <v>67302775.265331656</v>
      </c>
      <c r="Y1677" s="140">
        <v>1555799531.7808027</v>
      </c>
      <c r="Z1677" s="140">
        <v>61454144405.667648</v>
      </c>
      <c r="AA1677" s="140">
        <v>37590894431.713539</v>
      </c>
      <c r="AB1677" s="140">
        <v>29109048272.581123</v>
      </c>
      <c r="AC1677" s="140">
        <v>8481846159.1324072</v>
      </c>
      <c r="AD1677" s="140">
        <v>23863249973.954109</v>
      </c>
      <c r="AE1677" s="140">
        <v>18478849889.947598</v>
      </c>
      <c r="AF1677" s="140">
        <v>5384400084.0065565</v>
      </c>
      <c r="AG1677" s="140">
        <v>-13794351048.172501</v>
      </c>
      <c r="AH1677" s="140">
        <v>3717668</v>
      </c>
      <c r="AI1677" s="44"/>
      <c r="AK1677" s="44"/>
      <c r="AL1677" s="4"/>
    </row>
    <row r="1678" spans="1:38" x14ac:dyDescent="0.35">
      <c r="A1678" s="140" t="s">
        <v>97</v>
      </c>
      <c r="B1678" s="140" t="s">
        <v>98</v>
      </c>
      <c r="C1678" s="140" t="s">
        <v>6</v>
      </c>
      <c r="D1678" s="140" t="s">
        <v>7</v>
      </c>
      <c r="E1678" s="140" t="s">
        <v>535</v>
      </c>
      <c r="F1678" s="140">
        <v>2014</v>
      </c>
      <c r="G1678" s="140" t="s">
        <v>1660</v>
      </c>
      <c r="H1678" s="140">
        <v>135412282717.51617</v>
      </c>
      <c r="I1678" s="140">
        <v>74580660994.176605</v>
      </c>
      <c r="J1678" s="140">
        <v>14319760161.153513</v>
      </c>
      <c r="K1678" s="140">
        <v>12292320633.594645</v>
      </c>
      <c r="L1678" s="140">
        <v>290085046.89497089</v>
      </c>
      <c r="M1678" s="140">
        <v>4389072442.5535879</v>
      </c>
      <c r="N1678" s="140">
        <v>0</v>
      </c>
      <c r="O1678" s="140">
        <v>0</v>
      </c>
      <c r="P1678" s="140">
        <v>1107733747.1267452</v>
      </c>
      <c r="Q1678" s="140">
        <v>6505429397.0193405</v>
      </c>
      <c r="R1678" s="140">
        <v>2796587651.11941</v>
      </c>
      <c r="S1678" s="140">
        <v>3708841745.899931</v>
      </c>
      <c r="T1678" s="140">
        <v>2027439527.5588665</v>
      </c>
      <c r="U1678" s="140">
        <v>494695454.41357827</v>
      </c>
      <c r="V1678" s="140">
        <v>415726185.90278685</v>
      </c>
      <c r="W1678" s="140">
        <v>16142388.233828325</v>
      </c>
      <c r="X1678" s="140">
        <v>62826880.276963085</v>
      </c>
      <c r="Y1678" s="140">
        <v>1532744073.1452882</v>
      </c>
      <c r="Z1678" s="140">
        <v>61797713689.327934</v>
      </c>
      <c r="AA1678" s="140">
        <v>37843302008.254028</v>
      </c>
      <c r="AB1678" s="140">
        <v>29880600967.184521</v>
      </c>
      <c r="AC1678" s="140">
        <v>7962701041.0695286</v>
      </c>
      <c r="AD1678" s="140">
        <v>23954411681.073898</v>
      </c>
      <c r="AE1678" s="140">
        <v>18914105769.356792</v>
      </c>
      <c r="AF1678" s="140">
        <v>5040305911.717001</v>
      </c>
      <c r="AG1678" s="140">
        <v>-15285852127.141872</v>
      </c>
      <c r="AH1678" s="140">
        <v>3719414</v>
      </c>
      <c r="AI1678" s="44"/>
      <c r="AK1678" s="44"/>
      <c r="AL1678" s="4"/>
    </row>
    <row r="1679" spans="1:38" x14ac:dyDescent="0.35">
      <c r="A1679" s="140" t="s">
        <v>97</v>
      </c>
      <c r="B1679" s="140" t="s">
        <v>98</v>
      </c>
      <c r="C1679" s="140" t="s">
        <v>6</v>
      </c>
      <c r="D1679" s="140" t="s">
        <v>7</v>
      </c>
      <c r="E1679" s="140" t="s">
        <v>535</v>
      </c>
      <c r="F1679" s="140">
        <v>2015</v>
      </c>
      <c r="G1679" s="140" t="s">
        <v>1661</v>
      </c>
      <c r="H1679" s="140">
        <v>134098446082.26627</v>
      </c>
      <c r="I1679" s="140">
        <v>76792519857.258209</v>
      </c>
      <c r="J1679" s="140">
        <v>14719102253.354836</v>
      </c>
      <c r="K1679" s="140">
        <v>12922417124.370718</v>
      </c>
      <c r="L1679" s="140">
        <v>279623957.87160468</v>
      </c>
      <c r="M1679" s="140">
        <v>4705525903.9769363</v>
      </c>
      <c r="N1679" s="140">
        <v>0</v>
      </c>
      <c r="O1679" s="140">
        <v>67275233.818434581</v>
      </c>
      <c r="P1679" s="140">
        <v>1141842857.563828</v>
      </c>
      <c r="Q1679" s="140">
        <v>6728149171.1399155</v>
      </c>
      <c r="R1679" s="140">
        <v>2902812102.9027948</v>
      </c>
      <c r="S1679" s="140">
        <v>3825337068.2371202</v>
      </c>
      <c r="T1679" s="140">
        <v>1796685128.9841189</v>
      </c>
      <c r="U1679" s="140">
        <v>449974279.49780971</v>
      </c>
      <c r="V1679" s="140">
        <v>361598713.5365442</v>
      </c>
      <c r="W1679" s="140">
        <v>31837118.075120207</v>
      </c>
      <c r="X1679" s="140">
        <v>56538447.886145309</v>
      </c>
      <c r="Y1679" s="140">
        <v>1346710849.4863093</v>
      </c>
      <c r="Z1679" s="140">
        <v>61865909930.011154</v>
      </c>
      <c r="AA1679" s="140">
        <v>37905069519.537872</v>
      </c>
      <c r="AB1679" s="140">
        <v>30007574905.477253</v>
      </c>
      <c r="AC1679" s="140">
        <v>7897494614.0606642</v>
      </c>
      <c r="AD1679" s="140">
        <v>23960840410.473282</v>
      </c>
      <c r="AE1679" s="140">
        <v>18968616138.399479</v>
      </c>
      <c r="AF1679" s="140">
        <v>4992224272.073741</v>
      </c>
      <c r="AG1679" s="140">
        <v>-19279085958.357937</v>
      </c>
      <c r="AH1679" s="140">
        <v>3725276</v>
      </c>
      <c r="AI1679" s="44"/>
      <c r="AK1679" s="44"/>
      <c r="AL1679" s="4"/>
    </row>
    <row r="1680" spans="1:38" x14ac:dyDescent="0.35">
      <c r="A1680" s="140" t="s">
        <v>97</v>
      </c>
      <c r="B1680" s="140" t="s">
        <v>98</v>
      </c>
      <c r="C1680" s="140" t="s">
        <v>6</v>
      </c>
      <c r="D1680" s="140" t="s">
        <v>7</v>
      </c>
      <c r="E1680" s="140" t="s">
        <v>535</v>
      </c>
      <c r="F1680" s="140">
        <v>2016</v>
      </c>
      <c r="G1680" s="140" t="s">
        <v>1662</v>
      </c>
      <c r="H1680" s="140">
        <v>135797054594.86977</v>
      </c>
      <c r="I1680" s="140">
        <v>79352964540.975418</v>
      </c>
      <c r="J1680" s="140">
        <v>13962181580.028111</v>
      </c>
      <c r="K1680" s="140">
        <v>12790731272.576099</v>
      </c>
      <c r="L1680" s="140">
        <v>248596349.12461263</v>
      </c>
      <c r="M1680" s="140">
        <v>4938421892.7799635</v>
      </c>
      <c r="N1680" s="140">
        <v>0</v>
      </c>
      <c r="O1680" s="140">
        <v>89142892.749899983</v>
      </c>
      <c r="P1680" s="140">
        <v>1105555837.3924909</v>
      </c>
      <c r="Q1680" s="140">
        <v>6409014300.5291309</v>
      </c>
      <c r="R1680" s="140">
        <v>2703784922.1901994</v>
      </c>
      <c r="S1680" s="140">
        <v>3705229378.3389311</v>
      </c>
      <c r="T1680" s="140">
        <v>1171450307.4520109</v>
      </c>
      <c r="U1680" s="140">
        <v>403622890.67059487</v>
      </c>
      <c r="V1680" s="140">
        <v>323167177.1831876</v>
      </c>
      <c r="W1680" s="140">
        <v>37042446.621971779</v>
      </c>
      <c r="X1680" s="140">
        <v>43413266.865435466</v>
      </c>
      <c r="Y1680" s="140">
        <v>767827416.78141594</v>
      </c>
      <c r="Z1680" s="140">
        <v>63698595732.572525</v>
      </c>
      <c r="AA1680" s="140">
        <v>39008879018.783104</v>
      </c>
      <c r="AB1680" s="140">
        <v>31038526144.259087</v>
      </c>
      <c r="AC1680" s="140">
        <v>7970352874.5240154</v>
      </c>
      <c r="AD1680" s="140">
        <v>24689716713.789265</v>
      </c>
      <c r="AE1680" s="140">
        <v>19645076633.612186</v>
      </c>
      <c r="AF1680" s="140">
        <v>5044640080.1771288</v>
      </c>
      <c r="AG1680" s="140">
        <v>-21216687258.706268</v>
      </c>
      <c r="AH1680" s="140">
        <v>3727505</v>
      </c>
      <c r="AI1680" s="44"/>
      <c r="AK1680" s="44"/>
      <c r="AL1680" s="4"/>
    </row>
    <row r="1681" spans="1:38" x14ac:dyDescent="0.35">
      <c r="A1681" s="140" t="s">
        <v>97</v>
      </c>
      <c r="B1681" s="140" t="s">
        <v>98</v>
      </c>
      <c r="C1681" s="140" t="s">
        <v>6</v>
      </c>
      <c r="D1681" s="140" t="s">
        <v>7</v>
      </c>
      <c r="E1681" s="140" t="s">
        <v>535</v>
      </c>
      <c r="F1681" s="140">
        <v>2017</v>
      </c>
      <c r="G1681" s="140" t="s">
        <v>1663</v>
      </c>
      <c r="H1681" s="140">
        <v>137329326467.48978</v>
      </c>
      <c r="I1681" s="140">
        <v>81859360716.497986</v>
      </c>
      <c r="J1681" s="140">
        <v>14535250346.334814</v>
      </c>
      <c r="K1681" s="140">
        <v>13434138165.292837</v>
      </c>
      <c r="L1681" s="140">
        <v>278089558.98280758</v>
      </c>
      <c r="M1681" s="140">
        <v>5387008850.7923021</v>
      </c>
      <c r="N1681" s="140">
        <v>0</v>
      </c>
      <c r="O1681" s="140">
        <v>274089659.88840634</v>
      </c>
      <c r="P1681" s="140">
        <v>1107192753.5706558</v>
      </c>
      <c r="Q1681" s="140">
        <v>6387757342.0586662</v>
      </c>
      <c r="R1681" s="140">
        <v>2684310228.609622</v>
      </c>
      <c r="S1681" s="140">
        <v>3703447113.4490438</v>
      </c>
      <c r="T1681" s="140">
        <v>1101112181.0419745</v>
      </c>
      <c r="U1681" s="140">
        <v>423741693.78898716</v>
      </c>
      <c r="V1681" s="140">
        <v>343505722.12518948</v>
      </c>
      <c r="W1681" s="140">
        <v>42101186.679674439</v>
      </c>
      <c r="X1681" s="140">
        <v>38134784.984123245</v>
      </c>
      <c r="Y1681" s="140">
        <v>677370487.25298738</v>
      </c>
      <c r="Z1681" s="140">
        <v>64234081810.00341</v>
      </c>
      <c r="AA1681" s="140">
        <v>39359233704.932915</v>
      </c>
      <c r="AB1681" s="140">
        <v>31613688534.411869</v>
      </c>
      <c r="AC1681" s="140">
        <v>7745545170.5209436</v>
      </c>
      <c r="AD1681" s="140">
        <v>24874848105.070499</v>
      </c>
      <c r="AE1681" s="140">
        <v>19979700474.604237</v>
      </c>
      <c r="AF1681" s="140">
        <v>4895147630.4662819</v>
      </c>
      <c r="AG1681" s="140">
        <v>-23299366405.346447</v>
      </c>
      <c r="AH1681" s="140">
        <v>3728004</v>
      </c>
      <c r="AI1681" s="44"/>
      <c r="AK1681" s="44"/>
      <c r="AL1681" s="4"/>
    </row>
    <row r="1682" spans="1:38" x14ac:dyDescent="0.35">
      <c r="A1682" s="140" t="s">
        <v>97</v>
      </c>
      <c r="B1682" s="140" t="s">
        <v>98</v>
      </c>
      <c r="C1682" s="140" t="s">
        <v>6</v>
      </c>
      <c r="D1682" s="140" t="s">
        <v>7</v>
      </c>
      <c r="E1682" s="140" t="s">
        <v>535</v>
      </c>
      <c r="F1682" s="140">
        <v>2018</v>
      </c>
      <c r="G1682" s="140" t="s">
        <v>1664</v>
      </c>
      <c r="H1682" s="140">
        <v>143508734972.85123</v>
      </c>
      <c r="I1682" s="140">
        <v>84555785985.363571</v>
      </c>
      <c r="J1682" s="140">
        <v>14553437460.326225</v>
      </c>
      <c r="K1682" s="140">
        <v>13484822798.12369</v>
      </c>
      <c r="L1682" s="140">
        <v>290896650.85967362</v>
      </c>
      <c r="M1682" s="140">
        <v>5811982451.772295</v>
      </c>
      <c r="N1682" s="140">
        <v>0</v>
      </c>
      <c r="O1682" s="140">
        <v>425002624.87950951</v>
      </c>
      <c r="P1682" s="140">
        <v>1096195064.9672101</v>
      </c>
      <c r="Q1682" s="140">
        <v>5860746005.6450024</v>
      </c>
      <c r="R1682" s="140">
        <v>2199695372.884716</v>
      </c>
      <c r="S1682" s="140">
        <v>3661050632.7602863</v>
      </c>
      <c r="T1682" s="140">
        <v>1068614662.2025344</v>
      </c>
      <c r="U1682" s="140">
        <v>502987860.40150315</v>
      </c>
      <c r="V1682" s="140">
        <v>421108198.97051775</v>
      </c>
      <c r="W1682" s="140">
        <v>47951590.170792259</v>
      </c>
      <c r="X1682" s="140">
        <v>33928071.260193102</v>
      </c>
      <c r="Y1682" s="140">
        <v>565626801.80103123</v>
      </c>
      <c r="Z1682" s="140">
        <v>67352731527.161415</v>
      </c>
      <c r="AA1682" s="140">
        <v>41315509474.323349</v>
      </c>
      <c r="AB1682" s="140">
        <v>33184986728.999958</v>
      </c>
      <c r="AC1682" s="140">
        <v>8130522745.3234529</v>
      </c>
      <c r="AD1682" s="140">
        <v>26037222052.838078</v>
      </c>
      <c r="AE1682" s="140">
        <v>20913329625.535336</v>
      </c>
      <c r="AF1682" s="140">
        <v>5123892427.3026657</v>
      </c>
      <c r="AG1682" s="140">
        <v>-22953220000</v>
      </c>
      <c r="AH1682" s="140">
        <v>3726549</v>
      </c>
      <c r="AI1682" s="44"/>
      <c r="AK1682" s="44"/>
      <c r="AL1682" s="4"/>
    </row>
    <row r="1683" spans="1:38" x14ac:dyDescent="0.35">
      <c r="A1683" s="140" t="s">
        <v>101</v>
      </c>
      <c r="B1683" s="140" t="s">
        <v>102</v>
      </c>
      <c r="C1683" s="140" t="s">
        <v>16</v>
      </c>
      <c r="D1683" s="140" t="s">
        <v>10</v>
      </c>
      <c r="E1683" s="140" t="s">
        <v>535</v>
      </c>
      <c r="F1683" s="140">
        <v>1995</v>
      </c>
      <c r="G1683" s="140" t="s">
        <v>1665</v>
      </c>
      <c r="H1683" s="140">
        <v>366224067326.88123</v>
      </c>
      <c r="I1683" s="140">
        <v>129970758152.47058</v>
      </c>
      <c r="J1683" s="140">
        <v>105330757290.17572</v>
      </c>
      <c r="K1683" s="140">
        <v>100779076742.74252</v>
      </c>
      <c r="L1683" s="140">
        <v>32183153724.557873</v>
      </c>
      <c r="M1683" s="140">
        <v>12353056004.135027</v>
      </c>
      <c r="N1683" s="140">
        <v>1171781169.275768</v>
      </c>
      <c r="O1683" s="140">
        <v>0</v>
      </c>
      <c r="P1683" s="140">
        <v>2132514919.5366712</v>
      </c>
      <c r="Q1683" s="140">
        <v>52938570925.237183</v>
      </c>
      <c r="R1683" s="140">
        <v>47631852312.131699</v>
      </c>
      <c r="S1683" s="140">
        <v>5306718613.105485</v>
      </c>
      <c r="T1683" s="140">
        <v>4551680547.4332008</v>
      </c>
      <c r="U1683" s="140">
        <v>24799079.321543287</v>
      </c>
      <c r="V1683" s="140">
        <v>5271367.9797339654</v>
      </c>
      <c r="W1683" s="140">
        <v>19527711.341809321</v>
      </c>
      <c r="X1683" s="140">
        <v>0</v>
      </c>
      <c r="Y1683" s="140">
        <v>4526881468.1116571</v>
      </c>
      <c r="Z1683" s="140">
        <v>145336010680.21011</v>
      </c>
      <c r="AA1683" s="140">
        <v>98845446387.342575</v>
      </c>
      <c r="AB1683" s="140">
        <v>55079200458.648834</v>
      </c>
      <c r="AC1683" s="140">
        <v>43766245928.693733</v>
      </c>
      <c r="AD1683" s="140">
        <v>46490564292.867729</v>
      </c>
      <c r="AE1683" s="140">
        <v>25905726603.612747</v>
      </c>
      <c r="AF1683" s="140">
        <v>20584837689.254807</v>
      </c>
      <c r="AG1683" s="140">
        <v>-14413458795.975113</v>
      </c>
      <c r="AH1683" s="140">
        <v>17014057</v>
      </c>
      <c r="AI1683" s="44"/>
      <c r="AK1683" s="44"/>
      <c r="AL1683" s="4"/>
    </row>
    <row r="1684" spans="1:38" x14ac:dyDescent="0.35">
      <c r="A1684" s="140" t="s">
        <v>101</v>
      </c>
      <c r="B1684" s="140" t="s">
        <v>102</v>
      </c>
      <c r="C1684" s="140" t="s">
        <v>16</v>
      </c>
      <c r="D1684" s="140" t="s">
        <v>10</v>
      </c>
      <c r="E1684" s="140" t="s">
        <v>535</v>
      </c>
      <c r="F1684" s="140">
        <v>1996</v>
      </c>
      <c r="G1684" s="140" t="s">
        <v>1666</v>
      </c>
      <c r="H1684" s="140">
        <v>382339138856.97736</v>
      </c>
      <c r="I1684" s="140">
        <v>133070128026.80325</v>
      </c>
      <c r="J1684" s="140">
        <v>117688921355.91032</v>
      </c>
      <c r="K1684" s="140">
        <v>112432180242.03458</v>
      </c>
      <c r="L1684" s="140">
        <v>38658810109.800514</v>
      </c>
      <c r="M1684" s="140">
        <v>12374735933.421938</v>
      </c>
      <c r="N1684" s="140">
        <v>1202846107.4944596</v>
      </c>
      <c r="O1684" s="140">
        <v>0</v>
      </c>
      <c r="P1684" s="140">
        <v>2069066215.0693049</v>
      </c>
      <c r="Q1684" s="140">
        <v>58126721876.24836</v>
      </c>
      <c r="R1684" s="140">
        <v>52992775037.67128</v>
      </c>
      <c r="S1684" s="140">
        <v>5133946838.5770817</v>
      </c>
      <c r="T1684" s="140">
        <v>5256741113.8757391</v>
      </c>
      <c r="U1684" s="140">
        <v>209161013.24485892</v>
      </c>
      <c r="V1684" s="140">
        <v>191292960.40400606</v>
      </c>
      <c r="W1684" s="140">
        <v>17868052.840852842</v>
      </c>
      <c r="X1684" s="140">
        <v>0</v>
      </c>
      <c r="Y1684" s="140">
        <v>5047580100.6308804</v>
      </c>
      <c r="Z1684" s="140">
        <v>146793893186.47675</v>
      </c>
      <c r="AA1684" s="140">
        <v>99859846520.463791</v>
      </c>
      <c r="AB1684" s="140">
        <v>55434148875.184326</v>
      </c>
      <c r="AC1684" s="140">
        <v>44425697645.279289</v>
      </c>
      <c r="AD1684" s="140">
        <v>46934046666.012947</v>
      </c>
      <c r="AE1684" s="140">
        <v>26054004896.407066</v>
      </c>
      <c r="AF1684" s="140">
        <v>20880041769.606068</v>
      </c>
      <c r="AG1684" s="140">
        <v>-15213803712.212889</v>
      </c>
      <c r="AH1684" s="140">
        <v>17462496</v>
      </c>
      <c r="AI1684" s="44"/>
      <c r="AK1684" s="44"/>
      <c r="AL1684" s="4"/>
    </row>
    <row r="1685" spans="1:38" x14ac:dyDescent="0.35">
      <c r="A1685" s="140" t="s">
        <v>101</v>
      </c>
      <c r="B1685" s="140" t="s">
        <v>102</v>
      </c>
      <c r="C1685" s="140" t="s">
        <v>16</v>
      </c>
      <c r="D1685" s="140" t="s">
        <v>10</v>
      </c>
      <c r="E1685" s="140" t="s">
        <v>535</v>
      </c>
      <c r="F1685" s="140">
        <v>1997</v>
      </c>
      <c r="G1685" s="140" t="s">
        <v>1667</v>
      </c>
      <c r="H1685" s="140">
        <v>406649768923.96759</v>
      </c>
      <c r="I1685" s="140">
        <v>136137301636.1788</v>
      </c>
      <c r="J1685" s="140">
        <v>131403837336.15884</v>
      </c>
      <c r="K1685" s="140">
        <v>125815610289.55643</v>
      </c>
      <c r="L1685" s="140">
        <v>44043077822.317741</v>
      </c>
      <c r="M1685" s="140">
        <v>12372594360.553885</v>
      </c>
      <c r="N1685" s="140">
        <v>1233911045.7131512</v>
      </c>
      <c r="O1685" s="140">
        <v>0</v>
      </c>
      <c r="P1685" s="140">
        <v>1963133003.9259102</v>
      </c>
      <c r="Q1685" s="140">
        <v>66202894057.045753</v>
      </c>
      <c r="R1685" s="140">
        <v>61387467574.993843</v>
      </c>
      <c r="S1685" s="140">
        <v>4815426482.0519094</v>
      </c>
      <c r="T1685" s="140">
        <v>5588227046.6024065</v>
      </c>
      <c r="U1685" s="140">
        <v>311781852.27247757</v>
      </c>
      <c r="V1685" s="140">
        <v>295130002.16173679</v>
      </c>
      <c r="W1685" s="140">
        <v>16651850.110740775</v>
      </c>
      <c r="X1685" s="140">
        <v>0</v>
      </c>
      <c r="Y1685" s="140">
        <v>5276445194.3299294</v>
      </c>
      <c r="Z1685" s="140">
        <v>156622638157.17462</v>
      </c>
      <c r="AA1685" s="140">
        <v>106483010914.91386</v>
      </c>
      <c r="AB1685" s="140">
        <v>59194558990.436356</v>
      </c>
      <c r="AC1685" s="140">
        <v>47288451924.477516</v>
      </c>
      <c r="AD1685" s="140">
        <v>50139627242.260551</v>
      </c>
      <c r="AE1685" s="140">
        <v>27872926366.836937</v>
      </c>
      <c r="AF1685" s="140">
        <v>22266700875.423809</v>
      </c>
      <c r="AG1685" s="140">
        <v>-17514008205.544689</v>
      </c>
      <c r="AH1685" s="140">
        <v>17908985</v>
      </c>
      <c r="AI1685" s="44"/>
      <c r="AK1685" s="44"/>
      <c r="AL1685" s="4"/>
    </row>
    <row r="1686" spans="1:38" x14ac:dyDescent="0.35">
      <c r="A1686" s="140" t="s">
        <v>101</v>
      </c>
      <c r="B1686" s="140" t="s">
        <v>102</v>
      </c>
      <c r="C1686" s="140" t="s">
        <v>16</v>
      </c>
      <c r="D1686" s="140" t="s">
        <v>10</v>
      </c>
      <c r="E1686" s="140" t="s">
        <v>535</v>
      </c>
      <c r="F1686" s="140">
        <v>1998</v>
      </c>
      <c r="G1686" s="140" t="s">
        <v>1668</v>
      </c>
      <c r="H1686" s="140">
        <v>432392282431.57031</v>
      </c>
      <c r="I1686" s="140">
        <v>138863060145.53265</v>
      </c>
      <c r="J1686" s="140">
        <v>147419798287.93933</v>
      </c>
      <c r="K1686" s="140">
        <v>142026200455.87399</v>
      </c>
      <c r="L1686" s="140">
        <v>48634509206.251457</v>
      </c>
      <c r="M1686" s="140">
        <v>13043201232.008764</v>
      </c>
      <c r="N1686" s="140">
        <v>1264976008.4368417</v>
      </c>
      <c r="O1686" s="140">
        <v>0</v>
      </c>
      <c r="P1686" s="140">
        <v>1859062478.3644722</v>
      </c>
      <c r="Q1686" s="140">
        <v>77224451530.812469</v>
      </c>
      <c r="R1686" s="140">
        <v>72676314577.385422</v>
      </c>
      <c r="S1686" s="140">
        <v>4548136953.427042</v>
      </c>
      <c r="T1686" s="140">
        <v>5393597832.0653496</v>
      </c>
      <c r="U1686" s="140">
        <v>312682199.75741166</v>
      </c>
      <c r="V1686" s="140">
        <v>299366613.55727184</v>
      </c>
      <c r="W1686" s="140">
        <v>13315586.200139835</v>
      </c>
      <c r="X1686" s="140">
        <v>0</v>
      </c>
      <c r="Y1686" s="140">
        <v>5080915632.3079376</v>
      </c>
      <c r="Z1686" s="140">
        <v>164567881225.05814</v>
      </c>
      <c r="AA1686" s="140">
        <v>111848677239.1582</v>
      </c>
      <c r="AB1686" s="140">
        <v>62326264017.16066</v>
      </c>
      <c r="AC1686" s="140">
        <v>49522413221.997536</v>
      </c>
      <c r="AD1686" s="140">
        <v>52719203985.899727</v>
      </c>
      <c r="AE1686" s="140">
        <v>29377111178.292763</v>
      </c>
      <c r="AF1686" s="140">
        <v>23342092807.606968</v>
      </c>
      <c r="AG1686" s="140">
        <v>-18458457226.95982</v>
      </c>
      <c r="AH1686" s="140">
        <v>18357156</v>
      </c>
      <c r="AI1686" s="44"/>
      <c r="AK1686" s="44"/>
      <c r="AL1686" s="4"/>
    </row>
    <row r="1687" spans="1:38" x14ac:dyDescent="0.35">
      <c r="A1687" s="140" t="s">
        <v>101</v>
      </c>
      <c r="B1687" s="140" t="s">
        <v>102</v>
      </c>
      <c r="C1687" s="140" t="s">
        <v>16</v>
      </c>
      <c r="D1687" s="140" t="s">
        <v>10</v>
      </c>
      <c r="E1687" s="140" t="s">
        <v>535</v>
      </c>
      <c r="F1687" s="140">
        <v>1999</v>
      </c>
      <c r="G1687" s="140" t="s">
        <v>1669</v>
      </c>
      <c r="H1687" s="140">
        <v>440448212653.19061</v>
      </c>
      <c r="I1687" s="140">
        <v>139262275017.17273</v>
      </c>
      <c r="J1687" s="140">
        <v>149984737648.63171</v>
      </c>
      <c r="K1687" s="140">
        <v>145573036922.32889</v>
      </c>
      <c r="L1687" s="140">
        <v>47094860018.667526</v>
      </c>
      <c r="M1687" s="140">
        <v>13031336235.967524</v>
      </c>
      <c r="N1687" s="140">
        <v>1296040946.6555333</v>
      </c>
      <c r="O1687" s="140">
        <v>0</v>
      </c>
      <c r="P1687" s="140">
        <v>1772616520.9307613</v>
      </c>
      <c r="Q1687" s="140">
        <v>82378183200.107544</v>
      </c>
      <c r="R1687" s="140">
        <v>78053959449.778458</v>
      </c>
      <c r="S1687" s="140">
        <v>4324223750.3290892</v>
      </c>
      <c r="T1687" s="140">
        <v>4411700726.3028297</v>
      </c>
      <c r="U1687" s="140">
        <v>316933808.74590957</v>
      </c>
      <c r="V1687" s="140">
        <v>306359462.07907206</v>
      </c>
      <c r="W1687" s="140">
        <v>10574346.666837536</v>
      </c>
      <c r="X1687" s="140">
        <v>0</v>
      </c>
      <c r="Y1687" s="140">
        <v>4094766917.5569205</v>
      </c>
      <c r="Z1687" s="140">
        <v>170543663000.2211</v>
      </c>
      <c r="AA1687" s="140">
        <v>115834971749.70142</v>
      </c>
      <c r="AB1687" s="140">
        <v>64613306517.290398</v>
      </c>
      <c r="AC1687" s="140">
        <v>51221665232.411011</v>
      </c>
      <c r="AD1687" s="140">
        <v>54708691250.519669</v>
      </c>
      <c r="AE1687" s="140">
        <v>30516772124.466194</v>
      </c>
      <c r="AF1687" s="140">
        <v>24191919126.053257</v>
      </c>
      <c r="AG1687" s="140">
        <v>-19342463012.834949</v>
      </c>
      <c r="AH1687" s="140">
        <v>18812359</v>
      </c>
      <c r="AI1687" s="44"/>
      <c r="AK1687" s="44"/>
      <c r="AL1687" s="4"/>
    </row>
    <row r="1688" spans="1:38" x14ac:dyDescent="0.35">
      <c r="A1688" s="140" t="s">
        <v>101</v>
      </c>
      <c r="B1688" s="140" t="s">
        <v>102</v>
      </c>
      <c r="C1688" s="140" t="s">
        <v>16</v>
      </c>
      <c r="D1688" s="140" t="s">
        <v>10</v>
      </c>
      <c r="E1688" s="140" t="s">
        <v>535</v>
      </c>
      <c r="F1688" s="140">
        <v>2000</v>
      </c>
      <c r="G1688" s="140" t="s">
        <v>1670</v>
      </c>
      <c r="H1688" s="140">
        <v>449828899285.84149</v>
      </c>
      <c r="I1688" s="140">
        <v>146612825123.68771</v>
      </c>
      <c r="J1688" s="140">
        <v>161063936473.31143</v>
      </c>
      <c r="K1688" s="140">
        <v>155449389686.28192</v>
      </c>
      <c r="L1688" s="140">
        <v>47667543430.674843</v>
      </c>
      <c r="M1688" s="140">
        <v>13415446348.058605</v>
      </c>
      <c r="N1688" s="140">
        <v>1327105884.8742249</v>
      </c>
      <c r="O1688" s="140">
        <v>0</v>
      </c>
      <c r="P1688" s="140">
        <v>2255789560.7525134</v>
      </c>
      <c r="Q1688" s="140">
        <v>90783504461.921738</v>
      </c>
      <c r="R1688" s="140">
        <v>85296322903.666733</v>
      </c>
      <c r="S1688" s="140">
        <v>5487181558.2550106</v>
      </c>
      <c r="T1688" s="140">
        <v>5614546787.0295124</v>
      </c>
      <c r="U1688" s="140">
        <v>469003377.5748083</v>
      </c>
      <c r="V1688" s="140">
        <v>458783960.94056499</v>
      </c>
      <c r="W1688" s="140">
        <v>10219416.634243283</v>
      </c>
      <c r="X1688" s="140">
        <v>0</v>
      </c>
      <c r="Y1688" s="140">
        <v>5145543409.4547043</v>
      </c>
      <c r="Z1688" s="140">
        <v>174828346612.66486</v>
      </c>
      <c r="AA1688" s="140">
        <v>118706007761.22855</v>
      </c>
      <c r="AB1688" s="140">
        <v>65951114050.159004</v>
      </c>
      <c r="AC1688" s="140">
        <v>52754893711.069542</v>
      </c>
      <c r="AD1688" s="140">
        <v>56122338851.43631</v>
      </c>
      <c r="AE1688" s="140">
        <v>31180652438.398792</v>
      </c>
      <c r="AF1688" s="140">
        <v>24941686413.037514</v>
      </c>
      <c r="AG1688" s="140">
        <v>-32676208923.822544</v>
      </c>
      <c r="AH1688" s="140">
        <v>19278856</v>
      </c>
      <c r="AI1688" s="44"/>
      <c r="AK1688" s="44"/>
      <c r="AL1688" s="4"/>
    </row>
    <row r="1689" spans="1:38" x14ac:dyDescent="0.35">
      <c r="A1689" s="140" t="s">
        <v>101</v>
      </c>
      <c r="B1689" s="140" t="s">
        <v>102</v>
      </c>
      <c r="C1689" s="140" t="s">
        <v>16</v>
      </c>
      <c r="D1689" s="140" t="s">
        <v>10</v>
      </c>
      <c r="E1689" s="140" t="s">
        <v>535</v>
      </c>
      <c r="F1689" s="140">
        <v>2001</v>
      </c>
      <c r="G1689" s="140" t="s">
        <v>1671</v>
      </c>
      <c r="H1689" s="140">
        <v>480079189509.39288</v>
      </c>
      <c r="I1689" s="140">
        <v>153300705700.73712</v>
      </c>
      <c r="J1689" s="140">
        <v>174838808002.01788</v>
      </c>
      <c r="K1689" s="140">
        <v>168866893281.72797</v>
      </c>
      <c r="L1689" s="140">
        <v>48359950021.38485</v>
      </c>
      <c r="M1689" s="140">
        <v>13578517805.439085</v>
      </c>
      <c r="N1689" s="140">
        <v>1358170823.0929165</v>
      </c>
      <c r="O1689" s="140">
        <v>0</v>
      </c>
      <c r="P1689" s="140">
        <v>2590803198.893908</v>
      </c>
      <c r="Q1689" s="140">
        <v>102979451432.91718</v>
      </c>
      <c r="R1689" s="140">
        <v>96700049775.140106</v>
      </c>
      <c r="S1689" s="140">
        <v>6279401657.777071</v>
      </c>
      <c r="T1689" s="140">
        <v>5971914720.289938</v>
      </c>
      <c r="U1689" s="140">
        <v>537727925.51994538</v>
      </c>
      <c r="V1689" s="140">
        <v>528416301.23339707</v>
      </c>
      <c r="W1689" s="140">
        <v>9311624.2865482792</v>
      </c>
      <c r="X1689" s="140">
        <v>0</v>
      </c>
      <c r="Y1689" s="140">
        <v>5434186794.7699928</v>
      </c>
      <c r="Z1689" s="140">
        <v>182890008969.23587</v>
      </c>
      <c r="AA1689" s="140">
        <v>124121396774.71057</v>
      </c>
      <c r="AB1689" s="140">
        <v>68662730903.876564</v>
      </c>
      <c r="AC1689" s="140">
        <v>55458665870.834244</v>
      </c>
      <c r="AD1689" s="140">
        <v>58768612194.525284</v>
      </c>
      <c r="AE1689" s="140">
        <v>32510215881.885048</v>
      </c>
      <c r="AF1689" s="140">
        <v>26258396312.640236</v>
      </c>
      <c r="AG1689" s="140">
        <v>-30950333162.59811</v>
      </c>
      <c r="AH1689" s="140">
        <v>19756928</v>
      </c>
      <c r="AI1689" s="44"/>
      <c r="AK1689" s="44"/>
      <c r="AL1689" s="4"/>
    </row>
    <row r="1690" spans="1:38" x14ac:dyDescent="0.35">
      <c r="A1690" s="140" t="s">
        <v>101</v>
      </c>
      <c r="B1690" s="140" t="s">
        <v>102</v>
      </c>
      <c r="C1690" s="140" t="s">
        <v>16</v>
      </c>
      <c r="D1690" s="140" t="s">
        <v>10</v>
      </c>
      <c r="E1690" s="140" t="s">
        <v>535</v>
      </c>
      <c r="F1690" s="140">
        <v>2002</v>
      </c>
      <c r="G1690" s="140" t="s">
        <v>1672</v>
      </c>
      <c r="H1690" s="140">
        <v>502244784637.57092</v>
      </c>
      <c r="I1690" s="140">
        <v>154925705352.4772</v>
      </c>
      <c r="J1690" s="140">
        <v>183863594286.09955</v>
      </c>
      <c r="K1690" s="140">
        <v>177000658931.25446</v>
      </c>
      <c r="L1690" s="140">
        <v>50023247054.1138</v>
      </c>
      <c r="M1690" s="140">
        <v>13576708407.569807</v>
      </c>
      <c r="N1690" s="140">
        <v>1389235785.816607</v>
      </c>
      <c r="O1690" s="140">
        <v>0</v>
      </c>
      <c r="P1690" s="140">
        <v>2905563423.6168365</v>
      </c>
      <c r="Q1690" s="140">
        <v>109105904260.13744</v>
      </c>
      <c r="R1690" s="140">
        <v>102063609505.04936</v>
      </c>
      <c r="S1690" s="140">
        <v>7042294755.0880795</v>
      </c>
      <c r="T1690" s="140">
        <v>6862935354.845048</v>
      </c>
      <c r="U1690" s="140">
        <v>614167105.56266296</v>
      </c>
      <c r="V1690" s="140">
        <v>605803537.60903525</v>
      </c>
      <c r="W1690" s="140">
        <v>8363567.9536277605</v>
      </c>
      <c r="X1690" s="140">
        <v>0</v>
      </c>
      <c r="Y1690" s="140">
        <v>6248768249.2823849</v>
      </c>
      <c r="Z1690" s="140">
        <v>191850009842.58023</v>
      </c>
      <c r="AA1690" s="140">
        <v>130149752916.82898</v>
      </c>
      <c r="AB1690" s="140">
        <v>71539448781.504028</v>
      </c>
      <c r="AC1690" s="140">
        <v>58610304135.324944</v>
      </c>
      <c r="AD1690" s="140">
        <v>61700256925.751259</v>
      </c>
      <c r="AE1690" s="140">
        <v>33914796388.17403</v>
      </c>
      <c r="AF1690" s="140">
        <v>27785460537.577221</v>
      </c>
      <c r="AG1690" s="140">
        <v>-28394524843.58614</v>
      </c>
      <c r="AH1690" s="140">
        <v>20246381</v>
      </c>
      <c r="AI1690" s="44"/>
      <c r="AK1690" s="44"/>
      <c r="AL1690" s="4"/>
    </row>
    <row r="1691" spans="1:38" x14ac:dyDescent="0.35">
      <c r="A1691" s="140" t="s">
        <v>101</v>
      </c>
      <c r="B1691" s="140" t="s">
        <v>102</v>
      </c>
      <c r="C1691" s="140" t="s">
        <v>16</v>
      </c>
      <c r="D1691" s="140" t="s">
        <v>10</v>
      </c>
      <c r="E1691" s="140" t="s">
        <v>535</v>
      </c>
      <c r="F1691" s="140">
        <v>2003</v>
      </c>
      <c r="G1691" s="140" t="s">
        <v>1673</v>
      </c>
      <c r="H1691" s="140">
        <v>524295126874.81378</v>
      </c>
      <c r="I1691" s="140">
        <v>159685613204.73047</v>
      </c>
      <c r="J1691" s="140">
        <v>196293736996.14792</v>
      </c>
      <c r="K1691" s="140">
        <v>189438691062.7012</v>
      </c>
      <c r="L1691" s="140">
        <v>57124798143.267418</v>
      </c>
      <c r="M1691" s="140">
        <v>13620875745.447262</v>
      </c>
      <c r="N1691" s="140">
        <v>1420300724.0352986</v>
      </c>
      <c r="O1691" s="140">
        <v>3873183628.2797599</v>
      </c>
      <c r="P1691" s="140">
        <v>3341883669.6170416</v>
      </c>
      <c r="Q1691" s="140">
        <v>110057649152.05443</v>
      </c>
      <c r="R1691" s="140">
        <v>101957832900.45705</v>
      </c>
      <c r="S1691" s="140">
        <v>8099816251.5973816</v>
      </c>
      <c r="T1691" s="140">
        <v>6855045933.446703</v>
      </c>
      <c r="U1691" s="140">
        <v>716938939.04749119</v>
      </c>
      <c r="V1691" s="140">
        <v>708689291.69790328</v>
      </c>
      <c r="W1691" s="140">
        <v>8249647.3495878791</v>
      </c>
      <c r="X1691" s="140">
        <v>0</v>
      </c>
      <c r="Y1691" s="140">
        <v>6138106994.3992119</v>
      </c>
      <c r="Z1691" s="140">
        <v>199321664803.00909</v>
      </c>
      <c r="AA1691" s="140">
        <v>135143688072.34309</v>
      </c>
      <c r="AB1691" s="140">
        <v>74657083356.734711</v>
      </c>
      <c r="AC1691" s="140">
        <v>60486604715.608368</v>
      </c>
      <c r="AD1691" s="140">
        <v>64177976730.666</v>
      </c>
      <c r="AE1691" s="140">
        <v>35453676207.823174</v>
      </c>
      <c r="AF1691" s="140">
        <v>28724300522.842827</v>
      </c>
      <c r="AG1691" s="140">
        <v>-31005888129.073643</v>
      </c>
      <c r="AH1691" s="140">
        <v>20750299</v>
      </c>
      <c r="AI1691" s="44"/>
      <c r="AK1691" s="44"/>
      <c r="AL1691" s="4"/>
    </row>
    <row r="1692" spans="1:38" x14ac:dyDescent="0.35">
      <c r="A1692" s="140" t="s">
        <v>101</v>
      </c>
      <c r="B1692" s="140" t="s">
        <v>102</v>
      </c>
      <c r="C1692" s="140" t="s">
        <v>16</v>
      </c>
      <c r="D1692" s="140" t="s">
        <v>10</v>
      </c>
      <c r="E1692" s="140" t="s">
        <v>535</v>
      </c>
      <c r="F1692" s="140">
        <v>2004</v>
      </c>
      <c r="G1692" s="140" t="s">
        <v>1674</v>
      </c>
      <c r="H1692" s="140">
        <v>565469371730.93091</v>
      </c>
      <c r="I1692" s="140">
        <v>166687781745.29248</v>
      </c>
      <c r="J1692" s="140">
        <v>211052361109.93814</v>
      </c>
      <c r="K1692" s="140">
        <v>204103108180.19913</v>
      </c>
      <c r="L1692" s="140">
        <v>64843332564.012131</v>
      </c>
      <c r="M1692" s="140">
        <v>13696943668.419603</v>
      </c>
      <c r="N1692" s="140">
        <v>1451365662.2539902</v>
      </c>
      <c r="O1692" s="140">
        <v>1496594107.6126027</v>
      </c>
      <c r="P1692" s="140">
        <v>3733527468.3892159</v>
      </c>
      <c r="Q1692" s="140">
        <v>118881344709.51157</v>
      </c>
      <c r="R1692" s="140">
        <v>109832290507.18213</v>
      </c>
      <c r="S1692" s="140">
        <v>9049054202.3294334</v>
      </c>
      <c r="T1692" s="140">
        <v>6949252929.7389812</v>
      </c>
      <c r="U1692" s="140">
        <v>856815315.57692468</v>
      </c>
      <c r="V1692" s="140">
        <v>849045588.0775193</v>
      </c>
      <c r="W1692" s="140">
        <v>7769727.4994053934</v>
      </c>
      <c r="X1692" s="140">
        <v>0</v>
      </c>
      <c r="Y1692" s="140">
        <v>6092437614.1620569</v>
      </c>
      <c r="Z1692" s="140">
        <v>207456375241.04623</v>
      </c>
      <c r="AA1692" s="140">
        <v>140566880270.04233</v>
      </c>
      <c r="AB1692" s="140">
        <v>79254012366.299088</v>
      </c>
      <c r="AC1692" s="140">
        <v>61312867903.743248</v>
      </c>
      <c r="AD1692" s="140">
        <v>66889494971.003891</v>
      </c>
      <c r="AE1692" s="140">
        <v>37713441825.15255</v>
      </c>
      <c r="AF1692" s="140">
        <v>29176053145.851341</v>
      </c>
      <c r="AG1692" s="140">
        <v>-19727146365.345974</v>
      </c>
      <c r="AH1692" s="140">
        <v>21272323</v>
      </c>
      <c r="AI1692" s="44"/>
      <c r="AK1692" s="44"/>
      <c r="AL1692" s="4"/>
    </row>
    <row r="1693" spans="1:38" x14ac:dyDescent="0.35">
      <c r="A1693" s="140" t="s">
        <v>101</v>
      </c>
      <c r="B1693" s="140" t="s">
        <v>102</v>
      </c>
      <c r="C1693" s="140" t="s">
        <v>16</v>
      </c>
      <c r="D1693" s="140" t="s">
        <v>10</v>
      </c>
      <c r="E1693" s="140" t="s">
        <v>535</v>
      </c>
      <c r="F1693" s="140">
        <v>2005</v>
      </c>
      <c r="G1693" s="140" t="s">
        <v>1675</v>
      </c>
      <c r="H1693" s="140">
        <v>590240534749.77722</v>
      </c>
      <c r="I1693" s="140">
        <v>173228474217.33725</v>
      </c>
      <c r="J1693" s="140">
        <v>218726564722.67557</v>
      </c>
      <c r="K1693" s="140">
        <v>212106519364.13089</v>
      </c>
      <c r="L1693" s="140">
        <v>67169861031.712898</v>
      </c>
      <c r="M1693" s="140">
        <v>14399792586.500092</v>
      </c>
      <c r="N1693" s="140">
        <v>1482430624.9776809</v>
      </c>
      <c r="O1693" s="140">
        <v>1687796219.7920432</v>
      </c>
      <c r="P1693" s="140">
        <v>3587329620.6270852</v>
      </c>
      <c r="Q1693" s="140">
        <v>123779309280.52109</v>
      </c>
      <c r="R1693" s="140">
        <v>115084598861.61484</v>
      </c>
      <c r="S1693" s="140">
        <v>8694710418.9062462</v>
      </c>
      <c r="T1693" s="140">
        <v>6620045358.5446625</v>
      </c>
      <c r="U1693" s="140">
        <v>979785770.0031395</v>
      </c>
      <c r="V1693" s="140">
        <v>974299605.2673558</v>
      </c>
      <c r="W1693" s="140">
        <v>5486164.7357837101</v>
      </c>
      <c r="X1693" s="140">
        <v>0</v>
      </c>
      <c r="Y1693" s="140">
        <v>5640259588.541523</v>
      </c>
      <c r="Z1693" s="140">
        <v>217312898505.70633</v>
      </c>
      <c r="AA1693" s="140">
        <v>147171384561.98392</v>
      </c>
      <c r="AB1693" s="140">
        <v>82320385211.79483</v>
      </c>
      <c r="AC1693" s="140">
        <v>64850999350.189079</v>
      </c>
      <c r="AD1693" s="140">
        <v>70141513943.722443</v>
      </c>
      <c r="AE1693" s="140">
        <v>39233689785.352661</v>
      </c>
      <c r="AF1693" s="140">
        <v>30907824158.369778</v>
      </c>
      <c r="AG1693" s="140">
        <v>-19027402695.941811</v>
      </c>
      <c r="AH1693" s="140">
        <v>21814642</v>
      </c>
      <c r="AI1693" s="44"/>
      <c r="AK1693" s="44"/>
      <c r="AL1693" s="4"/>
    </row>
    <row r="1694" spans="1:38" x14ac:dyDescent="0.35">
      <c r="A1694" s="140" t="s">
        <v>101</v>
      </c>
      <c r="B1694" s="140" t="s">
        <v>102</v>
      </c>
      <c r="C1694" s="140" t="s">
        <v>16</v>
      </c>
      <c r="D1694" s="140" t="s">
        <v>10</v>
      </c>
      <c r="E1694" s="140" t="s">
        <v>535</v>
      </c>
      <c r="F1694" s="140">
        <v>2006</v>
      </c>
      <c r="G1694" s="140" t="s">
        <v>1676</v>
      </c>
      <c r="H1694" s="140">
        <v>634950683729.80115</v>
      </c>
      <c r="I1694" s="140">
        <v>181630467381.8038</v>
      </c>
      <c r="J1694" s="140">
        <v>202473906591.10141</v>
      </c>
      <c r="K1694" s="140">
        <v>195772061955.41196</v>
      </c>
      <c r="L1694" s="140">
        <v>63964581442.569214</v>
      </c>
      <c r="M1694" s="140">
        <v>13727354073.66157</v>
      </c>
      <c r="N1694" s="140">
        <v>1513495563.1963725</v>
      </c>
      <c r="O1694" s="140">
        <v>1598606327.7643504</v>
      </c>
      <c r="P1694" s="140">
        <v>3241331427.4288311</v>
      </c>
      <c r="Q1694" s="140">
        <v>111726693120.79164</v>
      </c>
      <c r="R1694" s="140">
        <v>103870588130.8445</v>
      </c>
      <c r="S1694" s="140">
        <v>7856104989.9471455</v>
      </c>
      <c r="T1694" s="140">
        <v>6701844635.6894484</v>
      </c>
      <c r="U1694" s="140">
        <v>987221520.4507519</v>
      </c>
      <c r="V1694" s="140">
        <v>983816612.24067521</v>
      </c>
      <c r="W1694" s="140">
        <v>3404908.2100766902</v>
      </c>
      <c r="X1694" s="140">
        <v>0</v>
      </c>
      <c r="Y1694" s="140">
        <v>5714623115.2386961</v>
      </c>
      <c r="Z1694" s="140">
        <v>257529114431.33917</v>
      </c>
      <c r="AA1694" s="140">
        <v>170343756413.61194</v>
      </c>
      <c r="AB1694" s="140">
        <v>95016877219.119934</v>
      </c>
      <c r="AC1694" s="140">
        <v>75326879194.492004</v>
      </c>
      <c r="AD1694" s="140">
        <v>87185358017.727554</v>
      </c>
      <c r="AE1694" s="140">
        <v>48631547363.325806</v>
      </c>
      <c r="AF1694" s="140">
        <v>38553810654.401443</v>
      </c>
      <c r="AG1694" s="140">
        <v>-6682804674.4433298</v>
      </c>
      <c r="AH1694" s="140">
        <v>22379055</v>
      </c>
      <c r="AI1694" s="44"/>
      <c r="AK1694" s="44"/>
      <c r="AL1694" s="4"/>
    </row>
    <row r="1695" spans="1:38" x14ac:dyDescent="0.35">
      <c r="A1695" s="140" t="s">
        <v>101</v>
      </c>
      <c r="B1695" s="140" t="s">
        <v>102</v>
      </c>
      <c r="C1695" s="140" t="s">
        <v>16</v>
      </c>
      <c r="D1695" s="140" t="s">
        <v>10</v>
      </c>
      <c r="E1695" s="140" t="s">
        <v>535</v>
      </c>
      <c r="F1695" s="140">
        <v>2007</v>
      </c>
      <c r="G1695" s="140" t="s">
        <v>1677</v>
      </c>
      <c r="H1695" s="140">
        <v>629080264370.96948</v>
      </c>
      <c r="I1695" s="140">
        <v>191984915627.11014</v>
      </c>
      <c r="J1695" s="140">
        <v>192679516263.86301</v>
      </c>
      <c r="K1695" s="140">
        <v>184687713240.23209</v>
      </c>
      <c r="L1695" s="140">
        <v>61988677314.237091</v>
      </c>
      <c r="M1695" s="140">
        <v>13812003004.978413</v>
      </c>
      <c r="N1695" s="140">
        <v>1544560501.4150641</v>
      </c>
      <c r="O1695" s="140">
        <v>1582696542.6016357</v>
      </c>
      <c r="P1695" s="140">
        <v>3175788657.2765069</v>
      </c>
      <c r="Q1695" s="140">
        <v>102583987219.72337</v>
      </c>
      <c r="R1695" s="140">
        <v>94886740061.866882</v>
      </c>
      <c r="S1695" s="140">
        <v>7697247157.8564959</v>
      </c>
      <c r="T1695" s="140">
        <v>7991803023.6309156</v>
      </c>
      <c r="U1695" s="140">
        <v>925889789.03319442</v>
      </c>
      <c r="V1695" s="140">
        <v>923651668.8757273</v>
      </c>
      <c r="W1695" s="140">
        <v>2238120.1574671455</v>
      </c>
      <c r="X1695" s="140">
        <v>0</v>
      </c>
      <c r="Y1695" s="140">
        <v>7065913234.5977211</v>
      </c>
      <c r="Z1695" s="140">
        <v>255005091102.29172</v>
      </c>
      <c r="AA1695" s="140">
        <v>168630282049.01028</v>
      </c>
      <c r="AB1695" s="140">
        <v>95422145500.794571</v>
      </c>
      <c r="AC1695" s="140">
        <v>73208136548.215729</v>
      </c>
      <c r="AD1695" s="140">
        <v>86374809053.281448</v>
      </c>
      <c r="AE1695" s="140">
        <v>48876568887.491486</v>
      </c>
      <c r="AF1695" s="140">
        <v>37498240165.789963</v>
      </c>
      <c r="AG1695" s="140">
        <v>-10589258622.295292</v>
      </c>
      <c r="AH1695" s="140">
        <v>22963946</v>
      </c>
      <c r="AI1695" s="44"/>
      <c r="AK1695" s="44"/>
      <c r="AL1695" s="4"/>
    </row>
    <row r="1696" spans="1:38" x14ac:dyDescent="0.35">
      <c r="A1696" s="140" t="s">
        <v>101</v>
      </c>
      <c r="B1696" s="140" t="s">
        <v>102</v>
      </c>
      <c r="C1696" s="140" t="s">
        <v>16</v>
      </c>
      <c r="D1696" s="140" t="s">
        <v>10</v>
      </c>
      <c r="E1696" s="140" t="s">
        <v>535</v>
      </c>
      <c r="F1696" s="140">
        <v>2008</v>
      </c>
      <c r="G1696" s="140" t="s">
        <v>1678</v>
      </c>
      <c r="H1696" s="140">
        <v>646355166066.0802</v>
      </c>
      <c r="I1696" s="140">
        <v>204304023962.53275</v>
      </c>
      <c r="J1696" s="140">
        <v>179998799066.85709</v>
      </c>
      <c r="K1696" s="140">
        <v>170749069278.37247</v>
      </c>
      <c r="L1696" s="140">
        <v>55795293211.037216</v>
      </c>
      <c r="M1696" s="140">
        <v>13547133591.131968</v>
      </c>
      <c r="N1696" s="140">
        <v>1575625439.6337557</v>
      </c>
      <c r="O1696" s="140">
        <v>1775948746.249975</v>
      </c>
      <c r="P1696" s="140">
        <v>3049460817.1705031</v>
      </c>
      <c r="Q1696" s="140">
        <v>95005607473.149063</v>
      </c>
      <c r="R1696" s="140">
        <v>87614544609.384705</v>
      </c>
      <c r="S1696" s="140">
        <v>7391062863.7643585</v>
      </c>
      <c r="T1696" s="140">
        <v>9249729788.4846325</v>
      </c>
      <c r="U1696" s="140">
        <v>1016336648.5150192</v>
      </c>
      <c r="V1696" s="140">
        <v>1014842371.0870037</v>
      </c>
      <c r="W1696" s="140">
        <v>1494277.4280155152</v>
      </c>
      <c r="X1696" s="140">
        <v>0</v>
      </c>
      <c r="Y1696" s="140">
        <v>8233393139.969614</v>
      </c>
      <c r="Z1696" s="140">
        <v>275950826564.85565</v>
      </c>
      <c r="AA1696" s="140">
        <v>182430605950.27695</v>
      </c>
      <c r="AB1696" s="140">
        <v>101908581362.12128</v>
      </c>
      <c r="AC1696" s="140">
        <v>80522024588.155319</v>
      </c>
      <c r="AD1696" s="140">
        <v>93520220614.579056</v>
      </c>
      <c r="AE1696" s="140">
        <v>52241853618.038155</v>
      </c>
      <c r="AF1696" s="140">
        <v>41278366996.540894</v>
      </c>
      <c r="AG1696" s="140">
        <v>-13898483528.165342</v>
      </c>
      <c r="AH1696" s="140">
        <v>23563825</v>
      </c>
      <c r="AI1696" s="44"/>
      <c r="AK1696" s="44"/>
      <c r="AL1696" s="4"/>
    </row>
    <row r="1697" spans="1:38" x14ac:dyDescent="0.35">
      <c r="A1697" s="140" t="s">
        <v>101</v>
      </c>
      <c r="B1697" s="140" t="s">
        <v>102</v>
      </c>
      <c r="C1697" s="140" t="s">
        <v>16</v>
      </c>
      <c r="D1697" s="140" t="s">
        <v>10</v>
      </c>
      <c r="E1697" s="140" t="s">
        <v>535</v>
      </c>
      <c r="F1697" s="140">
        <v>2009</v>
      </c>
      <c r="G1697" s="140" t="s">
        <v>1679</v>
      </c>
      <c r="H1697" s="140">
        <v>662374314467.91541</v>
      </c>
      <c r="I1697" s="140">
        <v>210804623124.48981</v>
      </c>
      <c r="J1697" s="140">
        <v>173807109609.52628</v>
      </c>
      <c r="K1697" s="140">
        <v>162688302102.70239</v>
      </c>
      <c r="L1697" s="140">
        <v>55042859590.742744</v>
      </c>
      <c r="M1697" s="140">
        <v>13274746591.073725</v>
      </c>
      <c r="N1697" s="140">
        <v>1606690402.3574462</v>
      </c>
      <c r="O1697" s="140">
        <v>1225185761.7994337</v>
      </c>
      <c r="P1697" s="140">
        <v>2875990708.2986097</v>
      </c>
      <c r="Q1697" s="140">
        <v>88662829048.43042</v>
      </c>
      <c r="R1697" s="140">
        <v>81692210504.670761</v>
      </c>
      <c r="S1697" s="140">
        <v>6970618543.7596645</v>
      </c>
      <c r="T1697" s="140">
        <v>11118807506.823875</v>
      </c>
      <c r="U1697" s="140">
        <v>927096028.38341892</v>
      </c>
      <c r="V1697" s="140">
        <v>926106655.67136538</v>
      </c>
      <c r="W1697" s="140">
        <v>989372.71205359313</v>
      </c>
      <c r="X1697" s="140">
        <v>0</v>
      </c>
      <c r="Y1697" s="140">
        <v>10191711478.440456</v>
      </c>
      <c r="Z1697" s="140">
        <v>296094671775.45398</v>
      </c>
      <c r="AA1697" s="140">
        <v>195710469051.00278</v>
      </c>
      <c r="AB1697" s="140">
        <v>110105355895.32242</v>
      </c>
      <c r="AC1697" s="140">
        <v>85605113155.680374</v>
      </c>
      <c r="AD1697" s="140">
        <v>100384202724.45119</v>
      </c>
      <c r="AE1697" s="140">
        <v>56475457960.112816</v>
      </c>
      <c r="AF1697" s="140">
        <v>43908744764.338364</v>
      </c>
      <c r="AG1697" s="140">
        <v>-18332090041.554577</v>
      </c>
      <c r="AH1697" s="140">
        <v>24170940</v>
      </c>
      <c r="AI1697" s="44"/>
      <c r="AK1697" s="44"/>
      <c r="AL1697" s="4"/>
    </row>
    <row r="1698" spans="1:38" x14ac:dyDescent="0.35">
      <c r="A1698" s="140" t="s">
        <v>101</v>
      </c>
      <c r="B1698" s="140" t="s">
        <v>102</v>
      </c>
      <c r="C1698" s="140" t="s">
        <v>16</v>
      </c>
      <c r="D1698" s="140" t="s">
        <v>10</v>
      </c>
      <c r="E1698" s="140" t="s">
        <v>535</v>
      </c>
      <c r="F1698" s="140">
        <v>2010</v>
      </c>
      <c r="G1698" s="140" t="s">
        <v>1680</v>
      </c>
      <c r="H1698" s="140">
        <v>673222963598.78186</v>
      </c>
      <c r="I1698" s="140">
        <v>212999459769.65329</v>
      </c>
      <c r="J1698" s="140">
        <v>167633212536.32251</v>
      </c>
      <c r="K1698" s="140">
        <v>154713630722.97391</v>
      </c>
      <c r="L1698" s="140">
        <v>53144161921.734924</v>
      </c>
      <c r="M1698" s="140">
        <v>12397759545.997215</v>
      </c>
      <c r="N1698" s="140">
        <v>1637755340.5761378</v>
      </c>
      <c r="O1698" s="140">
        <v>1584945553.7851095</v>
      </c>
      <c r="P1698" s="140">
        <v>2693334899.5024328</v>
      </c>
      <c r="Q1698" s="140">
        <v>83255673461.378082</v>
      </c>
      <c r="R1698" s="140">
        <v>76727762873.609436</v>
      </c>
      <c r="S1698" s="140">
        <v>6527910587.7686415</v>
      </c>
      <c r="T1698" s="140">
        <v>12919581813.34861</v>
      </c>
      <c r="U1698" s="140">
        <v>740034880.00934947</v>
      </c>
      <c r="V1698" s="140">
        <v>739410121.99937797</v>
      </c>
      <c r="W1698" s="140">
        <v>624758.00997149816</v>
      </c>
      <c r="X1698" s="140">
        <v>0</v>
      </c>
      <c r="Y1698" s="140">
        <v>12179546933.33926</v>
      </c>
      <c r="Z1698" s="140">
        <v>312546522138.23645</v>
      </c>
      <c r="AA1698" s="140">
        <v>206551201435.24866</v>
      </c>
      <c r="AB1698" s="140">
        <v>117995178976.87613</v>
      </c>
      <c r="AC1698" s="140">
        <v>88556022458.37291</v>
      </c>
      <c r="AD1698" s="140">
        <v>105995320702.98778</v>
      </c>
      <c r="AE1698" s="140">
        <v>60551266466.398071</v>
      </c>
      <c r="AF1698" s="140">
        <v>45444054236.589722</v>
      </c>
      <c r="AG1698" s="140">
        <v>-19956230845.430641</v>
      </c>
      <c r="AH1698" s="140">
        <v>24779619</v>
      </c>
      <c r="AI1698" s="44"/>
      <c r="AK1698" s="44"/>
      <c r="AL1698" s="4"/>
    </row>
    <row r="1699" spans="1:38" x14ac:dyDescent="0.35">
      <c r="A1699" s="140" t="s">
        <v>101</v>
      </c>
      <c r="B1699" s="140" t="s">
        <v>102</v>
      </c>
      <c r="C1699" s="140" t="s">
        <v>16</v>
      </c>
      <c r="D1699" s="140" t="s">
        <v>10</v>
      </c>
      <c r="E1699" s="140" t="s">
        <v>535</v>
      </c>
      <c r="F1699" s="140">
        <v>2011</v>
      </c>
      <c r="G1699" s="140" t="s">
        <v>1681</v>
      </c>
      <c r="H1699" s="140">
        <v>749800707499.203</v>
      </c>
      <c r="I1699" s="140">
        <v>218001532749.04858</v>
      </c>
      <c r="J1699" s="140">
        <v>190031146799.87546</v>
      </c>
      <c r="K1699" s="140">
        <v>163677824245.49564</v>
      </c>
      <c r="L1699" s="140">
        <v>56686965238.187912</v>
      </c>
      <c r="M1699" s="140">
        <v>12346591063.545847</v>
      </c>
      <c r="N1699" s="140">
        <v>1701351547.1435125</v>
      </c>
      <c r="O1699" s="140">
        <v>1510759920.4705124</v>
      </c>
      <c r="P1699" s="140">
        <v>2893729198.9396343</v>
      </c>
      <c r="Q1699" s="140">
        <v>88538427277.208221</v>
      </c>
      <c r="R1699" s="140">
        <v>81524815461.097626</v>
      </c>
      <c r="S1699" s="140">
        <v>7013611816.1105995</v>
      </c>
      <c r="T1699" s="140">
        <v>26353322554.379791</v>
      </c>
      <c r="U1699" s="140">
        <v>8966283061.4274025</v>
      </c>
      <c r="V1699" s="140">
        <v>8965813346.3170109</v>
      </c>
      <c r="W1699" s="140">
        <v>469715.11039238056</v>
      </c>
      <c r="X1699" s="140">
        <v>0</v>
      </c>
      <c r="Y1699" s="140">
        <v>17387039492.952389</v>
      </c>
      <c r="Z1699" s="140">
        <v>361933125350.85712</v>
      </c>
      <c r="AA1699" s="140">
        <v>239023126567.08951</v>
      </c>
      <c r="AB1699" s="140">
        <v>137319300582.18661</v>
      </c>
      <c r="AC1699" s="140">
        <v>101703825984.90288</v>
      </c>
      <c r="AD1699" s="140">
        <v>122909998783.76717</v>
      </c>
      <c r="AE1699" s="140">
        <v>70612058799.285233</v>
      </c>
      <c r="AF1699" s="140">
        <v>52297939984.481911</v>
      </c>
      <c r="AG1699" s="140">
        <v>-20165097400.578159</v>
      </c>
      <c r="AH1699" s="140">
        <v>25387710</v>
      </c>
      <c r="AI1699" s="44"/>
      <c r="AK1699" s="44"/>
      <c r="AL1699" s="4"/>
    </row>
    <row r="1700" spans="1:38" x14ac:dyDescent="0.35">
      <c r="A1700" s="140" t="s">
        <v>101</v>
      </c>
      <c r="B1700" s="140" t="s">
        <v>102</v>
      </c>
      <c r="C1700" s="140" t="s">
        <v>16</v>
      </c>
      <c r="D1700" s="140" t="s">
        <v>10</v>
      </c>
      <c r="E1700" s="140" t="s">
        <v>535</v>
      </c>
      <c r="F1700" s="140">
        <v>2012</v>
      </c>
      <c r="G1700" s="140" t="s">
        <v>1682</v>
      </c>
      <c r="H1700" s="140">
        <v>818846089274.8905</v>
      </c>
      <c r="I1700" s="140">
        <v>228819178610.50369</v>
      </c>
      <c r="J1700" s="140">
        <v>210856871245.65771</v>
      </c>
      <c r="K1700" s="140">
        <v>170826249820.86597</v>
      </c>
      <c r="L1700" s="140">
        <v>59307245278.631081</v>
      </c>
      <c r="M1700" s="140">
        <v>12849075142.876328</v>
      </c>
      <c r="N1700" s="140">
        <v>1764947753.7108872</v>
      </c>
      <c r="O1700" s="140">
        <v>1594009156.6585233</v>
      </c>
      <c r="P1700" s="140">
        <v>2859944310.0301509</v>
      </c>
      <c r="Q1700" s="140">
        <v>92451028178.959015</v>
      </c>
      <c r="R1700" s="140">
        <v>85519301736.278809</v>
      </c>
      <c r="S1700" s="140">
        <v>6931726442.6802073</v>
      </c>
      <c r="T1700" s="140">
        <v>40030621424.791733</v>
      </c>
      <c r="U1700" s="140">
        <v>15713789653.50914</v>
      </c>
      <c r="V1700" s="140">
        <v>15713408687.039389</v>
      </c>
      <c r="W1700" s="140">
        <v>380966.46975168568</v>
      </c>
      <c r="X1700" s="140">
        <v>0</v>
      </c>
      <c r="Y1700" s="140">
        <v>24316831771.282597</v>
      </c>
      <c r="Z1700" s="140">
        <v>401642341510.50232</v>
      </c>
      <c r="AA1700" s="140">
        <v>265069201658.88019</v>
      </c>
      <c r="AB1700" s="140">
        <v>153170595201.70551</v>
      </c>
      <c r="AC1700" s="140">
        <v>111898606457.1752</v>
      </c>
      <c r="AD1700" s="140">
        <v>136573139851.6221</v>
      </c>
      <c r="AE1700" s="140">
        <v>78918972814.350342</v>
      </c>
      <c r="AF1700" s="140">
        <v>57654167037.271759</v>
      </c>
      <c r="AG1700" s="140">
        <v>-22472302091.773315</v>
      </c>
      <c r="AH1700" s="140">
        <v>25996449</v>
      </c>
      <c r="AI1700" s="44"/>
      <c r="AK1700" s="44"/>
      <c r="AL1700" s="4"/>
    </row>
    <row r="1701" spans="1:38" x14ac:dyDescent="0.35">
      <c r="A1701" s="140" t="s">
        <v>101</v>
      </c>
      <c r="B1701" s="140" t="s">
        <v>102</v>
      </c>
      <c r="C1701" s="140" t="s">
        <v>16</v>
      </c>
      <c r="D1701" s="140" t="s">
        <v>10</v>
      </c>
      <c r="E1701" s="140" t="s">
        <v>535</v>
      </c>
      <c r="F1701" s="140">
        <v>2013</v>
      </c>
      <c r="G1701" s="140" t="s">
        <v>1683</v>
      </c>
      <c r="H1701" s="140">
        <v>860667389426.6073</v>
      </c>
      <c r="I1701" s="140">
        <v>233613315475.17715</v>
      </c>
      <c r="J1701" s="140">
        <v>212121714502.14404</v>
      </c>
      <c r="K1701" s="140">
        <v>173868304641.88287</v>
      </c>
      <c r="L1701" s="140">
        <v>56027715209.816544</v>
      </c>
      <c r="M1701" s="140">
        <v>20121832336.521252</v>
      </c>
      <c r="N1701" s="140">
        <v>1828543960.2782621</v>
      </c>
      <c r="O1701" s="140">
        <v>1471339019.433629</v>
      </c>
      <c r="P1701" s="140">
        <v>2696379524.3801303</v>
      </c>
      <c r="Q1701" s="140">
        <v>91722494591.453079</v>
      </c>
      <c r="R1701" s="140">
        <v>85187204661.821487</v>
      </c>
      <c r="S1701" s="140">
        <v>6535289929.6315956</v>
      </c>
      <c r="T1701" s="140">
        <v>38253409860.261162</v>
      </c>
      <c r="U1701" s="140">
        <v>18220847707.876308</v>
      </c>
      <c r="V1701" s="140">
        <v>18220542926.579536</v>
      </c>
      <c r="W1701" s="140">
        <v>304781.29677353858</v>
      </c>
      <c r="X1701" s="140">
        <v>0</v>
      </c>
      <c r="Y1701" s="140">
        <v>20032562152.384853</v>
      </c>
      <c r="Z1701" s="140">
        <v>432024468497.82166</v>
      </c>
      <c r="AA1701" s="140">
        <v>285090346451.67084</v>
      </c>
      <c r="AB1701" s="140">
        <v>165453698484.21796</v>
      </c>
      <c r="AC1701" s="140">
        <v>119636647967.45284</v>
      </c>
      <c r="AD1701" s="140">
        <v>146934122046.1514</v>
      </c>
      <c r="AE1701" s="140">
        <v>85273999027.49202</v>
      </c>
      <c r="AF1701" s="140">
        <v>61660123018.658859</v>
      </c>
      <c r="AG1701" s="140">
        <v>-17092109048.535673</v>
      </c>
      <c r="AH1701" s="140">
        <v>26607642</v>
      </c>
      <c r="AI1701" s="44"/>
      <c r="AK1701" s="44"/>
      <c r="AL1701" s="4"/>
    </row>
    <row r="1702" spans="1:38" x14ac:dyDescent="0.35">
      <c r="A1702" s="140" t="s">
        <v>101</v>
      </c>
      <c r="B1702" s="140" t="s">
        <v>102</v>
      </c>
      <c r="C1702" s="140" t="s">
        <v>16</v>
      </c>
      <c r="D1702" s="140" t="s">
        <v>10</v>
      </c>
      <c r="E1702" s="140" t="s">
        <v>535</v>
      </c>
      <c r="F1702" s="140">
        <v>2014</v>
      </c>
      <c r="G1702" s="140" t="s">
        <v>1684</v>
      </c>
      <c r="H1702" s="140">
        <v>847091145431.86047</v>
      </c>
      <c r="I1702" s="140">
        <v>238131195279.12827</v>
      </c>
      <c r="J1702" s="140">
        <v>202223505604.38269</v>
      </c>
      <c r="K1702" s="140">
        <v>165698791179.89825</v>
      </c>
      <c r="L1702" s="140">
        <v>55019099971.212967</v>
      </c>
      <c r="M1702" s="140">
        <v>20367658698.185909</v>
      </c>
      <c r="N1702" s="140">
        <v>1892140166.8456368</v>
      </c>
      <c r="O1702" s="140">
        <v>1598292776.8224201</v>
      </c>
      <c r="P1702" s="140">
        <v>2548858243.5237794</v>
      </c>
      <c r="Q1702" s="140">
        <v>84272741323.307526</v>
      </c>
      <c r="R1702" s="140">
        <v>78095002818.640305</v>
      </c>
      <c r="S1702" s="140">
        <v>6177738504.6672277</v>
      </c>
      <c r="T1702" s="140">
        <v>36524714424.484451</v>
      </c>
      <c r="U1702" s="140">
        <v>22318895825.047962</v>
      </c>
      <c r="V1702" s="140">
        <v>22318627288.291481</v>
      </c>
      <c r="W1702" s="140">
        <v>268536.75647964538</v>
      </c>
      <c r="X1702" s="140">
        <v>0</v>
      </c>
      <c r="Y1702" s="140">
        <v>14205818599.436485</v>
      </c>
      <c r="Z1702" s="140">
        <v>427954966326.76758</v>
      </c>
      <c r="AA1702" s="140">
        <v>282454069129.27216</v>
      </c>
      <c r="AB1702" s="140">
        <v>161974986368.55048</v>
      </c>
      <c r="AC1702" s="140">
        <v>120479082760.72223</v>
      </c>
      <c r="AD1702" s="140">
        <v>145500897197.49487</v>
      </c>
      <c r="AE1702" s="140">
        <v>83438365440.540848</v>
      </c>
      <c r="AF1702" s="140">
        <v>62062531756.954041</v>
      </c>
      <c r="AG1702" s="140">
        <v>-21218521778.418106</v>
      </c>
      <c r="AH1702" s="140">
        <v>27224472</v>
      </c>
      <c r="AI1702" s="44"/>
      <c r="AK1702" s="44"/>
      <c r="AL1702" s="4"/>
    </row>
    <row r="1703" spans="1:38" x14ac:dyDescent="0.35">
      <c r="A1703" s="140" t="s">
        <v>101</v>
      </c>
      <c r="B1703" s="140" t="s">
        <v>102</v>
      </c>
      <c r="C1703" s="140" t="s">
        <v>16</v>
      </c>
      <c r="D1703" s="140" t="s">
        <v>10</v>
      </c>
      <c r="E1703" s="140" t="s">
        <v>535</v>
      </c>
      <c r="F1703" s="140">
        <v>2015</v>
      </c>
      <c r="G1703" s="140" t="s">
        <v>1685</v>
      </c>
      <c r="H1703" s="140">
        <v>857230867256.06067</v>
      </c>
      <c r="I1703" s="140">
        <v>242167370947.29974</v>
      </c>
      <c r="J1703" s="140">
        <v>196684502740.35492</v>
      </c>
      <c r="K1703" s="140">
        <v>159437796842.37881</v>
      </c>
      <c r="L1703" s="140">
        <v>57441612829.783325</v>
      </c>
      <c r="M1703" s="140">
        <v>20518488387.429218</v>
      </c>
      <c r="N1703" s="140">
        <v>1955736373.4130116</v>
      </c>
      <c r="O1703" s="140">
        <v>1722056427.0966854</v>
      </c>
      <c r="P1703" s="140">
        <v>2385896654.1417894</v>
      </c>
      <c r="Q1703" s="140">
        <v>75414006170.514786</v>
      </c>
      <c r="R1703" s="140">
        <v>69633162741.340805</v>
      </c>
      <c r="S1703" s="140">
        <v>5780843429.1739817</v>
      </c>
      <c r="T1703" s="140">
        <v>37246705897.976074</v>
      </c>
      <c r="U1703" s="140">
        <v>24496445278.074001</v>
      </c>
      <c r="V1703" s="140">
        <v>24272096729.943539</v>
      </c>
      <c r="W1703" s="140">
        <v>224348548.13046244</v>
      </c>
      <c r="X1703" s="140">
        <v>0</v>
      </c>
      <c r="Y1703" s="140">
        <v>12750260619.902077</v>
      </c>
      <c r="Z1703" s="140">
        <v>442391872720.0968</v>
      </c>
      <c r="AA1703" s="140">
        <v>291944721083.70605</v>
      </c>
      <c r="AB1703" s="140">
        <v>167618124803.06931</v>
      </c>
      <c r="AC1703" s="140">
        <v>124326596280.6367</v>
      </c>
      <c r="AD1703" s="140">
        <v>150447151636.39078</v>
      </c>
      <c r="AE1703" s="140">
        <v>86378234021.996155</v>
      </c>
      <c r="AF1703" s="140">
        <v>64068917614.394043</v>
      </c>
      <c r="AG1703" s="140">
        <v>-24012879151.690727</v>
      </c>
      <c r="AH1703" s="140">
        <v>27849205</v>
      </c>
      <c r="AI1703" s="44"/>
      <c r="AK1703" s="44"/>
      <c r="AL1703" s="4"/>
    </row>
    <row r="1704" spans="1:38" x14ac:dyDescent="0.35">
      <c r="A1704" s="140" t="s">
        <v>101</v>
      </c>
      <c r="B1704" s="140" t="s">
        <v>102</v>
      </c>
      <c r="C1704" s="140" t="s">
        <v>16</v>
      </c>
      <c r="D1704" s="140" t="s">
        <v>10</v>
      </c>
      <c r="E1704" s="140" t="s">
        <v>535</v>
      </c>
      <c r="F1704" s="140">
        <v>2016</v>
      </c>
      <c r="G1704" s="140" t="s">
        <v>1686</v>
      </c>
      <c r="H1704" s="140">
        <v>874404575611.4292</v>
      </c>
      <c r="I1704" s="140">
        <v>247916776324.24149</v>
      </c>
      <c r="J1704" s="140">
        <v>190821406387.78482</v>
      </c>
      <c r="K1704" s="140">
        <v>158946342708.1366</v>
      </c>
      <c r="L1704" s="140">
        <v>59959778487.399055</v>
      </c>
      <c r="M1704" s="140">
        <v>20687165353.849567</v>
      </c>
      <c r="N1704" s="140">
        <v>2019332579.9803863</v>
      </c>
      <c r="O1704" s="140">
        <v>1750569919.1243417</v>
      </c>
      <c r="P1704" s="140">
        <v>2157105776.4306741</v>
      </c>
      <c r="Q1704" s="140">
        <v>72372390591.352585</v>
      </c>
      <c r="R1704" s="140">
        <v>67147625024.872047</v>
      </c>
      <c r="S1704" s="140">
        <v>5224765566.4805384</v>
      </c>
      <c r="T1704" s="140">
        <v>31875063679.648247</v>
      </c>
      <c r="U1704" s="140">
        <v>20710229681.72316</v>
      </c>
      <c r="V1704" s="140">
        <v>20375700865.621349</v>
      </c>
      <c r="W1704" s="140">
        <v>334528816.10181201</v>
      </c>
      <c r="X1704" s="140">
        <v>0</v>
      </c>
      <c r="Y1704" s="140">
        <v>11164833997.925085</v>
      </c>
      <c r="Z1704" s="140">
        <v>462463347754.62872</v>
      </c>
      <c r="AA1704" s="140">
        <v>305091236954.7345</v>
      </c>
      <c r="AB1704" s="140">
        <v>174494013208.83496</v>
      </c>
      <c r="AC1704" s="140">
        <v>130597223745.89952</v>
      </c>
      <c r="AD1704" s="140">
        <v>157372110799.89426</v>
      </c>
      <c r="AE1704" s="140">
        <v>90007472698.054367</v>
      </c>
      <c r="AF1704" s="140">
        <v>67364638101.839317</v>
      </c>
      <c r="AG1704" s="140">
        <v>-26796954855.225967</v>
      </c>
      <c r="AH1704" s="140">
        <v>28481946</v>
      </c>
      <c r="AI1704" s="44"/>
      <c r="AK1704" s="44"/>
      <c r="AL1704" s="4"/>
    </row>
    <row r="1705" spans="1:38" x14ac:dyDescent="0.35">
      <c r="A1705" s="140" t="s">
        <v>101</v>
      </c>
      <c r="B1705" s="140" t="s">
        <v>102</v>
      </c>
      <c r="C1705" s="140" t="s">
        <v>16</v>
      </c>
      <c r="D1705" s="140" t="s">
        <v>10</v>
      </c>
      <c r="E1705" s="140" t="s">
        <v>535</v>
      </c>
      <c r="F1705" s="140">
        <v>2017</v>
      </c>
      <c r="G1705" s="140" t="s">
        <v>1687</v>
      </c>
      <c r="H1705" s="140">
        <v>916142246284.79883</v>
      </c>
      <c r="I1705" s="140">
        <v>253163370274.30045</v>
      </c>
      <c r="J1705" s="140">
        <v>187872395199.50687</v>
      </c>
      <c r="K1705" s="140">
        <v>157707745876.56482</v>
      </c>
      <c r="L1705" s="140">
        <v>59205338418.275414</v>
      </c>
      <c r="M1705" s="140">
        <v>20625583356.012524</v>
      </c>
      <c r="N1705" s="140">
        <v>2082928786.547761</v>
      </c>
      <c r="O1705" s="140">
        <v>2100171650.1239481</v>
      </c>
      <c r="P1705" s="140">
        <v>1894216829.5663536</v>
      </c>
      <c r="Q1705" s="140">
        <v>71799506836.038818</v>
      </c>
      <c r="R1705" s="140">
        <v>67212376435.440666</v>
      </c>
      <c r="S1705" s="140">
        <v>4587130400.5981569</v>
      </c>
      <c r="T1705" s="140">
        <v>30164649322.942047</v>
      </c>
      <c r="U1705" s="140">
        <v>14198254436.081066</v>
      </c>
      <c r="V1705" s="140">
        <v>13706975770.537174</v>
      </c>
      <c r="W1705" s="140">
        <v>491278665.54389107</v>
      </c>
      <c r="X1705" s="140">
        <v>0</v>
      </c>
      <c r="Y1705" s="140">
        <v>15966394886.860979</v>
      </c>
      <c r="Z1705" s="140">
        <v>503241457149.82849</v>
      </c>
      <c r="AA1705" s="140">
        <v>331980610340.88226</v>
      </c>
      <c r="AB1705" s="140">
        <v>189991846634.88293</v>
      </c>
      <c r="AC1705" s="140">
        <v>141988763705.9993</v>
      </c>
      <c r="AD1705" s="140">
        <v>171260846808.94559</v>
      </c>
      <c r="AE1705" s="140">
        <v>98012243871.938339</v>
      </c>
      <c r="AF1705" s="140">
        <v>73248602937.007843</v>
      </c>
      <c r="AG1705" s="140">
        <v>-28134976338.836941</v>
      </c>
      <c r="AH1705" s="140">
        <v>29121471</v>
      </c>
      <c r="AI1705" s="44"/>
      <c r="AK1705" s="44"/>
      <c r="AL1705" s="4"/>
    </row>
    <row r="1706" spans="1:38" x14ac:dyDescent="0.35">
      <c r="A1706" s="140" t="s">
        <v>101</v>
      </c>
      <c r="B1706" s="140" t="s">
        <v>102</v>
      </c>
      <c r="C1706" s="140" t="s">
        <v>16</v>
      </c>
      <c r="D1706" s="140" t="s">
        <v>10</v>
      </c>
      <c r="E1706" s="140" t="s">
        <v>535</v>
      </c>
      <c r="F1706" s="140">
        <v>2018</v>
      </c>
      <c r="G1706" s="140" t="s">
        <v>1688</v>
      </c>
      <c r="H1706" s="140">
        <v>948397610399.2157</v>
      </c>
      <c r="I1706" s="140">
        <v>261581126725.36481</v>
      </c>
      <c r="J1706" s="140">
        <v>179528540192.13535</v>
      </c>
      <c r="K1706" s="140">
        <v>155912749475.19473</v>
      </c>
      <c r="L1706" s="140">
        <v>55382645515.496582</v>
      </c>
      <c r="M1706" s="140">
        <v>20905639474.673733</v>
      </c>
      <c r="N1706" s="140">
        <v>2146524993.1151359</v>
      </c>
      <c r="O1706" s="140">
        <v>2068974731.5825438</v>
      </c>
      <c r="P1706" s="140">
        <v>1722994868.8198497</v>
      </c>
      <c r="Q1706" s="140">
        <v>73685969891.506866</v>
      </c>
      <c r="R1706" s="140">
        <v>69515012220.390823</v>
      </c>
      <c r="S1706" s="140">
        <v>4170957671.1160355</v>
      </c>
      <c r="T1706" s="140">
        <v>23615790716.940601</v>
      </c>
      <c r="U1706" s="140">
        <v>14829765626.755489</v>
      </c>
      <c r="V1706" s="140">
        <v>14078415737.896772</v>
      </c>
      <c r="W1706" s="140">
        <v>751349888.85871768</v>
      </c>
      <c r="X1706" s="140">
        <v>0</v>
      </c>
      <c r="Y1706" s="140">
        <v>8786025090.185112</v>
      </c>
      <c r="Z1706" s="140">
        <v>534363203481.71564</v>
      </c>
      <c r="AA1706" s="140">
        <v>352620480114.77509</v>
      </c>
      <c r="AB1706" s="140">
        <v>201804003280.47357</v>
      </c>
      <c r="AC1706" s="140">
        <v>150816476834.30087</v>
      </c>
      <c r="AD1706" s="140">
        <v>181742723366.94052</v>
      </c>
      <c r="AE1706" s="140">
        <v>104011001092.75133</v>
      </c>
      <c r="AF1706" s="140">
        <v>77731722274.189178</v>
      </c>
      <c r="AG1706" s="140">
        <v>-27075260000</v>
      </c>
      <c r="AH1706" s="140">
        <v>29767108</v>
      </c>
      <c r="AI1706" s="44"/>
      <c r="AK1706" s="44"/>
      <c r="AL1706" s="4"/>
    </row>
    <row r="1707" spans="1:38" x14ac:dyDescent="0.35">
      <c r="A1707" s="140" t="s">
        <v>4551</v>
      </c>
      <c r="B1707" s="140" t="s">
        <v>4552</v>
      </c>
      <c r="C1707" s="140" t="s">
        <v>281</v>
      </c>
      <c r="D1707" s="140" t="s">
        <v>7</v>
      </c>
      <c r="E1707" s="140" t="s">
        <v>535</v>
      </c>
      <c r="F1707" s="140">
        <v>1995</v>
      </c>
      <c r="G1707" s="140" t="s">
        <v>5197</v>
      </c>
      <c r="H1707" s="140" t="s">
        <v>728</v>
      </c>
      <c r="I1707" s="140" t="s">
        <v>728</v>
      </c>
      <c r="J1707" s="140" t="s">
        <v>728</v>
      </c>
      <c r="K1707" s="140">
        <v>0</v>
      </c>
      <c r="L1707" s="140">
        <v>0</v>
      </c>
      <c r="M1707" s="140">
        <v>0</v>
      </c>
      <c r="N1707" s="140">
        <v>0</v>
      </c>
      <c r="O1707" s="140">
        <v>0</v>
      </c>
      <c r="P1707" s="140" t="s">
        <v>728</v>
      </c>
      <c r="Q1707" s="140">
        <v>0</v>
      </c>
      <c r="R1707" s="140">
        <v>0</v>
      </c>
      <c r="S1707" s="140">
        <v>0</v>
      </c>
      <c r="T1707" s="140">
        <v>0</v>
      </c>
      <c r="U1707" s="140">
        <v>0</v>
      </c>
      <c r="V1707" s="140" t="s">
        <v>728</v>
      </c>
      <c r="W1707" s="140" t="s">
        <v>728</v>
      </c>
      <c r="X1707" s="140" t="s">
        <v>728</v>
      </c>
      <c r="Y1707" s="140">
        <v>0</v>
      </c>
      <c r="Z1707" s="140" t="s">
        <v>728</v>
      </c>
      <c r="AA1707" s="140" t="s">
        <v>728</v>
      </c>
      <c r="AB1707" s="140" t="s">
        <v>728</v>
      </c>
      <c r="AC1707" s="140" t="s">
        <v>728</v>
      </c>
      <c r="AD1707" s="140" t="s">
        <v>728</v>
      </c>
      <c r="AE1707" s="140" t="s">
        <v>728</v>
      </c>
      <c r="AF1707" s="140" t="s">
        <v>728</v>
      </c>
      <c r="AG1707" s="140" t="s">
        <v>728</v>
      </c>
      <c r="AH1707" s="140">
        <v>28692</v>
      </c>
      <c r="AI1707" s="44"/>
      <c r="AK1707" s="44"/>
      <c r="AL1707" s="4"/>
    </row>
    <row r="1708" spans="1:38" x14ac:dyDescent="0.35">
      <c r="A1708" s="140" t="s">
        <v>4551</v>
      </c>
      <c r="B1708" s="140" t="s">
        <v>4552</v>
      </c>
      <c r="C1708" s="140" t="s">
        <v>281</v>
      </c>
      <c r="D1708" s="140" t="s">
        <v>7</v>
      </c>
      <c r="E1708" s="140" t="s">
        <v>535</v>
      </c>
      <c r="F1708" s="140">
        <v>1996</v>
      </c>
      <c r="G1708" s="140" t="s">
        <v>5198</v>
      </c>
      <c r="H1708" s="140" t="s">
        <v>728</v>
      </c>
      <c r="I1708" s="140" t="s">
        <v>728</v>
      </c>
      <c r="J1708" s="140" t="s">
        <v>728</v>
      </c>
      <c r="K1708" s="140">
        <v>0</v>
      </c>
      <c r="L1708" s="140">
        <v>0</v>
      </c>
      <c r="M1708" s="140">
        <v>0</v>
      </c>
      <c r="N1708" s="140">
        <v>0</v>
      </c>
      <c r="O1708" s="140">
        <v>0</v>
      </c>
      <c r="P1708" s="140" t="s">
        <v>728</v>
      </c>
      <c r="Q1708" s="140">
        <v>0</v>
      </c>
      <c r="R1708" s="140">
        <v>0</v>
      </c>
      <c r="S1708" s="140">
        <v>0</v>
      </c>
      <c r="T1708" s="140">
        <v>0</v>
      </c>
      <c r="U1708" s="140">
        <v>0</v>
      </c>
      <c r="V1708" s="140" t="s">
        <v>728</v>
      </c>
      <c r="W1708" s="140" t="s">
        <v>728</v>
      </c>
      <c r="X1708" s="140" t="s">
        <v>728</v>
      </c>
      <c r="Y1708" s="140">
        <v>0</v>
      </c>
      <c r="Z1708" s="140" t="s">
        <v>728</v>
      </c>
      <c r="AA1708" s="140" t="s">
        <v>728</v>
      </c>
      <c r="AB1708" s="140" t="s">
        <v>728</v>
      </c>
      <c r="AC1708" s="140" t="s">
        <v>728</v>
      </c>
      <c r="AD1708" s="140" t="s">
        <v>728</v>
      </c>
      <c r="AE1708" s="140" t="s">
        <v>728</v>
      </c>
      <c r="AF1708" s="140" t="s">
        <v>728</v>
      </c>
      <c r="AG1708" s="140" t="s">
        <v>728</v>
      </c>
      <c r="AH1708" s="140">
        <v>28971</v>
      </c>
      <c r="AI1708" s="44"/>
      <c r="AK1708" s="44"/>
      <c r="AL1708" s="4"/>
    </row>
    <row r="1709" spans="1:38" x14ac:dyDescent="0.35">
      <c r="A1709" s="140" t="s">
        <v>4551</v>
      </c>
      <c r="B1709" s="140" t="s">
        <v>4552</v>
      </c>
      <c r="C1709" s="140" t="s">
        <v>281</v>
      </c>
      <c r="D1709" s="140" t="s">
        <v>7</v>
      </c>
      <c r="E1709" s="140" t="s">
        <v>535</v>
      </c>
      <c r="F1709" s="140">
        <v>1997</v>
      </c>
      <c r="G1709" s="140" t="s">
        <v>5199</v>
      </c>
      <c r="H1709" s="140" t="s">
        <v>728</v>
      </c>
      <c r="I1709" s="140" t="s">
        <v>728</v>
      </c>
      <c r="J1709" s="140" t="s">
        <v>728</v>
      </c>
      <c r="K1709" s="140">
        <v>0</v>
      </c>
      <c r="L1709" s="140">
        <v>0</v>
      </c>
      <c r="M1709" s="140">
        <v>0</v>
      </c>
      <c r="N1709" s="140">
        <v>0</v>
      </c>
      <c r="O1709" s="140">
        <v>0</v>
      </c>
      <c r="P1709" s="140" t="s">
        <v>728</v>
      </c>
      <c r="Q1709" s="140">
        <v>0</v>
      </c>
      <c r="R1709" s="140">
        <v>0</v>
      </c>
      <c r="S1709" s="140">
        <v>0</v>
      </c>
      <c r="T1709" s="140">
        <v>0</v>
      </c>
      <c r="U1709" s="140">
        <v>0</v>
      </c>
      <c r="V1709" s="140" t="s">
        <v>728</v>
      </c>
      <c r="W1709" s="140" t="s">
        <v>728</v>
      </c>
      <c r="X1709" s="140" t="s">
        <v>728</v>
      </c>
      <c r="Y1709" s="140">
        <v>0</v>
      </c>
      <c r="Z1709" s="140" t="s">
        <v>728</v>
      </c>
      <c r="AA1709" s="140" t="s">
        <v>728</v>
      </c>
      <c r="AB1709" s="140" t="s">
        <v>728</v>
      </c>
      <c r="AC1709" s="140" t="s">
        <v>728</v>
      </c>
      <c r="AD1709" s="140" t="s">
        <v>728</v>
      </c>
      <c r="AE1709" s="140" t="s">
        <v>728</v>
      </c>
      <c r="AF1709" s="140" t="s">
        <v>728</v>
      </c>
      <c r="AG1709" s="140" t="s">
        <v>728</v>
      </c>
      <c r="AH1709" s="140">
        <v>29408</v>
      </c>
      <c r="AI1709" s="44"/>
      <c r="AK1709" s="44"/>
      <c r="AL1709" s="4"/>
    </row>
    <row r="1710" spans="1:38" x14ac:dyDescent="0.35">
      <c r="A1710" s="140" t="s">
        <v>4551</v>
      </c>
      <c r="B1710" s="140" t="s">
        <v>4552</v>
      </c>
      <c r="C1710" s="140" t="s">
        <v>281</v>
      </c>
      <c r="D1710" s="140" t="s">
        <v>7</v>
      </c>
      <c r="E1710" s="140" t="s">
        <v>535</v>
      </c>
      <c r="F1710" s="140">
        <v>1998</v>
      </c>
      <c r="G1710" s="140" t="s">
        <v>5200</v>
      </c>
      <c r="H1710" s="140" t="s">
        <v>728</v>
      </c>
      <c r="I1710" s="140" t="s">
        <v>728</v>
      </c>
      <c r="J1710" s="140" t="s">
        <v>728</v>
      </c>
      <c r="K1710" s="140">
        <v>0</v>
      </c>
      <c r="L1710" s="140">
        <v>0</v>
      </c>
      <c r="M1710" s="140">
        <v>0</v>
      </c>
      <c r="N1710" s="140">
        <v>0</v>
      </c>
      <c r="O1710" s="140">
        <v>0</v>
      </c>
      <c r="P1710" s="140" t="s">
        <v>728</v>
      </c>
      <c r="Q1710" s="140">
        <v>0</v>
      </c>
      <c r="R1710" s="140">
        <v>0</v>
      </c>
      <c r="S1710" s="140">
        <v>0</v>
      </c>
      <c r="T1710" s="140">
        <v>0</v>
      </c>
      <c r="U1710" s="140">
        <v>0</v>
      </c>
      <c r="V1710" s="140" t="s">
        <v>728</v>
      </c>
      <c r="W1710" s="140" t="s">
        <v>728</v>
      </c>
      <c r="X1710" s="140" t="s">
        <v>728</v>
      </c>
      <c r="Y1710" s="140">
        <v>0</v>
      </c>
      <c r="Z1710" s="140" t="s">
        <v>728</v>
      </c>
      <c r="AA1710" s="140" t="s">
        <v>728</v>
      </c>
      <c r="AB1710" s="140" t="s">
        <v>728</v>
      </c>
      <c r="AC1710" s="140" t="s">
        <v>728</v>
      </c>
      <c r="AD1710" s="140" t="s">
        <v>728</v>
      </c>
      <c r="AE1710" s="140" t="s">
        <v>728</v>
      </c>
      <c r="AF1710" s="140" t="s">
        <v>728</v>
      </c>
      <c r="AG1710" s="140" t="s">
        <v>728</v>
      </c>
      <c r="AH1710" s="140">
        <v>29947</v>
      </c>
      <c r="AI1710" s="44"/>
      <c r="AK1710" s="44"/>
      <c r="AL1710" s="4"/>
    </row>
    <row r="1711" spans="1:38" x14ac:dyDescent="0.35">
      <c r="A1711" s="140" t="s">
        <v>4551</v>
      </c>
      <c r="B1711" s="140" t="s">
        <v>4552</v>
      </c>
      <c r="C1711" s="140" t="s">
        <v>281</v>
      </c>
      <c r="D1711" s="140" t="s">
        <v>7</v>
      </c>
      <c r="E1711" s="140" t="s">
        <v>535</v>
      </c>
      <c r="F1711" s="140">
        <v>1999</v>
      </c>
      <c r="G1711" s="140" t="s">
        <v>5201</v>
      </c>
      <c r="H1711" s="140" t="s">
        <v>728</v>
      </c>
      <c r="I1711" s="140" t="s">
        <v>728</v>
      </c>
      <c r="J1711" s="140" t="s">
        <v>728</v>
      </c>
      <c r="K1711" s="140">
        <v>0</v>
      </c>
      <c r="L1711" s="140">
        <v>0</v>
      </c>
      <c r="M1711" s="140">
        <v>0</v>
      </c>
      <c r="N1711" s="140">
        <v>0</v>
      </c>
      <c r="O1711" s="140">
        <v>0</v>
      </c>
      <c r="P1711" s="140" t="s">
        <v>728</v>
      </c>
      <c r="Q1711" s="140">
        <v>0</v>
      </c>
      <c r="R1711" s="140">
        <v>0</v>
      </c>
      <c r="S1711" s="140">
        <v>0</v>
      </c>
      <c r="T1711" s="140">
        <v>0</v>
      </c>
      <c r="U1711" s="140">
        <v>0</v>
      </c>
      <c r="V1711" s="140" t="s">
        <v>728</v>
      </c>
      <c r="W1711" s="140" t="s">
        <v>728</v>
      </c>
      <c r="X1711" s="140" t="s">
        <v>728</v>
      </c>
      <c r="Y1711" s="140">
        <v>0</v>
      </c>
      <c r="Z1711" s="140" t="s">
        <v>728</v>
      </c>
      <c r="AA1711" s="140" t="s">
        <v>728</v>
      </c>
      <c r="AB1711" s="140" t="s">
        <v>728</v>
      </c>
      <c r="AC1711" s="140" t="s">
        <v>728</v>
      </c>
      <c r="AD1711" s="140" t="s">
        <v>728</v>
      </c>
      <c r="AE1711" s="140" t="s">
        <v>728</v>
      </c>
      <c r="AF1711" s="140" t="s">
        <v>728</v>
      </c>
      <c r="AG1711" s="140" t="s">
        <v>728</v>
      </c>
      <c r="AH1711" s="140">
        <v>30529</v>
      </c>
      <c r="AI1711" s="44"/>
      <c r="AK1711" s="44"/>
      <c r="AL1711" s="4"/>
    </row>
    <row r="1712" spans="1:38" x14ac:dyDescent="0.35">
      <c r="A1712" s="140" t="s">
        <v>4551</v>
      </c>
      <c r="B1712" s="140" t="s">
        <v>4552</v>
      </c>
      <c r="C1712" s="140" t="s">
        <v>281</v>
      </c>
      <c r="D1712" s="140" t="s">
        <v>7</v>
      </c>
      <c r="E1712" s="140" t="s">
        <v>535</v>
      </c>
      <c r="F1712" s="140">
        <v>2000</v>
      </c>
      <c r="G1712" s="140" t="s">
        <v>5202</v>
      </c>
      <c r="H1712" s="140" t="s">
        <v>728</v>
      </c>
      <c r="I1712" s="140" t="s">
        <v>728</v>
      </c>
      <c r="J1712" s="140" t="s">
        <v>728</v>
      </c>
      <c r="K1712" s="140">
        <v>0</v>
      </c>
      <c r="L1712" s="140">
        <v>0</v>
      </c>
      <c r="M1712" s="140">
        <v>0</v>
      </c>
      <c r="N1712" s="140">
        <v>0</v>
      </c>
      <c r="O1712" s="140">
        <v>0</v>
      </c>
      <c r="P1712" s="140" t="s">
        <v>728</v>
      </c>
      <c r="Q1712" s="140">
        <v>0</v>
      </c>
      <c r="R1712" s="140">
        <v>0</v>
      </c>
      <c r="S1712" s="140">
        <v>0</v>
      </c>
      <c r="T1712" s="140">
        <v>0</v>
      </c>
      <c r="U1712" s="140">
        <v>0</v>
      </c>
      <c r="V1712" s="140" t="s">
        <v>728</v>
      </c>
      <c r="W1712" s="140" t="s">
        <v>728</v>
      </c>
      <c r="X1712" s="140" t="s">
        <v>728</v>
      </c>
      <c r="Y1712" s="140">
        <v>0</v>
      </c>
      <c r="Z1712" s="140" t="s">
        <v>728</v>
      </c>
      <c r="AA1712" s="140" t="s">
        <v>728</v>
      </c>
      <c r="AB1712" s="140" t="s">
        <v>728</v>
      </c>
      <c r="AC1712" s="140" t="s">
        <v>728</v>
      </c>
      <c r="AD1712" s="140" t="s">
        <v>728</v>
      </c>
      <c r="AE1712" s="140" t="s">
        <v>728</v>
      </c>
      <c r="AF1712" s="140" t="s">
        <v>728</v>
      </c>
      <c r="AG1712" s="140" t="s">
        <v>728</v>
      </c>
      <c r="AH1712" s="140">
        <v>31077</v>
      </c>
      <c r="AI1712" s="44"/>
      <c r="AK1712" s="44"/>
      <c r="AL1712" s="4"/>
    </row>
    <row r="1713" spans="1:38" x14ac:dyDescent="0.35">
      <c r="A1713" s="140" t="s">
        <v>4551</v>
      </c>
      <c r="B1713" s="140" t="s">
        <v>4552</v>
      </c>
      <c r="C1713" s="140" t="s">
        <v>281</v>
      </c>
      <c r="D1713" s="140" t="s">
        <v>7</v>
      </c>
      <c r="E1713" s="140" t="s">
        <v>535</v>
      </c>
      <c r="F1713" s="140">
        <v>2001</v>
      </c>
      <c r="G1713" s="140" t="s">
        <v>5203</v>
      </c>
      <c r="H1713" s="140" t="s">
        <v>728</v>
      </c>
      <c r="I1713" s="140" t="s">
        <v>728</v>
      </c>
      <c r="J1713" s="140" t="s">
        <v>728</v>
      </c>
      <c r="K1713" s="140">
        <v>0</v>
      </c>
      <c r="L1713" s="140">
        <v>0</v>
      </c>
      <c r="M1713" s="140">
        <v>0</v>
      </c>
      <c r="N1713" s="140">
        <v>0</v>
      </c>
      <c r="O1713" s="140">
        <v>0</v>
      </c>
      <c r="P1713" s="140" t="s">
        <v>728</v>
      </c>
      <c r="Q1713" s="140">
        <v>0</v>
      </c>
      <c r="R1713" s="140">
        <v>0</v>
      </c>
      <c r="S1713" s="140">
        <v>0</v>
      </c>
      <c r="T1713" s="140">
        <v>0</v>
      </c>
      <c r="U1713" s="140">
        <v>0</v>
      </c>
      <c r="V1713" s="140" t="s">
        <v>728</v>
      </c>
      <c r="W1713" s="140" t="s">
        <v>728</v>
      </c>
      <c r="X1713" s="140" t="s">
        <v>728</v>
      </c>
      <c r="Y1713" s="140">
        <v>0</v>
      </c>
      <c r="Z1713" s="140" t="s">
        <v>728</v>
      </c>
      <c r="AA1713" s="140" t="s">
        <v>728</v>
      </c>
      <c r="AB1713" s="140" t="s">
        <v>728</v>
      </c>
      <c r="AC1713" s="140" t="s">
        <v>728</v>
      </c>
      <c r="AD1713" s="140" t="s">
        <v>728</v>
      </c>
      <c r="AE1713" s="140" t="s">
        <v>728</v>
      </c>
      <c r="AF1713" s="140" t="s">
        <v>728</v>
      </c>
      <c r="AG1713" s="140" t="s">
        <v>728</v>
      </c>
      <c r="AH1713" s="140">
        <v>31602</v>
      </c>
      <c r="AI1713" s="44"/>
      <c r="AK1713" s="44"/>
      <c r="AL1713" s="4"/>
    </row>
    <row r="1714" spans="1:38" x14ac:dyDescent="0.35">
      <c r="A1714" s="140" t="s">
        <v>4551</v>
      </c>
      <c r="B1714" s="140" t="s">
        <v>4552</v>
      </c>
      <c r="C1714" s="140" t="s">
        <v>281</v>
      </c>
      <c r="D1714" s="140" t="s">
        <v>7</v>
      </c>
      <c r="E1714" s="140" t="s">
        <v>535</v>
      </c>
      <c r="F1714" s="140">
        <v>2002</v>
      </c>
      <c r="G1714" s="140" t="s">
        <v>5204</v>
      </c>
      <c r="H1714" s="140" t="s">
        <v>728</v>
      </c>
      <c r="I1714" s="140" t="s">
        <v>728</v>
      </c>
      <c r="J1714" s="140" t="s">
        <v>728</v>
      </c>
      <c r="K1714" s="140">
        <v>0</v>
      </c>
      <c r="L1714" s="140">
        <v>0</v>
      </c>
      <c r="M1714" s="140">
        <v>0</v>
      </c>
      <c r="N1714" s="140">
        <v>0</v>
      </c>
      <c r="O1714" s="140">
        <v>0</v>
      </c>
      <c r="P1714" s="140" t="s">
        <v>728</v>
      </c>
      <c r="Q1714" s="140">
        <v>0</v>
      </c>
      <c r="R1714" s="140">
        <v>0</v>
      </c>
      <c r="S1714" s="140">
        <v>0</v>
      </c>
      <c r="T1714" s="140">
        <v>0</v>
      </c>
      <c r="U1714" s="140">
        <v>0</v>
      </c>
      <c r="V1714" s="140" t="s">
        <v>728</v>
      </c>
      <c r="W1714" s="140" t="s">
        <v>728</v>
      </c>
      <c r="X1714" s="140" t="s">
        <v>728</v>
      </c>
      <c r="Y1714" s="140">
        <v>0</v>
      </c>
      <c r="Z1714" s="140" t="s">
        <v>728</v>
      </c>
      <c r="AA1714" s="140" t="s">
        <v>728</v>
      </c>
      <c r="AB1714" s="140" t="s">
        <v>728</v>
      </c>
      <c r="AC1714" s="140" t="s">
        <v>728</v>
      </c>
      <c r="AD1714" s="140" t="s">
        <v>728</v>
      </c>
      <c r="AE1714" s="140" t="s">
        <v>728</v>
      </c>
      <c r="AF1714" s="140" t="s">
        <v>728</v>
      </c>
      <c r="AG1714" s="140" t="s">
        <v>728</v>
      </c>
      <c r="AH1714" s="140">
        <v>32102</v>
      </c>
      <c r="AI1714" s="44"/>
      <c r="AK1714" s="44"/>
      <c r="AL1714" s="4"/>
    </row>
    <row r="1715" spans="1:38" x14ac:dyDescent="0.35">
      <c r="A1715" s="140" t="s">
        <v>4551</v>
      </c>
      <c r="B1715" s="140" t="s">
        <v>4552</v>
      </c>
      <c r="C1715" s="140" t="s">
        <v>281</v>
      </c>
      <c r="D1715" s="140" t="s">
        <v>7</v>
      </c>
      <c r="E1715" s="140" t="s">
        <v>535</v>
      </c>
      <c r="F1715" s="140">
        <v>2003</v>
      </c>
      <c r="G1715" s="140" t="s">
        <v>5205</v>
      </c>
      <c r="H1715" s="140" t="s">
        <v>728</v>
      </c>
      <c r="I1715" s="140" t="s">
        <v>728</v>
      </c>
      <c r="J1715" s="140" t="s">
        <v>728</v>
      </c>
      <c r="K1715" s="140">
        <v>0</v>
      </c>
      <c r="L1715" s="140">
        <v>0</v>
      </c>
      <c r="M1715" s="140">
        <v>0</v>
      </c>
      <c r="N1715" s="140">
        <v>0</v>
      </c>
      <c r="O1715" s="140">
        <v>0</v>
      </c>
      <c r="P1715" s="140" t="s">
        <v>728</v>
      </c>
      <c r="Q1715" s="140">
        <v>0</v>
      </c>
      <c r="R1715" s="140">
        <v>0</v>
      </c>
      <c r="S1715" s="140">
        <v>0</v>
      </c>
      <c r="T1715" s="140">
        <v>0</v>
      </c>
      <c r="U1715" s="140">
        <v>0</v>
      </c>
      <c r="V1715" s="140" t="s">
        <v>728</v>
      </c>
      <c r="W1715" s="140" t="s">
        <v>728</v>
      </c>
      <c r="X1715" s="140" t="s">
        <v>728</v>
      </c>
      <c r="Y1715" s="140">
        <v>0</v>
      </c>
      <c r="Z1715" s="140" t="s">
        <v>728</v>
      </c>
      <c r="AA1715" s="140" t="s">
        <v>728</v>
      </c>
      <c r="AB1715" s="140" t="s">
        <v>728</v>
      </c>
      <c r="AC1715" s="140" t="s">
        <v>728</v>
      </c>
      <c r="AD1715" s="140" t="s">
        <v>728</v>
      </c>
      <c r="AE1715" s="140" t="s">
        <v>728</v>
      </c>
      <c r="AF1715" s="140" t="s">
        <v>728</v>
      </c>
      <c r="AG1715" s="140" t="s">
        <v>728</v>
      </c>
      <c r="AH1715" s="140">
        <v>32555</v>
      </c>
      <c r="AI1715" s="44"/>
      <c r="AK1715" s="44"/>
      <c r="AL1715" s="4"/>
    </row>
    <row r="1716" spans="1:38" x14ac:dyDescent="0.35">
      <c r="A1716" s="140" t="s">
        <v>4551</v>
      </c>
      <c r="B1716" s="140" t="s">
        <v>4552</v>
      </c>
      <c r="C1716" s="140" t="s">
        <v>281</v>
      </c>
      <c r="D1716" s="140" t="s">
        <v>7</v>
      </c>
      <c r="E1716" s="140" t="s">
        <v>535</v>
      </c>
      <c r="F1716" s="140">
        <v>2004</v>
      </c>
      <c r="G1716" s="140" t="s">
        <v>5206</v>
      </c>
      <c r="H1716" s="140" t="s">
        <v>728</v>
      </c>
      <c r="I1716" s="140" t="s">
        <v>728</v>
      </c>
      <c r="J1716" s="140" t="s">
        <v>728</v>
      </c>
      <c r="K1716" s="140">
        <v>0</v>
      </c>
      <c r="L1716" s="140">
        <v>0</v>
      </c>
      <c r="M1716" s="140">
        <v>0</v>
      </c>
      <c r="N1716" s="140">
        <v>0</v>
      </c>
      <c r="O1716" s="140">
        <v>0</v>
      </c>
      <c r="P1716" s="140" t="s">
        <v>728</v>
      </c>
      <c r="Q1716" s="140">
        <v>0</v>
      </c>
      <c r="R1716" s="140">
        <v>0</v>
      </c>
      <c r="S1716" s="140">
        <v>0</v>
      </c>
      <c r="T1716" s="140">
        <v>0</v>
      </c>
      <c r="U1716" s="140">
        <v>0</v>
      </c>
      <c r="V1716" s="140" t="s">
        <v>728</v>
      </c>
      <c r="W1716" s="140" t="s">
        <v>728</v>
      </c>
      <c r="X1716" s="140" t="s">
        <v>728</v>
      </c>
      <c r="Y1716" s="140">
        <v>0</v>
      </c>
      <c r="Z1716" s="140" t="s">
        <v>728</v>
      </c>
      <c r="AA1716" s="140" t="s">
        <v>728</v>
      </c>
      <c r="AB1716" s="140" t="s">
        <v>728</v>
      </c>
      <c r="AC1716" s="140" t="s">
        <v>728</v>
      </c>
      <c r="AD1716" s="140" t="s">
        <v>728</v>
      </c>
      <c r="AE1716" s="140" t="s">
        <v>728</v>
      </c>
      <c r="AF1716" s="140" t="s">
        <v>728</v>
      </c>
      <c r="AG1716" s="140" t="s">
        <v>728</v>
      </c>
      <c r="AH1716" s="140">
        <v>32928</v>
      </c>
      <c r="AI1716" s="44"/>
      <c r="AK1716" s="44"/>
      <c r="AL1716" s="4"/>
    </row>
    <row r="1717" spans="1:38" x14ac:dyDescent="0.35">
      <c r="A1717" s="140" t="s">
        <v>4551</v>
      </c>
      <c r="B1717" s="140" t="s">
        <v>4552</v>
      </c>
      <c r="C1717" s="140" t="s">
        <v>281</v>
      </c>
      <c r="D1717" s="140" t="s">
        <v>7</v>
      </c>
      <c r="E1717" s="140" t="s">
        <v>535</v>
      </c>
      <c r="F1717" s="140">
        <v>2005</v>
      </c>
      <c r="G1717" s="140" t="s">
        <v>5207</v>
      </c>
      <c r="H1717" s="140" t="s">
        <v>728</v>
      </c>
      <c r="I1717" s="140" t="s">
        <v>728</v>
      </c>
      <c r="J1717" s="140" t="s">
        <v>728</v>
      </c>
      <c r="K1717" s="140">
        <v>0</v>
      </c>
      <c r="L1717" s="140">
        <v>0</v>
      </c>
      <c r="M1717" s="140">
        <v>0</v>
      </c>
      <c r="N1717" s="140">
        <v>0</v>
      </c>
      <c r="O1717" s="140">
        <v>0</v>
      </c>
      <c r="P1717" s="140" t="s">
        <v>728</v>
      </c>
      <c r="Q1717" s="140">
        <v>0</v>
      </c>
      <c r="R1717" s="140">
        <v>0</v>
      </c>
      <c r="S1717" s="140">
        <v>0</v>
      </c>
      <c r="T1717" s="140">
        <v>0</v>
      </c>
      <c r="U1717" s="140">
        <v>0</v>
      </c>
      <c r="V1717" s="140" t="s">
        <v>728</v>
      </c>
      <c r="W1717" s="140" t="s">
        <v>728</v>
      </c>
      <c r="X1717" s="140" t="s">
        <v>728</v>
      </c>
      <c r="Y1717" s="140">
        <v>0</v>
      </c>
      <c r="Z1717" s="140" t="s">
        <v>728</v>
      </c>
      <c r="AA1717" s="140" t="s">
        <v>728</v>
      </c>
      <c r="AB1717" s="140" t="s">
        <v>728</v>
      </c>
      <c r="AC1717" s="140" t="s">
        <v>728</v>
      </c>
      <c r="AD1717" s="140" t="s">
        <v>728</v>
      </c>
      <c r="AE1717" s="140" t="s">
        <v>728</v>
      </c>
      <c r="AF1717" s="140" t="s">
        <v>728</v>
      </c>
      <c r="AG1717" s="140" t="s">
        <v>728</v>
      </c>
      <c r="AH1717" s="140">
        <v>33219</v>
      </c>
      <c r="AI1717" s="44"/>
      <c r="AK1717" s="44"/>
      <c r="AL1717" s="4"/>
    </row>
    <row r="1718" spans="1:38" x14ac:dyDescent="0.35">
      <c r="A1718" s="140" t="s">
        <v>4551</v>
      </c>
      <c r="B1718" s="140" t="s">
        <v>4552</v>
      </c>
      <c r="C1718" s="140" t="s">
        <v>281</v>
      </c>
      <c r="D1718" s="140" t="s">
        <v>7</v>
      </c>
      <c r="E1718" s="140" t="s">
        <v>535</v>
      </c>
      <c r="F1718" s="140">
        <v>2006</v>
      </c>
      <c r="G1718" s="140" t="s">
        <v>5208</v>
      </c>
      <c r="H1718" s="140" t="s">
        <v>728</v>
      </c>
      <c r="I1718" s="140" t="s">
        <v>728</v>
      </c>
      <c r="J1718" s="140" t="s">
        <v>728</v>
      </c>
      <c r="K1718" s="140">
        <v>0</v>
      </c>
      <c r="L1718" s="140">
        <v>0</v>
      </c>
      <c r="M1718" s="140">
        <v>0</v>
      </c>
      <c r="N1718" s="140">
        <v>0</v>
      </c>
      <c r="O1718" s="140">
        <v>0</v>
      </c>
      <c r="P1718" s="140" t="s">
        <v>728</v>
      </c>
      <c r="Q1718" s="140">
        <v>0</v>
      </c>
      <c r="R1718" s="140">
        <v>0</v>
      </c>
      <c r="S1718" s="140">
        <v>0</v>
      </c>
      <c r="T1718" s="140">
        <v>0</v>
      </c>
      <c r="U1718" s="140">
        <v>0</v>
      </c>
      <c r="V1718" s="140" t="s">
        <v>728</v>
      </c>
      <c r="W1718" s="140" t="s">
        <v>728</v>
      </c>
      <c r="X1718" s="140" t="s">
        <v>728</v>
      </c>
      <c r="Y1718" s="140">
        <v>0</v>
      </c>
      <c r="Z1718" s="140" t="s">
        <v>728</v>
      </c>
      <c r="AA1718" s="140" t="s">
        <v>728</v>
      </c>
      <c r="AB1718" s="140" t="s">
        <v>728</v>
      </c>
      <c r="AC1718" s="140" t="s">
        <v>728</v>
      </c>
      <c r="AD1718" s="140" t="s">
        <v>728</v>
      </c>
      <c r="AE1718" s="140" t="s">
        <v>728</v>
      </c>
      <c r="AF1718" s="140" t="s">
        <v>728</v>
      </c>
      <c r="AG1718" s="140" t="s">
        <v>728</v>
      </c>
      <c r="AH1718" s="140">
        <v>33417</v>
      </c>
      <c r="AI1718" s="44"/>
      <c r="AK1718" s="44"/>
      <c r="AL1718" s="4"/>
    </row>
    <row r="1719" spans="1:38" x14ac:dyDescent="0.35">
      <c r="A1719" s="140" t="s">
        <v>4551</v>
      </c>
      <c r="B1719" s="140" t="s">
        <v>4552</v>
      </c>
      <c r="C1719" s="140" t="s">
        <v>281</v>
      </c>
      <c r="D1719" s="140" t="s">
        <v>7</v>
      </c>
      <c r="E1719" s="140" t="s">
        <v>535</v>
      </c>
      <c r="F1719" s="140">
        <v>2007</v>
      </c>
      <c r="G1719" s="140" t="s">
        <v>5209</v>
      </c>
      <c r="H1719" s="140" t="s">
        <v>728</v>
      </c>
      <c r="I1719" s="140" t="s">
        <v>728</v>
      </c>
      <c r="J1719" s="140" t="s">
        <v>728</v>
      </c>
      <c r="K1719" s="140">
        <v>0</v>
      </c>
      <c r="L1719" s="140">
        <v>0</v>
      </c>
      <c r="M1719" s="140">
        <v>0</v>
      </c>
      <c r="N1719" s="140">
        <v>0</v>
      </c>
      <c r="O1719" s="140">
        <v>0</v>
      </c>
      <c r="P1719" s="140" t="s">
        <v>728</v>
      </c>
      <c r="Q1719" s="140">
        <v>0</v>
      </c>
      <c r="R1719" s="140">
        <v>0</v>
      </c>
      <c r="S1719" s="140">
        <v>0</v>
      </c>
      <c r="T1719" s="140">
        <v>0</v>
      </c>
      <c r="U1719" s="140">
        <v>0</v>
      </c>
      <c r="V1719" s="140" t="s">
        <v>728</v>
      </c>
      <c r="W1719" s="140" t="s">
        <v>728</v>
      </c>
      <c r="X1719" s="140" t="s">
        <v>728</v>
      </c>
      <c r="Y1719" s="140">
        <v>0</v>
      </c>
      <c r="Z1719" s="140" t="s">
        <v>728</v>
      </c>
      <c r="AA1719" s="140" t="s">
        <v>728</v>
      </c>
      <c r="AB1719" s="140" t="s">
        <v>728</v>
      </c>
      <c r="AC1719" s="140" t="s">
        <v>728</v>
      </c>
      <c r="AD1719" s="140" t="s">
        <v>728</v>
      </c>
      <c r="AE1719" s="140" t="s">
        <v>728</v>
      </c>
      <c r="AF1719" s="140" t="s">
        <v>728</v>
      </c>
      <c r="AG1719" s="140" t="s">
        <v>728</v>
      </c>
      <c r="AH1719" s="140">
        <v>33517</v>
      </c>
      <c r="AI1719" s="44"/>
      <c r="AK1719" s="44"/>
      <c r="AL1719" s="4"/>
    </row>
    <row r="1720" spans="1:38" x14ac:dyDescent="0.35">
      <c r="A1720" s="140" t="s">
        <v>4551</v>
      </c>
      <c r="B1720" s="140" t="s">
        <v>4552</v>
      </c>
      <c r="C1720" s="140" t="s">
        <v>281</v>
      </c>
      <c r="D1720" s="140" t="s">
        <v>7</v>
      </c>
      <c r="E1720" s="140" t="s">
        <v>535</v>
      </c>
      <c r="F1720" s="140">
        <v>2008</v>
      </c>
      <c r="G1720" s="140" t="s">
        <v>5210</v>
      </c>
      <c r="H1720" s="140" t="s">
        <v>728</v>
      </c>
      <c r="I1720" s="140" t="s">
        <v>728</v>
      </c>
      <c r="J1720" s="140" t="s">
        <v>728</v>
      </c>
      <c r="K1720" s="140">
        <v>0</v>
      </c>
      <c r="L1720" s="140">
        <v>0</v>
      </c>
      <c r="M1720" s="140">
        <v>0</v>
      </c>
      <c r="N1720" s="140">
        <v>0</v>
      </c>
      <c r="O1720" s="140">
        <v>0</v>
      </c>
      <c r="P1720" s="140" t="s">
        <v>728</v>
      </c>
      <c r="Q1720" s="140">
        <v>0</v>
      </c>
      <c r="R1720" s="140">
        <v>0</v>
      </c>
      <c r="S1720" s="140">
        <v>0</v>
      </c>
      <c r="T1720" s="140">
        <v>0</v>
      </c>
      <c r="U1720" s="140">
        <v>0</v>
      </c>
      <c r="V1720" s="140" t="s">
        <v>728</v>
      </c>
      <c r="W1720" s="140" t="s">
        <v>728</v>
      </c>
      <c r="X1720" s="140" t="s">
        <v>728</v>
      </c>
      <c r="Y1720" s="140">
        <v>0</v>
      </c>
      <c r="Z1720" s="140" t="s">
        <v>728</v>
      </c>
      <c r="AA1720" s="140" t="s">
        <v>728</v>
      </c>
      <c r="AB1720" s="140" t="s">
        <v>728</v>
      </c>
      <c r="AC1720" s="140" t="s">
        <v>728</v>
      </c>
      <c r="AD1720" s="140" t="s">
        <v>728</v>
      </c>
      <c r="AE1720" s="140" t="s">
        <v>728</v>
      </c>
      <c r="AF1720" s="140" t="s">
        <v>728</v>
      </c>
      <c r="AG1720" s="140" t="s">
        <v>728</v>
      </c>
      <c r="AH1720" s="140">
        <v>33559</v>
      </c>
      <c r="AI1720" s="44"/>
      <c r="AK1720" s="44"/>
      <c r="AL1720" s="4"/>
    </row>
    <row r="1721" spans="1:38" x14ac:dyDescent="0.35">
      <c r="A1721" s="140" t="s">
        <v>4551</v>
      </c>
      <c r="B1721" s="140" t="s">
        <v>4552</v>
      </c>
      <c r="C1721" s="140" t="s">
        <v>281</v>
      </c>
      <c r="D1721" s="140" t="s">
        <v>7</v>
      </c>
      <c r="E1721" s="140" t="s">
        <v>535</v>
      </c>
      <c r="F1721" s="140">
        <v>2009</v>
      </c>
      <c r="G1721" s="140" t="s">
        <v>5211</v>
      </c>
      <c r="H1721" s="140" t="s">
        <v>728</v>
      </c>
      <c r="I1721" s="140" t="s">
        <v>728</v>
      </c>
      <c r="J1721" s="140" t="s">
        <v>728</v>
      </c>
      <c r="K1721" s="140">
        <v>0</v>
      </c>
      <c r="L1721" s="140">
        <v>0</v>
      </c>
      <c r="M1721" s="140">
        <v>0</v>
      </c>
      <c r="N1721" s="140">
        <v>0</v>
      </c>
      <c r="O1721" s="140">
        <v>0</v>
      </c>
      <c r="P1721" s="140" t="s">
        <v>728</v>
      </c>
      <c r="Q1721" s="140">
        <v>0</v>
      </c>
      <c r="R1721" s="140">
        <v>0</v>
      </c>
      <c r="S1721" s="140">
        <v>0</v>
      </c>
      <c r="T1721" s="140">
        <v>0</v>
      </c>
      <c r="U1721" s="140">
        <v>0</v>
      </c>
      <c r="V1721" s="140" t="s">
        <v>728</v>
      </c>
      <c r="W1721" s="140" t="s">
        <v>728</v>
      </c>
      <c r="X1721" s="140" t="s">
        <v>728</v>
      </c>
      <c r="Y1721" s="140">
        <v>0</v>
      </c>
      <c r="Z1721" s="140" t="s">
        <v>728</v>
      </c>
      <c r="AA1721" s="140" t="s">
        <v>728</v>
      </c>
      <c r="AB1721" s="140" t="s">
        <v>728</v>
      </c>
      <c r="AC1721" s="140" t="s">
        <v>728</v>
      </c>
      <c r="AD1721" s="140" t="s">
        <v>728</v>
      </c>
      <c r="AE1721" s="140" t="s">
        <v>728</v>
      </c>
      <c r="AF1721" s="140" t="s">
        <v>728</v>
      </c>
      <c r="AG1721" s="140" t="s">
        <v>728</v>
      </c>
      <c r="AH1721" s="140">
        <v>33565</v>
      </c>
      <c r="AI1721" s="44"/>
      <c r="AK1721" s="44"/>
      <c r="AL1721" s="4"/>
    </row>
    <row r="1722" spans="1:38" x14ac:dyDescent="0.35">
      <c r="A1722" s="140" t="s">
        <v>4551</v>
      </c>
      <c r="B1722" s="140" t="s">
        <v>4552</v>
      </c>
      <c r="C1722" s="140" t="s">
        <v>281</v>
      </c>
      <c r="D1722" s="140" t="s">
        <v>7</v>
      </c>
      <c r="E1722" s="140" t="s">
        <v>535</v>
      </c>
      <c r="F1722" s="140">
        <v>2010</v>
      </c>
      <c r="G1722" s="140" t="s">
        <v>5212</v>
      </c>
      <c r="H1722" s="140" t="s">
        <v>728</v>
      </c>
      <c r="I1722" s="140" t="s">
        <v>728</v>
      </c>
      <c r="J1722" s="140" t="s">
        <v>728</v>
      </c>
      <c r="K1722" s="140">
        <v>0</v>
      </c>
      <c r="L1722" s="140">
        <v>0</v>
      </c>
      <c r="M1722" s="140">
        <v>0</v>
      </c>
      <c r="N1722" s="140">
        <v>0</v>
      </c>
      <c r="O1722" s="140">
        <v>0</v>
      </c>
      <c r="P1722" s="140" t="s">
        <v>728</v>
      </c>
      <c r="Q1722" s="140">
        <v>0</v>
      </c>
      <c r="R1722" s="140">
        <v>0</v>
      </c>
      <c r="S1722" s="140">
        <v>0</v>
      </c>
      <c r="T1722" s="140">
        <v>0</v>
      </c>
      <c r="U1722" s="140">
        <v>0</v>
      </c>
      <c r="V1722" s="140" t="s">
        <v>728</v>
      </c>
      <c r="W1722" s="140" t="s">
        <v>728</v>
      </c>
      <c r="X1722" s="140" t="s">
        <v>728</v>
      </c>
      <c r="Y1722" s="140">
        <v>0</v>
      </c>
      <c r="Z1722" s="140" t="s">
        <v>728</v>
      </c>
      <c r="AA1722" s="140" t="s">
        <v>728</v>
      </c>
      <c r="AB1722" s="140" t="s">
        <v>728</v>
      </c>
      <c r="AC1722" s="140" t="s">
        <v>728</v>
      </c>
      <c r="AD1722" s="140" t="s">
        <v>728</v>
      </c>
      <c r="AE1722" s="140" t="s">
        <v>728</v>
      </c>
      <c r="AF1722" s="140" t="s">
        <v>728</v>
      </c>
      <c r="AG1722" s="140" t="s">
        <v>728</v>
      </c>
      <c r="AH1722" s="140">
        <v>33585</v>
      </c>
      <c r="AI1722" s="44"/>
      <c r="AK1722" s="44"/>
      <c r="AL1722" s="4"/>
    </row>
    <row r="1723" spans="1:38" x14ac:dyDescent="0.35">
      <c r="A1723" s="140" t="s">
        <v>4551</v>
      </c>
      <c r="B1723" s="140" t="s">
        <v>4552</v>
      </c>
      <c r="C1723" s="140" t="s">
        <v>281</v>
      </c>
      <c r="D1723" s="140" t="s">
        <v>7</v>
      </c>
      <c r="E1723" s="140" t="s">
        <v>535</v>
      </c>
      <c r="F1723" s="140">
        <v>2011</v>
      </c>
      <c r="G1723" s="140" t="s">
        <v>5213</v>
      </c>
      <c r="H1723" s="140" t="s">
        <v>728</v>
      </c>
      <c r="I1723" s="140" t="s">
        <v>728</v>
      </c>
      <c r="J1723" s="140" t="s">
        <v>728</v>
      </c>
      <c r="K1723" s="140">
        <v>0</v>
      </c>
      <c r="L1723" s="140">
        <v>0</v>
      </c>
      <c r="M1723" s="140">
        <v>0</v>
      </c>
      <c r="N1723" s="140">
        <v>0</v>
      </c>
      <c r="O1723" s="140">
        <v>0</v>
      </c>
      <c r="P1723" s="140" t="s">
        <v>728</v>
      </c>
      <c r="Q1723" s="140">
        <v>0</v>
      </c>
      <c r="R1723" s="140">
        <v>0</v>
      </c>
      <c r="S1723" s="140">
        <v>0</v>
      </c>
      <c r="T1723" s="140">
        <v>0</v>
      </c>
      <c r="U1723" s="140">
        <v>0</v>
      </c>
      <c r="V1723" s="140" t="s">
        <v>728</v>
      </c>
      <c r="W1723" s="140" t="s">
        <v>728</v>
      </c>
      <c r="X1723" s="140" t="s">
        <v>728</v>
      </c>
      <c r="Y1723" s="140">
        <v>0</v>
      </c>
      <c r="Z1723" s="140" t="s">
        <v>728</v>
      </c>
      <c r="AA1723" s="140" t="s">
        <v>728</v>
      </c>
      <c r="AB1723" s="140" t="s">
        <v>728</v>
      </c>
      <c r="AC1723" s="140" t="s">
        <v>728</v>
      </c>
      <c r="AD1723" s="140" t="s">
        <v>728</v>
      </c>
      <c r="AE1723" s="140" t="s">
        <v>728</v>
      </c>
      <c r="AF1723" s="140" t="s">
        <v>728</v>
      </c>
      <c r="AG1723" s="140" t="s">
        <v>728</v>
      </c>
      <c r="AH1723" s="140">
        <v>33612</v>
      </c>
      <c r="AI1723" s="44"/>
      <c r="AK1723" s="44"/>
      <c r="AL1723" s="4"/>
    </row>
    <row r="1724" spans="1:38" x14ac:dyDescent="0.35">
      <c r="A1724" s="140" t="s">
        <v>4551</v>
      </c>
      <c r="B1724" s="140" t="s">
        <v>4552</v>
      </c>
      <c r="C1724" s="140" t="s">
        <v>281</v>
      </c>
      <c r="D1724" s="140" t="s">
        <v>7</v>
      </c>
      <c r="E1724" s="140" t="s">
        <v>535</v>
      </c>
      <c r="F1724" s="140">
        <v>2012</v>
      </c>
      <c r="G1724" s="140" t="s">
        <v>5214</v>
      </c>
      <c r="H1724" s="140" t="s">
        <v>728</v>
      </c>
      <c r="I1724" s="140" t="s">
        <v>728</v>
      </c>
      <c r="J1724" s="140" t="s">
        <v>728</v>
      </c>
      <c r="K1724" s="140">
        <v>0</v>
      </c>
      <c r="L1724" s="140">
        <v>0</v>
      </c>
      <c r="M1724" s="140">
        <v>0</v>
      </c>
      <c r="N1724" s="140">
        <v>0</v>
      </c>
      <c r="O1724" s="140">
        <v>0</v>
      </c>
      <c r="P1724" s="140" t="s">
        <v>728</v>
      </c>
      <c r="Q1724" s="140">
        <v>0</v>
      </c>
      <c r="R1724" s="140">
        <v>0</v>
      </c>
      <c r="S1724" s="140">
        <v>0</v>
      </c>
      <c r="T1724" s="140">
        <v>0</v>
      </c>
      <c r="U1724" s="140">
        <v>0</v>
      </c>
      <c r="V1724" s="140" t="s">
        <v>728</v>
      </c>
      <c r="W1724" s="140" t="s">
        <v>728</v>
      </c>
      <c r="X1724" s="140" t="s">
        <v>728</v>
      </c>
      <c r="Y1724" s="140">
        <v>0</v>
      </c>
      <c r="Z1724" s="140" t="s">
        <v>728</v>
      </c>
      <c r="AA1724" s="140" t="s">
        <v>728</v>
      </c>
      <c r="AB1724" s="140" t="s">
        <v>728</v>
      </c>
      <c r="AC1724" s="140" t="s">
        <v>728</v>
      </c>
      <c r="AD1724" s="140" t="s">
        <v>728</v>
      </c>
      <c r="AE1724" s="140" t="s">
        <v>728</v>
      </c>
      <c r="AF1724" s="140" t="s">
        <v>728</v>
      </c>
      <c r="AG1724" s="140" t="s">
        <v>728</v>
      </c>
      <c r="AH1724" s="140">
        <v>33646</v>
      </c>
      <c r="AI1724" s="44"/>
      <c r="AK1724" s="44"/>
      <c r="AL1724" s="4"/>
    </row>
    <row r="1725" spans="1:38" x14ac:dyDescent="0.35">
      <c r="A1725" s="140" t="s">
        <v>4551</v>
      </c>
      <c r="B1725" s="140" t="s">
        <v>4552</v>
      </c>
      <c r="C1725" s="140" t="s">
        <v>281</v>
      </c>
      <c r="D1725" s="140" t="s">
        <v>7</v>
      </c>
      <c r="E1725" s="140" t="s">
        <v>535</v>
      </c>
      <c r="F1725" s="140">
        <v>2013</v>
      </c>
      <c r="G1725" s="140" t="s">
        <v>5215</v>
      </c>
      <c r="H1725" s="140" t="s">
        <v>728</v>
      </c>
      <c r="I1725" s="140" t="s">
        <v>728</v>
      </c>
      <c r="J1725" s="140" t="s">
        <v>728</v>
      </c>
      <c r="K1725" s="140">
        <v>0</v>
      </c>
      <c r="L1725" s="140">
        <v>0</v>
      </c>
      <c r="M1725" s="140">
        <v>0</v>
      </c>
      <c r="N1725" s="140">
        <v>0</v>
      </c>
      <c r="O1725" s="140">
        <v>0</v>
      </c>
      <c r="P1725" s="140" t="s">
        <v>728</v>
      </c>
      <c r="Q1725" s="140">
        <v>0</v>
      </c>
      <c r="R1725" s="140">
        <v>0</v>
      </c>
      <c r="S1725" s="140">
        <v>0</v>
      </c>
      <c r="T1725" s="140">
        <v>0</v>
      </c>
      <c r="U1725" s="140">
        <v>0</v>
      </c>
      <c r="V1725" s="140" t="s">
        <v>728</v>
      </c>
      <c r="W1725" s="140" t="s">
        <v>728</v>
      </c>
      <c r="X1725" s="140" t="s">
        <v>728</v>
      </c>
      <c r="Y1725" s="140">
        <v>0</v>
      </c>
      <c r="Z1725" s="140" t="s">
        <v>728</v>
      </c>
      <c r="AA1725" s="140" t="s">
        <v>728</v>
      </c>
      <c r="AB1725" s="140" t="s">
        <v>728</v>
      </c>
      <c r="AC1725" s="140" t="s">
        <v>728</v>
      </c>
      <c r="AD1725" s="140" t="s">
        <v>728</v>
      </c>
      <c r="AE1725" s="140" t="s">
        <v>728</v>
      </c>
      <c r="AF1725" s="140" t="s">
        <v>728</v>
      </c>
      <c r="AG1725" s="140" t="s">
        <v>728</v>
      </c>
      <c r="AH1725" s="140">
        <v>33692</v>
      </c>
      <c r="AI1725" s="44"/>
      <c r="AK1725" s="44"/>
      <c r="AL1725" s="4"/>
    </row>
    <row r="1726" spans="1:38" x14ac:dyDescent="0.35">
      <c r="A1726" s="140" t="s">
        <v>4551</v>
      </c>
      <c r="B1726" s="140" t="s">
        <v>4552</v>
      </c>
      <c r="C1726" s="140" t="s">
        <v>281</v>
      </c>
      <c r="D1726" s="140" t="s">
        <v>7</v>
      </c>
      <c r="E1726" s="140" t="s">
        <v>535</v>
      </c>
      <c r="F1726" s="140">
        <v>2014</v>
      </c>
      <c r="G1726" s="140" t="s">
        <v>5216</v>
      </c>
      <c r="H1726" s="140" t="s">
        <v>728</v>
      </c>
      <c r="I1726" s="140" t="s">
        <v>728</v>
      </c>
      <c r="J1726" s="140" t="s">
        <v>728</v>
      </c>
      <c r="K1726" s="140">
        <v>0</v>
      </c>
      <c r="L1726" s="140">
        <v>0</v>
      </c>
      <c r="M1726" s="140">
        <v>0</v>
      </c>
      <c r="N1726" s="140">
        <v>0</v>
      </c>
      <c r="O1726" s="140">
        <v>0</v>
      </c>
      <c r="P1726" s="140" t="s">
        <v>728</v>
      </c>
      <c r="Q1726" s="140">
        <v>0</v>
      </c>
      <c r="R1726" s="140">
        <v>0</v>
      </c>
      <c r="S1726" s="140">
        <v>0</v>
      </c>
      <c r="T1726" s="140">
        <v>0</v>
      </c>
      <c r="U1726" s="140">
        <v>0</v>
      </c>
      <c r="V1726" s="140" t="s">
        <v>728</v>
      </c>
      <c r="W1726" s="140" t="s">
        <v>728</v>
      </c>
      <c r="X1726" s="140" t="s">
        <v>728</v>
      </c>
      <c r="Y1726" s="140">
        <v>0</v>
      </c>
      <c r="Z1726" s="140" t="s">
        <v>728</v>
      </c>
      <c r="AA1726" s="140" t="s">
        <v>728</v>
      </c>
      <c r="AB1726" s="140" t="s">
        <v>728</v>
      </c>
      <c r="AC1726" s="140" t="s">
        <v>728</v>
      </c>
      <c r="AD1726" s="140" t="s">
        <v>728</v>
      </c>
      <c r="AE1726" s="140" t="s">
        <v>728</v>
      </c>
      <c r="AF1726" s="140" t="s">
        <v>728</v>
      </c>
      <c r="AG1726" s="140" t="s">
        <v>728</v>
      </c>
      <c r="AH1726" s="140">
        <v>33725</v>
      </c>
      <c r="AI1726" s="44"/>
      <c r="AK1726" s="44"/>
      <c r="AL1726" s="4"/>
    </row>
    <row r="1727" spans="1:38" x14ac:dyDescent="0.35">
      <c r="A1727" s="140" t="s">
        <v>4551</v>
      </c>
      <c r="B1727" s="140" t="s">
        <v>4552</v>
      </c>
      <c r="C1727" s="140" t="s">
        <v>281</v>
      </c>
      <c r="D1727" s="140" t="s">
        <v>7</v>
      </c>
      <c r="E1727" s="140" t="s">
        <v>535</v>
      </c>
      <c r="F1727" s="140">
        <v>2015</v>
      </c>
      <c r="G1727" s="140" t="s">
        <v>5217</v>
      </c>
      <c r="H1727" s="140" t="s">
        <v>728</v>
      </c>
      <c r="I1727" s="140" t="s">
        <v>728</v>
      </c>
      <c r="J1727" s="140" t="s">
        <v>728</v>
      </c>
      <c r="K1727" s="140">
        <v>0</v>
      </c>
      <c r="L1727" s="140">
        <v>0</v>
      </c>
      <c r="M1727" s="140">
        <v>0</v>
      </c>
      <c r="N1727" s="140">
        <v>0</v>
      </c>
      <c r="O1727" s="140">
        <v>0</v>
      </c>
      <c r="P1727" s="140" t="s">
        <v>728</v>
      </c>
      <c r="Q1727" s="140">
        <v>0</v>
      </c>
      <c r="R1727" s="140">
        <v>0</v>
      </c>
      <c r="S1727" s="140">
        <v>0</v>
      </c>
      <c r="T1727" s="140">
        <v>0</v>
      </c>
      <c r="U1727" s="140">
        <v>0</v>
      </c>
      <c r="V1727" s="140" t="s">
        <v>728</v>
      </c>
      <c r="W1727" s="140" t="s">
        <v>728</v>
      </c>
      <c r="X1727" s="140" t="s">
        <v>728</v>
      </c>
      <c r="Y1727" s="140">
        <v>0</v>
      </c>
      <c r="Z1727" s="140" t="s">
        <v>728</v>
      </c>
      <c r="AA1727" s="140" t="s">
        <v>728</v>
      </c>
      <c r="AB1727" s="140" t="s">
        <v>728</v>
      </c>
      <c r="AC1727" s="140" t="s">
        <v>728</v>
      </c>
      <c r="AD1727" s="140" t="s">
        <v>728</v>
      </c>
      <c r="AE1727" s="140" t="s">
        <v>728</v>
      </c>
      <c r="AF1727" s="140" t="s">
        <v>728</v>
      </c>
      <c r="AG1727" s="140" t="s">
        <v>728</v>
      </c>
      <c r="AH1727" s="140">
        <v>33736</v>
      </c>
      <c r="AI1727" s="44"/>
      <c r="AK1727" s="44"/>
      <c r="AL1727" s="4"/>
    </row>
    <row r="1728" spans="1:38" x14ac:dyDescent="0.35">
      <c r="A1728" s="140" t="s">
        <v>4551</v>
      </c>
      <c r="B1728" s="140" t="s">
        <v>4552</v>
      </c>
      <c r="C1728" s="140" t="s">
        <v>281</v>
      </c>
      <c r="D1728" s="140" t="s">
        <v>7</v>
      </c>
      <c r="E1728" s="140" t="s">
        <v>535</v>
      </c>
      <c r="F1728" s="140">
        <v>2016</v>
      </c>
      <c r="G1728" s="140" t="s">
        <v>5218</v>
      </c>
      <c r="H1728" s="140" t="s">
        <v>728</v>
      </c>
      <c r="I1728" s="140" t="s">
        <v>728</v>
      </c>
      <c r="J1728" s="140">
        <v>1004244.4140103295</v>
      </c>
      <c r="K1728" s="140">
        <v>1004244.4140103295</v>
      </c>
      <c r="L1728" s="140">
        <v>0</v>
      </c>
      <c r="M1728" s="140">
        <v>0</v>
      </c>
      <c r="N1728" s="140">
        <v>0</v>
      </c>
      <c r="O1728" s="140">
        <v>0</v>
      </c>
      <c r="P1728" s="140">
        <v>1004244.4140103295</v>
      </c>
      <c r="Q1728" s="140">
        <v>0</v>
      </c>
      <c r="R1728" s="140">
        <v>0</v>
      </c>
      <c r="S1728" s="140">
        <v>0</v>
      </c>
      <c r="T1728" s="140">
        <v>0</v>
      </c>
      <c r="U1728" s="140">
        <v>0</v>
      </c>
      <c r="V1728" s="140" t="s">
        <v>728</v>
      </c>
      <c r="W1728" s="140" t="s">
        <v>728</v>
      </c>
      <c r="X1728" s="140" t="s">
        <v>728</v>
      </c>
      <c r="Y1728" s="140">
        <v>0</v>
      </c>
      <c r="Z1728" s="140" t="s">
        <v>728</v>
      </c>
      <c r="AA1728" s="140" t="s">
        <v>728</v>
      </c>
      <c r="AB1728" s="140" t="s">
        <v>728</v>
      </c>
      <c r="AC1728" s="140" t="s">
        <v>728</v>
      </c>
      <c r="AD1728" s="140" t="s">
        <v>728</v>
      </c>
      <c r="AE1728" s="140" t="s">
        <v>728</v>
      </c>
      <c r="AF1728" s="140" t="s">
        <v>728</v>
      </c>
      <c r="AG1728" s="140" t="s">
        <v>728</v>
      </c>
      <c r="AH1728" s="140">
        <v>33737</v>
      </c>
      <c r="AI1728" s="44"/>
      <c r="AK1728" s="44"/>
      <c r="AL1728" s="4"/>
    </row>
    <row r="1729" spans="1:38" x14ac:dyDescent="0.35">
      <c r="A1729" s="140" t="s">
        <v>4551</v>
      </c>
      <c r="B1729" s="140" t="s">
        <v>4552</v>
      </c>
      <c r="C1729" s="140" t="s">
        <v>281</v>
      </c>
      <c r="D1729" s="140" t="s">
        <v>7</v>
      </c>
      <c r="E1729" s="140" t="s">
        <v>535</v>
      </c>
      <c r="F1729" s="140">
        <v>2017</v>
      </c>
      <c r="G1729" s="140" t="s">
        <v>5219</v>
      </c>
      <c r="H1729" s="140" t="s">
        <v>728</v>
      </c>
      <c r="I1729" s="140" t="s">
        <v>728</v>
      </c>
      <c r="J1729" s="140">
        <v>1203568.356538821</v>
      </c>
      <c r="K1729" s="140">
        <v>1203568.356538821</v>
      </c>
      <c r="L1729" s="140">
        <v>0</v>
      </c>
      <c r="M1729" s="140">
        <v>0</v>
      </c>
      <c r="N1729" s="140">
        <v>0</v>
      </c>
      <c r="O1729" s="140">
        <v>0</v>
      </c>
      <c r="P1729" s="140">
        <v>1203568.356538821</v>
      </c>
      <c r="Q1729" s="140">
        <v>0</v>
      </c>
      <c r="R1729" s="140">
        <v>0</v>
      </c>
      <c r="S1729" s="140">
        <v>0</v>
      </c>
      <c r="T1729" s="140">
        <v>0</v>
      </c>
      <c r="U1729" s="140">
        <v>0</v>
      </c>
      <c r="V1729" s="140" t="s">
        <v>728</v>
      </c>
      <c r="W1729" s="140" t="s">
        <v>728</v>
      </c>
      <c r="X1729" s="140" t="s">
        <v>728</v>
      </c>
      <c r="Y1729" s="140">
        <v>0</v>
      </c>
      <c r="Z1729" s="140" t="s">
        <v>728</v>
      </c>
      <c r="AA1729" s="140" t="s">
        <v>728</v>
      </c>
      <c r="AB1729" s="140" t="s">
        <v>728</v>
      </c>
      <c r="AC1729" s="140" t="s">
        <v>728</v>
      </c>
      <c r="AD1729" s="140" t="s">
        <v>728</v>
      </c>
      <c r="AE1729" s="140" t="s">
        <v>728</v>
      </c>
      <c r="AF1729" s="140" t="s">
        <v>728</v>
      </c>
      <c r="AG1729" s="140" t="s">
        <v>728</v>
      </c>
      <c r="AH1729" s="140">
        <v>33728</v>
      </c>
      <c r="AI1729" s="44"/>
      <c r="AK1729" s="44"/>
      <c r="AL1729" s="4"/>
    </row>
    <row r="1730" spans="1:38" x14ac:dyDescent="0.35">
      <c r="A1730" s="140" t="s">
        <v>4551</v>
      </c>
      <c r="B1730" s="140" t="s">
        <v>4552</v>
      </c>
      <c r="C1730" s="140" t="s">
        <v>281</v>
      </c>
      <c r="D1730" s="140" t="s">
        <v>7</v>
      </c>
      <c r="E1730" s="140" t="s">
        <v>535</v>
      </c>
      <c r="F1730" s="140">
        <v>2018</v>
      </c>
      <c r="G1730" s="140" t="s">
        <v>5220</v>
      </c>
      <c r="H1730" s="140" t="s">
        <v>728</v>
      </c>
      <c r="I1730" s="140" t="s">
        <v>728</v>
      </c>
      <c r="J1730" s="140">
        <v>1187322.6830086205</v>
      </c>
      <c r="K1730" s="140">
        <v>1187322.6830086205</v>
      </c>
      <c r="L1730" s="140">
        <v>0</v>
      </c>
      <c r="M1730" s="140">
        <v>0</v>
      </c>
      <c r="N1730" s="140">
        <v>0</v>
      </c>
      <c r="O1730" s="140">
        <v>0</v>
      </c>
      <c r="P1730" s="140">
        <v>1187322.6830086205</v>
      </c>
      <c r="Q1730" s="140">
        <v>0</v>
      </c>
      <c r="R1730" s="140">
        <v>0</v>
      </c>
      <c r="S1730" s="140">
        <v>0</v>
      </c>
      <c r="T1730" s="140">
        <v>0</v>
      </c>
      <c r="U1730" s="140">
        <v>0</v>
      </c>
      <c r="V1730" s="140" t="s">
        <v>728</v>
      </c>
      <c r="W1730" s="140" t="s">
        <v>728</v>
      </c>
      <c r="X1730" s="140" t="s">
        <v>728</v>
      </c>
      <c r="Y1730" s="140">
        <v>0</v>
      </c>
      <c r="Z1730" s="140" t="s">
        <v>728</v>
      </c>
      <c r="AA1730" s="140" t="s">
        <v>728</v>
      </c>
      <c r="AB1730" s="140" t="s">
        <v>728</v>
      </c>
      <c r="AC1730" s="140" t="s">
        <v>728</v>
      </c>
      <c r="AD1730" s="140" t="s">
        <v>728</v>
      </c>
      <c r="AE1730" s="140" t="s">
        <v>728</v>
      </c>
      <c r="AF1730" s="140" t="s">
        <v>728</v>
      </c>
      <c r="AG1730" s="140" t="s">
        <v>728</v>
      </c>
      <c r="AH1730" s="140">
        <v>33718</v>
      </c>
      <c r="AI1730" s="44"/>
      <c r="AK1730" s="44"/>
      <c r="AL1730" s="4"/>
    </row>
    <row r="1731" spans="1:38" x14ac:dyDescent="0.35">
      <c r="A1731" s="140" t="s">
        <v>107</v>
      </c>
      <c r="B1731" s="140" t="s">
        <v>108</v>
      </c>
      <c r="C1731" s="140" t="s">
        <v>2</v>
      </c>
      <c r="D1731" s="140" t="s">
        <v>10</v>
      </c>
      <c r="E1731" s="140" t="s">
        <v>535</v>
      </c>
      <c r="F1731" s="140">
        <v>1995</v>
      </c>
      <c r="G1731" s="140" t="s">
        <v>1689</v>
      </c>
      <c r="H1731" s="140">
        <v>37807594779.209198</v>
      </c>
      <c r="I1731" s="140">
        <v>6029161076.5127754</v>
      </c>
      <c r="J1731" s="140">
        <v>32119629743.295937</v>
      </c>
      <c r="K1731" s="140">
        <v>22917306568.279362</v>
      </c>
      <c r="L1731" s="140">
        <v>7148076583.5263691</v>
      </c>
      <c r="M1731" s="140">
        <v>5182975228.5072966</v>
      </c>
      <c r="N1731" s="140">
        <v>56240295.968409672</v>
      </c>
      <c r="O1731" s="140">
        <v>1059736871.397513</v>
      </c>
      <c r="P1731" s="140">
        <v>266879774.7097939</v>
      </c>
      <c r="Q1731" s="140">
        <v>9203397814.1699772</v>
      </c>
      <c r="R1731" s="140">
        <v>7546745932.8819017</v>
      </c>
      <c r="S1731" s="140">
        <v>1656651881.2880757</v>
      </c>
      <c r="T1731" s="140">
        <v>9202323175.016573</v>
      </c>
      <c r="U1731" s="140">
        <v>0</v>
      </c>
      <c r="V1731" s="140">
        <v>0</v>
      </c>
      <c r="W1731" s="140">
        <v>0</v>
      </c>
      <c r="X1731" s="140">
        <v>0</v>
      </c>
      <c r="Y1731" s="140">
        <v>9202323175.016573</v>
      </c>
      <c r="Z1731" s="140">
        <v>3104155403.8837461</v>
      </c>
      <c r="AA1731" s="140">
        <v>383108467.72849977</v>
      </c>
      <c r="AB1731" s="140">
        <v>123311635.00756377</v>
      </c>
      <c r="AC1731" s="140">
        <v>259796832.72094515</v>
      </c>
      <c r="AD1731" s="140">
        <v>2721046936.1552467</v>
      </c>
      <c r="AE1731" s="140">
        <v>875827017.39541376</v>
      </c>
      <c r="AF1731" s="140">
        <v>1845219918.7598326</v>
      </c>
      <c r="AG1731" s="140">
        <v>-3445351444.4832516</v>
      </c>
      <c r="AH1731" s="140">
        <v>7269625</v>
      </c>
      <c r="AI1731" s="44"/>
      <c r="AK1731" s="44"/>
      <c r="AL1731" s="4"/>
    </row>
    <row r="1732" spans="1:38" x14ac:dyDescent="0.35">
      <c r="A1732" s="140" t="s">
        <v>107</v>
      </c>
      <c r="B1732" s="140" t="s">
        <v>108</v>
      </c>
      <c r="C1732" s="140" t="s">
        <v>2</v>
      </c>
      <c r="D1732" s="140" t="s">
        <v>10</v>
      </c>
      <c r="E1732" s="140" t="s">
        <v>535</v>
      </c>
      <c r="F1732" s="140">
        <v>1996</v>
      </c>
      <c r="G1732" s="140" t="s">
        <v>1690</v>
      </c>
      <c r="H1732" s="140">
        <v>37516777679.372009</v>
      </c>
      <c r="I1732" s="140">
        <v>6251063936.8831768</v>
      </c>
      <c r="J1732" s="140">
        <v>31558642520.581207</v>
      </c>
      <c r="K1732" s="140">
        <v>23742072619.466873</v>
      </c>
      <c r="L1732" s="140">
        <v>8028011419.420001</v>
      </c>
      <c r="M1732" s="140">
        <v>5128658746.8486567</v>
      </c>
      <c r="N1732" s="140">
        <v>61216795.669750296</v>
      </c>
      <c r="O1732" s="140">
        <v>969069099.80042601</v>
      </c>
      <c r="P1732" s="140">
        <v>266411336.76207158</v>
      </c>
      <c r="Q1732" s="140">
        <v>9288705220.965971</v>
      </c>
      <c r="R1732" s="140">
        <v>7645502022.229578</v>
      </c>
      <c r="S1732" s="140">
        <v>1643203198.7363932</v>
      </c>
      <c r="T1732" s="140">
        <v>7816569901.1143312</v>
      </c>
      <c r="U1732" s="140">
        <v>0</v>
      </c>
      <c r="V1732" s="140">
        <v>0</v>
      </c>
      <c r="W1732" s="140">
        <v>0</v>
      </c>
      <c r="X1732" s="140">
        <v>0</v>
      </c>
      <c r="Y1732" s="140">
        <v>7816569901.1143312</v>
      </c>
      <c r="Z1732" s="140">
        <v>3239690880.4956703</v>
      </c>
      <c r="AA1732" s="140">
        <v>398289052.68068904</v>
      </c>
      <c r="AB1732" s="140">
        <v>128197830.19378424</v>
      </c>
      <c r="AC1732" s="140">
        <v>270091222.48689431</v>
      </c>
      <c r="AD1732" s="140">
        <v>2841401827.814981</v>
      </c>
      <c r="AE1732" s="140">
        <v>914565807.37756073</v>
      </c>
      <c r="AF1732" s="140">
        <v>1926836020.4374061</v>
      </c>
      <c r="AG1732" s="140">
        <v>-3532619658.5880437</v>
      </c>
      <c r="AH1732" s="140">
        <v>7463782</v>
      </c>
      <c r="AI1732" s="44"/>
      <c r="AK1732" s="44"/>
      <c r="AL1732" s="4"/>
    </row>
    <row r="1733" spans="1:38" x14ac:dyDescent="0.35">
      <c r="A1733" s="140" t="s">
        <v>107</v>
      </c>
      <c r="B1733" s="140" t="s">
        <v>108</v>
      </c>
      <c r="C1733" s="140" t="s">
        <v>2</v>
      </c>
      <c r="D1733" s="140" t="s">
        <v>10</v>
      </c>
      <c r="E1733" s="140" t="s">
        <v>535</v>
      </c>
      <c r="F1733" s="140">
        <v>1997</v>
      </c>
      <c r="G1733" s="140" t="s">
        <v>1691</v>
      </c>
      <c r="H1733" s="140">
        <v>37569087384.529518</v>
      </c>
      <c r="I1733" s="140">
        <v>6495701609.097518</v>
      </c>
      <c r="J1733" s="140">
        <v>31733543741.224449</v>
      </c>
      <c r="K1733" s="140">
        <v>24756292872.481667</v>
      </c>
      <c r="L1733" s="140">
        <v>8569902843.444953</v>
      </c>
      <c r="M1733" s="140">
        <v>5164436646.9866142</v>
      </c>
      <c r="N1733" s="140">
        <v>66193295.371090919</v>
      </c>
      <c r="O1733" s="140">
        <v>902208807.07801759</v>
      </c>
      <c r="P1733" s="140">
        <v>293919313.78062415</v>
      </c>
      <c r="Q1733" s="140">
        <v>9759631965.8203659</v>
      </c>
      <c r="R1733" s="140">
        <v>7958243764.9429913</v>
      </c>
      <c r="S1733" s="140">
        <v>1801388200.8773746</v>
      </c>
      <c r="T1733" s="140">
        <v>6977250868.7427845</v>
      </c>
      <c r="U1733" s="140">
        <v>0</v>
      </c>
      <c r="V1733" s="140">
        <v>0</v>
      </c>
      <c r="W1733" s="140">
        <v>0</v>
      </c>
      <c r="X1733" s="140">
        <v>0</v>
      </c>
      <c r="Y1733" s="140">
        <v>6977250868.7427845</v>
      </c>
      <c r="Z1733" s="140">
        <v>3093357076.6791553</v>
      </c>
      <c r="AA1733" s="140">
        <v>378702671.83688146</v>
      </c>
      <c r="AB1733" s="140">
        <v>121893535.59009509</v>
      </c>
      <c r="AC1733" s="140">
        <v>256809136.2467944</v>
      </c>
      <c r="AD1733" s="140">
        <v>2714654404.8422737</v>
      </c>
      <c r="AE1733" s="140">
        <v>873769444.79015493</v>
      </c>
      <c r="AF1733" s="140">
        <v>1840884960.0521038</v>
      </c>
      <c r="AG1733" s="140">
        <v>-3753515042.4716039</v>
      </c>
      <c r="AH1733" s="140">
        <v>7662075</v>
      </c>
      <c r="AI1733" s="44"/>
      <c r="AK1733" s="44"/>
      <c r="AL1733" s="4"/>
    </row>
    <row r="1734" spans="1:38" x14ac:dyDescent="0.35">
      <c r="A1734" s="140" t="s">
        <v>107</v>
      </c>
      <c r="B1734" s="140" t="s">
        <v>108</v>
      </c>
      <c r="C1734" s="140" t="s">
        <v>2</v>
      </c>
      <c r="D1734" s="140" t="s">
        <v>10</v>
      </c>
      <c r="E1734" s="140" t="s">
        <v>535</v>
      </c>
      <c r="F1734" s="140">
        <v>1998</v>
      </c>
      <c r="G1734" s="140" t="s">
        <v>1692</v>
      </c>
      <c r="H1734" s="140">
        <v>37899407574.404289</v>
      </c>
      <c r="I1734" s="140">
        <v>6695574282.3514624</v>
      </c>
      <c r="J1734" s="140">
        <v>32330306063.717819</v>
      </c>
      <c r="K1734" s="140">
        <v>26137026644.057056</v>
      </c>
      <c r="L1734" s="140">
        <v>9415271813.5721741</v>
      </c>
      <c r="M1734" s="140">
        <v>5187550537.3454447</v>
      </c>
      <c r="N1734" s="140">
        <v>71169795.072431549</v>
      </c>
      <c r="O1734" s="140">
        <v>632375700.14973176</v>
      </c>
      <c r="P1734" s="140">
        <v>306128347.93599397</v>
      </c>
      <c r="Q1734" s="140">
        <v>10524530449.981283</v>
      </c>
      <c r="R1734" s="140">
        <v>8660123226.0473213</v>
      </c>
      <c r="S1734" s="140">
        <v>1864407223.9339626</v>
      </c>
      <c r="T1734" s="140">
        <v>6193279419.6607637</v>
      </c>
      <c r="U1734" s="140">
        <v>0</v>
      </c>
      <c r="V1734" s="140">
        <v>0</v>
      </c>
      <c r="W1734" s="140">
        <v>0</v>
      </c>
      <c r="X1734" s="140">
        <v>0</v>
      </c>
      <c r="Y1734" s="140">
        <v>6193279419.6607637</v>
      </c>
      <c r="Z1734" s="140">
        <v>3264685597.6872878</v>
      </c>
      <c r="AA1734" s="140">
        <v>397931622.26893705</v>
      </c>
      <c r="AB1734" s="140">
        <v>128082783.58902968</v>
      </c>
      <c r="AC1734" s="140">
        <v>269848838.67992145</v>
      </c>
      <c r="AD1734" s="140">
        <v>2866753975.4183512</v>
      </c>
      <c r="AE1734" s="140">
        <v>922725937.04125798</v>
      </c>
      <c r="AF1734" s="140">
        <v>1944028038.3770876</v>
      </c>
      <c r="AG1734" s="140">
        <v>-4391158369.3522892</v>
      </c>
      <c r="AH1734" s="140">
        <v>7860781</v>
      </c>
      <c r="AI1734" s="44"/>
      <c r="AK1734" s="44"/>
      <c r="AL1734" s="4"/>
    </row>
    <row r="1735" spans="1:38" x14ac:dyDescent="0.35">
      <c r="A1735" s="140" t="s">
        <v>107</v>
      </c>
      <c r="B1735" s="140" t="s">
        <v>108</v>
      </c>
      <c r="C1735" s="140" t="s">
        <v>2</v>
      </c>
      <c r="D1735" s="140" t="s">
        <v>10</v>
      </c>
      <c r="E1735" s="140" t="s">
        <v>535</v>
      </c>
      <c r="F1735" s="140">
        <v>1999</v>
      </c>
      <c r="G1735" s="140" t="s">
        <v>1693</v>
      </c>
      <c r="H1735" s="140">
        <v>38779270961.167244</v>
      </c>
      <c r="I1735" s="140">
        <v>6931804557.7798481</v>
      </c>
      <c r="J1735" s="140">
        <v>33240205081.156513</v>
      </c>
      <c r="K1735" s="140">
        <v>27597455245.739857</v>
      </c>
      <c r="L1735" s="140">
        <v>9943361574.7920227</v>
      </c>
      <c r="M1735" s="140">
        <v>5210284230.9499884</v>
      </c>
      <c r="N1735" s="140">
        <v>76146270.268773168</v>
      </c>
      <c r="O1735" s="140">
        <v>508300913.40922368</v>
      </c>
      <c r="P1735" s="140">
        <v>316036370.19941658</v>
      </c>
      <c r="Q1735" s="140">
        <v>11543325886.120432</v>
      </c>
      <c r="R1735" s="140">
        <v>9630614082.9076595</v>
      </c>
      <c r="S1735" s="140">
        <v>1912711803.2127719</v>
      </c>
      <c r="T1735" s="140">
        <v>5642749835.4166527</v>
      </c>
      <c r="U1735" s="140">
        <v>0</v>
      </c>
      <c r="V1735" s="140">
        <v>0</v>
      </c>
      <c r="W1735" s="140">
        <v>0</v>
      </c>
      <c r="X1735" s="140">
        <v>0</v>
      </c>
      <c r="Y1735" s="140">
        <v>5642749835.4166527</v>
      </c>
      <c r="Z1735" s="140">
        <v>3309671835.7154202</v>
      </c>
      <c r="AA1735" s="140">
        <v>401400761.79402095</v>
      </c>
      <c r="AB1735" s="140">
        <v>129199400.16878122</v>
      </c>
      <c r="AC1735" s="140">
        <v>272201361.62526667</v>
      </c>
      <c r="AD1735" s="140">
        <v>2908271073.9213991</v>
      </c>
      <c r="AE1735" s="140">
        <v>936089101.07553768</v>
      </c>
      <c r="AF1735" s="140">
        <v>1972181972.8458343</v>
      </c>
      <c r="AG1735" s="140">
        <v>-4702410513.4845409</v>
      </c>
      <c r="AH1735" s="140">
        <v>8054743</v>
      </c>
      <c r="AI1735" s="44"/>
      <c r="AK1735" s="44"/>
      <c r="AL1735" s="4"/>
    </row>
    <row r="1736" spans="1:38" x14ac:dyDescent="0.35">
      <c r="A1736" s="140" t="s">
        <v>107</v>
      </c>
      <c r="B1736" s="140" t="s">
        <v>108</v>
      </c>
      <c r="C1736" s="140" t="s">
        <v>2</v>
      </c>
      <c r="D1736" s="140" t="s">
        <v>10</v>
      </c>
      <c r="E1736" s="140" t="s">
        <v>535</v>
      </c>
      <c r="F1736" s="140">
        <v>2000</v>
      </c>
      <c r="G1736" s="140" t="s">
        <v>1694</v>
      </c>
      <c r="H1736" s="140">
        <v>39406009961.344429</v>
      </c>
      <c r="I1736" s="140">
        <v>7185259399.6183252</v>
      </c>
      <c r="J1736" s="140">
        <v>34306388964.734997</v>
      </c>
      <c r="K1736" s="140">
        <v>28563155493.381683</v>
      </c>
      <c r="L1736" s="140">
        <v>9599353516.6135979</v>
      </c>
      <c r="M1736" s="140">
        <v>5226538532.4372625</v>
      </c>
      <c r="N1736" s="140">
        <v>81122769.970113799</v>
      </c>
      <c r="O1736" s="140">
        <v>463879475.10128725</v>
      </c>
      <c r="P1736" s="140">
        <v>333743198.55158341</v>
      </c>
      <c r="Q1736" s="140">
        <v>12858518000.707834</v>
      </c>
      <c r="R1736" s="140">
        <v>10851195611.289423</v>
      </c>
      <c r="S1736" s="140">
        <v>2007322389.418412</v>
      </c>
      <c r="T1736" s="140">
        <v>5743233471.3533144</v>
      </c>
      <c r="U1736" s="140">
        <v>0</v>
      </c>
      <c r="V1736" s="140">
        <v>0</v>
      </c>
      <c r="W1736" s="140">
        <v>0</v>
      </c>
      <c r="X1736" s="140">
        <v>0</v>
      </c>
      <c r="Y1736" s="140">
        <v>5743233471.3533144</v>
      </c>
      <c r="Z1736" s="140">
        <v>3321494302.868876</v>
      </c>
      <c r="AA1736" s="140">
        <v>400154959.90638864</v>
      </c>
      <c r="AB1736" s="140">
        <v>128798412.24863181</v>
      </c>
      <c r="AC1736" s="140">
        <v>271356547.65774357</v>
      </c>
      <c r="AD1736" s="140">
        <v>2921339342.9625421</v>
      </c>
      <c r="AE1736" s="140">
        <v>940295402.31376708</v>
      </c>
      <c r="AF1736" s="140">
        <v>1981043940.6487532</v>
      </c>
      <c r="AG1736" s="140">
        <v>-5407132705.8777742</v>
      </c>
      <c r="AH1736" s="140">
        <v>8240730</v>
      </c>
      <c r="AI1736" s="44"/>
      <c r="AK1736" s="44"/>
      <c r="AL1736" s="4"/>
    </row>
    <row r="1737" spans="1:38" x14ac:dyDescent="0.35">
      <c r="A1737" s="140" t="s">
        <v>107</v>
      </c>
      <c r="B1737" s="140" t="s">
        <v>108</v>
      </c>
      <c r="C1737" s="140" t="s">
        <v>2</v>
      </c>
      <c r="D1737" s="140" t="s">
        <v>10</v>
      </c>
      <c r="E1737" s="140" t="s">
        <v>535</v>
      </c>
      <c r="F1737" s="140">
        <v>2001</v>
      </c>
      <c r="G1737" s="140" t="s">
        <v>1695</v>
      </c>
      <c r="H1737" s="140">
        <v>40666852946.916367</v>
      </c>
      <c r="I1737" s="140">
        <v>7394142778.1905203</v>
      </c>
      <c r="J1737" s="140">
        <v>35571859910.650581</v>
      </c>
      <c r="K1737" s="140">
        <v>29951767000.235321</v>
      </c>
      <c r="L1737" s="140">
        <v>9397965405.1656799</v>
      </c>
      <c r="M1737" s="140">
        <v>5241810060.1643744</v>
      </c>
      <c r="N1737" s="140">
        <v>86099269.671454415</v>
      </c>
      <c r="O1737" s="140">
        <v>565453687.66201615</v>
      </c>
      <c r="P1737" s="140">
        <v>437865671.62141418</v>
      </c>
      <c r="Q1737" s="140">
        <v>14222572905.950377</v>
      </c>
      <c r="R1737" s="140">
        <v>12057967748.928829</v>
      </c>
      <c r="S1737" s="140">
        <v>2164605157.0215478</v>
      </c>
      <c r="T1737" s="140">
        <v>5620092910.4152632</v>
      </c>
      <c r="U1737" s="140">
        <v>0</v>
      </c>
      <c r="V1737" s="140">
        <v>0</v>
      </c>
      <c r="W1737" s="140">
        <v>0</v>
      </c>
      <c r="X1737" s="140">
        <v>0</v>
      </c>
      <c r="Y1737" s="140">
        <v>5620092910.4152632</v>
      </c>
      <c r="Z1737" s="140">
        <v>3434759957.6656766</v>
      </c>
      <c r="AA1737" s="140">
        <v>412031761.08824682</v>
      </c>
      <c r="AB1737" s="140">
        <v>132621214.13312519</v>
      </c>
      <c r="AC1737" s="140">
        <v>279410546.95514053</v>
      </c>
      <c r="AD1737" s="140">
        <v>3022728196.5773726</v>
      </c>
      <c r="AE1737" s="140">
        <v>972929568.25878072</v>
      </c>
      <c r="AF1737" s="140">
        <v>2049798628.3186147</v>
      </c>
      <c r="AG1737" s="140">
        <v>-5733909699.5904083</v>
      </c>
      <c r="AH1737" s="140">
        <v>8417081</v>
      </c>
      <c r="AI1737" s="44"/>
      <c r="AK1737" s="44"/>
      <c r="AL1737" s="4"/>
    </row>
    <row r="1738" spans="1:38" x14ac:dyDescent="0.35">
      <c r="A1738" s="140" t="s">
        <v>107</v>
      </c>
      <c r="B1738" s="140" t="s">
        <v>108</v>
      </c>
      <c r="C1738" s="140" t="s">
        <v>2</v>
      </c>
      <c r="D1738" s="140" t="s">
        <v>10</v>
      </c>
      <c r="E1738" s="140" t="s">
        <v>535</v>
      </c>
      <c r="F1738" s="140">
        <v>2002</v>
      </c>
      <c r="G1738" s="140" t="s">
        <v>1696</v>
      </c>
      <c r="H1738" s="140">
        <v>43098912540.225578</v>
      </c>
      <c r="I1738" s="140">
        <v>7759607050.376895</v>
      </c>
      <c r="J1738" s="140">
        <v>37363321807.37822</v>
      </c>
      <c r="K1738" s="140">
        <v>32704321839.010468</v>
      </c>
      <c r="L1738" s="140">
        <v>10340422211.673189</v>
      </c>
      <c r="M1738" s="140">
        <v>5299649648.4444828</v>
      </c>
      <c r="N1738" s="140">
        <v>91075769.372795045</v>
      </c>
      <c r="O1738" s="140">
        <v>699727372.73596728</v>
      </c>
      <c r="P1738" s="140">
        <v>538436727.98641586</v>
      </c>
      <c r="Q1738" s="140">
        <v>15735010108.797623</v>
      </c>
      <c r="R1738" s="140">
        <v>13475573547.927124</v>
      </c>
      <c r="S1738" s="140">
        <v>2259436560.8704996</v>
      </c>
      <c r="T1738" s="140">
        <v>4658999968.3677454</v>
      </c>
      <c r="U1738" s="140">
        <v>0</v>
      </c>
      <c r="V1738" s="140">
        <v>0</v>
      </c>
      <c r="W1738" s="140">
        <v>0</v>
      </c>
      <c r="X1738" s="140">
        <v>0</v>
      </c>
      <c r="Y1738" s="140">
        <v>4658999968.3677454</v>
      </c>
      <c r="Z1738" s="140">
        <v>3456958509.9293275</v>
      </c>
      <c r="AA1738" s="140">
        <v>412586259.82238257</v>
      </c>
      <c r="AB1738" s="140">
        <v>132799691.38244796</v>
      </c>
      <c r="AC1738" s="140">
        <v>279786568.43992913</v>
      </c>
      <c r="AD1738" s="140">
        <v>3044372250.106945</v>
      </c>
      <c r="AE1738" s="140">
        <v>979896168.7224592</v>
      </c>
      <c r="AF1738" s="140">
        <v>2064476081.3844676</v>
      </c>
      <c r="AG1738" s="140">
        <v>-5480974827.4588633</v>
      </c>
      <c r="AH1738" s="140">
        <v>8586074</v>
      </c>
      <c r="AI1738" s="44"/>
      <c r="AK1738" s="44"/>
      <c r="AL1738" s="4"/>
    </row>
    <row r="1739" spans="1:38" x14ac:dyDescent="0.35">
      <c r="A1739" s="140" t="s">
        <v>107</v>
      </c>
      <c r="B1739" s="140" t="s">
        <v>108</v>
      </c>
      <c r="C1739" s="140" t="s">
        <v>2</v>
      </c>
      <c r="D1739" s="140" t="s">
        <v>10</v>
      </c>
      <c r="E1739" s="140" t="s">
        <v>535</v>
      </c>
      <c r="F1739" s="140">
        <v>2003</v>
      </c>
      <c r="G1739" s="140" t="s">
        <v>1697</v>
      </c>
      <c r="H1739" s="140">
        <v>47568804105.881157</v>
      </c>
      <c r="I1739" s="140">
        <v>8186054518.6513891</v>
      </c>
      <c r="J1739" s="140">
        <v>40885812736.456566</v>
      </c>
      <c r="K1739" s="140">
        <v>36012320616.5028</v>
      </c>
      <c r="L1739" s="140">
        <v>12125830853.75358</v>
      </c>
      <c r="M1739" s="140">
        <v>5185636230.6618919</v>
      </c>
      <c r="N1739" s="140">
        <v>96052269.074135676</v>
      </c>
      <c r="O1739" s="140">
        <v>1009913361.5176065</v>
      </c>
      <c r="P1739" s="140">
        <v>700051583.76240683</v>
      </c>
      <c r="Q1739" s="140">
        <v>16894836317.733183</v>
      </c>
      <c r="R1739" s="140">
        <v>14342950781.976948</v>
      </c>
      <c r="S1739" s="140">
        <v>2551885535.7562346</v>
      </c>
      <c r="T1739" s="140">
        <v>4873492119.9537687</v>
      </c>
      <c r="U1739" s="140">
        <v>0</v>
      </c>
      <c r="V1739" s="140">
        <v>0</v>
      </c>
      <c r="W1739" s="140">
        <v>0</v>
      </c>
      <c r="X1739" s="140">
        <v>0</v>
      </c>
      <c r="Y1739" s="140">
        <v>4873492119.9537687</v>
      </c>
      <c r="Z1739" s="140">
        <v>3797094746.3059263</v>
      </c>
      <c r="AA1739" s="140">
        <v>450248470.13139707</v>
      </c>
      <c r="AB1739" s="140">
        <v>144922077.39687353</v>
      </c>
      <c r="AC1739" s="140">
        <v>305326392.73451865</v>
      </c>
      <c r="AD1739" s="140">
        <v>3346846276.1745296</v>
      </c>
      <c r="AE1739" s="140">
        <v>1077253888.1246424</v>
      </c>
      <c r="AF1739" s="140">
        <v>2269592388.0498867</v>
      </c>
      <c r="AG1739" s="140">
        <v>-5300157895.5327253</v>
      </c>
      <c r="AH1739" s="140">
        <v>8753093</v>
      </c>
      <c r="AI1739" s="44"/>
      <c r="AK1739" s="44"/>
      <c r="AL1739" s="4"/>
    </row>
    <row r="1740" spans="1:38" x14ac:dyDescent="0.35">
      <c r="A1740" s="140" t="s">
        <v>107</v>
      </c>
      <c r="B1740" s="140" t="s">
        <v>108</v>
      </c>
      <c r="C1740" s="140" t="s">
        <v>2</v>
      </c>
      <c r="D1740" s="140" t="s">
        <v>10</v>
      </c>
      <c r="E1740" s="140" t="s">
        <v>535</v>
      </c>
      <c r="F1740" s="140">
        <v>2004</v>
      </c>
      <c r="G1740" s="140" t="s">
        <v>1698</v>
      </c>
      <c r="H1740" s="140">
        <v>50388116971.333038</v>
      </c>
      <c r="I1740" s="140">
        <v>8752753993.9178581</v>
      </c>
      <c r="J1740" s="140">
        <v>42832426587.849159</v>
      </c>
      <c r="K1740" s="140">
        <v>37693329502.692619</v>
      </c>
      <c r="L1740" s="140">
        <v>13465808318.399046</v>
      </c>
      <c r="M1740" s="140">
        <v>5163214298.5458965</v>
      </c>
      <c r="N1740" s="140">
        <v>101028744.27047729</v>
      </c>
      <c r="O1740" s="140">
        <v>1094650515.8918486</v>
      </c>
      <c r="P1740" s="140">
        <v>924969015.5232805</v>
      </c>
      <c r="Q1740" s="140">
        <v>16943658610.062073</v>
      </c>
      <c r="R1740" s="140">
        <v>13963239360.514231</v>
      </c>
      <c r="S1740" s="140">
        <v>2980419249.5478425</v>
      </c>
      <c r="T1740" s="140">
        <v>5139097085.1565437</v>
      </c>
      <c r="U1740" s="140">
        <v>0</v>
      </c>
      <c r="V1740" s="140">
        <v>0</v>
      </c>
      <c r="W1740" s="140">
        <v>0</v>
      </c>
      <c r="X1740" s="140">
        <v>0</v>
      </c>
      <c r="Y1740" s="140">
        <v>5139097085.1565437</v>
      </c>
      <c r="Z1740" s="140">
        <v>3813767366.3289824</v>
      </c>
      <c r="AA1740" s="140">
        <v>448857272.90341794</v>
      </c>
      <c r="AB1740" s="140">
        <v>130623175.7353169</v>
      </c>
      <c r="AC1740" s="140">
        <v>318234097.16805917</v>
      </c>
      <c r="AD1740" s="140">
        <v>3364910093.4256272</v>
      </c>
      <c r="AE1740" s="140">
        <v>979231637.76327181</v>
      </c>
      <c r="AF1740" s="140">
        <v>2385678455.6623368</v>
      </c>
      <c r="AG1740" s="140">
        <v>-5010830976.7629728</v>
      </c>
      <c r="AH1740" s="140">
        <v>8925743</v>
      </c>
      <c r="AI1740" s="44"/>
      <c r="AK1740" s="44"/>
      <c r="AL1740" s="4"/>
    </row>
    <row r="1741" spans="1:38" x14ac:dyDescent="0.35">
      <c r="A1741" s="140" t="s">
        <v>107</v>
      </c>
      <c r="B1741" s="140" t="s">
        <v>108</v>
      </c>
      <c r="C1741" s="140" t="s">
        <v>2</v>
      </c>
      <c r="D1741" s="140" t="s">
        <v>10</v>
      </c>
      <c r="E1741" s="140" t="s">
        <v>535</v>
      </c>
      <c r="F1741" s="140">
        <v>2005</v>
      </c>
      <c r="G1741" s="140" t="s">
        <v>1699</v>
      </c>
      <c r="H1741" s="140">
        <v>53370303516.919243</v>
      </c>
      <c r="I1741" s="140">
        <v>9511387455.4334259</v>
      </c>
      <c r="J1741" s="140">
        <v>46401433727.839775</v>
      </c>
      <c r="K1741" s="140">
        <v>40131650067.474838</v>
      </c>
      <c r="L1741" s="140">
        <v>15501867781.839714</v>
      </c>
      <c r="M1741" s="140">
        <v>5134670641.7600374</v>
      </c>
      <c r="N1741" s="140">
        <v>106005243.97181793</v>
      </c>
      <c r="O1741" s="140">
        <v>715889869.63830066</v>
      </c>
      <c r="P1741" s="140">
        <v>1213381610.6739638</v>
      </c>
      <c r="Q1741" s="140">
        <v>17459834919.591003</v>
      </c>
      <c r="R1741" s="140">
        <v>13956698402.201822</v>
      </c>
      <c r="S1741" s="140">
        <v>3503136517.3891821</v>
      </c>
      <c r="T1741" s="140">
        <v>6269783660.364934</v>
      </c>
      <c r="U1741" s="140">
        <v>0</v>
      </c>
      <c r="V1741" s="140">
        <v>0</v>
      </c>
      <c r="W1741" s="140">
        <v>0</v>
      </c>
      <c r="X1741" s="140">
        <v>0</v>
      </c>
      <c r="Y1741" s="140">
        <v>6269783660.364934</v>
      </c>
      <c r="Z1741" s="140">
        <v>3845773129.792192</v>
      </c>
      <c r="AA1741" s="140">
        <v>448877354.42886978</v>
      </c>
      <c r="AB1741" s="140">
        <v>139283988.03009614</v>
      </c>
      <c r="AC1741" s="140">
        <v>309593366.39876008</v>
      </c>
      <c r="AD1741" s="140">
        <v>3396895775.3633223</v>
      </c>
      <c r="AE1741" s="140">
        <v>1054036666.9135237</v>
      </c>
      <c r="AF1741" s="140">
        <v>2342859108.4497986</v>
      </c>
      <c r="AG1741" s="140">
        <v>-6388290796.1461411</v>
      </c>
      <c r="AH1741" s="140">
        <v>9109581</v>
      </c>
      <c r="AI1741" s="44"/>
      <c r="AK1741" s="44"/>
      <c r="AL1741" s="4"/>
    </row>
    <row r="1742" spans="1:38" x14ac:dyDescent="0.35">
      <c r="A1742" s="140" t="s">
        <v>107</v>
      </c>
      <c r="B1742" s="140" t="s">
        <v>108</v>
      </c>
      <c r="C1742" s="140" t="s">
        <v>2</v>
      </c>
      <c r="D1742" s="140" t="s">
        <v>10</v>
      </c>
      <c r="E1742" s="140" t="s">
        <v>535</v>
      </c>
      <c r="F1742" s="140">
        <v>2006</v>
      </c>
      <c r="G1742" s="140" t="s">
        <v>1700</v>
      </c>
      <c r="H1742" s="140">
        <v>58149570799.092186</v>
      </c>
      <c r="I1742" s="140">
        <v>10318852223.780491</v>
      </c>
      <c r="J1742" s="140">
        <v>48336862472.352943</v>
      </c>
      <c r="K1742" s="140">
        <v>40495480065.334526</v>
      </c>
      <c r="L1742" s="140">
        <v>16234318616.369038</v>
      </c>
      <c r="M1742" s="140">
        <v>5210506087.9253006</v>
      </c>
      <c r="N1742" s="140">
        <v>110981743.67315854</v>
      </c>
      <c r="O1742" s="140">
        <v>527985334.08857816</v>
      </c>
      <c r="P1742" s="140">
        <v>1456051534.0573189</v>
      </c>
      <c r="Q1742" s="140">
        <v>16955636749.22113</v>
      </c>
      <c r="R1742" s="140">
        <v>13147885944.91975</v>
      </c>
      <c r="S1742" s="140">
        <v>3807750804.3013802</v>
      </c>
      <c r="T1742" s="140">
        <v>7841382407.0184221</v>
      </c>
      <c r="U1742" s="140">
        <v>0</v>
      </c>
      <c r="V1742" s="140">
        <v>0</v>
      </c>
      <c r="W1742" s="140">
        <v>0</v>
      </c>
      <c r="X1742" s="140">
        <v>0</v>
      </c>
      <c r="Y1742" s="140">
        <v>7841382407.0184221</v>
      </c>
      <c r="Z1742" s="140">
        <v>3856880128.1474328</v>
      </c>
      <c r="AA1742" s="140">
        <v>449504809.85435987</v>
      </c>
      <c r="AB1742" s="140">
        <v>179967843.97863716</v>
      </c>
      <c r="AC1742" s="140">
        <v>269536965.87572211</v>
      </c>
      <c r="AD1742" s="140">
        <v>3407375318.2930732</v>
      </c>
      <c r="AE1742" s="140">
        <v>1364207848.7611182</v>
      </c>
      <c r="AF1742" s="140">
        <v>2043167469.5319417</v>
      </c>
      <c r="AG1742" s="140">
        <v>-4363024025.1886778</v>
      </c>
      <c r="AH1742" s="140">
        <v>9307425</v>
      </c>
      <c r="AI1742" s="44"/>
      <c r="AK1742" s="44"/>
      <c r="AL1742" s="4"/>
    </row>
    <row r="1743" spans="1:38" x14ac:dyDescent="0.35">
      <c r="A1743" s="140" t="s">
        <v>107</v>
      </c>
      <c r="B1743" s="140" t="s">
        <v>108</v>
      </c>
      <c r="C1743" s="140" t="s">
        <v>2</v>
      </c>
      <c r="D1743" s="140" t="s">
        <v>10</v>
      </c>
      <c r="E1743" s="140" t="s">
        <v>535</v>
      </c>
      <c r="F1743" s="140">
        <v>2007</v>
      </c>
      <c r="G1743" s="140" t="s">
        <v>1701</v>
      </c>
      <c r="H1743" s="140">
        <v>62292480763.505203</v>
      </c>
      <c r="I1743" s="140">
        <v>11453098157.752254</v>
      </c>
      <c r="J1743" s="140">
        <v>49716455164.055084</v>
      </c>
      <c r="K1743" s="140">
        <v>40268755331.582497</v>
      </c>
      <c r="L1743" s="140">
        <v>16629416215.849365</v>
      </c>
      <c r="M1743" s="140">
        <v>5202825199.3164883</v>
      </c>
      <c r="N1743" s="140">
        <v>115958243.37449917</v>
      </c>
      <c r="O1743" s="140">
        <v>414492622.20807558</v>
      </c>
      <c r="P1743" s="140">
        <v>1657852763.3057015</v>
      </c>
      <c r="Q1743" s="140">
        <v>16248210287.528366</v>
      </c>
      <c r="R1743" s="140">
        <v>12285969576.752808</v>
      </c>
      <c r="S1743" s="140">
        <v>3962240710.7755594</v>
      </c>
      <c r="T1743" s="140">
        <v>9447699832.4725876</v>
      </c>
      <c r="U1743" s="140">
        <v>0</v>
      </c>
      <c r="V1743" s="140">
        <v>0</v>
      </c>
      <c r="W1743" s="140">
        <v>0</v>
      </c>
      <c r="X1743" s="140">
        <v>0</v>
      </c>
      <c r="Y1743" s="140">
        <v>9447699832.4725876</v>
      </c>
      <c r="Z1743" s="140">
        <v>4349406286.0645123</v>
      </c>
      <c r="AA1743" s="140">
        <v>505744368.35585153</v>
      </c>
      <c r="AB1743" s="140">
        <v>182396559.54006922</v>
      </c>
      <c r="AC1743" s="140">
        <v>323347808.81584078</v>
      </c>
      <c r="AD1743" s="140">
        <v>3843661917.7085915</v>
      </c>
      <c r="AE1743" s="140">
        <v>1386215554.1231723</v>
      </c>
      <c r="AF1743" s="140">
        <v>2457446363.5854473</v>
      </c>
      <c r="AG1743" s="140">
        <v>-3226478844.3666444</v>
      </c>
      <c r="AH1743" s="140">
        <v>9518162</v>
      </c>
      <c r="AI1743" s="44"/>
      <c r="AK1743" s="44"/>
      <c r="AL1743" s="4"/>
    </row>
    <row r="1744" spans="1:38" x14ac:dyDescent="0.35">
      <c r="A1744" s="140" t="s">
        <v>107</v>
      </c>
      <c r="B1744" s="140" t="s">
        <v>108</v>
      </c>
      <c r="C1744" s="140" t="s">
        <v>2</v>
      </c>
      <c r="D1744" s="140" t="s">
        <v>10</v>
      </c>
      <c r="E1744" s="140" t="s">
        <v>535</v>
      </c>
      <c r="F1744" s="140">
        <v>2008</v>
      </c>
      <c r="G1744" s="140" t="s">
        <v>1702</v>
      </c>
      <c r="H1744" s="140">
        <v>63806269538.798393</v>
      </c>
      <c r="I1744" s="140">
        <v>12537440101.011444</v>
      </c>
      <c r="J1744" s="140">
        <v>49768402671.130249</v>
      </c>
      <c r="K1744" s="140">
        <v>39225797291.310455</v>
      </c>
      <c r="L1744" s="140">
        <v>16337163868.62813</v>
      </c>
      <c r="M1744" s="140">
        <v>5203456641.3621082</v>
      </c>
      <c r="N1744" s="140">
        <v>120934718.57084079</v>
      </c>
      <c r="O1744" s="140">
        <v>145420482.28693804</v>
      </c>
      <c r="P1744" s="140">
        <v>1904025392.7638662</v>
      </c>
      <c r="Q1744" s="140">
        <v>15514796187.698572</v>
      </c>
      <c r="R1744" s="140">
        <v>11324916386.359747</v>
      </c>
      <c r="S1744" s="140">
        <v>4189879801.3388252</v>
      </c>
      <c r="T1744" s="140">
        <v>10542605379.819798</v>
      </c>
      <c r="U1744" s="140">
        <v>0</v>
      </c>
      <c r="V1744" s="140">
        <v>0</v>
      </c>
      <c r="W1744" s="140">
        <v>0</v>
      </c>
      <c r="X1744" s="140">
        <v>0</v>
      </c>
      <c r="Y1744" s="140">
        <v>10542605379.819798</v>
      </c>
      <c r="Z1744" s="140">
        <v>4253463152.7605786</v>
      </c>
      <c r="AA1744" s="140">
        <v>493761985.14165801</v>
      </c>
      <c r="AB1744" s="140">
        <v>192288369.91999951</v>
      </c>
      <c r="AC1744" s="140">
        <v>301473615.2217201</v>
      </c>
      <c r="AD1744" s="140">
        <v>3759701167.6189203</v>
      </c>
      <c r="AE1744" s="140">
        <v>1464160528.0734243</v>
      </c>
      <c r="AF1744" s="140">
        <v>2295540639.5454884</v>
      </c>
      <c r="AG1744" s="140">
        <v>-2753036386.1038733</v>
      </c>
      <c r="AH1744" s="140">
        <v>9738792</v>
      </c>
      <c r="AI1744" s="44"/>
      <c r="AK1744" s="44"/>
      <c r="AL1744" s="4"/>
    </row>
    <row r="1745" spans="1:38" x14ac:dyDescent="0.35">
      <c r="A1745" s="140" t="s">
        <v>107</v>
      </c>
      <c r="B1745" s="140" t="s">
        <v>108</v>
      </c>
      <c r="C1745" s="140" t="s">
        <v>2</v>
      </c>
      <c r="D1745" s="140" t="s">
        <v>10</v>
      </c>
      <c r="E1745" s="140" t="s">
        <v>535</v>
      </c>
      <c r="F1745" s="140">
        <v>2009</v>
      </c>
      <c r="G1745" s="140" t="s">
        <v>1703</v>
      </c>
      <c r="H1745" s="140">
        <v>66292436180.217049</v>
      </c>
      <c r="I1745" s="140">
        <v>13404439905.699404</v>
      </c>
      <c r="J1745" s="140">
        <v>50775943958.131081</v>
      </c>
      <c r="K1745" s="140">
        <v>39933091106.998207</v>
      </c>
      <c r="L1745" s="140">
        <v>16741996541.615871</v>
      </c>
      <c r="M1745" s="140">
        <v>5209172264.0955162</v>
      </c>
      <c r="N1745" s="140">
        <v>125911218.27218142</v>
      </c>
      <c r="O1745" s="140">
        <v>310168142.63188148</v>
      </c>
      <c r="P1745" s="140">
        <v>2078991541.999265</v>
      </c>
      <c r="Q1745" s="140">
        <v>15466851398.383486</v>
      </c>
      <c r="R1745" s="140">
        <v>11227954622.823463</v>
      </c>
      <c r="S1745" s="140">
        <v>4238896775.5600219</v>
      </c>
      <c r="T1745" s="140">
        <v>10842852851.13287</v>
      </c>
      <c r="U1745" s="140">
        <v>0</v>
      </c>
      <c r="V1745" s="140">
        <v>0</v>
      </c>
      <c r="W1745" s="140">
        <v>0</v>
      </c>
      <c r="X1745" s="140">
        <v>0</v>
      </c>
      <c r="Y1745" s="140">
        <v>10842852851.13287</v>
      </c>
      <c r="Z1745" s="140">
        <v>4865380862.8731127</v>
      </c>
      <c r="AA1745" s="140">
        <v>563228480.90156138</v>
      </c>
      <c r="AB1745" s="140">
        <v>229140470.72733548</v>
      </c>
      <c r="AC1745" s="140">
        <v>334088010.17421156</v>
      </c>
      <c r="AD1745" s="140">
        <v>4302152381.9716234</v>
      </c>
      <c r="AE1745" s="140">
        <v>1750261670.6593242</v>
      </c>
      <c r="AF1745" s="140">
        <v>2551890711.3122773</v>
      </c>
      <c r="AG1745" s="140">
        <v>-2753328546.4865322</v>
      </c>
      <c r="AH1745" s="140">
        <v>9964469</v>
      </c>
      <c r="AI1745" s="44"/>
      <c r="AK1745" s="44"/>
      <c r="AL1745" s="4"/>
    </row>
    <row r="1746" spans="1:38" x14ac:dyDescent="0.35">
      <c r="A1746" s="140" t="s">
        <v>107</v>
      </c>
      <c r="B1746" s="140" t="s">
        <v>108</v>
      </c>
      <c r="C1746" s="140" t="s">
        <v>2</v>
      </c>
      <c r="D1746" s="140" t="s">
        <v>10</v>
      </c>
      <c r="E1746" s="140" t="s">
        <v>535</v>
      </c>
      <c r="F1746" s="140">
        <v>2010</v>
      </c>
      <c r="G1746" s="140" t="s">
        <v>1704</v>
      </c>
      <c r="H1746" s="140">
        <v>62612584475.850426</v>
      </c>
      <c r="I1746" s="140">
        <v>14290567276.922832</v>
      </c>
      <c r="J1746" s="140">
        <v>46612399383.016823</v>
      </c>
      <c r="K1746" s="140">
        <v>38166772152.135162</v>
      </c>
      <c r="L1746" s="140">
        <v>15821398511.794327</v>
      </c>
      <c r="M1746" s="140">
        <v>5206956072.3744707</v>
      </c>
      <c r="N1746" s="140">
        <v>130887717.97352204</v>
      </c>
      <c r="O1746" s="140">
        <v>326847246.42380786</v>
      </c>
      <c r="P1746" s="140">
        <v>2255780856.7710328</v>
      </c>
      <c r="Q1746" s="140">
        <v>14424901746.798004</v>
      </c>
      <c r="R1746" s="140">
        <v>10140232502.147354</v>
      </c>
      <c r="S1746" s="140">
        <v>4284669244.6506505</v>
      </c>
      <c r="T1746" s="140">
        <v>8445627230.8816614</v>
      </c>
      <c r="U1746" s="140">
        <v>0</v>
      </c>
      <c r="V1746" s="140">
        <v>0</v>
      </c>
      <c r="W1746" s="140">
        <v>0</v>
      </c>
      <c r="X1746" s="140">
        <v>0</v>
      </c>
      <c r="Y1746" s="140">
        <v>8445627230.8816614</v>
      </c>
      <c r="Z1746" s="140">
        <v>4833752156.8893795</v>
      </c>
      <c r="AA1746" s="140">
        <v>558585974.88006306</v>
      </c>
      <c r="AB1746" s="140">
        <v>234424068.50766155</v>
      </c>
      <c r="AC1746" s="140">
        <v>324161906.3723377</v>
      </c>
      <c r="AD1746" s="140">
        <v>4275166182.0093169</v>
      </c>
      <c r="AE1746" s="140">
        <v>1794176536.8319204</v>
      </c>
      <c r="AF1746" s="140">
        <v>2480989645.1774116</v>
      </c>
      <c r="AG1746" s="140">
        <v>-3124134340.9786081</v>
      </c>
      <c r="AH1746" s="140">
        <v>10192176</v>
      </c>
      <c r="AI1746" s="44"/>
      <c r="AK1746" s="44"/>
      <c r="AL1746" s="4"/>
    </row>
    <row r="1747" spans="1:38" x14ac:dyDescent="0.35">
      <c r="A1747" s="140" t="s">
        <v>107</v>
      </c>
      <c r="B1747" s="140" t="s">
        <v>108</v>
      </c>
      <c r="C1747" s="140" t="s">
        <v>2</v>
      </c>
      <c r="D1747" s="140" t="s">
        <v>10</v>
      </c>
      <c r="E1747" s="140" t="s">
        <v>535</v>
      </c>
      <c r="F1747" s="140">
        <v>2011</v>
      </c>
      <c r="G1747" s="140" t="s">
        <v>1705</v>
      </c>
      <c r="H1747" s="140">
        <v>66366786610.532852</v>
      </c>
      <c r="I1747" s="140">
        <v>15596158766.437643</v>
      </c>
      <c r="J1747" s="140">
        <v>49220608101.644188</v>
      </c>
      <c r="K1747" s="140">
        <v>39373664585.275635</v>
      </c>
      <c r="L1747" s="140">
        <v>16758160127.616667</v>
      </c>
      <c r="M1747" s="140">
        <v>5209133051.203002</v>
      </c>
      <c r="N1747" s="140">
        <v>151143305.09457791</v>
      </c>
      <c r="O1747" s="140">
        <v>193954589.36200982</v>
      </c>
      <c r="P1747" s="140">
        <v>2562293203.9789495</v>
      </c>
      <c r="Q1747" s="140">
        <v>14498980308.020424</v>
      </c>
      <c r="R1747" s="140">
        <v>9943781707.6550064</v>
      </c>
      <c r="S1747" s="140">
        <v>4555198600.3654184</v>
      </c>
      <c r="T1747" s="140">
        <v>9846943516.368557</v>
      </c>
      <c r="U1747" s="140">
        <v>0</v>
      </c>
      <c r="V1747" s="140">
        <v>0</v>
      </c>
      <c r="W1747" s="140">
        <v>0</v>
      </c>
      <c r="X1747" s="140">
        <v>0</v>
      </c>
      <c r="Y1747" s="140">
        <v>9846943516.368557</v>
      </c>
      <c r="Z1747" s="140">
        <v>5235333271.666831</v>
      </c>
      <c r="AA1747" s="140">
        <v>605714436.02038646</v>
      </c>
      <c r="AB1747" s="140">
        <v>248164072.23146898</v>
      </c>
      <c r="AC1747" s="140">
        <v>357550363.78894132</v>
      </c>
      <c r="AD1747" s="140">
        <v>4629618835.6464443</v>
      </c>
      <c r="AE1747" s="140">
        <v>1896776756.1919611</v>
      </c>
      <c r="AF1747" s="140">
        <v>2732842079.4544835</v>
      </c>
      <c r="AG1747" s="140">
        <v>-3685313529.2158036</v>
      </c>
      <c r="AH1747" s="140">
        <v>10420471</v>
      </c>
      <c r="AI1747" s="44"/>
      <c r="AK1747" s="44"/>
      <c r="AL1747" s="4"/>
    </row>
    <row r="1748" spans="1:38" x14ac:dyDescent="0.35">
      <c r="A1748" s="140" t="s">
        <v>107</v>
      </c>
      <c r="B1748" s="140" t="s">
        <v>108</v>
      </c>
      <c r="C1748" s="140" t="s">
        <v>2</v>
      </c>
      <c r="D1748" s="140" t="s">
        <v>10</v>
      </c>
      <c r="E1748" s="140" t="s">
        <v>535</v>
      </c>
      <c r="F1748" s="140">
        <v>2012</v>
      </c>
      <c r="G1748" s="140" t="s">
        <v>1706</v>
      </c>
      <c r="H1748" s="140">
        <v>70625787512.814545</v>
      </c>
      <c r="I1748" s="140">
        <v>17030546198.319691</v>
      </c>
      <c r="J1748" s="140">
        <v>50360221083.219826</v>
      </c>
      <c r="K1748" s="140">
        <v>40971602243.718636</v>
      </c>
      <c r="L1748" s="140">
        <v>17880779215.676037</v>
      </c>
      <c r="M1748" s="140">
        <v>5229110797.2654448</v>
      </c>
      <c r="N1748" s="140">
        <v>171398892.21563378</v>
      </c>
      <c r="O1748" s="140">
        <v>324822222.79330343</v>
      </c>
      <c r="P1748" s="140">
        <v>3015381284.599772</v>
      </c>
      <c r="Q1748" s="140">
        <v>14350109831.168446</v>
      </c>
      <c r="R1748" s="140">
        <v>9312048124.4952927</v>
      </c>
      <c r="S1748" s="140">
        <v>5038061706.673152</v>
      </c>
      <c r="T1748" s="140">
        <v>9388618839.5011921</v>
      </c>
      <c r="U1748" s="140">
        <v>0</v>
      </c>
      <c r="V1748" s="140">
        <v>0</v>
      </c>
      <c r="W1748" s="140">
        <v>0</v>
      </c>
      <c r="X1748" s="140">
        <v>0</v>
      </c>
      <c r="Y1748" s="140">
        <v>9388618839.5011921</v>
      </c>
      <c r="Z1748" s="140">
        <v>5138754847.1569214</v>
      </c>
      <c r="AA1748" s="140">
        <v>594867813.89057934</v>
      </c>
      <c r="AB1748" s="140">
        <v>233108976.74970487</v>
      </c>
      <c r="AC1748" s="140">
        <v>361758837.14093173</v>
      </c>
      <c r="AD1748" s="140">
        <v>4543887033.2663422</v>
      </c>
      <c r="AE1748" s="140">
        <v>1780598701.1858027</v>
      </c>
      <c r="AF1748" s="140">
        <v>2763288332.0805058</v>
      </c>
      <c r="AG1748" s="140">
        <v>-1903734615.881892</v>
      </c>
      <c r="AH1748" s="140">
        <v>10652029</v>
      </c>
      <c r="AI1748" s="44"/>
      <c r="AK1748" s="44"/>
      <c r="AL1748" s="4"/>
    </row>
    <row r="1749" spans="1:38" x14ac:dyDescent="0.35">
      <c r="A1749" s="140" t="s">
        <v>107</v>
      </c>
      <c r="B1749" s="140" t="s">
        <v>108</v>
      </c>
      <c r="C1749" s="140" t="s">
        <v>2</v>
      </c>
      <c r="D1749" s="140" t="s">
        <v>10</v>
      </c>
      <c r="E1749" s="140" t="s">
        <v>535</v>
      </c>
      <c r="F1749" s="140">
        <v>2013</v>
      </c>
      <c r="G1749" s="140" t="s">
        <v>1707</v>
      </c>
      <c r="H1749" s="140">
        <v>73971164559.027008</v>
      </c>
      <c r="I1749" s="140">
        <v>18384449313.24276</v>
      </c>
      <c r="J1749" s="140">
        <v>51575160273.777855</v>
      </c>
      <c r="K1749" s="140">
        <v>42220005641.007172</v>
      </c>
      <c r="L1749" s="140">
        <v>18535073443.665398</v>
      </c>
      <c r="M1749" s="140">
        <v>5252323301.147646</v>
      </c>
      <c r="N1749" s="140">
        <v>191654503.84168863</v>
      </c>
      <c r="O1749" s="140">
        <v>534266406.09316349</v>
      </c>
      <c r="P1749" s="140">
        <v>3398098855.4685941</v>
      </c>
      <c r="Q1749" s="140">
        <v>14308589130.790682</v>
      </c>
      <c r="R1749" s="140">
        <v>8953386096.9440765</v>
      </c>
      <c r="S1749" s="140">
        <v>5355203033.8466053</v>
      </c>
      <c r="T1749" s="140">
        <v>9355154632.7706795</v>
      </c>
      <c r="U1749" s="140">
        <v>0</v>
      </c>
      <c r="V1749" s="140">
        <v>0</v>
      </c>
      <c r="W1749" s="140">
        <v>0</v>
      </c>
      <c r="X1749" s="140">
        <v>0</v>
      </c>
      <c r="Y1749" s="140">
        <v>9355154632.7706795</v>
      </c>
      <c r="Z1749" s="140">
        <v>6231409786.2423058</v>
      </c>
      <c r="AA1749" s="140">
        <v>722303460.87143946</v>
      </c>
      <c r="AB1749" s="140">
        <v>283602605.02741683</v>
      </c>
      <c r="AC1749" s="140">
        <v>438700855.84398943</v>
      </c>
      <c r="AD1749" s="140">
        <v>5509106325.3708658</v>
      </c>
      <c r="AE1749" s="140">
        <v>2163075479.8867359</v>
      </c>
      <c r="AF1749" s="140">
        <v>3346030845.4841299</v>
      </c>
      <c r="AG1749" s="140">
        <v>-2219854814.2359204</v>
      </c>
      <c r="AH1749" s="140">
        <v>10892810</v>
      </c>
      <c r="AI1749" s="44"/>
      <c r="AK1749" s="44"/>
      <c r="AL1749" s="4"/>
    </row>
    <row r="1750" spans="1:38" x14ac:dyDescent="0.35">
      <c r="A1750" s="140" t="s">
        <v>107</v>
      </c>
      <c r="B1750" s="140" t="s">
        <v>108</v>
      </c>
      <c r="C1750" s="140" t="s">
        <v>2</v>
      </c>
      <c r="D1750" s="140" t="s">
        <v>10</v>
      </c>
      <c r="E1750" s="140" t="s">
        <v>535</v>
      </c>
      <c r="F1750" s="140">
        <v>2014</v>
      </c>
      <c r="G1750" s="140" t="s">
        <v>1708</v>
      </c>
      <c r="H1750" s="140">
        <v>76630977027.575592</v>
      </c>
      <c r="I1750" s="140">
        <v>19767980942.122128</v>
      </c>
      <c r="J1750" s="140">
        <v>52863439779.470917</v>
      </c>
      <c r="K1750" s="140">
        <v>43407451325.016518</v>
      </c>
      <c r="L1750" s="140">
        <v>19449132432.558231</v>
      </c>
      <c r="M1750" s="140">
        <v>5368107318.5719242</v>
      </c>
      <c r="N1750" s="140">
        <v>211910090.9627445</v>
      </c>
      <c r="O1750" s="140">
        <v>188022149.15969005</v>
      </c>
      <c r="P1750" s="140">
        <v>3800815872.9334517</v>
      </c>
      <c r="Q1750" s="140">
        <v>14389463460.830475</v>
      </c>
      <c r="R1750" s="140">
        <v>8721366763.1207714</v>
      </c>
      <c r="S1750" s="140">
        <v>5668096697.7097025</v>
      </c>
      <c r="T1750" s="140">
        <v>9455988454.4544048</v>
      </c>
      <c r="U1750" s="140">
        <v>0</v>
      </c>
      <c r="V1750" s="140">
        <v>0</v>
      </c>
      <c r="W1750" s="140">
        <v>0</v>
      </c>
      <c r="X1750" s="140">
        <v>0</v>
      </c>
      <c r="Y1750" s="140">
        <v>9455988454.4544048</v>
      </c>
      <c r="Z1750" s="140">
        <v>6401954712.4326124</v>
      </c>
      <c r="AA1750" s="140">
        <v>744533389.05736852</v>
      </c>
      <c r="AB1750" s="140">
        <v>292330883.21610624</v>
      </c>
      <c r="AC1750" s="140">
        <v>452202505.84130388</v>
      </c>
      <c r="AD1750" s="140">
        <v>5657421323.3752441</v>
      </c>
      <c r="AE1750" s="140">
        <v>2221309341.5214696</v>
      </c>
      <c r="AF1750" s="140">
        <v>3436111981.8537745</v>
      </c>
      <c r="AG1750" s="140">
        <v>-2402398406.4500461</v>
      </c>
      <c r="AH1750" s="140">
        <v>11150977</v>
      </c>
      <c r="AI1750" s="44"/>
      <c r="AK1750" s="44"/>
      <c r="AL1750" s="4"/>
    </row>
    <row r="1751" spans="1:38" x14ac:dyDescent="0.35">
      <c r="A1751" s="140" t="s">
        <v>107</v>
      </c>
      <c r="B1751" s="140" t="s">
        <v>108</v>
      </c>
      <c r="C1751" s="140" t="s">
        <v>2</v>
      </c>
      <c r="D1751" s="140" t="s">
        <v>10</v>
      </c>
      <c r="E1751" s="140" t="s">
        <v>535</v>
      </c>
      <c r="F1751" s="140">
        <v>2015</v>
      </c>
      <c r="G1751" s="140" t="s">
        <v>1709</v>
      </c>
      <c r="H1751" s="140">
        <v>80773051722.850388</v>
      </c>
      <c r="I1751" s="140">
        <v>21268245470.84594</v>
      </c>
      <c r="J1751" s="140">
        <v>54215315710.448921</v>
      </c>
      <c r="K1751" s="140">
        <v>45316172451.888451</v>
      </c>
      <c r="L1751" s="140">
        <v>21094961069.182415</v>
      </c>
      <c r="M1751" s="140">
        <v>5367151065.9692287</v>
      </c>
      <c r="N1751" s="140">
        <v>232165678.08380038</v>
      </c>
      <c r="O1751" s="140">
        <v>327644741.16944367</v>
      </c>
      <c r="P1751" s="140">
        <v>3997717650.6390767</v>
      </c>
      <c r="Q1751" s="140">
        <v>14296532246.844484</v>
      </c>
      <c r="R1751" s="140">
        <v>8482149824.4710703</v>
      </c>
      <c r="S1751" s="140">
        <v>5814382422.373414</v>
      </c>
      <c r="T1751" s="140">
        <v>8899143258.5604687</v>
      </c>
      <c r="U1751" s="140">
        <v>0</v>
      </c>
      <c r="V1751" s="140">
        <v>0</v>
      </c>
      <c r="W1751" s="140">
        <v>0</v>
      </c>
      <c r="X1751" s="140">
        <v>0</v>
      </c>
      <c r="Y1751" s="140">
        <v>8899143258.5604687</v>
      </c>
      <c r="Z1751" s="140">
        <v>6685821412.7881594</v>
      </c>
      <c r="AA1751" s="140">
        <v>781441596.01425087</v>
      </c>
      <c r="AB1751" s="140">
        <v>306822387.42025036</v>
      </c>
      <c r="AC1751" s="140">
        <v>474619208.59407854</v>
      </c>
      <c r="AD1751" s="140">
        <v>5904379816.7739086</v>
      </c>
      <c r="AE1751" s="140">
        <v>2318274226.5810194</v>
      </c>
      <c r="AF1751" s="140">
        <v>3586105590.1928701</v>
      </c>
      <c r="AG1751" s="140">
        <v>-1396330871.2326412</v>
      </c>
      <c r="AH1751" s="140">
        <v>11432088</v>
      </c>
      <c r="AI1751" s="44"/>
      <c r="AK1751" s="44"/>
      <c r="AL1751" s="4"/>
    </row>
    <row r="1752" spans="1:38" x14ac:dyDescent="0.35">
      <c r="A1752" s="140" t="s">
        <v>107</v>
      </c>
      <c r="B1752" s="140" t="s">
        <v>108</v>
      </c>
      <c r="C1752" s="140" t="s">
        <v>2</v>
      </c>
      <c r="D1752" s="140" t="s">
        <v>10</v>
      </c>
      <c r="E1752" s="140" t="s">
        <v>535</v>
      </c>
      <c r="F1752" s="140">
        <v>2016</v>
      </c>
      <c r="G1752" s="140" t="s">
        <v>1710</v>
      </c>
      <c r="H1752" s="140">
        <v>87967699262.558228</v>
      </c>
      <c r="I1752" s="140">
        <v>26284144256.839035</v>
      </c>
      <c r="J1752" s="140">
        <v>56504440459.642136</v>
      </c>
      <c r="K1752" s="140">
        <v>47164444843.527885</v>
      </c>
      <c r="L1752" s="140">
        <v>22892769213.417606</v>
      </c>
      <c r="M1752" s="140">
        <v>5399553315.1712017</v>
      </c>
      <c r="N1752" s="140">
        <v>252421265.20485625</v>
      </c>
      <c r="O1752" s="140">
        <v>361033143.90274918</v>
      </c>
      <c r="P1752" s="140">
        <v>4131527914.5798178</v>
      </c>
      <c r="Q1752" s="140">
        <v>14127139991.25165</v>
      </c>
      <c r="R1752" s="140">
        <v>8263077265.2834702</v>
      </c>
      <c r="S1752" s="140">
        <v>5864062725.9681797</v>
      </c>
      <c r="T1752" s="140">
        <v>9339995616.1142521</v>
      </c>
      <c r="U1752" s="140">
        <v>0</v>
      </c>
      <c r="V1752" s="140">
        <v>0</v>
      </c>
      <c r="W1752" s="140">
        <v>0</v>
      </c>
      <c r="X1752" s="140">
        <v>0</v>
      </c>
      <c r="Y1752" s="140">
        <v>9339995616.1142521</v>
      </c>
      <c r="Z1752" s="140">
        <v>7448390543.0255508</v>
      </c>
      <c r="AA1752" s="140">
        <v>879816023.40168941</v>
      </c>
      <c r="AB1752" s="140">
        <v>345447764.96093011</v>
      </c>
      <c r="AC1752" s="140">
        <v>534368258.44074047</v>
      </c>
      <c r="AD1752" s="140">
        <v>6568574519.6238604</v>
      </c>
      <c r="AE1752" s="140">
        <v>2579061220.1064467</v>
      </c>
      <c r="AF1752" s="140">
        <v>3989513299.5174036</v>
      </c>
      <c r="AG1752" s="140">
        <v>-2269275996.9485068</v>
      </c>
      <c r="AH1752" s="140">
        <v>11738441</v>
      </c>
      <c r="AI1752" s="44"/>
      <c r="AK1752" s="44"/>
      <c r="AL1752" s="4"/>
    </row>
    <row r="1753" spans="1:38" x14ac:dyDescent="0.35">
      <c r="A1753" s="140" t="s">
        <v>107</v>
      </c>
      <c r="B1753" s="140" t="s">
        <v>108</v>
      </c>
      <c r="C1753" s="140" t="s">
        <v>2</v>
      </c>
      <c r="D1753" s="140" t="s">
        <v>10</v>
      </c>
      <c r="E1753" s="140" t="s">
        <v>535</v>
      </c>
      <c r="F1753" s="140">
        <v>2017</v>
      </c>
      <c r="G1753" s="140" t="s">
        <v>1711</v>
      </c>
      <c r="H1753" s="140">
        <v>95511263387.808487</v>
      </c>
      <c r="I1753" s="140">
        <v>27763701668.181854</v>
      </c>
      <c r="J1753" s="140">
        <v>60712088612.306976</v>
      </c>
      <c r="K1753" s="140">
        <v>48208804455.413177</v>
      </c>
      <c r="L1753" s="140">
        <v>23736272628.739388</v>
      </c>
      <c r="M1753" s="140">
        <v>5339144446.5999212</v>
      </c>
      <c r="N1753" s="140">
        <v>272676852.32591212</v>
      </c>
      <c r="O1753" s="140">
        <v>755487991.9656148</v>
      </c>
      <c r="P1753" s="140">
        <v>4645217143.7519112</v>
      </c>
      <c r="Q1753" s="140">
        <v>13460005392.030426</v>
      </c>
      <c r="R1753" s="140">
        <v>7785410197.0509195</v>
      </c>
      <c r="S1753" s="140">
        <v>5674595194.9795074</v>
      </c>
      <c r="T1753" s="140">
        <v>12503284156.893801</v>
      </c>
      <c r="U1753" s="140">
        <v>0</v>
      </c>
      <c r="V1753" s="140">
        <v>0</v>
      </c>
      <c r="W1753" s="140">
        <v>0</v>
      </c>
      <c r="X1753" s="140">
        <v>0</v>
      </c>
      <c r="Y1753" s="140">
        <v>12503284156.893801</v>
      </c>
      <c r="Z1753" s="140">
        <v>8248159460.409647</v>
      </c>
      <c r="AA1753" s="140">
        <v>987024329.65832841</v>
      </c>
      <c r="AB1753" s="140">
        <v>387541644.58647007</v>
      </c>
      <c r="AC1753" s="140">
        <v>599482685.07194805</v>
      </c>
      <c r="AD1753" s="140">
        <v>7261135130.7513189</v>
      </c>
      <c r="AE1753" s="140">
        <v>2850985700.7370296</v>
      </c>
      <c r="AF1753" s="140">
        <v>4410149430.014266</v>
      </c>
      <c r="AG1753" s="140">
        <v>-1212686353.0900033</v>
      </c>
      <c r="AH1753" s="140">
        <v>12067539</v>
      </c>
      <c r="AI1753" s="44"/>
      <c r="AK1753" s="44"/>
      <c r="AL1753" s="4"/>
    </row>
    <row r="1754" spans="1:38" x14ac:dyDescent="0.35">
      <c r="A1754" s="140" t="s">
        <v>107</v>
      </c>
      <c r="B1754" s="140" t="s">
        <v>108</v>
      </c>
      <c r="C1754" s="140" t="s">
        <v>2</v>
      </c>
      <c r="D1754" s="140" t="s">
        <v>10</v>
      </c>
      <c r="E1754" s="140" t="s">
        <v>535</v>
      </c>
      <c r="F1754" s="140">
        <v>2018</v>
      </c>
      <c r="G1754" s="140" t="s">
        <v>1712</v>
      </c>
      <c r="H1754" s="140">
        <v>100019517600.68799</v>
      </c>
      <c r="I1754" s="140">
        <v>31594579308.209061</v>
      </c>
      <c r="J1754" s="140">
        <v>61122403741.762054</v>
      </c>
      <c r="K1754" s="140">
        <v>45920208580.619659</v>
      </c>
      <c r="L1754" s="140">
        <v>22453825962.08696</v>
      </c>
      <c r="M1754" s="140">
        <v>5377472861.861681</v>
      </c>
      <c r="N1754" s="140">
        <v>292932463.951967</v>
      </c>
      <c r="O1754" s="140">
        <v>639567279.1543926</v>
      </c>
      <c r="P1754" s="140">
        <v>4373323758.8996801</v>
      </c>
      <c r="Q1754" s="140">
        <v>12783086254.664976</v>
      </c>
      <c r="R1754" s="140">
        <v>7440651139.7360582</v>
      </c>
      <c r="S1754" s="140">
        <v>5342435114.9289179</v>
      </c>
      <c r="T1754" s="140">
        <v>15202195161.142397</v>
      </c>
      <c r="U1754" s="140">
        <v>0</v>
      </c>
      <c r="V1754" s="140">
        <v>0</v>
      </c>
      <c r="W1754" s="140" t="s">
        <v>728</v>
      </c>
      <c r="X1754" s="140">
        <v>0</v>
      </c>
      <c r="Y1754" s="140">
        <v>15202195161.142397</v>
      </c>
      <c r="Z1754" s="140">
        <v>8290114550.7168789</v>
      </c>
      <c r="AA1754" s="140">
        <v>1004795586.4958086</v>
      </c>
      <c r="AB1754" s="140">
        <v>394519286.26573288</v>
      </c>
      <c r="AC1754" s="140">
        <v>610276300.23008311</v>
      </c>
      <c r="AD1754" s="140">
        <v>7285318964.2210693</v>
      </c>
      <c r="AE1754" s="140">
        <v>2860481153.1931343</v>
      </c>
      <c r="AF1754" s="140">
        <v>4424837811.027935</v>
      </c>
      <c r="AG1754" s="140">
        <v>-987580000</v>
      </c>
      <c r="AH1754" s="140">
        <v>12414318</v>
      </c>
      <c r="AI1754" s="44"/>
      <c r="AK1754" s="44"/>
      <c r="AL1754" s="4"/>
    </row>
    <row r="1755" spans="1:38" x14ac:dyDescent="0.35">
      <c r="A1755" s="140" t="s">
        <v>95</v>
      </c>
      <c r="B1755" s="140" t="s">
        <v>96</v>
      </c>
      <c r="C1755" s="140" t="s">
        <v>2</v>
      </c>
      <c r="D1755" s="140" t="s">
        <v>10</v>
      </c>
      <c r="E1755" s="140" t="s">
        <v>535</v>
      </c>
      <c r="F1755" s="140">
        <v>1995</v>
      </c>
      <c r="G1755" s="140" t="s">
        <v>1713</v>
      </c>
      <c r="H1755" s="140">
        <v>9814092504.3088474</v>
      </c>
      <c r="I1755" s="140">
        <v>1205301354.4817045</v>
      </c>
      <c r="J1755" s="140">
        <v>2139463908.1046355</v>
      </c>
      <c r="K1755" s="140">
        <v>2139463908.1046355</v>
      </c>
      <c r="L1755" s="140">
        <v>457683633.03722149</v>
      </c>
      <c r="M1755" s="140">
        <v>757762652.27491426</v>
      </c>
      <c r="N1755" s="140">
        <v>7723044.4939404167</v>
      </c>
      <c r="O1755" s="140">
        <v>290137407.83103442</v>
      </c>
      <c r="P1755" s="140">
        <v>25792805.540084939</v>
      </c>
      <c r="Q1755" s="140">
        <v>600364364.92744005</v>
      </c>
      <c r="R1755" s="140">
        <v>248058713.22950587</v>
      </c>
      <c r="S1755" s="140">
        <v>352305651.69793421</v>
      </c>
      <c r="T1755" s="140">
        <v>0</v>
      </c>
      <c r="U1755" s="140">
        <v>0</v>
      </c>
      <c r="V1755" s="140">
        <v>0</v>
      </c>
      <c r="W1755" s="140">
        <v>0</v>
      </c>
      <c r="X1755" s="140">
        <v>0</v>
      </c>
      <c r="Y1755" s="140">
        <v>0</v>
      </c>
      <c r="Z1755" s="140">
        <v>6779520443.9860239</v>
      </c>
      <c r="AA1755" s="140">
        <v>2966028344.5512738</v>
      </c>
      <c r="AB1755" s="140">
        <v>1652746542.4698954</v>
      </c>
      <c r="AC1755" s="140">
        <v>1313281802.0813787</v>
      </c>
      <c r="AD1755" s="140">
        <v>3813492099.434751</v>
      </c>
      <c r="AE1755" s="140">
        <v>2124974932.7768421</v>
      </c>
      <c r="AF1755" s="140">
        <v>1688517166.6579089</v>
      </c>
      <c r="AG1755" s="140">
        <v>-310193202.26351655</v>
      </c>
      <c r="AH1755" s="140">
        <v>1128575</v>
      </c>
      <c r="AI1755" s="44"/>
      <c r="AK1755" s="44"/>
      <c r="AL1755" s="4"/>
    </row>
    <row r="1756" spans="1:38" x14ac:dyDescent="0.35">
      <c r="A1756" s="140" t="s">
        <v>95</v>
      </c>
      <c r="B1756" s="140" t="s">
        <v>96</v>
      </c>
      <c r="C1756" s="140" t="s">
        <v>2</v>
      </c>
      <c r="D1756" s="140" t="s">
        <v>10</v>
      </c>
      <c r="E1756" s="140" t="s">
        <v>535</v>
      </c>
      <c r="F1756" s="140">
        <v>1996</v>
      </c>
      <c r="G1756" s="140" t="s">
        <v>1714</v>
      </c>
      <c r="H1756" s="140">
        <v>9966701730.350729</v>
      </c>
      <c r="I1756" s="140">
        <v>1279772624.7239199</v>
      </c>
      <c r="J1756" s="140">
        <v>2161841505.4056911</v>
      </c>
      <c r="K1756" s="140">
        <v>2161841505.4056911</v>
      </c>
      <c r="L1756" s="140">
        <v>488841013.19588661</v>
      </c>
      <c r="M1756" s="140">
        <v>806469639.18957579</v>
      </c>
      <c r="N1756" s="140">
        <v>7850004.8937446615</v>
      </c>
      <c r="O1756" s="140">
        <v>246752093.77578115</v>
      </c>
      <c r="P1756" s="140">
        <v>26925997.074853323</v>
      </c>
      <c r="Q1756" s="140">
        <v>585002757.27584958</v>
      </c>
      <c r="R1756" s="140">
        <v>247050779.5663738</v>
      </c>
      <c r="S1756" s="140">
        <v>337951977.70947582</v>
      </c>
      <c r="T1756" s="140">
        <v>0</v>
      </c>
      <c r="U1756" s="140">
        <v>0</v>
      </c>
      <c r="V1756" s="140">
        <v>0</v>
      </c>
      <c r="W1756" s="140">
        <v>0</v>
      </c>
      <c r="X1756" s="140">
        <v>0</v>
      </c>
      <c r="Y1756" s="140">
        <v>0</v>
      </c>
      <c r="Z1756" s="140">
        <v>6853349252.7751932</v>
      </c>
      <c r="AA1756" s="140">
        <v>2992983489.2127519</v>
      </c>
      <c r="AB1756" s="140">
        <v>1661463522.1574154</v>
      </c>
      <c r="AC1756" s="140">
        <v>1331519967.0553367</v>
      </c>
      <c r="AD1756" s="140">
        <v>3860365763.5624404</v>
      </c>
      <c r="AE1756" s="140">
        <v>2142964343.5926127</v>
      </c>
      <c r="AF1756" s="140">
        <v>1717401419.9698198</v>
      </c>
      <c r="AG1756" s="140">
        <v>-328261652.55407786</v>
      </c>
      <c r="AH1756" s="140">
        <v>1164091</v>
      </c>
      <c r="AI1756" s="44"/>
      <c r="AK1756" s="44"/>
      <c r="AL1756" s="4"/>
    </row>
    <row r="1757" spans="1:38" x14ac:dyDescent="0.35">
      <c r="A1757" s="140" t="s">
        <v>95</v>
      </c>
      <c r="B1757" s="140" t="s">
        <v>96</v>
      </c>
      <c r="C1757" s="140" t="s">
        <v>2</v>
      </c>
      <c r="D1757" s="140" t="s">
        <v>10</v>
      </c>
      <c r="E1757" s="140" t="s">
        <v>535</v>
      </c>
      <c r="F1757" s="140">
        <v>1997</v>
      </c>
      <c r="G1757" s="140" t="s">
        <v>1715</v>
      </c>
      <c r="H1757" s="140">
        <v>10344527163.862757</v>
      </c>
      <c r="I1757" s="140">
        <v>1323320000.9440362</v>
      </c>
      <c r="J1757" s="140">
        <v>2107167185.9944744</v>
      </c>
      <c r="K1757" s="140">
        <v>2107167185.9944744</v>
      </c>
      <c r="L1757" s="140">
        <v>511383378.12853098</v>
      </c>
      <c r="M1757" s="140">
        <v>810236563.24412453</v>
      </c>
      <c r="N1757" s="140">
        <v>7976965.2935489062</v>
      </c>
      <c r="O1757" s="140">
        <v>169662248.01686221</v>
      </c>
      <c r="P1757" s="140">
        <v>28977498.411632046</v>
      </c>
      <c r="Q1757" s="140">
        <v>578930532.89977598</v>
      </c>
      <c r="R1757" s="140">
        <v>252626413.89316726</v>
      </c>
      <c r="S1757" s="140">
        <v>326304119.00660878</v>
      </c>
      <c r="T1757" s="140">
        <v>0</v>
      </c>
      <c r="U1757" s="140">
        <v>0</v>
      </c>
      <c r="V1757" s="140">
        <v>0</v>
      </c>
      <c r="W1757" s="140">
        <v>0</v>
      </c>
      <c r="X1757" s="140">
        <v>0</v>
      </c>
      <c r="Y1757" s="140">
        <v>0</v>
      </c>
      <c r="Z1757" s="140">
        <v>7278639098.0040646</v>
      </c>
      <c r="AA1757" s="140">
        <v>3168641397.5020266</v>
      </c>
      <c r="AB1757" s="140">
        <v>1761467190.985507</v>
      </c>
      <c r="AC1757" s="140">
        <v>1407174206.5165195</v>
      </c>
      <c r="AD1757" s="140">
        <v>4109997700.5020289</v>
      </c>
      <c r="AE1757" s="140">
        <v>2284772934.5982537</v>
      </c>
      <c r="AF1757" s="140">
        <v>1825224765.9037843</v>
      </c>
      <c r="AG1757" s="140">
        <v>-364599121.07982087</v>
      </c>
      <c r="AH1757" s="140">
        <v>1200526</v>
      </c>
      <c r="AI1757" s="44"/>
      <c r="AK1757" s="44"/>
      <c r="AL1757" s="4"/>
    </row>
    <row r="1758" spans="1:38" x14ac:dyDescent="0.35">
      <c r="A1758" s="140" t="s">
        <v>95</v>
      </c>
      <c r="B1758" s="140" t="s">
        <v>96</v>
      </c>
      <c r="C1758" s="140" t="s">
        <v>2</v>
      </c>
      <c r="D1758" s="140" t="s">
        <v>10</v>
      </c>
      <c r="E1758" s="140" t="s">
        <v>535</v>
      </c>
      <c r="F1758" s="140">
        <v>1998</v>
      </c>
      <c r="G1758" s="140" t="s">
        <v>1716</v>
      </c>
      <c r="H1758" s="140">
        <v>10632580337.547615</v>
      </c>
      <c r="I1758" s="140">
        <v>1374051999.1536145</v>
      </c>
      <c r="J1758" s="140">
        <v>2136741353.8122313</v>
      </c>
      <c r="K1758" s="140">
        <v>2136741353.8122313</v>
      </c>
      <c r="L1758" s="140">
        <v>538477524.37809372</v>
      </c>
      <c r="M1758" s="140">
        <v>834071487.16033101</v>
      </c>
      <c r="N1758" s="140">
        <v>8103950.1983521478</v>
      </c>
      <c r="O1758" s="140">
        <v>141400971.64667532</v>
      </c>
      <c r="P1758" s="140">
        <v>30798717.800974667</v>
      </c>
      <c r="Q1758" s="140">
        <v>583888702.62780452</v>
      </c>
      <c r="R1758" s="140">
        <v>257949507.63018396</v>
      </c>
      <c r="S1758" s="140">
        <v>325939194.99762058</v>
      </c>
      <c r="T1758" s="140">
        <v>0</v>
      </c>
      <c r="U1758" s="140">
        <v>0</v>
      </c>
      <c r="V1758" s="140">
        <v>0</v>
      </c>
      <c r="W1758" s="140">
        <v>0</v>
      </c>
      <c r="X1758" s="140">
        <v>0</v>
      </c>
      <c r="Y1758" s="140">
        <v>0</v>
      </c>
      <c r="Z1758" s="140">
        <v>7535796950.6213675</v>
      </c>
      <c r="AA1758" s="140">
        <v>3272939511.4584613</v>
      </c>
      <c r="AB1758" s="140">
        <v>1823804242.8269327</v>
      </c>
      <c r="AC1758" s="140">
        <v>1449135268.6315286</v>
      </c>
      <c r="AD1758" s="140">
        <v>4262857439.1629148</v>
      </c>
      <c r="AE1758" s="140">
        <v>2375423516.6561966</v>
      </c>
      <c r="AF1758" s="140">
        <v>1887433922.5067177</v>
      </c>
      <c r="AG1758" s="140">
        <v>-414009966.0395999</v>
      </c>
      <c r="AH1758" s="140">
        <v>1238125</v>
      </c>
      <c r="AI1758" s="44"/>
      <c r="AK1758" s="44"/>
      <c r="AL1758" s="4"/>
    </row>
    <row r="1759" spans="1:38" x14ac:dyDescent="0.35">
      <c r="A1759" s="140" t="s">
        <v>95</v>
      </c>
      <c r="B1759" s="140" t="s">
        <v>96</v>
      </c>
      <c r="C1759" s="140" t="s">
        <v>2</v>
      </c>
      <c r="D1759" s="140" t="s">
        <v>10</v>
      </c>
      <c r="E1759" s="140" t="s">
        <v>535</v>
      </c>
      <c r="F1759" s="140">
        <v>1999</v>
      </c>
      <c r="G1759" s="140" t="s">
        <v>1717</v>
      </c>
      <c r="H1759" s="140">
        <v>11069145060.59646</v>
      </c>
      <c r="I1759" s="140">
        <v>1425049836.2009101</v>
      </c>
      <c r="J1759" s="140">
        <v>2180106049.6556563</v>
      </c>
      <c r="K1759" s="140">
        <v>2180106049.6556563</v>
      </c>
      <c r="L1759" s="140">
        <v>538891293.22666276</v>
      </c>
      <c r="M1759" s="140">
        <v>846161583.94571161</v>
      </c>
      <c r="N1759" s="140">
        <v>8230910.5981563916</v>
      </c>
      <c r="O1759" s="140">
        <v>158761842.60039973</v>
      </c>
      <c r="P1759" s="140">
        <v>36880305.565714255</v>
      </c>
      <c r="Q1759" s="140">
        <v>591180113.71901155</v>
      </c>
      <c r="R1759" s="140">
        <v>259928165.17941606</v>
      </c>
      <c r="S1759" s="140">
        <v>331251948.53959543</v>
      </c>
      <c r="T1759" s="140">
        <v>0</v>
      </c>
      <c r="U1759" s="140">
        <v>0</v>
      </c>
      <c r="V1759" s="140">
        <v>0</v>
      </c>
      <c r="W1759" s="140">
        <v>0</v>
      </c>
      <c r="X1759" s="140">
        <v>0</v>
      </c>
      <c r="Y1759" s="140">
        <v>0</v>
      </c>
      <c r="Z1759" s="140">
        <v>7994006983.8075323</v>
      </c>
      <c r="AA1759" s="140">
        <v>3461373028.3623958</v>
      </c>
      <c r="AB1759" s="140">
        <v>1930770587.4485772</v>
      </c>
      <c r="AC1759" s="140">
        <v>1530602440.9138095</v>
      </c>
      <c r="AD1759" s="140">
        <v>4532633955.4451361</v>
      </c>
      <c r="AE1759" s="140">
        <v>2528325104.8456292</v>
      </c>
      <c r="AF1759" s="140">
        <v>2004308850.5995071</v>
      </c>
      <c r="AG1759" s="140">
        <v>-530017809.06763589</v>
      </c>
      <c r="AH1759" s="140">
        <v>1277133</v>
      </c>
      <c r="AI1759" s="44"/>
      <c r="AK1759" s="44"/>
      <c r="AL1759" s="4"/>
    </row>
    <row r="1760" spans="1:38" x14ac:dyDescent="0.35">
      <c r="A1760" s="140" t="s">
        <v>95</v>
      </c>
      <c r="B1760" s="140" t="s">
        <v>96</v>
      </c>
      <c r="C1760" s="140" t="s">
        <v>2</v>
      </c>
      <c r="D1760" s="140" t="s">
        <v>10</v>
      </c>
      <c r="E1760" s="140" t="s">
        <v>535</v>
      </c>
      <c r="F1760" s="140">
        <v>2000</v>
      </c>
      <c r="G1760" s="140" t="s">
        <v>1718</v>
      </c>
      <c r="H1760" s="140">
        <v>11312493498.749559</v>
      </c>
      <c r="I1760" s="140">
        <v>1475637251.2426722</v>
      </c>
      <c r="J1760" s="140">
        <v>2243488264.4542141</v>
      </c>
      <c r="K1760" s="140">
        <v>2243488264.4542141</v>
      </c>
      <c r="L1760" s="140">
        <v>515067560.77423882</v>
      </c>
      <c r="M1760" s="140">
        <v>847881336.00078964</v>
      </c>
      <c r="N1760" s="140">
        <v>8357870.9979606364</v>
      </c>
      <c r="O1760" s="140">
        <v>218849087.61899915</v>
      </c>
      <c r="P1760" s="140">
        <v>34870834.182330921</v>
      </c>
      <c r="Q1760" s="140">
        <v>618461574.87989497</v>
      </c>
      <c r="R1760" s="140">
        <v>270532882.0534932</v>
      </c>
      <c r="S1760" s="140">
        <v>347928692.82640171</v>
      </c>
      <c r="T1760" s="140">
        <v>0</v>
      </c>
      <c r="U1760" s="140">
        <v>0</v>
      </c>
      <c r="V1760" s="140">
        <v>0</v>
      </c>
      <c r="W1760" s="140">
        <v>0</v>
      </c>
      <c r="X1760" s="140">
        <v>0</v>
      </c>
      <c r="Y1760" s="140">
        <v>0</v>
      </c>
      <c r="Z1760" s="140">
        <v>8267152058.2449884</v>
      </c>
      <c r="AA1760" s="140">
        <v>3571667043.0275016</v>
      </c>
      <c r="AB1760" s="140">
        <v>1984359721.5206604</v>
      </c>
      <c r="AC1760" s="140">
        <v>1587307321.5068412</v>
      </c>
      <c r="AD1760" s="140">
        <v>4695485015.2174873</v>
      </c>
      <c r="AE1760" s="140">
        <v>2608734583.8663273</v>
      </c>
      <c r="AF1760" s="140">
        <v>2086750431.3511603</v>
      </c>
      <c r="AG1760" s="140">
        <v>-673784075.19231772</v>
      </c>
      <c r="AH1760" s="140">
        <v>1317703</v>
      </c>
      <c r="AI1760" s="44"/>
      <c r="AK1760" s="44"/>
      <c r="AL1760" s="4"/>
    </row>
    <row r="1761" spans="1:38" x14ac:dyDescent="0.35">
      <c r="A1761" s="140" t="s">
        <v>95</v>
      </c>
      <c r="B1761" s="140" t="s">
        <v>96</v>
      </c>
      <c r="C1761" s="140" t="s">
        <v>2</v>
      </c>
      <c r="D1761" s="140" t="s">
        <v>10</v>
      </c>
      <c r="E1761" s="140" t="s">
        <v>535</v>
      </c>
      <c r="F1761" s="140">
        <v>2001</v>
      </c>
      <c r="G1761" s="140" t="s">
        <v>1719</v>
      </c>
      <c r="H1761" s="140">
        <v>11784841147.126329</v>
      </c>
      <c r="I1761" s="140">
        <v>1589030615.9653912</v>
      </c>
      <c r="J1761" s="140">
        <v>2322427414.3860116</v>
      </c>
      <c r="K1761" s="140">
        <v>2322427414.3860116</v>
      </c>
      <c r="L1761" s="140">
        <v>531192224.39592177</v>
      </c>
      <c r="M1761" s="140">
        <v>863376829.44371879</v>
      </c>
      <c r="N1761" s="140">
        <v>8484831.3977648802</v>
      </c>
      <c r="O1761" s="140">
        <v>171730282.68753874</v>
      </c>
      <c r="P1761" s="140">
        <v>38865714.317875303</v>
      </c>
      <c r="Q1761" s="140">
        <v>708777532.14319205</v>
      </c>
      <c r="R1761" s="140">
        <v>319354888.63401151</v>
      </c>
      <c r="S1761" s="140">
        <v>389422643.50918049</v>
      </c>
      <c r="T1761" s="140">
        <v>0</v>
      </c>
      <c r="U1761" s="140">
        <v>0</v>
      </c>
      <c r="V1761" s="140">
        <v>0</v>
      </c>
      <c r="W1761" s="140">
        <v>0</v>
      </c>
      <c r="X1761" s="140">
        <v>0</v>
      </c>
      <c r="Y1761" s="140">
        <v>0</v>
      </c>
      <c r="Z1761" s="140">
        <v>8697469779.1704159</v>
      </c>
      <c r="AA1761" s="140">
        <v>3755515486.8401146</v>
      </c>
      <c r="AB1761" s="140">
        <v>2077514078.7875955</v>
      </c>
      <c r="AC1761" s="140">
        <v>1678001408.0525086</v>
      </c>
      <c r="AD1761" s="140">
        <v>4941954292.3303013</v>
      </c>
      <c r="AE1761" s="140">
        <v>2733840309.0116558</v>
      </c>
      <c r="AF1761" s="140">
        <v>2208113983.318645</v>
      </c>
      <c r="AG1761" s="140">
        <v>-824086662.39548588</v>
      </c>
      <c r="AH1761" s="140">
        <v>1360074</v>
      </c>
      <c r="AI1761" s="44"/>
      <c r="AK1761" s="44"/>
      <c r="AL1761" s="4"/>
    </row>
    <row r="1762" spans="1:38" x14ac:dyDescent="0.35">
      <c r="A1762" s="140" t="s">
        <v>95</v>
      </c>
      <c r="B1762" s="140" t="s">
        <v>96</v>
      </c>
      <c r="C1762" s="140" t="s">
        <v>2</v>
      </c>
      <c r="D1762" s="140" t="s">
        <v>10</v>
      </c>
      <c r="E1762" s="140" t="s">
        <v>535</v>
      </c>
      <c r="F1762" s="140">
        <v>2002</v>
      </c>
      <c r="G1762" s="140" t="s">
        <v>1720</v>
      </c>
      <c r="H1762" s="140">
        <v>11554545636.295206</v>
      </c>
      <c r="I1762" s="140">
        <v>1854368752.9340992</v>
      </c>
      <c r="J1762" s="140">
        <v>2561178844.0725021</v>
      </c>
      <c r="K1762" s="140">
        <v>2561178844.0725021</v>
      </c>
      <c r="L1762" s="140">
        <v>591875023.02098787</v>
      </c>
      <c r="M1762" s="140">
        <v>907183167.30706918</v>
      </c>
      <c r="N1762" s="140">
        <v>8611816.3025681227</v>
      </c>
      <c r="O1762" s="140">
        <v>165533412.27104485</v>
      </c>
      <c r="P1762" s="140">
        <v>50830440.879463509</v>
      </c>
      <c r="Q1762" s="140">
        <v>837144984.29136848</v>
      </c>
      <c r="R1762" s="140">
        <v>386292514.32512891</v>
      </c>
      <c r="S1762" s="140">
        <v>450852469.96623951</v>
      </c>
      <c r="T1762" s="140">
        <v>0</v>
      </c>
      <c r="U1762" s="140">
        <v>0</v>
      </c>
      <c r="V1762" s="140">
        <v>0</v>
      </c>
      <c r="W1762" s="140">
        <v>0</v>
      </c>
      <c r="X1762" s="140">
        <v>0</v>
      </c>
      <c r="Y1762" s="140">
        <v>0</v>
      </c>
      <c r="Z1762" s="140">
        <v>8330530739.1551685</v>
      </c>
      <c r="AA1762" s="140">
        <v>3595264804.2440491</v>
      </c>
      <c r="AB1762" s="140">
        <v>1976210146.8108461</v>
      </c>
      <c r="AC1762" s="140">
        <v>1619054657.4332027</v>
      </c>
      <c r="AD1762" s="140">
        <v>4735265934.9111185</v>
      </c>
      <c r="AE1762" s="140">
        <v>2602834866.9540329</v>
      </c>
      <c r="AF1762" s="140">
        <v>2132431067.9570858</v>
      </c>
      <c r="AG1762" s="140">
        <v>-1191532699.8665664</v>
      </c>
      <c r="AH1762" s="140">
        <v>1404261</v>
      </c>
      <c r="AI1762" s="44"/>
      <c r="AK1762" s="44"/>
      <c r="AL1762" s="4"/>
    </row>
    <row r="1763" spans="1:38" x14ac:dyDescent="0.35">
      <c r="A1763" s="140" t="s">
        <v>95</v>
      </c>
      <c r="B1763" s="140" t="s">
        <v>96</v>
      </c>
      <c r="C1763" s="140" t="s">
        <v>2</v>
      </c>
      <c r="D1763" s="140" t="s">
        <v>10</v>
      </c>
      <c r="E1763" s="140" t="s">
        <v>535</v>
      </c>
      <c r="F1763" s="140">
        <v>2003</v>
      </c>
      <c r="G1763" s="140" t="s">
        <v>1721</v>
      </c>
      <c r="H1763" s="140">
        <v>11992491157.046797</v>
      </c>
      <c r="I1763" s="140">
        <v>2077249388.1960237</v>
      </c>
      <c r="J1763" s="140">
        <v>3097823606.9894819</v>
      </c>
      <c r="K1763" s="140">
        <v>3097823606.9894819</v>
      </c>
      <c r="L1763" s="140">
        <v>794596798.32978415</v>
      </c>
      <c r="M1763" s="140">
        <v>890746888.98252738</v>
      </c>
      <c r="N1763" s="140">
        <v>8738776.7023723666</v>
      </c>
      <c r="O1763" s="140">
        <v>333705368.59277827</v>
      </c>
      <c r="P1763" s="140">
        <v>58057506.265736684</v>
      </c>
      <c r="Q1763" s="140">
        <v>1011978268.1162829</v>
      </c>
      <c r="R1763" s="140">
        <v>467403091.45566291</v>
      </c>
      <c r="S1763" s="140">
        <v>544575176.66062009</v>
      </c>
      <c r="T1763" s="140">
        <v>0</v>
      </c>
      <c r="U1763" s="140">
        <v>0</v>
      </c>
      <c r="V1763" s="140">
        <v>0</v>
      </c>
      <c r="W1763" s="140">
        <v>0</v>
      </c>
      <c r="X1763" s="140">
        <v>0</v>
      </c>
      <c r="Y1763" s="140">
        <v>0</v>
      </c>
      <c r="Z1763" s="140">
        <v>8550026370.108345</v>
      </c>
      <c r="AA1763" s="140">
        <v>3689637232.7820215</v>
      </c>
      <c r="AB1763" s="140">
        <v>2038256898.0688646</v>
      </c>
      <c r="AC1763" s="140">
        <v>1651380334.7131567</v>
      </c>
      <c r="AD1763" s="140">
        <v>4860389137.3263235</v>
      </c>
      <c r="AE1763" s="140">
        <v>2685012390.4957886</v>
      </c>
      <c r="AF1763" s="140">
        <v>2175376746.8305345</v>
      </c>
      <c r="AG1763" s="140">
        <v>-1732608208.2470553</v>
      </c>
      <c r="AH1763" s="140">
        <v>1449925</v>
      </c>
      <c r="AI1763" s="44"/>
      <c r="AK1763" s="44"/>
      <c r="AL1763" s="4"/>
    </row>
    <row r="1764" spans="1:38" x14ac:dyDescent="0.35">
      <c r="A1764" s="140" t="s">
        <v>95</v>
      </c>
      <c r="B1764" s="140" t="s">
        <v>96</v>
      </c>
      <c r="C1764" s="140" t="s">
        <v>2</v>
      </c>
      <c r="D1764" s="140" t="s">
        <v>10</v>
      </c>
      <c r="E1764" s="140" t="s">
        <v>535</v>
      </c>
      <c r="F1764" s="140">
        <v>2004</v>
      </c>
      <c r="G1764" s="140" t="s">
        <v>1722</v>
      </c>
      <c r="H1764" s="140">
        <v>12695796716.973604</v>
      </c>
      <c r="I1764" s="140">
        <v>2222026769.486692</v>
      </c>
      <c r="J1764" s="140">
        <v>3085112591.8671384</v>
      </c>
      <c r="K1764" s="140">
        <v>3085112591.8671384</v>
      </c>
      <c r="L1764" s="140">
        <v>839898967.80202162</v>
      </c>
      <c r="M1764" s="140">
        <v>872765460.00228143</v>
      </c>
      <c r="N1764" s="140">
        <v>8865737.1021766122</v>
      </c>
      <c r="O1764" s="140">
        <v>240704312.48754385</v>
      </c>
      <c r="P1764" s="140">
        <v>60416423.140042752</v>
      </c>
      <c r="Q1764" s="140">
        <v>1062461691.3330715</v>
      </c>
      <c r="R1764" s="140">
        <v>497312241.85405844</v>
      </c>
      <c r="S1764" s="140">
        <v>565149449.47901297</v>
      </c>
      <c r="T1764" s="140">
        <v>0</v>
      </c>
      <c r="U1764" s="140">
        <v>0</v>
      </c>
      <c r="V1764" s="140">
        <v>0</v>
      </c>
      <c r="W1764" s="140">
        <v>0</v>
      </c>
      <c r="X1764" s="140">
        <v>0</v>
      </c>
      <c r="Y1764" s="140">
        <v>0</v>
      </c>
      <c r="Z1764" s="140">
        <v>8359656892.558526</v>
      </c>
      <c r="AA1764" s="140">
        <v>3607357452.4721565</v>
      </c>
      <c r="AB1764" s="140">
        <v>2033889857.9711866</v>
      </c>
      <c r="AC1764" s="140">
        <v>1573467594.5009701</v>
      </c>
      <c r="AD1764" s="140">
        <v>4752299440.0863695</v>
      </c>
      <c r="AE1764" s="140">
        <v>2679427741.9360933</v>
      </c>
      <c r="AF1764" s="140">
        <v>2072871698.1502759</v>
      </c>
      <c r="AG1764" s="140">
        <v>-970999536.93875194</v>
      </c>
      <c r="AH1764" s="140">
        <v>1496527</v>
      </c>
      <c r="AI1764" s="44"/>
      <c r="AK1764" s="44"/>
      <c r="AL1764" s="4"/>
    </row>
    <row r="1765" spans="1:38" x14ac:dyDescent="0.35">
      <c r="A1765" s="140" t="s">
        <v>95</v>
      </c>
      <c r="B1765" s="140" t="s">
        <v>96</v>
      </c>
      <c r="C1765" s="140" t="s">
        <v>2</v>
      </c>
      <c r="D1765" s="140" t="s">
        <v>10</v>
      </c>
      <c r="E1765" s="140" t="s">
        <v>535</v>
      </c>
      <c r="F1765" s="140">
        <v>2005</v>
      </c>
      <c r="G1765" s="140" t="s">
        <v>1723</v>
      </c>
      <c r="H1765" s="140">
        <v>12628320768.343428</v>
      </c>
      <c r="I1765" s="140">
        <v>2351215001.0737338</v>
      </c>
      <c r="J1765" s="140">
        <v>3098537023.5791254</v>
      </c>
      <c r="K1765" s="140">
        <v>3098537023.5791254</v>
      </c>
      <c r="L1765" s="140">
        <v>866874664.97988296</v>
      </c>
      <c r="M1765" s="140">
        <v>884565658.41166723</v>
      </c>
      <c r="N1765" s="140">
        <v>8992722.0069798529</v>
      </c>
      <c r="O1765" s="140">
        <v>154822168.12416151</v>
      </c>
      <c r="P1765" s="140">
        <v>63937093.397139035</v>
      </c>
      <c r="Q1765" s="140">
        <v>1119344716.6592946</v>
      </c>
      <c r="R1765" s="140">
        <v>545888780.11234319</v>
      </c>
      <c r="S1765" s="140">
        <v>573455936.54695153</v>
      </c>
      <c r="T1765" s="140">
        <v>0</v>
      </c>
      <c r="U1765" s="140">
        <v>0</v>
      </c>
      <c r="V1765" s="140">
        <v>0</v>
      </c>
      <c r="W1765" s="140">
        <v>0</v>
      </c>
      <c r="X1765" s="140">
        <v>0</v>
      </c>
      <c r="Y1765" s="140">
        <v>0</v>
      </c>
      <c r="Z1765" s="140">
        <v>8118026348.804842</v>
      </c>
      <c r="AA1765" s="140">
        <v>3501833212.4572058</v>
      </c>
      <c r="AB1765" s="140">
        <v>1958752102.8962269</v>
      </c>
      <c r="AC1765" s="140">
        <v>1543081109.5609903</v>
      </c>
      <c r="AD1765" s="140">
        <v>4616193136.3476372</v>
      </c>
      <c r="AE1765" s="140">
        <v>2582069865.8721557</v>
      </c>
      <c r="AF1765" s="140">
        <v>2034123270.4754815</v>
      </c>
      <c r="AG1765" s="140">
        <v>-939457605.11427093</v>
      </c>
      <c r="AH1765" s="140">
        <v>1543741</v>
      </c>
      <c r="AI1765" s="44"/>
      <c r="AK1765" s="44"/>
      <c r="AL1765" s="4"/>
    </row>
    <row r="1766" spans="1:38" x14ac:dyDescent="0.35">
      <c r="A1766" s="140" t="s">
        <v>95</v>
      </c>
      <c r="B1766" s="140" t="s">
        <v>96</v>
      </c>
      <c r="C1766" s="140" t="s">
        <v>2</v>
      </c>
      <c r="D1766" s="140" t="s">
        <v>10</v>
      </c>
      <c r="E1766" s="140" t="s">
        <v>535</v>
      </c>
      <c r="F1766" s="140">
        <v>2006</v>
      </c>
      <c r="G1766" s="140" t="s">
        <v>1724</v>
      </c>
      <c r="H1766" s="140">
        <v>12357048971.512817</v>
      </c>
      <c r="I1766" s="140">
        <v>2491154757.2439733</v>
      </c>
      <c r="J1766" s="140">
        <v>3149976775.2508759</v>
      </c>
      <c r="K1766" s="140">
        <v>3149976775.2508759</v>
      </c>
      <c r="L1766" s="140">
        <v>884219207.36372995</v>
      </c>
      <c r="M1766" s="140">
        <v>902518231.63934267</v>
      </c>
      <c r="N1766" s="140">
        <v>9119682.4067840967</v>
      </c>
      <c r="O1766" s="140">
        <v>185284271.65383971</v>
      </c>
      <c r="P1766" s="140">
        <v>68847034.274398699</v>
      </c>
      <c r="Q1766" s="140">
        <v>1099988347.912781</v>
      </c>
      <c r="R1766" s="140">
        <v>525599888.36332756</v>
      </c>
      <c r="S1766" s="140">
        <v>574388459.54945338</v>
      </c>
      <c r="T1766" s="140">
        <v>0</v>
      </c>
      <c r="U1766" s="140">
        <v>0</v>
      </c>
      <c r="V1766" s="140">
        <v>0</v>
      </c>
      <c r="W1766" s="140">
        <v>0</v>
      </c>
      <c r="X1766" s="140">
        <v>0</v>
      </c>
      <c r="Y1766" s="140">
        <v>0</v>
      </c>
      <c r="Z1766" s="140">
        <v>7717652955.183279</v>
      </c>
      <c r="AA1766" s="140">
        <v>3332344455.5455866</v>
      </c>
      <c r="AB1766" s="140">
        <v>1858764715.8348584</v>
      </c>
      <c r="AC1766" s="140">
        <v>1473579739.7107279</v>
      </c>
      <c r="AD1766" s="140">
        <v>4385308499.6376925</v>
      </c>
      <c r="AE1766" s="140">
        <v>2446102681.1355562</v>
      </c>
      <c r="AF1766" s="140">
        <v>1939205818.5021369</v>
      </c>
      <c r="AG1766" s="140">
        <v>-1001735516.1653093</v>
      </c>
      <c r="AH1766" s="140">
        <v>1591445</v>
      </c>
      <c r="AI1766" s="44"/>
      <c r="AK1766" s="44"/>
      <c r="AL1766" s="4"/>
    </row>
    <row r="1767" spans="1:38" x14ac:dyDescent="0.35">
      <c r="A1767" s="140" t="s">
        <v>95</v>
      </c>
      <c r="B1767" s="140" t="s">
        <v>96</v>
      </c>
      <c r="C1767" s="140" t="s">
        <v>2</v>
      </c>
      <c r="D1767" s="140" t="s">
        <v>10</v>
      </c>
      <c r="E1767" s="140" t="s">
        <v>535</v>
      </c>
      <c r="F1767" s="140">
        <v>2007</v>
      </c>
      <c r="G1767" s="140" t="s">
        <v>1725</v>
      </c>
      <c r="H1767" s="140">
        <v>12638493807.666853</v>
      </c>
      <c r="I1767" s="140">
        <v>2620662453.6120982</v>
      </c>
      <c r="J1767" s="140">
        <v>3090249135.0773802</v>
      </c>
      <c r="K1767" s="140">
        <v>3090249135.0773802</v>
      </c>
      <c r="L1767" s="140">
        <v>876544312.30830264</v>
      </c>
      <c r="M1767" s="140">
        <v>914038755.06947672</v>
      </c>
      <c r="N1767" s="140">
        <v>9246642.8065883424</v>
      </c>
      <c r="O1767" s="140">
        <v>146631245.05431813</v>
      </c>
      <c r="P1767" s="140">
        <v>67199995.697187722</v>
      </c>
      <c r="Q1767" s="140">
        <v>1076588184.1415069</v>
      </c>
      <c r="R1767" s="140">
        <v>525087871.71994674</v>
      </c>
      <c r="S1767" s="140">
        <v>551500312.42156017</v>
      </c>
      <c r="T1767" s="140">
        <v>0</v>
      </c>
      <c r="U1767" s="140">
        <v>0</v>
      </c>
      <c r="V1767" s="140">
        <v>0</v>
      </c>
      <c r="W1767" s="140">
        <v>0</v>
      </c>
      <c r="X1767" s="140">
        <v>0</v>
      </c>
      <c r="Y1767" s="140">
        <v>0</v>
      </c>
      <c r="Z1767" s="140">
        <v>7795817970.2822304</v>
      </c>
      <c r="AA1767" s="140">
        <v>3367712455.6660199</v>
      </c>
      <c r="AB1767" s="140">
        <v>1905674022.7476077</v>
      </c>
      <c r="AC1767" s="140">
        <v>1462038432.9184127</v>
      </c>
      <c r="AD1767" s="140">
        <v>4428105514.616209</v>
      </c>
      <c r="AE1767" s="140">
        <v>2505714416.0250683</v>
      </c>
      <c r="AF1767" s="140">
        <v>1922391098.5911412</v>
      </c>
      <c r="AG1767" s="140">
        <v>-868235751.30485272</v>
      </c>
      <c r="AH1767" s="140">
        <v>1639848</v>
      </c>
      <c r="AI1767" s="44"/>
      <c r="AK1767" s="44"/>
      <c r="AL1767" s="4"/>
    </row>
    <row r="1768" spans="1:38" x14ac:dyDescent="0.35">
      <c r="A1768" s="140" t="s">
        <v>95</v>
      </c>
      <c r="B1768" s="140" t="s">
        <v>96</v>
      </c>
      <c r="C1768" s="140" t="s">
        <v>2</v>
      </c>
      <c r="D1768" s="140" t="s">
        <v>10</v>
      </c>
      <c r="E1768" s="140" t="s">
        <v>535</v>
      </c>
      <c r="F1768" s="140">
        <v>2008</v>
      </c>
      <c r="G1768" s="140" t="s">
        <v>1726</v>
      </c>
      <c r="H1768" s="140">
        <v>13212964482.249889</v>
      </c>
      <c r="I1768" s="140">
        <v>2724050267.6502509</v>
      </c>
      <c r="J1768" s="140">
        <v>2659448885.9722152</v>
      </c>
      <c r="K1768" s="140">
        <v>2659448885.9722152</v>
      </c>
      <c r="L1768" s="140">
        <v>747798826.940961</v>
      </c>
      <c r="M1768" s="140">
        <v>907988972.82128036</v>
      </c>
      <c r="N1768" s="140">
        <v>9373603.2063925862</v>
      </c>
      <c r="O1768" s="140">
        <v>42488425.914556392</v>
      </c>
      <c r="P1768" s="140">
        <v>43651302.660727844</v>
      </c>
      <c r="Q1768" s="140">
        <v>908147754.42829657</v>
      </c>
      <c r="R1768" s="140">
        <v>413475589.40968686</v>
      </c>
      <c r="S1768" s="140">
        <v>494672165.01860964</v>
      </c>
      <c r="T1768" s="140">
        <v>0</v>
      </c>
      <c r="U1768" s="140">
        <v>0</v>
      </c>
      <c r="V1768" s="140">
        <v>0</v>
      </c>
      <c r="W1768" s="140">
        <v>0</v>
      </c>
      <c r="X1768" s="140">
        <v>0</v>
      </c>
      <c r="Y1768" s="140">
        <v>0</v>
      </c>
      <c r="Z1768" s="140">
        <v>8384618150.873085</v>
      </c>
      <c r="AA1768" s="140">
        <v>3625979918.7603168</v>
      </c>
      <c r="AB1768" s="140">
        <v>2025528927.2520361</v>
      </c>
      <c r="AC1768" s="140">
        <v>1600450991.5082805</v>
      </c>
      <c r="AD1768" s="140">
        <v>4758638232.1127691</v>
      </c>
      <c r="AE1768" s="140">
        <v>2658249524.1085968</v>
      </c>
      <c r="AF1768" s="140">
        <v>2100388708.0041842</v>
      </c>
      <c r="AG1768" s="140">
        <v>-555152822.24566245</v>
      </c>
      <c r="AH1768" s="140">
        <v>1689285</v>
      </c>
      <c r="AI1768" s="44"/>
      <c r="AK1768" s="44"/>
      <c r="AL1768" s="4"/>
    </row>
    <row r="1769" spans="1:38" x14ac:dyDescent="0.35">
      <c r="A1769" s="140" t="s">
        <v>95</v>
      </c>
      <c r="B1769" s="140" t="s">
        <v>96</v>
      </c>
      <c r="C1769" s="140" t="s">
        <v>2</v>
      </c>
      <c r="D1769" s="140" t="s">
        <v>10</v>
      </c>
      <c r="E1769" s="140" t="s">
        <v>535</v>
      </c>
      <c r="F1769" s="140">
        <v>2009</v>
      </c>
      <c r="G1769" s="140" t="s">
        <v>1727</v>
      </c>
      <c r="H1769" s="140">
        <v>13795170352.28326</v>
      </c>
      <c r="I1769" s="140">
        <v>2842347671.1803627</v>
      </c>
      <c r="J1769" s="140">
        <v>2791784512.3695693</v>
      </c>
      <c r="K1769" s="140">
        <v>2791784512.3695693</v>
      </c>
      <c r="L1769" s="140">
        <v>805494491.45048273</v>
      </c>
      <c r="M1769" s="140">
        <v>906590144.12368023</v>
      </c>
      <c r="N1769" s="140">
        <v>9500588.1111958288</v>
      </c>
      <c r="O1769" s="140">
        <v>79016946.015482932</v>
      </c>
      <c r="P1769" s="140">
        <v>37367749.336924605</v>
      </c>
      <c r="Q1769" s="140">
        <v>953814593.33180285</v>
      </c>
      <c r="R1769" s="140">
        <v>402657401.48695445</v>
      </c>
      <c r="S1769" s="140">
        <v>551157191.84484839</v>
      </c>
      <c r="T1769" s="140">
        <v>0</v>
      </c>
      <c r="U1769" s="140">
        <v>0</v>
      </c>
      <c r="V1769" s="140">
        <v>0</v>
      </c>
      <c r="W1769" s="140">
        <v>0</v>
      </c>
      <c r="X1769" s="140">
        <v>0</v>
      </c>
      <c r="Y1769" s="140">
        <v>0</v>
      </c>
      <c r="Z1769" s="140">
        <v>9011283342.4779758</v>
      </c>
      <c r="AA1769" s="140">
        <v>3900009932.1779265</v>
      </c>
      <c r="AB1769" s="140">
        <v>2194118606.2245708</v>
      </c>
      <c r="AC1769" s="140">
        <v>1705891325.953356</v>
      </c>
      <c r="AD1769" s="140">
        <v>5111273410.3000488</v>
      </c>
      <c r="AE1769" s="140">
        <v>2875567059.0760431</v>
      </c>
      <c r="AF1769" s="140">
        <v>2235706351.2240047</v>
      </c>
      <c r="AG1769" s="140">
        <v>-850245173.74464941</v>
      </c>
      <c r="AH1769" s="140">
        <v>1740279</v>
      </c>
      <c r="AI1769" s="44"/>
      <c r="AK1769" s="44"/>
      <c r="AL1769" s="4"/>
    </row>
    <row r="1770" spans="1:38" x14ac:dyDescent="0.35">
      <c r="A1770" s="140" t="s">
        <v>95</v>
      </c>
      <c r="B1770" s="140" t="s">
        <v>96</v>
      </c>
      <c r="C1770" s="140" t="s">
        <v>2</v>
      </c>
      <c r="D1770" s="140" t="s">
        <v>10</v>
      </c>
      <c r="E1770" s="140" t="s">
        <v>535</v>
      </c>
      <c r="F1770" s="140">
        <v>2010</v>
      </c>
      <c r="G1770" s="140" t="s">
        <v>1728</v>
      </c>
      <c r="H1770" s="140">
        <v>14770119640.593996</v>
      </c>
      <c r="I1770" s="140">
        <v>2875806403.4032688</v>
      </c>
      <c r="J1770" s="140">
        <v>2959791552.1511388</v>
      </c>
      <c r="K1770" s="140">
        <v>2959791552.1511388</v>
      </c>
      <c r="L1770" s="140">
        <v>842665625.01460004</v>
      </c>
      <c r="M1770" s="140">
        <v>925728037.72568917</v>
      </c>
      <c r="N1770" s="140">
        <v>9627548.5110000726</v>
      </c>
      <c r="O1770" s="140">
        <v>107085600.11718777</v>
      </c>
      <c r="P1770" s="140">
        <v>37478700.528523132</v>
      </c>
      <c r="Q1770" s="140">
        <v>1037206040.2541385</v>
      </c>
      <c r="R1770" s="140">
        <v>420364257.50349331</v>
      </c>
      <c r="S1770" s="140">
        <v>616841782.75064516</v>
      </c>
      <c r="T1770" s="140">
        <v>0</v>
      </c>
      <c r="U1770" s="140">
        <v>0</v>
      </c>
      <c r="V1770" s="140">
        <v>0</v>
      </c>
      <c r="W1770" s="140">
        <v>0</v>
      </c>
      <c r="X1770" s="140">
        <v>0</v>
      </c>
      <c r="Y1770" s="140">
        <v>0</v>
      </c>
      <c r="Z1770" s="140">
        <v>9837804999.1604233</v>
      </c>
      <c r="AA1770" s="140">
        <v>4259149651.206059</v>
      </c>
      <c r="AB1770" s="140">
        <v>2433097081.45612</v>
      </c>
      <c r="AC1770" s="140">
        <v>1826052569.749939</v>
      </c>
      <c r="AD1770" s="140">
        <v>5578655347.9543638</v>
      </c>
      <c r="AE1770" s="140">
        <v>3186882630.835413</v>
      </c>
      <c r="AF1770" s="140">
        <v>2391772717.118937</v>
      </c>
      <c r="AG1770" s="140">
        <v>-903283314.12083459</v>
      </c>
      <c r="AH1770" s="140">
        <v>1793196</v>
      </c>
      <c r="AI1770" s="44"/>
      <c r="AK1770" s="44"/>
      <c r="AL1770" s="4"/>
    </row>
    <row r="1771" spans="1:38" x14ac:dyDescent="0.35">
      <c r="A1771" s="140" t="s">
        <v>95</v>
      </c>
      <c r="B1771" s="140" t="s">
        <v>96</v>
      </c>
      <c r="C1771" s="140" t="s">
        <v>2</v>
      </c>
      <c r="D1771" s="140" t="s">
        <v>10</v>
      </c>
      <c r="E1771" s="140" t="s">
        <v>535</v>
      </c>
      <c r="F1771" s="140">
        <v>2011</v>
      </c>
      <c r="G1771" s="140" t="s">
        <v>1729</v>
      </c>
      <c r="H1771" s="140">
        <v>14171218673.720064</v>
      </c>
      <c r="I1771" s="140">
        <v>2969755531.3418279</v>
      </c>
      <c r="J1771" s="140">
        <v>3071161979.3906307</v>
      </c>
      <c r="K1771" s="140">
        <v>3071161979.3906307</v>
      </c>
      <c r="L1771" s="140">
        <v>894289043.40806043</v>
      </c>
      <c r="M1771" s="140">
        <v>944050426.9895196</v>
      </c>
      <c r="N1771" s="140">
        <v>9950279.347792564</v>
      </c>
      <c r="O1771" s="140">
        <v>55956731.770720214</v>
      </c>
      <c r="P1771" s="140">
        <v>41288374.670525774</v>
      </c>
      <c r="Q1771" s="140">
        <v>1125627123.2040126</v>
      </c>
      <c r="R1771" s="140">
        <v>458761318.98462766</v>
      </c>
      <c r="S1771" s="140">
        <v>666865804.21938503</v>
      </c>
      <c r="T1771" s="140">
        <v>0</v>
      </c>
      <c r="U1771" s="140">
        <v>0</v>
      </c>
      <c r="V1771" s="140">
        <v>0</v>
      </c>
      <c r="W1771" s="140">
        <v>0</v>
      </c>
      <c r="X1771" s="140">
        <v>0</v>
      </c>
      <c r="Y1771" s="140">
        <v>0</v>
      </c>
      <c r="Z1771" s="140">
        <v>8975334933.4483604</v>
      </c>
      <c r="AA1771" s="140">
        <v>3884100380.0206695</v>
      </c>
      <c r="AB1771" s="140">
        <v>2231424026.7698064</v>
      </c>
      <c r="AC1771" s="140">
        <v>1652676353.2508628</v>
      </c>
      <c r="AD1771" s="140">
        <v>5091234553.4276924</v>
      </c>
      <c r="AE1771" s="140">
        <v>2924925207.1025887</v>
      </c>
      <c r="AF1771" s="140">
        <v>2166309346.3251033</v>
      </c>
      <c r="AG1771" s="140">
        <v>-845033770.46075535</v>
      </c>
      <c r="AH1771" s="140">
        <v>1848147</v>
      </c>
      <c r="AI1771" s="44"/>
      <c r="AK1771" s="44"/>
      <c r="AL1771" s="4"/>
    </row>
    <row r="1772" spans="1:38" x14ac:dyDescent="0.35">
      <c r="A1772" s="140" t="s">
        <v>95</v>
      </c>
      <c r="B1772" s="140" t="s">
        <v>96</v>
      </c>
      <c r="C1772" s="140" t="s">
        <v>2</v>
      </c>
      <c r="D1772" s="140" t="s">
        <v>10</v>
      </c>
      <c r="E1772" s="140" t="s">
        <v>535</v>
      </c>
      <c r="F1772" s="140">
        <v>2012</v>
      </c>
      <c r="G1772" s="140" t="s">
        <v>1730</v>
      </c>
      <c r="H1772" s="140">
        <v>14936325308.178854</v>
      </c>
      <c r="I1772" s="140">
        <v>3047310587.8482847</v>
      </c>
      <c r="J1772" s="140">
        <v>3304688600.3966665</v>
      </c>
      <c r="K1772" s="140">
        <v>3304688600.3966665</v>
      </c>
      <c r="L1772" s="140">
        <v>995145030.70675623</v>
      </c>
      <c r="M1772" s="140">
        <v>967066608.33110356</v>
      </c>
      <c r="N1772" s="140">
        <v>10273010.184585055</v>
      </c>
      <c r="O1772" s="140">
        <v>97481477.835802495</v>
      </c>
      <c r="P1772" s="140">
        <v>44623358.76119785</v>
      </c>
      <c r="Q1772" s="140">
        <v>1190099114.5772214</v>
      </c>
      <c r="R1772" s="140">
        <v>480425044.76236594</v>
      </c>
      <c r="S1772" s="140">
        <v>709674069.81485558</v>
      </c>
      <c r="T1772" s="140">
        <v>0</v>
      </c>
      <c r="U1772" s="140">
        <v>0</v>
      </c>
      <c r="V1772" s="140">
        <v>0</v>
      </c>
      <c r="W1772" s="140">
        <v>0</v>
      </c>
      <c r="X1772" s="140">
        <v>0</v>
      </c>
      <c r="Y1772" s="140">
        <v>0</v>
      </c>
      <c r="Z1772" s="140">
        <v>9471728625.1338806</v>
      </c>
      <c r="AA1772" s="140">
        <v>4096257276.2967067</v>
      </c>
      <c r="AB1772" s="140">
        <v>2367027784.3788238</v>
      </c>
      <c r="AC1772" s="140">
        <v>1729229491.9178832</v>
      </c>
      <c r="AD1772" s="140">
        <v>5375471348.8371725</v>
      </c>
      <c r="AE1772" s="140">
        <v>3106223359.1765885</v>
      </c>
      <c r="AF1772" s="140">
        <v>2269247989.6605844</v>
      </c>
      <c r="AG1772" s="140">
        <v>-887402505.19997787</v>
      </c>
      <c r="AH1772" s="140">
        <v>1905011</v>
      </c>
      <c r="AI1772" s="44"/>
      <c r="AK1772" s="44"/>
      <c r="AL1772" s="4"/>
    </row>
    <row r="1773" spans="1:38" x14ac:dyDescent="0.35">
      <c r="A1773" s="140" t="s">
        <v>95</v>
      </c>
      <c r="B1773" s="140" t="s">
        <v>96</v>
      </c>
      <c r="C1773" s="140" t="s">
        <v>2</v>
      </c>
      <c r="D1773" s="140" t="s">
        <v>10</v>
      </c>
      <c r="E1773" s="140" t="s">
        <v>535</v>
      </c>
      <c r="F1773" s="140">
        <v>2013</v>
      </c>
      <c r="G1773" s="140" t="s">
        <v>1731</v>
      </c>
      <c r="H1773" s="140">
        <v>15451958523.829657</v>
      </c>
      <c r="I1773" s="140">
        <v>3111626289.8201752</v>
      </c>
      <c r="J1773" s="140">
        <v>3591707445.7677684</v>
      </c>
      <c r="K1773" s="140">
        <v>3591707445.7677684</v>
      </c>
      <c r="L1773" s="140">
        <v>1170334807.4558222</v>
      </c>
      <c r="M1773" s="140">
        <v>921291425.51797283</v>
      </c>
      <c r="N1773" s="140">
        <v>10595716.516378552</v>
      </c>
      <c r="O1773" s="140">
        <v>181952792.86016309</v>
      </c>
      <c r="P1773" s="140">
        <v>47892650.288517781</v>
      </c>
      <c r="Q1773" s="140">
        <v>1259640053.1289134</v>
      </c>
      <c r="R1773" s="140">
        <v>510887563.23779494</v>
      </c>
      <c r="S1773" s="140">
        <v>748752489.89111853</v>
      </c>
      <c r="T1773" s="140">
        <v>0</v>
      </c>
      <c r="U1773" s="140">
        <v>0</v>
      </c>
      <c r="V1773" s="140">
        <v>0</v>
      </c>
      <c r="W1773" s="140">
        <v>0</v>
      </c>
      <c r="X1773" s="140">
        <v>0</v>
      </c>
      <c r="Y1773" s="140">
        <v>0</v>
      </c>
      <c r="Z1773" s="140">
        <v>9762301872.6316547</v>
      </c>
      <c r="AA1773" s="140">
        <v>4225722683.9013257</v>
      </c>
      <c r="AB1773" s="140">
        <v>2452420629.1869359</v>
      </c>
      <c r="AC1773" s="140">
        <v>1773302054.7143762</v>
      </c>
      <c r="AD1773" s="140">
        <v>5536579188.7303438</v>
      </c>
      <c r="AE1773" s="140">
        <v>3213183172.0281487</v>
      </c>
      <c r="AF1773" s="140">
        <v>2323396016.7021804</v>
      </c>
      <c r="AG1773" s="140">
        <v>-1013677084.3899401</v>
      </c>
      <c r="AH1773" s="140">
        <v>1963711</v>
      </c>
      <c r="AI1773" s="44"/>
      <c r="AK1773" s="44"/>
      <c r="AL1773" s="4"/>
    </row>
    <row r="1774" spans="1:38" x14ac:dyDescent="0.35">
      <c r="A1774" s="140" t="s">
        <v>95</v>
      </c>
      <c r="B1774" s="140" t="s">
        <v>96</v>
      </c>
      <c r="C1774" s="140" t="s">
        <v>2</v>
      </c>
      <c r="D1774" s="140" t="s">
        <v>10</v>
      </c>
      <c r="E1774" s="140" t="s">
        <v>535</v>
      </c>
      <c r="F1774" s="140">
        <v>2014</v>
      </c>
      <c r="G1774" s="140" t="s">
        <v>1732</v>
      </c>
      <c r="H1774" s="140">
        <v>15469546589.196093</v>
      </c>
      <c r="I1774" s="140">
        <v>3180125711.4166136</v>
      </c>
      <c r="J1774" s="140">
        <v>3750836803.2844996</v>
      </c>
      <c r="K1774" s="140">
        <v>3750836803.2844996</v>
      </c>
      <c r="L1774" s="140">
        <v>1439232839.5173938</v>
      </c>
      <c r="M1774" s="140">
        <v>964214422.88641202</v>
      </c>
      <c r="N1774" s="140">
        <v>10918447.353171043</v>
      </c>
      <c r="O1774" s="140">
        <v>58825699.729988083</v>
      </c>
      <c r="P1774" s="140">
        <v>47267796.863370493</v>
      </c>
      <c r="Q1774" s="140">
        <v>1230377596.9341643</v>
      </c>
      <c r="R1774" s="140">
        <v>499633475.32019287</v>
      </c>
      <c r="S1774" s="140">
        <v>730744121.61397147</v>
      </c>
      <c r="T1774" s="140">
        <v>0</v>
      </c>
      <c r="U1774" s="140">
        <v>0</v>
      </c>
      <c r="V1774" s="140">
        <v>0</v>
      </c>
      <c r="W1774" s="140">
        <v>0</v>
      </c>
      <c r="X1774" s="140">
        <v>0</v>
      </c>
      <c r="Y1774" s="140">
        <v>0</v>
      </c>
      <c r="Z1774" s="140">
        <v>9532170431.6371059</v>
      </c>
      <c r="AA1774" s="140">
        <v>4130436135.8109927</v>
      </c>
      <c r="AB1774" s="140">
        <v>2368623468.0795302</v>
      </c>
      <c r="AC1774" s="140">
        <v>1761812667.731463</v>
      </c>
      <c r="AD1774" s="140">
        <v>5401734295.8261127</v>
      </c>
      <c r="AE1774" s="140">
        <v>3097657051.3930955</v>
      </c>
      <c r="AF1774" s="140">
        <v>2304077244.4330173</v>
      </c>
      <c r="AG1774" s="140">
        <v>-993586357.1421243</v>
      </c>
      <c r="AH1774" s="140">
        <v>2024042</v>
      </c>
      <c r="AI1774" s="44"/>
      <c r="AK1774" s="44"/>
      <c r="AL1774" s="4"/>
    </row>
    <row r="1775" spans="1:38" x14ac:dyDescent="0.35">
      <c r="A1775" s="140" t="s">
        <v>95</v>
      </c>
      <c r="B1775" s="140" t="s">
        <v>96</v>
      </c>
      <c r="C1775" s="140" t="s">
        <v>2</v>
      </c>
      <c r="D1775" s="140" t="s">
        <v>10</v>
      </c>
      <c r="E1775" s="140" t="s">
        <v>535</v>
      </c>
      <c r="F1775" s="140">
        <v>2015</v>
      </c>
      <c r="G1775" s="140" t="s">
        <v>1733</v>
      </c>
      <c r="H1775" s="140">
        <v>15870849576.413227</v>
      </c>
      <c r="I1775" s="140">
        <v>3242350815.2984223</v>
      </c>
      <c r="J1775" s="140">
        <v>3778151193.9245343</v>
      </c>
      <c r="K1775" s="140">
        <v>3778151193.9245343</v>
      </c>
      <c r="L1775" s="140">
        <v>1488198061.2104006</v>
      </c>
      <c r="M1775" s="140">
        <v>965203514.2093209</v>
      </c>
      <c r="N1775" s="140">
        <v>11241178.189963534</v>
      </c>
      <c r="O1775" s="140">
        <v>90598943.741006672</v>
      </c>
      <c r="P1775" s="140">
        <v>43640854.419638053</v>
      </c>
      <c r="Q1775" s="140">
        <v>1179268642.1542046</v>
      </c>
      <c r="R1775" s="140">
        <v>464084677.14485198</v>
      </c>
      <c r="S1775" s="140">
        <v>715183965.00935256</v>
      </c>
      <c r="T1775" s="140">
        <v>0</v>
      </c>
      <c r="U1775" s="140">
        <v>0</v>
      </c>
      <c r="V1775" s="140">
        <v>0</v>
      </c>
      <c r="W1775" s="140">
        <v>0</v>
      </c>
      <c r="X1775" s="140">
        <v>0</v>
      </c>
      <c r="Y1775" s="140">
        <v>0</v>
      </c>
      <c r="Z1775" s="140">
        <v>9865021547.4543629</v>
      </c>
      <c r="AA1775" s="140">
        <v>4278157076.3823462</v>
      </c>
      <c r="AB1775" s="140">
        <v>2456275503.4388323</v>
      </c>
      <c r="AC1775" s="140">
        <v>1821881572.9435146</v>
      </c>
      <c r="AD1775" s="140">
        <v>5586864471.0720015</v>
      </c>
      <c r="AE1775" s="140">
        <v>3207661171.9294701</v>
      </c>
      <c r="AF1775" s="140">
        <v>2379203299.1425457</v>
      </c>
      <c r="AG1775" s="140">
        <v>-1014673980.2640939</v>
      </c>
      <c r="AH1775" s="140">
        <v>2085860</v>
      </c>
      <c r="AI1775" s="44"/>
      <c r="AK1775" s="44"/>
      <c r="AL1775" s="4"/>
    </row>
    <row r="1776" spans="1:38" x14ac:dyDescent="0.35">
      <c r="A1776" s="140" t="s">
        <v>95</v>
      </c>
      <c r="B1776" s="140" t="s">
        <v>96</v>
      </c>
      <c r="C1776" s="140" t="s">
        <v>2</v>
      </c>
      <c r="D1776" s="140" t="s">
        <v>10</v>
      </c>
      <c r="E1776" s="140" t="s">
        <v>535</v>
      </c>
      <c r="F1776" s="140">
        <v>2016</v>
      </c>
      <c r="G1776" s="140" t="s">
        <v>1734</v>
      </c>
      <c r="H1776" s="140">
        <v>16151008867.002993</v>
      </c>
      <c r="I1776" s="140">
        <v>3298648746.404665</v>
      </c>
      <c r="J1776" s="140">
        <v>3759893855.8856544</v>
      </c>
      <c r="K1776" s="140">
        <v>3759893855.8856544</v>
      </c>
      <c r="L1776" s="140">
        <v>1466560736.7407105</v>
      </c>
      <c r="M1776" s="140">
        <v>963912545.98976934</v>
      </c>
      <c r="N1776" s="140">
        <v>11563909.026756026</v>
      </c>
      <c r="O1776" s="140">
        <v>95377647.088874251</v>
      </c>
      <c r="P1776" s="140">
        <v>45744127.376671456</v>
      </c>
      <c r="Q1776" s="140">
        <v>1176734889.662873</v>
      </c>
      <c r="R1776" s="140">
        <v>489410208.46241176</v>
      </c>
      <c r="S1776" s="140">
        <v>687324681.20046127</v>
      </c>
      <c r="T1776" s="140">
        <v>0</v>
      </c>
      <c r="U1776" s="140">
        <v>0</v>
      </c>
      <c r="V1776" s="140">
        <v>0</v>
      </c>
      <c r="W1776" s="140">
        <v>0</v>
      </c>
      <c r="X1776" s="140">
        <v>0</v>
      </c>
      <c r="Y1776" s="140">
        <v>0</v>
      </c>
      <c r="Z1776" s="140">
        <v>10114299919.999496</v>
      </c>
      <c r="AA1776" s="140">
        <v>4390147470.4762363</v>
      </c>
      <c r="AB1776" s="140">
        <v>2510902831.3902998</v>
      </c>
      <c r="AC1776" s="140">
        <v>1879244639.0859365</v>
      </c>
      <c r="AD1776" s="140">
        <v>5724152449.5232601</v>
      </c>
      <c r="AE1776" s="140">
        <v>3273874212.5349526</v>
      </c>
      <c r="AF1776" s="140">
        <v>2450278236.9883075</v>
      </c>
      <c r="AG1776" s="140">
        <v>-1021833655.2868246</v>
      </c>
      <c r="AH1776" s="140">
        <v>2149139</v>
      </c>
      <c r="AI1776" s="44"/>
      <c r="AK1776" s="44"/>
      <c r="AL1776" s="4"/>
    </row>
    <row r="1777" spans="1:38" x14ac:dyDescent="0.35">
      <c r="A1777" s="140" t="s">
        <v>95</v>
      </c>
      <c r="B1777" s="140" t="s">
        <v>96</v>
      </c>
      <c r="C1777" s="140" t="s">
        <v>2</v>
      </c>
      <c r="D1777" s="140" t="s">
        <v>10</v>
      </c>
      <c r="E1777" s="140" t="s">
        <v>535</v>
      </c>
      <c r="F1777" s="140">
        <v>2017</v>
      </c>
      <c r="G1777" s="140" t="s">
        <v>1735</v>
      </c>
      <c r="H1777" s="140">
        <v>16986916475.647766</v>
      </c>
      <c r="I1777" s="140">
        <v>3487260240.9675264</v>
      </c>
      <c r="J1777" s="140">
        <v>3824434922.967864</v>
      </c>
      <c r="K1777" s="140">
        <v>3824434922.967864</v>
      </c>
      <c r="L1777" s="140">
        <v>1521428223.658402</v>
      </c>
      <c r="M1777" s="140">
        <v>969512487.57753932</v>
      </c>
      <c r="N1777" s="140">
        <v>11886639.863548517</v>
      </c>
      <c r="O1777" s="140">
        <v>101629975.55400589</v>
      </c>
      <c r="P1777" s="140">
        <v>46457280.715203017</v>
      </c>
      <c r="Q1777" s="140">
        <v>1173520315.5991652</v>
      </c>
      <c r="R1777" s="140">
        <v>505059437.59356505</v>
      </c>
      <c r="S1777" s="140">
        <v>668460878.00560009</v>
      </c>
      <c r="T1777" s="140">
        <v>0</v>
      </c>
      <c r="U1777" s="140">
        <v>0</v>
      </c>
      <c r="V1777" s="140">
        <v>0</v>
      </c>
      <c r="W1777" s="140">
        <v>0</v>
      </c>
      <c r="X1777" s="140">
        <v>0</v>
      </c>
      <c r="Y1777" s="140">
        <v>0</v>
      </c>
      <c r="Z1777" s="140">
        <v>10696606039.258202</v>
      </c>
      <c r="AA1777" s="140">
        <v>4645621090.5381527</v>
      </c>
      <c r="AB1777" s="140">
        <v>2658679760.9987168</v>
      </c>
      <c r="AC1777" s="140">
        <v>1986941329.5394509</v>
      </c>
      <c r="AD1777" s="140">
        <v>6050984948.7200499</v>
      </c>
      <c r="AE1777" s="140">
        <v>3462966717.2029777</v>
      </c>
      <c r="AF1777" s="140">
        <v>2588018231.5170732</v>
      </c>
      <c r="AG1777" s="140">
        <v>-1021384727.5458236</v>
      </c>
      <c r="AH1777" s="140">
        <v>2213894</v>
      </c>
      <c r="AI1777" s="44"/>
      <c r="AK1777" s="44"/>
      <c r="AL1777" s="4"/>
    </row>
    <row r="1778" spans="1:38" x14ac:dyDescent="0.35">
      <c r="A1778" s="140" t="s">
        <v>95</v>
      </c>
      <c r="B1778" s="140" t="s">
        <v>96</v>
      </c>
      <c r="C1778" s="140" t="s">
        <v>2</v>
      </c>
      <c r="D1778" s="140" t="s">
        <v>10</v>
      </c>
      <c r="E1778" s="140" t="s">
        <v>535</v>
      </c>
      <c r="F1778" s="140">
        <v>2018</v>
      </c>
      <c r="G1778" s="140" t="s">
        <v>1736</v>
      </c>
      <c r="H1778" s="140">
        <v>17905734263.951427</v>
      </c>
      <c r="I1778" s="140">
        <v>3635494867.5896506</v>
      </c>
      <c r="J1778" s="140">
        <v>3983790835.8382611</v>
      </c>
      <c r="K1778" s="140">
        <v>3983790835.8382611</v>
      </c>
      <c r="L1778" s="140">
        <v>1676853662.1743872</v>
      </c>
      <c r="M1778" s="140">
        <v>1013640979.4966214</v>
      </c>
      <c r="N1778" s="140">
        <v>12209346.195342012</v>
      </c>
      <c r="O1778" s="140">
        <v>82360983.046048865</v>
      </c>
      <c r="P1778" s="140">
        <v>46182285.287442066</v>
      </c>
      <c r="Q1778" s="140">
        <v>1152543579.6384201</v>
      </c>
      <c r="R1778" s="140">
        <v>509724328.46660388</v>
      </c>
      <c r="S1778" s="140">
        <v>642819251.17181623</v>
      </c>
      <c r="T1778" s="140">
        <v>0</v>
      </c>
      <c r="U1778" s="140">
        <v>0</v>
      </c>
      <c r="V1778" s="140">
        <v>0</v>
      </c>
      <c r="W1778" s="140" t="s">
        <v>728</v>
      </c>
      <c r="X1778" s="140">
        <v>0</v>
      </c>
      <c r="Y1778" s="140">
        <v>0</v>
      </c>
      <c r="Z1778" s="140">
        <v>11339038560.523518</v>
      </c>
      <c r="AA1778" s="140">
        <v>4927664573.43433</v>
      </c>
      <c r="AB1778" s="140">
        <v>2820092688.3734617</v>
      </c>
      <c r="AC1778" s="140">
        <v>2107571885.0608683</v>
      </c>
      <c r="AD1778" s="140">
        <v>6411373987.0892048</v>
      </c>
      <c r="AE1778" s="140">
        <v>3669216651.0060854</v>
      </c>
      <c r="AF1778" s="140">
        <v>2742157336.0831194</v>
      </c>
      <c r="AG1778" s="140">
        <v>-1052589999.9999999</v>
      </c>
      <c r="AH1778" s="140">
        <v>2280102</v>
      </c>
      <c r="AI1778" s="44"/>
      <c r="AK1778" s="44"/>
      <c r="AL1778" s="4"/>
    </row>
    <row r="1779" spans="1:38" x14ac:dyDescent="0.35">
      <c r="A1779" s="140" t="s">
        <v>4559</v>
      </c>
      <c r="B1779" s="140" t="s">
        <v>4560</v>
      </c>
      <c r="C1779" s="140" t="s">
        <v>2</v>
      </c>
      <c r="D1779" s="140" t="s">
        <v>10</v>
      </c>
      <c r="E1779" s="140" t="s">
        <v>535</v>
      </c>
      <c r="F1779" s="140">
        <v>1995</v>
      </c>
      <c r="G1779" s="140" t="s">
        <v>5221</v>
      </c>
      <c r="H1779" s="140" t="s">
        <v>728</v>
      </c>
      <c r="I1779" s="140">
        <v>2539186829.1955538</v>
      </c>
      <c r="J1779" s="140">
        <v>10640191966.987579</v>
      </c>
      <c r="K1779" s="140">
        <v>10640191966.987579</v>
      </c>
      <c r="L1779" s="140">
        <v>4120353007.8617687</v>
      </c>
      <c r="M1779" s="140">
        <v>1882091405.8513379</v>
      </c>
      <c r="N1779" s="140">
        <v>9017741.6109559461</v>
      </c>
      <c r="O1779" s="140">
        <v>257187236.71341056</v>
      </c>
      <c r="P1779" s="140">
        <v>640296705.09003651</v>
      </c>
      <c r="Q1779" s="140">
        <v>3731245869.8600688</v>
      </c>
      <c r="R1779" s="140">
        <v>1718002697.952379</v>
      </c>
      <c r="S1779" s="140">
        <v>2013243171.9076898</v>
      </c>
      <c r="T1779" s="140">
        <v>0</v>
      </c>
      <c r="U1779" s="140">
        <v>0</v>
      </c>
      <c r="V1779" s="140">
        <v>0</v>
      </c>
      <c r="W1779" s="140">
        <v>0</v>
      </c>
      <c r="X1779" s="140">
        <v>0</v>
      </c>
      <c r="Y1779" s="140">
        <v>0</v>
      </c>
      <c r="Z1779" s="140" t="s">
        <v>728</v>
      </c>
      <c r="AA1779" s="140" t="s">
        <v>728</v>
      </c>
      <c r="AB1779" s="140" t="s">
        <v>728</v>
      </c>
      <c r="AC1779" s="140" t="s">
        <v>728</v>
      </c>
      <c r="AD1779" s="140" t="s">
        <v>728</v>
      </c>
      <c r="AE1779" s="140" t="s">
        <v>728</v>
      </c>
      <c r="AF1779" s="140" t="s">
        <v>728</v>
      </c>
      <c r="AG1779" s="140">
        <v>-2493221371.9999738</v>
      </c>
      <c r="AH1779" s="140">
        <v>1088854</v>
      </c>
      <c r="AI1779" s="44"/>
      <c r="AK1779" s="44"/>
      <c r="AL1779" s="4"/>
    </row>
    <row r="1780" spans="1:38" x14ac:dyDescent="0.35">
      <c r="A1780" s="140" t="s">
        <v>4559</v>
      </c>
      <c r="B1780" s="140" t="s">
        <v>4560</v>
      </c>
      <c r="C1780" s="140" t="s">
        <v>2</v>
      </c>
      <c r="D1780" s="140" t="s">
        <v>10</v>
      </c>
      <c r="E1780" s="140" t="s">
        <v>535</v>
      </c>
      <c r="F1780" s="140">
        <v>1996</v>
      </c>
      <c r="G1780" s="140" t="s">
        <v>5222</v>
      </c>
      <c r="H1780" s="140" t="s">
        <v>728</v>
      </c>
      <c r="I1780" s="140">
        <v>2570555939.4340334</v>
      </c>
      <c r="J1780" s="140">
        <v>11354693099.192919</v>
      </c>
      <c r="K1780" s="140">
        <v>11354693099.192919</v>
      </c>
      <c r="L1780" s="140">
        <v>4628210784.6157007</v>
      </c>
      <c r="M1780" s="140">
        <v>1922749900.3407216</v>
      </c>
      <c r="N1780" s="140">
        <v>9158571.8401925787</v>
      </c>
      <c r="O1780" s="140">
        <v>223423344.48834249</v>
      </c>
      <c r="P1780" s="140">
        <v>707179127.73825336</v>
      </c>
      <c r="Q1780" s="140">
        <v>3863971370.1697083</v>
      </c>
      <c r="R1780" s="140">
        <v>1773736874.2689645</v>
      </c>
      <c r="S1780" s="140">
        <v>2090234495.9007435</v>
      </c>
      <c r="T1780" s="140">
        <v>0</v>
      </c>
      <c r="U1780" s="140">
        <v>0</v>
      </c>
      <c r="V1780" s="140">
        <v>0</v>
      </c>
      <c r="W1780" s="140">
        <v>0</v>
      </c>
      <c r="X1780" s="140">
        <v>0</v>
      </c>
      <c r="Y1780" s="140">
        <v>0</v>
      </c>
      <c r="Z1780" s="140" t="s">
        <v>728</v>
      </c>
      <c r="AA1780" s="140" t="s">
        <v>728</v>
      </c>
      <c r="AB1780" s="140" t="s">
        <v>728</v>
      </c>
      <c r="AC1780" s="140" t="s">
        <v>728</v>
      </c>
      <c r="AD1780" s="140" t="s">
        <v>728</v>
      </c>
      <c r="AE1780" s="140" t="s">
        <v>728</v>
      </c>
      <c r="AF1780" s="140" t="s">
        <v>728</v>
      </c>
      <c r="AG1780" s="140">
        <v>-2662622036.4117107</v>
      </c>
      <c r="AH1780" s="140">
        <v>1110833</v>
      </c>
      <c r="AI1780" s="44"/>
      <c r="AK1780" s="44"/>
      <c r="AL1780" s="4"/>
    </row>
    <row r="1781" spans="1:38" x14ac:dyDescent="0.35">
      <c r="A1781" s="140" t="s">
        <v>4559</v>
      </c>
      <c r="B1781" s="140" t="s">
        <v>4560</v>
      </c>
      <c r="C1781" s="140" t="s">
        <v>2</v>
      </c>
      <c r="D1781" s="140" t="s">
        <v>10</v>
      </c>
      <c r="E1781" s="140" t="s">
        <v>535</v>
      </c>
      <c r="F1781" s="140">
        <v>1997</v>
      </c>
      <c r="G1781" s="140" t="s">
        <v>5223</v>
      </c>
      <c r="H1781" s="140" t="s">
        <v>728</v>
      </c>
      <c r="I1781" s="140">
        <v>2630676025.602416</v>
      </c>
      <c r="J1781" s="140">
        <v>12110685002.673872</v>
      </c>
      <c r="K1781" s="140">
        <v>12110685002.673872</v>
      </c>
      <c r="L1781" s="140">
        <v>5037434163.7932758</v>
      </c>
      <c r="M1781" s="140">
        <v>1943622152.7476399</v>
      </c>
      <c r="N1781" s="140">
        <v>9299402.0694292095</v>
      </c>
      <c r="O1781" s="140">
        <v>210773124.34789279</v>
      </c>
      <c r="P1781" s="140">
        <v>805132527.36221039</v>
      </c>
      <c r="Q1781" s="140">
        <v>4104423632.3534231</v>
      </c>
      <c r="R1781" s="140">
        <v>1859263797.9380977</v>
      </c>
      <c r="S1781" s="140">
        <v>2245159834.4153256</v>
      </c>
      <c r="T1781" s="140">
        <v>0</v>
      </c>
      <c r="U1781" s="140">
        <v>0</v>
      </c>
      <c r="V1781" s="140">
        <v>0</v>
      </c>
      <c r="W1781" s="140">
        <v>0</v>
      </c>
      <c r="X1781" s="140">
        <v>0</v>
      </c>
      <c r="Y1781" s="140">
        <v>0</v>
      </c>
      <c r="Z1781" s="140" t="s">
        <v>728</v>
      </c>
      <c r="AA1781" s="140" t="s">
        <v>728</v>
      </c>
      <c r="AB1781" s="140" t="s">
        <v>728</v>
      </c>
      <c r="AC1781" s="140" t="s">
        <v>728</v>
      </c>
      <c r="AD1781" s="140" t="s">
        <v>728</v>
      </c>
      <c r="AE1781" s="140" t="s">
        <v>728</v>
      </c>
      <c r="AF1781" s="140" t="s">
        <v>728</v>
      </c>
      <c r="AG1781" s="140">
        <v>-2778749971.4960418</v>
      </c>
      <c r="AH1781" s="140">
        <v>1132510</v>
      </c>
      <c r="AI1781" s="44"/>
      <c r="AK1781" s="44"/>
      <c r="AL1781" s="4"/>
    </row>
    <row r="1782" spans="1:38" x14ac:dyDescent="0.35">
      <c r="A1782" s="140" t="s">
        <v>4559</v>
      </c>
      <c r="B1782" s="140" t="s">
        <v>4560</v>
      </c>
      <c r="C1782" s="140" t="s">
        <v>2</v>
      </c>
      <c r="D1782" s="140" t="s">
        <v>10</v>
      </c>
      <c r="E1782" s="140" t="s">
        <v>535</v>
      </c>
      <c r="F1782" s="140">
        <v>1998</v>
      </c>
      <c r="G1782" s="140" t="s">
        <v>5224</v>
      </c>
      <c r="H1782" s="140" t="s">
        <v>728</v>
      </c>
      <c r="I1782" s="140">
        <v>2617911483.1623392</v>
      </c>
      <c r="J1782" s="140">
        <v>13037214989.662848</v>
      </c>
      <c r="K1782" s="140">
        <v>13037214989.662848</v>
      </c>
      <c r="L1782" s="140">
        <v>5578799784.34165</v>
      </c>
      <c r="M1782" s="140">
        <v>1977408490.5678725</v>
      </c>
      <c r="N1782" s="140">
        <v>9440232.298665842</v>
      </c>
      <c r="O1782" s="140">
        <v>234312023.55691808</v>
      </c>
      <c r="P1782" s="140">
        <v>890591956.94158638</v>
      </c>
      <c r="Q1782" s="140">
        <v>4346662501.9561548</v>
      </c>
      <c r="R1782" s="140">
        <v>1996139412.2073739</v>
      </c>
      <c r="S1782" s="140">
        <v>2350523089.7487807</v>
      </c>
      <c r="T1782" s="140">
        <v>0</v>
      </c>
      <c r="U1782" s="140">
        <v>0</v>
      </c>
      <c r="V1782" s="140">
        <v>0</v>
      </c>
      <c r="W1782" s="140">
        <v>0</v>
      </c>
      <c r="X1782" s="140">
        <v>0</v>
      </c>
      <c r="Y1782" s="140">
        <v>0</v>
      </c>
      <c r="Z1782" s="140" t="s">
        <v>728</v>
      </c>
      <c r="AA1782" s="140" t="s">
        <v>728</v>
      </c>
      <c r="AB1782" s="140" t="s">
        <v>728</v>
      </c>
      <c r="AC1782" s="140" t="s">
        <v>728</v>
      </c>
      <c r="AD1782" s="140" t="s">
        <v>728</v>
      </c>
      <c r="AE1782" s="140" t="s">
        <v>728</v>
      </c>
      <c r="AF1782" s="140" t="s">
        <v>728</v>
      </c>
      <c r="AG1782" s="140">
        <v>-2676981082.6266031</v>
      </c>
      <c r="AH1782" s="140">
        <v>1154371</v>
      </c>
      <c r="AI1782" s="44"/>
      <c r="AK1782" s="44"/>
      <c r="AL1782" s="4"/>
    </row>
    <row r="1783" spans="1:38" x14ac:dyDescent="0.35">
      <c r="A1783" s="140" t="s">
        <v>4559</v>
      </c>
      <c r="B1783" s="140" t="s">
        <v>4560</v>
      </c>
      <c r="C1783" s="140" t="s">
        <v>2</v>
      </c>
      <c r="D1783" s="140" t="s">
        <v>10</v>
      </c>
      <c r="E1783" s="140" t="s">
        <v>535</v>
      </c>
      <c r="F1783" s="140">
        <v>1999</v>
      </c>
      <c r="G1783" s="140" t="s">
        <v>5225</v>
      </c>
      <c r="H1783" s="140" t="s">
        <v>728</v>
      </c>
      <c r="I1783" s="140">
        <v>2607689709.1018209</v>
      </c>
      <c r="J1783" s="140">
        <v>13256248906.610538</v>
      </c>
      <c r="K1783" s="140">
        <v>13256248906.610538</v>
      </c>
      <c r="L1783" s="140">
        <v>5508653535.1333437</v>
      </c>
      <c r="M1783" s="140">
        <v>1995666223.9483564</v>
      </c>
      <c r="N1783" s="140">
        <v>9581087.0329014733</v>
      </c>
      <c r="O1783" s="140">
        <v>252532510.69325545</v>
      </c>
      <c r="P1783" s="140">
        <v>964711679.6208452</v>
      </c>
      <c r="Q1783" s="140">
        <v>4525103870.1818352</v>
      </c>
      <c r="R1783" s="140">
        <v>2108332920.2426262</v>
      </c>
      <c r="S1783" s="140">
        <v>2416770949.9392085</v>
      </c>
      <c r="T1783" s="140">
        <v>0</v>
      </c>
      <c r="U1783" s="140">
        <v>0</v>
      </c>
      <c r="V1783" s="140">
        <v>0</v>
      </c>
      <c r="W1783" s="140">
        <v>0</v>
      </c>
      <c r="X1783" s="140">
        <v>0</v>
      </c>
      <c r="Y1783" s="140">
        <v>0</v>
      </c>
      <c r="Z1783" s="140" t="s">
        <v>728</v>
      </c>
      <c r="AA1783" s="140" t="s">
        <v>728</v>
      </c>
      <c r="AB1783" s="140" t="s">
        <v>728</v>
      </c>
      <c r="AC1783" s="140" t="s">
        <v>728</v>
      </c>
      <c r="AD1783" s="140" t="s">
        <v>728</v>
      </c>
      <c r="AE1783" s="140" t="s">
        <v>728</v>
      </c>
      <c r="AF1783" s="140" t="s">
        <v>728</v>
      </c>
      <c r="AG1783" s="140">
        <v>-2560425571.1257515</v>
      </c>
      <c r="AH1783" s="140">
        <v>1177131</v>
      </c>
      <c r="AI1783" s="44"/>
      <c r="AK1783" s="44"/>
      <c r="AL1783" s="4"/>
    </row>
    <row r="1784" spans="1:38" x14ac:dyDescent="0.35">
      <c r="A1784" s="140" t="s">
        <v>4559</v>
      </c>
      <c r="B1784" s="140" t="s">
        <v>4560</v>
      </c>
      <c r="C1784" s="140" t="s">
        <v>2</v>
      </c>
      <c r="D1784" s="140" t="s">
        <v>10</v>
      </c>
      <c r="E1784" s="140" t="s">
        <v>535</v>
      </c>
      <c r="F1784" s="140">
        <v>2000</v>
      </c>
      <c r="G1784" s="140" t="s">
        <v>5226</v>
      </c>
      <c r="H1784" s="140" t="s">
        <v>728</v>
      </c>
      <c r="I1784" s="140">
        <v>2624779687.8583164</v>
      </c>
      <c r="J1784" s="140">
        <v>12282049912.501253</v>
      </c>
      <c r="K1784" s="140">
        <v>12282049912.501253</v>
      </c>
      <c r="L1784" s="140">
        <v>4830498609.8270998</v>
      </c>
      <c r="M1784" s="140">
        <v>1893490621.8074026</v>
      </c>
      <c r="N1784" s="140">
        <v>9721917.2621381059</v>
      </c>
      <c r="O1784" s="140">
        <v>228792813.33452761</v>
      </c>
      <c r="P1784" s="140">
        <v>961373023.33007109</v>
      </c>
      <c r="Q1784" s="140">
        <v>4358172926.9400139</v>
      </c>
      <c r="R1784" s="140">
        <v>2066224557.2314065</v>
      </c>
      <c r="S1784" s="140">
        <v>2291948369.7086072</v>
      </c>
      <c r="T1784" s="140">
        <v>0</v>
      </c>
      <c r="U1784" s="140">
        <v>0</v>
      </c>
      <c r="V1784" s="140">
        <v>0</v>
      </c>
      <c r="W1784" s="140">
        <v>0</v>
      </c>
      <c r="X1784" s="140">
        <v>0</v>
      </c>
      <c r="Y1784" s="140">
        <v>0</v>
      </c>
      <c r="Z1784" s="140" t="s">
        <v>728</v>
      </c>
      <c r="AA1784" s="140" t="s">
        <v>728</v>
      </c>
      <c r="AB1784" s="140" t="s">
        <v>728</v>
      </c>
      <c r="AC1784" s="140" t="s">
        <v>728</v>
      </c>
      <c r="AD1784" s="140" t="s">
        <v>728</v>
      </c>
      <c r="AE1784" s="140" t="s">
        <v>728</v>
      </c>
      <c r="AF1784" s="140" t="s">
        <v>728</v>
      </c>
      <c r="AG1784" s="140">
        <v>-1636931817.5676963</v>
      </c>
      <c r="AH1784" s="140">
        <v>1201301</v>
      </c>
      <c r="AI1784" s="44"/>
      <c r="AK1784" s="44"/>
      <c r="AL1784" s="4"/>
    </row>
    <row r="1785" spans="1:38" x14ac:dyDescent="0.35">
      <c r="A1785" s="140" t="s">
        <v>4559</v>
      </c>
      <c r="B1785" s="140" t="s">
        <v>4560</v>
      </c>
      <c r="C1785" s="140" t="s">
        <v>2</v>
      </c>
      <c r="D1785" s="140" t="s">
        <v>10</v>
      </c>
      <c r="E1785" s="140" t="s">
        <v>535</v>
      </c>
      <c r="F1785" s="140">
        <v>2001</v>
      </c>
      <c r="G1785" s="140" t="s">
        <v>5227</v>
      </c>
      <c r="H1785" s="140" t="s">
        <v>728</v>
      </c>
      <c r="I1785" s="140">
        <v>2636631765.5170488</v>
      </c>
      <c r="J1785" s="140">
        <v>11310588883.650463</v>
      </c>
      <c r="K1785" s="140">
        <v>11310588883.650463</v>
      </c>
      <c r="L1785" s="140">
        <v>4085825835.8636293</v>
      </c>
      <c r="M1785" s="140">
        <v>1907533342.4294016</v>
      </c>
      <c r="N1785" s="140">
        <v>9862747.4913747367</v>
      </c>
      <c r="O1785" s="140">
        <v>253282654.22091958</v>
      </c>
      <c r="P1785" s="140">
        <v>897670019.70642257</v>
      </c>
      <c r="Q1785" s="140">
        <v>4156414283.9387164</v>
      </c>
      <c r="R1785" s="140">
        <v>2018800416.9544485</v>
      </c>
      <c r="S1785" s="140">
        <v>2137613866.984268</v>
      </c>
      <c r="T1785" s="140">
        <v>0</v>
      </c>
      <c r="U1785" s="140">
        <v>0</v>
      </c>
      <c r="V1785" s="140">
        <v>0</v>
      </c>
      <c r="W1785" s="140">
        <v>0</v>
      </c>
      <c r="X1785" s="140">
        <v>0</v>
      </c>
      <c r="Y1785" s="140">
        <v>0</v>
      </c>
      <c r="Z1785" s="140" t="s">
        <v>728</v>
      </c>
      <c r="AA1785" s="140" t="s">
        <v>728</v>
      </c>
      <c r="AB1785" s="140" t="s">
        <v>728</v>
      </c>
      <c r="AC1785" s="140" t="s">
        <v>728</v>
      </c>
      <c r="AD1785" s="140" t="s">
        <v>728</v>
      </c>
      <c r="AE1785" s="140" t="s">
        <v>728</v>
      </c>
      <c r="AF1785" s="140" t="s">
        <v>728</v>
      </c>
      <c r="AG1785" s="140">
        <v>-1695475791.4362864</v>
      </c>
      <c r="AH1785" s="140">
        <v>1227106</v>
      </c>
      <c r="AI1785" s="44"/>
      <c r="AK1785" s="44"/>
      <c r="AL1785" s="4"/>
    </row>
    <row r="1786" spans="1:38" x14ac:dyDescent="0.35">
      <c r="A1786" s="140" t="s">
        <v>4559</v>
      </c>
      <c r="B1786" s="140" t="s">
        <v>4560</v>
      </c>
      <c r="C1786" s="140" t="s">
        <v>2</v>
      </c>
      <c r="D1786" s="140" t="s">
        <v>10</v>
      </c>
      <c r="E1786" s="140" t="s">
        <v>535</v>
      </c>
      <c r="F1786" s="140">
        <v>2002</v>
      </c>
      <c r="G1786" s="140" t="s">
        <v>5228</v>
      </c>
      <c r="H1786" s="140" t="s">
        <v>728</v>
      </c>
      <c r="I1786" s="140">
        <v>2661501026.2321601</v>
      </c>
      <c r="J1786" s="140">
        <v>10074707270.930002</v>
      </c>
      <c r="K1786" s="140">
        <v>10074707270.930002</v>
      </c>
      <c r="L1786" s="140">
        <v>3392708754.9856124</v>
      </c>
      <c r="M1786" s="140">
        <v>1913652794.6113493</v>
      </c>
      <c r="N1786" s="140">
        <v>10003577.720611369</v>
      </c>
      <c r="O1786" s="140">
        <v>276720686.91343135</v>
      </c>
      <c r="P1786" s="140">
        <v>765832690.62641001</v>
      </c>
      <c r="Q1786" s="140">
        <v>3715788766.072588</v>
      </c>
      <c r="R1786" s="140">
        <v>1894215463.9483202</v>
      </c>
      <c r="S1786" s="140">
        <v>1821573302.1242678</v>
      </c>
      <c r="T1786" s="140">
        <v>0</v>
      </c>
      <c r="U1786" s="140">
        <v>0</v>
      </c>
      <c r="V1786" s="140">
        <v>0</v>
      </c>
      <c r="W1786" s="140">
        <v>0</v>
      </c>
      <c r="X1786" s="140">
        <v>0</v>
      </c>
      <c r="Y1786" s="140">
        <v>0</v>
      </c>
      <c r="Z1786" s="140" t="s">
        <v>728</v>
      </c>
      <c r="AA1786" s="140" t="s">
        <v>728</v>
      </c>
      <c r="AB1786" s="140" t="s">
        <v>728</v>
      </c>
      <c r="AC1786" s="140" t="s">
        <v>728</v>
      </c>
      <c r="AD1786" s="140" t="s">
        <v>728</v>
      </c>
      <c r="AE1786" s="140" t="s">
        <v>728</v>
      </c>
      <c r="AF1786" s="140" t="s">
        <v>728</v>
      </c>
      <c r="AG1786" s="140">
        <v>-2392702205.3541436</v>
      </c>
      <c r="AH1786" s="140">
        <v>1254453</v>
      </c>
      <c r="AI1786" s="44"/>
      <c r="AK1786" s="44"/>
      <c r="AL1786" s="4"/>
    </row>
    <row r="1787" spans="1:38" x14ac:dyDescent="0.35">
      <c r="A1787" s="140" t="s">
        <v>4559</v>
      </c>
      <c r="B1787" s="140" t="s">
        <v>4560</v>
      </c>
      <c r="C1787" s="140" t="s">
        <v>2</v>
      </c>
      <c r="D1787" s="140" t="s">
        <v>10</v>
      </c>
      <c r="E1787" s="140" t="s">
        <v>535</v>
      </c>
      <c r="F1787" s="140">
        <v>2003</v>
      </c>
      <c r="G1787" s="140" t="s">
        <v>5229</v>
      </c>
      <c r="H1787" s="140" t="s">
        <v>728</v>
      </c>
      <c r="I1787" s="140">
        <v>2698714380.4691873</v>
      </c>
      <c r="J1787" s="140">
        <v>9314650068.2382679</v>
      </c>
      <c r="K1787" s="140">
        <v>9314650068.2382679</v>
      </c>
      <c r="L1787" s="140">
        <v>2928264531.2242093</v>
      </c>
      <c r="M1787" s="140">
        <v>2032749732.9895751</v>
      </c>
      <c r="N1787" s="140">
        <v>10144432.454847001</v>
      </c>
      <c r="O1787" s="140">
        <v>464747157.0665499</v>
      </c>
      <c r="P1787" s="140">
        <v>653876449.57975256</v>
      </c>
      <c r="Q1787" s="140">
        <v>3224867764.9233332</v>
      </c>
      <c r="R1787" s="140">
        <v>1671374995.5798438</v>
      </c>
      <c r="S1787" s="140">
        <v>1553492769.3434894</v>
      </c>
      <c r="T1787" s="140">
        <v>0</v>
      </c>
      <c r="U1787" s="140">
        <v>0</v>
      </c>
      <c r="V1787" s="140">
        <v>0</v>
      </c>
      <c r="W1787" s="140">
        <v>0</v>
      </c>
      <c r="X1787" s="140">
        <v>0</v>
      </c>
      <c r="Y1787" s="140">
        <v>0</v>
      </c>
      <c r="Z1787" s="140" t="s">
        <v>728</v>
      </c>
      <c r="AA1787" s="140" t="s">
        <v>728</v>
      </c>
      <c r="AB1787" s="140" t="s">
        <v>728</v>
      </c>
      <c r="AC1787" s="140" t="s">
        <v>728</v>
      </c>
      <c r="AD1787" s="140" t="s">
        <v>728</v>
      </c>
      <c r="AE1787" s="140" t="s">
        <v>728</v>
      </c>
      <c r="AF1787" s="140" t="s">
        <v>728</v>
      </c>
      <c r="AG1787" s="140">
        <v>-2055404581.1646764</v>
      </c>
      <c r="AH1787" s="140">
        <v>1283305</v>
      </c>
      <c r="AI1787" s="44"/>
      <c r="AK1787" s="44"/>
      <c r="AL1787" s="4"/>
    </row>
    <row r="1788" spans="1:38" x14ac:dyDescent="0.35">
      <c r="A1788" s="140" t="s">
        <v>4559</v>
      </c>
      <c r="B1788" s="140" t="s">
        <v>4560</v>
      </c>
      <c r="C1788" s="140" t="s">
        <v>2</v>
      </c>
      <c r="D1788" s="140" t="s">
        <v>10</v>
      </c>
      <c r="E1788" s="140" t="s">
        <v>535</v>
      </c>
      <c r="F1788" s="140">
        <v>2004</v>
      </c>
      <c r="G1788" s="140" t="s">
        <v>5230</v>
      </c>
      <c r="H1788" s="140" t="s">
        <v>728</v>
      </c>
      <c r="I1788" s="140">
        <v>2711782926.6235828</v>
      </c>
      <c r="J1788" s="140">
        <v>8611787603.1356602</v>
      </c>
      <c r="K1788" s="140">
        <v>8611787603.1356602</v>
      </c>
      <c r="L1788" s="140">
        <v>2788092427.8675728</v>
      </c>
      <c r="M1788" s="140">
        <v>1948228749.2251918</v>
      </c>
      <c r="N1788" s="140">
        <v>10285262.684083633</v>
      </c>
      <c r="O1788" s="140">
        <v>465056320.46314704</v>
      </c>
      <c r="P1788" s="140">
        <v>574791026.4524827</v>
      </c>
      <c r="Q1788" s="140">
        <v>2825333816.443182</v>
      </c>
      <c r="R1788" s="140">
        <v>1461300802.5711412</v>
      </c>
      <c r="S1788" s="140">
        <v>1364033013.8720407</v>
      </c>
      <c r="T1788" s="140">
        <v>0</v>
      </c>
      <c r="U1788" s="140">
        <v>0</v>
      </c>
      <c r="V1788" s="140">
        <v>0</v>
      </c>
      <c r="W1788" s="140">
        <v>0</v>
      </c>
      <c r="X1788" s="140">
        <v>0</v>
      </c>
      <c r="Y1788" s="140">
        <v>0</v>
      </c>
      <c r="Z1788" s="140" t="s">
        <v>728</v>
      </c>
      <c r="AA1788" s="140" t="s">
        <v>728</v>
      </c>
      <c r="AB1788" s="140" t="s">
        <v>728</v>
      </c>
      <c r="AC1788" s="140" t="s">
        <v>728</v>
      </c>
      <c r="AD1788" s="140" t="s">
        <v>728</v>
      </c>
      <c r="AE1788" s="140" t="s">
        <v>728</v>
      </c>
      <c r="AF1788" s="140" t="s">
        <v>728</v>
      </c>
      <c r="AG1788" s="140">
        <v>-2400647698.0967031</v>
      </c>
      <c r="AH1788" s="140">
        <v>1313492</v>
      </c>
      <c r="AI1788" s="44"/>
      <c r="AK1788" s="44"/>
      <c r="AL1788" s="4"/>
    </row>
    <row r="1789" spans="1:38" x14ac:dyDescent="0.35">
      <c r="A1789" s="140" t="s">
        <v>4559</v>
      </c>
      <c r="B1789" s="140" t="s">
        <v>4560</v>
      </c>
      <c r="C1789" s="140" t="s">
        <v>2</v>
      </c>
      <c r="D1789" s="140" t="s">
        <v>10</v>
      </c>
      <c r="E1789" s="140" t="s">
        <v>535</v>
      </c>
      <c r="F1789" s="140">
        <v>2005</v>
      </c>
      <c r="G1789" s="140" t="s">
        <v>5231</v>
      </c>
      <c r="H1789" s="140" t="s">
        <v>728</v>
      </c>
      <c r="I1789" s="140">
        <v>2719365889.7197809</v>
      </c>
      <c r="J1789" s="140">
        <v>8546717279.6674843</v>
      </c>
      <c r="K1789" s="140">
        <v>8546717279.6674843</v>
      </c>
      <c r="L1789" s="140">
        <v>2891815952.7369285</v>
      </c>
      <c r="M1789" s="140">
        <v>1959153874.8210363</v>
      </c>
      <c r="N1789" s="140">
        <v>10426092.913320264</v>
      </c>
      <c r="O1789" s="140">
        <v>345776421.14190423</v>
      </c>
      <c r="P1789" s="140">
        <v>566890020.09268975</v>
      </c>
      <c r="Q1789" s="140">
        <v>2772654917.961606</v>
      </c>
      <c r="R1789" s="140">
        <v>1428913673.0122168</v>
      </c>
      <c r="S1789" s="140">
        <v>1343741244.949389</v>
      </c>
      <c r="T1789" s="140">
        <v>0</v>
      </c>
      <c r="U1789" s="140">
        <v>0</v>
      </c>
      <c r="V1789" s="140">
        <v>0</v>
      </c>
      <c r="W1789" s="140">
        <v>0</v>
      </c>
      <c r="X1789" s="140">
        <v>0</v>
      </c>
      <c r="Y1789" s="140">
        <v>0</v>
      </c>
      <c r="Z1789" s="140" t="s">
        <v>728</v>
      </c>
      <c r="AA1789" s="140" t="s">
        <v>728</v>
      </c>
      <c r="AB1789" s="140" t="s">
        <v>728</v>
      </c>
      <c r="AC1789" s="140" t="s">
        <v>728</v>
      </c>
      <c r="AD1789" s="140" t="s">
        <v>728</v>
      </c>
      <c r="AE1789" s="140" t="s">
        <v>728</v>
      </c>
      <c r="AF1789" s="140" t="s">
        <v>728</v>
      </c>
      <c r="AG1789" s="140">
        <v>-1739944399.1505487</v>
      </c>
      <c r="AH1789" s="140">
        <v>1344930</v>
      </c>
      <c r="AI1789" s="44"/>
      <c r="AK1789" s="44"/>
      <c r="AL1789" s="4"/>
    </row>
    <row r="1790" spans="1:38" x14ac:dyDescent="0.35">
      <c r="A1790" s="140" t="s">
        <v>4559</v>
      </c>
      <c r="B1790" s="140" t="s">
        <v>4560</v>
      </c>
      <c r="C1790" s="140" t="s">
        <v>2</v>
      </c>
      <c r="D1790" s="140" t="s">
        <v>10</v>
      </c>
      <c r="E1790" s="140" t="s">
        <v>535</v>
      </c>
      <c r="F1790" s="140">
        <v>2006</v>
      </c>
      <c r="G1790" s="140" t="s">
        <v>5232</v>
      </c>
      <c r="H1790" s="140" t="s">
        <v>728</v>
      </c>
      <c r="I1790" s="140">
        <v>2734638074.8807192</v>
      </c>
      <c r="J1790" s="140">
        <v>8668893605.0844975</v>
      </c>
      <c r="K1790" s="140">
        <v>8668893605.0844975</v>
      </c>
      <c r="L1790" s="140">
        <v>3040550260.1471848</v>
      </c>
      <c r="M1790" s="140">
        <v>1979368366.5958371</v>
      </c>
      <c r="N1790" s="140">
        <v>10566923.142556896</v>
      </c>
      <c r="O1790" s="140">
        <v>234088592.95165664</v>
      </c>
      <c r="P1790" s="140">
        <v>575240956.72407603</v>
      </c>
      <c r="Q1790" s="140">
        <v>2829078505.5231876</v>
      </c>
      <c r="R1790" s="140">
        <v>1467103490.9652071</v>
      </c>
      <c r="S1790" s="140">
        <v>1361975014.5579808</v>
      </c>
      <c r="T1790" s="140">
        <v>0</v>
      </c>
      <c r="U1790" s="140">
        <v>0</v>
      </c>
      <c r="V1790" s="140">
        <v>0</v>
      </c>
      <c r="W1790" s="140">
        <v>0</v>
      </c>
      <c r="X1790" s="140">
        <v>0</v>
      </c>
      <c r="Y1790" s="140">
        <v>0</v>
      </c>
      <c r="Z1790" s="140" t="s">
        <v>728</v>
      </c>
      <c r="AA1790" s="140" t="s">
        <v>728</v>
      </c>
      <c r="AB1790" s="140" t="s">
        <v>728</v>
      </c>
      <c r="AC1790" s="140" t="s">
        <v>728</v>
      </c>
      <c r="AD1790" s="140" t="s">
        <v>728</v>
      </c>
      <c r="AE1790" s="140" t="s">
        <v>728</v>
      </c>
      <c r="AF1790" s="140" t="s">
        <v>728</v>
      </c>
      <c r="AG1790" s="140">
        <v>-1959433690.1155043</v>
      </c>
      <c r="AH1790" s="140">
        <v>1377581</v>
      </c>
      <c r="AI1790" s="44"/>
      <c r="AK1790" s="44"/>
      <c r="AL1790" s="4"/>
    </row>
    <row r="1791" spans="1:38" x14ac:dyDescent="0.35">
      <c r="A1791" s="140" t="s">
        <v>4559</v>
      </c>
      <c r="B1791" s="140" t="s">
        <v>4560</v>
      </c>
      <c r="C1791" s="140" t="s">
        <v>2</v>
      </c>
      <c r="D1791" s="140" t="s">
        <v>10</v>
      </c>
      <c r="E1791" s="140" t="s">
        <v>535</v>
      </c>
      <c r="F1791" s="140">
        <v>2007</v>
      </c>
      <c r="G1791" s="140" t="s">
        <v>5233</v>
      </c>
      <c r="H1791" s="140" t="s">
        <v>728</v>
      </c>
      <c r="I1791" s="140">
        <v>2762102132.4537511</v>
      </c>
      <c r="J1791" s="140">
        <v>9149566928.6645737</v>
      </c>
      <c r="K1791" s="140">
        <v>9149566928.6645737</v>
      </c>
      <c r="L1791" s="140">
        <v>3304290448.7840667</v>
      </c>
      <c r="M1791" s="140">
        <v>2021823730.7373033</v>
      </c>
      <c r="N1791" s="140">
        <v>10707753.371793529</v>
      </c>
      <c r="O1791" s="140">
        <v>215237673.29646587</v>
      </c>
      <c r="P1791" s="140">
        <v>633863424.87712383</v>
      </c>
      <c r="Q1791" s="140">
        <v>2963643897.5978212</v>
      </c>
      <c r="R1791" s="140">
        <v>1464587034.3584383</v>
      </c>
      <c r="S1791" s="140">
        <v>1499056863.239383</v>
      </c>
      <c r="T1791" s="140">
        <v>0</v>
      </c>
      <c r="U1791" s="140">
        <v>0</v>
      </c>
      <c r="V1791" s="140">
        <v>0</v>
      </c>
      <c r="W1791" s="140">
        <v>0</v>
      </c>
      <c r="X1791" s="140">
        <v>0</v>
      </c>
      <c r="Y1791" s="140">
        <v>0</v>
      </c>
      <c r="Z1791" s="140" t="s">
        <v>728</v>
      </c>
      <c r="AA1791" s="140" t="s">
        <v>728</v>
      </c>
      <c r="AB1791" s="140" t="s">
        <v>728</v>
      </c>
      <c r="AC1791" s="140" t="s">
        <v>728</v>
      </c>
      <c r="AD1791" s="140" t="s">
        <v>728</v>
      </c>
      <c r="AE1791" s="140" t="s">
        <v>728</v>
      </c>
      <c r="AF1791" s="140" t="s">
        <v>728</v>
      </c>
      <c r="AG1791" s="140">
        <v>-2074035202.7642505</v>
      </c>
      <c r="AH1791" s="140">
        <v>1411543</v>
      </c>
      <c r="AI1791" s="44"/>
      <c r="AK1791" s="44"/>
      <c r="AL1791" s="4"/>
    </row>
    <row r="1792" spans="1:38" x14ac:dyDescent="0.35">
      <c r="A1792" s="140" t="s">
        <v>4559</v>
      </c>
      <c r="B1792" s="140" t="s">
        <v>4560</v>
      </c>
      <c r="C1792" s="140" t="s">
        <v>2</v>
      </c>
      <c r="D1792" s="140" t="s">
        <v>10</v>
      </c>
      <c r="E1792" s="140" t="s">
        <v>535</v>
      </c>
      <c r="F1792" s="140">
        <v>2008</v>
      </c>
      <c r="G1792" s="140" t="s">
        <v>5234</v>
      </c>
      <c r="H1792" s="140" t="s">
        <v>728</v>
      </c>
      <c r="I1792" s="140">
        <v>2778418918.7658153</v>
      </c>
      <c r="J1792" s="140">
        <v>9347696743.1344318</v>
      </c>
      <c r="K1792" s="140">
        <v>9347696743.1344318</v>
      </c>
      <c r="L1792" s="140">
        <v>3340276644.2853026</v>
      </c>
      <c r="M1792" s="140">
        <v>2038059605.8152196</v>
      </c>
      <c r="N1792" s="140">
        <v>10848608.10602916</v>
      </c>
      <c r="O1792" s="140">
        <v>42930632.696550839</v>
      </c>
      <c r="P1792" s="140">
        <v>699363594.72094882</v>
      </c>
      <c r="Q1792" s="140">
        <v>3216217657.5103807</v>
      </c>
      <c r="R1792" s="140">
        <v>1564145252.1118598</v>
      </c>
      <c r="S1792" s="140">
        <v>1652072405.3985209</v>
      </c>
      <c r="T1792" s="140">
        <v>0</v>
      </c>
      <c r="U1792" s="140">
        <v>0</v>
      </c>
      <c r="V1792" s="140">
        <v>0</v>
      </c>
      <c r="W1792" s="140">
        <v>0</v>
      </c>
      <c r="X1792" s="140">
        <v>0</v>
      </c>
      <c r="Y1792" s="140">
        <v>0</v>
      </c>
      <c r="Z1792" s="140" t="s">
        <v>728</v>
      </c>
      <c r="AA1792" s="140" t="s">
        <v>728</v>
      </c>
      <c r="AB1792" s="140" t="s">
        <v>728</v>
      </c>
      <c r="AC1792" s="140" t="s">
        <v>728</v>
      </c>
      <c r="AD1792" s="140" t="s">
        <v>728</v>
      </c>
      <c r="AE1792" s="140" t="s">
        <v>728</v>
      </c>
      <c r="AF1792" s="140" t="s">
        <v>728</v>
      </c>
      <c r="AG1792" s="140">
        <v>-1197348314.9301479</v>
      </c>
      <c r="AH1792" s="140">
        <v>1446936</v>
      </c>
      <c r="AI1792" s="44"/>
      <c r="AK1792" s="44"/>
      <c r="AL1792" s="4"/>
    </row>
    <row r="1793" spans="1:38" x14ac:dyDescent="0.35">
      <c r="A1793" s="140" t="s">
        <v>4559</v>
      </c>
      <c r="B1793" s="140" t="s">
        <v>4560</v>
      </c>
      <c r="C1793" s="140" t="s">
        <v>2</v>
      </c>
      <c r="D1793" s="140" t="s">
        <v>10</v>
      </c>
      <c r="E1793" s="140" t="s">
        <v>535</v>
      </c>
      <c r="F1793" s="140">
        <v>2009</v>
      </c>
      <c r="G1793" s="140" t="s">
        <v>5235</v>
      </c>
      <c r="H1793" s="140" t="s">
        <v>728</v>
      </c>
      <c r="I1793" s="140">
        <v>2794332284.5086632</v>
      </c>
      <c r="J1793" s="140">
        <v>9833224291.4630318</v>
      </c>
      <c r="K1793" s="140">
        <v>9833224291.4630318</v>
      </c>
      <c r="L1793" s="140">
        <v>3599817487.3409758</v>
      </c>
      <c r="M1793" s="140">
        <v>2036853102.5198309</v>
      </c>
      <c r="N1793" s="140">
        <v>10989438.335265791</v>
      </c>
      <c r="O1793" s="140">
        <v>132158631.90098873</v>
      </c>
      <c r="P1793" s="140">
        <v>719542195.32861614</v>
      </c>
      <c r="Q1793" s="140">
        <v>3333863436.0373545</v>
      </c>
      <c r="R1793" s="140">
        <v>1636063429.5316181</v>
      </c>
      <c r="S1793" s="140">
        <v>1697800006.5057361</v>
      </c>
      <c r="T1793" s="140">
        <v>0</v>
      </c>
      <c r="U1793" s="140">
        <v>0</v>
      </c>
      <c r="V1793" s="140">
        <v>0</v>
      </c>
      <c r="W1793" s="140">
        <v>0</v>
      </c>
      <c r="X1793" s="140">
        <v>0</v>
      </c>
      <c r="Y1793" s="140">
        <v>0</v>
      </c>
      <c r="Z1793" s="140" t="s">
        <v>728</v>
      </c>
      <c r="AA1793" s="140" t="s">
        <v>728</v>
      </c>
      <c r="AB1793" s="140" t="s">
        <v>728</v>
      </c>
      <c r="AC1793" s="140" t="s">
        <v>728</v>
      </c>
      <c r="AD1793" s="140" t="s">
        <v>728</v>
      </c>
      <c r="AE1793" s="140" t="s">
        <v>728</v>
      </c>
      <c r="AF1793" s="140" t="s">
        <v>728</v>
      </c>
      <c r="AG1793" s="140">
        <v>-1429458301.4365046</v>
      </c>
      <c r="AH1793" s="140">
        <v>1483921</v>
      </c>
      <c r="AI1793" s="44"/>
      <c r="AK1793" s="44"/>
      <c r="AL1793" s="4"/>
    </row>
    <row r="1794" spans="1:38" x14ac:dyDescent="0.35">
      <c r="A1794" s="140" t="s">
        <v>4559</v>
      </c>
      <c r="B1794" s="140" t="s">
        <v>4560</v>
      </c>
      <c r="C1794" s="140" t="s">
        <v>2</v>
      </c>
      <c r="D1794" s="140" t="s">
        <v>10</v>
      </c>
      <c r="E1794" s="140" t="s">
        <v>535</v>
      </c>
      <c r="F1794" s="140">
        <v>2010</v>
      </c>
      <c r="G1794" s="140" t="s">
        <v>5236</v>
      </c>
      <c r="H1794" s="140" t="s">
        <v>728</v>
      </c>
      <c r="I1794" s="140">
        <v>2817995640.3167062</v>
      </c>
      <c r="J1794" s="140">
        <v>10189888954.203892</v>
      </c>
      <c r="K1794" s="140">
        <v>10189888954.203892</v>
      </c>
      <c r="L1794" s="140">
        <v>3792916124.2250223</v>
      </c>
      <c r="M1794" s="140">
        <v>2010196423.9653032</v>
      </c>
      <c r="N1794" s="140">
        <v>11130268.564502424</v>
      </c>
      <c r="O1794" s="140">
        <v>135522306.94689</v>
      </c>
      <c r="P1794" s="140">
        <v>752674178.82762432</v>
      </c>
      <c r="Q1794" s="140">
        <v>3487449651.6745501</v>
      </c>
      <c r="R1794" s="140">
        <v>1713496873.0792274</v>
      </c>
      <c r="S1794" s="140">
        <v>1773952778.5953226</v>
      </c>
      <c r="T1794" s="140">
        <v>0</v>
      </c>
      <c r="U1794" s="140">
        <v>0</v>
      </c>
      <c r="V1794" s="140">
        <v>0</v>
      </c>
      <c r="W1794" s="140">
        <v>0</v>
      </c>
      <c r="X1794" s="140">
        <v>0</v>
      </c>
      <c r="Y1794" s="140">
        <v>0</v>
      </c>
      <c r="Z1794" s="140" t="s">
        <v>728</v>
      </c>
      <c r="AA1794" s="140" t="s">
        <v>728</v>
      </c>
      <c r="AB1794" s="140" t="s">
        <v>728</v>
      </c>
      <c r="AC1794" s="140" t="s">
        <v>728</v>
      </c>
      <c r="AD1794" s="140" t="s">
        <v>728</v>
      </c>
      <c r="AE1794" s="140" t="s">
        <v>728</v>
      </c>
      <c r="AF1794" s="140" t="s">
        <v>728</v>
      </c>
      <c r="AG1794" s="140">
        <v>-130962308.82395482</v>
      </c>
      <c r="AH1794" s="140">
        <v>1522599</v>
      </c>
      <c r="AI1794" s="44"/>
      <c r="AK1794" s="44"/>
      <c r="AL1794" s="4"/>
    </row>
    <row r="1795" spans="1:38" x14ac:dyDescent="0.35">
      <c r="A1795" s="140" t="s">
        <v>4559</v>
      </c>
      <c r="B1795" s="140" t="s">
        <v>4560</v>
      </c>
      <c r="C1795" s="140" t="s">
        <v>2</v>
      </c>
      <c r="D1795" s="140" t="s">
        <v>10</v>
      </c>
      <c r="E1795" s="140" t="s">
        <v>535</v>
      </c>
      <c r="F1795" s="140">
        <v>2011</v>
      </c>
      <c r="G1795" s="140" t="s">
        <v>5237</v>
      </c>
      <c r="H1795" s="140" t="s">
        <v>728</v>
      </c>
      <c r="I1795" s="140">
        <v>2837591815.9095936</v>
      </c>
      <c r="J1795" s="140">
        <v>10346680920.874514</v>
      </c>
      <c r="K1795" s="140">
        <v>10346680920.874514</v>
      </c>
      <c r="L1795" s="140">
        <v>3935319244.7445965</v>
      </c>
      <c r="M1795" s="140">
        <v>2041665000.3618076</v>
      </c>
      <c r="N1795" s="140">
        <v>11048568.89784592</v>
      </c>
      <c r="O1795" s="140">
        <v>78949398.353812322</v>
      </c>
      <c r="P1795" s="140">
        <v>772288222.83942401</v>
      </c>
      <c r="Q1795" s="140">
        <v>3507410485.6770267</v>
      </c>
      <c r="R1795" s="140">
        <v>1689302027.347935</v>
      </c>
      <c r="S1795" s="140">
        <v>1818108458.3290918</v>
      </c>
      <c r="T1795" s="140">
        <v>0</v>
      </c>
      <c r="U1795" s="140">
        <v>0</v>
      </c>
      <c r="V1795" s="140">
        <v>0</v>
      </c>
      <c r="W1795" s="140">
        <v>0</v>
      </c>
      <c r="X1795" s="140">
        <v>0</v>
      </c>
      <c r="Y1795" s="140">
        <v>0</v>
      </c>
      <c r="Z1795" s="140" t="s">
        <v>728</v>
      </c>
      <c r="AA1795" s="140" t="s">
        <v>728</v>
      </c>
      <c r="AB1795" s="140" t="s">
        <v>728</v>
      </c>
      <c r="AC1795" s="140" t="s">
        <v>728</v>
      </c>
      <c r="AD1795" s="140" t="s">
        <v>728</v>
      </c>
      <c r="AE1795" s="140" t="s">
        <v>728</v>
      </c>
      <c r="AF1795" s="140" t="s">
        <v>728</v>
      </c>
      <c r="AG1795" s="140">
        <v>-254404904.71414647</v>
      </c>
      <c r="AH1795" s="140">
        <v>1562989</v>
      </c>
      <c r="AI1795" s="44"/>
      <c r="AK1795" s="44"/>
      <c r="AL1795" s="4"/>
    </row>
    <row r="1796" spans="1:38" x14ac:dyDescent="0.35">
      <c r="A1796" s="140" t="s">
        <v>4559</v>
      </c>
      <c r="B1796" s="140" t="s">
        <v>4560</v>
      </c>
      <c r="C1796" s="140" t="s">
        <v>2</v>
      </c>
      <c r="D1796" s="140" t="s">
        <v>10</v>
      </c>
      <c r="E1796" s="140" t="s">
        <v>535</v>
      </c>
      <c r="F1796" s="140">
        <v>2012</v>
      </c>
      <c r="G1796" s="140" t="s">
        <v>5238</v>
      </c>
      <c r="H1796" s="140" t="s">
        <v>728</v>
      </c>
      <c r="I1796" s="140">
        <v>2870514451.4183564</v>
      </c>
      <c r="J1796" s="140">
        <v>10632211593.865952</v>
      </c>
      <c r="K1796" s="140">
        <v>10632211593.865952</v>
      </c>
      <c r="L1796" s="140">
        <v>4100638067.7882409</v>
      </c>
      <c r="M1796" s="140">
        <v>2043401395.9499321</v>
      </c>
      <c r="N1796" s="140">
        <v>10966869.231189415</v>
      </c>
      <c r="O1796" s="140">
        <v>118907711.33883837</v>
      </c>
      <c r="P1796" s="140">
        <v>762023101.02027345</v>
      </c>
      <c r="Q1796" s="140">
        <v>3596274448.5374765</v>
      </c>
      <c r="R1796" s="140">
        <v>1804371793.3024719</v>
      </c>
      <c r="S1796" s="140">
        <v>1791902655.2350044</v>
      </c>
      <c r="T1796" s="140">
        <v>0</v>
      </c>
      <c r="U1796" s="140">
        <v>0</v>
      </c>
      <c r="V1796" s="140">
        <v>0</v>
      </c>
      <c r="W1796" s="140">
        <v>0</v>
      </c>
      <c r="X1796" s="140">
        <v>0</v>
      </c>
      <c r="Y1796" s="140">
        <v>0</v>
      </c>
      <c r="Z1796" s="140" t="s">
        <v>728</v>
      </c>
      <c r="AA1796" s="140" t="s">
        <v>728</v>
      </c>
      <c r="AB1796" s="140" t="s">
        <v>728</v>
      </c>
      <c r="AC1796" s="140" t="s">
        <v>728</v>
      </c>
      <c r="AD1796" s="140" t="s">
        <v>728</v>
      </c>
      <c r="AE1796" s="140" t="s">
        <v>728</v>
      </c>
      <c r="AF1796" s="140" t="s">
        <v>728</v>
      </c>
      <c r="AG1796" s="140">
        <v>-442570644.43359429</v>
      </c>
      <c r="AH1796" s="140">
        <v>1604979</v>
      </c>
      <c r="AI1796" s="44"/>
      <c r="AK1796" s="44"/>
      <c r="AL1796" s="4"/>
    </row>
    <row r="1797" spans="1:38" x14ac:dyDescent="0.35">
      <c r="A1797" s="140" t="s">
        <v>4559</v>
      </c>
      <c r="B1797" s="140" t="s">
        <v>4560</v>
      </c>
      <c r="C1797" s="140" t="s">
        <v>2</v>
      </c>
      <c r="D1797" s="140" t="s">
        <v>10</v>
      </c>
      <c r="E1797" s="140" t="s">
        <v>535</v>
      </c>
      <c r="F1797" s="140">
        <v>2013</v>
      </c>
      <c r="G1797" s="140" t="s">
        <v>5239</v>
      </c>
      <c r="H1797" s="140" t="s">
        <v>728</v>
      </c>
      <c r="I1797" s="140">
        <v>2890444978.4895725</v>
      </c>
      <c r="J1797" s="140">
        <v>10974348036.384462</v>
      </c>
      <c r="K1797" s="140">
        <v>10974348036.384462</v>
      </c>
      <c r="L1797" s="140">
        <v>4286430496.5170908</v>
      </c>
      <c r="M1797" s="140">
        <v>2071618578.3055999</v>
      </c>
      <c r="N1797" s="140">
        <v>10885145.059533913</v>
      </c>
      <c r="O1797" s="140">
        <v>241245639.67607498</v>
      </c>
      <c r="P1797" s="140">
        <v>750861965.92921078</v>
      </c>
      <c r="Q1797" s="140">
        <v>3613306210.8969526</v>
      </c>
      <c r="R1797" s="140">
        <v>1849654419.7711189</v>
      </c>
      <c r="S1797" s="140">
        <v>1763651791.1258335</v>
      </c>
      <c r="T1797" s="140">
        <v>0</v>
      </c>
      <c r="U1797" s="140">
        <v>0</v>
      </c>
      <c r="V1797" s="140">
        <v>0</v>
      </c>
      <c r="W1797" s="140">
        <v>0</v>
      </c>
      <c r="X1797" s="140">
        <v>0</v>
      </c>
      <c r="Y1797" s="140">
        <v>0</v>
      </c>
      <c r="Z1797" s="140" t="s">
        <v>728</v>
      </c>
      <c r="AA1797" s="140" t="s">
        <v>728</v>
      </c>
      <c r="AB1797" s="140" t="s">
        <v>728</v>
      </c>
      <c r="AC1797" s="140" t="s">
        <v>728</v>
      </c>
      <c r="AD1797" s="140" t="s">
        <v>728</v>
      </c>
      <c r="AE1797" s="140" t="s">
        <v>728</v>
      </c>
      <c r="AF1797" s="140" t="s">
        <v>728</v>
      </c>
      <c r="AG1797" s="140">
        <v>-464684220.39933515</v>
      </c>
      <c r="AH1797" s="140">
        <v>1648257</v>
      </c>
      <c r="AI1797" s="44"/>
      <c r="AK1797" s="44"/>
      <c r="AL1797" s="4"/>
    </row>
    <row r="1798" spans="1:38" x14ac:dyDescent="0.35">
      <c r="A1798" s="140" t="s">
        <v>4559</v>
      </c>
      <c r="B1798" s="140" t="s">
        <v>4560</v>
      </c>
      <c r="C1798" s="140" t="s">
        <v>2</v>
      </c>
      <c r="D1798" s="140" t="s">
        <v>10</v>
      </c>
      <c r="E1798" s="140" t="s">
        <v>535</v>
      </c>
      <c r="F1798" s="140">
        <v>2014</v>
      </c>
      <c r="G1798" s="140" t="s">
        <v>5240</v>
      </c>
      <c r="H1798" s="140" t="s">
        <v>728</v>
      </c>
      <c r="I1798" s="140">
        <v>2912201975.2222924</v>
      </c>
      <c r="J1798" s="140">
        <v>11195617213.886986</v>
      </c>
      <c r="K1798" s="140">
        <v>11195617213.886986</v>
      </c>
      <c r="L1798" s="140">
        <v>4507805308.549325</v>
      </c>
      <c r="M1798" s="140">
        <v>2100756896.6885874</v>
      </c>
      <c r="N1798" s="140">
        <v>10803445.392877407</v>
      </c>
      <c r="O1798" s="140">
        <v>69604727.464585736</v>
      </c>
      <c r="P1798" s="140">
        <v>784386548.91836715</v>
      </c>
      <c r="Q1798" s="140">
        <v>3722260286.8732419</v>
      </c>
      <c r="R1798" s="140">
        <v>1881954900.4287333</v>
      </c>
      <c r="S1798" s="140">
        <v>1840305386.4445086</v>
      </c>
      <c r="T1798" s="140">
        <v>0</v>
      </c>
      <c r="U1798" s="140">
        <v>0</v>
      </c>
      <c r="V1798" s="140">
        <v>0</v>
      </c>
      <c r="W1798" s="140">
        <v>0</v>
      </c>
      <c r="X1798" s="140">
        <v>0</v>
      </c>
      <c r="Y1798" s="140">
        <v>0</v>
      </c>
      <c r="Z1798" s="140" t="s">
        <v>728</v>
      </c>
      <c r="AA1798" s="140" t="s">
        <v>728</v>
      </c>
      <c r="AB1798" s="140" t="s">
        <v>728</v>
      </c>
      <c r="AC1798" s="140" t="s">
        <v>728</v>
      </c>
      <c r="AD1798" s="140" t="s">
        <v>728</v>
      </c>
      <c r="AE1798" s="140" t="s">
        <v>728</v>
      </c>
      <c r="AF1798" s="140" t="s">
        <v>728</v>
      </c>
      <c r="AG1798" s="140">
        <v>-352317769.78420037</v>
      </c>
      <c r="AH1798" s="140">
        <v>1692439</v>
      </c>
      <c r="AI1798" s="44"/>
      <c r="AK1798" s="44"/>
      <c r="AL1798" s="4"/>
    </row>
    <row r="1799" spans="1:38" x14ac:dyDescent="0.35">
      <c r="A1799" s="140" t="s">
        <v>4559</v>
      </c>
      <c r="B1799" s="140" t="s">
        <v>4560</v>
      </c>
      <c r="C1799" s="140" t="s">
        <v>2</v>
      </c>
      <c r="D1799" s="140" t="s">
        <v>10</v>
      </c>
      <c r="E1799" s="140" t="s">
        <v>535</v>
      </c>
      <c r="F1799" s="140">
        <v>2015</v>
      </c>
      <c r="G1799" s="140" t="s">
        <v>5241</v>
      </c>
      <c r="H1799" s="140" t="s">
        <v>728</v>
      </c>
      <c r="I1799" s="140">
        <v>2939682342.6021676</v>
      </c>
      <c r="J1799" s="140">
        <v>11682373259.271387</v>
      </c>
      <c r="K1799" s="140">
        <v>11682373259.271387</v>
      </c>
      <c r="L1799" s="140">
        <v>4960719389.2639313</v>
      </c>
      <c r="M1799" s="140">
        <v>2126705106.532656</v>
      </c>
      <c r="N1799" s="140">
        <v>10721745.726220904</v>
      </c>
      <c r="O1799" s="140">
        <v>109565714.4890133</v>
      </c>
      <c r="P1799" s="140">
        <v>799210594.0530293</v>
      </c>
      <c r="Q1799" s="140">
        <v>3675450709.2065358</v>
      </c>
      <c r="R1799" s="140">
        <v>1816828624.6726851</v>
      </c>
      <c r="S1799" s="140">
        <v>1858622084.5338507</v>
      </c>
      <c r="T1799" s="140">
        <v>0</v>
      </c>
      <c r="U1799" s="140">
        <v>0</v>
      </c>
      <c r="V1799" s="140">
        <v>0</v>
      </c>
      <c r="W1799" s="140">
        <v>0</v>
      </c>
      <c r="X1799" s="140">
        <v>0</v>
      </c>
      <c r="Y1799" s="140">
        <v>0</v>
      </c>
      <c r="Z1799" s="140" t="s">
        <v>728</v>
      </c>
      <c r="AA1799" s="140" t="s">
        <v>728</v>
      </c>
      <c r="AB1799" s="140" t="s">
        <v>728</v>
      </c>
      <c r="AC1799" s="140" t="s">
        <v>728</v>
      </c>
      <c r="AD1799" s="140" t="s">
        <v>728</v>
      </c>
      <c r="AE1799" s="140" t="s">
        <v>728</v>
      </c>
      <c r="AF1799" s="140" t="s">
        <v>728</v>
      </c>
      <c r="AG1799" s="140">
        <v>-301291237.24104589</v>
      </c>
      <c r="AH1799" s="140">
        <v>1737202</v>
      </c>
      <c r="AI1799" s="44"/>
      <c r="AK1799" s="44"/>
      <c r="AL1799" s="4"/>
    </row>
    <row r="1800" spans="1:38" x14ac:dyDescent="0.35">
      <c r="A1800" s="140" t="s">
        <v>4559</v>
      </c>
      <c r="B1800" s="140" t="s">
        <v>4560</v>
      </c>
      <c r="C1800" s="140" t="s">
        <v>2</v>
      </c>
      <c r="D1800" s="140" t="s">
        <v>10</v>
      </c>
      <c r="E1800" s="140" t="s">
        <v>535</v>
      </c>
      <c r="F1800" s="140">
        <v>2016</v>
      </c>
      <c r="G1800" s="140" t="s">
        <v>5242</v>
      </c>
      <c r="H1800" s="140" t="s">
        <v>728</v>
      </c>
      <c r="I1800" s="140">
        <v>2963639612.6791267</v>
      </c>
      <c r="J1800" s="140">
        <v>12267488966.346495</v>
      </c>
      <c r="K1800" s="140">
        <v>12267488966.346495</v>
      </c>
      <c r="L1800" s="140">
        <v>5428541352.6223726</v>
      </c>
      <c r="M1800" s="140">
        <v>2197646934.3909602</v>
      </c>
      <c r="N1800" s="140">
        <v>10640046.059564399</v>
      </c>
      <c r="O1800" s="140">
        <v>129292293.13182849</v>
      </c>
      <c r="P1800" s="140">
        <v>804734797.41844249</v>
      </c>
      <c r="Q1800" s="140">
        <v>3696633542.7233257</v>
      </c>
      <c r="R1800" s="140">
        <v>1841452819.1993835</v>
      </c>
      <c r="S1800" s="140">
        <v>1855180723.5239425</v>
      </c>
      <c r="T1800" s="140">
        <v>0</v>
      </c>
      <c r="U1800" s="140">
        <v>0</v>
      </c>
      <c r="V1800" s="140">
        <v>0</v>
      </c>
      <c r="W1800" s="140">
        <v>0</v>
      </c>
      <c r="X1800" s="140">
        <v>0</v>
      </c>
      <c r="Y1800" s="140">
        <v>0</v>
      </c>
      <c r="Z1800" s="140" t="s">
        <v>728</v>
      </c>
      <c r="AA1800" s="140" t="s">
        <v>728</v>
      </c>
      <c r="AB1800" s="140" t="s">
        <v>728</v>
      </c>
      <c r="AC1800" s="140" t="s">
        <v>728</v>
      </c>
      <c r="AD1800" s="140" t="s">
        <v>728</v>
      </c>
      <c r="AE1800" s="140" t="s">
        <v>728</v>
      </c>
      <c r="AF1800" s="140" t="s">
        <v>728</v>
      </c>
      <c r="AG1800" s="140">
        <v>-90965450.892284781</v>
      </c>
      <c r="AH1800" s="140">
        <v>1782437</v>
      </c>
      <c r="AI1800" s="44"/>
      <c r="AK1800" s="44"/>
      <c r="AL1800" s="4"/>
    </row>
    <row r="1801" spans="1:38" x14ac:dyDescent="0.35">
      <c r="A1801" s="140" t="s">
        <v>4559</v>
      </c>
      <c r="B1801" s="140" t="s">
        <v>4560</v>
      </c>
      <c r="C1801" s="140" t="s">
        <v>2</v>
      </c>
      <c r="D1801" s="140" t="s">
        <v>10</v>
      </c>
      <c r="E1801" s="140" t="s">
        <v>535</v>
      </c>
      <c r="F1801" s="140">
        <v>2017</v>
      </c>
      <c r="G1801" s="140" t="s">
        <v>5243</v>
      </c>
      <c r="H1801" s="140" t="s">
        <v>728</v>
      </c>
      <c r="I1801" s="140">
        <v>3020505848.512239</v>
      </c>
      <c r="J1801" s="140">
        <v>12190963488.682329</v>
      </c>
      <c r="K1801" s="140">
        <v>12190963488.682329</v>
      </c>
      <c r="L1801" s="140">
        <v>5576164506.3488054</v>
      </c>
      <c r="M1801" s="140">
        <v>2229063364.7662234</v>
      </c>
      <c r="N1801" s="140">
        <v>10558346.392907893</v>
      </c>
      <c r="O1801" s="140">
        <v>129292293.13182849</v>
      </c>
      <c r="P1801" s="140">
        <v>780378414.40170598</v>
      </c>
      <c r="Q1801" s="140">
        <v>3465506563.6408558</v>
      </c>
      <c r="R1801" s="140">
        <v>1666761883.2669806</v>
      </c>
      <c r="S1801" s="140">
        <v>1798744680.3738754</v>
      </c>
      <c r="T1801" s="140">
        <v>0</v>
      </c>
      <c r="U1801" s="140">
        <v>0</v>
      </c>
      <c r="V1801" s="140">
        <v>0</v>
      </c>
      <c r="W1801" s="140">
        <v>0</v>
      </c>
      <c r="X1801" s="140">
        <v>0</v>
      </c>
      <c r="Y1801" s="140">
        <v>0</v>
      </c>
      <c r="Z1801" s="140" t="s">
        <v>728</v>
      </c>
      <c r="AA1801" s="140" t="s">
        <v>728</v>
      </c>
      <c r="AB1801" s="140" t="s">
        <v>728</v>
      </c>
      <c r="AC1801" s="140" t="s">
        <v>728</v>
      </c>
      <c r="AD1801" s="140" t="s">
        <v>728</v>
      </c>
      <c r="AE1801" s="140" t="s">
        <v>728</v>
      </c>
      <c r="AF1801" s="140" t="s">
        <v>728</v>
      </c>
      <c r="AG1801" s="140">
        <v>-378540973.28731787</v>
      </c>
      <c r="AH1801" s="140">
        <v>1828146</v>
      </c>
      <c r="AI1801" s="44"/>
      <c r="AK1801" s="44"/>
      <c r="AL1801" s="4"/>
    </row>
    <row r="1802" spans="1:38" x14ac:dyDescent="0.35">
      <c r="A1802" s="140" t="s">
        <v>4559</v>
      </c>
      <c r="B1802" s="140" t="s">
        <v>4560</v>
      </c>
      <c r="C1802" s="140" t="s">
        <v>2</v>
      </c>
      <c r="D1802" s="140" t="s">
        <v>10</v>
      </c>
      <c r="E1802" s="140" t="s">
        <v>535</v>
      </c>
      <c r="F1802" s="140">
        <v>2018</v>
      </c>
      <c r="G1802" s="140" t="s">
        <v>5244</v>
      </c>
      <c r="H1802" s="140" t="s">
        <v>728</v>
      </c>
      <c r="I1802" s="140">
        <v>3148660442.5374756</v>
      </c>
      <c r="J1802" s="140">
        <v>11604173300.48666</v>
      </c>
      <c r="K1802" s="140">
        <v>11604173300.48666</v>
      </c>
      <c r="L1802" s="140">
        <v>5262442337.1452417</v>
      </c>
      <c r="M1802" s="140">
        <v>2255033762.1228657</v>
      </c>
      <c r="N1802" s="140">
        <v>10476622.221252393</v>
      </c>
      <c r="O1802" s="140">
        <v>129292293.13182849</v>
      </c>
      <c r="P1802" s="140">
        <v>743016865.31254661</v>
      </c>
      <c r="Q1802" s="140">
        <v>3203911420.552927</v>
      </c>
      <c r="R1802" s="140">
        <v>1491283791.1307695</v>
      </c>
      <c r="S1802" s="140">
        <v>1712627629.4221573</v>
      </c>
      <c r="T1802" s="140">
        <v>0</v>
      </c>
      <c r="U1802" s="140">
        <v>0</v>
      </c>
      <c r="V1802" s="140">
        <v>0</v>
      </c>
      <c r="W1802" s="140" t="s">
        <v>728</v>
      </c>
      <c r="X1802" s="140">
        <v>0</v>
      </c>
      <c r="Y1802" s="140">
        <v>0</v>
      </c>
      <c r="Z1802" s="140" t="s">
        <v>728</v>
      </c>
      <c r="AA1802" s="140" t="s">
        <v>728</v>
      </c>
      <c r="AB1802" s="140" t="s">
        <v>728</v>
      </c>
      <c r="AC1802" s="140" t="s">
        <v>728</v>
      </c>
      <c r="AD1802" s="140" t="s">
        <v>728</v>
      </c>
      <c r="AE1802" s="140" t="s">
        <v>728</v>
      </c>
      <c r="AF1802" s="140" t="s">
        <v>728</v>
      </c>
      <c r="AG1802" s="140">
        <v>-387740000</v>
      </c>
      <c r="AH1802" s="140">
        <v>1874309</v>
      </c>
      <c r="AI1802" s="44"/>
      <c r="AK1802" s="44"/>
      <c r="AL1802" s="4"/>
    </row>
    <row r="1803" spans="1:38" x14ac:dyDescent="0.35">
      <c r="A1803" s="140" t="s">
        <v>4541</v>
      </c>
      <c r="B1803" s="140" t="s">
        <v>4542</v>
      </c>
      <c r="C1803" s="140" t="s">
        <v>6</v>
      </c>
      <c r="D1803" s="140" t="s">
        <v>10</v>
      </c>
      <c r="E1803" s="140" t="s">
        <v>535</v>
      </c>
      <c r="F1803" s="140">
        <v>1995</v>
      </c>
      <c r="G1803" s="140" t="s">
        <v>5245</v>
      </c>
      <c r="H1803" s="140" t="s">
        <v>728</v>
      </c>
      <c r="I1803" s="140">
        <v>1362278994.8221464</v>
      </c>
      <c r="J1803" s="140">
        <v>5657398026.1755447</v>
      </c>
      <c r="K1803" s="140">
        <v>4814196282.6622963</v>
      </c>
      <c r="L1803" s="140">
        <v>1871500387.0740743</v>
      </c>
      <c r="M1803" s="140">
        <v>1827326636.4643869</v>
      </c>
      <c r="N1803" s="140">
        <v>5137276.9997609388</v>
      </c>
      <c r="O1803" s="140">
        <v>546154708.80229676</v>
      </c>
      <c r="P1803" s="140">
        <v>65135625.256508298</v>
      </c>
      <c r="Q1803" s="140">
        <v>498941648.06526935</v>
      </c>
      <c r="R1803" s="140">
        <v>480646112.42362058</v>
      </c>
      <c r="S1803" s="140">
        <v>18295535.641648799</v>
      </c>
      <c r="T1803" s="140">
        <v>843201743.51324916</v>
      </c>
      <c r="U1803" s="140">
        <v>843201743.51324916</v>
      </c>
      <c r="V1803" s="140">
        <v>843201743.51324916</v>
      </c>
      <c r="W1803" s="140">
        <v>0</v>
      </c>
      <c r="X1803" s="140">
        <v>0</v>
      </c>
      <c r="Y1803" s="140">
        <v>0</v>
      </c>
      <c r="Z1803" s="140" t="s">
        <v>728</v>
      </c>
      <c r="AA1803" s="140" t="s">
        <v>728</v>
      </c>
      <c r="AB1803" s="140" t="s">
        <v>728</v>
      </c>
      <c r="AC1803" s="140" t="s">
        <v>728</v>
      </c>
      <c r="AD1803" s="140" t="s">
        <v>728</v>
      </c>
      <c r="AE1803" s="140" t="s">
        <v>728</v>
      </c>
      <c r="AF1803" s="140" t="s">
        <v>728</v>
      </c>
      <c r="AG1803" s="140">
        <v>-1364550797.8046064</v>
      </c>
      <c r="AH1803" s="140">
        <v>496768</v>
      </c>
      <c r="AI1803" s="44"/>
      <c r="AK1803" s="44"/>
      <c r="AL1803" s="4"/>
    </row>
    <row r="1804" spans="1:38" x14ac:dyDescent="0.35">
      <c r="A1804" s="140" t="s">
        <v>4541</v>
      </c>
      <c r="B1804" s="140" t="s">
        <v>4542</v>
      </c>
      <c r="C1804" s="140" t="s">
        <v>6</v>
      </c>
      <c r="D1804" s="140" t="s">
        <v>10</v>
      </c>
      <c r="E1804" s="140" t="s">
        <v>535</v>
      </c>
      <c r="F1804" s="140">
        <v>1996</v>
      </c>
      <c r="G1804" s="140" t="s">
        <v>5246</v>
      </c>
      <c r="H1804" s="140" t="s">
        <v>728</v>
      </c>
      <c r="I1804" s="140">
        <v>2129955551.357115</v>
      </c>
      <c r="J1804" s="140">
        <v>7966616751.7487736</v>
      </c>
      <c r="K1804" s="140">
        <v>5585824723.517374</v>
      </c>
      <c r="L1804" s="140">
        <v>2482517695.4155092</v>
      </c>
      <c r="M1804" s="140">
        <v>1949095780.6338074</v>
      </c>
      <c r="N1804" s="140">
        <v>6237085.8597521167</v>
      </c>
      <c r="O1804" s="140">
        <v>493180930.11906749</v>
      </c>
      <c r="P1804" s="140">
        <v>81328867.289911509</v>
      </c>
      <c r="Q1804" s="140">
        <v>573464364.19932771</v>
      </c>
      <c r="R1804" s="140">
        <v>552526981.52210832</v>
      </c>
      <c r="S1804" s="140">
        <v>20937382.677219402</v>
      </c>
      <c r="T1804" s="140">
        <v>2380792028.2313991</v>
      </c>
      <c r="U1804" s="140">
        <v>2380792028.2313991</v>
      </c>
      <c r="V1804" s="140">
        <v>2380792028.2313991</v>
      </c>
      <c r="W1804" s="140">
        <v>0</v>
      </c>
      <c r="X1804" s="140">
        <v>0</v>
      </c>
      <c r="Y1804" s="140">
        <v>0</v>
      </c>
      <c r="Z1804" s="140" t="s">
        <v>728</v>
      </c>
      <c r="AA1804" s="140" t="s">
        <v>728</v>
      </c>
      <c r="AB1804" s="140" t="s">
        <v>728</v>
      </c>
      <c r="AC1804" s="140" t="s">
        <v>728</v>
      </c>
      <c r="AD1804" s="140" t="s">
        <v>728</v>
      </c>
      <c r="AE1804" s="140" t="s">
        <v>728</v>
      </c>
      <c r="AF1804" s="140" t="s">
        <v>728</v>
      </c>
      <c r="AG1804" s="140">
        <v>-2129353018.1352365</v>
      </c>
      <c r="AH1804" s="140">
        <v>515853</v>
      </c>
      <c r="AI1804" s="44"/>
      <c r="AK1804" s="44"/>
      <c r="AL1804" s="4"/>
    </row>
    <row r="1805" spans="1:38" x14ac:dyDescent="0.35">
      <c r="A1805" s="140" t="s">
        <v>4541</v>
      </c>
      <c r="B1805" s="140" t="s">
        <v>4542</v>
      </c>
      <c r="C1805" s="140" t="s">
        <v>6</v>
      </c>
      <c r="D1805" s="140" t="s">
        <v>10</v>
      </c>
      <c r="E1805" s="140" t="s">
        <v>535</v>
      </c>
      <c r="F1805" s="140">
        <v>1997</v>
      </c>
      <c r="G1805" s="140" t="s">
        <v>5247</v>
      </c>
      <c r="H1805" s="140" t="s">
        <v>728</v>
      </c>
      <c r="I1805" s="140">
        <v>3127818061.1979852</v>
      </c>
      <c r="J1805" s="140">
        <v>11271599673.428297</v>
      </c>
      <c r="K1805" s="140">
        <v>6659478856.7961969</v>
      </c>
      <c r="L1805" s="140">
        <v>3597877469.4713378</v>
      </c>
      <c r="M1805" s="140">
        <v>1938243532.8104296</v>
      </c>
      <c r="N1805" s="140">
        <v>7336894.7197432956</v>
      </c>
      <c r="O1805" s="140">
        <v>350891196.29320198</v>
      </c>
      <c r="P1805" s="140">
        <v>112638215.57481837</v>
      </c>
      <c r="Q1805" s="140">
        <v>652491547.92666483</v>
      </c>
      <c r="R1805" s="140">
        <v>625727592.75501442</v>
      </c>
      <c r="S1805" s="140">
        <v>26763955.17165035</v>
      </c>
      <c r="T1805" s="140">
        <v>4612120816.632103</v>
      </c>
      <c r="U1805" s="140">
        <v>4612120816.632103</v>
      </c>
      <c r="V1805" s="140">
        <v>4612120816.632103</v>
      </c>
      <c r="W1805" s="140">
        <v>0</v>
      </c>
      <c r="X1805" s="140">
        <v>0</v>
      </c>
      <c r="Y1805" s="140">
        <v>0</v>
      </c>
      <c r="Z1805" s="140" t="s">
        <v>728</v>
      </c>
      <c r="AA1805" s="140" t="s">
        <v>728</v>
      </c>
      <c r="AB1805" s="140" t="s">
        <v>728</v>
      </c>
      <c r="AC1805" s="140" t="s">
        <v>728</v>
      </c>
      <c r="AD1805" s="140" t="s">
        <v>728</v>
      </c>
      <c r="AE1805" s="140" t="s">
        <v>728</v>
      </c>
      <c r="AF1805" s="140" t="s">
        <v>728</v>
      </c>
      <c r="AG1805" s="140">
        <v>-2995116182.2978721</v>
      </c>
      <c r="AH1805" s="140">
        <v>536460</v>
      </c>
      <c r="AI1805" s="44"/>
      <c r="AK1805" s="44"/>
      <c r="AL1805" s="4"/>
    </row>
    <row r="1806" spans="1:38" x14ac:dyDescent="0.35">
      <c r="A1806" s="140" t="s">
        <v>4541</v>
      </c>
      <c r="B1806" s="140" t="s">
        <v>4542</v>
      </c>
      <c r="C1806" s="140" t="s">
        <v>6</v>
      </c>
      <c r="D1806" s="140" t="s">
        <v>10</v>
      </c>
      <c r="E1806" s="140" t="s">
        <v>535</v>
      </c>
      <c r="F1806" s="140">
        <v>1998</v>
      </c>
      <c r="G1806" s="140" t="s">
        <v>5248</v>
      </c>
      <c r="H1806" s="140" t="s">
        <v>728</v>
      </c>
      <c r="I1806" s="140">
        <v>4274142042.3840561</v>
      </c>
      <c r="J1806" s="140">
        <v>13216435541.859087</v>
      </c>
      <c r="K1806" s="140">
        <v>7896048048.9238205</v>
      </c>
      <c r="L1806" s="140">
        <v>4596366452.8398037</v>
      </c>
      <c r="M1806" s="140">
        <v>2022999138.0455668</v>
      </c>
      <c r="N1806" s="140">
        <v>8436679.0747354776</v>
      </c>
      <c r="O1806" s="140">
        <v>320816897.49288929</v>
      </c>
      <c r="P1806" s="140">
        <v>162062049.24330875</v>
      </c>
      <c r="Q1806" s="140">
        <v>785366832.2275157</v>
      </c>
      <c r="R1806" s="140">
        <v>749613424.5736748</v>
      </c>
      <c r="S1806" s="140">
        <v>35753407.653840877</v>
      </c>
      <c r="T1806" s="140">
        <v>5320387492.9352674</v>
      </c>
      <c r="U1806" s="140">
        <v>5268182251.8513346</v>
      </c>
      <c r="V1806" s="140">
        <v>5264600711.3618088</v>
      </c>
      <c r="W1806" s="140">
        <v>3581540.4895257824</v>
      </c>
      <c r="X1806" s="140">
        <v>0</v>
      </c>
      <c r="Y1806" s="140">
        <v>52205241.083932929</v>
      </c>
      <c r="Z1806" s="140" t="s">
        <v>728</v>
      </c>
      <c r="AA1806" s="140" t="s">
        <v>728</v>
      </c>
      <c r="AB1806" s="140" t="s">
        <v>728</v>
      </c>
      <c r="AC1806" s="140" t="s">
        <v>728</v>
      </c>
      <c r="AD1806" s="140" t="s">
        <v>728</v>
      </c>
      <c r="AE1806" s="140" t="s">
        <v>728</v>
      </c>
      <c r="AF1806" s="140" t="s">
        <v>728</v>
      </c>
      <c r="AG1806" s="140">
        <v>-6181606298.3269758</v>
      </c>
      <c r="AH1806" s="140">
        <v>558492</v>
      </c>
      <c r="AI1806" s="44"/>
      <c r="AK1806" s="44"/>
      <c r="AL1806" s="4"/>
    </row>
    <row r="1807" spans="1:38" x14ac:dyDescent="0.35">
      <c r="A1807" s="140" t="s">
        <v>4541</v>
      </c>
      <c r="B1807" s="140" t="s">
        <v>4542</v>
      </c>
      <c r="C1807" s="140" t="s">
        <v>6</v>
      </c>
      <c r="D1807" s="140" t="s">
        <v>10</v>
      </c>
      <c r="E1807" s="140" t="s">
        <v>535</v>
      </c>
      <c r="F1807" s="140">
        <v>1999</v>
      </c>
      <c r="G1807" s="140" t="s">
        <v>5249</v>
      </c>
      <c r="H1807" s="140" t="s">
        <v>728</v>
      </c>
      <c r="I1807" s="140">
        <v>5598214006.0480995</v>
      </c>
      <c r="J1807" s="140">
        <v>16783322297.338234</v>
      </c>
      <c r="K1807" s="140">
        <v>8739859696.1307297</v>
      </c>
      <c r="L1807" s="140">
        <v>5542624008.4649878</v>
      </c>
      <c r="M1807" s="140">
        <v>1829592520.1194618</v>
      </c>
      <c r="N1807" s="140">
        <v>9536487.9347266555</v>
      </c>
      <c r="O1807" s="140">
        <v>327760116.98709095</v>
      </c>
      <c r="P1807" s="140">
        <v>173716264.49410266</v>
      </c>
      <c r="Q1807" s="140">
        <v>856630298.13035858</v>
      </c>
      <c r="R1807" s="140">
        <v>820863878.00219536</v>
      </c>
      <c r="S1807" s="140">
        <v>35766420.128163263</v>
      </c>
      <c r="T1807" s="140">
        <v>8043462601.2075081</v>
      </c>
      <c r="U1807" s="140">
        <v>7992189112.4982243</v>
      </c>
      <c r="V1807" s="140">
        <v>7984263930.8791866</v>
      </c>
      <c r="W1807" s="140">
        <v>7925181.6190373413</v>
      </c>
      <c r="X1807" s="140">
        <v>0</v>
      </c>
      <c r="Y1807" s="140">
        <v>51273488.709284216</v>
      </c>
      <c r="Z1807" s="140" t="s">
        <v>728</v>
      </c>
      <c r="AA1807" s="140" t="s">
        <v>728</v>
      </c>
      <c r="AB1807" s="140" t="s">
        <v>728</v>
      </c>
      <c r="AC1807" s="140" t="s">
        <v>728</v>
      </c>
      <c r="AD1807" s="140" t="s">
        <v>728</v>
      </c>
      <c r="AE1807" s="140" t="s">
        <v>728</v>
      </c>
      <c r="AF1807" s="140" t="s">
        <v>728</v>
      </c>
      <c r="AG1807" s="140">
        <v>-5069746481.8498344</v>
      </c>
      <c r="AH1807" s="140">
        <v>581770</v>
      </c>
      <c r="AI1807" s="44"/>
      <c r="AK1807" s="44"/>
      <c r="AL1807" s="4"/>
    </row>
    <row r="1808" spans="1:38" x14ac:dyDescent="0.35">
      <c r="A1808" s="140" t="s">
        <v>4541</v>
      </c>
      <c r="B1808" s="140" t="s">
        <v>4542</v>
      </c>
      <c r="C1808" s="140" t="s">
        <v>6</v>
      </c>
      <c r="D1808" s="140" t="s">
        <v>10</v>
      </c>
      <c r="E1808" s="140" t="s">
        <v>535</v>
      </c>
      <c r="F1808" s="140">
        <v>2000</v>
      </c>
      <c r="G1808" s="140" t="s">
        <v>5250</v>
      </c>
      <c r="H1808" s="140" t="s">
        <v>728</v>
      </c>
      <c r="I1808" s="140">
        <v>7232796178.8267555</v>
      </c>
      <c r="J1808" s="140">
        <v>25829656710.577129</v>
      </c>
      <c r="K1808" s="140">
        <v>9645170767.2101326</v>
      </c>
      <c r="L1808" s="140">
        <v>5781289432.7094612</v>
      </c>
      <c r="M1808" s="140">
        <v>2573334866.5541272</v>
      </c>
      <c r="N1808" s="140">
        <v>10636272.289718837</v>
      </c>
      <c r="O1808" s="140">
        <v>284426332.94904631</v>
      </c>
      <c r="P1808" s="140">
        <v>176094010.6652849</v>
      </c>
      <c r="Q1808" s="140">
        <v>819389852.04249382</v>
      </c>
      <c r="R1808" s="140">
        <v>785402471.52972686</v>
      </c>
      <c r="S1808" s="140">
        <v>33987380.512766898</v>
      </c>
      <c r="T1808" s="140">
        <v>16184485943.366999</v>
      </c>
      <c r="U1808" s="140">
        <v>16136526628.660975</v>
      </c>
      <c r="V1808" s="140">
        <v>16117849873.6101</v>
      </c>
      <c r="W1808" s="140">
        <v>18676755.050875116</v>
      </c>
      <c r="X1808" s="140">
        <v>0</v>
      </c>
      <c r="Y1808" s="140">
        <v>47959314.706023589</v>
      </c>
      <c r="Z1808" s="140" t="s">
        <v>728</v>
      </c>
      <c r="AA1808" s="140" t="s">
        <v>728</v>
      </c>
      <c r="AB1808" s="140" t="s">
        <v>728</v>
      </c>
      <c r="AC1808" s="140" t="s">
        <v>728</v>
      </c>
      <c r="AD1808" s="140" t="s">
        <v>728</v>
      </c>
      <c r="AE1808" s="140" t="s">
        <v>728</v>
      </c>
      <c r="AF1808" s="140" t="s">
        <v>728</v>
      </c>
      <c r="AG1808" s="140">
        <v>-3963853872.5363202</v>
      </c>
      <c r="AH1808" s="140">
        <v>606181</v>
      </c>
      <c r="AI1808" s="44"/>
      <c r="AK1808" s="44"/>
      <c r="AL1808" s="4"/>
    </row>
    <row r="1809" spans="1:38" x14ac:dyDescent="0.35">
      <c r="A1809" s="140" t="s">
        <v>4541</v>
      </c>
      <c r="B1809" s="140" t="s">
        <v>4542</v>
      </c>
      <c r="C1809" s="140" t="s">
        <v>6</v>
      </c>
      <c r="D1809" s="140" t="s">
        <v>10</v>
      </c>
      <c r="E1809" s="140" t="s">
        <v>535</v>
      </c>
      <c r="F1809" s="140">
        <v>2001</v>
      </c>
      <c r="G1809" s="140" t="s">
        <v>5251</v>
      </c>
      <c r="H1809" s="140" t="s">
        <v>728</v>
      </c>
      <c r="I1809" s="140">
        <v>9928023575.9958591</v>
      </c>
      <c r="J1809" s="140">
        <v>31675161505.627167</v>
      </c>
      <c r="K1809" s="140">
        <v>10451697375.944101</v>
      </c>
      <c r="L1809" s="140">
        <v>5950623085.338192</v>
      </c>
      <c r="M1809" s="140">
        <v>3133216613.1025844</v>
      </c>
      <c r="N1809" s="140">
        <v>11736081.149710016</v>
      </c>
      <c r="O1809" s="140">
        <v>384951124.76159889</v>
      </c>
      <c r="P1809" s="140">
        <v>177033126.38769501</v>
      </c>
      <c r="Q1809" s="140">
        <v>794137345.20432091</v>
      </c>
      <c r="R1809" s="140">
        <v>760693690.20374143</v>
      </c>
      <c r="S1809" s="140">
        <v>33443655.000579484</v>
      </c>
      <c r="T1809" s="140">
        <v>21223464129.68306</v>
      </c>
      <c r="U1809" s="140">
        <v>21169410042.810417</v>
      </c>
      <c r="V1809" s="140">
        <v>21134331605.852852</v>
      </c>
      <c r="W1809" s="140">
        <v>35078436.957564779</v>
      </c>
      <c r="X1809" s="140">
        <v>0</v>
      </c>
      <c r="Y1809" s="140">
        <v>54054086.872640699</v>
      </c>
      <c r="Z1809" s="140" t="s">
        <v>728</v>
      </c>
      <c r="AA1809" s="140" t="s">
        <v>728</v>
      </c>
      <c r="AB1809" s="140" t="s">
        <v>728</v>
      </c>
      <c r="AC1809" s="140" t="s">
        <v>728</v>
      </c>
      <c r="AD1809" s="140" t="s">
        <v>728</v>
      </c>
      <c r="AE1809" s="140" t="s">
        <v>728</v>
      </c>
      <c r="AF1809" s="140" t="s">
        <v>728</v>
      </c>
      <c r="AG1809" s="140">
        <v>-7832898180.8060627</v>
      </c>
      <c r="AH1809" s="140">
        <v>631666</v>
      </c>
      <c r="AI1809" s="44"/>
      <c r="AK1809" s="44"/>
      <c r="AL1809" s="4"/>
    </row>
    <row r="1810" spans="1:38" x14ac:dyDescent="0.35">
      <c r="A1810" s="140" t="s">
        <v>4541</v>
      </c>
      <c r="B1810" s="140" t="s">
        <v>4542</v>
      </c>
      <c r="C1810" s="140" t="s">
        <v>6</v>
      </c>
      <c r="D1810" s="140" t="s">
        <v>10</v>
      </c>
      <c r="E1810" s="140" t="s">
        <v>535</v>
      </c>
      <c r="F1810" s="140">
        <v>2002</v>
      </c>
      <c r="G1810" s="140" t="s">
        <v>5252</v>
      </c>
      <c r="H1810" s="140" t="s">
        <v>728</v>
      </c>
      <c r="I1810" s="140">
        <v>10788894927.051363</v>
      </c>
      <c r="J1810" s="140">
        <v>34325667693.386684</v>
      </c>
      <c r="K1810" s="140">
        <v>9488537104.0221291</v>
      </c>
      <c r="L1810" s="140">
        <v>5613547483.221139</v>
      </c>
      <c r="M1810" s="140">
        <v>2584571311.4323654</v>
      </c>
      <c r="N1810" s="140">
        <v>12835865.504702197</v>
      </c>
      <c r="O1810" s="140">
        <v>348294430.61536604</v>
      </c>
      <c r="P1810" s="140">
        <v>160475852.76975259</v>
      </c>
      <c r="Q1810" s="140">
        <v>768812160.47880399</v>
      </c>
      <c r="R1810" s="140">
        <v>739126238.96445823</v>
      </c>
      <c r="S1810" s="140">
        <v>29685921.514345717</v>
      </c>
      <c r="T1810" s="140">
        <v>24837130589.364552</v>
      </c>
      <c r="U1810" s="140">
        <v>24828019800.543564</v>
      </c>
      <c r="V1810" s="140">
        <v>24364249122.761078</v>
      </c>
      <c r="W1810" s="140">
        <v>463770677.78248739</v>
      </c>
      <c r="X1810" s="140">
        <v>0</v>
      </c>
      <c r="Y1810" s="140">
        <v>9110788.8209893461</v>
      </c>
      <c r="Z1810" s="140" t="s">
        <v>728</v>
      </c>
      <c r="AA1810" s="140" t="s">
        <v>728</v>
      </c>
      <c r="AB1810" s="140" t="s">
        <v>728</v>
      </c>
      <c r="AC1810" s="140" t="s">
        <v>728</v>
      </c>
      <c r="AD1810" s="140" t="s">
        <v>728</v>
      </c>
      <c r="AE1810" s="140" t="s">
        <v>728</v>
      </c>
      <c r="AF1810" s="140" t="s">
        <v>728</v>
      </c>
      <c r="AG1810" s="140">
        <v>-8498403389.8613329</v>
      </c>
      <c r="AH1810" s="140">
        <v>658384</v>
      </c>
      <c r="AI1810" s="44"/>
      <c r="AK1810" s="44"/>
      <c r="AL1810" s="4"/>
    </row>
    <row r="1811" spans="1:38" x14ac:dyDescent="0.35">
      <c r="A1811" s="140" t="s">
        <v>4541</v>
      </c>
      <c r="B1811" s="140" t="s">
        <v>4542</v>
      </c>
      <c r="C1811" s="140" t="s">
        <v>6</v>
      </c>
      <c r="D1811" s="140" t="s">
        <v>10</v>
      </c>
      <c r="E1811" s="140" t="s">
        <v>535</v>
      </c>
      <c r="F1811" s="140">
        <v>2003</v>
      </c>
      <c r="G1811" s="140" t="s">
        <v>5253</v>
      </c>
      <c r="H1811" s="140" t="s">
        <v>728</v>
      </c>
      <c r="I1811" s="140">
        <v>13417414832.524565</v>
      </c>
      <c r="J1811" s="140">
        <v>41204997202.36731</v>
      </c>
      <c r="K1811" s="140">
        <v>8893816867.0170593</v>
      </c>
      <c r="L1811" s="140">
        <v>5136305724.6599894</v>
      </c>
      <c r="M1811" s="140">
        <v>2586308953.9884224</v>
      </c>
      <c r="N1811" s="140">
        <v>13935674.364693375</v>
      </c>
      <c r="O1811" s="140">
        <v>362800732.76396155</v>
      </c>
      <c r="P1811" s="140">
        <v>118983658.60301875</v>
      </c>
      <c r="Q1811" s="140">
        <v>675482122.63697577</v>
      </c>
      <c r="R1811" s="140">
        <v>653919711.3705678</v>
      </c>
      <c r="S1811" s="140">
        <v>21562411.266407929</v>
      </c>
      <c r="T1811" s="140">
        <v>32311180335.35025</v>
      </c>
      <c r="U1811" s="140">
        <v>32265068801.187786</v>
      </c>
      <c r="V1811" s="140">
        <v>31387402384.472866</v>
      </c>
      <c r="W1811" s="140">
        <v>877666416.71492052</v>
      </c>
      <c r="X1811" s="140">
        <v>0</v>
      </c>
      <c r="Y1811" s="140">
        <v>46111534.162464447</v>
      </c>
      <c r="Z1811" s="140" t="s">
        <v>728</v>
      </c>
      <c r="AA1811" s="140" t="s">
        <v>728</v>
      </c>
      <c r="AB1811" s="140" t="s">
        <v>728</v>
      </c>
      <c r="AC1811" s="140" t="s">
        <v>728</v>
      </c>
      <c r="AD1811" s="140" t="s">
        <v>728</v>
      </c>
      <c r="AE1811" s="140" t="s">
        <v>728</v>
      </c>
      <c r="AF1811" s="140" t="s">
        <v>728</v>
      </c>
      <c r="AG1811" s="140">
        <v>-8899539333.0325966</v>
      </c>
      <c r="AH1811" s="140">
        <v>686664</v>
      </c>
      <c r="AI1811" s="44"/>
      <c r="AK1811" s="44"/>
      <c r="AL1811" s="4"/>
    </row>
    <row r="1812" spans="1:38" x14ac:dyDescent="0.35">
      <c r="A1812" s="140" t="s">
        <v>4541</v>
      </c>
      <c r="B1812" s="140" t="s">
        <v>4542</v>
      </c>
      <c r="C1812" s="140" t="s">
        <v>6</v>
      </c>
      <c r="D1812" s="140" t="s">
        <v>10</v>
      </c>
      <c r="E1812" s="140" t="s">
        <v>535</v>
      </c>
      <c r="F1812" s="140">
        <v>2004</v>
      </c>
      <c r="G1812" s="140" t="s">
        <v>5254</v>
      </c>
      <c r="H1812" s="140" t="s">
        <v>728</v>
      </c>
      <c r="I1812" s="140">
        <v>15808534576.289917</v>
      </c>
      <c r="J1812" s="140">
        <v>51891848228.302193</v>
      </c>
      <c r="K1812" s="140">
        <v>7829346111.2963552</v>
      </c>
      <c r="L1812" s="140">
        <v>4106998847.8736272</v>
      </c>
      <c r="M1812" s="140">
        <v>2554438250.3462529</v>
      </c>
      <c r="N1812" s="140">
        <v>15035458.719685558</v>
      </c>
      <c r="O1812" s="140">
        <v>373664782.66687906</v>
      </c>
      <c r="P1812" s="140">
        <v>113051548.8360146</v>
      </c>
      <c r="Q1812" s="140">
        <v>666157222.85389686</v>
      </c>
      <c r="R1812" s="140">
        <v>646078520.30127311</v>
      </c>
      <c r="S1812" s="140">
        <v>20078702.552623764</v>
      </c>
      <c r="T1812" s="140">
        <v>44062502117.005836</v>
      </c>
      <c r="U1812" s="140">
        <v>44021918783.005188</v>
      </c>
      <c r="V1812" s="140">
        <v>42702132329.66037</v>
      </c>
      <c r="W1812" s="140">
        <v>1319786453.3448153</v>
      </c>
      <c r="X1812" s="140">
        <v>0</v>
      </c>
      <c r="Y1812" s="140">
        <v>40583334.000647612</v>
      </c>
      <c r="Z1812" s="140" t="s">
        <v>728</v>
      </c>
      <c r="AA1812" s="140" t="s">
        <v>728</v>
      </c>
      <c r="AB1812" s="140" t="s">
        <v>728</v>
      </c>
      <c r="AC1812" s="140" t="s">
        <v>728</v>
      </c>
      <c r="AD1812" s="140" t="s">
        <v>728</v>
      </c>
      <c r="AE1812" s="140" t="s">
        <v>728</v>
      </c>
      <c r="AF1812" s="140" t="s">
        <v>728</v>
      </c>
      <c r="AG1812" s="140">
        <v>-5853549849.287796</v>
      </c>
      <c r="AH1812" s="140">
        <v>716949</v>
      </c>
      <c r="AI1812" s="44"/>
      <c r="AK1812" s="44"/>
      <c r="AL1812" s="4"/>
    </row>
    <row r="1813" spans="1:38" x14ac:dyDescent="0.35">
      <c r="A1813" s="140" t="s">
        <v>4541</v>
      </c>
      <c r="B1813" s="140" t="s">
        <v>4542</v>
      </c>
      <c r="C1813" s="140" t="s">
        <v>6</v>
      </c>
      <c r="D1813" s="140" t="s">
        <v>10</v>
      </c>
      <c r="E1813" s="140" t="s">
        <v>535</v>
      </c>
      <c r="F1813" s="140">
        <v>2005</v>
      </c>
      <c r="G1813" s="140" t="s">
        <v>5255</v>
      </c>
      <c r="H1813" s="140" t="s">
        <v>728</v>
      </c>
      <c r="I1813" s="140">
        <v>18562425275.490849</v>
      </c>
      <c r="J1813" s="140">
        <v>60138841974.313194</v>
      </c>
      <c r="K1813" s="140">
        <v>7865880047.921052</v>
      </c>
      <c r="L1813" s="140">
        <v>3613465477.4786325</v>
      </c>
      <c r="M1813" s="140">
        <v>3209779588.7020345</v>
      </c>
      <c r="N1813" s="140">
        <v>16135267.579676736</v>
      </c>
      <c r="O1813" s="140">
        <v>208091275.5240567</v>
      </c>
      <c r="P1813" s="140">
        <v>108104949.30756454</v>
      </c>
      <c r="Q1813" s="140">
        <v>710303489.32908642</v>
      </c>
      <c r="R1813" s="140">
        <v>691478849.31806767</v>
      </c>
      <c r="S1813" s="140">
        <v>18824640.01101879</v>
      </c>
      <c r="T1813" s="140">
        <v>52272961926.392151</v>
      </c>
      <c r="U1813" s="140">
        <v>52242481262.584663</v>
      </c>
      <c r="V1813" s="140">
        <v>51062623807.458092</v>
      </c>
      <c r="W1813" s="140">
        <v>1179857455.1265731</v>
      </c>
      <c r="X1813" s="140">
        <v>0</v>
      </c>
      <c r="Y1813" s="140">
        <v>30480663.807486366</v>
      </c>
      <c r="Z1813" s="140" t="s">
        <v>728</v>
      </c>
      <c r="AA1813" s="140" t="s">
        <v>728</v>
      </c>
      <c r="AB1813" s="140" t="s">
        <v>728</v>
      </c>
      <c r="AC1813" s="140" t="s">
        <v>728</v>
      </c>
      <c r="AD1813" s="140" t="s">
        <v>728</v>
      </c>
      <c r="AE1813" s="140" t="s">
        <v>728</v>
      </c>
      <c r="AF1813" s="140" t="s">
        <v>728</v>
      </c>
      <c r="AG1813" s="140">
        <v>-2819403592.9354286</v>
      </c>
      <c r="AH1813" s="140">
        <v>749535</v>
      </c>
      <c r="AI1813" s="44"/>
      <c r="AK1813" s="44"/>
      <c r="AL1813" s="4"/>
    </row>
    <row r="1814" spans="1:38" x14ac:dyDescent="0.35">
      <c r="A1814" s="140" t="s">
        <v>4541</v>
      </c>
      <c r="B1814" s="140" t="s">
        <v>4542</v>
      </c>
      <c r="C1814" s="140" t="s">
        <v>6</v>
      </c>
      <c r="D1814" s="140" t="s">
        <v>10</v>
      </c>
      <c r="E1814" s="140" t="s">
        <v>535</v>
      </c>
      <c r="F1814" s="140">
        <v>2006</v>
      </c>
      <c r="G1814" s="140" t="s">
        <v>5256</v>
      </c>
      <c r="H1814" s="140" t="s">
        <v>728</v>
      </c>
      <c r="I1814" s="140">
        <v>21434064745.832508</v>
      </c>
      <c r="J1814" s="140">
        <v>67655039105.538834</v>
      </c>
      <c r="K1814" s="140">
        <v>6933414868.1431665</v>
      </c>
      <c r="L1814" s="140">
        <v>3110926968.9359469</v>
      </c>
      <c r="M1814" s="140">
        <v>2864174062.0506597</v>
      </c>
      <c r="N1814" s="140">
        <v>17235051.934668917</v>
      </c>
      <c r="O1814" s="140">
        <v>121488580.9956376</v>
      </c>
      <c r="P1814" s="140">
        <v>94278562.327570245</v>
      </c>
      <c r="Q1814" s="140">
        <v>725311641.89868319</v>
      </c>
      <c r="R1814" s="140">
        <v>709209554.48040867</v>
      </c>
      <c r="S1814" s="140">
        <v>16102087.41827458</v>
      </c>
      <c r="T1814" s="140">
        <v>60721624237.395676</v>
      </c>
      <c r="U1814" s="140">
        <v>60697294230.325851</v>
      </c>
      <c r="V1814" s="140">
        <v>59182543346.248962</v>
      </c>
      <c r="W1814" s="140">
        <v>1514750884.0768867</v>
      </c>
      <c r="X1814" s="140">
        <v>0</v>
      </c>
      <c r="Y1814" s="140">
        <v>24330007.069823373</v>
      </c>
      <c r="Z1814" s="140" t="s">
        <v>728</v>
      </c>
      <c r="AA1814" s="140" t="s">
        <v>728</v>
      </c>
      <c r="AB1814" s="140" t="s">
        <v>728</v>
      </c>
      <c r="AC1814" s="140" t="s">
        <v>728</v>
      </c>
      <c r="AD1814" s="140" t="s">
        <v>728</v>
      </c>
      <c r="AE1814" s="140" t="s">
        <v>728</v>
      </c>
      <c r="AF1814" s="140" t="s">
        <v>728</v>
      </c>
      <c r="AG1814" s="140">
        <v>-1726379126.4645078</v>
      </c>
      <c r="AH1814" s="140">
        <v>784496</v>
      </c>
      <c r="AI1814" s="44"/>
      <c r="AK1814" s="44"/>
      <c r="AL1814" s="4"/>
    </row>
    <row r="1815" spans="1:38" x14ac:dyDescent="0.35">
      <c r="A1815" s="140" t="s">
        <v>4541</v>
      </c>
      <c r="B1815" s="140" t="s">
        <v>4542</v>
      </c>
      <c r="C1815" s="140" t="s">
        <v>6</v>
      </c>
      <c r="D1815" s="140" t="s">
        <v>10</v>
      </c>
      <c r="E1815" s="140" t="s">
        <v>535</v>
      </c>
      <c r="F1815" s="140">
        <v>2007</v>
      </c>
      <c r="G1815" s="140" t="s">
        <v>5257</v>
      </c>
      <c r="H1815" s="140" t="s">
        <v>728</v>
      </c>
      <c r="I1815" s="140">
        <v>25231993328.3717</v>
      </c>
      <c r="J1815" s="140">
        <v>71782625857.534592</v>
      </c>
      <c r="K1815" s="140">
        <v>6239260123.6682186</v>
      </c>
      <c r="L1815" s="140">
        <v>2517994152.744956</v>
      </c>
      <c r="M1815" s="140">
        <v>2874071346.0794926</v>
      </c>
      <c r="N1815" s="140">
        <v>18334860.794660095</v>
      </c>
      <c r="O1815" s="140">
        <v>823641.97728226415</v>
      </c>
      <c r="P1815" s="140">
        <v>84821709.762900531</v>
      </c>
      <c r="Q1815" s="140">
        <v>743214412.30892694</v>
      </c>
      <c r="R1815" s="140">
        <v>729000153.56541324</v>
      </c>
      <c r="S1815" s="140">
        <v>14214258.743513728</v>
      </c>
      <c r="T1815" s="140">
        <v>65543365733.866371</v>
      </c>
      <c r="U1815" s="140">
        <v>65527599847.820374</v>
      </c>
      <c r="V1815" s="140">
        <v>64433199355.272919</v>
      </c>
      <c r="W1815" s="140">
        <v>1094400492.5474575</v>
      </c>
      <c r="X1815" s="140">
        <v>0</v>
      </c>
      <c r="Y1815" s="140">
        <v>15765886.046000544</v>
      </c>
      <c r="Z1815" s="140" t="s">
        <v>728</v>
      </c>
      <c r="AA1815" s="140" t="s">
        <v>728</v>
      </c>
      <c r="AB1815" s="140" t="s">
        <v>728</v>
      </c>
      <c r="AC1815" s="140" t="s">
        <v>728</v>
      </c>
      <c r="AD1815" s="140" t="s">
        <v>728</v>
      </c>
      <c r="AE1815" s="140" t="s">
        <v>728</v>
      </c>
      <c r="AF1815" s="140" t="s">
        <v>728</v>
      </c>
      <c r="AG1815" s="140">
        <v>-1573951908.8789835</v>
      </c>
      <c r="AH1815" s="140">
        <v>821687</v>
      </c>
      <c r="AI1815" s="44"/>
      <c r="AK1815" s="44"/>
      <c r="AL1815" s="4"/>
    </row>
    <row r="1816" spans="1:38" x14ac:dyDescent="0.35">
      <c r="A1816" s="140" t="s">
        <v>4541</v>
      </c>
      <c r="B1816" s="140" t="s">
        <v>4542</v>
      </c>
      <c r="C1816" s="140" t="s">
        <v>6</v>
      </c>
      <c r="D1816" s="140" t="s">
        <v>10</v>
      </c>
      <c r="E1816" s="140" t="s">
        <v>535</v>
      </c>
      <c r="F1816" s="140">
        <v>2008</v>
      </c>
      <c r="G1816" s="140" t="s">
        <v>5258</v>
      </c>
      <c r="H1816" s="140" t="s">
        <v>728</v>
      </c>
      <c r="I1816" s="140">
        <v>30569720576.763412</v>
      </c>
      <c r="J1816" s="140">
        <v>81335700596.531921</v>
      </c>
      <c r="K1816" s="140">
        <v>5945483276.0317936</v>
      </c>
      <c r="L1816" s="140">
        <v>2211208156.7458348</v>
      </c>
      <c r="M1816" s="140">
        <v>2867886595.4415083</v>
      </c>
      <c r="N1816" s="140">
        <v>19434645.14965228</v>
      </c>
      <c r="O1816" s="140">
        <v>0</v>
      </c>
      <c r="P1816" s="140">
        <v>77073890.062003613</v>
      </c>
      <c r="Q1816" s="140">
        <v>769879988.63279426</v>
      </c>
      <c r="R1816" s="140">
        <v>757202701.79797399</v>
      </c>
      <c r="S1816" s="140">
        <v>12677286.834820243</v>
      </c>
      <c r="T1816" s="140">
        <v>75390217320.500122</v>
      </c>
      <c r="U1816" s="140">
        <v>75374658857.541519</v>
      </c>
      <c r="V1816" s="140">
        <v>74405862734.338242</v>
      </c>
      <c r="W1816" s="140">
        <v>968796123.20328307</v>
      </c>
      <c r="X1816" s="140">
        <v>0</v>
      </c>
      <c r="Y1816" s="140">
        <v>15558462.958597219</v>
      </c>
      <c r="Z1816" s="140" t="s">
        <v>728</v>
      </c>
      <c r="AA1816" s="140" t="s">
        <v>728</v>
      </c>
      <c r="AB1816" s="140" t="s">
        <v>728</v>
      </c>
      <c r="AC1816" s="140" t="s">
        <v>728</v>
      </c>
      <c r="AD1816" s="140" t="s">
        <v>728</v>
      </c>
      <c r="AE1816" s="140" t="s">
        <v>728</v>
      </c>
      <c r="AF1816" s="140" t="s">
        <v>728</v>
      </c>
      <c r="AG1816" s="140">
        <v>139747315.64305729</v>
      </c>
      <c r="AH1816" s="140">
        <v>860840</v>
      </c>
      <c r="AI1816" s="44"/>
      <c r="AK1816" s="44"/>
      <c r="AL1816" s="4"/>
    </row>
    <row r="1817" spans="1:38" x14ac:dyDescent="0.35">
      <c r="A1817" s="140" t="s">
        <v>4541</v>
      </c>
      <c r="B1817" s="140" t="s">
        <v>4542</v>
      </c>
      <c r="C1817" s="140" t="s">
        <v>6</v>
      </c>
      <c r="D1817" s="140" t="s">
        <v>10</v>
      </c>
      <c r="E1817" s="140" t="s">
        <v>535</v>
      </c>
      <c r="F1817" s="140">
        <v>2009</v>
      </c>
      <c r="G1817" s="140" t="s">
        <v>5259</v>
      </c>
      <c r="H1817" s="140" t="s">
        <v>728</v>
      </c>
      <c r="I1817" s="140">
        <v>37919909300.379677</v>
      </c>
      <c r="J1817" s="140">
        <v>83756787573.105347</v>
      </c>
      <c r="K1817" s="140">
        <v>6012519994.9096823</v>
      </c>
      <c r="L1817" s="140">
        <v>2273602890.9433084</v>
      </c>
      <c r="M1817" s="140">
        <v>2825880595.1152921</v>
      </c>
      <c r="N1817" s="140">
        <v>20534454.009643458</v>
      </c>
      <c r="O1817" s="140">
        <v>0</v>
      </c>
      <c r="P1817" s="140">
        <v>77216805.774788007</v>
      </c>
      <c r="Q1817" s="140">
        <v>815285249.06665051</v>
      </c>
      <c r="R1817" s="140">
        <v>802814832.62251973</v>
      </c>
      <c r="S1817" s="140">
        <v>12470416.444130784</v>
      </c>
      <c r="T1817" s="140">
        <v>77744267578.195648</v>
      </c>
      <c r="U1817" s="140">
        <v>77724520742.323654</v>
      </c>
      <c r="V1817" s="140">
        <v>76187551494.543793</v>
      </c>
      <c r="W1817" s="140">
        <v>1536969247.779856</v>
      </c>
      <c r="X1817" s="140">
        <v>0</v>
      </c>
      <c r="Y1817" s="140">
        <v>19746835.871992402</v>
      </c>
      <c r="Z1817" s="140" t="s">
        <v>728</v>
      </c>
      <c r="AA1817" s="140" t="s">
        <v>728</v>
      </c>
      <c r="AB1817" s="140" t="s">
        <v>728</v>
      </c>
      <c r="AC1817" s="140" t="s">
        <v>728</v>
      </c>
      <c r="AD1817" s="140" t="s">
        <v>728</v>
      </c>
      <c r="AE1817" s="140" t="s">
        <v>728</v>
      </c>
      <c r="AF1817" s="140" t="s">
        <v>728</v>
      </c>
      <c r="AG1817" s="140">
        <v>-3529901317.5676155</v>
      </c>
      <c r="AH1817" s="140">
        <v>901599</v>
      </c>
      <c r="AI1817" s="44"/>
      <c r="AK1817" s="44"/>
      <c r="AL1817" s="4"/>
    </row>
    <row r="1818" spans="1:38" x14ac:dyDescent="0.35">
      <c r="A1818" s="140" t="s">
        <v>4541</v>
      </c>
      <c r="B1818" s="140" t="s">
        <v>4542</v>
      </c>
      <c r="C1818" s="140" t="s">
        <v>6</v>
      </c>
      <c r="D1818" s="140" t="s">
        <v>10</v>
      </c>
      <c r="E1818" s="140" t="s">
        <v>535</v>
      </c>
      <c r="F1818" s="140">
        <v>2010</v>
      </c>
      <c r="G1818" s="140" t="s">
        <v>5260</v>
      </c>
      <c r="H1818" s="140" t="s">
        <v>728</v>
      </c>
      <c r="I1818" s="140">
        <v>43207408162.957001</v>
      </c>
      <c r="J1818" s="140">
        <v>82807197288.741241</v>
      </c>
      <c r="K1818" s="140">
        <v>5941624023.8164454</v>
      </c>
      <c r="L1818" s="140">
        <v>2133129522.0011799</v>
      </c>
      <c r="M1818" s="140">
        <v>2826177913.6619949</v>
      </c>
      <c r="N1818" s="140">
        <v>21634238.364635639</v>
      </c>
      <c r="O1818" s="140">
        <v>38990067.06453301</v>
      </c>
      <c r="P1818" s="140">
        <v>83448641.335299417</v>
      </c>
      <c r="Q1818" s="140">
        <v>838243641.38880277</v>
      </c>
      <c r="R1818" s="140">
        <v>825006890.50410688</v>
      </c>
      <c r="S1818" s="140">
        <v>13236750.884695917</v>
      </c>
      <c r="T1818" s="140">
        <v>76865573264.924789</v>
      </c>
      <c r="U1818" s="140">
        <v>76842684601.824478</v>
      </c>
      <c r="V1818" s="140">
        <v>74827994389.156876</v>
      </c>
      <c r="W1818" s="140">
        <v>2014690212.6676025</v>
      </c>
      <c r="X1818" s="140">
        <v>0</v>
      </c>
      <c r="Y1818" s="140">
        <v>22888663.100307081</v>
      </c>
      <c r="Z1818" s="140" t="s">
        <v>728</v>
      </c>
      <c r="AA1818" s="140" t="s">
        <v>728</v>
      </c>
      <c r="AB1818" s="140" t="s">
        <v>728</v>
      </c>
      <c r="AC1818" s="140" t="s">
        <v>728</v>
      </c>
      <c r="AD1818" s="140" t="s">
        <v>728</v>
      </c>
      <c r="AE1818" s="140" t="s">
        <v>728</v>
      </c>
      <c r="AF1818" s="140" t="s">
        <v>728</v>
      </c>
      <c r="AG1818" s="140">
        <v>-3259464167.4510369</v>
      </c>
      <c r="AH1818" s="140">
        <v>943639</v>
      </c>
      <c r="AI1818" s="44"/>
      <c r="AK1818" s="44"/>
      <c r="AL1818" s="4"/>
    </row>
    <row r="1819" spans="1:38" x14ac:dyDescent="0.35">
      <c r="A1819" s="140" t="s">
        <v>4541</v>
      </c>
      <c r="B1819" s="140" t="s">
        <v>4542</v>
      </c>
      <c r="C1819" s="140" t="s">
        <v>6</v>
      </c>
      <c r="D1819" s="140" t="s">
        <v>10</v>
      </c>
      <c r="E1819" s="140" t="s">
        <v>535</v>
      </c>
      <c r="F1819" s="140">
        <v>2011</v>
      </c>
      <c r="G1819" s="140" t="s">
        <v>5261</v>
      </c>
      <c r="H1819" s="140" t="s">
        <v>728</v>
      </c>
      <c r="I1819" s="140">
        <v>48878438096.615967</v>
      </c>
      <c r="J1819" s="140">
        <v>86818730970.091141</v>
      </c>
      <c r="K1819" s="140">
        <v>5726675283.1429386</v>
      </c>
      <c r="L1819" s="140">
        <v>1965599944.7342446</v>
      </c>
      <c r="M1819" s="140">
        <v>2776866752.6435924</v>
      </c>
      <c r="N1819" s="140">
        <v>41919501.039477058</v>
      </c>
      <c r="O1819" s="140">
        <v>0</v>
      </c>
      <c r="P1819" s="140">
        <v>87565259.572270468</v>
      </c>
      <c r="Q1819" s="140">
        <v>854723825.15335405</v>
      </c>
      <c r="R1819" s="140">
        <v>841077213.5347501</v>
      </c>
      <c r="S1819" s="140">
        <v>13646611.618603919</v>
      </c>
      <c r="T1819" s="140">
        <v>81092055686.948227</v>
      </c>
      <c r="U1819" s="140">
        <v>81066803426.206482</v>
      </c>
      <c r="V1819" s="140">
        <v>78247565846.737549</v>
      </c>
      <c r="W1819" s="140">
        <v>2819237579.4689407</v>
      </c>
      <c r="X1819" s="140">
        <v>0</v>
      </c>
      <c r="Y1819" s="140">
        <v>25252260.741750833</v>
      </c>
      <c r="Z1819" s="140" t="s">
        <v>728</v>
      </c>
      <c r="AA1819" s="140" t="s">
        <v>728</v>
      </c>
      <c r="AB1819" s="140" t="s">
        <v>728</v>
      </c>
      <c r="AC1819" s="140" t="s">
        <v>728</v>
      </c>
      <c r="AD1819" s="140" t="s">
        <v>728</v>
      </c>
      <c r="AE1819" s="140" t="s">
        <v>728</v>
      </c>
      <c r="AF1819" s="140" t="s">
        <v>728</v>
      </c>
      <c r="AG1819" s="140">
        <v>-5014143503.8032293</v>
      </c>
      <c r="AH1819" s="140">
        <v>986853</v>
      </c>
      <c r="AI1819" s="44"/>
      <c r="AK1819" s="44"/>
      <c r="AL1819" s="4"/>
    </row>
    <row r="1820" spans="1:38" x14ac:dyDescent="0.35">
      <c r="A1820" s="140" t="s">
        <v>4541</v>
      </c>
      <c r="B1820" s="140" t="s">
        <v>4542</v>
      </c>
      <c r="C1820" s="140" t="s">
        <v>6</v>
      </c>
      <c r="D1820" s="140" t="s">
        <v>10</v>
      </c>
      <c r="E1820" s="140" t="s">
        <v>535</v>
      </c>
      <c r="F1820" s="140">
        <v>2012</v>
      </c>
      <c r="G1820" s="140" t="s">
        <v>5262</v>
      </c>
      <c r="H1820" s="140" t="s">
        <v>728</v>
      </c>
      <c r="I1820" s="140">
        <v>57110204589.075684</v>
      </c>
      <c r="J1820" s="140">
        <v>79651179007.84053</v>
      </c>
      <c r="K1820" s="140">
        <v>5657671755.2361679</v>
      </c>
      <c r="L1820" s="140">
        <v>1926453843.5005157</v>
      </c>
      <c r="M1820" s="140">
        <v>2727681054.4621224</v>
      </c>
      <c r="N1820" s="140">
        <v>62204763.714318477</v>
      </c>
      <c r="O1820" s="140">
        <v>0</v>
      </c>
      <c r="P1820" s="140">
        <v>87187790.671603546</v>
      </c>
      <c r="Q1820" s="140">
        <v>854144302.88760781</v>
      </c>
      <c r="R1820" s="140">
        <v>840790264.71357882</v>
      </c>
      <c r="S1820" s="140">
        <v>13354038.174028954</v>
      </c>
      <c r="T1820" s="140">
        <v>73993507252.604355</v>
      </c>
      <c r="U1820" s="140">
        <v>73964597440.221207</v>
      </c>
      <c r="V1820" s="140">
        <v>70198322110.586105</v>
      </c>
      <c r="W1820" s="140">
        <v>3766275329.6351032</v>
      </c>
      <c r="X1820" s="140">
        <v>0</v>
      </c>
      <c r="Y1820" s="140">
        <v>28909812.383146662</v>
      </c>
      <c r="Z1820" s="140" t="s">
        <v>728</v>
      </c>
      <c r="AA1820" s="140" t="s">
        <v>728</v>
      </c>
      <c r="AB1820" s="140" t="s">
        <v>728</v>
      </c>
      <c r="AC1820" s="140" t="s">
        <v>728</v>
      </c>
      <c r="AD1820" s="140" t="s">
        <v>728</v>
      </c>
      <c r="AE1820" s="140" t="s">
        <v>728</v>
      </c>
      <c r="AF1820" s="140" t="s">
        <v>728</v>
      </c>
      <c r="AG1820" s="140">
        <v>-6834132392.1135702</v>
      </c>
      <c r="AH1820" s="140">
        <v>1031191</v>
      </c>
      <c r="AI1820" s="44"/>
      <c r="AK1820" s="44"/>
      <c r="AL1820" s="4"/>
    </row>
    <row r="1821" spans="1:38" x14ac:dyDescent="0.35">
      <c r="A1821" s="140" t="s">
        <v>4541</v>
      </c>
      <c r="B1821" s="140" t="s">
        <v>4542</v>
      </c>
      <c r="C1821" s="140" t="s">
        <v>6</v>
      </c>
      <c r="D1821" s="140" t="s">
        <v>10</v>
      </c>
      <c r="E1821" s="140" t="s">
        <v>535</v>
      </c>
      <c r="F1821" s="140">
        <v>2013</v>
      </c>
      <c r="G1821" s="140" t="s">
        <v>5263</v>
      </c>
      <c r="H1821" s="140" t="s">
        <v>728</v>
      </c>
      <c r="I1821" s="140">
        <v>59819196868.58638</v>
      </c>
      <c r="J1821" s="140">
        <v>78853475387.898529</v>
      </c>
      <c r="K1821" s="140">
        <v>5675630037.1815081</v>
      </c>
      <c r="L1821" s="140">
        <v>1831237274.8270411</v>
      </c>
      <c r="M1821" s="140">
        <v>2723866387.2232876</v>
      </c>
      <c r="N1821" s="140">
        <v>82490026.389159888</v>
      </c>
      <c r="O1821" s="140">
        <v>104631541.36894128</v>
      </c>
      <c r="P1821" s="140">
        <v>89376708.619996041</v>
      </c>
      <c r="Q1821" s="140">
        <v>844028098.7530818</v>
      </c>
      <c r="R1821" s="140">
        <v>830570307.50735462</v>
      </c>
      <c r="S1821" s="140">
        <v>13457791.245727215</v>
      </c>
      <c r="T1821" s="140">
        <v>73177845350.717026</v>
      </c>
      <c r="U1821" s="140">
        <v>73147417747.028458</v>
      </c>
      <c r="V1821" s="140">
        <v>69029250551.141525</v>
      </c>
      <c r="W1821" s="140">
        <v>4118167195.8869357</v>
      </c>
      <c r="X1821" s="140">
        <v>0</v>
      </c>
      <c r="Y1821" s="140">
        <v>30427603.68857016</v>
      </c>
      <c r="Z1821" s="140" t="s">
        <v>728</v>
      </c>
      <c r="AA1821" s="140" t="s">
        <v>728</v>
      </c>
      <c r="AB1821" s="140" t="s">
        <v>728</v>
      </c>
      <c r="AC1821" s="140" t="s">
        <v>728</v>
      </c>
      <c r="AD1821" s="140" t="s">
        <v>728</v>
      </c>
      <c r="AE1821" s="140" t="s">
        <v>728</v>
      </c>
      <c r="AF1821" s="140" t="s">
        <v>728</v>
      </c>
      <c r="AG1821" s="140">
        <v>-6954524341.4644461</v>
      </c>
      <c r="AH1821" s="140">
        <v>1076413</v>
      </c>
      <c r="AI1821" s="44"/>
      <c r="AK1821" s="44"/>
      <c r="AL1821" s="4"/>
    </row>
    <row r="1822" spans="1:38" x14ac:dyDescent="0.35">
      <c r="A1822" s="140" t="s">
        <v>4541</v>
      </c>
      <c r="B1822" s="140" t="s">
        <v>4542</v>
      </c>
      <c r="C1822" s="140" t="s">
        <v>6</v>
      </c>
      <c r="D1822" s="140" t="s">
        <v>10</v>
      </c>
      <c r="E1822" s="140" t="s">
        <v>535</v>
      </c>
      <c r="F1822" s="140">
        <v>2014</v>
      </c>
      <c r="G1822" s="140" t="s">
        <v>5264</v>
      </c>
      <c r="H1822" s="140" t="s">
        <v>728</v>
      </c>
      <c r="I1822" s="140">
        <v>61705804837.069031</v>
      </c>
      <c r="J1822" s="140">
        <v>60222933270.802429</v>
      </c>
      <c r="K1822" s="140">
        <v>5470628404.3943062</v>
      </c>
      <c r="L1822" s="140">
        <v>1780905413.3216107</v>
      </c>
      <c r="M1822" s="140">
        <v>2696463292.5976853</v>
      </c>
      <c r="N1822" s="140">
        <v>102775289.06400131</v>
      </c>
      <c r="O1822" s="140">
        <v>0</v>
      </c>
      <c r="P1822" s="140">
        <v>84799990.016713649</v>
      </c>
      <c r="Q1822" s="140">
        <v>805684419.39429569</v>
      </c>
      <c r="R1822" s="140">
        <v>793128111.68023789</v>
      </c>
      <c r="S1822" s="140">
        <v>12556307.714057783</v>
      </c>
      <c r="T1822" s="140">
        <v>54752304866.408119</v>
      </c>
      <c r="U1822" s="140">
        <v>54723066343.121033</v>
      </c>
      <c r="V1822" s="140">
        <v>50108145130.820656</v>
      </c>
      <c r="W1822" s="140">
        <v>4614921212.3003778</v>
      </c>
      <c r="X1822" s="140">
        <v>0</v>
      </c>
      <c r="Y1822" s="140">
        <v>29238523.287089165</v>
      </c>
      <c r="Z1822" s="140" t="s">
        <v>728</v>
      </c>
      <c r="AA1822" s="140" t="s">
        <v>728</v>
      </c>
      <c r="AB1822" s="140" t="s">
        <v>728</v>
      </c>
      <c r="AC1822" s="140" t="s">
        <v>728</v>
      </c>
      <c r="AD1822" s="140" t="s">
        <v>728</v>
      </c>
      <c r="AE1822" s="140" t="s">
        <v>728</v>
      </c>
      <c r="AF1822" s="140" t="s">
        <v>728</v>
      </c>
      <c r="AG1822" s="140">
        <v>-8543525877.4904776</v>
      </c>
      <c r="AH1822" s="140">
        <v>1122276</v>
      </c>
      <c r="AI1822" s="44"/>
      <c r="AK1822" s="44"/>
      <c r="AL1822" s="4"/>
    </row>
    <row r="1823" spans="1:38" x14ac:dyDescent="0.35">
      <c r="A1823" s="140" t="s">
        <v>4541</v>
      </c>
      <c r="B1823" s="140" t="s">
        <v>4542</v>
      </c>
      <c r="C1823" s="140" t="s">
        <v>6</v>
      </c>
      <c r="D1823" s="140" t="s">
        <v>10</v>
      </c>
      <c r="E1823" s="140" t="s">
        <v>535</v>
      </c>
      <c r="F1823" s="140">
        <v>2015</v>
      </c>
      <c r="G1823" s="140" t="s">
        <v>5265</v>
      </c>
      <c r="H1823" s="140" t="s">
        <v>728</v>
      </c>
      <c r="I1823" s="140">
        <v>60872506141.985962</v>
      </c>
      <c r="J1823" s="140">
        <v>56608859657.000221</v>
      </c>
      <c r="K1823" s="140">
        <v>6037443341.4961653</v>
      </c>
      <c r="L1823" s="140">
        <v>2349062089.709322</v>
      </c>
      <c r="M1823" s="140">
        <v>2657496044.3841739</v>
      </c>
      <c r="N1823" s="140">
        <v>123060551.73884273</v>
      </c>
      <c r="O1823" s="140">
        <v>27563699.482219625</v>
      </c>
      <c r="P1823" s="140">
        <v>75074021.667145148</v>
      </c>
      <c r="Q1823" s="140">
        <v>805186934.51446247</v>
      </c>
      <c r="R1823" s="140">
        <v>792623210.12510979</v>
      </c>
      <c r="S1823" s="140">
        <v>12563724.389352635</v>
      </c>
      <c r="T1823" s="140">
        <v>50571416315.504059</v>
      </c>
      <c r="U1823" s="140">
        <v>50571416315.504059</v>
      </c>
      <c r="V1823" s="140">
        <v>45938473618.417709</v>
      </c>
      <c r="W1823" s="140">
        <v>4632942697.0863514</v>
      </c>
      <c r="X1823" s="140">
        <v>0</v>
      </c>
      <c r="Y1823" s="140">
        <v>0</v>
      </c>
      <c r="Z1823" s="140" t="s">
        <v>728</v>
      </c>
      <c r="AA1823" s="140" t="s">
        <v>728</v>
      </c>
      <c r="AB1823" s="140" t="s">
        <v>728</v>
      </c>
      <c r="AC1823" s="140" t="s">
        <v>728</v>
      </c>
      <c r="AD1823" s="140" t="s">
        <v>728</v>
      </c>
      <c r="AE1823" s="140" t="s">
        <v>728</v>
      </c>
      <c r="AF1823" s="140" t="s">
        <v>728</v>
      </c>
      <c r="AG1823" s="140">
        <v>-15263876547.074522</v>
      </c>
      <c r="AH1823" s="140">
        <v>1168568</v>
      </c>
      <c r="AI1823" s="44"/>
      <c r="AK1823" s="44"/>
      <c r="AL1823" s="4"/>
    </row>
    <row r="1824" spans="1:38" x14ac:dyDescent="0.35">
      <c r="A1824" s="140" t="s">
        <v>4541</v>
      </c>
      <c r="B1824" s="140" t="s">
        <v>4542</v>
      </c>
      <c r="C1824" s="140" t="s">
        <v>6</v>
      </c>
      <c r="D1824" s="140" t="s">
        <v>10</v>
      </c>
      <c r="E1824" s="140" t="s">
        <v>535</v>
      </c>
      <c r="F1824" s="140">
        <v>2016</v>
      </c>
      <c r="G1824" s="140" t="s">
        <v>5266</v>
      </c>
      <c r="H1824" s="140" t="s">
        <v>728</v>
      </c>
      <c r="I1824" s="140">
        <v>58496059830.62867</v>
      </c>
      <c r="J1824" s="140">
        <v>53929806031.276955</v>
      </c>
      <c r="K1824" s="140">
        <v>6820360033.1209469</v>
      </c>
      <c r="L1824" s="140">
        <v>3089281419.5677304</v>
      </c>
      <c r="M1824" s="140">
        <v>2662653404.3799224</v>
      </c>
      <c r="N1824" s="140">
        <v>143345814.41368416</v>
      </c>
      <c r="O1824" s="140">
        <v>27805912.77620266</v>
      </c>
      <c r="P1824" s="140">
        <v>69607257.687282711</v>
      </c>
      <c r="Q1824" s="140">
        <v>827666224.29612517</v>
      </c>
      <c r="R1824" s="140">
        <v>814273365.70722497</v>
      </c>
      <c r="S1824" s="140">
        <v>13392858.588900171</v>
      </c>
      <c r="T1824" s="140">
        <v>47109445998.156006</v>
      </c>
      <c r="U1824" s="140">
        <v>47109445998.156006</v>
      </c>
      <c r="V1824" s="140">
        <v>42857904945.622124</v>
      </c>
      <c r="W1824" s="140">
        <v>4251541052.5338855</v>
      </c>
      <c r="X1824" s="140">
        <v>0</v>
      </c>
      <c r="Y1824" s="140">
        <v>0</v>
      </c>
      <c r="Z1824" s="140" t="s">
        <v>728</v>
      </c>
      <c r="AA1824" s="140" t="s">
        <v>728</v>
      </c>
      <c r="AB1824" s="140" t="s">
        <v>728</v>
      </c>
      <c r="AC1824" s="140" t="s">
        <v>728</v>
      </c>
      <c r="AD1824" s="140" t="s">
        <v>728</v>
      </c>
      <c r="AE1824" s="140" t="s">
        <v>728</v>
      </c>
      <c r="AF1824" s="140" t="s">
        <v>728</v>
      </c>
      <c r="AG1824" s="140">
        <v>-18304867176.663456</v>
      </c>
      <c r="AH1824" s="140">
        <v>1215179</v>
      </c>
      <c r="AI1824" s="44"/>
      <c r="AK1824" s="44"/>
      <c r="AL1824" s="4"/>
    </row>
    <row r="1825" spans="1:38" x14ac:dyDescent="0.35">
      <c r="A1825" s="140" t="s">
        <v>4541</v>
      </c>
      <c r="B1825" s="140" t="s">
        <v>4542</v>
      </c>
      <c r="C1825" s="140" t="s">
        <v>6</v>
      </c>
      <c r="D1825" s="140" t="s">
        <v>10</v>
      </c>
      <c r="E1825" s="140" t="s">
        <v>535</v>
      </c>
      <c r="F1825" s="140">
        <v>2017</v>
      </c>
      <c r="G1825" s="140" t="s">
        <v>5267</v>
      </c>
      <c r="H1825" s="140" t="s">
        <v>728</v>
      </c>
      <c r="I1825" s="140">
        <v>55964427034.736893</v>
      </c>
      <c r="J1825" s="140">
        <v>48662864320.200966</v>
      </c>
      <c r="K1825" s="140">
        <v>7700856481.0090847</v>
      </c>
      <c r="L1825" s="140">
        <v>3935998146.6293821</v>
      </c>
      <c r="M1825" s="140">
        <v>2660495780.3527317</v>
      </c>
      <c r="N1825" s="140">
        <v>163631077.08852556</v>
      </c>
      <c r="O1825" s="140">
        <v>27443737.064019356</v>
      </c>
      <c r="P1825" s="140">
        <v>69464504.303202152</v>
      </c>
      <c r="Q1825" s="140">
        <v>843823235.5712229</v>
      </c>
      <c r="R1825" s="140">
        <v>830455595.27850282</v>
      </c>
      <c r="S1825" s="140">
        <v>13367640.292720066</v>
      </c>
      <c r="T1825" s="140">
        <v>40962007839.191895</v>
      </c>
      <c r="U1825" s="140">
        <v>40962007839.191895</v>
      </c>
      <c r="V1825" s="140">
        <v>37343851510.001556</v>
      </c>
      <c r="W1825" s="140">
        <v>3618156329.1903372</v>
      </c>
      <c r="X1825" s="140">
        <v>0</v>
      </c>
      <c r="Y1825" s="140">
        <v>0</v>
      </c>
      <c r="Z1825" s="140" t="s">
        <v>728</v>
      </c>
      <c r="AA1825" s="140" t="s">
        <v>728</v>
      </c>
      <c r="AB1825" s="140" t="s">
        <v>728</v>
      </c>
      <c r="AC1825" s="140" t="s">
        <v>728</v>
      </c>
      <c r="AD1825" s="140" t="s">
        <v>728</v>
      </c>
      <c r="AE1825" s="140" t="s">
        <v>728</v>
      </c>
      <c r="AF1825" s="140" t="s">
        <v>728</v>
      </c>
      <c r="AG1825" s="140">
        <v>-16317500332.858465</v>
      </c>
      <c r="AH1825" s="140">
        <v>1262001</v>
      </c>
      <c r="AI1825" s="44"/>
      <c r="AK1825" s="44"/>
      <c r="AL1825" s="4"/>
    </row>
    <row r="1826" spans="1:38" x14ac:dyDescent="0.35">
      <c r="A1826" s="140" t="s">
        <v>4541</v>
      </c>
      <c r="B1826" s="140" t="s">
        <v>4542</v>
      </c>
      <c r="C1826" s="140" t="s">
        <v>6</v>
      </c>
      <c r="D1826" s="140" t="s">
        <v>10</v>
      </c>
      <c r="E1826" s="140" t="s">
        <v>535</v>
      </c>
      <c r="F1826" s="140">
        <v>2018</v>
      </c>
      <c r="G1826" s="140" t="s">
        <v>5268</v>
      </c>
      <c r="H1826" s="140" t="s">
        <v>728</v>
      </c>
      <c r="I1826" s="140">
        <v>54287253090.589714</v>
      </c>
      <c r="J1826" s="140">
        <v>51908101266.355392</v>
      </c>
      <c r="K1826" s="140">
        <v>8509083387.7260542</v>
      </c>
      <c r="L1826" s="140">
        <v>4552764780.4129925</v>
      </c>
      <c r="M1826" s="140">
        <v>2831398745.1467705</v>
      </c>
      <c r="N1826" s="140">
        <v>183916339.763367</v>
      </c>
      <c r="O1826" s="140">
        <v>27596769.055082906</v>
      </c>
      <c r="P1826" s="140">
        <v>65975752.64194034</v>
      </c>
      <c r="Q1826" s="140">
        <v>847431000.70590127</v>
      </c>
      <c r="R1826" s="140">
        <v>834734730.31276071</v>
      </c>
      <c r="S1826" s="140">
        <v>12696270.393140612</v>
      </c>
      <c r="T1826" s="140">
        <v>43399017878.629341</v>
      </c>
      <c r="U1826" s="140">
        <v>43399017878.629341</v>
      </c>
      <c r="V1826" s="140">
        <v>34137051679.492538</v>
      </c>
      <c r="W1826" s="140">
        <v>9261966199.1368027</v>
      </c>
      <c r="X1826" s="140">
        <v>0</v>
      </c>
      <c r="Y1826" s="140">
        <v>0</v>
      </c>
      <c r="Z1826" s="140" t="s">
        <v>728</v>
      </c>
      <c r="AA1826" s="140" t="s">
        <v>728</v>
      </c>
      <c r="AB1826" s="140" t="s">
        <v>728</v>
      </c>
      <c r="AC1826" s="140" t="s">
        <v>728</v>
      </c>
      <c r="AD1826" s="140" t="s">
        <v>728</v>
      </c>
      <c r="AE1826" s="140" t="s">
        <v>728</v>
      </c>
      <c r="AF1826" s="140" t="s">
        <v>728</v>
      </c>
      <c r="AG1826" s="140">
        <v>-14568360000</v>
      </c>
      <c r="AH1826" s="140">
        <v>1308974</v>
      </c>
      <c r="AI1826" s="44"/>
      <c r="AK1826" s="44"/>
      <c r="AL1826" s="4"/>
    </row>
    <row r="1827" spans="1:38" x14ac:dyDescent="0.35">
      <c r="A1827" s="140" t="s">
        <v>103</v>
      </c>
      <c r="B1827" s="140" t="s">
        <v>104</v>
      </c>
      <c r="C1827" s="140" t="s">
        <v>282</v>
      </c>
      <c r="D1827" s="140" t="s">
        <v>7</v>
      </c>
      <c r="E1827" s="140" t="s">
        <v>535</v>
      </c>
      <c r="F1827" s="140">
        <v>1995</v>
      </c>
      <c r="G1827" s="140" t="s">
        <v>1737</v>
      </c>
      <c r="H1827" s="140">
        <v>1961169730050.6238</v>
      </c>
      <c r="I1827" s="140">
        <v>1007230178129.5824</v>
      </c>
      <c r="J1827" s="140">
        <v>106274204181.65944</v>
      </c>
      <c r="K1827" s="140">
        <v>102939310112.42126</v>
      </c>
      <c r="L1827" s="140">
        <v>885273530.18187058</v>
      </c>
      <c r="M1827" s="140">
        <v>14868651030.273945</v>
      </c>
      <c r="N1827" s="140">
        <v>0</v>
      </c>
      <c r="O1827" s="140">
        <v>1523249945.8665459</v>
      </c>
      <c r="P1827" s="140">
        <v>7601169921.5450554</v>
      </c>
      <c r="Q1827" s="140">
        <v>78060965684.553848</v>
      </c>
      <c r="R1827" s="140">
        <v>59674502971.548538</v>
      </c>
      <c r="S1827" s="140">
        <v>18386462713.005306</v>
      </c>
      <c r="T1827" s="140">
        <v>3334894069.2381687</v>
      </c>
      <c r="U1827" s="140">
        <v>1416703068.4732513</v>
      </c>
      <c r="V1827" s="140">
        <v>441174794.60219085</v>
      </c>
      <c r="W1827" s="140">
        <v>71386868.37731424</v>
      </c>
      <c r="X1827" s="140">
        <v>904141405.49374616</v>
      </c>
      <c r="Y1827" s="140">
        <v>1918191000.7649174</v>
      </c>
      <c r="Z1827" s="140">
        <v>868828605085.23621</v>
      </c>
      <c r="AA1827" s="140">
        <v>548090501344.68579</v>
      </c>
      <c r="AB1827" s="140">
        <v>361010929139.54437</v>
      </c>
      <c r="AC1827" s="140">
        <v>187079572205.13959</v>
      </c>
      <c r="AD1827" s="140">
        <v>320738103740.55054</v>
      </c>
      <c r="AE1827" s="140">
        <v>211260659613.24405</v>
      </c>
      <c r="AF1827" s="140">
        <v>109477444127.30626</v>
      </c>
      <c r="AG1827" s="140">
        <v>-21163257345.854214</v>
      </c>
      <c r="AH1827" s="140">
        <v>10562153</v>
      </c>
      <c r="AI1827" s="44"/>
      <c r="AK1827" s="44"/>
      <c r="AL1827" s="4"/>
    </row>
    <row r="1828" spans="1:38" x14ac:dyDescent="0.35">
      <c r="A1828" s="140" t="s">
        <v>103</v>
      </c>
      <c r="B1828" s="140" t="s">
        <v>104</v>
      </c>
      <c r="C1828" s="140" t="s">
        <v>282</v>
      </c>
      <c r="D1828" s="140" t="s">
        <v>7</v>
      </c>
      <c r="E1828" s="140" t="s">
        <v>535</v>
      </c>
      <c r="F1828" s="140">
        <v>1996</v>
      </c>
      <c r="G1828" s="140" t="s">
        <v>1738</v>
      </c>
      <c r="H1828" s="140">
        <v>1993089904064.0935</v>
      </c>
      <c r="I1828" s="140">
        <v>1024572624198.5923</v>
      </c>
      <c r="J1828" s="140">
        <v>101198726642.69002</v>
      </c>
      <c r="K1828" s="140">
        <v>99212764639.437103</v>
      </c>
      <c r="L1828" s="140">
        <v>825728914.40935719</v>
      </c>
      <c r="M1828" s="140">
        <v>14245152821.622543</v>
      </c>
      <c r="N1828" s="140">
        <v>0</v>
      </c>
      <c r="O1828" s="140">
        <v>1449488815.0519295</v>
      </c>
      <c r="P1828" s="140">
        <v>8150930267.0651884</v>
      </c>
      <c r="Q1828" s="140">
        <v>74541463821.288086</v>
      </c>
      <c r="R1828" s="140">
        <v>56328898270.563126</v>
      </c>
      <c r="S1828" s="140">
        <v>18212565550.72496</v>
      </c>
      <c r="T1828" s="140">
        <v>1985962003.2529044</v>
      </c>
      <c r="U1828" s="140">
        <v>726993466.03347456</v>
      </c>
      <c r="V1828" s="140">
        <v>145772874.65570456</v>
      </c>
      <c r="W1828" s="140">
        <v>49103600.956239812</v>
      </c>
      <c r="X1828" s="140">
        <v>532116990.42153019</v>
      </c>
      <c r="Y1828" s="140">
        <v>1258968537.2194297</v>
      </c>
      <c r="Z1828" s="140">
        <v>879099878859.45691</v>
      </c>
      <c r="AA1828" s="140">
        <v>554762250726.23364</v>
      </c>
      <c r="AB1828" s="140">
        <v>366490463771.15375</v>
      </c>
      <c r="AC1828" s="140">
        <v>188271786955.0799</v>
      </c>
      <c r="AD1828" s="140">
        <v>324337628133.22321</v>
      </c>
      <c r="AE1828" s="140">
        <v>214265926705.3125</v>
      </c>
      <c r="AF1828" s="140">
        <v>110071701427.91176</v>
      </c>
      <c r="AG1828" s="140">
        <v>-11781325636.646107</v>
      </c>
      <c r="AH1828" s="140">
        <v>10608800</v>
      </c>
      <c r="AI1828" s="44"/>
      <c r="AK1828" s="44"/>
      <c r="AL1828" s="4"/>
    </row>
    <row r="1829" spans="1:38" x14ac:dyDescent="0.35">
      <c r="A1829" s="140" t="s">
        <v>103</v>
      </c>
      <c r="B1829" s="140" t="s">
        <v>104</v>
      </c>
      <c r="C1829" s="140" t="s">
        <v>282</v>
      </c>
      <c r="D1829" s="140" t="s">
        <v>7</v>
      </c>
      <c r="E1829" s="140" t="s">
        <v>535</v>
      </c>
      <c r="F1829" s="140">
        <v>1997</v>
      </c>
      <c r="G1829" s="140" t="s">
        <v>1739</v>
      </c>
      <c r="H1829" s="140">
        <v>2049660346126.907</v>
      </c>
      <c r="I1829" s="140">
        <v>1042019201907.3256</v>
      </c>
      <c r="J1829" s="140">
        <v>101312520909.15541</v>
      </c>
      <c r="K1829" s="140">
        <v>100224706585.92738</v>
      </c>
      <c r="L1829" s="140">
        <v>772330815.96776676</v>
      </c>
      <c r="M1829" s="140">
        <v>14694565425.197886</v>
      </c>
      <c r="N1829" s="140">
        <v>0</v>
      </c>
      <c r="O1829" s="140">
        <v>1278749979.5239465</v>
      </c>
      <c r="P1829" s="140">
        <v>8985596703.0231972</v>
      </c>
      <c r="Q1829" s="140">
        <v>74493463662.214584</v>
      </c>
      <c r="R1829" s="140">
        <v>56488798524.579376</v>
      </c>
      <c r="S1829" s="140">
        <v>18004665137.635208</v>
      </c>
      <c r="T1829" s="140">
        <v>1087814323.2280397</v>
      </c>
      <c r="U1829" s="140">
        <v>490141910.51758349</v>
      </c>
      <c r="V1829" s="140">
        <v>126528647.63809544</v>
      </c>
      <c r="W1829" s="140">
        <v>38590500.567606688</v>
      </c>
      <c r="X1829" s="140">
        <v>325022762.31188136</v>
      </c>
      <c r="Y1829" s="140">
        <v>597672412.71045625</v>
      </c>
      <c r="Z1829" s="140">
        <v>936556396114.77466</v>
      </c>
      <c r="AA1829" s="140">
        <v>591422262835.4137</v>
      </c>
      <c r="AB1829" s="140">
        <v>393533670035.50879</v>
      </c>
      <c r="AC1829" s="140">
        <v>197888592799.905</v>
      </c>
      <c r="AD1829" s="140">
        <v>345134133279.3609</v>
      </c>
      <c r="AE1829" s="140">
        <v>229653008787.30896</v>
      </c>
      <c r="AF1829" s="140">
        <v>115481124492.05234</v>
      </c>
      <c r="AG1829" s="140">
        <v>-30227772804.348629</v>
      </c>
      <c r="AH1829" s="140">
        <v>10661259</v>
      </c>
      <c r="AI1829" s="44"/>
      <c r="AK1829" s="44"/>
      <c r="AL1829" s="4"/>
    </row>
    <row r="1830" spans="1:38" x14ac:dyDescent="0.35">
      <c r="A1830" s="140" t="s">
        <v>103</v>
      </c>
      <c r="B1830" s="140" t="s">
        <v>104</v>
      </c>
      <c r="C1830" s="140" t="s">
        <v>282</v>
      </c>
      <c r="D1830" s="140" t="s">
        <v>7</v>
      </c>
      <c r="E1830" s="140" t="s">
        <v>535</v>
      </c>
      <c r="F1830" s="140">
        <v>1998</v>
      </c>
      <c r="G1830" s="140" t="s">
        <v>1740</v>
      </c>
      <c r="H1830" s="140">
        <v>2115979861092.7529</v>
      </c>
      <c r="I1830" s="140">
        <v>1067325364993.3013</v>
      </c>
      <c r="J1830" s="140">
        <v>104797502673.95499</v>
      </c>
      <c r="K1830" s="140">
        <v>103874627886.67233</v>
      </c>
      <c r="L1830" s="140">
        <v>702016020.35431838</v>
      </c>
      <c r="M1830" s="140">
        <v>17299989364.619572</v>
      </c>
      <c r="N1830" s="140">
        <v>0</v>
      </c>
      <c r="O1830" s="140">
        <v>1102095292.2370665</v>
      </c>
      <c r="P1830" s="140">
        <v>9822441821.2458591</v>
      </c>
      <c r="Q1830" s="140">
        <v>74948085388.215515</v>
      </c>
      <c r="R1830" s="140">
        <v>57322049093.67733</v>
      </c>
      <c r="S1830" s="140">
        <v>17626036294.538189</v>
      </c>
      <c r="T1830" s="140">
        <v>922874787.28265166</v>
      </c>
      <c r="U1830" s="140">
        <v>525445225.55372775</v>
      </c>
      <c r="V1830" s="140">
        <v>123078882.95372927</v>
      </c>
      <c r="W1830" s="140">
        <v>26205706.227790024</v>
      </c>
      <c r="X1830" s="140">
        <v>376160636.37220842</v>
      </c>
      <c r="Y1830" s="140">
        <v>397429561.72892386</v>
      </c>
      <c r="Z1830" s="140">
        <v>983420651678.64404</v>
      </c>
      <c r="AA1830" s="140">
        <v>621577219672.85999</v>
      </c>
      <c r="AB1830" s="140">
        <v>416943636534.50745</v>
      </c>
      <c r="AC1830" s="140">
        <v>204633583138.35251</v>
      </c>
      <c r="AD1830" s="140">
        <v>361843432005.78412</v>
      </c>
      <c r="AE1830" s="140">
        <v>242718541834.62775</v>
      </c>
      <c r="AF1830" s="140">
        <v>119124890171.1572</v>
      </c>
      <c r="AG1830" s="140">
        <v>-39563658253.147118</v>
      </c>
      <c r="AH1830" s="140">
        <v>10720509</v>
      </c>
      <c r="AI1830" s="44"/>
      <c r="AK1830" s="44"/>
      <c r="AL1830" s="4"/>
    </row>
    <row r="1831" spans="1:38" x14ac:dyDescent="0.35">
      <c r="A1831" s="140" t="s">
        <v>103</v>
      </c>
      <c r="B1831" s="140" t="s">
        <v>104</v>
      </c>
      <c r="C1831" s="140" t="s">
        <v>282</v>
      </c>
      <c r="D1831" s="140" t="s">
        <v>7</v>
      </c>
      <c r="E1831" s="140" t="s">
        <v>535</v>
      </c>
      <c r="F1831" s="140">
        <v>1999</v>
      </c>
      <c r="G1831" s="140" t="s">
        <v>1741</v>
      </c>
      <c r="H1831" s="140">
        <v>2178899739617.7861</v>
      </c>
      <c r="I1831" s="140">
        <v>1094095805091.5847</v>
      </c>
      <c r="J1831" s="140">
        <v>105121501071.168</v>
      </c>
      <c r="K1831" s="140">
        <v>103613740111.46371</v>
      </c>
      <c r="L1831" s="140">
        <v>676072695.22279155</v>
      </c>
      <c r="M1831" s="140">
        <v>20547890367.304352</v>
      </c>
      <c r="N1831" s="140">
        <v>0</v>
      </c>
      <c r="O1831" s="140">
        <v>0</v>
      </c>
      <c r="P1831" s="140">
        <v>10523863323.891008</v>
      </c>
      <c r="Q1831" s="140">
        <v>71865913725.045563</v>
      </c>
      <c r="R1831" s="140">
        <v>54542538148.788422</v>
      </c>
      <c r="S1831" s="140">
        <v>17323375576.257149</v>
      </c>
      <c r="T1831" s="140">
        <v>1507760959.704278</v>
      </c>
      <c r="U1831" s="140">
        <v>933195031.25882769</v>
      </c>
      <c r="V1831" s="140">
        <v>554692123.09170175</v>
      </c>
      <c r="W1831" s="140">
        <v>20288863.161530368</v>
      </c>
      <c r="X1831" s="140">
        <v>358214045.00559551</v>
      </c>
      <c r="Y1831" s="140">
        <v>574565928.44545031</v>
      </c>
      <c r="Z1831" s="140">
        <v>1032037837587.3453</v>
      </c>
      <c r="AA1831" s="140">
        <v>652735138379.12439</v>
      </c>
      <c r="AB1831" s="140">
        <v>440436932796.11951</v>
      </c>
      <c r="AC1831" s="140">
        <v>212298205583.00491</v>
      </c>
      <c r="AD1831" s="140">
        <v>379302699208.21887</v>
      </c>
      <c r="AE1831" s="140">
        <v>255936761510.03458</v>
      </c>
      <c r="AF1831" s="140">
        <v>123365937698.18491</v>
      </c>
      <c r="AG1831" s="140">
        <v>-52355404132.312103</v>
      </c>
      <c r="AH1831" s="140">
        <v>10761698</v>
      </c>
      <c r="AI1831" s="44"/>
      <c r="AK1831" s="44"/>
      <c r="AL1831" s="4"/>
    </row>
    <row r="1832" spans="1:38" x14ac:dyDescent="0.35">
      <c r="A1832" s="140" t="s">
        <v>103</v>
      </c>
      <c r="B1832" s="140" t="s">
        <v>104</v>
      </c>
      <c r="C1832" s="140" t="s">
        <v>282</v>
      </c>
      <c r="D1832" s="140" t="s">
        <v>7</v>
      </c>
      <c r="E1832" s="140" t="s">
        <v>535</v>
      </c>
      <c r="F1832" s="140">
        <v>2000</v>
      </c>
      <c r="G1832" s="140" t="s">
        <v>1742</v>
      </c>
      <c r="H1832" s="140">
        <v>2211544408691.7178</v>
      </c>
      <c r="I1832" s="140">
        <v>1120336170812.1328</v>
      </c>
      <c r="J1832" s="140">
        <v>107355208240.72061</v>
      </c>
      <c r="K1832" s="140">
        <v>106196543192.81703</v>
      </c>
      <c r="L1832" s="140">
        <v>664540798.94456339</v>
      </c>
      <c r="M1832" s="140">
        <v>22534772659.715641</v>
      </c>
      <c r="N1832" s="140">
        <v>0</v>
      </c>
      <c r="O1832" s="140">
        <v>92989998.892714068</v>
      </c>
      <c r="P1832" s="140">
        <v>11482127232.688486</v>
      </c>
      <c r="Q1832" s="140">
        <v>71422112502.575623</v>
      </c>
      <c r="R1832" s="140">
        <v>54113772023.021103</v>
      </c>
      <c r="S1832" s="140">
        <v>17308340479.554516</v>
      </c>
      <c r="T1832" s="140">
        <v>1158665047.9035842</v>
      </c>
      <c r="U1832" s="140">
        <v>534666905.98646986</v>
      </c>
      <c r="V1832" s="140">
        <v>126333496.80142736</v>
      </c>
      <c r="W1832" s="140">
        <v>14998983.32987768</v>
      </c>
      <c r="X1832" s="140">
        <v>393334425.85516483</v>
      </c>
      <c r="Y1832" s="140">
        <v>623998141.91711438</v>
      </c>
      <c r="Z1832" s="140">
        <v>1064698527887.5342</v>
      </c>
      <c r="AA1832" s="140">
        <v>673719964676.81018</v>
      </c>
      <c r="AB1832" s="140">
        <v>462585194079.97858</v>
      </c>
      <c r="AC1832" s="140">
        <v>211134770596.83249</v>
      </c>
      <c r="AD1832" s="140">
        <v>390978563210.72412</v>
      </c>
      <c r="AE1832" s="140">
        <v>268451142947.35794</v>
      </c>
      <c r="AF1832" s="140">
        <v>122527420263.36554</v>
      </c>
      <c r="AG1832" s="140">
        <v>-80845498248.669434</v>
      </c>
      <c r="AH1832" s="140">
        <v>10805808</v>
      </c>
      <c r="AI1832" s="44"/>
      <c r="AK1832" s="44"/>
      <c r="AL1832" s="4"/>
    </row>
    <row r="1833" spans="1:38" x14ac:dyDescent="0.35">
      <c r="A1833" s="140" t="s">
        <v>103</v>
      </c>
      <c r="B1833" s="140" t="s">
        <v>104</v>
      </c>
      <c r="C1833" s="140" t="s">
        <v>282</v>
      </c>
      <c r="D1833" s="140" t="s">
        <v>7</v>
      </c>
      <c r="E1833" s="140" t="s">
        <v>535</v>
      </c>
      <c r="F1833" s="140">
        <v>2001</v>
      </c>
      <c r="G1833" s="140" t="s">
        <v>1743</v>
      </c>
      <c r="H1833" s="140">
        <v>2267171760995.3223</v>
      </c>
      <c r="I1833" s="140">
        <v>1147469037442.4998</v>
      </c>
      <c r="J1833" s="140">
        <v>107959827128.27318</v>
      </c>
      <c r="K1833" s="140">
        <v>106121180109.36211</v>
      </c>
      <c r="L1833" s="140">
        <v>618301006.04442573</v>
      </c>
      <c r="M1833" s="140">
        <v>22554798922.891212</v>
      </c>
      <c r="N1833" s="140">
        <v>0</v>
      </c>
      <c r="O1833" s="140">
        <v>33303175.013575874</v>
      </c>
      <c r="P1833" s="140">
        <v>11525926945.475542</v>
      </c>
      <c r="Q1833" s="140">
        <v>71388850059.937363</v>
      </c>
      <c r="R1833" s="140">
        <v>54874735612.889603</v>
      </c>
      <c r="S1833" s="140">
        <v>16514114447.047766</v>
      </c>
      <c r="T1833" s="140">
        <v>1838647018.9110467</v>
      </c>
      <c r="U1833" s="140">
        <v>1245220105.2286608</v>
      </c>
      <c r="V1833" s="140">
        <v>153543822.19182828</v>
      </c>
      <c r="W1833" s="140">
        <v>24353250.27239567</v>
      </c>
      <c r="X1833" s="140">
        <v>1067323032.7644368</v>
      </c>
      <c r="Y1833" s="140">
        <v>593426913.68238592</v>
      </c>
      <c r="Z1833" s="140">
        <v>1113253121575.4609</v>
      </c>
      <c r="AA1833" s="140">
        <v>704217347867.47034</v>
      </c>
      <c r="AB1833" s="140">
        <v>480933862854.22809</v>
      </c>
      <c r="AC1833" s="140">
        <v>223283485013.2413</v>
      </c>
      <c r="AD1833" s="140">
        <v>409035773707.99078</v>
      </c>
      <c r="AE1833" s="140">
        <v>279344374702.87134</v>
      </c>
      <c r="AF1833" s="140">
        <v>129691399005.12083</v>
      </c>
      <c r="AG1833" s="140">
        <v>-101510225150.91136</v>
      </c>
      <c r="AH1833" s="140">
        <v>10862132</v>
      </c>
      <c r="AI1833" s="44"/>
      <c r="AK1833" s="44"/>
      <c r="AL1833" s="4"/>
    </row>
    <row r="1834" spans="1:38" x14ac:dyDescent="0.35">
      <c r="A1834" s="140" t="s">
        <v>103</v>
      </c>
      <c r="B1834" s="140" t="s">
        <v>104</v>
      </c>
      <c r="C1834" s="140" t="s">
        <v>282</v>
      </c>
      <c r="D1834" s="140" t="s">
        <v>7</v>
      </c>
      <c r="E1834" s="140" t="s">
        <v>535</v>
      </c>
      <c r="F1834" s="140">
        <v>2002</v>
      </c>
      <c r="G1834" s="140" t="s">
        <v>1744</v>
      </c>
      <c r="H1834" s="140">
        <v>2367141865651.4946</v>
      </c>
      <c r="I1834" s="140">
        <v>1172157133829.208</v>
      </c>
      <c r="J1834" s="140">
        <v>106377475752.92218</v>
      </c>
      <c r="K1834" s="140">
        <v>104470275656.57698</v>
      </c>
      <c r="L1834" s="140">
        <v>610490086.09391201</v>
      </c>
      <c r="M1834" s="140">
        <v>22641021173.426651</v>
      </c>
      <c r="N1834" s="140">
        <v>0</v>
      </c>
      <c r="O1834" s="140">
        <v>316338579.16019267</v>
      </c>
      <c r="P1834" s="140">
        <v>11549044794.457548</v>
      </c>
      <c r="Q1834" s="140">
        <v>69353381023.438675</v>
      </c>
      <c r="R1834" s="140">
        <v>53616175991.413078</v>
      </c>
      <c r="S1834" s="140">
        <v>15737205032.025602</v>
      </c>
      <c r="T1834" s="140">
        <v>1907200096.3451974</v>
      </c>
      <c r="U1834" s="140">
        <v>1401148028.0809109</v>
      </c>
      <c r="V1834" s="140">
        <v>131579477.77834013</v>
      </c>
      <c r="W1834" s="140">
        <v>17552270.99477784</v>
      </c>
      <c r="X1834" s="140">
        <v>1252016279.3077929</v>
      </c>
      <c r="Y1834" s="140">
        <v>506052068.26428652</v>
      </c>
      <c r="Z1834" s="140">
        <v>1224981401668.3901</v>
      </c>
      <c r="AA1834" s="140">
        <v>774569372688.29187</v>
      </c>
      <c r="AB1834" s="140">
        <v>534007917775.47211</v>
      </c>
      <c r="AC1834" s="140">
        <v>240561454912.8175</v>
      </c>
      <c r="AD1834" s="140">
        <v>450412028980.09827</v>
      </c>
      <c r="AE1834" s="140">
        <v>310525561967.29779</v>
      </c>
      <c r="AF1834" s="140">
        <v>139886467012.80136</v>
      </c>
      <c r="AG1834" s="140">
        <v>-136374145599.02539</v>
      </c>
      <c r="AH1834" s="140">
        <v>10902022</v>
      </c>
      <c r="AI1834" s="44"/>
      <c r="AK1834" s="44"/>
      <c r="AL1834" s="4"/>
    </row>
    <row r="1835" spans="1:38" x14ac:dyDescent="0.35">
      <c r="A1835" s="140" t="s">
        <v>103</v>
      </c>
      <c r="B1835" s="140" t="s">
        <v>104</v>
      </c>
      <c r="C1835" s="140" t="s">
        <v>282</v>
      </c>
      <c r="D1835" s="140" t="s">
        <v>7</v>
      </c>
      <c r="E1835" s="140" t="s">
        <v>535</v>
      </c>
      <c r="F1835" s="140">
        <v>2003</v>
      </c>
      <c r="G1835" s="140" t="s">
        <v>1745</v>
      </c>
      <c r="H1835" s="140">
        <v>2444270114999.8438</v>
      </c>
      <c r="I1835" s="140">
        <v>1203319844836.6711</v>
      </c>
      <c r="J1835" s="140">
        <v>103674482450.87534</v>
      </c>
      <c r="K1835" s="140">
        <v>101635483906.0253</v>
      </c>
      <c r="L1835" s="140">
        <v>643051852.89048731</v>
      </c>
      <c r="M1835" s="140">
        <v>21358071331.439827</v>
      </c>
      <c r="N1835" s="140">
        <v>0</v>
      </c>
      <c r="O1835" s="140">
        <v>0</v>
      </c>
      <c r="P1835" s="140">
        <v>11536160908.418491</v>
      </c>
      <c r="Q1835" s="140">
        <v>68098199813.276512</v>
      </c>
      <c r="R1835" s="140">
        <v>53140346603.956085</v>
      </c>
      <c r="S1835" s="140">
        <v>14957853209.320425</v>
      </c>
      <c r="T1835" s="140">
        <v>2038998544.8500245</v>
      </c>
      <c r="U1835" s="140">
        <v>1590914701.4097402</v>
      </c>
      <c r="V1835" s="140">
        <v>188664608.40031487</v>
      </c>
      <c r="W1835" s="140">
        <v>25947359.507107053</v>
      </c>
      <c r="X1835" s="140">
        <v>1376302733.5023184</v>
      </c>
      <c r="Y1835" s="140">
        <v>448083843.44028431</v>
      </c>
      <c r="Z1835" s="140">
        <v>1304962742640.8335</v>
      </c>
      <c r="AA1835" s="140">
        <v>824180818316.69092</v>
      </c>
      <c r="AB1835" s="140">
        <v>564051646136.07629</v>
      </c>
      <c r="AC1835" s="140">
        <v>260129172180.61703</v>
      </c>
      <c r="AD1835" s="140">
        <v>480781924324.14264</v>
      </c>
      <c r="AE1835" s="140">
        <v>329036820344.07513</v>
      </c>
      <c r="AF1835" s="140">
        <v>151745103980.06622</v>
      </c>
      <c r="AG1835" s="140">
        <v>-167686954928.53625</v>
      </c>
      <c r="AH1835" s="140">
        <v>10928070</v>
      </c>
      <c r="AI1835" s="44"/>
      <c r="AK1835" s="44"/>
      <c r="AL1835" s="4"/>
    </row>
    <row r="1836" spans="1:38" x14ac:dyDescent="0.35">
      <c r="A1836" s="140" t="s">
        <v>103</v>
      </c>
      <c r="B1836" s="140" t="s">
        <v>104</v>
      </c>
      <c r="C1836" s="140" t="s">
        <v>282</v>
      </c>
      <c r="D1836" s="140" t="s">
        <v>7</v>
      </c>
      <c r="E1836" s="140" t="s">
        <v>535</v>
      </c>
      <c r="F1836" s="140">
        <v>2004</v>
      </c>
      <c r="G1836" s="140" t="s">
        <v>1746</v>
      </c>
      <c r="H1836" s="140">
        <v>2484294279313.9849</v>
      </c>
      <c r="I1836" s="140">
        <v>1234234350300.3643</v>
      </c>
      <c r="J1836" s="140">
        <v>102899381323.48999</v>
      </c>
      <c r="K1836" s="140">
        <v>99313894881.868103</v>
      </c>
      <c r="L1836" s="140">
        <v>600919999.30850422</v>
      </c>
      <c r="M1836" s="140">
        <v>21755156532.399857</v>
      </c>
      <c r="N1836" s="140">
        <v>0</v>
      </c>
      <c r="O1836" s="140">
        <v>1590420224.8171005</v>
      </c>
      <c r="P1836" s="140">
        <v>11959319399.236942</v>
      </c>
      <c r="Q1836" s="140">
        <v>63408078726.105705</v>
      </c>
      <c r="R1836" s="140">
        <v>48646409222.485992</v>
      </c>
      <c r="S1836" s="140">
        <v>14761669503.619711</v>
      </c>
      <c r="T1836" s="140">
        <v>3585486441.6218848</v>
      </c>
      <c r="U1836" s="140">
        <v>3170025848.2282839</v>
      </c>
      <c r="V1836" s="140">
        <v>156950605.28108978</v>
      </c>
      <c r="W1836" s="140">
        <v>47664722.436761677</v>
      </c>
      <c r="X1836" s="140">
        <v>2965410520.5104322</v>
      </c>
      <c r="Y1836" s="140">
        <v>415460593.393601</v>
      </c>
      <c r="Z1836" s="140">
        <v>1340716465929.3577</v>
      </c>
      <c r="AA1836" s="140">
        <v>845692473382.5553</v>
      </c>
      <c r="AB1836" s="140">
        <v>585522534258.70325</v>
      </c>
      <c r="AC1836" s="140">
        <v>260169939123.85049</v>
      </c>
      <c r="AD1836" s="140">
        <v>495023992546.80481</v>
      </c>
      <c r="AE1836" s="140">
        <v>342734163726.85541</v>
      </c>
      <c r="AF1836" s="140">
        <v>152289828819.94788</v>
      </c>
      <c r="AG1836" s="140">
        <v>-193555918239.22668</v>
      </c>
      <c r="AH1836" s="140">
        <v>10955141</v>
      </c>
      <c r="AI1836" s="44"/>
      <c r="AK1836" s="44"/>
      <c r="AL1836" s="4"/>
    </row>
    <row r="1837" spans="1:38" x14ac:dyDescent="0.35">
      <c r="A1837" s="140" t="s">
        <v>103</v>
      </c>
      <c r="B1837" s="140" t="s">
        <v>104</v>
      </c>
      <c r="C1837" s="140" t="s">
        <v>282</v>
      </c>
      <c r="D1837" s="140" t="s">
        <v>7</v>
      </c>
      <c r="E1837" s="140" t="s">
        <v>535</v>
      </c>
      <c r="F1837" s="140">
        <v>2005</v>
      </c>
      <c r="G1837" s="140" t="s">
        <v>1747</v>
      </c>
      <c r="H1837" s="140">
        <v>2527106374383.4219</v>
      </c>
      <c r="I1837" s="140">
        <v>1255820692784.9712</v>
      </c>
      <c r="J1837" s="140">
        <v>102172951262.44667</v>
      </c>
      <c r="K1837" s="140">
        <v>97474091882.845505</v>
      </c>
      <c r="L1837" s="140">
        <v>549625853.62941229</v>
      </c>
      <c r="M1837" s="140">
        <v>21880940714.224457</v>
      </c>
      <c r="N1837" s="140">
        <v>0</v>
      </c>
      <c r="O1837" s="140">
        <v>4564101660.0336246</v>
      </c>
      <c r="P1837" s="140">
        <v>12217711530.265865</v>
      </c>
      <c r="Q1837" s="140">
        <v>58261712124.692139</v>
      </c>
      <c r="R1837" s="140">
        <v>43899995675.604141</v>
      </c>
      <c r="S1837" s="140">
        <v>14361716449.087999</v>
      </c>
      <c r="T1837" s="140">
        <v>4698859379.6011677</v>
      </c>
      <c r="U1837" s="140">
        <v>4010575478.1005087</v>
      </c>
      <c r="V1837" s="140">
        <v>175556189.87305364</v>
      </c>
      <c r="W1837" s="140">
        <v>52460313.4253508</v>
      </c>
      <c r="X1837" s="140">
        <v>3782558974.8021045</v>
      </c>
      <c r="Y1837" s="140">
        <v>688283901.50065887</v>
      </c>
      <c r="Z1837" s="140">
        <v>1359566463728.7246</v>
      </c>
      <c r="AA1837" s="140">
        <v>856481288619.05383</v>
      </c>
      <c r="AB1837" s="140">
        <v>604353353591.03394</v>
      </c>
      <c r="AC1837" s="140">
        <v>252127935028.0199</v>
      </c>
      <c r="AD1837" s="140">
        <v>503085175109.67078</v>
      </c>
      <c r="AE1837" s="140">
        <v>354988739111.49139</v>
      </c>
      <c r="AF1837" s="140">
        <v>148096435998.18121</v>
      </c>
      <c r="AG1837" s="140">
        <v>-190453733392.72043</v>
      </c>
      <c r="AH1837" s="140">
        <v>10987314</v>
      </c>
      <c r="AI1837" s="44"/>
      <c r="AK1837" s="44"/>
      <c r="AL1837" s="4"/>
    </row>
    <row r="1838" spans="1:38" x14ac:dyDescent="0.35">
      <c r="A1838" s="140" t="s">
        <v>103</v>
      </c>
      <c r="B1838" s="140" t="s">
        <v>104</v>
      </c>
      <c r="C1838" s="140" t="s">
        <v>282</v>
      </c>
      <c r="D1838" s="140" t="s">
        <v>7</v>
      </c>
      <c r="E1838" s="140" t="s">
        <v>535</v>
      </c>
      <c r="F1838" s="140">
        <v>2006</v>
      </c>
      <c r="G1838" s="140" t="s">
        <v>1748</v>
      </c>
      <c r="H1838" s="140">
        <v>2562691289503.4019</v>
      </c>
      <c r="I1838" s="140">
        <v>1287259282055.4485</v>
      </c>
      <c r="J1838" s="140">
        <v>101145272083.43561</v>
      </c>
      <c r="K1838" s="140">
        <v>95415011353.706726</v>
      </c>
      <c r="L1838" s="140">
        <v>524821635.6017186</v>
      </c>
      <c r="M1838" s="140">
        <v>22302501920.161942</v>
      </c>
      <c r="N1838" s="140">
        <v>0</v>
      </c>
      <c r="O1838" s="140">
        <v>4618430141.7141972</v>
      </c>
      <c r="P1838" s="140">
        <v>13037788207.105843</v>
      </c>
      <c r="Q1838" s="140">
        <v>54931469449.123016</v>
      </c>
      <c r="R1838" s="140">
        <v>40331655808.425453</v>
      </c>
      <c r="S1838" s="140">
        <v>14599813640.697563</v>
      </c>
      <c r="T1838" s="140">
        <v>5730260729.7288866</v>
      </c>
      <c r="U1838" s="140">
        <v>4168118293.670743</v>
      </c>
      <c r="V1838" s="140">
        <v>180696531.63186747</v>
      </c>
      <c r="W1838" s="140">
        <v>38336568.398754202</v>
      </c>
      <c r="X1838" s="140">
        <v>3949085193.6401215</v>
      </c>
      <c r="Y1838" s="140">
        <v>1562142436.0581434</v>
      </c>
      <c r="Z1838" s="140">
        <v>1417492918943.1333</v>
      </c>
      <c r="AA1838" s="140">
        <v>892129356311.62415</v>
      </c>
      <c r="AB1838" s="140">
        <v>618675923356.4375</v>
      </c>
      <c r="AC1838" s="140">
        <v>273453432955.185</v>
      </c>
      <c r="AD1838" s="140">
        <v>525363562631.50879</v>
      </c>
      <c r="AE1838" s="140">
        <v>364330334955.75549</v>
      </c>
      <c r="AF1838" s="140">
        <v>161033227675.75305</v>
      </c>
      <c r="AG1838" s="140">
        <v>-243206183578.61612</v>
      </c>
      <c r="AH1838" s="140">
        <v>11020362</v>
      </c>
      <c r="AI1838" s="44"/>
      <c r="AK1838" s="44"/>
      <c r="AL1838" s="4"/>
    </row>
    <row r="1839" spans="1:38" x14ac:dyDescent="0.35">
      <c r="A1839" s="140" t="s">
        <v>103</v>
      </c>
      <c r="B1839" s="140" t="s">
        <v>104</v>
      </c>
      <c r="C1839" s="140" t="s">
        <v>282</v>
      </c>
      <c r="D1839" s="140" t="s">
        <v>7</v>
      </c>
      <c r="E1839" s="140" t="s">
        <v>535</v>
      </c>
      <c r="F1839" s="140">
        <v>2007</v>
      </c>
      <c r="G1839" s="140" t="s">
        <v>1749</v>
      </c>
      <c r="H1839" s="140">
        <v>2571901018754.5044</v>
      </c>
      <c r="I1839" s="140">
        <v>1327130350277.8472</v>
      </c>
      <c r="J1839" s="140">
        <v>102900304135.67854</v>
      </c>
      <c r="K1839" s="140">
        <v>94187044945.286179</v>
      </c>
      <c r="L1839" s="140">
        <v>535751830.83212245</v>
      </c>
      <c r="M1839" s="140">
        <v>21960999089.123852</v>
      </c>
      <c r="N1839" s="140">
        <v>0</v>
      </c>
      <c r="O1839" s="140">
        <v>3966776159.1612077</v>
      </c>
      <c r="P1839" s="140">
        <v>13656433855.426828</v>
      </c>
      <c r="Q1839" s="140">
        <v>54067084010.742157</v>
      </c>
      <c r="R1839" s="140">
        <v>39495019594.410934</v>
      </c>
      <c r="S1839" s="140">
        <v>14572064416.331221</v>
      </c>
      <c r="T1839" s="140">
        <v>8713259190.3923702</v>
      </c>
      <c r="U1839" s="140">
        <v>5232832408.2664461</v>
      </c>
      <c r="V1839" s="140">
        <v>144417335.21313342</v>
      </c>
      <c r="W1839" s="140">
        <v>36774106.501613729</v>
      </c>
      <c r="X1839" s="140">
        <v>5051640966.5516987</v>
      </c>
      <c r="Y1839" s="140">
        <v>3480426782.1259241</v>
      </c>
      <c r="Z1839" s="140">
        <v>1433536253361.7551</v>
      </c>
      <c r="AA1839" s="140">
        <v>901173338387.77942</v>
      </c>
      <c r="AB1839" s="140">
        <v>634412449192.30908</v>
      </c>
      <c r="AC1839" s="140">
        <v>266760889195.47061</v>
      </c>
      <c r="AD1839" s="140">
        <v>532362914973.9729</v>
      </c>
      <c r="AE1839" s="140">
        <v>374775469225.50726</v>
      </c>
      <c r="AF1839" s="140">
        <v>157587445748.46765</v>
      </c>
      <c r="AG1839" s="140">
        <v>-291665889020.77631</v>
      </c>
      <c r="AH1839" s="140">
        <v>11048473</v>
      </c>
      <c r="AI1839" s="44"/>
      <c r="AK1839" s="44"/>
      <c r="AL1839" s="4"/>
    </row>
    <row r="1840" spans="1:38" x14ac:dyDescent="0.35">
      <c r="A1840" s="140" t="s">
        <v>103</v>
      </c>
      <c r="B1840" s="140" t="s">
        <v>104</v>
      </c>
      <c r="C1840" s="140" t="s">
        <v>282</v>
      </c>
      <c r="D1840" s="140" t="s">
        <v>7</v>
      </c>
      <c r="E1840" s="140" t="s">
        <v>535</v>
      </c>
      <c r="F1840" s="140">
        <v>2008</v>
      </c>
      <c r="G1840" s="140" t="s">
        <v>1750</v>
      </c>
      <c r="H1840" s="140">
        <v>2661543119784.04</v>
      </c>
      <c r="I1840" s="140">
        <v>1358616977902.6223</v>
      </c>
      <c r="J1840" s="140">
        <v>104399947378.19017</v>
      </c>
      <c r="K1840" s="140">
        <v>91310004648.910217</v>
      </c>
      <c r="L1840" s="140">
        <v>533378830.52363998</v>
      </c>
      <c r="M1840" s="140">
        <v>22003475640.314732</v>
      </c>
      <c r="N1840" s="140">
        <v>0</v>
      </c>
      <c r="O1840" s="140">
        <v>3460412396.3105597</v>
      </c>
      <c r="P1840" s="140">
        <v>14348288095.949936</v>
      </c>
      <c r="Q1840" s="140">
        <v>50964449685.811348</v>
      </c>
      <c r="R1840" s="140">
        <v>36372525211.876312</v>
      </c>
      <c r="S1840" s="140">
        <v>14591924473.935036</v>
      </c>
      <c r="T1840" s="140">
        <v>13089942729.279947</v>
      </c>
      <c r="U1840" s="140">
        <v>8759849172.4936008</v>
      </c>
      <c r="V1840" s="140">
        <v>292436816.28452456</v>
      </c>
      <c r="W1840" s="140">
        <v>46327815.165981926</v>
      </c>
      <c r="X1840" s="140">
        <v>8421084541.0430937</v>
      </c>
      <c r="Y1840" s="140">
        <v>4330093556.7863464</v>
      </c>
      <c r="Z1840" s="140">
        <v>1406682969519.1641</v>
      </c>
      <c r="AA1840" s="140">
        <v>883992106186.16711</v>
      </c>
      <c r="AB1840" s="140">
        <v>635813738681.15649</v>
      </c>
      <c r="AC1840" s="140">
        <v>248178367505.01205</v>
      </c>
      <c r="AD1840" s="140">
        <v>522690863332.99677</v>
      </c>
      <c r="AE1840" s="140">
        <v>375946832177.07977</v>
      </c>
      <c r="AF1840" s="140">
        <v>146744031155.91785</v>
      </c>
      <c r="AG1840" s="140">
        <v>-208156775015.93588</v>
      </c>
      <c r="AH1840" s="140">
        <v>11077841</v>
      </c>
      <c r="AI1840" s="44"/>
      <c r="AK1840" s="44"/>
      <c r="AL1840" s="4"/>
    </row>
    <row r="1841" spans="1:38" x14ac:dyDescent="0.35">
      <c r="A1841" s="140" t="s">
        <v>103</v>
      </c>
      <c r="B1841" s="140" t="s">
        <v>104</v>
      </c>
      <c r="C1841" s="140" t="s">
        <v>282</v>
      </c>
      <c r="D1841" s="140" t="s">
        <v>7</v>
      </c>
      <c r="E1841" s="140" t="s">
        <v>535</v>
      </c>
      <c r="F1841" s="140">
        <v>2009</v>
      </c>
      <c r="G1841" s="140" t="s">
        <v>1751</v>
      </c>
      <c r="H1841" s="140">
        <v>2607350090968.4058</v>
      </c>
      <c r="I1841" s="140">
        <v>1378260378869.6282</v>
      </c>
      <c r="J1841" s="140">
        <v>101778497823.99023</v>
      </c>
      <c r="K1841" s="140">
        <v>89571567671.129623</v>
      </c>
      <c r="L1841" s="140">
        <v>524876415.49566871</v>
      </c>
      <c r="M1841" s="140">
        <v>21403119154.034798</v>
      </c>
      <c r="N1841" s="140">
        <v>0</v>
      </c>
      <c r="O1841" s="140">
        <v>2856462424.7436972</v>
      </c>
      <c r="P1841" s="140">
        <v>14837512197.744116</v>
      </c>
      <c r="Q1841" s="140">
        <v>49949597479.111343</v>
      </c>
      <c r="R1841" s="140">
        <v>35566048091.41391</v>
      </c>
      <c r="S1841" s="140">
        <v>14383549387.697435</v>
      </c>
      <c r="T1841" s="140">
        <v>12206930152.860622</v>
      </c>
      <c r="U1841" s="140">
        <v>8058349096.6304941</v>
      </c>
      <c r="V1841" s="140">
        <v>226924181.34868217</v>
      </c>
      <c r="W1841" s="140">
        <v>45411061.872779116</v>
      </c>
      <c r="X1841" s="140">
        <v>7786013853.4090328</v>
      </c>
      <c r="Y1841" s="140">
        <v>4148581056.2301278</v>
      </c>
      <c r="Z1841" s="140">
        <v>1378604091200.5376</v>
      </c>
      <c r="AA1841" s="140">
        <v>866229882032.86145</v>
      </c>
      <c r="AB1841" s="140">
        <v>628246305195.80493</v>
      </c>
      <c r="AC1841" s="140">
        <v>237983576837.05759</v>
      </c>
      <c r="AD1841" s="140">
        <v>512374209167.67621</v>
      </c>
      <c r="AE1841" s="140">
        <v>371607133930.53088</v>
      </c>
      <c r="AF1841" s="140">
        <v>140767075237.14395</v>
      </c>
      <c r="AG1841" s="140">
        <v>-251292876925.75015</v>
      </c>
      <c r="AH1841" s="140">
        <v>11107017</v>
      </c>
      <c r="AI1841" s="44"/>
      <c r="AK1841" s="44"/>
      <c r="AL1841" s="4"/>
    </row>
    <row r="1842" spans="1:38" x14ac:dyDescent="0.35">
      <c r="A1842" s="140" t="s">
        <v>103</v>
      </c>
      <c r="B1842" s="140" t="s">
        <v>104</v>
      </c>
      <c r="C1842" s="140" t="s">
        <v>282</v>
      </c>
      <c r="D1842" s="140" t="s">
        <v>7</v>
      </c>
      <c r="E1842" s="140" t="s">
        <v>535</v>
      </c>
      <c r="F1842" s="140">
        <v>2010</v>
      </c>
      <c r="G1842" s="140" t="s">
        <v>1752</v>
      </c>
      <c r="H1842" s="140">
        <v>2510325532620.2734</v>
      </c>
      <c r="I1842" s="140">
        <v>1384951413963.9363</v>
      </c>
      <c r="J1842" s="140">
        <v>102700816441.60178</v>
      </c>
      <c r="K1842" s="140">
        <v>89251435642.669464</v>
      </c>
      <c r="L1842" s="140">
        <v>521495440.67714351</v>
      </c>
      <c r="M1842" s="140">
        <v>20866064810.301868</v>
      </c>
      <c r="N1842" s="140">
        <v>0</v>
      </c>
      <c r="O1842" s="140">
        <v>1431308782.9134443</v>
      </c>
      <c r="P1842" s="140">
        <v>15866012756.202616</v>
      </c>
      <c r="Q1842" s="140">
        <v>50566553852.574387</v>
      </c>
      <c r="R1842" s="140">
        <v>35904157025.082573</v>
      </c>
      <c r="S1842" s="140">
        <v>14662396827.491812</v>
      </c>
      <c r="T1842" s="140">
        <v>13449380798.932308</v>
      </c>
      <c r="U1842" s="140">
        <v>8695255337.8299713</v>
      </c>
      <c r="V1842" s="140">
        <v>190798528.40653437</v>
      </c>
      <c r="W1842" s="140">
        <v>44030538.872453153</v>
      </c>
      <c r="X1842" s="140">
        <v>8460426270.5509844</v>
      </c>
      <c r="Y1842" s="140">
        <v>4754125461.1023378</v>
      </c>
      <c r="Z1842" s="140">
        <v>1284922220561.8982</v>
      </c>
      <c r="AA1842" s="140">
        <v>808043545527.33862</v>
      </c>
      <c r="AB1842" s="140">
        <v>599812409841.90784</v>
      </c>
      <c r="AC1842" s="140">
        <v>208231135685.42999</v>
      </c>
      <c r="AD1842" s="140">
        <v>476878675034.55939</v>
      </c>
      <c r="AE1842" s="140">
        <v>353988035493.83527</v>
      </c>
      <c r="AF1842" s="140">
        <v>122890639540.7249</v>
      </c>
      <c r="AG1842" s="140">
        <v>-262248918347.16293</v>
      </c>
      <c r="AH1842" s="140">
        <v>11121341</v>
      </c>
      <c r="AI1842" s="44"/>
      <c r="AK1842" s="44"/>
      <c r="AL1842" s="4"/>
    </row>
    <row r="1843" spans="1:38" x14ac:dyDescent="0.35">
      <c r="A1843" s="140" t="s">
        <v>103</v>
      </c>
      <c r="B1843" s="140" t="s">
        <v>104</v>
      </c>
      <c r="C1843" s="140" t="s">
        <v>282</v>
      </c>
      <c r="D1843" s="140" t="s">
        <v>7</v>
      </c>
      <c r="E1843" s="140" t="s">
        <v>535</v>
      </c>
      <c r="F1843" s="140">
        <v>2011</v>
      </c>
      <c r="G1843" s="140" t="s">
        <v>1753</v>
      </c>
      <c r="H1843" s="140">
        <v>2400149838952.8667</v>
      </c>
      <c r="I1843" s="140">
        <v>1381286959355.2925</v>
      </c>
      <c r="J1843" s="140">
        <v>107176181777.56349</v>
      </c>
      <c r="K1843" s="140">
        <v>92313477359.059937</v>
      </c>
      <c r="L1843" s="140">
        <v>511058094.17928958</v>
      </c>
      <c r="M1843" s="140">
        <v>21794772229.013496</v>
      </c>
      <c r="N1843" s="140">
        <v>0</v>
      </c>
      <c r="O1843" s="140">
        <v>1618480474.3627529</v>
      </c>
      <c r="P1843" s="140">
        <v>17017153427.839762</v>
      </c>
      <c r="Q1843" s="140">
        <v>51372013133.664627</v>
      </c>
      <c r="R1843" s="140">
        <v>36379578908.031631</v>
      </c>
      <c r="S1843" s="140">
        <v>14992434225.632992</v>
      </c>
      <c r="T1843" s="140">
        <v>14862704418.503561</v>
      </c>
      <c r="U1843" s="140">
        <v>10052548292.880745</v>
      </c>
      <c r="V1843" s="140">
        <v>247024180.85784784</v>
      </c>
      <c r="W1843" s="140">
        <v>35377059.189463824</v>
      </c>
      <c r="X1843" s="140">
        <v>9770147052.8334332</v>
      </c>
      <c r="Y1843" s="140">
        <v>4810156125.6228161</v>
      </c>
      <c r="Z1843" s="140">
        <v>1111066434287.1672</v>
      </c>
      <c r="AA1843" s="140">
        <v>699498909936.64661</v>
      </c>
      <c r="AB1843" s="140">
        <v>524763441036.32532</v>
      </c>
      <c r="AC1843" s="140">
        <v>174735468900.32098</v>
      </c>
      <c r="AD1843" s="140">
        <v>411567524350.52069</v>
      </c>
      <c r="AE1843" s="140">
        <v>308757579502.93512</v>
      </c>
      <c r="AF1843" s="140">
        <v>102809944847.58511</v>
      </c>
      <c r="AG1843" s="140">
        <v>-199379736467.15732</v>
      </c>
      <c r="AH1843" s="140">
        <v>11104899</v>
      </c>
      <c r="AI1843" s="44"/>
      <c r="AK1843" s="44"/>
      <c r="AL1843" s="4"/>
    </row>
    <row r="1844" spans="1:38" x14ac:dyDescent="0.35">
      <c r="A1844" s="140" t="s">
        <v>103</v>
      </c>
      <c r="B1844" s="140" t="s">
        <v>104</v>
      </c>
      <c r="C1844" s="140" t="s">
        <v>282</v>
      </c>
      <c r="D1844" s="140" t="s">
        <v>7</v>
      </c>
      <c r="E1844" s="140" t="s">
        <v>535</v>
      </c>
      <c r="F1844" s="140">
        <v>2012</v>
      </c>
      <c r="G1844" s="140" t="s">
        <v>1754</v>
      </c>
      <c r="H1844" s="140">
        <v>2187587000010.0745</v>
      </c>
      <c r="I1844" s="140">
        <v>1369388446446.5295</v>
      </c>
      <c r="J1844" s="140">
        <v>106780194870.50931</v>
      </c>
      <c r="K1844" s="140">
        <v>93402488455.873627</v>
      </c>
      <c r="L1844" s="140">
        <v>499659287.87175554</v>
      </c>
      <c r="M1844" s="140">
        <v>21605321394.137981</v>
      </c>
      <c r="N1844" s="140">
        <v>0</v>
      </c>
      <c r="O1844" s="140">
        <v>1473638416.8821974</v>
      </c>
      <c r="P1844" s="140">
        <v>18423630210.920425</v>
      </c>
      <c r="Q1844" s="140">
        <v>51400239146.061256</v>
      </c>
      <c r="R1844" s="140">
        <v>35926307215.135956</v>
      </c>
      <c r="S1844" s="140">
        <v>15473931930.925301</v>
      </c>
      <c r="T1844" s="140">
        <v>13377706414.635685</v>
      </c>
      <c r="U1844" s="140">
        <v>9771854717.6561565</v>
      </c>
      <c r="V1844" s="140">
        <v>294089632.3825959</v>
      </c>
      <c r="W1844" s="140">
        <v>30132621.828914866</v>
      </c>
      <c r="X1844" s="140">
        <v>9447632463.4446449</v>
      </c>
      <c r="Y1844" s="140">
        <v>3605851696.979528</v>
      </c>
      <c r="Z1844" s="140">
        <v>976007430264.04224</v>
      </c>
      <c r="AA1844" s="140">
        <v>615041991635.74805</v>
      </c>
      <c r="AB1844" s="140">
        <v>470247532336.81909</v>
      </c>
      <c r="AC1844" s="140">
        <v>144794459298.92975</v>
      </c>
      <c r="AD1844" s="140">
        <v>360965438628.29407</v>
      </c>
      <c r="AE1844" s="140">
        <v>275986207579.72729</v>
      </c>
      <c r="AF1844" s="140">
        <v>84979231048.566772</v>
      </c>
      <c r="AG1844" s="140">
        <v>-264589071571.00662</v>
      </c>
      <c r="AH1844" s="140">
        <v>11045011</v>
      </c>
      <c r="AI1844" s="44"/>
      <c r="AK1844" s="44"/>
      <c r="AL1844" s="4"/>
    </row>
    <row r="1845" spans="1:38" x14ac:dyDescent="0.35">
      <c r="A1845" s="140" t="s">
        <v>103</v>
      </c>
      <c r="B1845" s="140" t="s">
        <v>104</v>
      </c>
      <c r="C1845" s="140" t="s">
        <v>282</v>
      </c>
      <c r="D1845" s="140" t="s">
        <v>7</v>
      </c>
      <c r="E1845" s="140" t="s">
        <v>535</v>
      </c>
      <c r="F1845" s="140">
        <v>2013</v>
      </c>
      <c r="G1845" s="140" t="s">
        <v>1755</v>
      </c>
      <c r="H1845" s="140">
        <v>2067636826145.7141</v>
      </c>
      <c r="I1845" s="140">
        <v>1356640469158.2444</v>
      </c>
      <c r="J1845" s="140">
        <v>109083926506.36046</v>
      </c>
      <c r="K1845" s="140">
        <v>98712548063.238419</v>
      </c>
      <c r="L1845" s="140">
        <v>503621473.44100881</v>
      </c>
      <c r="M1845" s="140">
        <v>23386672604.061432</v>
      </c>
      <c r="N1845" s="140">
        <v>0</v>
      </c>
      <c r="O1845" s="140">
        <v>1223908135.3172338</v>
      </c>
      <c r="P1845" s="140">
        <v>19769388247.076046</v>
      </c>
      <c r="Q1845" s="140">
        <v>53828957603.342697</v>
      </c>
      <c r="R1845" s="140">
        <v>37996410869.169197</v>
      </c>
      <c r="S1845" s="140">
        <v>15832546734.1735</v>
      </c>
      <c r="T1845" s="140">
        <v>10371378443.122046</v>
      </c>
      <c r="U1845" s="140">
        <v>6633952364.7388639</v>
      </c>
      <c r="V1845" s="140">
        <v>377853428.62120622</v>
      </c>
      <c r="W1845" s="140">
        <v>24811346.035550848</v>
      </c>
      <c r="X1845" s="140">
        <v>6231287590.0821066</v>
      </c>
      <c r="Y1845" s="140">
        <v>3737426078.383182</v>
      </c>
      <c r="Z1845" s="140">
        <v>889977592792.67749</v>
      </c>
      <c r="AA1845" s="140">
        <v>558137923515.64502</v>
      </c>
      <c r="AB1845" s="140">
        <v>425604218004.56915</v>
      </c>
      <c r="AC1845" s="140">
        <v>132533705511.07475</v>
      </c>
      <c r="AD1845" s="140">
        <v>331839669277.03247</v>
      </c>
      <c r="AE1845" s="140">
        <v>253042047485.2178</v>
      </c>
      <c r="AF1845" s="140">
        <v>78797621791.814911</v>
      </c>
      <c r="AG1845" s="140">
        <v>-288065162311.56836</v>
      </c>
      <c r="AH1845" s="140">
        <v>10965211</v>
      </c>
      <c r="AI1845" s="44"/>
      <c r="AK1845" s="44"/>
      <c r="AL1845" s="4"/>
    </row>
    <row r="1846" spans="1:38" x14ac:dyDescent="0.35">
      <c r="A1846" s="140" t="s">
        <v>103</v>
      </c>
      <c r="B1846" s="140" t="s">
        <v>104</v>
      </c>
      <c r="C1846" s="140" t="s">
        <v>282</v>
      </c>
      <c r="D1846" s="140" t="s">
        <v>7</v>
      </c>
      <c r="E1846" s="140" t="s">
        <v>535</v>
      </c>
      <c r="F1846" s="140">
        <v>2014</v>
      </c>
      <c r="G1846" s="140" t="s">
        <v>1756</v>
      </c>
      <c r="H1846" s="140">
        <v>2080075079285.1025</v>
      </c>
      <c r="I1846" s="140">
        <v>1343935513718.5229</v>
      </c>
      <c r="J1846" s="140">
        <v>120366713996.38391</v>
      </c>
      <c r="K1846" s="140">
        <v>110362764068.90694</v>
      </c>
      <c r="L1846" s="140">
        <v>552951900.99931467</v>
      </c>
      <c r="M1846" s="140">
        <v>25032779081.967152</v>
      </c>
      <c r="N1846" s="140">
        <v>0</v>
      </c>
      <c r="O1846" s="140">
        <v>0</v>
      </c>
      <c r="P1846" s="140">
        <v>25726706729.792175</v>
      </c>
      <c r="Q1846" s="140">
        <v>59050326356.1483</v>
      </c>
      <c r="R1846" s="140">
        <v>42601325557.499222</v>
      </c>
      <c r="S1846" s="140">
        <v>16449000798.64908</v>
      </c>
      <c r="T1846" s="140">
        <v>10003949927.476974</v>
      </c>
      <c r="U1846" s="140">
        <v>6015928239.2979898</v>
      </c>
      <c r="V1846" s="140">
        <v>419974000.47834277</v>
      </c>
      <c r="W1846" s="140">
        <v>20928730.127049737</v>
      </c>
      <c r="X1846" s="140">
        <v>5575025508.6925974</v>
      </c>
      <c r="Y1846" s="140">
        <v>3988021688.1789837</v>
      </c>
      <c r="Z1846" s="140">
        <v>875826656464.75134</v>
      </c>
      <c r="AA1846" s="140">
        <v>542078927510.03052</v>
      </c>
      <c r="AB1846" s="140">
        <v>409143094552.841</v>
      </c>
      <c r="AC1846" s="140">
        <v>132935832957.19032</v>
      </c>
      <c r="AD1846" s="140">
        <v>333747728954.72076</v>
      </c>
      <c r="AE1846" s="140">
        <v>251901654343.48166</v>
      </c>
      <c r="AF1846" s="140">
        <v>81846074611.238892</v>
      </c>
      <c r="AG1846" s="140">
        <v>-260053804894.55621</v>
      </c>
      <c r="AH1846" s="140">
        <v>10892413</v>
      </c>
      <c r="AI1846" s="44"/>
      <c r="AK1846" s="44"/>
      <c r="AL1846" s="4"/>
    </row>
    <row r="1847" spans="1:38" x14ac:dyDescent="0.35">
      <c r="A1847" s="140" t="s">
        <v>103</v>
      </c>
      <c r="B1847" s="140" t="s">
        <v>104</v>
      </c>
      <c r="C1847" s="140" t="s">
        <v>282</v>
      </c>
      <c r="D1847" s="140" t="s">
        <v>7</v>
      </c>
      <c r="E1847" s="140" t="s">
        <v>535</v>
      </c>
      <c r="F1847" s="140">
        <v>2015</v>
      </c>
      <c r="G1847" s="140" t="s">
        <v>1757</v>
      </c>
      <c r="H1847" s="140">
        <v>2069045984118.5762</v>
      </c>
      <c r="I1847" s="140">
        <v>1332324572802.6511</v>
      </c>
      <c r="J1847" s="140">
        <v>119069968484.39798</v>
      </c>
      <c r="K1847" s="140">
        <v>111260716886.89423</v>
      </c>
      <c r="L1847" s="140">
        <v>592733045.40854716</v>
      </c>
      <c r="M1847" s="140">
        <v>26119931189.630825</v>
      </c>
      <c r="N1847" s="140">
        <v>0</v>
      </c>
      <c r="O1847" s="140">
        <v>0</v>
      </c>
      <c r="P1847" s="140">
        <v>25118912010.314819</v>
      </c>
      <c r="Q1847" s="140">
        <v>59429140641.540039</v>
      </c>
      <c r="R1847" s="140">
        <v>43146138215.465973</v>
      </c>
      <c r="S1847" s="140">
        <v>16283002426.074066</v>
      </c>
      <c r="T1847" s="140">
        <v>7809251597.5037575</v>
      </c>
      <c r="U1847" s="140">
        <v>4567907985.6403151</v>
      </c>
      <c r="V1847" s="140">
        <v>371733472.91356808</v>
      </c>
      <c r="W1847" s="140">
        <v>19428047.900413029</v>
      </c>
      <c r="X1847" s="140">
        <v>4176746464.8263335</v>
      </c>
      <c r="Y1847" s="140">
        <v>3241343611.8634419</v>
      </c>
      <c r="Z1847" s="140">
        <v>902532051742.51733</v>
      </c>
      <c r="AA1847" s="140">
        <v>552881477947.86829</v>
      </c>
      <c r="AB1847" s="140">
        <v>418142237429.39856</v>
      </c>
      <c r="AC1847" s="140">
        <v>134739240518.47014</v>
      </c>
      <c r="AD1847" s="140">
        <v>349650573794.64911</v>
      </c>
      <c r="AE1847" s="140">
        <v>264439448736.15976</v>
      </c>
      <c r="AF1847" s="140">
        <v>85211125058.489395</v>
      </c>
      <c r="AG1847" s="140">
        <v>-284880608910.99084</v>
      </c>
      <c r="AH1847" s="140">
        <v>10820883</v>
      </c>
      <c r="AI1847" s="44"/>
      <c r="AK1847" s="44"/>
      <c r="AL1847" s="4"/>
    </row>
    <row r="1848" spans="1:38" x14ac:dyDescent="0.35">
      <c r="A1848" s="140" t="s">
        <v>103</v>
      </c>
      <c r="B1848" s="140" t="s">
        <v>104</v>
      </c>
      <c r="C1848" s="140" t="s">
        <v>282</v>
      </c>
      <c r="D1848" s="140" t="s">
        <v>7</v>
      </c>
      <c r="E1848" s="140" t="s">
        <v>535</v>
      </c>
      <c r="F1848" s="140">
        <v>2016</v>
      </c>
      <c r="G1848" s="140" t="s">
        <v>1758</v>
      </c>
      <c r="H1848" s="140">
        <v>2109288251856.0063</v>
      </c>
      <c r="I1848" s="140">
        <v>1322828095224.7554</v>
      </c>
      <c r="J1848" s="140">
        <v>117400710575.35164</v>
      </c>
      <c r="K1848" s="140">
        <v>112558141280.03876</v>
      </c>
      <c r="L1848" s="140">
        <v>630232392.10020876</v>
      </c>
      <c r="M1848" s="140">
        <v>25712393446.321064</v>
      </c>
      <c r="N1848" s="140">
        <v>0</v>
      </c>
      <c r="O1848" s="140">
        <v>541870579.32919371</v>
      </c>
      <c r="P1848" s="140">
        <v>24818198555.856274</v>
      </c>
      <c r="Q1848" s="140">
        <v>60855446306.432007</v>
      </c>
      <c r="R1848" s="140">
        <v>44983145337.403038</v>
      </c>
      <c r="S1848" s="140">
        <v>15872300969.028971</v>
      </c>
      <c r="T1848" s="140">
        <v>4842569295.312891</v>
      </c>
      <c r="U1848" s="140">
        <v>2340244185.0226159</v>
      </c>
      <c r="V1848" s="140">
        <v>150596728.69272983</v>
      </c>
      <c r="W1848" s="140">
        <v>17419641.808149934</v>
      </c>
      <c r="X1848" s="140">
        <v>2172227814.5217361</v>
      </c>
      <c r="Y1848" s="140">
        <v>2502325110.2902751</v>
      </c>
      <c r="Z1848" s="140">
        <v>949957373593.32788</v>
      </c>
      <c r="AA1848" s="140">
        <v>574791920749.97998</v>
      </c>
      <c r="AB1848" s="140">
        <v>434347170903.46228</v>
      </c>
      <c r="AC1848" s="140">
        <v>140444749846.51752</v>
      </c>
      <c r="AD1848" s="140">
        <v>375165452843.34796</v>
      </c>
      <c r="AE1848" s="140">
        <v>283497466092.78461</v>
      </c>
      <c r="AF1848" s="140">
        <v>91667986750.5625</v>
      </c>
      <c r="AG1848" s="140">
        <v>-280897927537.42914</v>
      </c>
      <c r="AH1848" s="140">
        <v>10775971</v>
      </c>
      <c r="AI1848" s="44"/>
      <c r="AK1848" s="44"/>
      <c r="AL1848" s="4"/>
    </row>
    <row r="1849" spans="1:38" x14ac:dyDescent="0.35">
      <c r="A1849" s="140" t="s">
        <v>103</v>
      </c>
      <c r="B1849" s="140" t="s">
        <v>104</v>
      </c>
      <c r="C1849" s="140" t="s">
        <v>282</v>
      </c>
      <c r="D1849" s="140" t="s">
        <v>7</v>
      </c>
      <c r="E1849" s="140" t="s">
        <v>535</v>
      </c>
      <c r="F1849" s="140">
        <v>2017</v>
      </c>
      <c r="G1849" s="140" t="s">
        <v>1759</v>
      </c>
      <c r="H1849" s="140">
        <v>2069124099546.386</v>
      </c>
      <c r="I1849" s="140">
        <v>1316533765908.3486</v>
      </c>
      <c r="J1849" s="140">
        <v>118941610520.38351</v>
      </c>
      <c r="K1849" s="140">
        <v>115049489173.75174</v>
      </c>
      <c r="L1849" s="140">
        <v>634682893.79134703</v>
      </c>
      <c r="M1849" s="140">
        <v>27277652948.7869</v>
      </c>
      <c r="N1849" s="140">
        <v>0</v>
      </c>
      <c r="O1849" s="140">
        <v>553621384.8269527</v>
      </c>
      <c r="P1849" s="140">
        <v>24941676308.143288</v>
      </c>
      <c r="Q1849" s="140">
        <v>61641855638.203247</v>
      </c>
      <c r="R1849" s="140">
        <v>46060409981.48877</v>
      </c>
      <c r="S1849" s="140">
        <v>15581445656.714478</v>
      </c>
      <c r="T1849" s="140">
        <v>3892121346.6317911</v>
      </c>
      <c r="U1849" s="140">
        <v>1691954167.843781</v>
      </c>
      <c r="V1849" s="140">
        <v>166608016.38679585</v>
      </c>
      <c r="W1849" s="140">
        <v>16018114.93546454</v>
      </c>
      <c r="X1849" s="140">
        <v>1509328036.5215206</v>
      </c>
      <c r="Y1849" s="140">
        <v>2200167178.7880101</v>
      </c>
      <c r="Z1849" s="140">
        <v>958361018205.16199</v>
      </c>
      <c r="AA1849" s="140">
        <v>580739570468.19641</v>
      </c>
      <c r="AB1849" s="140">
        <v>436627518630.19226</v>
      </c>
      <c r="AC1849" s="140">
        <v>144112051838.00516</v>
      </c>
      <c r="AD1849" s="140">
        <v>377621447736.9635</v>
      </c>
      <c r="AE1849" s="140">
        <v>283913692283.79559</v>
      </c>
      <c r="AF1849" s="140">
        <v>93707755453.168579</v>
      </c>
      <c r="AG1849" s="140">
        <v>-324712295087.50861</v>
      </c>
      <c r="AH1849" s="140">
        <v>10754679</v>
      </c>
      <c r="AI1849" s="44"/>
      <c r="AK1849" s="44"/>
      <c r="AL1849" s="4"/>
    </row>
    <row r="1850" spans="1:38" x14ac:dyDescent="0.35">
      <c r="A1850" s="140" t="s">
        <v>103</v>
      </c>
      <c r="B1850" s="140" t="s">
        <v>104</v>
      </c>
      <c r="C1850" s="140" t="s">
        <v>282</v>
      </c>
      <c r="D1850" s="140" t="s">
        <v>7</v>
      </c>
      <c r="E1850" s="140" t="s">
        <v>535</v>
      </c>
      <c r="F1850" s="140">
        <v>2018</v>
      </c>
      <c r="G1850" s="140" t="s">
        <v>1760</v>
      </c>
      <c r="H1850" s="140">
        <v>2085031162600.1389</v>
      </c>
      <c r="I1850" s="140">
        <v>1312972579038.6367</v>
      </c>
      <c r="J1850" s="140">
        <v>118098845879.19971</v>
      </c>
      <c r="K1850" s="140">
        <v>114790423064.24954</v>
      </c>
      <c r="L1850" s="140">
        <v>614473479.17292905</v>
      </c>
      <c r="M1850" s="140">
        <v>28542445520.490623</v>
      </c>
      <c r="N1850" s="140">
        <v>0</v>
      </c>
      <c r="O1850" s="140">
        <v>546910735.68363214</v>
      </c>
      <c r="P1850" s="140">
        <v>24800185387.090103</v>
      </c>
      <c r="Q1850" s="140">
        <v>60286407941.812256</v>
      </c>
      <c r="R1850" s="140">
        <v>45045629351.028557</v>
      </c>
      <c r="S1850" s="140">
        <v>15240778590.783701</v>
      </c>
      <c r="T1850" s="140">
        <v>3308422814.9501648</v>
      </c>
      <c r="U1850" s="140">
        <v>1698003197.3327646</v>
      </c>
      <c r="V1850" s="140">
        <v>163990142.3876988</v>
      </c>
      <c r="W1850" s="140">
        <v>18315661.42465803</v>
      </c>
      <c r="X1850" s="140">
        <v>1515697393.5204079</v>
      </c>
      <c r="Y1850" s="140">
        <v>1610419617.6174002</v>
      </c>
      <c r="Z1850" s="140">
        <v>961667147682.302</v>
      </c>
      <c r="AA1850" s="140">
        <v>583558097099.02869</v>
      </c>
      <c r="AB1850" s="140">
        <v>438746620464.46277</v>
      </c>
      <c r="AC1850" s="140">
        <v>144811476634.56543</v>
      </c>
      <c r="AD1850" s="140">
        <v>378109050583.27332</v>
      </c>
      <c r="AE1850" s="140">
        <v>284280295201.32916</v>
      </c>
      <c r="AF1850" s="140">
        <v>93828755381.943695</v>
      </c>
      <c r="AG1850" s="140">
        <v>-307707410000</v>
      </c>
      <c r="AH1850" s="140">
        <v>10732882</v>
      </c>
      <c r="AI1850" s="44"/>
      <c r="AK1850" s="44"/>
      <c r="AL1850" s="4"/>
    </row>
    <row r="1851" spans="1:38" x14ac:dyDescent="0.35">
      <c r="A1851" s="140" t="s">
        <v>4555</v>
      </c>
      <c r="B1851" s="140" t="s">
        <v>4556</v>
      </c>
      <c r="C1851" s="140" t="s">
        <v>6</v>
      </c>
      <c r="D1851" s="140" t="s">
        <v>11</v>
      </c>
      <c r="E1851" s="140" t="s">
        <v>535</v>
      </c>
      <c r="F1851" s="140">
        <v>1995</v>
      </c>
      <c r="G1851" s="140" t="s">
        <v>5269</v>
      </c>
      <c r="H1851" s="140" t="s">
        <v>728</v>
      </c>
      <c r="I1851" s="140">
        <v>2547573710.2799973</v>
      </c>
      <c r="J1851" s="140">
        <v>293343136.5986684</v>
      </c>
      <c r="K1851" s="140">
        <v>293343136.5986684</v>
      </c>
      <c r="L1851" s="140">
        <v>0</v>
      </c>
      <c r="M1851" s="140">
        <v>30649325.011640895</v>
      </c>
      <c r="N1851" s="140">
        <v>2837825.9138641837</v>
      </c>
      <c r="O1851" s="140">
        <v>74475283.482956484</v>
      </c>
      <c r="P1851" s="140">
        <v>8107092.032048163</v>
      </c>
      <c r="Q1851" s="140">
        <v>177273610.15815866</v>
      </c>
      <c r="R1851" s="140">
        <v>162995533.3141146</v>
      </c>
      <c r="S1851" s="140">
        <v>14278076.844044069</v>
      </c>
      <c r="T1851" s="140">
        <v>0</v>
      </c>
      <c r="U1851" s="140">
        <v>0</v>
      </c>
      <c r="V1851" s="140">
        <v>0</v>
      </c>
      <c r="W1851" s="140">
        <v>0</v>
      </c>
      <c r="X1851" s="140">
        <v>0</v>
      </c>
      <c r="Y1851" s="140">
        <v>0</v>
      </c>
      <c r="Z1851" s="140" t="s">
        <v>728</v>
      </c>
      <c r="AA1851" s="140" t="s">
        <v>728</v>
      </c>
      <c r="AB1851" s="140" t="s">
        <v>728</v>
      </c>
      <c r="AC1851" s="140" t="s">
        <v>728</v>
      </c>
      <c r="AD1851" s="140" t="s">
        <v>728</v>
      </c>
      <c r="AE1851" s="140" t="s">
        <v>728</v>
      </c>
      <c r="AF1851" s="140" t="s">
        <v>728</v>
      </c>
      <c r="AG1851" s="140">
        <v>-20701526.42584062</v>
      </c>
      <c r="AH1851" s="140">
        <v>100288</v>
      </c>
      <c r="AI1851" s="44"/>
      <c r="AK1851" s="44"/>
      <c r="AL1851" s="4"/>
    </row>
    <row r="1852" spans="1:38" x14ac:dyDescent="0.35">
      <c r="A1852" s="140" t="s">
        <v>4555</v>
      </c>
      <c r="B1852" s="140" t="s">
        <v>4556</v>
      </c>
      <c r="C1852" s="140" t="s">
        <v>6</v>
      </c>
      <c r="D1852" s="140" t="s">
        <v>11</v>
      </c>
      <c r="E1852" s="140" t="s">
        <v>535</v>
      </c>
      <c r="F1852" s="140">
        <v>1996</v>
      </c>
      <c r="G1852" s="140" t="s">
        <v>5270</v>
      </c>
      <c r="H1852" s="140" t="s">
        <v>728</v>
      </c>
      <c r="I1852" s="140">
        <v>2683929318.970511</v>
      </c>
      <c r="J1852" s="140">
        <v>288366266.29823637</v>
      </c>
      <c r="K1852" s="140">
        <v>288366266.29823637</v>
      </c>
      <c r="L1852" s="140">
        <v>0</v>
      </c>
      <c r="M1852" s="140">
        <v>30758302.022400789</v>
      </c>
      <c r="N1852" s="140">
        <v>2980763.5730145713</v>
      </c>
      <c r="O1852" s="140">
        <v>65593844.056732327</v>
      </c>
      <c r="P1852" s="140">
        <v>8262772.5058239503</v>
      </c>
      <c r="Q1852" s="140">
        <v>180770584.14026472</v>
      </c>
      <c r="R1852" s="140">
        <v>166235732.42019716</v>
      </c>
      <c r="S1852" s="140">
        <v>14534851.720067566</v>
      </c>
      <c r="T1852" s="140">
        <v>0</v>
      </c>
      <c r="U1852" s="140">
        <v>0</v>
      </c>
      <c r="V1852" s="140">
        <v>0</v>
      </c>
      <c r="W1852" s="140">
        <v>0</v>
      </c>
      <c r="X1852" s="140">
        <v>0</v>
      </c>
      <c r="Y1852" s="140">
        <v>0</v>
      </c>
      <c r="Z1852" s="140" t="s">
        <v>728</v>
      </c>
      <c r="AA1852" s="140" t="s">
        <v>728</v>
      </c>
      <c r="AB1852" s="140" t="s">
        <v>728</v>
      </c>
      <c r="AC1852" s="140" t="s">
        <v>728</v>
      </c>
      <c r="AD1852" s="140" t="s">
        <v>728</v>
      </c>
      <c r="AE1852" s="140" t="s">
        <v>728</v>
      </c>
      <c r="AF1852" s="140" t="s">
        <v>728</v>
      </c>
      <c r="AG1852" s="140">
        <v>-68963379.485479757</v>
      </c>
      <c r="AH1852" s="140">
        <v>101001</v>
      </c>
      <c r="AI1852" s="44"/>
      <c r="AK1852" s="44"/>
      <c r="AL1852" s="4"/>
    </row>
    <row r="1853" spans="1:38" x14ac:dyDescent="0.35">
      <c r="A1853" s="140" t="s">
        <v>4555</v>
      </c>
      <c r="B1853" s="140" t="s">
        <v>4556</v>
      </c>
      <c r="C1853" s="140" t="s">
        <v>6</v>
      </c>
      <c r="D1853" s="140" t="s">
        <v>11</v>
      </c>
      <c r="E1853" s="140" t="s">
        <v>535</v>
      </c>
      <c r="F1853" s="140">
        <v>1997</v>
      </c>
      <c r="G1853" s="140" t="s">
        <v>5271</v>
      </c>
      <c r="H1853" s="140" t="s">
        <v>728</v>
      </c>
      <c r="I1853" s="140">
        <v>2831439120.4552436</v>
      </c>
      <c r="J1853" s="140">
        <v>282071214.20733666</v>
      </c>
      <c r="K1853" s="140">
        <v>282071214.20733666</v>
      </c>
      <c r="L1853" s="140">
        <v>0</v>
      </c>
      <c r="M1853" s="140">
        <v>30333701.48050249</v>
      </c>
      <c r="N1853" s="140">
        <v>3123701.232164959</v>
      </c>
      <c r="O1853" s="140">
        <v>49018037.315920085</v>
      </c>
      <c r="P1853" s="140">
        <v>8653233.9940358102</v>
      </c>
      <c r="Q1853" s="140">
        <v>190942540.18471327</v>
      </c>
      <c r="R1853" s="140">
        <v>175739022.73085868</v>
      </c>
      <c r="S1853" s="140">
        <v>15203517.453854581</v>
      </c>
      <c r="T1853" s="140">
        <v>0</v>
      </c>
      <c r="U1853" s="140">
        <v>0</v>
      </c>
      <c r="V1853" s="140">
        <v>0</v>
      </c>
      <c r="W1853" s="140">
        <v>0</v>
      </c>
      <c r="X1853" s="140">
        <v>0</v>
      </c>
      <c r="Y1853" s="140">
        <v>0</v>
      </c>
      <c r="Z1853" s="140" t="s">
        <v>728</v>
      </c>
      <c r="AA1853" s="140" t="s">
        <v>728</v>
      </c>
      <c r="AB1853" s="140" t="s">
        <v>728</v>
      </c>
      <c r="AC1853" s="140" t="s">
        <v>728</v>
      </c>
      <c r="AD1853" s="140" t="s">
        <v>728</v>
      </c>
      <c r="AE1853" s="140" t="s">
        <v>728</v>
      </c>
      <c r="AF1853" s="140" t="s">
        <v>728</v>
      </c>
      <c r="AG1853" s="140">
        <v>-99485017.851378024</v>
      </c>
      <c r="AH1853" s="140">
        <v>101567</v>
      </c>
      <c r="AI1853" s="44"/>
      <c r="AK1853" s="44"/>
      <c r="AL1853" s="4"/>
    </row>
    <row r="1854" spans="1:38" x14ac:dyDescent="0.35">
      <c r="A1854" s="140" t="s">
        <v>4555</v>
      </c>
      <c r="B1854" s="140" t="s">
        <v>4556</v>
      </c>
      <c r="C1854" s="140" t="s">
        <v>6</v>
      </c>
      <c r="D1854" s="140" t="s">
        <v>11</v>
      </c>
      <c r="E1854" s="140" t="s">
        <v>535</v>
      </c>
      <c r="F1854" s="140">
        <v>1998</v>
      </c>
      <c r="G1854" s="140" t="s">
        <v>5272</v>
      </c>
      <c r="H1854" s="140" t="s">
        <v>728</v>
      </c>
      <c r="I1854" s="140">
        <v>3002463876.6301627</v>
      </c>
      <c r="J1854" s="140">
        <v>277276202.57482034</v>
      </c>
      <c r="K1854" s="140">
        <v>277276202.57482034</v>
      </c>
      <c r="L1854" s="140">
        <v>0</v>
      </c>
      <c r="M1854" s="140">
        <v>19549183.814190611</v>
      </c>
      <c r="N1854" s="140">
        <v>3266638.8913153466</v>
      </c>
      <c r="O1854" s="140">
        <v>57147728.751033254</v>
      </c>
      <c r="P1854" s="140">
        <v>8822073.7244790699</v>
      </c>
      <c r="Q1854" s="140">
        <v>188490577.39380208</v>
      </c>
      <c r="R1854" s="140">
        <v>173008909.3387706</v>
      </c>
      <c r="S1854" s="140">
        <v>15481668.055031473</v>
      </c>
      <c r="T1854" s="140">
        <v>0</v>
      </c>
      <c r="U1854" s="140">
        <v>0</v>
      </c>
      <c r="V1854" s="140">
        <v>0</v>
      </c>
      <c r="W1854" s="140">
        <v>0</v>
      </c>
      <c r="X1854" s="140">
        <v>0</v>
      </c>
      <c r="Y1854" s="140">
        <v>0</v>
      </c>
      <c r="Z1854" s="140" t="s">
        <v>728</v>
      </c>
      <c r="AA1854" s="140" t="s">
        <v>728</v>
      </c>
      <c r="AB1854" s="140" t="s">
        <v>728</v>
      </c>
      <c r="AC1854" s="140" t="s">
        <v>728</v>
      </c>
      <c r="AD1854" s="140" t="s">
        <v>728</v>
      </c>
      <c r="AE1854" s="140" t="s">
        <v>728</v>
      </c>
      <c r="AF1854" s="140" t="s">
        <v>728</v>
      </c>
      <c r="AG1854" s="140">
        <v>45799275.573263839</v>
      </c>
      <c r="AH1854" s="140">
        <v>102021</v>
      </c>
      <c r="AI1854" s="44"/>
      <c r="AK1854" s="44"/>
      <c r="AL1854" s="4"/>
    </row>
    <row r="1855" spans="1:38" x14ac:dyDescent="0.35">
      <c r="A1855" s="140" t="s">
        <v>4555</v>
      </c>
      <c r="B1855" s="140" t="s">
        <v>4556</v>
      </c>
      <c r="C1855" s="140" t="s">
        <v>6</v>
      </c>
      <c r="D1855" s="140" t="s">
        <v>11</v>
      </c>
      <c r="E1855" s="140" t="s">
        <v>535</v>
      </c>
      <c r="F1855" s="140">
        <v>1999</v>
      </c>
      <c r="G1855" s="140" t="s">
        <v>5273</v>
      </c>
      <c r="H1855" s="140" t="s">
        <v>728</v>
      </c>
      <c r="I1855" s="140">
        <v>3218767723.7945609</v>
      </c>
      <c r="J1855" s="140">
        <v>268996368.90809578</v>
      </c>
      <c r="K1855" s="140">
        <v>268996368.90809578</v>
      </c>
      <c r="L1855" s="140">
        <v>0</v>
      </c>
      <c r="M1855" s="140">
        <v>19234635.722406235</v>
      </c>
      <c r="N1855" s="140">
        <v>3409552.0454667369</v>
      </c>
      <c r="O1855" s="140">
        <v>60755250.511860758</v>
      </c>
      <c r="P1855" s="140">
        <v>8421447.4614222981</v>
      </c>
      <c r="Q1855" s="140">
        <v>177175483.16693971</v>
      </c>
      <c r="R1855" s="140">
        <v>162371033.57576501</v>
      </c>
      <c r="S1855" s="140">
        <v>14804449.591174699</v>
      </c>
      <c r="T1855" s="140">
        <v>0</v>
      </c>
      <c r="U1855" s="140">
        <v>0</v>
      </c>
      <c r="V1855" s="140">
        <v>0</v>
      </c>
      <c r="W1855" s="140">
        <v>0</v>
      </c>
      <c r="X1855" s="140">
        <v>0</v>
      </c>
      <c r="Y1855" s="140">
        <v>0</v>
      </c>
      <c r="Z1855" s="140" t="s">
        <v>728</v>
      </c>
      <c r="AA1855" s="140" t="s">
        <v>728</v>
      </c>
      <c r="AB1855" s="140" t="s">
        <v>728</v>
      </c>
      <c r="AC1855" s="140" t="s">
        <v>728</v>
      </c>
      <c r="AD1855" s="140" t="s">
        <v>728</v>
      </c>
      <c r="AE1855" s="140" t="s">
        <v>728</v>
      </c>
      <c r="AF1855" s="140" t="s">
        <v>728</v>
      </c>
      <c r="AG1855" s="140">
        <v>-137377828.10470375</v>
      </c>
      <c r="AH1855" s="140">
        <v>102432</v>
      </c>
      <c r="AI1855" s="44"/>
      <c r="AK1855" s="44"/>
      <c r="AL1855" s="4"/>
    </row>
    <row r="1856" spans="1:38" x14ac:dyDescent="0.35">
      <c r="A1856" s="140" t="s">
        <v>4555</v>
      </c>
      <c r="B1856" s="140" t="s">
        <v>4556</v>
      </c>
      <c r="C1856" s="140" t="s">
        <v>6</v>
      </c>
      <c r="D1856" s="140" t="s">
        <v>11</v>
      </c>
      <c r="E1856" s="140" t="s">
        <v>535</v>
      </c>
      <c r="F1856" s="140">
        <v>2000</v>
      </c>
      <c r="G1856" s="140" t="s">
        <v>5274</v>
      </c>
      <c r="H1856" s="140" t="s">
        <v>728</v>
      </c>
      <c r="I1856" s="140">
        <v>3387285050.4638386</v>
      </c>
      <c r="J1856" s="140">
        <v>269909615.63744986</v>
      </c>
      <c r="K1856" s="140">
        <v>269909615.63744986</v>
      </c>
      <c r="L1856" s="140">
        <v>0</v>
      </c>
      <c r="M1856" s="140">
        <v>18909738.885405004</v>
      </c>
      <c r="N1856" s="140">
        <v>3552489.7046171245</v>
      </c>
      <c r="O1856" s="140">
        <v>66624812.441707604</v>
      </c>
      <c r="P1856" s="140">
        <v>7961398.6379137626</v>
      </c>
      <c r="Q1856" s="140">
        <v>172861175.9678064</v>
      </c>
      <c r="R1856" s="140">
        <v>158923153.14232752</v>
      </c>
      <c r="S1856" s="140">
        <v>13938022.82547888</v>
      </c>
      <c r="T1856" s="140">
        <v>0</v>
      </c>
      <c r="U1856" s="140">
        <v>0</v>
      </c>
      <c r="V1856" s="140">
        <v>0</v>
      </c>
      <c r="W1856" s="140">
        <v>0</v>
      </c>
      <c r="X1856" s="140">
        <v>0</v>
      </c>
      <c r="Y1856" s="140">
        <v>0</v>
      </c>
      <c r="Z1856" s="140" t="s">
        <v>728</v>
      </c>
      <c r="AA1856" s="140" t="s">
        <v>728</v>
      </c>
      <c r="AB1856" s="140" t="s">
        <v>728</v>
      </c>
      <c r="AC1856" s="140" t="s">
        <v>728</v>
      </c>
      <c r="AD1856" s="140" t="s">
        <v>728</v>
      </c>
      <c r="AE1856" s="140" t="s">
        <v>728</v>
      </c>
      <c r="AF1856" s="140" t="s">
        <v>728</v>
      </c>
      <c r="AG1856" s="140">
        <v>-217315708.53529871</v>
      </c>
      <c r="AH1856" s="140">
        <v>102833</v>
      </c>
      <c r="AI1856" s="44"/>
      <c r="AK1856" s="44"/>
      <c r="AL1856" s="4"/>
    </row>
    <row r="1857" spans="1:38" x14ac:dyDescent="0.35">
      <c r="A1857" s="140" t="s">
        <v>4555</v>
      </c>
      <c r="B1857" s="140" t="s">
        <v>4556</v>
      </c>
      <c r="C1857" s="140" t="s">
        <v>6</v>
      </c>
      <c r="D1857" s="140" t="s">
        <v>11</v>
      </c>
      <c r="E1857" s="140" t="s">
        <v>535</v>
      </c>
      <c r="F1857" s="140">
        <v>2001</v>
      </c>
      <c r="G1857" s="140" t="s">
        <v>5275</v>
      </c>
      <c r="H1857" s="140" t="s">
        <v>728</v>
      </c>
      <c r="I1857" s="140">
        <v>3475222713.751543</v>
      </c>
      <c r="J1857" s="140">
        <v>281641025.1106959</v>
      </c>
      <c r="K1857" s="140">
        <v>281641025.1106959</v>
      </c>
      <c r="L1857" s="140">
        <v>0</v>
      </c>
      <c r="M1857" s="140">
        <v>19279611.334945533</v>
      </c>
      <c r="N1857" s="140">
        <v>3695427.3637675121</v>
      </c>
      <c r="O1857" s="140">
        <v>87354361.138217404</v>
      </c>
      <c r="P1857" s="140">
        <v>7313617.6074525882</v>
      </c>
      <c r="Q1857" s="140">
        <v>163998007.66631287</v>
      </c>
      <c r="R1857" s="140">
        <v>150700063.53971887</v>
      </c>
      <c r="S1857" s="140">
        <v>13297944.126594005</v>
      </c>
      <c r="T1857" s="140">
        <v>0</v>
      </c>
      <c r="U1857" s="140">
        <v>0</v>
      </c>
      <c r="V1857" s="140">
        <v>0</v>
      </c>
      <c r="W1857" s="140">
        <v>0</v>
      </c>
      <c r="X1857" s="140">
        <v>0</v>
      </c>
      <c r="Y1857" s="140">
        <v>0</v>
      </c>
      <c r="Z1857" s="140" t="s">
        <v>728</v>
      </c>
      <c r="AA1857" s="140" t="s">
        <v>728</v>
      </c>
      <c r="AB1857" s="140" t="s">
        <v>728</v>
      </c>
      <c r="AC1857" s="140" t="s">
        <v>728</v>
      </c>
      <c r="AD1857" s="140" t="s">
        <v>728</v>
      </c>
      <c r="AE1857" s="140" t="s">
        <v>728</v>
      </c>
      <c r="AF1857" s="140" t="s">
        <v>728</v>
      </c>
      <c r="AG1857" s="140">
        <v>-218296547.06717902</v>
      </c>
      <c r="AH1857" s="140">
        <v>103249</v>
      </c>
      <c r="AI1857" s="44"/>
      <c r="AK1857" s="44"/>
      <c r="AL1857" s="4"/>
    </row>
    <row r="1858" spans="1:38" x14ac:dyDescent="0.35">
      <c r="A1858" s="140" t="s">
        <v>4555</v>
      </c>
      <c r="B1858" s="140" t="s">
        <v>4556</v>
      </c>
      <c r="C1858" s="140" t="s">
        <v>6</v>
      </c>
      <c r="D1858" s="140" t="s">
        <v>11</v>
      </c>
      <c r="E1858" s="140" t="s">
        <v>535</v>
      </c>
      <c r="F1858" s="140">
        <v>2002</v>
      </c>
      <c r="G1858" s="140" t="s">
        <v>5276</v>
      </c>
      <c r="H1858" s="140" t="s">
        <v>728</v>
      </c>
      <c r="I1858" s="140">
        <v>3547655726.6137509</v>
      </c>
      <c r="J1858" s="140">
        <v>276140409.26739156</v>
      </c>
      <c r="K1858" s="140">
        <v>276140409.26739156</v>
      </c>
      <c r="L1858" s="140">
        <v>0</v>
      </c>
      <c r="M1858" s="140">
        <v>19292486.559940986</v>
      </c>
      <c r="N1858" s="140">
        <v>3838365.0229178998</v>
      </c>
      <c r="O1858" s="140">
        <v>95767546.827552617</v>
      </c>
      <c r="P1858" s="140">
        <v>6824609.5926618688</v>
      </c>
      <c r="Q1858" s="140">
        <v>150417401.26431817</v>
      </c>
      <c r="R1858" s="140">
        <v>137977088.13507241</v>
      </c>
      <c r="S1858" s="140">
        <v>12440313.129245752</v>
      </c>
      <c r="T1858" s="140">
        <v>0</v>
      </c>
      <c r="U1858" s="140">
        <v>0</v>
      </c>
      <c r="V1858" s="140">
        <v>0</v>
      </c>
      <c r="W1858" s="140">
        <v>0</v>
      </c>
      <c r="X1858" s="140">
        <v>0</v>
      </c>
      <c r="Y1858" s="140">
        <v>0</v>
      </c>
      <c r="Z1858" s="140" t="s">
        <v>728</v>
      </c>
      <c r="AA1858" s="140" t="s">
        <v>728</v>
      </c>
      <c r="AB1858" s="140" t="s">
        <v>728</v>
      </c>
      <c r="AC1858" s="140" t="s">
        <v>728</v>
      </c>
      <c r="AD1858" s="140" t="s">
        <v>728</v>
      </c>
      <c r="AE1858" s="140" t="s">
        <v>728</v>
      </c>
      <c r="AF1858" s="140" t="s">
        <v>728</v>
      </c>
      <c r="AG1858" s="140">
        <v>-313949315.85717595</v>
      </c>
      <c r="AH1858" s="140">
        <v>103634</v>
      </c>
      <c r="AI1858" s="44"/>
      <c r="AK1858" s="44"/>
      <c r="AL1858" s="4"/>
    </row>
    <row r="1859" spans="1:38" x14ac:dyDescent="0.35">
      <c r="A1859" s="140" t="s">
        <v>4555</v>
      </c>
      <c r="B1859" s="140" t="s">
        <v>4556</v>
      </c>
      <c r="C1859" s="140" t="s">
        <v>6</v>
      </c>
      <c r="D1859" s="140" t="s">
        <v>11</v>
      </c>
      <c r="E1859" s="140" t="s">
        <v>535</v>
      </c>
      <c r="F1859" s="140">
        <v>2003</v>
      </c>
      <c r="G1859" s="140" t="s">
        <v>5277</v>
      </c>
      <c r="H1859" s="140" t="s">
        <v>728</v>
      </c>
      <c r="I1859" s="140">
        <v>3712403240.4570489</v>
      </c>
      <c r="J1859" s="140">
        <v>261047601.38073981</v>
      </c>
      <c r="K1859" s="140">
        <v>261047601.38073981</v>
      </c>
      <c r="L1859" s="140">
        <v>0</v>
      </c>
      <c r="M1859" s="140">
        <v>18787399.823366046</v>
      </c>
      <c r="N1859" s="140">
        <v>3981302.6820682874</v>
      </c>
      <c r="O1859" s="140">
        <v>90398424.02983892</v>
      </c>
      <c r="P1859" s="140">
        <v>7001276.821368726</v>
      </c>
      <c r="Q1859" s="140">
        <v>140879198.02409783</v>
      </c>
      <c r="R1859" s="140">
        <v>129301371.95521501</v>
      </c>
      <c r="S1859" s="140">
        <v>11577826.06888281</v>
      </c>
      <c r="T1859" s="140">
        <v>0</v>
      </c>
      <c r="U1859" s="140">
        <v>0</v>
      </c>
      <c r="V1859" s="140">
        <v>0</v>
      </c>
      <c r="W1859" s="140">
        <v>0</v>
      </c>
      <c r="X1859" s="140">
        <v>0</v>
      </c>
      <c r="Y1859" s="140">
        <v>0</v>
      </c>
      <c r="Z1859" s="140" t="s">
        <v>728</v>
      </c>
      <c r="AA1859" s="140" t="s">
        <v>728</v>
      </c>
      <c r="AB1859" s="140" t="s">
        <v>728</v>
      </c>
      <c r="AC1859" s="140" t="s">
        <v>728</v>
      </c>
      <c r="AD1859" s="140" t="s">
        <v>728</v>
      </c>
      <c r="AE1859" s="140" t="s">
        <v>728</v>
      </c>
      <c r="AF1859" s="140" t="s">
        <v>728</v>
      </c>
      <c r="AG1859" s="140">
        <v>-368937483.14398056</v>
      </c>
      <c r="AH1859" s="140">
        <v>104005</v>
      </c>
      <c r="AI1859" s="44"/>
      <c r="AK1859" s="44"/>
      <c r="AL1859" s="4"/>
    </row>
    <row r="1860" spans="1:38" x14ac:dyDescent="0.35">
      <c r="A1860" s="140" t="s">
        <v>4555</v>
      </c>
      <c r="B1860" s="140" t="s">
        <v>4556</v>
      </c>
      <c r="C1860" s="140" t="s">
        <v>6</v>
      </c>
      <c r="D1860" s="140" t="s">
        <v>11</v>
      </c>
      <c r="E1860" s="140" t="s">
        <v>535</v>
      </c>
      <c r="F1860" s="140">
        <v>2004</v>
      </c>
      <c r="G1860" s="140" t="s">
        <v>5278</v>
      </c>
      <c r="H1860" s="140" t="s">
        <v>728</v>
      </c>
      <c r="I1860" s="140">
        <v>3874836507.8753839</v>
      </c>
      <c r="J1860" s="140">
        <v>227328668.95257893</v>
      </c>
      <c r="K1860" s="140">
        <v>227328668.95257893</v>
      </c>
      <c r="L1860" s="140">
        <v>0</v>
      </c>
      <c r="M1860" s="140">
        <v>18936703.944699328</v>
      </c>
      <c r="N1860" s="140">
        <v>4124215.8362196777</v>
      </c>
      <c r="O1860" s="140">
        <v>64015946.451872133</v>
      </c>
      <c r="P1860" s="140">
        <v>6820237.5788879115</v>
      </c>
      <c r="Q1860" s="140">
        <v>133431565.1408999</v>
      </c>
      <c r="R1860" s="140">
        <v>121812556.49804464</v>
      </c>
      <c r="S1860" s="140">
        <v>11619008.642855264</v>
      </c>
      <c r="T1860" s="140">
        <v>0</v>
      </c>
      <c r="U1860" s="140">
        <v>0</v>
      </c>
      <c r="V1860" s="140">
        <v>0</v>
      </c>
      <c r="W1860" s="140">
        <v>0</v>
      </c>
      <c r="X1860" s="140">
        <v>0</v>
      </c>
      <c r="Y1860" s="140">
        <v>0</v>
      </c>
      <c r="Z1860" s="140" t="s">
        <v>728</v>
      </c>
      <c r="AA1860" s="140" t="s">
        <v>728</v>
      </c>
      <c r="AB1860" s="140" t="s">
        <v>728</v>
      </c>
      <c r="AC1860" s="140" t="s">
        <v>728</v>
      </c>
      <c r="AD1860" s="140" t="s">
        <v>728</v>
      </c>
      <c r="AE1860" s="140" t="s">
        <v>728</v>
      </c>
      <c r="AF1860" s="140" t="s">
        <v>728</v>
      </c>
      <c r="AG1860" s="140">
        <v>-254513749.17905724</v>
      </c>
      <c r="AH1860" s="140">
        <v>104347</v>
      </c>
      <c r="AI1860" s="44"/>
      <c r="AK1860" s="44"/>
      <c r="AL1860" s="4"/>
    </row>
    <row r="1861" spans="1:38" x14ac:dyDescent="0.35">
      <c r="A1861" s="140" t="s">
        <v>4555</v>
      </c>
      <c r="B1861" s="140" t="s">
        <v>4556</v>
      </c>
      <c r="C1861" s="140" t="s">
        <v>6</v>
      </c>
      <c r="D1861" s="140" t="s">
        <v>11</v>
      </c>
      <c r="E1861" s="140" t="s">
        <v>535</v>
      </c>
      <c r="F1861" s="140">
        <v>2005</v>
      </c>
      <c r="G1861" s="140" t="s">
        <v>5279</v>
      </c>
      <c r="H1861" s="140" t="s">
        <v>728</v>
      </c>
      <c r="I1861" s="140">
        <v>4206524596.5706015</v>
      </c>
      <c r="J1861" s="140">
        <v>202948019.74970695</v>
      </c>
      <c r="K1861" s="140">
        <v>202948019.74970695</v>
      </c>
      <c r="L1861" s="140">
        <v>0</v>
      </c>
      <c r="M1861" s="140">
        <v>19562536.068991046</v>
      </c>
      <c r="N1861" s="140">
        <v>4267153.4953700658</v>
      </c>
      <c r="O1861" s="140">
        <v>55111539.568771668</v>
      </c>
      <c r="P1861" s="140">
        <v>7560884.641660125</v>
      </c>
      <c r="Q1861" s="140">
        <v>116445905.97491407</v>
      </c>
      <c r="R1861" s="140">
        <v>104388177.69960977</v>
      </c>
      <c r="S1861" s="140">
        <v>12057728.275304295</v>
      </c>
      <c r="T1861" s="140">
        <v>0</v>
      </c>
      <c r="U1861" s="140">
        <v>0</v>
      </c>
      <c r="V1861" s="140">
        <v>0</v>
      </c>
      <c r="W1861" s="140">
        <v>0</v>
      </c>
      <c r="X1861" s="140">
        <v>0</v>
      </c>
      <c r="Y1861" s="140">
        <v>0</v>
      </c>
      <c r="Z1861" s="140" t="s">
        <v>728</v>
      </c>
      <c r="AA1861" s="140" t="s">
        <v>728</v>
      </c>
      <c r="AB1861" s="140" t="s">
        <v>728</v>
      </c>
      <c r="AC1861" s="140" t="s">
        <v>728</v>
      </c>
      <c r="AD1861" s="140" t="s">
        <v>728</v>
      </c>
      <c r="AE1861" s="140" t="s">
        <v>728</v>
      </c>
      <c r="AF1861" s="140" t="s">
        <v>728</v>
      </c>
      <c r="AG1861" s="140">
        <v>-419805096.0765487</v>
      </c>
      <c r="AH1861" s="140">
        <v>104661</v>
      </c>
      <c r="AI1861" s="44"/>
      <c r="AK1861" s="44"/>
      <c r="AL1861" s="4"/>
    </row>
    <row r="1862" spans="1:38" x14ac:dyDescent="0.35">
      <c r="A1862" s="140" t="s">
        <v>4555</v>
      </c>
      <c r="B1862" s="140" t="s">
        <v>4556</v>
      </c>
      <c r="C1862" s="140" t="s">
        <v>6</v>
      </c>
      <c r="D1862" s="140" t="s">
        <v>11</v>
      </c>
      <c r="E1862" s="140" t="s">
        <v>535</v>
      </c>
      <c r="F1862" s="140">
        <v>2006</v>
      </c>
      <c r="G1862" s="140" t="s">
        <v>5280</v>
      </c>
      <c r="H1862" s="140" t="s">
        <v>728</v>
      </c>
      <c r="I1862" s="140">
        <v>4393977606.7040749</v>
      </c>
      <c r="J1862" s="140">
        <v>162632751.29255283</v>
      </c>
      <c r="K1862" s="140">
        <v>162632751.29255283</v>
      </c>
      <c r="L1862" s="140">
        <v>0</v>
      </c>
      <c r="M1862" s="140">
        <v>19307580.872615725</v>
      </c>
      <c r="N1862" s="140">
        <v>4410091.154520453</v>
      </c>
      <c r="O1862" s="140">
        <v>25023730.044677865</v>
      </c>
      <c r="P1862" s="140">
        <v>7774044.9767040964</v>
      </c>
      <c r="Q1862" s="140">
        <v>106117304.24403471</v>
      </c>
      <c r="R1862" s="140">
        <v>93936644.642251059</v>
      </c>
      <c r="S1862" s="140">
        <v>12180659.601783643</v>
      </c>
      <c r="T1862" s="140">
        <v>0</v>
      </c>
      <c r="U1862" s="140">
        <v>0</v>
      </c>
      <c r="V1862" s="140">
        <v>0</v>
      </c>
      <c r="W1862" s="140">
        <v>0</v>
      </c>
      <c r="X1862" s="140">
        <v>0</v>
      </c>
      <c r="Y1862" s="140">
        <v>0</v>
      </c>
      <c r="Z1862" s="140" t="s">
        <v>728</v>
      </c>
      <c r="AA1862" s="140" t="s">
        <v>728</v>
      </c>
      <c r="AB1862" s="140" t="s">
        <v>728</v>
      </c>
      <c r="AC1862" s="140" t="s">
        <v>728</v>
      </c>
      <c r="AD1862" s="140" t="s">
        <v>728</v>
      </c>
      <c r="AE1862" s="140" t="s">
        <v>728</v>
      </c>
      <c r="AF1862" s="140" t="s">
        <v>728</v>
      </c>
      <c r="AG1862" s="140">
        <v>-571992766.07125604</v>
      </c>
      <c r="AH1862" s="140">
        <v>104933</v>
      </c>
      <c r="AI1862" s="44"/>
      <c r="AK1862" s="44"/>
      <c r="AL1862" s="4"/>
    </row>
    <row r="1863" spans="1:38" x14ac:dyDescent="0.35">
      <c r="A1863" s="140" t="s">
        <v>4555</v>
      </c>
      <c r="B1863" s="140" t="s">
        <v>4556</v>
      </c>
      <c r="C1863" s="140" t="s">
        <v>6</v>
      </c>
      <c r="D1863" s="140" t="s">
        <v>11</v>
      </c>
      <c r="E1863" s="140" t="s">
        <v>535</v>
      </c>
      <c r="F1863" s="140">
        <v>2007</v>
      </c>
      <c r="G1863" s="140" t="s">
        <v>5281</v>
      </c>
      <c r="H1863" s="140" t="s">
        <v>728</v>
      </c>
      <c r="I1863" s="140">
        <v>4600014084.1514587</v>
      </c>
      <c r="J1863" s="140">
        <v>133344411.58578151</v>
      </c>
      <c r="K1863" s="140">
        <v>133344411.58578151</v>
      </c>
      <c r="L1863" s="140">
        <v>0</v>
      </c>
      <c r="M1863" s="140">
        <v>19562543.080155522</v>
      </c>
      <c r="N1863" s="140">
        <v>4553028.8136708401</v>
      </c>
      <c r="O1863" s="140">
        <v>178835.65313798055</v>
      </c>
      <c r="P1863" s="140">
        <v>8346241.1186401658</v>
      </c>
      <c r="Q1863" s="140">
        <v>100703762.920177</v>
      </c>
      <c r="R1863" s="140">
        <v>87851528.367297202</v>
      </c>
      <c r="S1863" s="140">
        <v>12852234.552879792</v>
      </c>
      <c r="T1863" s="140">
        <v>0</v>
      </c>
      <c r="U1863" s="140">
        <v>0</v>
      </c>
      <c r="V1863" s="140">
        <v>0</v>
      </c>
      <c r="W1863" s="140">
        <v>0</v>
      </c>
      <c r="X1863" s="140">
        <v>0</v>
      </c>
      <c r="Y1863" s="140">
        <v>0</v>
      </c>
      <c r="Z1863" s="140" t="s">
        <v>728</v>
      </c>
      <c r="AA1863" s="140" t="s">
        <v>728</v>
      </c>
      <c r="AB1863" s="140" t="s">
        <v>728</v>
      </c>
      <c r="AC1863" s="140" t="s">
        <v>728</v>
      </c>
      <c r="AD1863" s="140" t="s">
        <v>728</v>
      </c>
      <c r="AE1863" s="140" t="s">
        <v>728</v>
      </c>
      <c r="AF1863" s="140" t="s">
        <v>728</v>
      </c>
      <c r="AG1863" s="140">
        <v>-660539258.90337515</v>
      </c>
      <c r="AH1863" s="140">
        <v>105190</v>
      </c>
      <c r="AI1863" s="44"/>
      <c r="AK1863" s="44"/>
      <c r="AL1863" s="4"/>
    </row>
    <row r="1864" spans="1:38" x14ac:dyDescent="0.35">
      <c r="A1864" s="140" t="s">
        <v>4555</v>
      </c>
      <c r="B1864" s="140" t="s">
        <v>4556</v>
      </c>
      <c r="C1864" s="140" t="s">
        <v>6</v>
      </c>
      <c r="D1864" s="140" t="s">
        <v>11</v>
      </c>
      <c r="E1864" s="140" t="s">
        <v>535</v>
      </c>
      <c r="F1864" s="140">
        <v>2008</v>
      </c>
      <c r="G1864" s="140" t="s">
        <v>5282</v>
      </c>
      <c r="H1864" s="140" t="s">
        <v>728</v>
      </c>
      <c r="I1864" s="140">
        <v>4755273672.6444998</v>
      </c>
      <c r="J1864" s="140">
        <v>132101593.68290609</v>
      </c>
      <c r="K1864" s="140">
        <v>132101593.68290609</v>
      </c>
      <c r="L1864" s="140">
        <v>0</v>
      </c>
      <c r="M1864" s="140">
        <v>19547054.197962914</v>
      </c>
      <c r="N1864" s="140">
        <v>4695941.9678222314</v>
      </c>
      <c r="O1864" s="140">
        <v>0</v>
      </c>
      <c r="P1864" s="140">
        <v>9187845.5122880321</v>
      </c>
      <c r="Q1864" s="140">
        <v>98670752.004832909</v>
      </c>
      <c r="R1864" s="140">
        <v>84761816.324466094</v>
      </c>
      <c r="S1864" s="140">
        <v>13908935.680366812</v>
      </c>
      <c r="T1864" s="140">
        <v>0</v>
      </c>
      <c r="U1864" s="140">
        <v>0</v>
      </c>
      <c r="V1864" s="140">
        <v>0</v>
      </c>
      <c r="W1864" s="140">
        <v>0</v>
      </c>
      <c r="X1864" s="140">
        <v>0</v>
      </c>
      <c r="Y1864" s="140">
        <v>0</v>
      </c>
      <c r="Z1864" s="140" t="s">
        <v>728</v>
      </c>
      <c r="AA1864" s="140" t="s">
        <v>728</v>
      </c>
      <c r="AB1864" s="140" t="s">
        <v>728</v>
      </c>
      <c r="AC1864" s="140" t="s">
        <v>728</v>
      </c>
      <c r="AD1864" s="140" t="s">
        <v>728</v>
      </c>
      <c r="AE1864" s="140" t="s">
        <v>728</v>
      </c>
      <c r="AF1864" s="140" t="s">
        <v>728</v>
      </c>
      <c r="AG1864" s="140">
        <v>-698975364.42892158</v>
      </c>
      <c r="AH1864" s="140">
        <v>105456</v>
      </c>
      <c r="AI1864" s="44"/>
      <c r="AK1864" s="44"/>
      <c r="AL1864" s="4"/>
    </row>
    <row r="1865" spans="1:38" x14ac:dyDescent="0.35">
      <c r="A1865" s="140" t="s">
        <v>4555</v>
      </c>
      <c r="B1865" s="140" t="s">
        <v>4556</v>
      </c>
      <c r="C1865" s="140" t="s">
        <v>6</v>
      </c>
      <c r="D1865" s="140" t="s">
        <v>11</v>
      </c>
      <c r="E1865" s="140" t="s">
        <v>535</v>
      </c>
      <c r="F1865" s="140">
        <v>2009</v>
      </c>
      <c r="G1865" s="140" t="s">
        <v>5283</v>
      </c>
      <c r="H1865" s="140" t="s">
        <v>728</v>
      </c>
      <c r="I1865" s="140">
        <v>4810683519.8954649</v>
      </c>
      <c r="J1865" s="140">
        <v>124425777.28804408</v>
      </c>
      <c r="K1865" s="140">
        <v>124425777.28804408</v>
      </c>
      <c r="L1865" s="140">
        <v>0</v>
      </c>
      <c r="M1865" s="140">
        <v>19161535.140009571</v>
      </c>
      <c r="N1865" s="140">
        <v>4838879.6269726185</v>
      </c>
      <c r="O1865" s="140">
        <v>0</v>
      </c>
      <c r="P1865" s="140">
        <v>7505227.4393674899</v>
      </c>
      <c r="Q1865" s="140">
        <v>92920135.081694409</v>
      </c>
      <c r="R1865" s="140">
        <v>78209379.551913232</v>
      </c>
      <c r="S1865" s="140">
        <v>14710755.529781181</v>
      </c>
      <c r="T1865" s="140">
        <v>0</v>
      </c>
      <c r="U1865" s="140">
        <v>0</v>
      </c>
      <c r="V1865" s="140">
        <v>0</v>
      </c>
      <c r="W1865" s="140">
        <v>0</v>
      </c>
      <c r="X1865" s="140">
        <v>0</v>
      </c>
      <c r="Y1865" s="140">
        <v>0</v>
      </c>
      <c r="Z1865" s="140" t="s">
        <v>728</v>
      </c>
      <c r="AA1865" s="140" t="s">
        <v>728</v>
      </c>
      <c r="AB1865" s="140" t="s">
        <v>728</v>
      </c>
      <c r="AC1865" s="140" t="s">
        <v>728</v>
      </c>
      <c r="AD1865" s="140" t="s">
        <v>728</v>
      </c>
      <c r="AE1865" s="140" t="s">
        <v>728</v>
      </c>
      <c r="AF1865" s="140" t="s">
        <v>728</v>
      </c>
      <c r="AG1865" s="140">
        <v>-735178269.20599055</v>
      </c>
      <c r="AH1865" s="140">
        <v>105789</v>
      </c>
      <c r="AI1865" s="44"/>
      <c r="AK1865" s="44"/>
      <c r="AL1865" s="4"/>
    </row>
    <row r="1866" spans="1:38" x14ac:dyDescent="0.35">
      <c r="A1866" s="140" t="s">
        <v>4555</v>
      </c>
      <c r="B1866" s="140" t="s">
        <v>4556</v>
      </c>
      <c r="C1866" s="140" t="s">
        <v>6</v>
      </c>
      <c r="D1866" s="140" t="s">
        <v>11</v>
      </c>
      <c r="E1866" s="140" t="s">
        <v>535</v>
      </c>
      <c r="F1866" s="140">
        <v>2010</v>
      </c>
      <c r="G1866" s="140" t="s">
        <v>5284</v>
      </c>
      <c r="H1866" s="140" t="s">
        <v>728</v>
      </c>
      <c r="I1866" s="140">
        <v>4849013927.7563496</v>
      </c>
      <c r="J1866" s="140">
        <v>145929113.72647822</v>
      </c>
      <c r="K1866" s="140">
        <v>145929113.72647822</v>
      </c>
      <c r="L1866" s="140">
        <v>0</v>
      </c>
      <c r="M1866" s="140">
        <v>19263286.858507473</v>
      </c>
      <c r="N1866" s="140">
        <v>4981817.2861230066</v>
      </c>
      <c r="O1866" s="140">
        <v>5321696.734936513</v>
      </c>
      <c r="P1866" s="140">
        <v>2143575.1897858768</v>
      </c>
      <c r="Q1866" s="140">
        <v>114218737.65712537</v>
      </c>
      <c r="R1866" s="140">
        <v>95942123.712160364</v>
      </c>
      <c r="S1866" s="140">
        <v>18276613.944965001</v>
      </c>
      <c r="T1866" s="140">
        <v>0</v>
      </c>
      <c r="U1866" s="140">
        <v>0</v>
      </c>
      <c r="V1866" s="140">
        <v>0</v>
      </c>
      <c r="W1866" s="140">
        <v>0</v>
      </c>
      <c r="X1866" s="140">
        <v>0</v>
      </c>
      <c r="Y1866" s="140">
        <v>0</v>
      </c>
      <c r="Z1866" s="140" t="s">
        <v>728</v>
      </c>
      <c r="AA1866" s="140" t="s">
        <v>728</v>
      </c>
      <c r="AB1866" s="140" t="s">
        <v>728</v>
      </c>
      <c r="AC1866" s="140" t="s">
        <v>728</v>
      </c>
      <c r="AD1866" s="140" t="s">
        <v>728</v>
      </c>
      <c r="AE1866" s="140" t="s">
        <v>728</v>
      </c>
      <c r="AF1866" s="140" t="s">
        <v>728</v>
      </c>
      <c r="AG1866" s="140">
        <v>-916053131.22273827</v>
      </c>
      <c r="AH1866" s="140">
        <v>106233</v>
      </c>
      <c r="AI1866" s="44"/>
      <c r="AK1866" s="44"/>
      <c r="AL1866" s="4"/>
    </row>
    <row r="1867" spans="1:38" x14ac:dyDescent="0.35">
      <c r="A1867" s="140" t="s">
        <v>4555</v>
      </c>
      <c r="B1867" s="140" t="s">
        <v>4556</v>
      </c>
      <c r="C1867" s="140" t="s">
        <v>6</v>
      </c>
      <c r="D1867" s="140" t="s">
        <v>11</v>
      </c>
      <c r="E1867" s="140" t="s">
        <v>535</v>
      </c>
      <c r="F1867" s="140">
        <v>2011</v>
      </c>
      <c r="G1867" s="140" t="s">
        <v>5285</v>
      </c>
      <c r="H1867" s="140" t="s">
        <v>728</v>
      </c>
      <c r="I1867" s="140">
        <v>4870593612.2155027</v>
      </c>
      <c r="J1867" s="140">
        <v>194095308.46018222</v>
      </c>
      <c r="K1867" s="140">
        <v>194095308.46018222</v>
      </c>
      <c r="L1867" s="140">
        <v>0</v>
      </c>
      <c r="M1867" s="140">
        <v>19393074.912254412</v>
      </c>
      <c r="N1867" s="140">
        <v>33378602.204006691</v>
      </c>
      <c r="O1867" s="140">
        <v>0</v>
      </c>
      <c r="P1867" s="140">
        <v>2281214.5481688376</v>
      </c>
      <c r="Q1867" s="140">
        <v>139042416.79575226</v>
      </c>
      <c r="R1867" s="140">
        <v>116682188.18841238</v>
      </c>
      <c r="S1867" s="140">
        <v>22360228.607339885</v>
      </c>
      <c r="T1867" s="140">
        <v>0</v>
      </c>
      <c r="U1867" s="140">
        <v>0</v>
      </c>
      <c r="V1867" s="140">
        <v>0</v>
      </c>
      <c r="W1867" s="140">
        <v>0</v>
      </c>
      <c r="X1867" s="140">
        <v>0</v>
      </c>
      <c r="Y1867" s="140">
        <v>0</v>
      </c>
      <c r="Z1867" s="140" t="s">
        <v>728</v>
      </c>
      <c r="AA1867" s="140" t="s">
        <v>728</v>
      </c>
      <c r="AB1867" s="140" t="s">
        <v>728</v>
      </c>
      <c r="AC1867" s="140" t="s">
        <v>728</v>
      </c>
      <c r="AD1867" s="140" t="s">
        <v>728</v>
      </c>
      <c r="AE1867" s="140" t="s">
        <v>728</v>
      </c>
      <c r="AF1867" s="140" t="s">
        <v>728</v>
      </c>
      <c r="AG1867" s="140">
        <v>-1059065193.6240512</v>
      </c>
      <c r="AH1867" s="140">
        <v>106796</v>
      </c>
      <c r="AI1867" s="44"/>
      <c r="AK1867" s="44"/>
      <c r="AL1867" s="4"/>
    </row>
    <row r="1868" spans="1:38" x14ac:dyDescent="0.35">
      <c r="A1868" s="140" t="s">
        <v>4555</v>
      </c>
      <c r="B1868" s="140" t="s">
        <v>4556</v>
      </c>
      <c r="C1868" s="140" t="s">
        <v>6</v>
      </c>
      <c r="D1868" s="140" t="s">
        <v>11</v>
      </c>
      <c r="E1868" s="140" t="s">
        <v>535</v>
      </c>
      <c r="F1868" s="140">
        <v>2012</v>
      </c>
      <c r="G1868" s="140" t="s">
        <v>5286</v>
      </c>
      <c r="H1868" s="140" t="s">
        <v>728</v>
      </c>
      <c r="I1868" s="140">
        <v>4856254128.7516079</v>
      </c>
      <c r="J1868" s="140">
        <v>243176031.8238897</v>
      </c>
      <c r="K1868" s="140">
        <v>243176031.8238897</v>
      </c>
      <c r="L1868" s="140">
        <v>0</v>
      </c>
      <c r="M1868" s="140">
        <v>19275611.095072247</v>
      </c>
      <c r="N1868" s="140">
        <v>61775362.616891377</v>
      </c>
      <c r="O1868" s="140">
        <v>0</v>
      </c>
      <c r="P1868" s="140">
        <v>2424952.7623308371</v>
      </c>
      <c r="Q1868" s="140">
        <v>159700105.34959525</v>
      </c>
      <c r="R1868" s="140">
        <v>134287647.31663382</v>
      </c>
      <c r="S1868" s="140">
        <v>25412458.032961424</v>
      </c>
      <c r="T1868" s="140">
        <v>0</v>
      </c>
      <c r="U1868" s="140">
        <v>0</v>
      </c>
      <c r="V1868" s="140">
        <v>0</v>
      </c>
      <c r="W1868" s="140">
        <v>0</v>
      </c>
      <c r="X1868" s="140">
        <v>0</v>
      </c>
      <c r="Y1868" s="140">
        <v>0</v>
      </c>
      <c r="Z1868" s="140" t="s">
        <v>728</v>
      </c>
      <c r="AA1868" s="140" t="s">
        <v>728</v>
      </c>
      <c r="AB1868" s="140" t="s">
        <v>728</v>
      </c>
      <c r="AC1868" s="140" t="s">
        <v>728</v>
      </c>
      <c r="AD1868" s="140" t="s">
        <v>728</v>
      </c>
      <c r="AE1868" s="140" t="s">
        <v>728</v>
      </c>
      <c r="AF1868" s="140" t="s">
        <v>728</v>
      </c>
      <c r="AG1868" s="140">
        <v>-1184833842.5920341</v>
      </c>
      <c r="AH1868" s="140">
        <v>107446</v>
      </c>
      <c r="AI1868" s="44"/>
      <c r="AK1868" s="44"/>
      <c r="AL1868" s="4"/>
    </row>
    <row r="1869" spans="1:38" x14ac:dyDescent="0.35">
      <c r="A1869" s="140" t="s">
        <v>4555</v>
      </c>
      <c r="B1869" s="140" t="s">
        <v>4556</v>
      </c>
      <c r="C1869" s="140" t="s">
        <v>6</v>
      </c>
      <c r="D1869" s="140" t="s">
        <v>11</v>
      </c>
      <c r="E1869" s="140" t="s">
        <v>535</v>
      </c>
      <c r="F1869" s="140">
        <v>2013</v>
      </c>
      <c r="G1869" s="140" t="s">
        <v>5287</v>
      </c>
      <c r="H1869" s="140" t="s">
        <v>728</v>
      </c>
      <c r="I1869" s="140">
        <v>4892020301.4520626</v>
      </c>
      <c r="J1869" s="140">
        <v>314457924.76130986</v>
      </c>
      <c r="K1869" s="140">
        <v>314457924.76130986</v>
      </c>
      <c r="L1869" s="140">
        <v>0</v>
      </c>
      <c r="M1869" s="140">
        <v>19495915.318043016</v>
      </c>
      <c r="N1869" s="140">
        <v>90172147.534775063</v>
      </c>
      <c r="O1869" s="140">
        <v>17943122.473058306</v>
      </c>
      <c r="P1869" s="140">
        <v>2505797.200335924</v>
      </c>
      <c r="Q1869" s="140">
        <v>184340942.23509756</v>
      </c>
      <c r="R1869" s="140">
        <v>156444627.4101198</v>
      </c>
      <c r="S1869" s="140">
        <v>27896314.824977767</v>
      </c>
      <c r="T1869" s="140">
        <v>0</v>
      </c>
      <c r="U1869" s="140">
        <v>0</v>
      </c>
      <c r="V1869" s="140">
        <v>0</v>
      </c>
      <c r="W1869" s="140">
        <v>0</v>
      </c>
      <c r="X1869" s="140">
        <v>0</v>
      </c>
      <c r="Y1869" s="140">
        <v>0</v>
      </c>
      <c r="Z1869" s="140" t="s">
        <v>728</v>
      </c>
      <c r="AA1869" s="140" t="s">
        <v>728</v>
      </c>
      <c r="AB1869" s="140" t="s">
        <v>728</v>
      </c>
      <c r="AC1869" s="140" t="s">
        <v>728</v>
      </c>
      <c r="AD1869" s="140" t="s">
        <v>728</v>
      </c>
      <c r="AE1869" s="140" t="s">
        <v>728</v>
      </c>
      <c r="AF1869" s="140" t="s">
        <v>728</v>
      </c>
      <c r="AG1869" s="140">
        <v>-1263223591.7196529</v>
      </c>
      <c r="AH1869" s="140">
        <v>108170</v>
      </c>
      <c r="AI1869" s="44"/>
      <c r="AK1869" s="44"/>
      <c r="AL1869" s="4"/>
    </row>
    <row r="1870" spans="1:38" x14ac:dyDescent="0.35">
      <c r="A1870" s="140" t="s">
        <v>4555</v>
      </c>
      <c r="B1870" s="140" t="s">
        <v>4556</v>
      </c>
      <c r="C1870" s="140" t="s">
        <v>6</v>
      </c>
      <c r="D1870" s="140" t="s">
        <v>11</v>
      </c>
      <c r="E1870" s="140" t="s">
        <v>535</v>
      </c>
      <c r="F1870" s="140">
        <v>2014</v>
      </c>
      <c r="G1870" s="140" t="s">
        <v>5288</v>
      </c>
      <c r="H1870" s="140" t="s">
        <v>728</v>
      </c>
      <c r="I1870" s="140">
        <v>4926743619.4662676</v>
      </c>
      <c r="J1870" s="140">
        <v>346300464.4663496</v>
      </c>
      <c r="K1870" s="140">
        <v>346300464.4663496</v>
      </c>
      <c r="L1870" s="140">
        <v>0</v>
      </c>
      <c r="M1870" s="140">
        <v>19487969.328866862</v>
      </c>
      <c r="N1870" s="140">
        <v>118568907.94765976</v>
      </c>
      <c r="O1870" s="140">
        <v>0</v>
      </c>
      <c r="P1870" s="140">
        <v>2626950.2810730604</v>
      </c>
      <c r="Q1870" s="140">
        <v>205616636.90874994</v>
      </c>
      <c r="R1870" s="140">
        <v>175045162.63590994</v>
      </c>
      <c r="S1870" s="140">
        <v>30571474.272839978</v>
      </c>
      <c r="T1870" s="140">
        <v>0</v>
      </c>
      <c r="U1870" s="140">
        <v>0</v>
      </c>
      <c r="V1870" s="140">
        <v>0</v>
      </c>
      <c r="W1870" s="140">
        <v>0</v>
      </c>
      <c r="X1870" s="140">
        <v>0</v>
      </c>
      <c r="Y1870" s="140">
        <v>0</v>
      </c>
      <c r="Z1870" s="140" t="s">
        <v>728</v>
      </c>
      <c r="AA1870" s="140" t="s">
        <v>728</v>
      </c>
      <c r="AB1870" s="140" t="s">
        <v>728</v>
      </c>
      <c r="AC1870" s="140" t="s">
        <v>728</v>
      </c>
      <c r="AD1870" s="140" t="s">
        <v>728</v>
      </c>
      <c r="AE1870" s="140" t="s">
        <v>728</v>
      </c>
      <c r="AF1870" s="140" t="s">
        <v>728</v>
      </c>
      <c r="AG1870" s="140">
        <v>-1300983777.677325</v>
      </c>
      <c r="AH1870" s="140">
        <v>108902</v>
      </c>
      <c r="AI1870" s="44"/>
      <c r="AK1870" s="44"/>
      <c r="AL1870" s="4"/>
    </row>
    <row r="1871" spans="1:38" x14ac:dyDescent="0.35">
      <c r="A1871" s="140" t="s">
        <v>4555</v>
      </c>
      <c r="B1871" s="140" t="s">
        <v>4556</v>
      </c>
      <c r="C1871" s="140" t="s">
        <v>6</v>
      </c>
      <c r="D1871" s="140" t="s">
        <v>11</v>
      </c>
      <c r="E1871" s="140" t="s">
        <v>535</v>
      </c>
      <c r="F1871" s="140">
        <v>2015</v>
      </c>
      <c r="G1871" s="140" t="s">
        <v>5289</v>
      </c>
      <c r="H1871" s="140" t="s">
        <v>728</v>
      </c>
      <c r="I1871" s="140">
        <v>4971744009.3735399</v>
      </c>
      <c r="J1871" s="140">
        <v>388060175.25524849</v>
      </c>
      <c r="K1871" s="140">
        <v>388060175.25524849</v>
      </c>
      <c r="L1871" s="140">
        <v>0</v>
      </c>
      <c r="M1871" s="140">
        <v>19834316.174077049</v>
      </c>
      <c r="N1871" s="140">
        <v>146965692.86554343</v>
      </c>
      <c r="O1871" s="140">
        <v>4145403.1181546329</v>
      </c>
      <c r="P1871" s="140">
        <v>7344871.61651133</v>
      </c>
      <c r="Q1871" s="140">
        <v>209769891.48096201</v>
      </c>
      <c r="R1871" s="140">
        <v>179835873.41252136</v>
      </c>
      <c r="S1871" s="140">
        <v>29934018.068440635</v>
      </c>
      <c r="T1871" s="140">
        <v>0</v>
      </c>
      <c r="U1871" s="140">
        <v>0</v>
      </c>
      <c r="V1871" s="140">
        <v>0</v>
      </c>
      <c r="W1871" s="140">
        <v>0</v>
      </c>
      <c r="X1871" s="140">
        <v>0</v>
      </c>
      <c r="Y1871" s="140">
        <v>0</v>
      </c>
      <c r="Z1871" s="140" t="s">
        <v>728</v>
      </c>
      <c r="AA1871" s="140" t="s">
        <v>728</v>
      </c>
      <c r="AB1871" s="140" t="s">
        <v>728</v>
      </c>
      <c r="AC1871" s="140" t="s">
        <v>728</v>
      </c>
      <c r="AD1871" s="140" t="s">
        <v>728</v>
      </c>
      <c r="AE1871" s="140" t="s">
        <v>728</v>
      </c>
      <c r="AF1871" s="140" t="s">
        <v>728</v>
      </c>
      <c r="AG1871" s="140">
        <v>-1307219078.6570973</v>
      </c>
      <c r="AH1871" s="140">
        <v>109599</v>
      </c>
      <c r="AI1871" s="44"/>
      <c r="AK1871" s="44"/>
      <c r="AL1871" s="4"/>
    </row>
    <row r="1872" spans="1:38" x14ac:dyDescent="0.35">
      <c r="A1872" s="140" t="s">
        <v>4555</v>
      </c>
      <c r="B1872" s="140" t="s">
        <v>4556</v>
      </c>
      <c r="C1872" s="140" t="s">
        <v>6</v>
      </c>
      <c r="D1872" s="140" t="s">
        <v>11</v>
      </c>
      <c r="E1872" s="140" t="s">
        <v>535</v>
      </c>
      <c r="F1872" s="140">
        <v>2016</v>
      </c>
      <c r="G1872" s="140" t="s">
        <v>5290</v>
      </c>
      <c r="H1872" s="140" t="s">
        <v>728</v>
      </c>
      <c r="I1872" s="140">
        <v>5032877315.5014257</v>
      </c>
      <c r="J1872" s="140">
        <v>487327556.72975916</v>
      </c>
      <c r="K1872" s="140">
        <v>487327556.72975916</v>
      </c>
      <c r="L1872" s="140">
        <v>0</v>
      </c>
      <c r="M1872" s="140">
        <v>19789952.818552967</v>
      </c>
      <c r="N1872" s="140">
        <v>175362477.78342712</v>
      </c>
      <c r="O1872" s="140">
        <v>3908735.375626836</v>
      </c>
      <c r="P1872" s="140">
        <v>11995957.458395606</v>
      </c>
      <c r="Q1872" s="140">
        <v>276270433.2937566</v>
      </c>
      <c r="R1872" s="140">
        <v>247313464.05583182</v>
      </c>
      <c r="S1872" s="140">
        <v>28956969.237924784</v>
      </c>
      <c r="T1872" s="140">
        <v>0</v>
      </c>
      <c r="U1872" s="140">
        <v>0</v>
      </c>
      <c r="V1872" s="140">
        <v>0</v>
      </c>
      <c r="W1872" s="140">
        <v>0</v>
      </c>
      <c r="X1872" s="140">
        <v>0</v>
      </c>
      <c r="Y1872" s="140">
        <v>0</v>
      </c>
      <c r="Z1872" s="140" t="s">
        <v>728</v>
      </c>
      <c r="AA1872" s="140" t="s">
        <v>728</v>
      </c>
      <c r="AB1872" s="140" t="s">
        <v>728</v>
      </c>
      <c r="AC1872" s="140" t="s">
        <v>728</v>
      </c>
      <c r="AD1872" s="140" t="s">
        <v>728</v>
      </c>
      <c r="AE1872" s="140" t="s">
        <v>728</v>
      </c>
      <c r="AF1872" s="140" t="s">
        <v>728</v>
      </c>
      <c r="AG1872" s="140">
        <v>-1296825560.4292939</v>
      </c>
      <c r="AH1872" s="140">
        <v>110261</v>
      </c>
      <c r="AI1872" s="44"/>
      <c r="AK1872" s="44"/>
      <c r="AL1872" s="4"/>
    </row>
    <row r="1873" spans="1:38" x14ac:dyDescent="0.35">
      <c r="A1873" s="140" t="s">
        <v>4555</v>
      </c>
      <c r="B1873" s="140" t="s">
        <v>4556</v>
      </c>
      <c r="C1873" s="140" t="s">
        <v>6</v>
      </c>
      <c r="D1873" s="140" t="s">
        <v>11</v>
      </c>
      <c r="E1873" s="140" t="s">
        <v>535</v>
      </c>
      <c r="F1873" s="140">
        <v>2017</v>
      </c>
      <c r="G1873" s="140" t="s">
        <v>5291</v>
      </c>
      <c r="H1873" s="140" t="s">
        <v>728</v>
      </c>
      <c r="I1873" s="140">
        <v>5087943936.1256208</v>
      </c>
      <c r="J1873" s="140">
        <v>560642207.15267253</v>
      </c>
      <c r="K1873" s="140">
        <v>560642207.15267253</v>
      </c>
      <c r="L1873" s="140">
        <v>0</v>
      </c>
      <c r="M1873" s="140">
        <v>19818169.270783801</v>
      </c>
      <c r="N1873" s="140">
        <v>203759238.1963118</v>
      </c>
      <c r="O1873" s="140">
        <v>3908735.375626836</v>
      </c>
      <c r="P1873" s="140">
        <v>12340109.668764077</v>
      </c>
      <c r="Q1873" s="140">
        <v>320815954.641186</v>
      </c>
      <c r="R1873" s="140">
        <v>292668072.06812078</v>
      </c>
      <c r="S1873" s="140">
        <v>28147882.573065203</v>
      </c>
      <c r="T1873" s="140">
        <v>0</v>
      </c>
      <c r="U1873" s="140">
        <v>0</v>
      </c>
      <c r="V1873" s="140">
        <v>0</v>
      </c>
      <c r="W1873" s="140">
        <v>0</v>
      </c>
      <c r="X1873" s="140">
        <v>0</v>
      </c>
      <c r="Y1873" s="140">
        <v>0</v>
      </c>
      <c r="Z1873" s="140" t="s">
        <v>728</v>
      </c>
      <c r="AA1873" s="140" t="s">
        <v>728</v>
      </c>
      <c r="AB1873" s="140" t="s">
        <v>728</v>
      </c>
      <c r="AC1873" s="140" t="s">
        <v>728</v>
      </c>
      <c r="AD1873" s="140" t="s">
        <v>728</v>
      </c>
      <c r="AE1873" s="140" t="s">
        <v>728</v>
      </c>
      <c r="AF1873" s="140" t="s">
        <v>728</v>
      </c>
      <c r="AG1873" s="140">
        <v>-1279851870.7330303</v>
      </c>
      <c r="AH1873" s="140">
        <v>110874</v>
      </c>
      <c r="AI1873" s="44"/>
      <c r="AK1873" s="44"/>
      <c r="AL1873" s="4"/>
    </row>
    <row r="1874" spans="1:38" x14ac:dyDescent="0.35">
      <c r="A1874" s="140" t="s">
        <v>4555</v>
      </c>
      <c r="B1874" s="140" t="s">
        <v>4556</v>
      </c>
      <c r="C1874" s="140" t="s">
        <v>6</v>
      </c>
      <c r="D1874" s="140" t="s">
        <v>11</v>
      </c>
      <c r="E1874" s="140" t="s">
        <v>535</v>
      </c>
      <c r="F1874" s="140">
        <v>2018</v>
      </c>
      <c r="G1874" s="140" t="s">
        <v>5292</v>
      </c>
      <c r="H1874" s="140" t="s">
        <v>728</v>
      </c>
      <c r="I1874" s="140">
        <v>5121708264.349577</v>
      </c>
      <c r="J1874" s="140">
        <v>636500155.14290679</v>
      </c>
      <c r="K1874" s="140">
        <v>636500155.14290679</v>
      </c>
      <c r="L1874" s="140">
        <v>0</v>
      </c>
      <c r="M1874" s="140">
        <v>19832934.883081466</v>
      </c>
      <c r="N1874" s="140">
        <v>232156023.1141955</v>
      </c>
      <c r="O1874" s="140">
        <v>3908735.375626836</v>
      </c>
      <c r="P1874" s="140">
        <v>12173543.813225864</v>
      </c>
      <c r="Q1874" s="140">
        <v>368428917.95677716</v>
      </c>
      <c r="R1874" s="140">
        <v>340859656.10575563</v>
      </c>
      <c r="S1874" s="140">
        <v>27569261.851021525</v>
      </c>
      <c r="T1874" s="140">
        <v>0</v>
      </c>
      <c r="U1874" s="140">
        <v>0</v>
      </c>
      <c r="V1874" s="140">
        <v>0</v>
      </c>
      <c r="W1874" s="140" t="s">
        <v>728</v>
      </c>
      <c r="X1874" s="140">
        <v>0</v>
      </c>
      <c r="Y1874" s="140">
        <v>0</v>
      </c>
      <c r="Z1874" s="140" t="s">
        <v>728</v>
      </c>
      <c r="AA1874" s="140" t="s">
        <v>728</v>
      </c>
      <c r="AB1874" s="140" t="s">
        <v>728</v>
      </c>
      <c r="AC1874" s="140" t="s">
        <v>728</v>
      </c>
      <c r="AD1874" s="140" t="s">
        <v>728</v>
      </c>
      <c r="AE1874" s="140" t="s">
        <v>728</v>
      </c>
      <c r="AF1874" s="140" t="s">
        <v>728</v>
      </c>
      <c r="AG1874" s="140">
        <v>-1358810000</v>
      </c>
      <c r="AH1874" s="140">
        <v>111454</v>
      </c>
      <c r="AI1874" s="44"/>
      <c r="AK1874" s="44"/>
      <c r="AL1874" s="4"/>
    </row>
    <row r="1875" spans="1:38" x14ac:dyDescent="0.35">
      <c r="A1875" s="140" t="s">
        <v>4553</v>
      </c>
      <c r="B1875" s="140" t="s">
        <v>4554</v>
      </c>
      <c r="C1875" s="140" t="s">
        <v>281</v>
      </c>
      <c r="D1875" s="140" t="s">
        <v>7</v>
      </c>
      <c r="E1875" s="140" t="s">
        <v>535</v>
      </c>
      <c r="F1875" s="140">
        <v>1995</v>
      </c>
      <c r="G1875" s="140" t="s">
        <v>5293</v>
      </c>
      <c r="H1875" s="140" t="s">
        <v>728</v>
      </c>
      <c r="I1875" s="140">
        <v>5982837239.5144424</v>
      </c>
      <c r="J1875" s="140">
        <v>3072185336.9266133</v>
      </c>
      <c r="K1875" s="140">
        <v>2878704286.0977087</v>
      </c>
      <c r="L1875" s="140">
        <v>0</v>
      </c>
      <c r="M1875" s="140">
        <v>988.13730402695012</v>
      </c>
      <c r="N1875" s="140">
        <v>0</v>
      </c>
      <c r="O1875" s="140">
        <v>677317406.5899967</v>
      </c>
      <c r="P1875" s="140">
        <v>2184439629.9582024</v>
      </c>
      <c r="Q1875" s="140">
        <v>16946261.412205685</v>
      </c>
      <c r="R1875" s="140" t="s">
        <v>728</v>
      </c>
      <c r="S1875" s="140">
        <v>16946261.412205685</v>
      </c>
      <c r="T1875" s="140">
        <v>193481050.82890457</v>
      </c>
      <c r="U1875" s="140">
        <v>0</v>
      </c>
      <c r="V1875" s="140">
        <v>0</v>
      </c>
      <c r="W1875" s="140">
        <v>0</v>
      </c>
      <c r="X1875" s="140">
        <v>0</v>
      </c>
      <c r="Y1875" s="140">
        <v>193481050.82890457</v>
      </c>
      <c r="Z1875" s="140" t="s">
        <v>728</v>
      </c>
      <c r="AA1875" s="140" t="s">
        <v>728</v>
      </c>
      <c r="AB1875" s="140" t="s">
        <v>728</v>
      </c>
      <c r="AC1875" s="140" t="s">
        <v>728</v>
      </c>
      <c r="AD1875" s="140" t="s">
        <v>728</v>
      </c>
      <c r="AE1875" s="140" t="s">
        <v>728</v>
      </c>
      <c r="AF1875" s="140" t="s">
        <v>728</v>
      </c>
      <c r="AG1875" s="140" t="s">
        <v>728</v>
      </c>
      <c r="AH1875" s="140">
        <v>55800</v>
      </c>
      <c r="AI1875" s="44"/>
      <c r="AK1875" s="44"/>
      <c r="AL1875" s="4"/>
    </row>
    <row r="1876" spans="1:38" x14ac:dyDescent="0.35">
      <c r="A1876" s="140" t="s">
        <v>4553</v>
      </c>
      <c r="B1876" s="140" t="s">
        <v>4554</v>
      </c>
      <c r="C1876" s="140" t="s">
        <v>281</v>
      </c>
      <c r="D1876" s="140" t="s">
        <v>7</v>
      </c>
      <c r="E1876" s="140" t="s">
        <v>535</v>
      </c>
      <c r="F1876" s="140">
        <v>1996</v>
      </c>
      <c r="G1876" s="140" t="s">
        <v>5294</v>
      </c>
      <c r="H1876" s="140" t="s">
        <v>728</v>
      </c>
      <c r="I1876" s="140">
        <v>6103593156.6861534</v>
      </c>
      <c r="J1876" s="140">
        <v>2982773349.7482605</v>
      </c>
      <c r="K1876" s="140">
        <v>2804825621.723228</v>
      </c>
      <c r="L1876" s="140">
        <v>0</v>
      </c>
      <c r="M1876" s="140">
        <v>987.67936244729117</v>
      </c>
      <c r="N1876" s="140">
        <v>0</v>
      </c>
      <c r="O1876" s="140">
        <v>633153069.47279227</v>
      </c>
      <c r="P1876" s="140">
        <v>2155231385.2503982</v>
      </c>
      <c r="Q1876" s="140">
        <v>16440179.320675051</v>
      </c>
      <c r="R1876" s="140" t="s">
        <v>728</v>
      </c>
      <c r="S1876" s="140">
        <v>16440179.320675051</v>
      </c>
      <c r="T1876" s="140">
        <v>177947728.0250327</v>
      </c>
      <c r="U1876" s="140">
        <v>0</v>
      </c>
      <c r="V1876" s="140">
        <v>0</v>
      </c>
      <c r="W1876" s="140">
        <v>0</v>
      </c>
      <c r="X1876" s="140">
        <v>0</v>
      </c>
      <c r="Y1876" s="140">
        <v>177947728.0250327</v>
      </c>
      <c r="Z1876" s="140" t="s">
        <v>728</v>
      </c>
      <c r="AA1876" s="140" t="s">
        <v>728</v>
      </c>
      <c r="AB1876" s="140" t="s">
        <v>728</v>
      </c>
      <c r="AC1876" s="140" t="s">
        <v>728</v>
      </c>
      <c r="AD1876" s="140" t="s">
        <v>728</v>
      </c>
      <c r="AE1876" s="140" t="s">
        <v>728</v>
      </c>
      <c r="AF1876" s="140" t="s">
        <v>728</v>
      </c>
      <c r="AG1876" s="140" t="s">
        <v>728</v>
      </c>
      <c r="AH1876" s="140">
        <v>55900</v>
      </c>
      <c r="AI1876" s="44"/>
      <c r="AK1876" s="44"/>
      <c r="AL1876" s="4"/>
    </row>
    <row r="1877" spans="1:38" x14ac:dyDescent="0.35">
      <c r="A1877" s="140" t="s">
        <v>4553</v>
      </c>
      <c r="B1877" s="140" t="s">
        <v>4554</v>
      </c>
      <c r="C1877" s="140" t="s">
        <v>281</v>
      </c>
      <c r="D1877" s="140" t="s">
        <v>7</v>
      </c>
      <c r="E1877" s="140" t="s">
        <v>535</v>
      </c>
      <c r="F1877" s="140">
        <v>1997</v>
      </c>
      <c r="G1877" s="140" t="s">
        <v>5295</v>
      </c>
      <c r="H1877" s="140" t="s">
        <v>728</v>
      </c>
      <c r="I1877" s="140">
        <v>6219459692.6505165</v>
      </c>
      <c r="J1877" s="140">
        <v>2797975936.6654053</v>
      </c>
      <c r="K1877" s="140">
        <v>2630967009.4801092</v>
      </c>
      <c r="L1877" s="140">
        <v>0</v>
      </c>
      <c r="M1877" s="140">
        <v>957.73982512934333</v>
      </c>
      <c r="N1877" s="140">
        <v>0</v>
      </c>
      <c r="O1877" s="140">
        <v>494423544.65113139</v>
      </c>
      <c r="P1877" s="140">
        <v>2120631563.2386727</v>
      </c>
      <c r="Q1877" s="140">
        <v>15910943.850479938</v>
      </c>
      <c r="R1877" s="140" t="s">
        <v>728</v>
      </c>
      <c r="S1877" s="140">
        <v>15910943.850479938</v>
      </c>
      <c r="T1877" s="140">
        <v>167008927.185296</v>
      </c>
      <c r="U1877" s="140">
        <v>0</v>
      </c>
      <c r="V1877" s="140">
        <v>0</v>
      </c>
      <c r="W1877" s="140">
        <v>0</v>
      </c>
      <c r="X1877" s="140">
        <v>0</v>
      </c>
      <c r="Y1877" s="140">
        <v>167008927.185296</v>
      </c>
      <c r="Z1877" s="140" t="s">
        <v>728</v>
      </c>
      <c r="AA1877" s="140" t="s">
        <v>728</v>
      </c>
      <c r="AB1877" s="140" t="s">
        <v>728</v>
      </c>
      <c r="AC1877" s="140" t="s">
        <v>728</v>
      </c>
      <c r="AD1877" s="140" t="s">
        <v>728</v>
      </c>
      <c r="AE1877" s="140" t="s">
        <v>728</v>
      </c>
      <c r="AF1877" s="140" t="s">
        <v>728</v>
      </c>
      <c r="AG1877" s="140" t="s">
        <v>728</v>
      </c>
      <c r="AH1877" s="140">
        <v>56000</v>
      </c>
      <c r="AI1877" s="44"/>
      <c r="AK1877" s="44"/>
      <c r="AL1877" s="4"/>
    </row>
    <row r="1878" spans="1:38" x14ac:dyDescent="0.35">
      <c r="A1878" s="140" t="s">
        <v>4553</v>
      </c>
      <c r="B1878" s="140" t="s">
        <v>4554</v>
      </c>
      <c r="C1878" s="140" t="s">
        <v>281</v>
      </c>
      <c r="D1878" s="140" t="s">
        <v>7</v>
      </c>
      <c r="E1878" s="140" t="s">
        <v>535</v>
      </c>
      <c r="F1878" s="140">
        <v>1998</v>
      </c>
      <c r="G1878" s="140" t="s">
        <v>5296</v>
      </c>
      <c r="H1878" s="140" t="s">
        <v>728</v>
      </c>
      <c r="I1878" s="140">
        <v>6367904111.1109991</v>
      </c>
      <c r="J1878" s="140">
        <v>2539825450.5360103</v>
      </c>
      <c r="K1878" s="140">
        <v>2539825450.5360103</v>
      </c>
      <c r="L1878" s="140">
        <v>0</v>
      </c>
      <c r="M1878" s="140">
        <v>981.32805927731317</v>
      </c>
      <c r="N1878" s="140">
        <v>0</v>
      </c>
      <c r="O1878" s="140">
        <v>536672685.98258936</v>
      </c>
      <c r="P1878" s="140">
        <v>1988472567.7934251</v>
      </c>
      <c r="Q1878" s="140">
        <v>14679215.431936681</v>
      </c>
      <c r="R1878" s="140" t="s">
        <v>728</v>
      </c>
      <c r="S1878" s="140">
        <v>14679215.431936681</v>
      </c>
      <c r="T1878" s="140">
        <v>0</v>
      </c>
      <c r="U1878" s="140">
        <v>0</v>
      </c>
      <c r="V1878" s="140">
        <v>0</v>
      </c>
      <c r="W1878" s="140">
        <v>0</v>
      </c>
      <c r="X1878" s="140">
        <v>0</v>
      </c>
      <c r="Y1878" s="140">
        <v>0</v>
      </c>
      <c r="Z1878" s="140" t="s">
        <v>728</v>
      </c>
      <c r="AA1878" s="140" t="s">
        <v>728</v>
      </c>
      <c r="AB1878" s="140" t="s">
        <v>728</v>
      </c>
      <c r="AC1878" s="140" t="s">
        <v>728</v>
      </c>
      <c r="AD1878" s="140" t="s">
        <v>728</v>
      </c>
      <c r="AE1878" s="140" t="s">
        <v>728</v>
      </c>
      <c r="AF1878" s="140" t="s">
        <v>728</v>
      </c>
      <c r="AG1878" s="140" t="s">
        <v>728</v>
      </c>
      <c r="AH1878" s="140">
        <v>56100</v>
      </c>
      <c r="AI1878" s="44"/>
      <c r="AK1878" s="44"/>
      <c r="AL1878" s="4"/>
    </row>
    <row r="1879" spans="1:38" x14ac:dyDescent="0.35">
      <c r="A1879" s="140" t="s">
        <v>4553</v>
      </c>
      <c r="B1879" s="140" t="s">
        <v>4554</v>
      </c>
      <c r="C1879" s="140" t="s">
        <v>281</v>
      </c>
      <c r="D1879" s="140" t="s">
        <v>7</v>
      </c>
      <c r="E1879" s="140" t="s">
        <v>535</v>
      </c>
      <c r="F1879" s="140">
        <v>1999</v>
      </c>
      <c r="G1879" s="140" t="s">
        <v>5297</v>
      </c>
      <c r="H1879" s="140" t="s">
        <v>728</v>
      </c>
      <c r="I1879" s="140">
        <v>6514259676.9704819</v>
      </c>
      <c r="J1879" s="140">
        <v>2626270543.9131098</v>
      </c>
      <c r="K1879" s="140">
        <v>2626270543.9131098</v>
      </c>
      <c r="L1879" s="140">
        <v>0</v>
      </c>
      <c r="M1879" s="140">
        <v>977.1061542625913</v>
      </c>
      <c r="N1879" s="140">
        <v>0</v>
      </c>
      <c r="O1879" s="140">
        <v>793463456.61111629</v>
      </c>
      <c r="P1879" s="140">
        <v>1819585907.9861116</v>
      </c>
      <c r="Q1879" s="140">
        <v>13220202.209727578</v>
      </c>
      <c r="R1879" s="140" t="s">
        <v>728</v>
      </c>
      <c r="S1879" s="140">
        <v>13220202.209727578</v>
      </c>
      <c r="T1879" s="140">
        <v>0</v>
      </c>
      <c r="U1879" s="140">
        <v>0</v>
      </c>
      <c r="V1879" s="140">
        <v>0</v>
      </c>
      <c r="W1879" s="140">
        <v>0</v>
      </c>
      <c r="X1879" s="140">
        <v>0</v>
      </c>
      <c r="Y1879" s="140">
        <v>0</v>
      </c>
      <c r="Z1879" s="140" t="s">
        <v>728</v>
      </c>
      <c r="AA1879" s="140" t="s">
        <v>728</v>
      </c>
      <c r="AB1879" s="140" t="s">
        <v>728</v>
      </c>
      <c r="AC1879" s="140" t="s">
        <v>728</v>
      </c>
      <c r="AD1879" s="140" t="s">
        <v>728</v>
      </c>
      <c r="AE1879" s="140" t="s">
        <v>728</v>
      </c>
      <c r="AF1879" s="140" t="s">
        <v>728</v>
      </c>
      <c r="AG1879" s="140" t="s">
        <v>728</v>
      </c>
      <c r="AH1879" s="140">
        <v>56100</v>
      </c>
      <c r="AI1879" s="44"/>
      <c r="AK1879" s="44"/>
      <c r="AL1879" s="4"/>
    </row>
    <row r="1880" spans="1:38" x14ac:dyDescent="0.35">
      <c r="A1880" s="140" t="s">
        <v>4553</v>
      </c>
      <c r="B1880" s="140" t="s">
        <v>4554</v>
      </c>
      <c r="C1880" s="140" t="s">
        <v>281</v>
      </c>
      <c r="D1880" s="140" t="s">
        <v>7</v>
      </c>
      <c r="E1880" s="140" t="s">
        <v>535</v>
      </c>
      <c r="F1880" s="140">
        <v>2000</v>
      </c>
      <c r="G1880" s="140" t="s">
        <v>5298</v>
      </c>
      <c r="H1880" s="140" t="s">
        <v>728</v>
      </c>
      <c r="I1880" s="140">
        <v>6687973367.8753338</v>
      </c>
      <c r="J1880" s="140">
        <v>2013149346.2799954</v>
      </c>
      <c r="K1880" s="140">
        <v>2013149346.2799954</v>
      </c>
      <c r="L1880" s="140">
        <v>0</v>
      </c>
      <c r="M1880" s="140">
        <v>976.86974375506634</v>
      </c>
      <c r="N1880" s="140">
        <v>0</v>
      </c>
      <c r="O1880" s="140">
        <v>224483019.50161117</v>
      </c>
      <c r="P1880" s="140">
        <v>1775962330.9821439</v>
      </c>
      <c r="Q1880" s="140">
        <v>12703018.92649672</v>
      </c>
      <c r="R1880" s="140" t="s">
        <v>728</v>
      </c>
      <c r="S1880" s="140">
        <v>12703018.92649672</v>
      </c>
      <c r="T1880" s="140">
        <v>0</v>
      </c>
      <c r="U1880" s="140">
        <v>0</v>
      </c>
      <c r="V1880" s="140">
        <v>0</v>
      </c>
      <c r="W1880" s="140">
        <v>0</v>
      </c>
      <c r="X1880" s="140">
        <v>0</v>
      </c>
      <c r="Y1880" s="140">
        <v>0</v>
      </c>
      <c r="Z1880" s="140" t="s">
        <v>728</v>
      </c>
      <c r="AA1880" s="140" t="s">
        <v>728</v>
      </c>
      <c r="AB1880" s="140" t="s">
        <v>728</v>
      </c>
      <c r="AC1880" s="140" t="s">
        <v>728</v>
      </c>
      <c r="AD1880" s="140" t="s">
        <v>728</v>
      </c>
      <c r="AE1880" s="140" t="s">
        <v>728</v>
      </c>
      <c r="AF1880" s="140" t="s">
        <v>728</v>
      </c>
      <c r="AG1880" s="140" t="s">
        <v>728</v>
      </c>
      <c r="AH1880" s="140">
        <v>56200</v>
      </c>
      <c r="AI1880" s="44"/>
      <c r="AK1880" s="44"/>
      <c r="AL1880" s="4"/>
    </row>
    <row r="1881" spans="1:38" x14ac:dyDescent="0.35">
      <c r="A1881" s="140" t="s">
        <v>4553</v>
      </c>
      <c r="B1881" s="140" t="s">
        <v>4554</v>
      </c>
      <c r="C1881" s="140" t="s">
        <v>281</v>
      </c>
      <c r="D1881" s="140" t="s">
        <v>7</v>
      </c>
      <c r="E1881" s="140" t="s">
        <v>535</v>
      </c>
      <c r="F1881" s="140">
        <v>2001</v>
      </c>
      <c r="G1881" s="140" t="s">
        <v>5299</v>
      </c>
      <c r="H1881" s="140" t="s">
        <v>728</v>
      </c>
      <c r="I1881" s="140">
        <v>6864214184.6916523</v>
      </c>
      <c r="J1881" s="140">
        <v>1889070115.0780432</v>
      </c>
      <c r="K1881" s="140">
        <v>1889070115.0780432</v>
      </c>
      <c r="L1881" s="140">
        <v>0</v>
      </c>
      <c r="M1881" s="140">
        <v>974.65076708587628</v>
      </c>
      <c r="N1881" s="140">
        <v>0</v>
      </c>
      <c r="O1881" s="140">
        <v>175276946.40661824</v>
      </c>
      <c r="P1881" s="140">
        <v>1701612570.3026848</v>
      </c>
      <c r="Q1881" s="140">
        <v>12179623.717973087</v>
      </c>
      <c r="R1881" s="140" t="s">
        <v>728</v>
      </c>
      <c r="S1881" s="140">
        <v>12179623.717973087</v>
      </c>
      <c r="T1881" s="140">
        <v>0</v>
      </c>
      <c r="U1881" s="140">
        <v>0</v>
      </c>
      <c r="V1881" s="140">
        <v>0</v>
      </c>
      <c r="W1881" s="140">
        <v>0</v>
      </c>
      <c r="X1881" s="140">
        <v>0</v>
      </c>
      <c r="Y1881" s="140">
        <v>0</v>
      </c>
      <c r="Z1881" s="140" t="s">
        <v>728</v>
      </c>
      <c r="AA1881" s="140" t="s">
        <v>728</v>
      </c>
      <c r="AB1881" s="140" t="s">
        <v>728</v>
      </c>
      <c r="AC1881" s="140" t="s">
        <v>728</v>
      </c>
      <c r="AD1881" s="140" t="s">
        <v>728</v>
      </c>
      <c r="AE1881" s="140" t="s">
        <v>728</v>
      </c>
      <c r="AF1881" s="140" t="s">
        <v>728</v>
      </c>
      <c r="AG1881" s="140" t="s">
        <v>728</v>
      </c>
      <c r="AH1881" s="140">
        <v>56350</v>
      </c>
      <c r="AI1881" s="44"/>
      <c r="AK1881" s="44"/>
      <c r="AL1881" s="4"/>
    </row>
    <row r="1882" spans="1:38" x14ac:dyDescent="0.35">
      <c r="A1882" s="140" t="s">
        <v>4553</v>
      </c>
      <c r="B1882" s="140" t="s">
        <v>4554</v>
      </c>
      <c r="C1882" s="140" t="s">
        <v>281</v>
      </c>
      <c r="D1882" s="140" t="s">
        <v>7</v>
      </c>
      <c r="E1882" s="140" t="s">
        <v>535</v>
      </c>
      <c r="F1882" s="140">
        <v>2002</v>
      </c>
      <c r="G1882" s="140" t="s">
        <v>5300</v>
      </c>
      <c r="H1882" s="140" t="s">
        <v>728</v>
      </c>
      <c r="I1882" s="140">
        <v>7036012671.8321781</v>
      </c>
      <c r="J1882" s="140">
        <v>2241212784.6248126</v>
      </c>
      <c r="K1882" s="140">
        <v>2241212784.6248126</v>
      </c>
      <c r="L1882" s="140">
        <v>0</v>
      </c>
      <c r="M1882" s="140">
        <v>973.26107634024811</v>
      </c>
      <c r="N1882" s="140">
        <v>0</v>
      </c>
      <c r="O1882" s="140">
        <v>541160661.31150341</v>
      </c>
      <c r="P1882" s="140">
        <v>1687960908.1118612</v>
      </c>
      <c r="Q1882" s="140">
        <v>12090241.940371571</v>
      </c>
      <c r="R1882" s="140" t="s">
        <v>728</v>
      </c>
      <c r="S1882" s="140">
        <v>12090241.940371571</v>
      </c>
      <c r="T1882" s="140">
        <v>0</v>
      </c>
      <c r="U1882" s="140">
        <v>0</v>
      </c>
      <c r="V1882" s="140">
        <v>0</v>
      </c>
      <c r="W1882" s="140">
        <v>0</v>
      </c>
      <c r="X1882" s="140">
        <v>0</v>
      </c>
      <c r="Y1882" s="140">
        <v>0</v>
      </c>
      <c r="Z1882" s="140" t="s">
        <v>728</v>
      </c>
      <c r="AA1882" s="140" t="s">
        <v>728</v>
      </c>
      <c r="AB1882" s="140" t="s">
        <v>728</v>
      </c>
      <c r="AC1882" s="140" t="s">
        <v>728</v>
      </c>
      <c r="AD1882" s="140" t="s">
        <v>728</v>
      </c>
      <c r="AE1882" s="140" t="s">
        <v>728</v>
      </c>
      <c r="AF1882" s="140" t="s">
        <v>728</v>
      </c>
      <c r="AG1882" s="140" t="s">
        <v>728</v>
      </c>
      <c r="AH1882" s="140">
        <v>56609</v>
      </c>
      <c r="AI1882" s="44"/>
      <c r="AK1882" s="44"/>
      <c r="AL1882" s="4"/>
    </row>
    <row r="1883" spans="1:38" x14ac:dyDescent="0.35">
      <c r="A1883" s="140" t="s">
        <v>4553</v>
      </c>
      <c r="B1883" s="140" t="s">
        <v>4554</v>
      </c>
      <c r="C1883" s="140" t="s">
        <v>281</v>
      </c>
      <c r="D1883" s="140" t="s">
        <v>7</v>
      </c>
      <c r="E1883" s="140" t="s">
        <v>535</v>
      </c>
      <c r="F1883" s="140">
        <v>2003</v>
      </c>
      <c r="G1883" s="140" t="s">
        <v>5301</v>
      </c>
      <c r="H1883" s="140" t="s">
        <v>728</v>
      </c>
      <c r="I1883" s="140">
        <v>7030988978.3083601</v>
      </c>
      <c r="J1883" s="140">
        <v>2167284718.6022544</v>
      </c>
      <c r="K1883" s="140">
        <v>2167284718.6022544</v>
      </c>
      <c r="L1883" s="140">
        <v>0</v>
      </c>
      <c r="M1883" s="140">
        <v>982.55981775490432</v>
      </c>
      <c r="N1883" s="140">
        <v>0</v>
      </c>
      <c r="O1883" s="140">
        <v>439904465.9146747</v>
      </c>
      <c r="P1883" s="140">
        <v>1715086281.256568</v>
      </c>
      <c r="Q1883" s="140">
        <v>12292988.871193828</v>
      </c>
      <c r="R1883" s="140" t="s">
        <v>728</v>
      </c>
      <c r="S1883" s="140">
        <v>12292988.871193828</v>
      </c>
      <c r="T1883" s="140">
        <v>0</v>
      </c>
      <c r="U1883" s="140">
        <v>0</v>
      </c>
      <c r="V1883" s="140">
        <v>0</v>
      </c>
      <c r="W1883" s="140">
        <v>0</v>
      </c>
      <c r="X1883" s="140">
        <v>0</v>
      </c>
      <c r="Y1883" s="140">
        <v>0</v>
      </c>
      <c r="Z1883" s="140" t="s">
        <v>728</v>
      </c>
      <c r="AA1883" s="140" t="s">
        <v>728</v>
      </c>
      <c r="AB1883" s="140" t="s">
        <v>728</v>
      </c>
      <c r="AC1883" s="140" t="s">
        <v>728</v>
      </c>
      <c r="AD1883" s="140" t="s">
        <v>728</v>
      </c>
      <c r="AE1883" s="140" t="s">
        <v>728</v>
      </c>
      <c r="AF1883" s="140" t="s">
        <v>728</v>
      </c>
      <c r="AG1883" s="140" t="s">
        <v>728</v>
      </c>
      <c r="AH1883" s="140">
        <v>56765</v>
      </c>
      <c r="AI1883" s="44"/>
      <c r="AK1883" s="44"/>
      <c r="AL1883" s="4"/>
    </row>
    <row r="1884" spans="1:38" x14ac:dyDescent="0.35">
      <c r="A1884" s="140" t="s">
        <v>4553</v>
      </c>
      <c r="B1884" s="140" t="s">
        <v>4554</v>
      </c>
      <c r="C1884" s="140" t="s">
        <v>281</v>
      </c>
      <c r="D1884" s="140" t="s">
        <v>7</v>
      </c>
      <c r="E1884" s="140" t="s">
        <v>535</v>
      </c>
      <c r="F1884" s="140">
        <v>2004</v>
      </c>
      <c r="G1884" s="140" t="s">
        <v>5302</v>
      </c>
      <c r="H1884" s="140" t="s">
        <v>728</v>
      </c>
      <c r="I1884" s="140">
        <v>6983495933.3501225</v>
      </c>
      <c r="J1884" s="140">
        <v>5586855902.2087736</v>
      </c>
      <c r="K1884" s="140">
        <v>5515374069.6011591</v>
      </c>
      <c r="L1884" s="140">
        <v>0</v>
      </c>
      <c r="M1884" s="140">
        <v>961.42719720984041</v>
      </c>
      <c r="N1884" s="140">
        <v>0</v>
      </c>
      <c r="O1884" s="140">
        <v>3719868504.2989564</v>
      </c>
      <c r="P1884" s="140">
        <v>1782718078.2579572</v>
      </c>
      <c r="Q1884" s="140">
        <v>12786525.617048645</v>
      </c>
      <c r="R1884" s="140" t="s">
        <v>728</v>
      </c>
      <c r="S1884" s="140">
        <v>12786525.617048645</v>
      </c>
      <c r="T1884" s="140">
        <v>71481832.607613668</v>
      </c>
      <c r="U1884" s="140">
        <v>0</v>
      </c>
      <c r="V1884" s="140">
        <v>0</v>
      </c>
      <c r="W1884" s="140">
        <v>0</v>
      </c>
      <c r="X1884" s="140">
        <v>0</v>
      </c>
      <c r="Y1884" s="140">
        <v>71481832.607613668</v>
      </c>
      <c r="Z1884" s="140" t="s">
        <v>728</v>
      </c>
      <c r="AA1884" s="140" t="s">
        <v>728</v>
      </c>
      <c r="AB1884" s="140" t="s">
        <v>728</v>
      </c>
      <c r="AC1884" s="140" t="s">
        <v>728</v>
      </c>
      <c r="AD1884" s="140" t="s">
        <v>728</v>
      </c>
      <c r="AE1884" s="140" t="s">
        <v>728</v>
      </c>
      <c r="AF1884" s="140" t="s">
        <v>728</v>
      </c>
      <c r="AG1884" s="140" t="s">
        <v>728</v>
      </c>
      <c r="AH1884" s="140">
        <v>56911</v>
      </c>
      <c r="AI1884" s="44"/>
      <c r="AK1884" s="44"/>
      <c r="AL1884" s="4"/>
    </row>
    <row r="1885" spans="1:38" x14ac:dyDescent="0.35">
      <c r="A1885" s="140" t="s">
        <v>4553</v>
      </c>
      <c r="B1885" s="140" t="s">
        <v>4554</v>
      </c>
      <c r="C1885" s="140" t="s">
        <v>281</v>
      </c>
      <c r="D1885" s="140" t="s">
        <v>7</v>
      </c>
      <c r="E1885" s="140" t="s">
        <v>535</v>
      </c>
      <c r="F1885" s="140">
        <v>2005</v>
      </c>
      <c r="G1885" s="140" t="s">
        <v>5303</v>
      </c>
      <c r="H1885" s="140" t="s">
        <v>728</v>
      </c>
      <c r="I1885" s="140">
        <v>7182735668.3394251</v>
      </c>
      <c r="J1885" s="140">
        <v>5142710443.5368519</v>
      </c>
      <c r="K1885" s="140">
        <v>5057558473.8060741</v>
      </c>
      <c r="L1885" s="140">
        <v>0</v>
      </c>
      <c r="M1885" s="140">
        <v>968.34302400211561</v>
      </c>
      <c r="N1885" s="140">
        <v>0</v>
      </c>
      <c r="O1885" s="140">
        <v>3213273402.7513852</v>
      </c>
      <c r="P1885" s="140">
        <v>1831141252.3703568</v>
      </c>
      <c r="Q1885" s="140">
        <v>13142850.341308173</v>
      </c>
      <c r="R1885" s="140" t="s">
        <v>728</v>
      </c>
      <c r="S1885" s="140">
        <v>13142850.341308173</v>
      </c>
      <c r="T1885" s="140">
        <v>85151969.730778068</v>
      </c>
      <c r="U1885" s="140">
        <v>0</v>
      </c>
      <c r="V1885" s="140">
        <v>0</v>
      </c>
      <c r="W1885" s="140">
        <v>0</v>
      </c>
      <c r="X1885" s="140">
        <v>0</v>
      </c>
      <c r="Y1885" s="140">
        <v>85151969.730778068</v>
      </c>
      <c r="Z1885" s="140" t="s">
        <v>728</v>
      </c>
      <c r="AA1885" s="140" t="s">
        <v>728</v>
      </c>
      <c r="AB1885" s="140" t="s">
        <v>728</v>
      </c>
      <c r="AC1885" s="140" t="s">
        <v>728</v>
      </c>
      <c r="AD1885" s="140" t="s">
        <v>728</v>
      </c>
      <c r="AE1885" s="140" t="s">
        <v>728</v>
      </c>
      <c r="AF1885" s="140" t="s">
        <v>728</v>
      </c>
      <c r="AG1885" s="140" t="s">
        <v>728</v>
      </c>
      <c r="AH1885" s="140">
        <v>56935</v>
      </c>
      <c r="AI1885" s="44"/>
      <c r="AK1885" s="44"/>
      <c r="AL1885" s="4"/>
    </row>
    <row r="1886" spans="1:38" x14ac:dyDescent="0.35">
      <c r="A1886" s="140" t="s">
        <v>4553</v>
      </c>
      <c r="B1886" s="140" t="s">
        <v>4554</v>
      </c>
      <c r="C1886" s="140" t="s">
        <v>281</v>
      </c>
      <c r="D1886" s="140" t="s">
        <v>7</v>
      </c>
      <c r="E1886" s="140" t="s">
        <v>535</v>
      </c>
      <c r="F1886" s="140">
        <v>2006</v>
      </c>
      <c r="G1886" s="140" t="s">
        <v>5304</v>
      </c>
      <c r="H1886" s="140" t="s">
        <v>728</v>
      </c>
      <c r="I1886" s="140">
        <v>7367452784.979311</v>
      </c>
      <c r="J1886" s="140">
        <v>5592858976.5641975</v>
      </c>
      <c r="K1886" s="140">
        <v>5446668993.0994778</v>
      </c>
      <c r="L1886" s="140">
        <v>0</v>
      </c>
      <c r="M1886" s="140">
        <v>990.38448153908632</v>
      </c>
      <c r="N1886" s="140">
        <v>0</v>
      </c>
      <c r="O1886" s="140">
        <v>3587180152.4695978</v>
      </c>
      <c r="P1886" s="140">
        <v>1846227644.5486798</v>
      </c>
      <c r="Q1886" s="140">
        <v>13260205.696718171</v>
      </c>
      <c r="R1886" s="140" t="s">
        <v>728</v>
      </c>
      <c r="S1886" s="140">
        <v>13260205.696718171</v>
      </c>
      <c r="T1886" s="140">
        <v>146189983.46472043</v>
      </c>
      <c r="U1886" s="140">
        <v>0</v>
      </c>
      <c r="V1886" s="140">
        <v>0</v>
      </c>
      <c r="W1886" s="140">
        <v>0</v>
      </c>
      <c r="X1886" s="140">
        <v>0</v>
      </c>
      <c r="Y1886" s="140">
        <v>146189983.46472043</v>
      </c>
      <c r="Z1886" s="140" t="s">
        <v>728</v>
      </c>
      <c r="AA1886" s="140" t="s">
        <v>728</v>
      </c>
      <c r="AB1886" s="140" t="s">
        <v>728</v>
      </c>
      <c r="AC1886" s="140" t="s">
        <v>728</v>
      </c>
      <c r="AD1886" s="140" t="s">
        <v>728</v>
      </c>
      <c r="AE1886" s="140" t="s">
        <v>728</v>
      </c>
      <c r="AF1886" s="140" t="s">
        <v>728</v>
      </c>
      <c r="AG1886" s="140" t="s">
        <v>728</v>
      </c>
      <c r="AH1886" s="140">
        <v>56774</v>
      </c>
      <c r="AI1886" s="44"/>
      <c r="AK1886" s="44"/>
      <c r="AL1886" s="4"/>
    </row>
    <row r="1887" spans="1:38" x14ac:dyDescent="0.35">
      <c r="A1887" s="140" t="s">
        <v>4553</v>
      </c>
      <c r="B1887" s="140" t="s">
        <v>4554</v>
      </c>
      <c r="C1887" s="140" t="s">
        <v>281</v>
      </c>
      <c r="D1887" s="140" t="s">
        <v>7</v>
      </c>
      <c r="E1887" s="140" t="s">
        <v>535</v>
      </c>
      <c r="F1887" s="140">
        <v>2007</v>
      </c>
      <c r="G1887" s="140" t="s">
        <v>5305</v>
      </c>
      <c r="H1887" s="140" t="s">
        <v>728</v>
      </c>
      <c r="I1887" s="140">
        <v>7780645659.3471317</v>
      </c>
      <c r="J1887" s="140">
        <v>7014392229.2294436</v>
      </c>
      <c r="K1887" s="140">
        <v>6845683234.5655727</v>
      </c>
      <c r="L1887" s="140">
        <v>0</v>
      </c>
      <c r="M1887" s="140">
        <v>1124.6859904328014</v>
      </c>
      <c r="N1887" s="140">
        <v>0</v>
      </c>
      <c r="O1887" s="140">
        <v>5004625145.2327833</v>
      </c>
      <c r="P1887" s="140">
        <v>1827919282.2335174</v>
      </c>
      <c r="Q1887" s="140">
        <v>13137682.413280873</v>
      </c>
      <c r="R1887" s="140" t="s">
        <v>728</v>
      </c>
      <c r="S1887" s="140">
        <v>13137682.413280873</v>
      </c>
      <c r="T1887" s="140">
        <v>168708994.66387165</v>
      </c>
      <c r="U1887" s="140">
        <v>0</v>
      </c>
      <c r="V1887" s="140">
        <v>0</v>
      </c>
      <c r="W1887" s="140">
        <v>0</v>
      </c>
      <c r="X1887" s="140">
        <v>0</v>
      </c>
      <c r="Y1887" s="140">
        <v>168708994.66387165</v>
      </c>
      <c r="Z1887" s="140" t="s">
        <v>728</v>
      </c>
      <c r="AA1887" s="140" t="s">
        <v>728</v>
      </c>
      <c r="AB1887" s="140" t="s">
        <v>728</v>
      </c>
      <c r="AC1887" s="140" t="s">
        <v>728</v>
      </c>
      <c r="AD1887" s="140" t="s">
        <v>728</v>
      </c>
      <c r="AE1887" s="140" t="s">
        <v>728</v>
      </c>
      <c r="AF1887" s="140" t="s">
        <v>728</v>
      </c>
      <c r="AG1887" s="140" t="s">
        <v>728</v>
      </c>
      <c r="AH1887" s="140">
        <v>56555</v>
      </c>
      <c r="AI1887" s="44"/>
      <c r="AK1887" s="44"/>
      <c r="AL1887" s="4"/>
    </row>
    <row r="1888" spans="1:38" x14ac:dyDescent="0.35">
      <c r="A1888" s="140" t="s">
        <v>4553</v>
      </c>
      <c r="B1888" s="140" t="s">
        <v>4554</v>
      </c>
      <c r="C1888" s="140" t="s">
        <v>281</v>
      </c>
      <c r="D1888" s="140" t="s">
        <v>7</v>
      </c>
      <c r="E1888" s="140" t="s">
        <v>535</v>
      </c>
      <c r="F1888" s="140">
        <v>2008</v>
      </c>
      <c r="G1888" s="140" t="s">
        <v>5306</v>
      </c>
      <c r="H1888" s="140" t="s">
        <v>728</v>
      </c>
      <c r="I1888" s="140">
        <v>8548354055.0144062</v>
      </c>
      <c r="J1888" s="140">
        <v>7393854032.1868382</v>
      </c>
      <c r="K1888" s="140">
        <v>7180876375.8975153</v>
      </c>
      <c r="L1888" s="140">
        <v>0</v>
      </c>
      <c r="M1888" s="140">
        <v>1338.1625977634374</v>
      </c>
      <c r="N1888" s="140">
        <v>0</v>
      </c>
      <c r="O1888" s="140">
        <v>5301715479.165309</v>
      </c>
      <c r="P1888" s="140">
        <v>1865740893.7899044</v>
      </c>
      <c r="Q1888" s="140">
        <v>13418664.779703634</v>
      </c>
      <c r="R1888" s="140" t="s">
        <v>728</v>
      </c>
      <c r="S1888" s="140">
        <v>13418664.779703634</v>
      </c>
      <c r="T1888" s="140">
        <v>212977656.2893233</v>
      </c>
      <c r="U1888" s="140">
        <v>0</v>
      </c>
      <c r="V1888" s="140">
        <v>0</v>
      </c>
      <c r="W1888" s="140">
        <v>0</v>
      </c>
      <c r="X1888" s="140">
        <v>0</v>
      </c>
      <c r="Y1888" s="140">
        <v>212977656.2893233</v>
      </c>
      <c r="Z1888" s="140" t="s">
        <v>728</v>
      </c>
      <c r="AA1888" s="140" t="s">
        <v>728</v>
      </c>
      <c r="AB1888" s="140" t="s">
        <v>728</v>
      </c>
      <c r="AC1888" s="140" t="s">
        <v>728</v>
      </c>
      <c r="AD1888" s="140" t="s">
        <v>728</v>
      </c>
      <c r="AE1888" s="140" t="s">
        <v>728</v>
      </c>
      <c r="AF1888" s="140" t="s">
        <v>728</v>
      </c>
      <c r="AG1888" s="140" t="s">
        <v>728</v>
      </c>
      <c r="AH1888" s="140">
        <v>56328</v>
      </c>
      <c r="AI1888" s="44"/>
      <c r="AK1888" s="44"/>
      <c r="AL1888" s="4"/>
    </row>
    <row r="1889" spans="1:38" x14ac:dyDescent="0.35">
      <c r="A1889" s="140" t="s">
        <v>4553</v>
      </c>
      <c r="B1889" s="140" t="s">
        <v>4554</v>
      </c>
      <c r="C1889" s="140" t="s">
        <v>281</v>
      </c>
      <c r="D1889" s="140" t="s">
        <v>7</v>
      </c>
      <c r="E1889" s="140" t="s">
        <v>535</v>
      </c>
      <c r="F1889" s="140">
        <v>2009</v>
      </c>
      <c r="G1889" s="140" t="s">
        <v>5307</v>
      </c>
      <c r="H1889" s="140" t="s">
        <v>728</v>
      </c>
      <c r="I1889" s="140">
        <v>9002611384.1410713</v>
      </c>
      <c r="J1889" s="140">
        <v>5905199385.6076536</v>
      </c>
      <c r="K1889" s="140">
        <v>5905199385.6076536</v>
      </c>
      <c r="L1889" s="140">
        <v>0</v>
      </c>
      <c r="M1889" s="140">
        <v>1339.3789484778592</v>
      </c>
      <c r="N1889" s="140">
        <v>0</v>
      </c>
      <c r="O1889" s="140">
        <v>4011172913.5018411</v>
      </c>
      <c r="P1889" s="140">
        <v>1880491170.2493629</v>
      </c>
      <c r="Q1889" s="140">
        <v>13533962.477500925</v>
      </c>
      <c r="R1889" s="140" t="s">
        <v>728</v>
      </c>
      <c r="S1889" s="140">
        <v>13533962.477500925</v>
      </c>
      <c r="T1889" s="140">
        <v>0</v>
      </c>
      <c r="U1889" s="140">
        <v>0</v>
      </c>
      <c r="V1889" s="140">
        <v>0</v>
      </c>
      <c r="W1889" s="140">
        <v>0</v>
      </c>
      <c r="X1889" s="140">
        <v>0</v>
      </c>
      <c r="Y1889" s="140">
        <v>0</v>
      </c>
      <c r="Z1889" s="140" t="s">
        <v>728</v>
      </c>
      <c r="AA1889" s="140" t="s">
        <v>728</v>
      </c>
      <c r="AB1889" s="140" t="s">
        <v>728</v>
      </c>
      <c r="AC1889" s="140" t="s">
        <v>728</v>
      </c>
      <c r="AD1889" s="140" t="s">
        <v>728</v>
      </c>
      <c r="AE1889" s="140" t="s">
        <v>728</v>
      </c>
      <c r="AF1889" s="140" t="s">
        <v>728</v>
      </c>
      <c r="AG1889" s="140" t="s">
        <v>728</v>
      </c>
      <c r="AH1889" s="140">
        <v>56323</v>
      </c>
      <c r="AI1889" s="44"/>
      <c r="AK1889" s="44"/>
      <c r="AL1889" s="4"/>
    </row>
    <row r="1890" spans="1:38" x14ac:dyDescent="0.35">
      <c r="A1890" s="140" t="s">
        <v>4553</v>
      </c>
      <c r="B1890" s="140" t="s">
        <v>4554</v>
      </c>
      <c r="C1890" s="140" t="s">
        <v>281</v>
      </c>
      <c r="D1890" s="140" t="s">
        <v>7</v>
      </c>
      <c r="E1890" s="140" t="s">
        <v>535</v>
      </c>
      <c r="F1890" s="140">
        <v>2010</v>
      </c>
      <c r="G1890" s="140" t="s">
        <v>5308</v>
      </c>
      <c r="H1890" s="140" t="s">
        <v>728</v>
      </c>
      <c r="I1890" s="140">
        <v>10166059323.30508</v>
      </c>
      <c r="J1890" s="140">
        <v>3757764156.2575865</v>
      </c>
      <c r="K1890" s="140">
        <v>3757764156.2575865</v>
      </c>
      <c r="L1890" s="140">
        <v>0</v>
      </c>
      <c r="M1890" s="140">
        <v>1263.3131237098939</v>
      </c>
      <c r="N1890" s="140">
        <v>0</v>
      </c>
      <c r="O1890" s="140">
        <v>1834880800.1789918</v>
      </c>
      <c r="P1890" s="140">
        <v>1909132654.9189742</v>
      </c>
      <c r="Q1890" s="140">
        <v>13749437.846496485</v>
      </c>
      <c r="R1890" s="140" t="s">
        <v>728</v>
      </c>
      <c r="S1890" s="140">
        <v>13749437.846496485</v>
      </c>
      <c r="T1890" s="140">
        <v>0</v>
      </c>
      <c r="U1890" s="140">
        <v>0</v>
      </c>
      <c r="V1890" s="140">
        <v>0</v>
      </c>
      <c r="W1890" s="140">
        <v>0</v>
      </c>
      <c r="X1890" s="140">
        <v>0</v>
      </c>
      <c r="Y1890" s="140">
        <v>0</v>
      </c>
      <c r="Z1890" s="140" t="s">
        <v>728</v>
      </c>
      <c r="AA1890" s="140" t="s">
        <v>728</v>
      </c>
      <c r="AB1890" s="140" t="s">
        <v>728</v>
      </c>
      <c r="AC1890" s="140" t="s">
        <v>728</v>
      </c>
      <c r="AD1890" s="140" t="s">
        <v>728</v>
      </c>
      <c r="AE1890" s="140" t="s">
        <v>728</v>
      </c>
      <c r="AF1890" s="140" t="s">
        <v>728</v>
      </c>
      <c r="AG1890" s="140" t="s">
        <v>728</v>
      </c>
      <c r="AH1890" s="140">
        <v>56905</v>
      </c>
      <c r="AI1890" s="44"/>
      <c r="AK1890" s="44"/>
      <c r="AL1890" s="4"/>
    </row>
    <row r="1891" spans="1:38" x14ac:dyDescent="0.35">
      <c r="A1891" s="140" t="s">
        <v>4553</v>
      </c>
      <c r="B1891" s="140" t="s">
        <v>4554</v>
      </c>
      <c r="C1891" s="140" t="s">
        <v>281</v>
      </c>
      <c r="D1891" s="140" t="s">
        <v>7</v>
      </c>
      <c r="E1891" s="140" t="s">
        <v>535</v>
      </c>
      <c r="F1891" s="140">
        <v>2011</v>
      </c>
      <c r="G1891" s="140" t="s">
        <v>5309</v>
      </c>
      <c r="H1891" s="140" t="s">
        <v>728</v>
      </c>
      <c r="I1891" s="140">
        <v>11658853630.738518</v>
      </c>
      <c r="J1891" s="140">
        <v>5239080484.6570072</v>
      </c>
      <c r="K1891" s="140">
        <v>5074915019.1349268</v>
      </c>
      <c r="L1891" s="140">
        <v>0</v>
      </c>
      <c r="M1891" s="140">
        <v>1338.3681981357236</v>
      </c>
      <c r="N1891" s="140">
        <v>0</v>
      </c>
      <c r="O1891" s="140">
        <v>3130158738.7533045</v>
      </c>
      <c r="P1891" s="140">
        <v>1930839734.0445375</v>
      </c>
      <c r="Q1891" s="140">
        <v>13915207.968886476</v>
      </c>
      <c r="R1891" s="140" t="s">
        <v>728</v>
      </c>
      <c r="S1891" s="140">
        <v>13915207.968886476</v>
      </c>
      <c r="T1891" s="140">
        <v>164165465.52208018</v>
      </c>
      <c r="U1891" s="140">
        <v>0</v>
      </c>
      <c r="V1891" s="140">
        <v>0</v>
      </c>
      <c r="W1891" s="140">
        <v>0</v>
      </c>
      <c r="X1891" s="140">
        <v>0</v>
      </c>
      <c r="Y1891" s="140">
        <v>164165465.52208018</v>
      </c>
      <c r="Z1891" s="140" t="s">
        <v>728</v>
      </c>
      <c r="AA1891" s="140" t="s">
        <v>728</v>
      </c>
      <c r="AB1891" s="140" t="s">
        <v>728</v>
      </c>
      <c r="AC1891" s="140" t="s">
        <v>728</v>
      </c>
      <c r="AD1891" s="140" t="s">
        <v>728</v>
      </c>
      <c r="AE1891" s="140" t="s">
        <v>728</v>
      </c>
      <c r="AF1891" s="140" t="s">
        <v>728</v>
      </c>
      <c r="AG1891" s="140" t="s">
        <v>728</v>
      </c>
      <c r="AH1891" s="140">
        <v>56890</v>
      </c>
      <c r="AI1891" s="44"/>
      <c r="AK1891" s="44"/>
      <c r="AL1891" s="4"/>
    </row>
    <row r="1892" spans="1:38" x14ac:dyDescent="0.35">
      <c r="A1892" s="140" t="s">
        <v>4553</v>
      </c>
      <c r="B1892" s="140" t="s">
        <v>4554</v>
      </c>
      <c r="C1892" s="140" t="s">
        <v>281</v>
      </c>
      <c r="D1892" s="140" t="s">
        <v>7</v>
      </c>
      <c r="E1892" s="140" t="s">
        <v>535</v>
      </c>
      <c r="F1892" s="140">
        <v>2012</v>
      </c>
      <c r="G1892" s="140" t="s">
        <v>5310</v>
      </c>
      <c r="H1892" s="140" t="s">
        <v>728</v>
      </c>
      <c r="I1892" s="140">
        <v>12204401688.592619</v>
      </c>
      <c r="J1892" s="140">
        <v>4500629238.5844936</v>
      </c>
      <c r="K1892" s="140">
        <v>4366232374.3160715</v>
      </c>
      <c r="L1892" s="140">
        <v>0</v>
      </c>
      <c r="M1892" s="140">
        <v>1156.4488246516321</v>
      </c>
      <c r="N1892" s="140">
        <v>0</v>
      </c>
      <c r="O1892" s="140">
        <v>2411199220.6646748</v>
      </c>
      <c r="P1892" s="140">
        <v>1941033846.4557168</v>
      </c>
      <c r="Q1892" s="140">
        <v>13998150.746855378</v>
      </c>
      <c r="R1892" s="140" t="s">
        <v>728</v>
      </c>
      <c r="S1892" s="140">
        <v>13998150.746855378</v>
      </c>
      <c r="T1892" s="140">
        <v>134396864.26842153</v>
      </c>
      <c r="U1892" s="140">
        <v>0</v>
      </c>
      <c r="V1892" s="140">
        <v>0</v>
      </c>
      <c r="W1892" s="140">
        <v>0</v>
      </c>
      <c r="X1892" s="140">
        <v>0</v>
      </c>
      <c r="Y1892" s="140">
        <v>134396864.26842153</v>
      </c>
      <c r="Z1892" s="140" t="s">
        <v>728</v>
      </c>
      <c r="AA1892" s="140" t="s">
        <v>728</v>
      </c>
      <c r="AB1892" s="140" t="s">
        <v>728</v>
      </c>
      <c r="AC1892" s="140" t="s">
        <v>728</v>
      </c>
      <c r="AD1892" s="140" t="s">
        <v>728</v>
      </c>
      <c r="AE1892" s="140" t="s">
        <v>728</v>
      </c>
      <c r="AF1892" s="140" t="s">
        <v>728</v>
      </c>
      <c r="AG1892" s="140" t="s">
        <v>728</v>
      </c>
      <c r="AH1892" s="140">
        <v>56810</v>
      </c>
      <c r="AI1892" s="44"/>
      <c r="AK1892" s="44"/>
      <c r="AL1892" s="4"/>
    </row>
    <row r="1893" spans="1:38" x14ac:dyDescent="0.35">
      <c r="A1893" s="140" t="s">
        <v>4553</v>
      </c>
      <c r="B1893" s="140" t="s">
        <v>4554</v>
      </c>
      <c r="C1893" s="140" t="s">
        <v>281</v>
      </c>
      <c r="D1893" s="140" t="s">
        <v>7</v>
      </c>
      <c r="E1893" s="140" t="s">
        <v>535</v>
      </c>
      <c r="F1893" s="140">
        <v>2013</v>
      </c>
      <c r="G1893" s="140" t="s">
        <v>5311</v>
      </c>
      <c r="H1893" s="140" t="s">
        <v>728</v>
      </c>
      <c r="I1893" s="140">
        <v>12454543702.041332</v>
      </c>
      <c r="J1893" s="140">
        <v>4976629936.7390108</v>
      </c>
      <c r="K1893" s="140">
        <v>4925768785.4668922</v>
      </c>
      <c r="L1893" s="140">
        <v>0</v>
      </c>
      <c r="M1893" s="140">
        <v>1263.1155075563811</v>
      </c>
      <c r="N1893" s="140">
        <v>0</v>
      </c>
      <c r="O1893" s="140">
        <v>2987636058.9058647</v>
      </c>
      <c r="P1893" s="140">
        <v>1924280645.9972897</v>
      </c>
      <c r="Q1893" s="140">
        <v>13850817.448230222</v>
      </c>
      <c r="R1893" s="140" t="s">
        <v>728</v>
      </c>
      <c r="S1893" s="140">
        <v>13850817.448230222</v>
      </c>
      <c r="T1893" s="140">
        <v>50861151.272118516</v>
      </c>
      <c r="U1893" s="140">
        <v>0</v>
      </c>
      <c r="V1893" s="140">
        <v>0</v>
      </c>
      <c r="W1893" s="140">
        <v>0</v>
      </c>
      <c r="X1893" s="140">
        <v>0</v>
      </c>
      <c r="Y1893" s="140">
        <v>50861151.272118516</v>
      </c>
      <c r="Z1893" s="140" t="s">
        <v>728</v>
      </c>
      <c r="AA1893" s="140" t="s">
        <v>728</v>
      </c>
      <c r="AB1893" s="140" t="s">
        <v>728</v>
      </c>
      <c r="AC1893" s="140" t="s">
        <v>728</v>
      </c>
      <c r="AD1893" s="140" t="s">
        <v>728</v>
      </c>
      <c r="AE1893" s="140" t="s">
        <v>728</v>
      </c>
      <c r="AF1893" s="140" t="s">
        <v>728</v>
      </c>
      <c r="AG1893" s="140" t="s">
        <v>728</v>
      </c>
      <c r="AH1893" s="140">
        <v>56483</v>
      </c>
      <c r="AI1893" s="44"/>
      <c r="AK1893" s="44"/>
      <c r="AL1893" s="4"/>
    </row>
    <row r="1894" spans="1:38" x14ac:dyDescent="0.35">
      <c r="A1894" s="140" t="s">
        <v>4553</v>
      </c>
      <c r="B1894" s="140" t="s">
        <v>4554</v>
      </c>
      <c r="C1894" s="140" t="s">
        <v>281</v>
      </c>
      <c r="D1894" s="140" t="s">
        <v>7</v>
      </c>
      <c r="E1894" s="140" t="s">
        <v>535</v>
      </c>
      <c r="F1894" s="140">
        <v>2014</v>
      </c>
      <c r="G1894" s="140" t="s">
        <v>5312</v>
      </c>
      <c r="H1894" s="140" t="s">
        <v>728</v>
      </c>
      <c r="I1894" s="140">
        <v>12461505347.371517</v>
      </c>
      <c r="J1894" s="140">
        <v>5440282852.3200808</v>
      </c>
      <c r="K1894" s="140">
        <v>5440282852.3200808</v>
      </c>
      <c r="L1894" s="140">
        <v>0</v>
      </c>
      <c r="M1894" s="140">
        <v>1339.0267263648739</v>
      </c>
      <c r="N1894" s="140">
        <v>0</v>
      </c>
      <c r="O1894" s="140">
        <v>3479953364.8355064</v>
      </c>
      <c r="P1894" s="140">
        <v>1946325855.4559371</v>
      </c>
      <c r="Q1894" s="140">
        <v>14002293.001910942</v>
      </c>
      <c r="R1894" s="140" t="s">
        <v>728</v>
      </c>
      <c r="S1894" s="140">
        <v>14002293.001910942</v>
      </c>
      <c r="T1894" s="140">
        <v>0</v>
      </c>
      <c r="U1894" s="140">
        <v>0</v>
      </c>
      <c r="V1894" s="140">
        <v>0</v>
      </c>
      <c r="W1894" s="140">
        <v>0</v>
      </c>
      <c r="X1894" s="140">
        <v>0</v>
      </c>
      <c r="Y1894" s="140">
        <v>0</v>
      </c>
      <c r="Z1894" s="140" t="s">
        <v>728</v>
      </c>
      <c r="AA1894" s="140" t="s">
        <v>728</v>
      </c>
      <c r="AB1894" s="140" t="s">
        <v>728</v>
      </c>
      <c r="AC1894" s="140" t="s">
        <v>728</v>
      </c>
      <c r="AD1894" s="140" t="s">
        <v>728</v>
      </c>
      <c r="AE1894" s="140" t="s">
        <v>728</v>
      </c>
      <c r="AF1894" s="140" t="s">
        <v>728</v>
      </c>
      <c r="AG1894" s="140" t="s">
        <v>728</v>
      </c>
      <c r="AH1894" s="140">
        <v>56295</v>
      </c>
      <c r="AI1894" s="44"/>
      <c r="AK1894" s="44"/>
      <c r="AL1894" s="4"/>
    </row>
    <row r="1895" spans="1:38" x14ac:dyDescent="0.35">
      <c r="A1895" s="140" t="s">
        <v>4553</v>
      </c>
      <c r="B1895" s="140" t="s">
        <v>4554</v>
      </c>
      <c r="C1895" s="140" t="s">
        <v>281</v>
      </c>
      <c r="D1895" s="140" t="s">
        <v>7</v>
      </c>
      <c r="E1895" s="140" t="s">
        <v>535</v>
      </c>
      <c r="F1895" s="140">
        <v>2015</v>
      </c>
      <c r="G1895" s="140" t="s">
        <v>5313</v>
      </c>
      <c r="H1895" s="140" t="s">
        <v>728</v>
      </c>
      <c r="I1895" s="140">
        <v>12489485692.103786</v>
      </c>
      <c r="J1895" s="140">
        <v>2998373597.4072318</v>
      </c>
      <c r="K1895" s="140">
        <v>2998373597.4072318</v>
      </c>
      <c r="L1895" s="140">
        <v>0</v>
      </c>
      <c r="M1895" s="140">
        <v>985.83910514650211</v>
      </c>
      <c r="N1895" s="140">
        <v>0</v>
      </c>
      <c r="O1895" s="140">
        <v>1061303260.6147137</v>
      </c>
      <c r="P1895" s="140">
        <v>1923225382.2511082</v>
      </c>
      <c r="Q1895" s="140">
        <v>13843968.702304736</v>
      </c>
      <c r="R1895" s="140" t="s">
        <v>728</v>
      </c>
      <c r="S1895" s="140">
        <v>13843968.702304736</v>
      </c>
      <c r="T1895" s="140">
        <v>0</v>
      </c>
      <c r="U1895" s="140">
        <v>0</v>
      </c>
      <c r="V1895" s="140">
        <v>0</v>
      </c>
      <c r="W1895" s="140">
        <v>0</v>
      </c>
      <c r="X1895" s="140">
        <v>0</v>
      </c>
      <c r="Y1895" s="140">
        <v>0</v>
      </c>
      <c r="Z1895" s="140" t="s">
        <v>728</v>
      </c>
      <c r="AA1895" s="140" t="s">
        <v>728</v>
      </c>
      <c r="AB1895" s="140" t="s">
        <v>728</v>
      </c>
      <c r="AC1895" s="140" t="s">
        <v>728</v>
      </c>
      <c r="AD1895" s="140" t="s">
        <v>728</v>
      </c>
      <c r="AE1895" s="140" t="s">
        <v>728</v>
      </c>
      <c r="AF1895" s="140" t="s">
        <v>728</v>
      </c>
      <c r="AG1895" s="140" t="s">
        <v>728</v>
      </c>
      <c r="AH1895" s="140">
        <v>56114</v>
      </c>
      <c r="AI1895" s="44"/>
      <c r="AK1895" s="44"/>
      <c r="AL1895" s="4"/>
    </row>
    <row r="1896" spans="1:38" x14ac:dyDescent="0.35">
      <c r="A1896" s="140" t="s">
        <v>4553</v>
      </c>
      <c r="B1896" s="140" t="s">
        <v>4554</v>
      </c>
      <c r="C1896" s="140" t="s">
        <v>281</v>
      </c>
      <c r="D1896" s="140" t="s">
        <v>7</v>
      </c>
      <c r="E1896" s="140" t="s">
        <v>535</v>
      </c>
      <c r="F1896" s="140">
        <v>2016</v>
      </c>
      <c r="G1896" s="140" t="s">
        <v>5314</v>
      </c>
      <c r="H1896" s="140" t="s">
        <v>728</v>
      </c>
      <c r="I1896" s="140">
        <v>12567993085.148804</v>
      </c>
      <c r="J1896" s="140">
        <v>3027263006.303709</v>
      </c>
      <c r="K1896" s="140">
        <v>3027263006.303709</v>
      </c>
      <c r="L1896" s="140">
        <v>0</v>
      </c>
      <c r="M1896" s="140">
        <v>986.29597389730509</v>
      </c>
      <c r="N1896" s="140">
        <v>0</v>
      </c>
      <c r="O1896" s="140">
        <v>1162757164.6814818</v>
      </c>
      <c r="P1896" s="140">
        <v>1851172516.0605171</v>
      </c>
      <c r="Q1896" s="140">
        <v>13332339.26573601</v>
      </c>
      <c r="R1896" s="140" t="s">
        <v>728</v>
      </c>
      <c r="S1896" s="140">
        <v>13332339.26573601</v>
      </c>
      <c r="T1896" s="140">
        <v>0</v>
      </c>
      <c r="U1896" s="140">
        <v>0</v>
      </c>
      <c r="V1896" s="140">
        <v>0</v>
      </c>
      <c r="W1896" s="140">
        <v>0</v>
      </c>
      <c r="X1896" s="140">
        <v>0</v>
      </c>
      <c r="Y1896" s="140">
        <v>0</v>
      </c>
      <c r="Z1896" s="140" t="s">
        <v>728</v>
      </c>
      <c r="AA1896" s="140" t="s">
        <v>728</v>
      </c>
      <c r="AB1896" s="140" t="s">
        <v>728</v>
      </c>
      <c r="AC1896" s="140" t="s">
        <v>728</v>
      </c>
      <c r="AD1896" s="140" t="s">
        <v>728</v>
      </c>
      <c r="AE1896" s="140" t="s">
        <v>728</v>
      </c>
      <c r="AF1896" s="140" t="s">
        <v>728</v>
      </c>
      <c r="AG1896" s="140" t="s">
        <v>728</v>
      </c>
      <c r="AH1896" s="140">
        <v>56186</v>
      </c>
      <c r="AI1896" s="44"/>
      <c r="AK1896" s="44"/>
      <c r="AL1896" s="4"/>
    </row>
    <row r="1897" spans="1:38" x14ac:dyDescent="0.35">
      <c r="A1897" s="140" t="s">
        <v>4553</v>
      </c>
      <c r="B1897" s="140" t="s">
        <v>4554</v>
      </c>
      <c r="C1897" s="140" t="s">
        <v>281</v>
      </c>
      <c r="D1897" s="140" t="s">
        <v>7</v>
      </c>
      <c r="E1897" s="140" t="s">
        <v>535</v>
      </c>
      <c r="F1897" s="140">
        <v>2017</v>
      </c>
      <c r="G1897" s="140" t="s">
        <v>5315</v>
      </c>
      <c r="H1897" s="140" t="s">
        <v>728</v>
      </c>
      <c r="I1897" s="140">
        <v>12593306623.935059</v>
      </c>
      <c r="J1897" s="140">
        <v>3124440247.7050614</v>
      </c>
      <c r="K1897" s="140">
        <v>3124440247.7050614</v>
      </c>
      <c r="L1897" s="140">
        <v>0</v>
      </c>
      <c r="M1897" s="140">
        <v>1008.6495491560025</v>
      </c>
      <c r="N1897" s="140">
        <v>0</v>
      </c>
      <c r="O1897" s="140">
        <v>1322655162.8453882</v>
      </c>
      <c r="P1897" s="140">
        <v>1788976670.2806594</v>
      </c>
      <c r="Q1897" s="140">
        <v>12807405.9294647</v>
      </c>
      <c r="R1897" s="140" t="s">
        <v>728</v>
      </c>
      <c r="S1897" s="140">
        <v>12807405.9294647</v>
      </c>
      <c r="T1897" s="140">
        <v>0</v>
      </c>
      <c r="U1897" s="140">
        <v>0</v>
      </c>
      <c r="V1897" s="140">
        <v>0</v>
      </c>
      <c r="W1897" s="140">
        <v>0</v>
      </c>
      <c r="X1897" s="140">
        <v>0</v>
      </c>
      <c r="Y1897" s="140">
        <v>0</v>
      </c>
      <c r="Z1897" s="140" t="s">
        <v>728</v>
      </c>
      <c r="AA1897" s="140" t="s">
        <v>728</v>
      </c>
      <c r="AB1897" s="140" t="s">
        <v>728</v>
      </c>
      <c r="AC1897" s="140" t="s">
        <v>728</v>
      </c>
      <c r="AD1897" s="140" t="s">
        <v>728</v>
      </c>
      <c r="AE1897" s="140" t="s">
        <v>728</v>
      </c>
      <c r="AF1897" s="140" t="s">
        <v>728</v>
      </c>
      <c r="AG1897" s="140" t="s">
        <v>728</v>
      </c>
      <c r="AH1897" s="140">
        <v>56172</v>
      </c>
      <c r="AI1897" s="44"/>
      <c r="AK1897" s="44"/>
      <c r="AL1897" s="4"/>
    </row>
    <row r="1898" spans="1:38" x14ac:dyDescent="0.35">
      <c r="A1898" s="140" t="s">
        <v>4553</v>
      </c>
      <c r="B1898" s="140" t="s">
        <v>4554</v>
      </c>
      <c r="C1898" s="140" t="s">
        <v>281</v>
      </c>
      <c r="D1898" s="140" t="s">
        <v>7</v>
      </c>
      <c r="E1898" s="140" t="s">
        <v>535</v>
      </c>
      <c r="F1898" s="140">
        <v>2018</v>
      </c>
      <c r="G1898" s="140" t="s">
        <v>5316</v>
      </c>
      <c r="H1898" s="140" t="s">
        <v>728</v>
      </c>
      <c r="I1898" s="140">
        <v>12653954678.84519</v>
      </c>
      <c r="J1898" s="140">
        <v>3026950143.7272329</v>
      </c>
      <c r="K1898" s="140">
        <v>3026950143.7272329</v>
      </c>
      <c r="L1898" s="140">
        <v>0</v>
      </c>
      <c r="M1898" s="140">
        <v>1261.7190995004282</v>
      </c>
      <c r="N1898" s="140">
        <v>0</v>
      </c>
      <c r="O1898" s="140">
        <v>1281414367.8656142</v>
      </c>
      <c r="P1898" s="140">
        <v>1733190881.7353458</v>
      </c>
      <c r="Q1898" s="140">
        <v>12343632.407173175</v>
      </c>
      <c r="R1898" s="140" t="s">
        <v>728</v>
      </c>
      <c r="S1898" s="140">
        <v>12343632.407173175</v>
      </c>
      <c r="T1898" s="140">
        <v>0</v>
      </c>
      <c r="U1898" s="140">
        <v>0</v>
      </c>
      <c r="V1898" s="140">
        <v>0</v>
      </c>
      <c r="W1898" s="140" t="s">
        <v>728</v>
      </c>
      <c r="X1898" s="140">
        <v>0</v>
      </c>
      <c r="Y1898" s="140">
        <v>0</v>
      </c>
      <c r="Z1898" s="140" t="s">
        <v>728</v>
      </c>
      <c r="AA1898" s="140" t="s">
        <v>728</v>
      </c>
      <c r="AB1898" s="140" t="s">
        <v>728</v>
      </c>
      <c r="AC1898" s="140" t="s">
        <v>728</v>
      </c>
      <c r="AD1898" s="140" t="s">
        <v>728</v>
      </c>
      <c r="AE1898" s="140" t="s">
        <v>728</v>
      </c>
      <c r="AF1898" s="140" t="s">
        <v>728</v>
      </c>
      <c r="AG1898" s="140" t="s">
        <v>728</v>
      </c>
      <c r="AH1898" s="140">
        <v>56023</v>
      </c>
      <c r="AI1898" s="44"/>
      <c r="AK1898" s="44"/>
      <c r="AL1898" s="4"/>
    </row>
    <row r="1899" spans="1:38" x14ac:dyDescent="0.35">
      <c r="A1899" s="140" t="s">
        <v>105</v>
      </c>
      <c r="B1899" s="140" t="s">
        <v>106</v>
      </c>
      <c r="C1899" s="140" t="s">
        <v>6</v>
      </c>
      <c r="D1899" s="140" t="s">
        <v>11</v>
      </c>
      <c r="E1899" s="140" t="s">
        <v>535</v>
      </c>
      <c r="F1899" s="140">
        <v>1995</v>
      </c>
      <c r="G1899" s="140" t="s">
        <v>1761</v>
      </c>
      <c r="H1899" s="140">
        <v>342988220857.08844</v>
      </c>
      <c r="I1899" s="140">
        <v>82090630862.555283</v>
      </c>
      <c r="J1899" s="140">
        <v>54295943404.278542</v>
      </c>
      <c r="K1899" s="140">
        <v>52677429102.557785</v>
      </c>
      <c r="L1899" s="140">
        <v>6787290131.7025003</v>
      </c>
      <c r="M1899" s="140">
        <v>8842916756.6222553</v>
      </c>
      <c r="N1899" s="140">
        <v>27430699.837419964</v>
      </c>
      <c r="O1899" s="140">
        <v>1486954265.4300747</v>
      </c>
      <c r="P1899" s="140">
        <v>6209535232.3286457</v>
      </c>
      <c r="Q1899" s="140">
        <v>29323302016.636894</v>
      </c>
      <c r="R1899" s="140">
        <v>23883052739.321976</v>
      </c>
      <c r="S1899" s="140">
        <v>5440249277.3149195</v>
      </c>
      <c r="T1899" s="140">
        <v>1618514301.7207541</v>
      </c>
      <c r="U1899" s="140">
        <v>1617734980.4124076</v>
      </c>
      <c r="V1899" s="140">
        <v>1617734980.4124076</v>
      </c>
      <c r="W1899" s="140">
        <v>0</v>
      </c>
      <c r="X1899" s="140">
        <v>0</v>
      </c>
      <c r="Y1899" s="140">
        <v>779321.30834641878</v>
      </c>
      <c r="Z1899" s="140">
        <v>211778683786.86469</v>
      </c>
      <c r="AA1899" s="140">
        <v>124192323571.94824</v>
      </c>
      <c r="AB1899" s="140">
        <v>96873349776.644333</v>
      </c>
      <c r="AC1899" s="140">
        <v>27318973795.303776</v>
      </c>
      <c r="AD1899" s="140">
        <v>87586360214.916428</v>
      </c>
      <c r="AE1899" s="140">
        <v>68319714654.886047</v>
      </c>
      <c r="AF1899" s="140">
        <v>19266645560.030483</v>
      </c>
      <c r="AG1899" s="140">
        <v>-5177037196.610033</v>
      </c>
      <c r="AH1899" s="140">
        <v>10286786</v>
      </c>
      <c r="AI1899" s="44"/>
      <c r="AK1899" s="44"/>
      <c r="AL1899" s="4"/>
    </row>
    <row r="1900" spans="1:38" x14ac:dyDescent="0.35">
      <c r="A1900" s="140" t="s">
        <v>105</v>
      </c>
      <c r="B1900" s="140" t="s">
        <v>106</v>
      </c>
      <c r="C1900" s="140" t="s">
        <v>6</v>
      </c>
      <c r="D1900" s="140" t="s">
        <v>11</v>
      </c>
      <c r="E1900" s="140" t="s">
        <v>535</v>
      </c>
      <c r="F1900" s="140">
        <v>1996</v>
      </c>
      <c r="G1900" s="140" t="s">
        <v>1762</v>
      </c>
      <c r="H1900" s="140">
        <v>352568442281.78107</v>
      </c>
      <c r="I1900" s="140">
        <v>84411382243.197556</v>
      </c>
      <c r="J1900" s="140">
        <v>54048117147.402275</v>
      </c>
      <c r="K1900" s="140">
        <v>51956967933.622101</v>
      </c>
      <c r="L1900" s="140">
        <v>6317968581.262989</v>
      </c>
      <c r="M1900" s="140">
        <v>8758637733.46595</v>
      </c>
      <c r="N1900" s="140">
        <v>28101426.164971013</v>
      </c>
      <c r="O1900" s="140">
        <v>1515133241.8313308</v>
      </c>
      <c r="P1900" s="140">
        <v>5966745289.8969698</v>
      </c>
      <c r="Q1900" s="140">
        <v>29370381660.999886</v>
      </c>
      <c r="R1900" s="140">
        <v>24209323763.968002</v>
      </c>
      <c r="S1900" s="140">
        <v>5161057897.0318832</v>
      </c>
      <c r="T1900" s="140">
        <v>2091149213.7801778</v>
      </c>
      <c r="U1900" s="140">
        <v>2090245667.2628629</v>
      </c>
      <c r="V1900" s="140">
        <v>2090245667.2628629</v>
      </c>
      <c r="W1900" s="140">
        <v>0</v>
      </c>
      <c r="X1900" s="140">
        <v>0</v>
      </c>
      <c r="Y1900" s="140">
        <v>903546.51731493359</v>
      </c>
      <c r="Z1900" s="140">
        <v>219393086259.44763</v>
      </c>
      <c r="AA1900" s="140">
        <v>128571324571.58647</v>
      </c>
      <c r="AB1900" s="140">
        <v>100289088232.20578</v>
      </c>
      <c r="AC1900" s="140">
        <v>28282236339.380661</v>
      </c>
      <c r="AD1900" s="140">
        <v>90821761687.861145</v>
      </c>
      <c r="AE1900" s="140">
        <v>70843414747.950531</v>
      </c>
      <c r="AF1900" s="140">
        <v>19978346939.910507</v>
      </c>
      <c r="AG1900" s="140">
        <v>-5284143368.2663927</v>
      </c>
      <c r="AH1900" s="140">
        <v>10536942</v>
      </c>
      <c r="AI1900" s="44"/>
      <c r="AK1900" s="44"/>
      <c r="AL1900" s="4"/>
    </row>
    <row r="1901" spans="1:38" x14ac:dyDescent="0.35">
      <c r="A1901" s="140" t="s">
        <v>105</v>
      </c>
      <c r="B1901" s="140" t="s">
        <v>106</v>
      </c>
      <c r="C1901" s="140" t="s">
        <v>6</v>
      </c>
      <c r="D1901" s="140" t="s">
        <v>11</v>
      </c>
      <c r="E1901" s="140" t="s">
        <v>535</v>
      </c>
      <c r="F1901" s="140">
        <v>1997</v>
      </c>
      <c r="G1901" s="140" t="s">
        <v>1763</v>
      </c>
      <c r="H1901" s="140">
        <v>363589222139.13184</v>
      </c>
      <c r="I1901" s="140">
        <v>88282001726.045761</v>
      </c>
      <c r="J1901" s="140">
        <v>52960536757.389297</v>
      </c>
      <c r="K1901" s="140">
        <v>51084162005.821411</v>
      </c>
      <c r="L1901" s="140">
        <v>6137988485.368968</v>
      </c>
      <c r="M1901" s="140">
        <v>8702221947.5872231</v>
      </c>
      <c r="N1901" s="140">
        <v>28772152.492522061</v>
      </c>
      <c r="O1901" s="140">
        <v>874191183.96206081</v>
      </c>
      <c r="P1901" s="140">
        <v>5879552626.2782984</v>
      </c>
      <c r="Q1901" s="140">
        <v>29461435610.132347</v>
      </c>
      <c r="R1901" s="140">
        <v>24439660200.109375</v>
      </c>
      <c r="S1901" s="140">
        <v>5021775410.0229731</v>
      </c>
      <c r="T1901" s="140">
        <v>1876374751.5678797</v>
      </c>
      <c r="U1901" s="140">
        <v>1869896581.8744459</v>
      </c>
      <c r="V1901" s="140">
        <v>1869896581.8744459</v>
      </c>
      <c r="W1901" s="140">
        <v>0</v>
      </c>
      <c r="X1901" s="140">
        <v>0</v>
      </c>
      <c r="Y1901" s="140">
        <v>6478169.6934337756</v>
      </c>
      <c r="Z1901" s="140">
        <v>228900790594.36337</v>
      </c>
      <c r="AA1901" s="140">
        <v>133877397617.89276</v>
      </c>
      <c r="AB1901" s="140">
        <v>104427967797.15283</v>
      </c>
      <c r="AC1901" s="140">
        <v>29449429820.739632</v>
      </c>
      <c r="AD1901" s="140">
        <v>95023392976.470627</v>
      </c>
      <c r="AE1901" s="140">
        <v>74120800062.496201</v>
      </c>
      <c r="AF1901" s="140">
        <v>20902592913.974709</v>
      </c>
      <c r="AG1901" s="140">
        <v>-6554106938.6664877</v>
      </c>
      <c r="AH1901" s="140">
        <v>10788362</v>
      </c>
      <c r="AI1901" s="44"/>
      <c r="AK1901" s="44"/>
      <c r="AL1901" s="4"/>
    </row>
    <row r="1902" spans="1:38" x14ac:dyDescent="0.35">
      <c r="A1902" s="140" t="s">
        <v>105</v>
      </c>
      <c r="B1902" s="140" t="s">
        <v>106</v>
      </c>
      <c r="C1902" s="140" t="s">
        <v>6</v>
      </c>
      <c r="D1902" s="140" t="s">
        <v>11</v>
      </c>
      <c r="E1902" s="140" t="s">
        <v>535</v>
      </c>
      <c r="F1902" s="140">
        <v>1998</v>
      </c>
      <c r="G1902" s="140" t="s">
        <v>1764</v>
      </c>
      <c r="H1902" s="140">
        <v>378080441003.34332</v>
      </c>
      <c r="I1902" s="140">
        <v>93391058703.256088</v>
      </c>
      <c r="J1902" s="140">
        <v>53134598622.683044</v>
      </c>
      <c r="K1902" s="140">
        <v>51548319024.589478</v>
      </c>
      <c r="L1902" s="140">
        <v>5914224157.7185364</v>
      </c>
      <c r="M1902" s="140">
        <v>8842023995.0100594</v>
      </c>
      <c r="N1902" s="140">
        <v>29442878.820073105</v>
      </c>
      <c r="O1902" s="140">
        <v>1489252795.117254</v>
      </c>
      <c r="P1902" s="140">
        <v>5869313933.1371002</v>
      </c>
      <c r="Q1902" s="140">
        <v>29404061264.786446</v>
      </c>
      <c r="R1902" s="140">
        <v>24647278459.259769</v>
      </c>
      <c r="S1902" s="140">
        <v>4756782805.5266781</v>
      </c>
      <c r="T1902" s="140">
        <v>1586279598.0935783</v>
      </c>
      <c r="U1902" s="140">
        <v>1581587972.7422211</v>
      </c>
      <c r="V1902" s="140">
        <v>1581587972.7422211</v>
      </c>
      <c r="W1902" s="140">
        <v>0</v>
      </c>
      <c r="X1902" s="140">
        <v>0</v>
      </c>
      <c r="Y1902" s="140">
        <v>4691625.3513572924</v>
      </c>
      <c r="Z1902" s="140">
        <v>240401827454.88571</v>
      </c>
      <c r="AA1902" s="140">
        <v>140423631918.75522</v>
      </c>
      <c r="AB1902" s="140">
        <v>109534206467.21013</v>
      </c>
      <c r="AC1902" s="140">
        <v>30889425451.545147</v>
      </c>
      <c r="AD1902" s="140">
        <v>99978195536.130127</v>
      </c>
      <c r="AE1902" s="140">
        <v>77985679208.251068</v>
      </c>
      <c r="AF1902" s="140">
        <v>21992516327.878986</v>
      </c>
      <c r="AG1902" s="140">
        <v>-8847043777.4815521</v>
      </c>
      <c r="AH1902" s="140">
        <v>11046215</v>
      </c>
      <c r="AI1902" s="44"/>
      <c r="AK1902" s="44"/>
      <c r="AL1902" s="4"/>
    </row>
    <row r="1903" spans="1:38" x14ac:dyDescent="0.35">
      <c r="A1903" s="140" t="s">
        <v>105</v>
      </c>
      <c r="B1903" s="140" t="s">
        <v>106</v>
      </c>
      <c r="C1903" s="140" t="s">
        <v>6</v>
      </c>
      <c r="D1903" s="140" t="s">
        <v>11</v>
      </c>
      <c r="E1903" s="140" t="s">
        <v>535</v>
      </c>
      <c r="F1903" s="140">
        <v>1999</v>
      </c>
      <c r="G1903" s="140" t="s">
        <v>1765</v>
      </c>
      <c r="H1903" s="140">
        <v>391432866595.88208</v>
      </c>
      <c r="I1903" s="140">
        <v>98631622084.447311</v>
      </c>
      <c r="J1903" s="140">
        <v>52924073346.804329</v>
      </c>
      <c r="K1903" s="140">
        <v>49891169299.510117</v>
      </c>
      <c r="L1903" s="140">
        <v>5536683914.5667</v>
      </c>
      <c r="M1903" s="140">
        <v>8854462481.7379818</v>
      </c>
      <c r="N1903" s="140">
        <v>30113629.65262315</v>
      </c>
      <c r="O1903" s="140">
        <v>1300111636.0527983</v>
      </c>
      <c r="P1903" s="140">
        <v>5546120381.1957941</v>
      </c>
      <c r="Q1903" s="140">
        <v>28623677256.304218</v>
      </c>
      <c r="R1903" s="140">
        <v>24183888169.47382</v>
      </c>
      <c r="S1903" s="140">
        <v>4439789086.8303976</v>
      </c>
      <c r="T1903" s="140">
        <v>3032904047.2942114</v>
      </c>
      <c r="U1903" s="140">
        <v>2970411446.5794587</v>
      </c>
      <c r="V1903" s="140">
        <v>2970411446.5794587</v>
      </c>
      <c r="W1903" s="140">
        <v>0</v>
      </c>
      <c r="X1903" s="140">
        <v>0</v>
      </c>
      <c r="Y1903" s="140">
        <v>62492600.714752764</v>
      </c>
      <c r="Z1903" s="140">
        <v>250835359907.1283</v>
      </c>
      <c r="AA1903" s="140">
        <v>146611072449.19443</v>
      </c>
      <c r="AB1903" s="140">
        <v>114360576354.55779</v>
      </c>
      <c r="AC1903" s="140">
        <v>32250496094.636337</v>
      </c>
      <c r="AD1903" s="140">
        <v>104224287457.93428</v>
      </c>
      <c r="AE1903" s="140">
        <v>81297745011.468201</v>
      </c>
      <c r="AF1903" s="140">
        <v>22926542446.466034</v>
      </c>
      <c r="AG1903" s="140">
        <v>-10958188742.497917</v>
      </c>
      <c r="AH1903" s="140">
        <v>11311078</v>
      </c>
      <c r="AI1903" s="44"/>
      <c r="AK1903" s="44"/>
      <c r="AL1903" s="4"/>
    </row>
    <row r="1904" spans="1:38" x14ac:dyDescent="0.35">
      <c r="A1904" s="140" t="s">
        <v>105</v>
      </c>
      <c r="B1904" s="140" t="s">
        <v>106</v>
      </c>
      <c r="C1904" s="140" t="s">
        <v>6</v>
      </c>
      <c r="D1904" s="140" t="s">
        <v>11</v>
      </c>
      <c r="E1904" s="140" t="s">
        <v>535</v>
      </c>
      <c r="F1904" s="140">
        <v>2000</v>
      </c>
      <c r="G1904" s="140" t="s">
        <v>1766</v>
      </c>
      <c r="H1904" s="140">
        <v>405795485747.3537</v>
      </c>
      <c r="I1904" s="140">
        <v>102342759626.07355</v>
      </c>
      <c r="J1904" s="140">
        <v>52619603980.517868</v>
      </c>
      <c r="K1904" s="140">
        <v>48434389582.24147</v>
      </c>
      <c r="L1904" s="140">
        <v>4984711791.6717319</v>
      </c>
      <c r="M1904" s="140">
        <v>8989284029.523428</v>
      </c>
      <c r="N1904" s="140">
        <v>30784355.980174199</v>
      </c>
      <c r="O1904" s="140">
        <v>1280165350.1755774</v>
      </c>
      <c r="P1904" s="140">
        <v>5373643560.796339</v>
      </c>
      <c r="Q1904" s="140">
        <v>27775800494.094223</v>
      </c>
      <c r="R1904" s="140">
        <v>23526140900.01635</v>
      </c>
      <c r="S1904" s="140">
        <v>4249659594.0778737</v>
      </c>
      <c r="T1904" s="140">
        <v>4185214398.2763968</v>
      </c>
      <c r="U1904" s="140">
        <v>4080267619.2783608</v>
      </c>
      <c r="V1904" s="140">
        <v>4080267619.2783608</v>
      </c>
      <c r="W1904" s="140">
        <v>0</v>
      </c>
      <c r="X1904" s="140">
        <v>0</v>
      </c>
      <c r="Y1904" s="140">
        <v>104946778.99803609</v>
      </c>
      <c r="Z1904" s="140">
        <v>259924436691.51297</v>
      </c>
      <c r="AA1904" s="140">
        <v>151903485227.98245</v>
      </c>
      <c r="AB1904" s="140">
        <v>118488800543.75198</v>
      </c>
      <c r="AC1904" s="140">
        <v>33414684684.230457</v>
      </c>
      <c r="AD1904" s="140">
        <v>108020951463.53052</v>
      </c>
      <c r="AE1904" s="140">
        <v>84259244962.674469</v>
      </c>
      <c r="AF1904" s="140">
        <v>23761706500.855965</v>
      </c>
      <c r="AG1904" s="140">
        <v>-9091314550.7508125</v>
      </c>
      <c r="AH1904" s="140">
        <v>11589761</v>
      </c>
      <c r="AI1904" s="44"/>
      <c r="AK1904" s="44"/>
      <c r="AL1904" s="4"/>
    </row>
    <row r="1905" spans="1:38" x14ac:dyDescent="0.35">
      <c r="A1905" s="140" t="s">
        <v>105</v>
      </c>
      <c r="B1905" s="140" t="s">
        <v>106</v>
      </c>
      <c r="C1905" s="140" t="s">
        <v>6</v>
      </c>
      <c r="D1905" s="140" t="s">
        <v>11</v>
      </c>
      <c r="E1905" s="140" t="s">
        <v>535</v>
      </c>
      <c r="F1905" s="140">
        <v>2001</v>
      </c>
      <c r="G1905" s="140" t="s">
        <v>1767</v>
      </c>
      <c r="H1905" s="140">
        <v>379731949077.05042</v>
      </c>
      <c r="I1905" s="140">
        <v>105704904965.57941</v>
      </c>
      <c r="J1905" s="140">
        <v>52761085953.372383</v>
      </c>
      <c r="K1905" s="140">
        <v>48081473409.202614</v>
      </c>
      <c r="L1905" s="140">
        <v>4990290287.9800148</v>
      </c>
      <c r="M1905" s="140">
        <v>9085576240.4783382</v>
      </c>
      <c r="N1905" s="140">
        <v>31455082.307725247</v>
      </c>
      <c r="O1905" s="140">
        <v>1344344740.6990831</v>
      </c>
      <c r="P1905" s="140">
        <v>5363002340.7978077</v>
      </c>
      <c r="Q1905" s="140">
        <v>27266804716.939651</v>
      </c>
      <c r="R1905" s="140">
        <v>23048744571.540031</v>
      </c>
      <c r="S1905" s="140">
        <v>4218060145.3996181</v>
      </c>
      <c r="T1905" s="140">
        <v>4679612544.1697664</v>
      </c>
      <c r="U1905" s="140">
        <v>4561096903.7770834</v>
      </c>
      <c r="V1905" s="140">
        <v>4561096903.7770834</v>
      </c>
      <c r="W1905" s="140">
        <v>0</v>
      </c>
      <c r="X1905" s="140">
        <v>0</v>
      </c>
      <c r="Y1905" s="140">
        <v>118515640.39268336</v>
      </c>
      <c r="Z1905" s="140">
        <v>230640467538.14603</v>
      </c>
      <c r="AA1905" s="140">
        <v>119229079421.18288</v>
      </c>
      <c r="AB1905" s="140">
        <v>93001885962.977936</v>
      </c>
      <c r="AC1905" s="140">
        <v>26227193458.205078</v>
      </c>
      <c r="AD1905" s="140">
        <v>111411388116.96312</v>
      </c>
      <c r="AE1905" s="140">
        <v>86903876662.743164</v>
      </c>
      <c r="AF1905" s="140">
        <v>24507511454.220196</v>
      </c>
      <c r="AG1905" s="140">
        <v>-9374509380.0474319</v>
      </c>
      <c r="AH1905" s="140">
        <v>11871565</v>
      </c>
      <c r="AI1905" s="44"/>
      <c r="AK1905" s="44"/>
      <c r="AL1905" s="4"/>
    </row>
    <row r="1906" spans="1:38" x14ac:dyDescent="0.35">
      <c r="A1906" s="140" t="s">
        <v>105</v>
      </c>
      <c r="B1906" s="140" t="s">
        <v>106</v>
      </c>
      <c r="C1906" s="140" t="s">
        <v>6</v>
      </c>
      <c r="D1906" s="140" t="s">
        <v>11</v>
      </c>
      <c r="E1906" s="140" t="s">
        <v>535</v>
      </c>
      <c r="F1906" s="140">
        <v>2002</v>
      </c>
      <c r="G1906" s="140" t="s">
        <v>1768</v>
      </c>
      <c r="H1906" s="140">
        <v>386295536060.66833</v>
      </c>
      <c r="I1906" s="140">
        <v>109629329622.67439</v>
      </c>
      <c r="J1906" s="140">
        <v>51387201552.315346</v>
      </c>
      <c r="K1906" s="140">
        <v>46262819054.707748</v>
      </c>
      <c r="L1906" s="140">
        <v>4654814755.4370356</v>
      </c>
      <c r="M1906" s="140">
        <v>9022026729.6457844</v>
      </c>
      <c r="N1906" s="140">
        <v>32125808.635276292</v>
      </c>
      <c r="O1906" s="140">
        <v>1222530590.1136906</v>
      </c>
      <c r="P1906" s="140">
        <v>5287516124.258956</v>
      </c>
      <c r="Q1906" s="140">
        <v>26043805046.617004</v>
      </c>
      <c r="R1906" s="140">
        <v>21907724789.334282</v>
      </c>
      <c r="S1906" s="140">
        <v>4136080257.2827239</v>
      </c>
      <c r="T1906" s="140">
        <v>5124382497.6075974</v>
      </c>
      <c r="U1906" s="140">
        <v>5092137857.6824026</v>
      </c>
      <c r="V1906" s="140">
        <v>5092137857.6824026</v>
      </c>
      <c r="W1906" s="140">
        <v>0</v>
      </c>
      <c r="X1906" s="140">
        <v>0</v>
      </c>
      <c r="Y1906" s="140">
        <v>32244639.925194554</v>
      </c>
      <c r="Z1906" s="140">
        <v>233701060829.88577</v>
      </c>
      <c r="AA1906" s="140">
        <v>120962279438.17084</v>
      </c>
      <c r="AB1906" s="140">
        <v>93955425734.360428</v>
      </c>
      <c r="AC1906" s="140">
        <v>27006853703.810482</v>
      </c>
      <c r="AD1906" s="140">
        <v>112738781391.71495</v>
      </c>
      <c r="AE1906" s="140">
        <v>87567961282.06073</v>
      </c>
      <c r="AF1906" s="140">
        <v>25170820109.654217</v>
      </c>
      <c r="AG1906" s="140">
        <v>-8422055944.2071714</v>
      </c>
      <c r="AH1906" s="140">
        <v>12147518</v>
      </c>
      <c r="AI1906" s="44"/>
      <c r="AK1906" s="44"/>
      <c r="AL1906" s="4"/>
    </row>
    <row r="1907" spans="1:38" x14ac:dyDescent="0.35">
      <c r="A1907" s="140" t="s">
        <v>105</v>
      </c>
      <c r="B1907" s="140" t="s">
        <v>106</v>
      </c>
      <c r="C1907" s="140" t="s">
        <v>6</v>
      </c>
      <c r="D1907" s="140" t="s">
        <v>11</v>
      </c>
      <c r="E1907" s="140" t="s">
        <v>535</v>
      </c>
      <c r="F1907" s="140">
        <v>2003</v>
      </c>
      <c r="G1907" s="140" t="s">
        <v>1769</v>
      </c>
      <c r="H1907" s="140">
        <v>393874342652.5658</v>
      </c>
      <c r="I1907" s="140">
        <v>113093638011.67896</v>
      </c>
      <c r="J1907" s="140">
        <v>52294887719.112717</v>
      </c>
      <c r="K1907" s="140">
        <v>45931607490.854477</v>
      </c>
      <c r="L1907" s="140">
        <v>4548672569.6836815</v>
      </c>
      <c r="M1907" s="140">
        <v>8902886915.8829975</v>
      </c>
      <c r="N1907" s="140">
        <v>32796559.467826337</v>
      </c>
      <c r="O1907" s="140">
        <v>1461189738.0177214</v>
      </c>
      <c r="P1907" s="140">
        <v>5370429820.3641853</v>
      </c>
      <c r="Q1907" s="140">
        <v>25615631887.438065</v>
      </c>
      <c r="R1907" s="140">
        <v>21437408980.827251</v>
      </c>
      <c r="S1907" s="140">
        <v>4178222906.6108131</v>
      </c>
      <c r="T1907" s="140">
        <v>6363280228.2582417</v>
      </c>
      <c r="U1907" s="140">
        <v>6127279280.1105042</v>
      </c>
      <c r="V1907" s="140">
        <v>6127279280.1105042</v>
      </c>
      <c r="W1907" s="140">
        <v>0</v>
      </c>
      <c r="X1907" s="140">
        <v>0</v>
      </c>
      <c r="Y1907" s="140">
        <v>236000948.14773768</v>
      </c>
      <c r="Z1907" s="140">
        <v>233152266928.85477</v>
      </c>
      <c r="AA1907" s="140">
        <v>135096677647.52219</v>
      </c>
      <c r="AB1907" s="140">
        <v>105051420983.5818</v>
      </c>
      <c r="AC1907" s="140">
        <v>30045256663.940254</v>
      </c>
      <c r="AD1907" s="140">
        <v>98055589281.332596</v>
      </c>
      <c r="AE1907" s="140">
        <v>76248203647.630005</v>
      </c>
      <c r="AF1907" s="140">
        <v>21807385633.702808</v>
      </c>
      <c r="AG1907" s="140">
        <v>-4666450007.0806789</v>
      </c>
      <c r="AH1907" s="140">
        <v>12415334</v>
      </c>
      <c r="AI1907" s="44"/>
      <c r="AK1907" s="44"/>
      <c r="AL1907" s="4"/>
    </row>
    <row r="1908" spans="1:38" x14ac:dyDescent="0.35">
      <c r="A1908" s="140" t="s">
        <v>105</v>
      </c>
      <c r="B1908" s="140" t="s">
        <v>106</v>
      </c>
      <c r="C1908" s="140" t="s">
        <v>6</v>
      </c>
      <c r="D1908" s="140" t="s">
        <v>11</v>
      </c>
      <c r="E1908" s="140" t="s">
        <v>535</v>
      </c>
      <c r="F1908" s="140">
        <v>2004</v>
      </c>
      <c r="G1908" s="140" t="s">
        <v>1770</v>
      </c>
      <c r="H1908" s="140">
        <v>421250209718.41229</v>
      </c>
      <c r="I1908" s="140">
        <v>116265726796.81778</v>
      </c>
      <c r="J1908" s="140">
        <v>52360108618.191818</v>
      </c>
      <c r="K1908" s="140">
        <v>45162606719.306786</v>
      </c>
      <c r="L1908" s="140">
        <v>4403154245.7963161</v>
      </c>
      <c r="M1908" s="140">
        <v>8762405376.8282318</v>
      </c>
      <c r="N1908" s="140">
        <v>33467285.795377385</v>
      </c>
      <c r="O1908" s="140">
        <v>1180604364.6182992</v>
      </c>
      <c r="P1908" s="140">
        <v>5490709522.5085859</v>
      </c>
      <c r="Q1908" s="140">
        <v>25292265923.759972</v>
      </c>
      <c r="R1908" s="140">
        <v>21043439061.131912</v>
      </c>
      <c r="S1908" s="140">
        <v>4248826862.6280575</v>
      </c>
      <c r="T1908" s="140">
        <v>7197501898.8850365</v>
      </c>
      <c r="U1908" s="140">
        <v>7190545459.4728584</v>
      </c>
      <c r="V1908" s="140">
        <v>7190545459.4728584</v>
      </c>
      <c r="W1908" s="140">
        <v>0</v>
      </c>
      <c r="X1908" s="140">
        <v>0</v>
      </c>
      <c r="Y1908" s="140">
        <v>6956439.4121782593</v>
      </c>
      <c r="Z1908" s="140">
        <v>258383071453.56198</v>
      </c>
      <c r="AA1908" s="140">
        <v>158439125034.72852</v>
      </c>
      <c r="AB1908" s="140">
        <v>122984344788.80466</v>
      </c>
      <c r="AC1908" s="140">
        <v>35454780245.923828</v>
      </c>
      <c r="AD1908" s="140">
        <v>99943946418.833008</v>
      </c>
      <c r="AE1908" s="140">
        <v>77578948780.696777</v>
      </c>
      <c r="AF1908" s="140">
        <v>22364997638.136475</v>
      </c>
      <c r="AG1908" s="140">
        <v>-5758697150.1592264</v>
      </c>
      <c r="AH1908" s="140">
        <v>12682108</v>
      </c>
      <c r="AI1908" s="44"/>
      <c r="AK1908" s="44"/>
      <c r="AL1908" s="4"/>
    </row>
    <row r="1909" spans="1:38" x14ac:dyDescent="0.35">
      <c r="A1909" s="140" t="s">
        <v>105</v>
      </c>
      <c r="B1909" s="140" t="s">
        <v>106</v>
      </c>
      <c r="C1909" s="140" t="s">
        <v>6</v>
      </c>
      <c r="D1909" s="140" t="s">
        <v>11</v>
      </c>
      <c r="E1909" s="140" t="s">
        <v>535</v>
      </c>
      <c r="F1909" s="140">
        <v>2005</v>
      </c>
      <c r="G1909" s="140" t="s">
        <v>1771</v>
      </c>
      <c r="H1909" s="140">
        <v>451735696445.64325</v>
      </c>
      <c r="I1909" s="140">
        <v>119601013907.35353</v>
      </c>
      <c r="J1909" s="140">
        <v>54597671068.394844</v>
      </c>
      <c r="K1909" s="140">
        <v>46560407011.938583</v>
      </c>
      <c r="L1909" s="140">
        <v>4212618963.6474366</v>
      </c>
      <c r="M1909" s="140">
        <v>8789825252.0268784</v>
      </c>
      <c r="N1909" s="140">
        <v>34138012.122928433</v>
      </c>
      <c r="O1909" s="140">
        <v>957473889.28556859</v>
      </c>
      <c r="P1909" s="140">
        <v>6040642659.0357466</v>
      </c>
      <c r="Q1909" s="140">
        <v>26525708235.82003</v>
      </c>
      <c r="R1909" s="140">
        <v>22209231446.038448</v>
      </c>
      <c r="S1909" s="140">
        <v>4316476789.7815819</v>
      </c>
      <c r="T1909" s="140">
        <v>8037264056.4562607</v>
      </c>
      <c r="U1909" s="140">
        <v>7820799136.0387325</v>
      </c>
      <c r="V1909" s="140">
        <v>7820799136.0387325</v>
      </c>
      <c r="W1909" s="140">
        <v>0</v>
      </c>
      <c r="X1909" s="140">
        <v>0</v>
      </c>
      <c r="Y1909" s="140">
        <v>216464920.41752854</v>
      </c>
      <c r="Z1909" s="140">
        <v>282700154843.60522</v>
      </c>
      <c r="AA1909" s="140">
        <v>166935507495.57581</v>
      </c>
      <c r="AB1909" s="140">
        <v>129073315998.20831</v>
      </c>
      <c r="AC1909" s="140">
        <v>37862191497.367828</v>
      </c>
      <c r="AD1909" s="140">
        <v>115764647348.02946</v>
      </c>
      <c r="AE1909" s="140">
        <v>89508380408.339981</v>
      </c>
      <c r="AF1909" s="140">
        <v>26256266939.689255</v>
      </c>
      <c r="AG1909" s="140">
        <v>-5163143373.7103624</v>
      </c>
      <c r="AH1909" s="140">
        <v>12948292</v>
      </c>
      <c r="AI1909" s="44"/>
      <c r="AK1909" s="44"/>
      <c r="AL1909" s="4"/>
    </row>
    <row r="1910" spans="1:38" x14ac:dyDescent="0.35">
      <c r="A1910" s="140" t="s">
        <v>105</v>
      </c>
      <c r="B1910" s="140" t="s">
        <v>106</v>
      </c>
      <c r="C1910" s="140" t="s">
        <v>6</v>
      </c>
      <c r="D1910" s="140" t="s">
        <v>11</v>
      </c>
      <c r="E1910" s="140" t="s">
        <v>535</v>
      </c>
      <c r="F1910" s="140">
        <v>2006</v>
      </c>
      <c r="G1910" s="140" t="s">
        <v>1772</v>
      </c>
      <c r="H1910" s="140">
        <v>472344456366.05817</v>
      </c>
      <c r="I1910" s="140">
        <v>124201526137.97409</v>
      </c>
      <c r="J1910" s="140">
        <v>57954222752.35569</v>
      </c>
      <c r="K1910" s="140">
        <v>48424953466.60199</v>
      </c>
      <c r="L1910" s="140">
        <v>4223932048.0781598</v>
      </c>
      <c r="M1910" s="140">
        <v>8834152574.453228</v>
      </c>
      <c r="N1910" s="140">
        <v>34808738.450479478</v>
      </c>
      <c r="O1910" s="140">
        <v>435240594.19992703</v>
      </c>
      <c r="P1910" s="140">
        <v>7294164625.2459354</v>
      </c>
      <c r="Q1910" s="140">
        <v>27602654886.174263</v>
      </c>
      <c r="R1910" s="140">
        <v>23260293732.576157</v>
      </c>
      <c r="S1910" s="140">
        <v>4342361153.5981045</v>
      </c>
      <c r="T1910" s="140">
        <v>9529269285.7536869</v>
      </c>
      <c r="U1910" s="140">
        <v>8785390319.9117928</v>
      </c>
      <c r="V1910" s="140">
        <v>8785390319.9117928</v>
      </c>
      <c r="W1910" s="140">
        <v>0</v>
      </c>
      <c r="X1910" s="140">
        <v>0</v>
      </c>
      <c r="Y1910" s="140">
        <v>743878965.84189391</v>
      </c>
      <c r="Z1910" s="140">
        <v>296187584155.07556</v>
      </c>
      <c r="AA1910" s="140">
        <v>175227696362.81995</v>
      </c>
      <c r="AB1910" s="140">
        <v>135430395761.17346</v>
      </c>
      <c r="AC1910" s="140">
        <v>39797300601.646629</v>
      </c>
      <c r="AD1910" s="140">
        <v>120959887792.25565</v>
      </c>
      <c r="AE1910" s="140">
        <v>93487763720.941833</v>
      </c>
      <c r="AF1910" s="140">
        <v>27472124071.313515</v>
      </c>
      <c r="AG1910" s="140">
        <v>-5998876679.3472013</v>
      </c>
      <c r="AH1910" s="140">
        <v>13213330</v>
      </c>
      <c r="AI1910" s="44"/>
      <c r="AK1910" s="44"/>
      <c r="AL1910" s="4"/>
    </row>
    <row r="1911" spans="1:38" x14ac:dyDescent="0.35">
      <c r="A1911" s="140" t="s">
        <v>105</v>
      </c>
      <c r="B1911" s="140" t="s">
        <v>106</v>
      </c>
      <c r="C1911" s="140" t="s">
        <v>6</v>
      </c>
      <c r="D1911" s="140" t="s">
        <v>11</v>
      </c>
      <c r="E1911" s="140" t="s">
        <v>535</v>
      </c>
      <c r="F1911" s="140">
        <v>2007</v>
      </c>
      <c r="G1911" s="140" t="s">
        <v>1773</v>
      </c>
      <c r="H1911" s="140">
        <v>470915671955.28937</v>
      </c>
      <c r="I1911" s="140">
        <v>129064485187.77483</v>
      </c>
      <c r="J1911" s="140">
        <v>56852046325.699745</v>
      </c>
      <c r="K1911" s="140">
        <v>51217403496.053612</v>
      </c>
      <c r="L1911" s="140">
        <v>4321232795.0606575</v>
      </c>
      <c r="M1911" s="140">
        <v>9221508021.8412132</v>
      </c>
      <c r="N1911" s="140">
        <v>35479464.77803053</v>
      </c>
      <c r="O1911" s="140">
        <v>3096407.636326314</v>
      </c>
      <c r="P1911" s="140">
        <v>7964831887.6816406</v>
      </c>
      <c r="Q1911" s="140">
        <v>29671254919.055744</v>
      </c>
      <c r="R1911" s="140">
        <v>25044497637.795979</v>
      </c>
      <c r="S1911" s="140">
        <v>4626757281.2597647</v>
      </c>
      <c r="T1911" s="140">
        <v>5634642829.6461258</v>
      </c>
      <c r="U1911" s="140">
        <v>4213264713.1122575</v>
      </c>
      <c r="V1911" s="140">
        <v>4213264713.1122575</v>
      </c>
      <c r="W1911" s="140">
        <v>0</v>
      </c>
      <c r="X1911" s="140">
        <v>0</v>
      </c>
      <c r="Y1911" s="140">
        <v>1421378116.5338683</v>
      </c>
      <c r="Z1911" s="140">
        <v>292254914815.15381</v>
      </c>
      <c r="AA1911" s="140">
        <v>168159302861.2482</v>
      </c>
      <c r="AB1911" s="140">
        <v>129679337004.58788</v>
      </c>
      <c r="AC1911" s="140">
        <v>38479965856.66021</v>
      </c>
      <c r="AD1911" s="140">
        <v>124095611953.90617</v>
      </c>
      <c r="AE1911" s="140">
        <v>95698759506.867584</v>
      </c>
      <c r="AF1911" s="140">
        <v>28396852447.038158</v>
      </c>
      <c r="AG1911" s="140">
        <v>-7255774373.3390036</v>
      </c>
      <c r="AH1911" s="140">
        <v>13477017</v>
      </c>
      <c r="AI1911" s="44"/>
      <c r="AK1911" s="44"/>
      <c r="AL1911" s="4"/>
    </row>
    <row r="1912" spans="1:38" x14ac:dyDescent="0.35">
      <c r="A1912" s="140" t="s">
        <v>105</v>
      </c>
      <c r="B1912" s="140" t="s">
        <v>106</v>
      </c>
      <c r="C1912" s="140" t="s">
        <v>6</v>
      </c>
      <c r="D1912" s="140" t="s">
        <v>11</v>
      </c>
      <c r="E1912" s="140" t="s">
        <v>535</v>
      </c>
      <c r="F1912" s="140">
        <v>2008</v>
      </c>
      <c r="G1912" s="140" t="s">
        <v>1774</v>
      </c>
      <c r="H1912" s="140">
        <v>491837649202.01617</v>
      </c>
      <c r="I1912" s="140">
        <v>133089706456.40662</v>
      </c>
      <c r="J1912" s="140">
        <v>62155154019.770912</v>
      </c>
      <c r="K1912" s="140">
        <v>55367707026.169991</v>
      </c>
      <c r="L1912" s="140">
        <v>4368048466.7513437</v>
      </c>
      <c r="M1912" s="140">
        <v>9368704614.6808167</v>
      </c>
      <c r="N1912" s="140">
        <v>36150215.610580571</v>
      </c>
      <c r="O1912" s="140">
        <v>0</v>
      </c>
      <c r="P1912" s="140">
        <v>8788783339.843153</v>
      </c>
      <c r="Q1912" s="140">
        <v>32806020389.284096</v>
      </c>
      <c r="R1912" s="140">
        <v>27826044587.893497</v>
      </c>
      <c r="S1912" s="140">
        <v>4979975801.3905993</v>
      </c>
      <c r="T1912" s="140">
        <v>6787446993.6009216</v>
      </c>
      <c r="U1912" s="140">
        <v>4693458814.6126537</v>
      </c>
      <c r="V1912" s="140">
        <v>4693458814.6126537</v>
      </c>
      <c r="W1912" s="140">
        <v>0</v>
      </c>
      <c r="X1912" s="140">
        <v>0</v>
      </c>
      <c r="Y1912" s="140">
        <v>2093988178.9882684</v>
      </c>
      <c r="Z1912" s="140">
        <v>301262281952.0061</v>
      </c>
      <c r="AA1912" s="140">
        <v>173597037624.3757</v>
      </c>
      <c r="AB1912" s="140">
        <v>132665851226.26965</v>
      </c>
      <c r="AC1912" s="140">
        <v>40931186398.106209</v>
      </c>
      <c r="AD1912" s="140">
        <v>127665244327.63039</v>
      </c>
      <c r="AE1912" s="140">
        <v>97563982326.600479</v>
      </c>
      <c r="AF1912" s="140">
        <v>30101262001.030014</v>
      </c>
      <c r="AG1912" s="140">
        <v>-4669493226.1674776</v>
      </c>
      <c r="AH1912" s="140">
        <v>13739299</v>
      </c>
      <c r="AI1912" s="44"/>
      <c r="AK1912" s="44"/>
      <c r="AL1912" s="4"/>
    </row>
    <row r="1913" spans="1:38" x14ac:dyDescent="0.35">
      <c r="A1913" s="140" t="s">
        <v>105</v>
      </c>
      <c r="B1913" s="140" t="s">
        <v>106</v>
      </c>
      <c r="C1913" s="140" t="s">
        <v>6</v>
      </c>
      <c r="D1913" s="140" t="s">
        <v>11</v>
      </c>
      <c r="E1913" s="140" t="s">
        <v>535</v>
      </c>
      <c r="F1913" s="140">
        <v>2009</v>
      </c>
      <c r="G1913" s="140" t="s">
        <v>1775</v>
      </c>
      <c r="H1913" s="140">
        <v>499893211195.52283</v>
      </c>
      <c r="I1913" s="140">
        <v>135708392548.26131</v>
      </c>
      <c r="J1913" s="140">
        <v>65354521319.07354</v>
      </c>
      <c r="K1913" s="140">
        <v>58892347357.551033</v>
      </c>
      <c r="L1913" s="140">
        <v>4384915940.8298864</v>
      </c>
      <c r="M1913" s="140">
        <v>8998263952.834095</v>
      </c>
      <c r="N1913" s="140">
        <v>36820941.938131616</v>
      </c>
      <c r="O1913" s="140">
        <v>0</v>
      </c>
      <c r="P1913" s="140">
        <v>9747503084.6734314</v>
      </c>
      <c r="Q1913" s="140">
        <v>35724843437.275482</v>
      </c>
      <c r="R1913" s="140">
        <v>30339266814.660057</v>
      </c>
      <c r="S1913" s="140">
        <v>5385576622.6154213</v>
      </c>
      <c r="T1913" s="140">
        <v>6462173961.5225153</v>
      </c>
      <c r="U1913" s="140">
        <v>4540309679.4631348</v>
      </c>
      <c r="V1913" s="140">
        <v>4540309679.4631348</v>
      </c>
      <c r="W1913" s="140">
        <v>0</v>
      </c>
      <c r="X1913" s="140">
        <v>0</v>
      </c>
      <c r="Y1913" s="140">
        <v>1921864282.0593805</v>
      </c>
      <c r="Z1913" s="140">
        <v>303710593952.93549</v>
      </c>
      <c r="AA1913" s="140">
        <v>175235211682.44257</v>
      </c>
      <c r="AB1913" s="140">
        <v>134343232550.30316</v>
      </c>
      <c r="AC1913" s="140">
        <v>40891979132.139465</v>
      </c>
      <c r="AD1913" s="140">
        <v>128475382270.4929</v>
      </c>
      <c r="AE1913" s="140">
        <v>98495034140.922134</v>
      </c>
      <c r="AF1913" s="140">
        <v>29980348129.570667</v>
      </c>
      <c r="AG1913" s="140">
        <v>-4880296624.7474537</v>
      </c>
      <c r="AH1913" s="140">
        <v>14000190</v>
      </c>
      <c r="AI1913" s="44"/>
      <c r="AK1913" s="44"/>
      <c r="AL1913" s="4"/>
    </row>
    <row r="1914" spans="1:38" x14ac:dyDescent="0.35">
      <c r="A1914" s="140" t="s">
        <v>105</v>
      </c>
      <c r="B1914" s="140" t="s">
        <v>106</v>
      </c>
      <c r="C1914" s="140" t="s">
        <v>6</v>
      </c>
      <c r="D1914" s="140" t="s">
        <v>11</v>
      </c>
      <c r="E1914" s="140" t="s">
        <v>535</v>
      </c>
      <c r="F1914" s="140">
        <v>2010</v>
      </c>
      <c r="G1914" s="140" t="s">
        <v>1776</v>
      </c>
      <c r="H1914" s="140">
        <v>516490277832.35986</v>
      </c>
      <c r="I1914" s="140">
        <v>138137722783.58682</v>
      </c>
      <c r="J1914" s="140">
        <v>72353650667.091248</v>
      </c>
      <c r="K1914" s="140">
        <v>65240325423.571587</v>
      </c>
      <c r="L1914" s="140">
        <v>5522788791.5213051</v>
      </c>
      <c r="M1914" s="140">
        <v>9141094738.9126778</v>
      </c>
      <c r="N1914" s="140">
        <v>37491668.265682667</v>
      </c>
      <c r="O1914" s="140">
        <v>102278494.25851537</v>
      </c>
      <c r="P1914" s="140">
        <v>11053491926.144005</v>
      </c>
      <c r="Q1914" s="140">
        <v>39383179804.469406</v>
      </c>
      <c r="R1914" s="140">
        <v>33430484804.964821</v>
      </c>
      <c r="S1914" s="140">
        <v>5952694999.5045891</v>
      </c>
      <c r="T1914" s="140">
        <v>7113325243.5196514</v>
      </c>
      <c r="U1914" s="140">
        <v>4492423568.6563997</v>
      </c>
      <c r="V1914" s="140">
        <v>4492423568.6563997</v>
      </c>
      <c r="W1914" s="140">
        <v>0</v>
      </c>
      <c r="X1914" s="140">
        <v>0</v>
      </c>
      <c r="Y1914" s="140">
        <v>2620901674.8632512</v>
      </c>
      <c r="Z1914" s="140">
        <v>311582028991.97791</v>
      </c>
      <c r="AA1914" s="140">
        <v>180354344526.11453</v>
      </c>
      <c r="AB1914" s="140">
        <v>138465750606.60779</v>
      </c>
      <c r="AC1914" s="140">
        <v>41888593919.506569</v>
      </c>
      <c r="AD1914" s="140">
        <v>131227684465.86392</v>
      </c>
      <c r="AE1914" s="140">
        <v>100749110744.6093</v>
      </c>
      <c r="AF1914" s="140">
        <v>30478573721.254456</v>
      </c>
      <c r="AG1914" s="140">
        <v>-5583124610.2961473</v>
      </c>
      <c r="AH1914" s="140">
        <v>14259687</v>
      </c>
      <c r="AI1914" s="44"/>
      <c r="AK1914" s="44"/>
      <c r="AL1914" s="4"/>
    </row>
    <row r="1915" spans="1:38" x14ac:dyDescent="0.35">
      <c r="A1915" s="140" t="s">
        <v>105</v>
      </c>
      <c r="B1915" s="140" t="s">
        <v>106</v>
      </c>
      <c r="C1915" s="140" t="s">
        <v>6</v>
      </c>
      <c r="D1915" s="140" t="s">
        <v>11</v>
      </c>
      <c r="E1915" s="140" t="s">
        <v>535</v>
      </c>
      <c r="F1915" s="140">
        <v>2011</v>
      </c>
      <c r="G1915" s="140" t="s">
        <v>1777</v>
      </c>
      <c r="H1915" s="140">
        <v>532498677665.9696</v>
      </c>
      <c r="I1915" s="140">
        <v>141090662090.62915</v>
      </c>
      <c r="J1915" s="140">
        <v>79914280696.978119</v>
      </c>
      <c r="K1915" s="140">
        <v>71907740180.180054</v>
      </c>
      <c r="L1915" s="140">
        <v>5854932379.543231</v>
      </c>
      <c r="M1915" s="140">
        <v>9004961090.2965412</v>
      </c>
      <c r="N1915" s="140">
        <v>41910311.664853126</v>
      </c>
      <c r="O1915" s="140">
        <v>0</v>
      </c>
      <c r="P1915" s="140">
        <v>12479853634.853788</v>
      </c>
      <c r="Q1915" s="140">
        <v>44526082763.82164</v>
      </c>
      <c r="R1915" s="140">
        <v>37977816519.471764</v>
      </c>
      <c r="S1915" s="140">
        <v>6548266244.3498802</v>
      </c>
      <c r="T1915" s="140">
        <v>8006540516.7980728</v>
      </c>
      <c r="U1915" s="140">
        <v>4504982014.866251</v>
      </c>
      <c r="V1915" s="140">
        <v>4504982014.866251</v>
      </c>
      <c r="W1915" s="140">
        <v>0</v>
      </c>
      <c r="X1915" s="140">
        <v>0</v>
      </c>
      <c r="Y1915" s="140">
        <v>3501558501.9318223</v>
      </c>
      <c r="Z1915" s="140">
        <v>318746793573.29419</v>
      </c>
      <c r="AA1915" s="140">
        <v>184958076841.37955</v>
      </c>
      <c r="AB1915" s="140">
        <v>142139642189.23303</v>
      </c>
      <c r="AC1915" s="140">
        <v>42818434652.146866</v>
      </c>
      <c r="AD1915" s="140">
        <v>133788716731.91464</v>
      </c>
      <c r="AE1915" s="140">
        <v>102816165965.75957</v>
      </c>
      <c r="AF1915" s="140">
        <v>30972550766.155254</v>
      </c>
      <c r="AG1915" s="140">
        <v>-7253058694.9318457</v>
      </c>
      <c r="AH1915" s="140">
        <v>14521515</v>
      </c>
      <c r="AI1915" s="44"/>
      <c r="AK1915" s="44"/>
      <c r="AL1915" s="4"/>
    </row>
    <row r="1916" spans="1:38" x14ac:dyDescent="0.35">
      <c r="A1916" s="140" t="s">
        <v>105</v>
      </c>
      <c r="B1916" s="140" t="s">
        <v>106</v>
      </c>
      <c r="C1916" s="140" t="s">
        <v>6</v>
      </c>
      <c r="D1916" s="140" t="s">
        <v>11</v>
      </c>
      <c r="E1916" s="140" t="s">
        <v>535</v>
      </c>
      <c r="F1916" s="140">
        <v>2012</v>
      </c>
      <c r="G1916" s="140" t="s">
        <v>1778</v>
      </c>
      <c r="H1916" s="140">
        <v>546969915024.50421</v>
      </c>
      <c r="I1916" s="140">
        <v>144220539422.54828</v>
      </c>
      <c r="J1916" s="140">
        <v>82793924956.789139</v>
      </c>
      <c r="K1916" s="140">
        <v>74565555859.043869</v>
      </c>
      <c r="L1916" s="140">
        <v>6177857444.9252501</v>
      </c>
      <c r="M1916" s="140">
        <v>8924782962.8084278</v>
      </c>
      <c r="N1916" s="140">
        <v>46328979.569022581</v>
      </c>
      <c r="O1916" s="140">
        <v>0</v>
      </c>
      <c r="P1916" s="140">
        <v>13511699916.840517</v>
      </c>
      <c r="Q1916" s="140">
        <v>45904886554.90065</v>
      </c>
      <c r="R1916" s="140">
        <v>39000120975.375816</v>
      </c>
      <c r="S1916" s="140">
        <v>6904765579.5248356</v>
      </c>
      <c r="T1916" s="140">
        <v>8228369097.7452707</v>
      </c>
      <c r="U1916" s="140">
        <v>4342192064.2478142</v>
      </c>
      <c r="V1916" s="140">
        <v>4342192064.2478142</v>
      </c>
      <c r="W1916" s="140">
        <v>0</v>
      </c>
      <c r="X1916" s="140">
        <v>0</v>
      </c>
      <c r="Y1916" s="140">
        <v>3886177033.4974566</v>
      </c>
      <c r="Z1916" s="140">
        <v>329546934219.45782</v>
      </c>
      <c r="AA1916" s="140">
        <v>191737824308.44809</v>
      </c>
      <c r="AB1916" s="140">
        <v>147443564330.93536</v>
      </c>
      <c r="AC1916" s="140">
        <v>44294259977.512688</v>
      </c>
      <c r="AD1916" s="140">
        <v>137809109911.00974</v>
      </c>
      <c r="AE1916" s="140">
        <v>105973176841.02687</v>
      </c>
      <c r="AF1916" s="140">
        <v>31835933069.982864</v>
      </c>
      <c r="AG1916" s="140">
        <v>-9591483574.2909813</v>
      </c>
      <c r="AH1916" s="140">
        <v>14781942</v>
      </c>
      <c r="AI1916" s="44"/>
      <c r="AK1916" s="44"/>
      <c r="AL1916" s="4"/>
    </row>
    <row r="1917" spans="1:38" x14ac:dyDescent="0.35">
      <c r="A1917" s="140" t="s">
        <v>105</v>
      </c>
      <c r="B1917" s="140" t="s">
        <v>106</v>
      </c>
      <c r="C1917" s="140" t="s">
        <v>6</v>
      </c>
      <c r="D1917" s="140" t="s">
        <v>11</v>
      </c>
      <c r="E1917" s="140" t="s">
        <v>535</v>
      </c>
      <c r="F1917" s="140">
        <v>2013</v>
      </c>
      <c r="G1917" s="140" t="s">
        <v>1779</v>
      </c>
      <c r="H1917" s="140">
        <v>563344409857.09412</v>
      </c>
      <c r="I1917" s="140">
        <v>147300775874.17081</v>
      </c>
      <c r="J1917" s="140">
        <v>85536671786.792801</v>
      </c>
      <c r="K1917" s="140">
        <v>77519653263.577286</v>
      </c>
      <c r="L1917" s="140">
        <v>6650511998.8096466</v>
      </c>
      <c r="M1917" s="140">
        <v>8849700918.4536724</v>
      </c>
      <c r="N1917" s="140">
        <v>50747622.968193039</v>
      </c>
      <c r="O1917" s="140">
        <v>302501180.32412702</v>
      </c>
      <c r="P1917" s="140">
        <v>14361542528.901312</v>
      </c>
      <c r="Q1917" s="140">
        <v>47304649014.120338</v>
      </c>
      <c r="R1917" s="140">
        <v>40160126331.644363</v>
      </c>
      <c r="S1917" s="140">
        <v>7144522682.475976</v>
      </c>
      <c r="T1917" s="140">
        <v>8017018523.2155333</v>
      </c>
      <c r="U1917" s="140">
        <v>3966734390.258637</v>
      </c>
      <c r="V1917" s="140">
        <v>3966734390.258637</v>
      </c>
      <c r="W1917" s="140">
        <v>0</v>
      </c>
      <c r="X1917" s="140">
        <v>0</v>
      </c>
      <c r="Y1917" s="140">
        <v>4050284132.9568963</v>
      </c>
      <c r="Z1917" s="140">
        <v>342692517000.45349</v>
      </c>
      <c r="AA1917" s="140">
        <v>199770464204.50116</v>
      </c>
      <c r="AB1917" s="140">
        <v>153620546162.93762</v>
      </c>
      <c r="AC1917" s="140">
        <v>46149918041.563522</v>
      </c>
      <c r="AD1917" s="140">
        <v>142922052795.95236</v>
      </c>
      <c r="AE1917" s="140">
        <v>109904954652.18855</v>
      </c>
      <c r="AF1917" s="140">
        <v>33017098143.76342</v>
      </c>
      <c r="AG1917" s="140">
        <v>-12185554804.322874</v>
      </c>
      <c r="AH1917" s="140">
        <v>15043981</v>
      </c>
      <c r="AI1917" s="44"/>
      <c r="AK1917" s="44"/>
      <c r="AL1917" s="4"/>
    </row>
    <row r="1918" spans="1:38" x14ac:dyDescent="0.35">
      <c r="A1918" s="140" t="s">
        <v>105</v>
      </c>
      <c r="B1918" s="140" t="s">
        <v>106</v>
      </c>
      <c r="C1918" s="140" t="s">
        <v>6</v>
      </c>
      <c r="D1918" s="140" t="s">
        <v>11</v>
      </c>
      <c r="E1918" s="140" t="s">
        <v>535</v>
      </c>
      <c r="F1918" s="140">
        <v>2014</v>
      </c>
      <c r="G1918" s="140" t="s">
        <v>1780</v>
      </c>
      <c r="H1918" s="140">
        <v>581480297357.86548</v>
      </c>
      <c r="I1918" s="140">
        <v>150668332709.67639</v>
      </c>
      <c r="J1918" s="140">
        <v>87066046958.03125</v>
      </c>
      <c r="K1918" s="140">
        <v>77341583741.782516</v>
      </c>
      <c r="L1918" s="140">
        <v>7574842967.1552095</v>
      </c>
      <c r="M1918" s="140">
        <v>8799994285.0650024</v>
      </c>
      <c r="N1918" s="140">
        <v>55166290.872362494</v>
      </c>
      <c r="O1918" s="140">
        <v>0</v>
      </c>
      <c r="P1918" s="140">
        <v>13896639447.697979</v>
      </c>
      <c r="Q1918" s="140">
        <v>47014940750.991959</v>
      </c>
      <c r="R1918" s="140">
        <v>39671644521.022423</v>
      </c>
      <c r="S1918" s="140">
        <v>7343296229.9695368</v>
      </c>
      <c r="T1918" s="140">
        <v>9724463216.2487411</v>
      </c>
      <c r="U1918" s="140">
        <v>3983642297.0643606</v>
      </c>
      <c r="V1918" s="140">
        <v>3983642297.0643606</v>
      </c>
      <c r="W1918" s="140">
        <v>0</v>
      </c>
      <c r="X1918" s="140">
        <v>0</v>
      </c>
      <c r="Y1918" s="140">
        <v>5740820919.1843815</v>
      </c>
      <c r="Z1918" s="140">
        <v>358090930002.57648</v>
      </c>
      <c r="AA1918" s="140">
        <v>209276766668.77295</v>
      </c>
      <c r="AB1918" s="140">
        <v>160930752816.19193</v>
      </c>
      <c r="AC1918" s="140">
        <v>48346013852.580574</v>
      </c>
      <c r="AD1918" s="140">
        <v>148814163333.80353</v>
      </c>
      <c r="AE1918" s="140">
        <v>114435900918.35217</v>
      </c>
      <c r="AF1918" s="140">
        <v>34378262415.451424</v>
      </c>
      <c r="AG1918" s="140">
        <v>-14345012312.418489</v>
      </c>
      <c r="AH1918" s="140">
        <v>15306316</v>
      </c>
      <c r="AI1918" s="44"/>
      <c r="AK1918" s="44"/>
      <c r="AL1918" s="4"/>
    </row>
    <row r="1919" spans="1:38" x14ac:dyDescent="0.35">
      <c r="A1919" s="140" t="s">
        <v>105</v>
      </c>
      <c r="B1919" s="140" t="s">
        <v>106</v>
      </c>
      <c r="C1919" s="140" t="s">
        <v>6</v>
      </c>
      <c r="D1919" s="140" t="s">
        <v>11</v>
      </c>
      <c r="E1919" s="140" t="s">
        <v>535</v>
      </c>
      <c r="F1919" s="140">
        <v>2015</v>
      </c>
      <c r="G1919" s="140" t="s">
        <v>1781</v>
      </c>
      <c r="H1919" s="140">
        <v>596290286500.77832</v>
      </c>
      <c r="I1919" s="140">
        <v>154479526425.78687</v>
      </c>
      <c r="J1919" s="140">
        <v>84198138624.437454</v>
      </c>
      <c r="K1919" s="140">
        <v>75321041628.764954</v>
      </c>
      <c r="L1919" s="140">
        <v>7119698584.3604507</v>
      </c>
      <c r="M1919" s="140">
        <v>8719074515.9171104</v>
      </c>
      <c r="N1919" s="140">
        <v>59584934.271532953</v>
      </c>
      <c r="O1919" s="140">
        <v>67909574.795646623</v>
      </c>
      <c r="P1919" s="140">
        <v>13524076087.280376</v>
      </c>
      <c r="Q1919" s="140">
        <v>45830697932.139839</v>
      </c>
      <c r="R1919" s="140">
        <v>38634338327.071571</v>
      </c>
      <c r="S1919" s="140">
        <v>7196359605.0682659</v>
      </c>
      <c r="T1919" s="140">
        <v>8877096995.6725044</v>
      </c>
      <c r="U1919" s="140">
        <v>3570401107.1442561</v>
      </c>
      <c r="V1919" s="140">
        <v>3570401107.1442561</v>
      </c>
      <c r="W1919" s="140">
        <v>0</v>
      </c>
      <c r="X1919" s="140">
        <v>0</v>
      </c>
      <c r="Y1919" s="140">
        <v>5306695888.5282488</v>
      </c>
      <c r="Z1919" s="140">
        <v>372637776187.08624</v>
      </c>
      <c r="AA1919" s="140">
        <v>218140608184.93964</v>
      </c>
      <c r="AB1919" s="140">
        <v>167746916457.98715</v>
      </c>
      <c r="AC1919" s="140">
        <v>50393691726.952126</v>
      </c>
      <c r="AD1919" s="140">
        <v>154497168002.14728</v>
      </c>
      <c r="AE1919" s="140">
        <v>118806047849.10075</v>
      </c>
      <c r="AF1919" s="140">
        <v>35691120153.046654</v>
      </c>
      <c r="AG1919" s="140">
        <v>-15025154736.532103</v>
      </c>
      <c r="AH1919" s="140">
        <v>15567419</v>
      </c>
      <c r="AI1919" s="44"/>
      <c r="AK1919" s="44"/>
      <c r="AL1919" s="4"/>
    </row>
    <row r="1920" spans="1:38" x14ac:dyDescent="0.35">
      <c r="A1920" s="140" t="s">
        <v>105</v>
      </c>
      <c r="B1920" s="140" t="s">
        <v>106</v>
      </c>
      <c r="C1920" s="140" t="s">
        <v>6</v>
      </c>
      <c r="D1920" s="140" t="s">
        <v>11</v>
      </c>
      <c r="E1920" s="140" t="s">
        <v>535</v>
      </c>
      <c r="F1920" s="140">
        <v>2016</v>
      </c>
      <c r="G1920" s="140" t="s">
        <v>1782</v>
      </c>
      <c r="H1920" s="140">
        <v>606307266002.21948</v>
      </c>
      <c r="I1920" s="140">
        <v>158364225402.28214</v>
      </c>
      <c r="J1920" s="140">
        <v>80388503208.175766</v>
      </c>
      <c r="K1920" s="140">
        <v>72950191765.229294</v>
      </c>
      <c r="L1920" s="140">
        <v>7421216384.3784552</v>
      </c>
      <c r="M1920" s="140">
        <v>8695279922.4125671</v>
      </c>
      <c r="N1920" s="140">
        <v>64003577.670703411</v>
      </c>
      <c r="O1920" s="140">
        <v>69219223.024663359</v>
      </c>
      <c r="P1920" s="140">
        <v>12938998900.30965</v>
      </c>
      <c r="Q1920" s="140">
        <v>43761473757.433258</v>
      </c>
      <c r="R1920" s="140">
        <v>36874273806.675774</v>
      </c>
      <c r="S1920" s="140">
        <v>6887199950.7574883</v>
      </c>
      <c r="T1920" s="140">
        <v>7438311442.9464607</v>
      </c>
      <c r="U1920" s="140">
        <v>2954773847.0871935</v>
      </c>
      <c r="V1920" s="140">
        <v>2954773847.0871935</v>
      </c>
      <c r="W1920" s="140">
        <v>0</v>
      </c>
      <c r="X1920" s="140">
        <v>0</v>
      </c>
      <c r="Y1920" s="140">
        <v>4483537595.8592672</v>
      </c>
      <c r="Z1920" s="140">
        <v>382458656594.25452</v>
      </c>
      <c r="AA1920" s="140">
        <v>224254283580.43765</v>
      </c>
      <c r="AB1920" s="140">
        <v>172448242838.0368</v>
      </c>
      <c r="AC1920" s="140">
        <v>51806040742.400894</v>
      </c>
      <c r="AD1920" s="140">
        <v>158204373013.81686</v>
      </c>
      <c r="AE1920" s="140">
        <v>121656833929.50807</v>
      </c>
      <c r="AF1920" s="140">
        <v>36547539084.309196</v>
      </c>
      <c r="AG1920" s="140">
        <v>-14904119202.492933</v>
      </c>
      <c r="AH1920" s="140">
        <v>15827690</v>
      </c>
      <c r="AI1920" s="44"/>
      <c r="AK1920" s="44"/>
      <c r="AL1920" s="4"/>
    </row>
    <row r="1921" spans="1:38" x14ac:dyDescent="0.35">
      <c r="A1921" s="140" t="s">
        <v>105</v>
      </c>
      <c r="B1921" s="140" t="s">
        <v>106</v>
      </c>
      <c r="C1921" s="140" t="s">
        <v>6</v>
      </c>
      <c r="D1921" s="140" t="s">
        <v>11</v>
      </c>
      <c r="E1921" s="140" t="s">
        <v>535</v>
      </c>
      <c r="F1921" s="140">
        <v>2017</v>
      </c>
      <c r="G1921" s="140" t="s">
        <v>1783</v>
      </c>
      <c r="H1921" s="140">
        <v>615931087073.74304</v>
      </c>
      <c r="I1921" s="140">
        <v>162452699228.18195</v>
      </c>
      <c r="J1921" s="140">
        <v>74279895381.874054</v>
      </c>
      <c r="K1921" s="140">
        <v>68022888792.119484</v>
      </c>
      <c r="L1921" s="140">
        <v>7429198162.7080822</v>
      </c>
      <c r="M1921" s="140">
        <v>8580595302.33325</v>
      </c>
      <c r="N1921" s="140">
        <v>68422245.574872866</v>
      </c>
      <c r="O1921" s="140">
        <v>75361344.859095842</v>
      </c>
      <c r="P1921" s="140">
        <v>8008546117.4501801</v>
      </c>
      <c r="Q1921" s="140">
        <v>43860765619.194</v>
      </c>
      <c r="R1921" s="140">
        <v>37039188302.891724</v>
      </c>
      <c r="S1921" s="140">
        <v>6821577316.3022728</v>
      </c>
      <c r="T1921" s="140">
        <v>6257006589.7545738</v>
      </c>
      <c r="U1921" s="140">
        <v>2217601438.5620189</v>
      </c>
      <c r="V1921" s="140">
        <v>2217601438.5620189</v>
      </c>
      <c r="W1921" s="140">
        <v>0</v>
      </c>
      <c r="X1921" s="140">
        <v>0</v>
      </c>
      <c r="Y1921" s="140">
        <v>4039405151.1925545</v>
      </c>
      <c r="Z1921" s="140">
        <v>393417049913.90997</v>
      </c>
      <c r="AA1921" s="140">
        <v>231074844579.18652</v>
      </c>
      <c r="AB1921" s="140">
        <v>177693153840.96091</v>
      </c>
      <c r="AC1921" s="140">
        <v>53381690738.225761</v>
      </c>
      <c r="AD1921" s="140">
        <v>162342205334.72272</v>
      </c>
      <c r="AE1921" s="140">
        <v>124838766071.47591</v>
      </c>
      <c r="AF1921" s="140">
        <v>37503439263.246887</v>
      </c>
      <c r="AG1921" s="140">
        <v>-14218557450.22295</v>
      </c>
      <c r="AH1921" s="140">
        <v>16087418</v>
      </c>
      <c r="AI1921" s="44"/>
      <c r="AK1921" s="44"/>
      <c r="AL1921" s="4"/>
    </row>
    <row r="1922" spans="1:38" x14ac:dyDescent="0.35">
      <c r="A1922" s="140" t="s">
        <v>105</v>
      </c>
      <c r="B1922" s="140" t="s">
        <v>106</v>
      </c>
      <c r="C1922" s="140" t="s">
        <v>6</v>
      </c>
      <c r="D1922" s="140" t="s">
        <v>11</v>
      </c>
      <c r="E1922" s="140" t="s">
        <v>535</v>
      </c>
      <c r="F1922" s="140">
        <v>2018</v>
      </c>
      <c r="G1922" s="140" t="s">
        <v>1784</v>
      </c>
      <c r="H1922" s="140">
        <v>627325093314.35376</v>
      </c>
      <c r="I1922" s="140">
        <v>167349988482.66498</v>
      </c>
      <c r="J1922" s="140">
        <v>68090367674.449898</v>
      </c>
      <c r="K1922" s="140">
        <v>62144081460.815758</v>
      </c>
      <c r="L1922" s="140">
        <v>6751242698.9471016</v>
      </c>
      <c r="M1922" s="140">
        <v>8369331284.1049013</v>
      </c>
      <c r="N1922" s="140">
        <v>72840888.974043325</v>
      </c>
      <c r="O1922" s="140">
        <v>60794555.913921237</v>
      </c>
      <c r="P1922" s="140">
        <v>7708202274.6533041</v>
      </c>
      <c r="Q1922" s="140">
        <v>39181669758.222488</v>
      </c>
      <c r="R1922" s="140">
        <v>32548034181.698895</v>
      </c>
      <c r="S1922" s="140">
        <v>6633635576.5235939</v>
      </c>
      <c r="T1922" s="140">
        <v>5946286213.6341352</v>
      </c>
      <c r="U1922" s="140">
        <v>1855802489.5809433</v>
      </c>
      <c r="V1922" s="140">
        <v>1841037300.7166712</v>
      </c>
      <c r="W1922" s="140">
        <v>14765188.8642722</v>
      </c>
      <c r="X1922" s="140">
        <v>0</v>
      </c>
      <c r="Y1922" s="140">
        <v>4090483724.0531921</v>
      </c>
      <c r="Z1922" s="140">
        <v>404789947157.23895</v>
      </c>
      <c r="AA1922" s="140">
        <v>238068966419.45847</v>
      </c>
      <c r="AB1922" s="140">
        <v>183071530576.03571</v>
      </c>
      <c r="AC1922" s="140">
        <v>54997435843.422234</v>
      </c>
      <c r="AD1922" s="140">
        <v>166720980737.78049</v>
      </c>
      <c r="AE1922" s="140">
        <v>128205979896.70895</v>
      </c>
      <c r="AF1922" s="140">
        <v>38515000841.071815</v>
      </c>
      <c r="AG1922" s="140">
        <v>-12905210000</v>
      </c>
      <c r="AH1922" s="140">
        <v>16346950</v>
      </c>
      <c r="AI1922" s="44"/>
      <c r="AK1922" s="44"/>
      <c r="AL1922" s="4"/>
    </row>
    <row r="1923" spans="1:38" x14ac:dyDescent="0.35">
      <c r="A1923" s="140" t="s">
        <v>4557</v>
      </c>
      <c r="B1923" s="140" t="s">
        <v>4558</v>
      </c>
      <c r="C1923" s="140" t="s">
        <v>281</v>
      </c>
      <c r="D1923" s="140" t="s">
        <v>9</v>
      </c>
      <c r="E1923" s="140" t="s">
        <v>535</v>
      </c>
      <c r="F1923" s="140">
        <v>1995</v>
      </c>
      <c r="G1923" s="140" t="s">
        <v>5317</v>
      </c>
      <c r="H1923" s="140" t="s">
        <v>728</v>
      </c>
      <c r="I1923" s="140" t="s">
        <v>728</v>
      </c>
      <c r="J1923" s="140">
        <v>50485059.664950497</v>
      </c>
      <c r="K1923" s="140">
        <v>50485059.664950497</v>
      </c>
      <c r="L1923" s="140">
        <v>0</v>
      </c>
      <c r="M1923" s="140">
        <v>0</v>
      </c>
      <c r="N1923" s="140">
        <v>0</v>
      </c>
      <c r="O1923" s="140">
        <v>2619535.7121660877</v>
      </c>
      <c r="P1923" s="140">
        <v>299935.49577830179</v>
      </c>
      <c r="Q1923" s="140">
        <v>47565588.457006112</v>
      </c>
      <c r="R1923" s="140">
        <v>47397687.87788859</v>
      </c>
      <c r="S1923" s="140">
        <v>167900.57911752147</v>
      </c>
      <c r="T1923" s="140">
        <v>0</v>
      </c>
      <c r="U1923" s="140">
        <v>0</v>
      </c>
      <c r="V1923" s="140">
        <v>0</v>
      </c>
      <c r="W1923" s="140">
        <v>0</v>
      </c>
      <c r="X1923" s="140">
        <v>0</v>
      </c>
      <c r="Y1923" s="140">
        <v>0</v>
      </c>
      <c r="Z1923" s="140" t="s">
        <v>728</v>
      </c>
      <c r="AA1923" s="140" t="s">
        <v>728</v>
      </c>
      <c r="AB1923" s="140" t="s">
        <v>728</v>
      </c>
      <c r="AC1923" s="140" t="s">
        <v>728</v>
      </c>
      <c r="AD1923" s="140" t="s">
        <v>728</v>
      </c>
      <c r="AE1923" s="140" t="s">
        <v>728</v>
      </c>
      <c r="AF1923" s="140" t="s">
        <v>728</v>
      </c>
      <c r="AG1923" s="140" t="s">
        <v>728</v>
      </c>
      <c r="AH1923" s="140">
        <v>145561</v>
      </c>
      <c r="AI1923" s="44"/>
      <c r="AK1923" s="44"/>
      <c r="AL1923" s="4"/>
    </row>
    <row r="1924" spans="1:38" x14ac:dyDescent="0.35">
      <c r="A1924" s="140" t="s">
        <v>4557</v>
      </c>
      <c r="B1924" s="140" t="s">
        <v>4558</v>
      </c>
      <c r="C1924" s="140" t="s">
        <v>281</v>
      </c>
      <c r="D1924" s="140" t="s">
        <v>9</v>
      </c>
      <c r="E1924" s="140" t="s">
        <v>535</v>
      </c>
      <c r="F1924" s="140">
        <v>1996</v>
      </c>
      <c r="G1924" s="140" t="s">
        <v>5318</v>
      </c>
      <c r="H1924" s="140" t="s">
        <v>728</v>
      </c>
      <c r="I1924" s="140" t="s">
        <v>728</v>
      </c>
      <c r="J1924" s="140">
        <v>48200117.976735882</v>
      </c>
      <c r="K1924" s="140">
        <v>48200117.976735882</v>
      </c>
      <c r="L1924" s="140">
        <v>0</v>
      </c>
      <c r="M1924" s="140">
        <v>0</v>
      </c>
      <c r="N1924" s="140">
        <v>0</v>
      </c>
      <c r="O1924" s="140">
        <v>2566052.2664559986</v>
      </c>
      <c r="P1924" s="140">
        <v>306483.8162449071</v>
      </c>
      <c r="Q1924" s="140">
        <v>45327581.894034974</v>
      </c>
      <c r="R1924" s="140">
        <v>45156886.368418209</v>
      </c>
      <c r="S1924" s="140">
        <v>170695.52561676779</v>
      </c>
      <c r="T1924" s="140">
        <v>0</v>
      </c>
      <c r="U1924" s="140">
        <v>0</v>
      </c>
      <c r="V1924" s="140">
        <v>0</v>
      </c>
      <c r="W1924" s="140">
        <v>0</v>
      </c>
      <c r="X1924" s="140">
        <v>0</v>
      </c>
      <c r="Y1924" s="140">
        <v>0</v>
      </c>
      <c r="Z1924" s="140" t="s">
        <v>728</v>
      </c>
      <c r="AA1924" s="140" t="s">
        <v>728</v>
      </c>
      <c r="AB1924" s="140" t="s">
        <v>728</v>
      </c>
      <c r="AC1924" s="140" t="s">
        <v>728</v>
      </c>
      <c r="AD1924" s="140" t="s">
        <v>728</v>
      </c>
      <c r="AE1924" s="140" t="s">
        <v>728</v>
      </c>
      <c r="AF1924" s="140" t="s">
        <v>728</v>
      </c>
      <c r="AG1924" s="140" t="s">
        <v>728</v>
      </c>
      <c r="AH1924" s="140">
        <v>148060</v>
      </c>
      <c r="AI1924" s="44"/>
      <c r="AK1924" s="44"/>
      <c r="AL1924" s="4"/>
    </row>
    <row r="1925" spans="1:38" x14ac:dyDescent="0.35">
      <c r="A1925" s="140" t="s">
        <v>4557</v>
      </c>
      <c r="B1925" s="140" t="s">
        <v>4558</v>
      </c>
      <c r="C1925" s="140" t="s">
        <v>281</v>
      </c>
      <c r="D1925" s="140" t="s">
        <v>9</v>
      </c>
      <c r="E1925" s="140" t="s">
        <v>535</v>
      </c>
      <c r="F1925" s="140">
        <v>1997</v>
      </c>
      <c r="G1925" s="140" t="s">
        <v>5319</v>
      </c>
      <c r="H1925" s="140" t="s">
        <v>728</v>
      </c>
      <c r="I1925" s="140" t="s">
        <v>728</v>
      </c>
      <c r="J1925" s="140">
        <v>48286718.023014784</v>
      </c>
      <c r="K1925" s="140">
        <v>48286718.023014784</v>
      </c>
      <c r="L1925" s="140">
        <v>0</v>
      </c>
      <c r="M1925" s="140">
        <v>0</v>
      </c>
      <c r="N1925" s="140">
        <v>0</v>
      </c>
      <c r="O1925" s="140">
        <v>2300110.3275852986</v>
      </c>
      <c r="P1925" s="140">
        <v>311265.43438234553</v>
      </c>
      <c r="Q1925" s="140">
        <v>45675342.261047132</v>
      </c>
      <c r="R1925" s="140">
        <v>45502859.00805939</v>
      </c>
      <c r="S1925" s="140">
        <v>172483.25298774385</v>
      </c>
      <c r="T1925" s="140">
        <v>0</v>
      </c>
      <c r="U1925" s="140">
        <v>0</v>
      </c>
      <c r="V1925" s="140">
        <v>0</v>
      </c>
      <c r="W1925" s="140">
        <v>0</v>
      </c>
      <c r="X1925" s="140">
        <v>0</v>
      </c>
      <c r="Y1925" s="140">
        <v>0</v>
      </c>
      <c r="Z1925" s="140" t="s">
        <v>728</v>
      </c>
      <c r="AA1925" s="140" t="s">
        <v>728</v>
      </c>
      <c r="AB1925" s="140" t="s">
        <v>728</v>
      </c>
      <c r="AC1925" s="140" t="s">
        <v>728</v>
      </c>
      <c r="AD1925" s="140" t="s">
        <v>728</v>
      </c>
      <c r="AE1925" s="140" t="s">
        <v>728</v>
      </c>
      <c r="AF1925" s="140" t="s">
        <v>728</v>
      </c>
      <c r="AG1925" s="140" t="s">
        <v>728</v>
      </c>
      <c r="AH1925" s="140">
        <v>150303</v>
      </c>
      <c r="AI1925" s="44"/>
      <c r="AK1925" s="44"/>
      <c r="AL1925" s="4"/>
    </row>
    <row r="1926" spans="1:38" x14ac:dyDescent="0.35">
      <c r="A1926" s="140" t="s">
        <v>4557</v>
      </c>
      <c r="B1926" s="140" t="s">
        <v>4558</v>
      </c>
      <c r="C1926" s="140" t="s">
        <v>281</v>
      </c>
      <c r="D1926" s="140" t="s">
        <v>9</v>
      </c>
      <c r="E1926" s="140" t="s">
        <v>535</v>
      </c>
      <c r="F1926" s="140">
        <v>1998</v>
      </c>
      <c r="G1926" s="140" t="s">
        <v>5320</v>
      </c>
      <c r="H1926" s="140" t="s">
        <v>728</v>
      </c>
      <c r="I1926" s="140" t="s">
        <v>728</v>
      </c>
      <c r="J1926" s="140">
        <v>47189862.818967424</v>
      </c>
      <c r="K1926" s="140">
        <v>47189862.818967424</v>
      </c>
      <c r="L1926" s="140">
        <v>0</v>
      </c>
      <c r="M1926" s="140">
        <v>0</v>
      </c>
      <c r="N1926" s="140">
        <v>0</v>
      </c>
      <c r="O1926" s="140">
        <v>2090710.8260477397</v>
      </c>
      <c r="P1926" s="140">
        <v>315606.16339930281</v>
      </c>
      <c r="Q1926" s="140">
        <v>44783545.829520382</v>
      </c>
      <c r="R1926" s="140">
        <v>44609535.897805654</v>
      </c>
      <c r="S1926" s="140">
        <v>174009.93171473217</v>
      </c>
      <c r="T1926" s="140">
        <v>0</v>
      </c>
      <c r="U1926" s="140">
        <v>0</v>
      </c>
      <c r="V1926" s="140">
        <v>0</v>
      </c>
      <c r="W1926" s="140">
        <v>0</v>
      </c>
      <c r="X1926" s="140">
        <v>0</v>
      </c>
      <c r="Y1926" s="140">
        <v>0</v>
      </c>
      <c r="Z1926" s="140" t="s">
        <v>728</v>
      </c>
      <c r="AA1926" s="140" t="s">
        <v>728</v>
      </c>
      <c r="AB1926" s="140" t="s">
        <v>728</v>
      </c>
      <c r="AC1926" s="140" t="s">
        <v>728</v>
      </c>
      <c r="AD1926" s="140" t="s">
        <v>728</v>
      </c>
      <c r="AE1926" s="140" t="s">
        <v>728</v>
      </c>
      <c r="AF1926" s="140" t="s">
        <v>728</v>
      </c>
      <c r="AG1926" s="140" t="s">
        <v>728</v>
      </c>
      <c r="AH1926" s="140">
        <v>152277</v>
      </c>
      <c r="AI1926" s="44"/>
      <c r="AK1926" s="44"/>
      <c r="AL1926" s="4"/>
    </row>
    <row r="1927" spans="1:38" x14ac:dyDescent="0.35">
      <c r="A1927" s="140" t="s">
        <v>4557</v>
      </c>
      <c r="B1927" s="140" t="s">
        <v>4558</v>
      </c>
      <c r="C1927" s="140" t="s">
        <v>281</v>
      </c>
      <c r="D1927" s="140" t="s">
        <v>9</v>
      </c>
      <c r="E1927" s="140" t="s">
        <v>535</v>
      </c>
      <c r="F1927" s="140">
        <v>1999</v>
      </c>
      <c r="G1927" s="140" t="s">
        <v>5321</v>
      </c>
      <c r="H1927" s="140" t="s">
        <v>728</v>
      </c>
      <c r="I1927" s="140" t="s">
        <v>728</v>
      </c>
      <c r="J1927" s="140">
        <v>46682439.451331653</v>
      </c>
      <c r="K1927" s="140">
        <v>46682439.451331653</v>
      </c>
      <c r="L1927" s="140">
        <v>0</v>
      </c>
      <c r="M1927" s="140">
        <v>0</v>
      </c>
      <c r="N1927" s="140">
        <v>0</v>
      </c>
      <c r="O1927" s="140">
        <v>2192018.0216281512</v>
      </c>
      <c r="P1927" s="140">
        <v>296153.16332342528</v>
      </c>
      <c r="Q1927" s="140">
        <v>44194268.266380079</v>
      </c>
      <c r="R1927" s="140">
        <v>44031800.04673712</v>
      </c>
      <c r="S1927" s="140">
        <v>162468.2196429605</v>
      </c>
      <c r="T1927" s="140">
        <v>0</v>
      </c>
      <c r="U1927" s="140">
        <v>0</v>
      </c>
      <c r="V1927" s="140">
        <v>0</v>
      </c>
      <c r="W1927" s="140">
        <v>0</v>
      </c>
      <c r="X1927" s="140">
        <v>0</v>
      </c>
      <c r="Y1927" s="140">
        <v>0</v>
      </c>
      <c r="Z1927" s="140" t="s">
        <v>728</v>
      </c>
      <c r="AA1927" s="140" t="s">
        <v>728</v>
      </c>
      <c r="AB1927" s="140" t="s">
        <v>728</v>
      </c>
      <c r="AC1927" s="140" t="s">
        <v>728</v>
      </c>
      <c r="AD1927" s="140" t="s">
        <v>728</v>
      </c>
      <c r="AE1927" s="140" t="s">
        <v>728</v>
      </c>
      <c r="AF1927" s="140" t="s">
        <v>728</v>
      </c>
      <c r="AG1927" s="140" t="s">
        <v>728</v>
      </c>
      <c r="AH1927" s="140">
        <v>153953</v>
      </c>
      <c r="AI1927" s="44"/>
      <c r="AK1927" s="44"/>
      <c r="AL1927" s="4"/>
    </row>
    <row r="1928" spans="1:38" x14ac:dyDescent="0.35">
      <c r="A1928" s="140" t="s">
        <v>4557</v>
      </c>
      <c r="B1928" s="140" t="s">
        <v>4558</v>
      </c>
      <c r="C1928" s="140" t="s">
        <v>281</v>
      </c>
      <c r="D1928" s="140" t="s">
        <v>9</v>
      </c>
      <c r="E1928" s="140" t="s">
        <v>535</v>
      </c>
      <c r="F1928" s="140">
        <v>2000</v>
      </c>
      <c r="G1928" s="140" t="s">
        <v>5322</v>
      </c>
      <c r="H1928" s="140" t="s">
        <v>728</v>
      </c>
      <c r="I1928" s="140" t="s">
        <v>728</v>
      </c>
      <c r="J1928" s="140">
        <v>42869774.234492198</v>
      </c>
      <c r="K1928" s="140">
        <v>42869774.234492198</v>
      </c>
      <c r="L1928" s="140">
        <v>0</v>
      </c>
      <c r="M1928" s="140">
        <v>0</v>
      </c>
      <c r="N1928" s="140">
        <v>0</v>
      </c>
      <c r="O1928" s="140">
        <v>1727520.3287724247</v>
      </c>
      <c r="P1928" s="140">
        <v>268183.89566456375</v>
      </c>
      <c r="Q1928" s="140">
        <v>40874070.010055207</v>
      </c>
      <c r="R1928" s="140">
        <v>40727677.42528785</v>
      </c>
      <c r="S1928" s="140">
        <v>146392.58476735911</v>
      </c>
      <c r="T1928" s="140">
        <v>0</v>
      </c>
      <c r="U1928" s="140">
        <v>0</v>
      </c>
      <c r="V1928" s="140">
        <v>0</v>
      </c>
      <c r="W1928" s="140">
        <v>0</v>
      </c>
      <c r="X1928" s="140">
        <v>0</v>
      </c>
      <c r="Y1928" s="140">
        <v>0</v>
      </c>
      <c r="Z1928" s="140" t="s">
        <v>728</v>
      </c>
      <c r="AA1928" s="140" t="s">
        <v>728</v>
      </c>
      <c r="AB1928" s="140" t="s">
        <v>728</v>
      </c>
      <c r="AC1928" s="140" t="s">
        <v>728</v>
      </c>
      <c r="AD1928" s="140" t="s">
        <v>728</v>
      </c>
      <c r="AE1928" s="140" t="s">
        <v>728</v>
      </c>
      <c r="AF1928" s="140" t="s">
        <v>728</v>
      </c>
      <c r="AG1928" s="140" t="s">
        <v>728</v>
      </c>
      <c r="AH1928" s="140">
        <v>155329</v>
      </c>
      <c r="AI1928" s="44"/>
      <c r="AK1928" s="44"/>
      <c r="AL1928" s="4"/>
    </row>
    <row r="1929" spans="1:38" x14ac:dyDescent="0.35">
      <c r="A1929" s="140" t="s">
        <v>4557</v>
      </c>
      <c r="B1929" s="140" t="s">
        <v>4558</v>
      </c>
      <c r="C1929" s="140" t="s">
        <v>281</v>
      </c>
      <c r="D1929" s="140" t="s">
        <v>9</v>
      </c>
      <c r="E1929" s="140" t="s">
        <v>535</v>
      </c>
      <c r="F1929" s="140">
        <v>2001</v>
      </c>
      <c r="G1929" s="140" t="s">
        <v>5323</v>
      </c>
      <c r="H1929" s="140" t="s">
        <v>728</v>
      </c>
      <c r="I1929" s="140" t="s">
        <v>728</v>
      </c>
      <c r="J1929" s="140">
        <v>38938917.244774953</v>
      </c>
      <c r="K1929" s="140">
        <v>38938917.244774953</v>
      </c>
      <c r="L1929" s="140">
        <v>0</v>
      </c>
      <c r="M1929" s="140">
        <v>0</v>
      </c>
      <c r="N1929" s="140">
        <v>0</v>
      </c>
      <c r="O1929" s="140">
        <v>2168620.4081199574</v>
      </c>
      <c r="P1929" s="140">
        <v>253200.13575905873</v>
      </c>
      <c r="Q1929" s="140">
        <v>36517096.700895943</v>
      </c>
      <c r="R1929" s="140">
        <v>36378883.247603521</v>
      </c>
      <c r="S1929" s="140">
        <v>138213.45329242529</v>
      </c>
      <c r="T1929" s="140">
        <v>0</v>
      </c>
      <c r="U1929" s="140">
        <v>0</v>
      </c>
      <c r="V1929" s="140">
        <v>0</v>
      </c>
      <c r="W1929" s="140">
        <v>0</v>
      </c>
      <c r="X1929" s="140">
        <v>0</v>
      </c>
      <c r="Y1929" s="140">
        <v>0</v>
      </c>
      <c r="Z1929" s="140" t="s">
        <v>728</v>
      </c>
      <c r="AA1929" s="140" t="s">
        <v>728</v>
      </c>
      <c r="AB1929" s="140" t="s">
        <v>728</v>
      </c>
      <c r="AC1929" s="140" t="s">
        <v>728</v>
      </c>
      <c r="AD1929" s="140" t="s">
        <v>728</v>
      </c>
      <c r="AE1929" s="140" t="s">
        <v>728</v>
      </c>
      <c r="AF1929" s="140" t="s">
        <v>728</v>
      </c>
      <c r="AG1929" s="140" t="s">
        <v>728</v>
      </c>
      <c r="AH1929" s="140">
        <v>156401</v>
      </c>
      <c r="AI1929" s="44"/>
      <c r="AK1929" s="44"/>
      <c r="AL1929" s="4"/>
    </row>
    <row r="1930" spans="1:38" x14ac:dyDescent="0.35">
      <c r="A1930" s="140" t="s">
        <v>4557</v>
      </c>
      <c r="B1930" s="140" t="s">
        <v>4558</v>
      </c>
      <c r="C1930" s="140" t="s">
        <v>281</v>
      </c>
      <c r="D1930" s="140" t="s">
        <v>9</v>
      </c>
      <c r="E1930" s="140" t="s">
        <v>535</v>
      </c>
      <c r="F1930" s="140">
        <v>2002</v>
      </c>
      <c r="G1930" s="140" t="s">
        <v>5324</v>
      </c>
      <c r="H1930" s="140" t="s">
        <v>728</v>
      </c>
      <c r="I1930" s="140" t="s">
        <v>728</v>
      </c>
      <c r="J1930" s="140">
        <v>36393728.951601364</v>
      </c>
      <c r="K1930" s="140">
        <v>36393728.951601364</v>
      </c>
      <c r="L1930" s="140">
        <v>0</v>
      </c>
      <c r="M1930" s="140">
        <v>0</v>
      </c>
      <c r="N1930" s="140">
        <v>0</v>
      </c>
      <c r="O1930" s="140">
        <v>3188956.548608521</v>
      </c>
      <c r="P1930" s="140">
        <v>259098.289543983</v>
      </c>
      <c r="Q1930" s="140">
        <v>32945674.113448858</v>
      </c>
      <c r="R1930" s="140">
        <v>32804241.056026995</v>
      </c>
      <c r="S1930" s="140">
        <v>141433.05742186346</v>
      </c>
      <c r="T1930" s="140">
        <v>0</v>
      </c>
      <c r="U1930" s="140">
        <v>0</v>
      </c>
      <c r="V1930" s="140">
        <v>0</v>
      </c>
      <c r="W1930" s="140">
        <v>0</v>
      </c>
      <c r="X1930" s="140">
        <v>0</v>
      </c>
      <c r="Y1930" s="140">
        <v>0</v>
      </c>
      <c r="Z1930" s="140" t="s">
        <v>728</v>
      </c>
      <c r="AA1930" s="140" t="s">
        <v>728</v>
      </c>
      <c r="AB1930" s="140" t="s">
        <v>728</v>
      </c>
      <c r="AC1930" s="140" t="s">
        <v>728</v>
      </c>
      <c r="AD1930" s="140" t="s">
        <v>728</v>
      </c>
      <c r="AE1930" s="140" t="s">
        <v>728</v>
      </c>
      <c r="AF1930" s="140" t="s">
        <v>728</v>
      </c>
      <c r="AG1930" s="140" t="s">
        <v>728</v>
      </c>
      <c r="AH1930" s="140">
        <v>157176</v>
      </c>
      <c r="AI1930" s="44"/>
      <c r="AK1930" s="44"/>
      <c r="AL1930" s="4"/>
    </row>
    <row r="1931" spans="1:38" x14ac:dyDescent="0.35">
      <c r="A1931" s="140" t="s">
        <v>4557</v>
      </c>
      <c r="B1931" s="140" t="s">
        <v>4558</v>
      </c>
      <c r="C1931" s="140" t="s">
        <v>281</v>
      </c>
      <c r="D1931" s="140" t="s">
        <v>9</v>
      </c>
      <c r="E1931" s="140" t="s">
        <v>535</v>
      </c>
      <c r="F1931" s="140">
        <v>2003</v>
      </c>
      <c r="G1931" s="140" t="s">
        <v>5325</v>
      </c>
      <c r="H1931" s="140" t="s">
        <v>728</v>
      </c>
      <c r="I1931" s="140" t="s">
        <v>728</v>
      </c>
      <c r="J1931" s="140">
        <v>34439447.341237843</v>
      </c>
      <c r="K1931" s="140">
        <v>34439447.341237843</v>
      </c>
      <c r="L1931" s="140">
        <v>0</v>
      </c>
      <c r="M1931" s="140">
        <v>0</v>
      </c>
      <c r="N1931" s="140">
        <v>0</v>
      </c>
      <c r="O1931" s="140">
        <v>2715211.7542012394</v>
      </c>
      <c r="P1931" s="140">
        <v>270064.38690487813</v>
      </c>
      <c r="Q1931" s="140">
        <v>31454171.200131722</v>
      </c>
      <c r="R1931" s="140">
        <v>31306752.118330974</v>
      </c>
      <c r="S1931" s="140">
        <v>147419.08180074667</v>
      </c>
      <c r="T1931" s="140">
        <v>0</v>
      </c>
      <c r="U1931" s="140">
        <v>0</v>
      </c>
      <c r="V1931" s="140">
        <v>0</v>
      </c>
      <c r="W1931" s="140">
        <v>0</v>
      </c>
      <c r="X1931" s="140">
        <v>0</v>
      </c>
      <c r="Y1931" s="140">
        <v>0</v>
      </c>
      <c r="Z1931" s="140" t="s">
        <v>728</v>
      </c>
      <c r="AA1931" s="140" t="s">
        <v>728</v>
      </c>
      <c r="AB1931" s="140" t="s">
        <v>728</v>
      </c>
      <c r="AC1931" s="140" t="s">
        <v>728</v>
      </c>
      <c r="AD1931" s="140" t="s">
        <v>728</v>
      </c>
      <c r="AE1931" s="140" t="s">
        <v>728</v>
      </c>
      <c r="AF1931" s="140" t="s">
        <v>728</v>
      </c>
      <c r="AG1931" s="140" t="s">
        <v>728</v>
      </c>
      <c r="AH1931" s="140">
        <v>157717</v>
      </c>
      <c r="AI1931" s="44"/>
      <c r="AK1931" s="44"/>
      <c r="AL1931" s="4"/>
    </row>
    <row r="1932" spans="1:38" x14ac:dyDescent="0.35">
      <c r="A1932" s="140" t="s">
        <v>4557</v>
      </c>
      <c r="B1932" s="140" t="s">
        <v>4558</v>
      </c>
      <c r="C1932" s="140" t="s">
        <v>281</v>
      </c>
      <c r="D1932" s="140" t="s">
        <v>9</v>
      </c>
      <c r="E1932" s="140" t="s">
        <v>535</v>
      </c>
      <c r="F1932" s="140">
        <v>2004</v>
      </c>
      <c r="G1932" s="140" t="s">
        <v>5326</v>
      </c>
      <c r="H1932" s="140" t="s">
        <v>728</v>
      </c>
      <c r="I1932" s="140" t="s">
        <v>728</v>
      </c>
      <c r="J1932" s="140">
        <v>45503957.628360093</v>
      </c>
      <c r="K1932" s="140">
        <v>45503957.628360093</v>
      </c>
      <c r="L1932" s="140">
        <v>0</v>
      </c>
      <c r="M1932" s="140">
        <v>0</v>
      </c>
      <c r="N1932" s="140">
        <v>0</v>
      </c>
      <c r="O1932" s="140">
        <v>15504212.090420727</v>
      </c>
      <c r="P1932" s="140">
        <v>300006.61746166332</v>
      </c>
      <c r="Q1932" s="140">
        <v>29699738.920477696</v>
      </c>
      <c r="R1932" s="140">
        <v>29535975.380281914</v>
      </c>
      <c r="S1932" s="140">
        <v>163763.54019578212</v>
      </c>
      <c r="T1932" s="140">
        <v>0</v>
      </c>
      <c r="U1932" s="140">
        <v>0</v>
      </c>
      <c r="V1932" s="140">
        <v>0</v>
      </c>
      <c r="W1932" s="140">
        <v>0</v>
      </c>
      <c r="X1932" s="140">
        <v>0</v>
      </c>
      <c r="Y1932" s="140">
        <v>0</v>
      </c>
      <c r="Z1932" s="140" t="s">
        <v>728</v>
      </c>
      <c r="AA1932" s="140" t="s">
        <v>728</v>
      </c>
      <c r="AB1932" s="140" t="s">
        <v>728</v>
      </c>
      <c r="AC1932" s="140" t="s">
        <v>728</v>
      </c>
      <c r="AD1932" s="140" t="s">
        <v>728</v>
      </c>
      <c r="AE1932" s="140" t="s">
        <v>728</v>
      </c>
      <c r="AF1932" s="140" t="s">
        <v>728</v>
      </c>
      <c r="AG1932" s="140" t="s">
        <v>728</v>
      </c>
      <c r="AH1932" s="140">
        <v>158101</v>
      </c>
      <c r="AI1932" s="44"/>
      <c r="AK1932" s="44"/>
      <c r="AL1932" s="4"/>
    </row>
    <row r="1933" spans="1:38" x14ac:dyDescent="0.35">
      <c r="A1933" s="140" t="s">
        <v>4557</v>
      </c>
      <c r="B1933" s="140" t="s">
        <v>4558</v>
      </c>
      <c r="C1933" s="140" t="s">
        <v>281</v>
      </c>
      <c r="D1933" s="140" t="s">
        <v>9</v>
      </c>
      <c r="E1933" s="140" t="s">
        <v>535</v>
      </c>
      <c r="F1933" s="140">
        <v>2005</v>
      </c>
      <c r="G1933" s="140" t="s">
        <v>5327</v>
      </c>
      <c r="H1933" s="140" t="s">
        <v>728</v>
      </c>
      <c r="I1933" s="140" t="s">
        <v>728</v>
      </c>
      <c r="J1933" s="140">
        <v>38864754.709039405</v>
      </c>
      <c r="K1933" s="140">
        <v>38864754.709039405</v>
      </c>
      <c r="L1933" s="140">
        <v>0</v>
      </c>
      <c r="M1933" s="140">
        <v>0</v>
      </c>
      <c r="N1933" s="140">
        <v>0</v>
      </c>
      <c r="O1933" s="140">
        <v>8475117.8048244398</v>
      </c>
      <c r="P1933" s="140">
        <v>341345.72458756337</v>
      </c>
      <c r="Q1933" s="140">
        <v>30048291.179627404</v>
      </c>
      <c r="R1933" s="140">
        <v>29861962.008750707</v>
      </c>
      <c r="S1933" s="140">
        <v>186329.17087669589</v>
      </c>
      <c r="T1933" s="140">
        <v>0</v>
      </c>
      <c r="U1933" s="140">
        <v>0</v>
      </c>
      <c r="V1933" s="140">
        <v>0</v>
      </c>
      <c r="W1933" s="140">
        <v>0</v>
      </c>
      <c r="X1933" s="140">
        <v>0</v>
      </c>
      <c r="Y1933" s="140">
        <v>0</v>
      </c>
      <c r="Z1933" s="140" t="s">
        <v>728</v>
      </c>
      <c r="AA1933" s="140" t="s">
        <v>728</v>
      </c>
      <c r="AB1933" s="140" t="s">
        <v>728</v>
      </c>
      <c r="AC1933" s="140" t="s">
        <v>728</v>
      </c>
      <c r="AD1933" s="140" t="s">
        <v>728</v>
      </c>
      <c r="AE1933" s="140" t="s">
        <v>728</v>
      </c>
      <c r="AF1933" s="140" t="s">
        <v>728</v>
      </c>
      <c r="AG1933" s="140" t="s">
        <v>728</v>
      </c>
      <c r="AH1933" s="140">
        <v>158402</v>
      </c>
      <c r="AI1933" s="44"/>
      <c r="AK1933" s="44"/>
      <c r="AL1933" s="4"/>
    </row>
    <row r="1934" spans="1:38" x14ac:dyDescent="0.35">
      <c r="A1934" s="140" t="s">
        <v>4557</v>
      </c>
      <c r="B1934" s="140" t="s">
        <v>4558</v>
      </c>
      <c r="C1934" s="140" t="s">
        <v>281</v>
      </c>
      <c r="D1934" s="140" t="s">
        <v>9</v>
      </c>
      <c r="E1934" s="140" t="s">
        <v>535</v>
      </c>
      <c r="F1934" s="140">
        <v>2006</v>
      </c>
      <c r="G1934" s="140" t="s">
        <v>5328</v>
      </c>
      <c r="H1934" s="140" t="s">
        <v>728</v>
      </c>
      <c r="I1934" s="140" t="s">
        <v>728</v>
      </c>
      <c r="J1934" s="140">
        <v>44079007.347364083</v>
      </c>
      <c r="K1934" s="140">
        <v>44079007.347364083</v>
      </c>
      <c r="L1934" s="140">
        <v>0</v>
      </c>
      <c r="M1934" s="140">
        <v>0</v>
      </c>
      <c r="N1934" s="140">
        <v>0</v>
      </c>
      <c r="O1934" s="140">
        <v>12860021.208869003</v>
      </c>
      <c r="P1934" s="140">
        <v>376281.20622324687</v>
      </c>
      <c r="Q1934" s="140">
        <v>30842704.932271834</v>
      </c>
      <c r="R1934" s="140">
        <v>30637305.654877119</v>
      </c>
      <c r="S1934" s="140">
        <v>205399.27739471412</v>
      </c>
      <c r="T1934" s="140">
        <v>0</v>
      </c>
      <c r="U1934" s="140">
        <v>0</v>
      </c>
      <c r="V1934" s="140">
        <v>0</v>
      </c>
      <c r="W1934" s="140">
        <v>0</v>
      </c>
      <c r="X1934" s="140">
        <v>0</v>
      </c>
      <c r="Y1934" s="140">
        <v>0</v>
      </c>
      <c r="Z1934" s="140" t="s">
        <v>728</v>
      </c>
      <c r="AA1934" s="140" t="s">
        <v>728</v>
      </c>
      <c r="AB1934" s="140" t="s">
        <v>728</v>
      </c>
      <c r="AC1934" s="140" t="s">
        <v>728</v>
      </c>
      <c r="AD1934" s="140" t="s">
        <v>728</v>
      </c>
      <c r="AE1934" s="140" t="s">
        <v>728</v>
      </c>
      <c r="AF1934" s="140" t="s">
        <v>728</v>
      </c>
      <c r="AG1934" s="140" t="s">
        <v>728</v>
      </c>
      <c r="AH1934" s="140">
        <v>158648</v>
      </c>
      <c r="AI1934" s="44"/>
      <c r="AK1934" s="44"/>
      <c r="AL1934" s="4"/>
    </row>
    <row r="1935" spans="1:38" x14ac:dyDescent="0.35">
      <c r="A1935" s="140" t="s">
        <v>4557</v>
      </c>
      <c r="B1935" s="140" t="s">
        <v>4558</v>
      </c>
      <c r="C1935" s="140" t="s">
        <v>281</v>
      </c>
      <c r="D1935" s="140" t="s">
        <v>9</v>
      </c>
      <c r="E1935" s="140" t="s">
        <v>535</v>
      </c>
      <c r="F1935" s="140">
        <v>2007</v>
      </c>
      <c r="G1935" s="140" t="s">
        <v>5329</v>
      </c>
      <c r="H1935" s="140" t="s">
        <v>728</v>
      </c>
      <c r="I1935" s="140" t="s">
        <v>728</v>
      </c>
      <c r="J1935" s="140">
        <v>45396708.473076992</v>
      </c>
      <c r="K1935" s="140">
        <v>45396708.473076992</v>
      </c>
      <c r="L1935" s="140">
        <v>0</v>
      </c>
      <c r="M1935" s="140">
        <v>0</v>
      </c>
      <c r="N1935" s="140">
        <v>0</v>
      </c>
      <c r="O1935" s="140">
        <v>12883563.828436792</v>
      </c>
      <c r="P1935" s="140">
        <v>412996.49281681661</v>
      </c>
      <c r="Q1935" s="140">
        <v>32100148.151823387</v>
      </c>
      <c r="R1935" s="140">
        <v>31874707.232138451</v>
      </c>
      <c r="S1935" s="140">
        <v>225440.91968493542</v>
      </c>
      <c r="T1935" s="140">
        <v>0</v>
      </c>
      <c r="U1935" s="140">
        <v>0</v>
      </c>
      <c r="V1935" s="140">
        <v>0</v>
      </c>
      <c r="W1935" s="140">
        <v>0</v>
      </c>
      <c r="X1935" s="140">
        <v>0</v>
      </c>
      <c r="Y1935" s="140">
        <v>0</v>
      </c>
      <c r="Z1935" s="140" t="s">
        <v>728</v>
      </c>
      <c r="AA1935" s="140" t="s">
        <v>728</v>
      </c>
      <c r="AB1935" s="140" t="s">
        <v>728</v>
      </c>
      <c r="AC1935" s="140" t="s">
        <v>728</v>
      </c>
      <c r="AD1935" s="140" t="s">
        <v>728</v>
      </c>
      <c r="AE1935" s="140" t="s">
        <v>728</v>
      </c>
      <c r="AF1935" s="140" t="s">
        <v>728</v>
      </c>
      <c r="AG1935" s="140" t="s">
        <v>728</v>
      </c>
      <c r="AH1935" s="140">
        <v>158847</v>
      </c>
      <c r="AI1935" s="44"/>
      <c r="AK1935" s="44"/>
      <c r="AL1935" s="4"/>
    </row>
    <row r="1936" spans="1:38" x14ac:dyDescent="0.35">
      <c r="A1936" s="140" t="s">
        <v>4557</v>
      </c>
      <c r="B1936" s="140" t="s">
        <v>4558</v>
      </c>
      <c r="C1936" s="140" t="s">
        <v>281</v>
      </c>
      <c r="D1936" s="140" t="s">
        <v>9</v>
      </c>
      <c r="E1936" s="140" t="s">
        <v>535</v>
      </c>
      <c r="F1936" s="140">
        <v>2008</v>
      </c>
      <c r="G1936" s="140" t="s">
        <v>5330</v>
      </c>
      <c r="H1936" s="140" t="s">
        <v>728</v>
      </c>
      <c r="I1936" s="140" t="s">
        <v>728</v>
      </c>
      <c r="J1936" s="140">
        <v>38512125.926297404</v>
      </c>
      <c r="K1936" s="140">
        <v>38512125.926297404</v>
      </c>
      <c r="L1936" s="140">
        <v>0</v>
      </c>
      <c r="M1936" s="140">
        <v>0</v>
      </c>
      <c r="N1936" s="140">
        <v>0</v>
      </c>
      <c r="O1936" s="140">
        <v>4019746.9786013211</v>
      </c>
      <c r="P1936" s="140">
        <v>443843.32338625682</v>
      </c>
      <c r="Q1936" s="140">
        <v>34048535.624309823</v>
      </c>
      <c r="R1936" s="140">
        <v>33806256.455453545</v>
      </c>
      <c r="S1936" s="140">
        <v>242279.16885627754</v>
      </c>
      <c r="T1936" s="140">
        <v>0</v>
      </c>
      <c r="U1936" s="140">
        <v>0</v>
      </c>
      <c r="V1936" s="140">
        <v>0</v>
      </c>
      <c r="W1936" s="140">
        <v>0</v>
      </c>
      <c r="X1936" s="140">
        <v>0</v>
      </c>
      <c r="Y1936" s="140">
        <v>0</v>
      </c>
      <c r="Z1936" s="140" t="s">
        <v>728</v>
      </c>
      <c r="AA1936" s="140" t="s">
        <v>728</v>
      </c>
      <c r="AB1936" s="140" t="s">
        <v>728</v>
      </c>
      <c r="AC1936" s="140" t="s">
        <v>728</v>
      </c>
      <c r="AD1936" s="140" t="s">
        <v>728</v>
      </c>
      <c r="AE1936" s="140" t="s">
        <v>728</v>
      </c>
      <c r="AF1936" s="140" t="s">
        <v>728</v>
      </c>
      <c r="AG1936" s="140" t="s">
        <v>728</v>
      </c>
      <c r="AH1936" s="140">
        <v>159036</v>
      </c>
      <c r="AI1936" s="44"/>
      <c r="AK1936" s="44"/>
      <c r="AL1936" s="4"/>
    </row>
    <row r="1937" spans="1:38" x14ac:dyDescent="0.35">
      <c r="A1937" s="140" t="s">
        <v>4557</v>
      </c>
      <c r="B1937" s="140" t="s">
        <v>4558</v>
      </c>
      <c r="C1937" s="140" t="s">
        <v>281</v>
      </c>
      <c r="D1937" s="140" t="s">
        <v>9</v>
      </c>
      <c r="E1937" s="140" t="s">
        <v>535</v>
      </c>
      <c r="F1937" s="140">
        <v>2009</v>
      </c>
      <c r="G1937" s="140" t="s">
        <v>5331</v>
      </c>
      <c r="H1937" s="140" t="s">
        <v>728</v>
      </c>
      <c r="I1937" s="140" t="s">
        <v>728</v>
      </c>
      <c r="J1937" s="140">
        <v>46545987.874117084</v>
      </c>
      <c r="K1937" s="140">
        <v>46545987.874117084</v>
      </c>
      <c r="L1937" s="140">
        <v>0</v>
      </c>
      <c r="M1937" s="140">
        <v>0</v>
      </c>
      <c r="N1937" s="140">
        <v>0</v>
      </c>
      <c r="O1937" s="140">
        <v>5489167.4505315786</v>
      </c>
      <c r="P1937" s="140">
        <v>454469.20228090131</v>
      </c>
      <c r="Q1937" s="140">
        <v>40602351.221304603</v>
      </c>
      <c r="R1937" s="140">
        <v>40354271.741907842</v>
      </c>
      <c r="S1937" s="140">
        <v>248079.47939676256</v>
      </c>
      <c r="T1937" s="140">
        <v>0</v>
      </c>
      <c r="U1937" s="140">
        <v>0</v>
      </c>
      <c r="V1937" s="140">
        <v>0</v>
      </c>
      <c r="W1937" s="140">
        <v>0</v>
      </c>
      <c r="X1937" s="140">
        <v>0</v>
      </c>
      <c r="Y1937" s="140">
        <v>0</v>
      </c>
      <c r="Z1937" s="140" t="s">
        <v>728</v>
      </c>
      <c r="AA1937" s="140" t="s">
        <v>728</v>
      </c>
      <c r="AB1937" s="140" t="s">
        <v>728</v>
      </c>
      <c r="AC1937" s="140" t="s">
        <v>728</v>
      </c>
      <c r="AD1937" s="140" t="s">
        <v>728</v>
      </c>
      <c r="AE1937" s="140" t="s">
        <v>728</v>
      </c>
      <c r="AF1937" s="140" t="s">
        <v>728</v>
      </c>
      <c r="AG1937" s="140" t="s">
        <v>728</v>
      </c>
      <c r="AH1937" s="140">
        <v>159226</v>
      </c>
      <c r="AI1937" s="44"/>
      <c r="AK1937" s="44"/>
      <c r="AL1937" s="4"/>
    </row>
    <row r="1938" spans="1:38" x14ac:dyDescent="0.35">
      <c r="A1938" s="140" t="s">
        <v>4557</v>
      </c>
      <c r="B1938" s="140" t="s">
        <v>4558</v>
      </c>
      <c r="C1938" s="140" t="s">
        <v>281</v>
      </c>
      <c r="D1938" s="140" t="s">
        <v>9</v>
      </c>
      <c r="E1938" s="140" t="s">
        <v>535</v>
      </c>
      <c r="F1938" s="140">
        <v>2010</v>
      </c>
      <c r="G1938" s="140" t="s">
        <v>5332</v>
      </c>
      <c r="H1938" s="140" t="s">
        <v>728</v>
      </c>
      <c r="I1938" s="140" t="s">
        <v>728</v>
      </c>
      <c r="J1938" s="140">
        <v>40079025.762869149</v>
      </c>
      <c r="K1938" s="140">
        <v>40079025.762869149</v>
      </c>
      <c r="L1938" s="140">
        <v>0</v>
      </c>
      <c r="M1938" s="140">
        <v>0</v>
      </c>
      <c r="N1938" s="140">
        <v>0</v>
      </c>
      <c r="O1938" s="140">
        <v>1569770.4985049297</v>
      </c>
      <c r="P1938" s="140">
        <v>473857.88355689094</v>
      </c>
      <c r="Q1938" s="140">
        <v>38035397.380807333</v>
      </c>
      <c r="R1938" s="140">
        <v>37776734.271248184</v>
      </c>
      <c r="S1938" s="140">
        <v>258663.10955915213</v>
      </c>
      <c r="T1938" s="140">
        <v>0</v>
      </c>
      <c r="U1938" s="140">
        <v>0</v>
      </c>
      <c r="V1938" s="140">
        <v>0</v>
      </c>
      <c r="W1938" s="140">
        <v>0</v>
      </c>
      <c r="X1938" s="140">
        <v>0</v>
      </c>
      <c r="Y1938" s="140">
        <v>0</v>
      </c>
      <c r="Z1938" s="140" t="s">
        <v>728</v>
      </c>
      <c r="AA1938" s="140" t="s">
        <v>728</v>
      </c>
      <c r="AB1938" s="140" t="s">
        <v>728</v>
      </c>
      <c r="AC1938" s="140" t="s">
        <v>728</v>
      </c>
      <c r="AD1938" s="140" t="s">
        <v>728</v>
      </c>
      <c r="AE1938" s="140" t="s">
        <v>728</v>
      </c>
      <c r="AF1938" s="140" t="s">
        <v>728</v>
      </c>
      <c r="AG1938" s="140" t="s">
        <v>728</v>
      </c>
      <c r="AH1938" s="140">
        <v>159444</v>
      </c>
      <c r="AI1938" s="44"/>
      <c r="AK1938" s="44"/>
      <c r="AL1938" s="4"/>
    </row>
    <row r="1939" spans="1:38" x14ac:dyDescent="0.35">
      <c r="A1939" s="140" t="s">
        <v>4557</v>
      </c>
      <c r="B1939" s="140" t="s">
        <v>4558</v>
      </c>
      <c r="C1939" s="140" t="s">
        <v>281</v>
      </c>
      <c r="D1939" s="140" t="s">
        <v>9</v>
      </c>
      <c r="E1939" s="140" t="s">
        <v>535</v>
      </c>
      <c r="F1939" s="140">
        <v>2011</v>
      </c>
      <c r="G1939" s="140" t="s">
        <v>5333</v>
      </c>
      <c r="H1939" s="140" t="s">
        <v>728</v>
      </c>
      <c r="I1939" s="140" t="s">
        <v>728</v>
      </c>
      <c r="J1939" s="140">
        <v>41831655.028771587</v>
      </c>
      <c r="K1939" s="140">
        <v>41831655.028771587</v>
      </c>
      <c r="L1939" s="140">
        <v>0</v>
      </c>
      <c r="M1939" s="140">
        <v>0</v>
      </c>
      <c r="N1939" s="140">
        <v>0</v>
      </c>
      <c r="O1939" s="140">
        <v>3151938.9649216477</v>
      </c>
      <c r="P1939" s="140">
        <v>521988.81292250013</v>
      </c>
      <c r="Q1939" s="140">
        <v>38157727.250927441</v>
      </c>
      <c r="R1939" s="140">
        <v>37872791.08295206</v>
      </c>
      <c r="S1939" s="140">
        <v>284936.16797538014</v>
      </c>
      <c r="T1939" s="140">
        <v>0</v>
      </c>
      <c r="U1939" s="140">
        <v>0</v>
      </c>
      <c r="V1939" s="140">
        <v>0</v>
      </c>
      <c r="W1939" s="140">
        <v>0</v>
      </c>
      <c r="X1939" s="140">
        <v>0</v>
      </c>
      <c r="Y1939" s="140">
        <v>0</v>
      </c>
      <c r="Z1939" s="140" t="s">
        <v>728</v>
      </c>
      <c r="AA1939" s="140" t="s">
        <v>728</v>
      </c>
      <c r="AB1939" s="140" t="s">
        <v>728</v>
      </c>
      <c r="AC1939" s="140" t="s">
        <v>728</v>
      </c>
      <c r="AD1939" s="140" t="s">
        <v>728</v>
      </c>
      <c r="AE1939" s="140" t="s">
        <v>728</v>
      </c>
      <c r="AF1939" s="140" t="s">
        <v>728</v>
      </c>
      <c r="AG1939" s="140" t="s">
        <v>728</v>
      </c>
      <c r="AH1939" s="140">
        <v>159692</v>
      </c>
      <c r="AI1939" s="44"/>
      <c r="AK1939" s="44"/>
      <c r="AL1939" s="4"/>
    </row>
    <row r="1940" spans="1:38" x14ac:dyDescent="0.35">
      <c r="A1940" s="140" t="s">
        <v>4557</v>
      </c>
      <c r="B1940" s="140" t="s">
        <v>4558</v>
      </c>
      <c r="C1940" s="140" t="s">
        <v>281</v>
      </c>
      <c r="D1940" s="140" t="s">
        <v>9</v>
      </c>
      <c r="E1940" s="140" t="s">
        <v>535</v>
      </c>
      <c r="F1940" s="140">
        <v>2012</v>
      </c>
      <c r="G1940" s="140" t="s">
        <v>5334</v>
      </c>
      <c r="H1940" s="140" t="s">
        <v>728</v>
      </c>
      <c r="I1940" s="140" t="s">
        <v>728</v>
      </c>
      <c r="J1940" s="140">
        <v>51352758.992113806</v>
      </c>
      <c r="K1940" s="140">
        <v>51352758.992113806</v>
      </c>
      <c r="L1940" s="140">
        <v>0</v>
      </c>
      <c r="M1940" s="140">
        <v>0</v>
      </c>
      <c r="N1940" s="140">
        <v>0</v>
      </c>
      <c r="O1940" s="140">
        <v>2635999.4557143608</v>
      </c>
      <c r="P1940" s="140">
        <v>542578.78406033025</v>
      </c>
      <c r="Q1940" s="140">
        <v>48174180.752339117</v>
      </c>
      <c r="R1940" s="140">
        <v>47878005.210397288</v>
      </c>
      <c r="S1940" s="140">
        <v>296175.54194182577</v>
      </c>
      <c r="T1940" s="140">
        <v>0</v>
      </c>
      <c r="U1940" s="140">
        <v>0</v>
      </c>
      <c r="V1940" s="140">
        <v>0</v>
      </c>
      <c r="W1940" s="140">
        <v>0</v>
      </c>
      <c r="X1940" s="140">
        <v>0</v>
      </c>
      <c r="Y1940" s="140">
        <v>0</v>
      </c>
      <c r="Z1940" s="140" t="s">
        <v>728</v>
      </c>
      <c r="AA1940" s="140" t="s">
        <v>728</v>
      </c>
      <c r="AB1940" s="140" t="s">
        <v>728</v>
      </c>
      <c r="AC1940" s="140" t="s">
        <v>728</v>
      </c>
      <c r="AD1940" s="140" t="s">
        <v>728</v>
      </c>
      <c r="AE1940" s="140" t="s">
        <v>728</v>
      </c>
      <c r="AF1940" s="140" t="s">
        <v>728</v>
      </c>
      <c r="AG1940" s="140" t="s">
        <v>728</v>
      </c>
      <c r="AH1940" s="140">
        <v>159996</v>
      </c>
      <c r="AI1940" s="44"/>
      <c r="AK1940" s="44"/>
      <c r="AL1940" s="4"/>
    </row>
    <row r="1941" spans="1:38" x14ac:dyDescent="0.35">
      <c r="A1941" s="140" t="s">
        <v>4557</v>
      </c>
      <c r="B1941" s="140" t="s">
        <v>4558</v>
      </c>
      <c r="C1941" s="140" t="s">
        <v>281</v>
      </c>
      <c r="D1941" s="140" t="s">
        <v>9</v>
      </c>
      <c r="E1941" s="140" t="s">
        <v>535</v>
      </c>
      <c r="F1941" s="140">
        <v>2013</v>
      </c>
      <c r="G1941" s="140" t="s">
        <v>5335</v>
      </c>
      <c r="H1941" s="140" t="s">
        <v>728</v>
      </c>
      <c r="I1941" s="140" t="s">
        <v>728</v>
      </c>
      <c r="J1941" s="140">
        <v>50861100.001126245</v>
      </c>
      <c r="K1941" s="140">
        <v>50861100.001126245</v>
      </c>
      <c r="L1941" s="140">
        <v>0</v>
      </c>
      <c r="M1941" s="140">
        <v>0</v>
      </c>
      <c r="N1941" s="140">
        <v>0</v>
      </c>
      <c r="O1941" s="140">
        <v>3022184.7660362278</v>
      </c>
      <c r="P1941" s="140">
        <v>621444.1354683172</v>
      </c>
      <c r="Q1941" s="140">
        <v>47217471.099621698</v>
      </c>
      <c r="R1941" s="140">
        <v>46878245.610133275</v>
      </c>
      <c r="S1941" s="140">
        <v>339225.48948842176</v>
      </c>
      <c r="T1941" s="140">
        <v>0</v>
      </c>
      <c r="U1941" s="140">
        <v>0</v>
      </c>
      <c r="V1941" s="140">
        <v>0</v>
      </c>
      <c r="W1941" s="140">
        <v>0</v>
      </c>
      <c r="X1941" s="140">
        <v>0</v>
      </c>
      <c r="Y1941" s="140">
        <v>0</v>
      </c>
      <c r="Z1941" s="140" t="s">
        <v>728</v>
      </c>
      <c r="AA1941" s="140" t="s">
        <v>728</v>
      </c>
      <c r="AB1941" s="140" t="s">
        <v>728</v>
      </c>
      <c r="AC1941" s="140" t="s">
        <v>728</v>
      </c>
      <c r="AD1941" s="140" t="s">
        <v>728</v>
      </c>
      <c r="AE1941" s="140" t="s">
        <v>728</v>
      </c>
      <c r="AF1941" s="140" t="s">
        <v>728</v>
      </c>
      <c r="AG1941" s="140" t="s">
        <v>728</v>
      </c>
      <c r="AH1941" s="140">
        <v>160407</v>
      </c>
      <c r="AI1941" s="44"/>
      <c r="AK1941" s="44"/>
      <c r="AL1941" s="4"/>
    </row>
    <row r="1942" spans="1:38" x14ac:dyDescent="0.35">
      <c r="A1942" s="140" t="s">
        <v>4557</v>
      </c>
      <c r="B1942" s="140" t="s">
        <v>4558</v>
      </c>
      <c r="C1942" s="140" t="s">
        <v>281</v>
      </c>
      <c r="D1942" s="140" t="s">
        <v>9</v>
      </c>
      <c r="E1942" s="140" t="s">
        <v>535</v>
      </c>
      <c r="F1942" s="140">
        <v>2014</v>
      </c>
      <c r="G1942" s="140" t="s">
        <v>5336</v>
      </c>
      <c r="H1942" s="140" t="s">
        <v>728</v>
      </c>
      <c r="I1942" s="140" t="s">
        <v>728</v>
      </c>
      <c r="J1942" s="140">
        <v>47508714.003668666</v>
      </c>
      <c r="K1942" s="140">
        <v>47508714.003668666</v>
      </c>
      <c r="L1942" s="140">
        <v>0</v>
      </c>
      <c r="M1942" s="140">
        <v>0</v>
      </c>
      <c r="N1942" s="140">
        <v>0</v>
      </c>
      <c r="O1942" s="140">
        <v>3026805.1101274779</v>
      </c>
      <c r="P1942" s="140">
        <v>671695.33020266308</v>
      </c>
      <c r="Q1942" s="140">
        <v>43810213.563338526</v>
      </c>
      <c r="R1942" s="140">
        <v>43443557.633753844</v>
      </c>
      <c r="S1942" s="140">
        <v>366655.92958468292</v>
      </c>
      <c r="T1942" s="140">
        <v>0</v>
      </c>
      <c r="U1942" s="140">
        <v>0</v>
      </c>
      <c r="V1942" s="140">
        <v>0</v>
      </c>
      <c r="W1942" s="140">
        <v>0</v>
      </c>
      <c r="X1942" s="140">
        <v>0</v>
      </c>
      <c r="Y1942" s="140">
        <v>0</v>
      </c>
      <c r="Z1942" s="140" t="s">
        <v>728</v>
      </c>
      <c r="AA1942" s="140" t="s">
        <v>728</v>
      </c>
      <c r="AB1942" s="140" t="s">
        <v>728</v>
      </c>
      <c r="AC1942" s="140" t="s">
        <v>728</v>
      </c>
      <c r="AD1942" s="140" t="s">
        <v>728</v>
      </c>
      <c r="AE1942" s="140" t="s">
        <v>728</v>
      </c>
      <c r="AF1942" s="140" t="s">
        <v>728</v>
      </c>
      <c r="AG1942" s="140" t="s">
        <v>728</v>
      </c>
      <c r="AH1942" s="140">
        <v>161016</v>
      </c>
      <c r="AI1942" s="44"/>
      <c r="AK1942" s="44"/>
      <c r="AL1942" s="4"/>
    </row>
    <row r="1943" spans="1:38" x14ac:dyDescent="0.35">
      <c r="A1943" s="140" t="s">
        <v>4557</v>
      </c>
      <c r="B1943" s="140" t="s">
        <v>4558</v>
      </c>
      <c r="C1943" s="140" t="s">
        <v>281</v>
      </c>
      <c r="D1943" s="140" t="s">
        <v>9</v>
      </c>
      <c r="E1943" s="140" t="s">
        <v>535</v>
      </c>
      <c r="F1943" s="140">
        <v>2015</v>
      </c>
      <c r="G1943" s="140" t="s">
        <v>5337</v>
      </c>
      <c r="H1943" s="140" t="s">
        <v>728</v>
      </c>
      <c r="I1943" s="140" t="s">
        <v>728</v>
      </c>
      <c r="J1943" s="140">
        <v>44206378.697372735</v>
      </c>
      <c r="K1943" s="140">
        <v>44206378.697372735</v>
      </c>
      <c r="L1943" s="140">
        <v>0</v>
      </c>
      <c r="M1943" s="140">
        <v>0</v>
      </c>
      <c r="N1943" s="140">
        <v>0</v>
      </c>
      <c r="O1943" s="140">
        <v>3897655.0315292813</v>
      </c>
      <c r="P1943" s="140">
        <v>623342.10038101592</v>
      </c>
      <c r="Q1943" s="140">
        <v>39685381.565462433</v>
      </c>
      <c r="R1943" s="140">
        <v>39308916.103439502</v>
      </c>
      <c r="S1943" s="140">
        <v>376465.46202292899</v>
      </c>
      <c r="T1943" s="140">
        <v>0</v>
      </c>
      <c r="U1943" s="140">
        <v>0</v>
      </c>
      <c r="V1943" s="140">
        <v>0</v>
      </c>
      <c r="W1943" s="140">
        <v>0</v>
      </c>
      <c r="X1943" s="140">
        <v>0</v>
      </c>
      <c r="Y1943" s="140">
        <v>0</v>
      </c>
      <c r="Z1943" s="140" t="s">
        <v>728</v>
      </c>
      <c r="AA1943" s="140" t="s">
        <v>728</v>
      </c>
      <c r="AB1943" s="140" t="s">
        <v>728</v>
      </c>
      <c r="AC1943" s="140" t="s">
        <v>728</v>
      </c>
      <c r="AD1943" s="140" t="s">
        <v>728</v>
      </c>
      <c r="AE1943" s="140" t="s">
        <v>728</v>
      </c>
      <c r="AF1943" s="140" t="s">
        <v>728</v>
      </c>
      <c r="AG1943" s="140" t="s">
        <v>728</v>
      </c>
      <c r="AH1943" s="140">
        <v>161853</v>
      </c>
      <c r="AI1943" s="44"/>
      <c r="AK1943" s="44"/>
      <c r="AL1943" s="4"/>
    </row>
    <row r="1944" spans="1:38" x14ac:dyDescent="0.35">
      <c r="A1944" s="140" t="s">
        <v>4557</v>
      </c>
      <c r="B1944" s="140" t="s">
        <v>4558</v>
      </c>
      <c r="C1944" s="140" t="s">
        <v>281</v>
      </c>
      <c r="D1944" s="140" t="s">
        <v>9</v>
      </c>
      <c r="E1944" s="140" t="s">
        <v>535</v>
      </c>
      <c r="F1944" s="140">
        <v>2016</v>
      </c>
      <c r="G1944" s="140" t="s">
        <v>5338</v>
      </c>
      <c r="H1944" s="140" t="s">
        <v>728</v>
      </c>
      <c r="I1944" s="140" t="s">
        <v>728</v>
      </c>
      <c r="J1944" s="140">
        <v>227060334.55729529</v>
      </c>
      <c r="K1944" s="140">
        <v>227060334.55729529</v>
      </c>
      <c r="L1944" s="140">
        <v>0</v>
      </c>
      <c r="M1944" s="140">
        <v>0</v>
      </c>
      <c r="N1944" s="140">
        <v>0</v>
      </c>
      <c r="O1944" s="140">
        <v>3979501.083072206</v>
      </c>
      <c r="P1944" s="140">
        <v>570400.78739452944</v>
      </c>
      <c r="Q1944" s="140">
        <v>222510432.68682855</v>
      </c>
      <c r="R1944" s="140">
        <v>222124922.55747297</v>
      </c>
      <c r="S1944" s="140">
        <v>385510.12935558718</v>
      </c>
      <c r="T1944" s="140">
        <v>0</v>
      </c>
      <c r="U1944" s="140">
        <v>0</v>
      </c>
      <c r="V1944" s="140">
        <v>0</v>
      </c>
      <c r="W1944" s="140">
        <v>0</v>
      </c>
      <c r="X1944" s="140">
        <v>0</v>
      </c>
      <c r="Y1944" s="140">
        <v>0</v>
      </c>
      <c r="Z1944" s="140" t="s">
        <v>728</v>
      </c>
      <c r="AA1944" s="140" t="s">
        <v>728</v>
      </c>
      <c r="AB1944" s="140" t="s">
        <v>728</v>
      </c>
      <c r="AC1944" s="140" t="s">
        <v>728</v>
      </c>
      <c r="AD1944" s="140" t="s">
        <v>728</v>
      </c>
      <c r="AE1944" s="140" t="s">
        <v>728</v>
      </c>
      <c r="AF1944" s="140" t="s">
        <v>728</v>
      </c>
      <c r="AG1944" s="140" t="s">
        <v>728</v>
      </c>
      <c r="AH1944" s="140">
        <v>162951</v>
      </c>
      <c r="AI1944" s="44"/>
      <c r="AK1944" s="44"/>
      <c r="AL1944" s="4"/>
    </row>
    <row r="1945" spans="1:38" x14ac:dyDescent="0.35">
      <c r="A1945" s="140" t="s">
        <v>4557</v>
      </c>
      <c r="B1945" s="140" t="s">
        <v>4558</v>
      </c>
      <c r="C1945" s="140" t="s">
        <v>281</v>
      </c>
      <c r="D1945" s="140" t="s">
        <v>9</v>
      </c>
      <c r="E1945" s="140" t="s">
        <v>535</v>
      </c>
      <c r="F1945" s="140">
        <v>2017</v>
      </c>
      <c r="G1945" s="140" t="s">
        <v>5339</v>
      </c>
      <c r="H1945" s="140" t="s">
        <v>728</v>
      </c>
      <c r="I1945" s="140" t="s">
        <v>728</v>
      </c>
      <c r="J1945" s="140">
        <v>24402777.204954784</v>
      </c>
      <c r="K1945" s="140">
        <v>24402777.204954784</v>
      </c>
      <c r="L1945" s="140">
        <v>0</v>
      </c>
      <c r="M1945" s="140">
        <v>0</v>
      </c>
      <c r="N1945" s="140">
        <v>0</v>
      </c>
      <c r="O1945" s="140">
        <v>1132913.3205582958</v>
      </c>
      <c r="P1945" s="140">
        <v>605913.4197267252</v>
      </c>
      <c r="Q1945" s="140">
        <v>22663950.464669764</v>
      </c>
      <c r="R1945" s="140">
        <v>22264447.144355152</v>
      </c>
      <c r="S1945" s="140">
        <v>399503.32031461044</v>
      </c>
      <c r="T1945" s="140">
        <v>0</v>
      </c>
      <c r="U1945" s="140">
        <v>0</v>
      </c>
      <c r="V1945" s="140">
        <v>0</v>
      </c>
      <c r="W1945" s="140">
        <v>0</v>
      </c>
      <c r="X1945" s="140">
        <v>0</v>
      </c>
      <c r="Y1945" s="140">
        <v>0</v>
      </c>
      <c r="Z1945" s="140" t="s">
        <v>728</v>
      </c>
      <c r="AA1945" s="140" t="s">
        <v>728</v>
      </c>
      <c r="AB1945" s="140" t="s">
        <v>728</v>
      </c>
      <c r="AC1945" s="140" t="s">
        <v>728</v>
      </c>
      <c r="AD1945" s="140" t="s">
        <v>728</v>
      </c>
      <c r="AE1945" s="140" t="s">
        <v>728</v>
      </c>
      <c r="AF1945" s="140" t="s">
        <v>728</v>
      </c>
      <c r="AG1945" s="140" t="s">
        <v>728</v>
      </c>
      <c r="AH1945" s="140">
        <v>164281</v>
      </c>
      <c r="AI1945" s="44"/>
      <c r="AK1945" s="44"/>
      <c r="AL1945" s="4"/>
    </row>
    <row r="1946" spans="1:38" x14ac:dyDescent="0.35">
      <c r="A1946" s="140" t="s">
        <v>4557</v>
      </c>
      <c r="B1946" s="140" t="s">
        <v>4558</v>
      </c>
      <c r="C1946" s="140" t="s">
        <v>281</v>
      </c>
      <c r="D1946" s="140" t="s">
        <v>9</v>
      </c>
      <c r="E1946" s="140" t="s">
        <v>535</v>
      </c>
      <c r="F1946" s="140">
        <v>2018</v>
      </c>
      <c r="G1946" s="140" t="s">
        <v>5340</v>
      </c>
      <c r="H1946" s="140" t="s">
        <v>728</v>
      </c>
      <c r="I1946" s="140" t="s">
        <v>728</v>
      </c>
      <c r="J1946" s="140">
        <v>66681525.738201044</v>
      </c>
      <c r="K1946" s="140">
        <v>66681525.738201044</v>
      </c>
      <c r="L1946" s="140">
        <v>0</v>
      </c>
      <c r="M1946" s="140">
        <v>0</v>
      </c>
      <c r="N1946" s="140">
        <v>0</v>
      </c>
      <c r="O1946" s="140">
        <v>1058530.1227438655</v>
      </c>
      <c r="P1946" s="140">
        <v>575085.26169948059</v>
      </c>
      <c r="Q1946" s="140">
        <v>65047910.353757694</v>
      </c>
      <c r="R1946" s="140">
        <v>64668733.289786145</v>
      </c>
      <c r="S1946" s="140">
        <v>379177.06397154683</v>
      </c>
      <c r="T1946" s="140">
        <v>0</v>
      </c>
      <c r="U1946" s="140">
        <v>0</v>
      </c>
      <c r="V1946" s="140">
        <v>0</v>
      </c>
      <c r="W1946" s="140" t="s">
        <v>728</v>
      </c>
      <c r="X1946" s="140">
        <v>0</v>
      </c>
      <c r="Y1946" s="140">
        <v>0</v>
      </c>
      <c r="Z1946" s="140" t="s">
        <v>728</v>
      </c>
      <c r="AA1946" s="140" t="s">
        <v>728</v>
      </c>
      <c r="AB1946" s="140" t="s">
        <v>728</v>
      </c>
      <c r="AC1946" s="140" t="s">
        <v>728</v>
      </c>
      <c r="AD1946" s="140" t="s">
        <v>728</v>
      </c>
      <c r="AE1946" s="140" t="s">
        <v>728</v>
      </c>
      <c r="AF1946" s="140" t="s">
        <v>728</v>
      </c>
      <c r="AG1946" s="140" t="s">
        <v>728</v>
      </c>
      <c r="AH1946" s="140">
        <v>165768</v>
      </c>
      <c r="AI1946" s="44"/>
      <c r="AK1946" s="44"/>
      <c r="AL1946" s="4"/>
    </row>
    <row r="1947" spans="1:38" x14ac:dyDescent="0.35">
      <c r="A1947" s="140" t="s">
        <v>109</v>
      </c>
      <c r="B1947" s="140" t="s">
        <v>110</v>
      </c>
      <c r="C1947" s="140" t="s">
        <v>6</v>
      </c>
      <c r="D1947" s="140" t="s">
        <v>11</v>
      </c>
      <c r="E1947" s="140" t="s">
        <v>535</v>
      </c>
      <c r="F1947" s="140">
        <v>1995</v>
      </c>
      <c r="G1947" s="140" t="s">
        <v>1785</v>
      </c>
      <c r="H1947" s="140">
        <v>50237093219.20813</v>
      </c>
      <c r="I1947" s="140">
        <v>8650513107.2934093</v>
      </c>
      <c r="J1947" s="140">
        <v>30677059319.070679</v>
      </c>
      <c r="K1947" s="140">
        <v>26401286460.483414</v>
      </c>
      <c r="L1947" s="140">
        <v>7474601467.34762</v>
      </c>
      <c r="M1947" s="140">
        <v>4837757187.1394119</v>
      </c>
      <c r="N1947" s="140">
        <v>8201865116.905056</v>
      </c>
      <c r="O1947" s="140">
        <v>2025848794.1428654</v>
      </c>
      <c r="P1947" s="140">
        <v>175493415.24313414</v>
      </c>
      <c r="Q1947" s="140">
        <v>3685720479.705328</v>
      </c>
      <c r="R1947" s="140">
        <v>2779476472.3369865</v>
      </c>
      <c r="S1947" s="140">
        <v>906244007.36834133</v>
      </c>
      <c r="T1947" s="140">
        <v>4275772858.5872641</v>
      </c>
      <c r="U1947" s="140">
        <v>0</v>
      </c>
      <c r="V1947" s="140">
        <v>0</v>
      </c>
      <c r="W1947" s="140">
        <v>0</v>
      </c>
      <c r="X1947" s="140">
        <v>0</v>
      </c>
      <c r="Y1947" s="140">
        <v>4275772858.5872641</v>
      </c>
      <c r="Z1947" s="140">
        <v>10734007158.848282</v>
      </c>
      <c r="AA1947" s="140">
        <v>7921088731.0052595</v>
      </c>
      <c r="AB1947" s="140">
        <v>5892428111.4380407</v>
      </c>
      <c r="AC1947" s="140">
        <v>2028660619.567199</v>
      </c>
      <c r="AD1947" s="140">
        <v>2812918427.8430443</v>
      </c>
      <c r="AE1947" s="140">
        <v>2092505232.8382213</v>
      </c>
      <c r="AF1947" s="140">
        <v>720413195.00480735</v>
      </c>
      <c r="AG1947" s="140">
        <v>175513633.9957628</v>
      </c>
      <c r="AH1947" s="140">
        <v>761291</v>
      </c>
      <c r="AI1947" s="44"/>
      <c r="AK1947" s="44"/>
      <c r="AL1947" s="4"/>
    </row>
    <row r="1948" spans="1:38" x14ac:dyDescent="0.35">
      <c r="A1948" s="140" t="s">
        <v>109</v>
      </c>
      <c r="B1948" s="140" t="s">
        <v>110</v>
      </c>
      <c r="C1948" s="140" t="s">
        <v>6</v>
      </c>
      <c r="D1948" s="140" t="s">
        <v>11</v>
      </c>
      <c r="E1948" s="140" t="s">
        <v>535</v>
      </c>
      <c r="F1948" s="140">
        <v>1996</v>
      </c>
      <c r="G1948" s="140" t="s">
        <v>1786</v>
      </c>
      <c r="H1948" s="140">
        <v>52485507495.609009</v>
      </c>
      <c r="I1948" s="140">
        <v>8710692768.5273533</v>
      </c>
      <c r="J1948" s="140">
        <v>32026827295.285446</v>
      </c>
      <c r="K1948" s="140">
        <v>27610452533.611328</v>
      </c>
      <c r="L1948" s="140">
        <v>7888433053.1569262</v>
      </c>
      <c r="M1948" s="140">
        <v>4924383717.0723906</v>
      </c>
      <c r="N1948" s="140">
        <v>8153501413.754303</v>
      </c>
      <c r="O1948" s="140">
        <v>2549271342.7747841</v>
      </c>
      <c r="P1948" s="140">
        <v>201496141.78663737</v>
      </c>
      <c r="Q1948" s="140">
        <v>3893366865.0662875</v>
      </c>
      <c r="R1948" s="140">
        <v>2986284004.5463862</v>
      </c>
      <c r="S1948" s="140">
        <v>907082860.51990128</v>
      </c>
      <c r="T1948" s="140">
        <v>4416374761.6741161</v>
      </c>
      <c r="U1948" s="140">
        <v>0</v>
      </c>
      <c r="V1948" s="140">
        <v>0</v>
      </c>
      <c r="W1948" s="140">
        <v>0</v>
      </c>
      <c r="X1948" s="140">
        <v>0</v>
      </c>
      <c r="Y1948" s="140">
        <v>4416374761.6741161</v>
      </c>
      <c r="Z1948" s="140">
        <v>11512435154.555943</v>
      </c>
      <c r="AA1948" s="140">
        <v>8513989232.1623354</v>
      </c>
      <c r="AB1948" s="140">
        <v>6345757715.9047756</v>
      </c>
      <c r="AC1948" s="140">
        <v>2168231516.2575612</v>
      </c>
      <c r="AD1948" s="140">
        <v>2998445922.3936057</v>
      </c>
      <c r="AE1948" s="140">
        <v>2234840898.7733717</v>
      </c>
      <c r="AF1948" s="140">
        <v>763605023.62024057</v>
      </c>
      <c r="AG1948" s="140">
        <v>235552277.24027494</v>
      </c>
      <c r="AH1948" s="140">
        <v>760795</v>
      </c>
      <c r="AI1948" s="44"/>
      <c r="AK1948" s="44"/>
      <c r="AL1948" s="4"/>
    </row>
    <row r="1949" spans="1:38" x14ac:dyDescent="0.35">
      <c r="A1949" s="140" t="s">
        <v>109</v>
      </c>
      <c r="B1949" s="140" t="s">
        <v>110</v>
      </c>
      <c r="C1949" s="140" t="s">
        <v>6</v>
      </c>
      <c r="D1949" s="140" t="s">
        <v>11</v>
      </c>
      <c r="E1949" s="140" t="s">
        <v>535</v>
      </c>
      <c r="F1949" s="140">
        <v>1997</v>
      </c>
      <c r="G1949" s="140" t="s">
        <v>1787</v>
      </c>
      <c r="H1949" s="140">
        <v>54467384759.834824</v>
      </c>
      <c r="I1949" s="140">
        <v>8903645605.2041283</v>
      </c>
      <c r="J1949" s="140">
        <v>33079279207.78746</v>
      </c>
      <c r="K1949" s="140">
        <v>28608327935.221634</v>
      </c>
      <c r="L1949" s="140">
        <v>8335504841.682929</v>
      </c>
      <c r="M1949" s="140">
        <v>4962351283.3104506</v>
      </c>
      <c r="N1949" s="140">
        <v>8105137710.603549</v>
      </c>
      <c r="O1949" s="140">
        <v>2853670057.1964841</v>
      </c>
      <c r="P1949" s="140">
        <v>216662620.1230911</v>
      </c>
      <c r="Q1949" s="140">
        <v>4135001422.3051281</v>
      </c>
      <c r="R1949" s="140">
        <v>3270507537.7764373</v>
      </c>
      <c r="S1949" s="140">
        <v>864493884.52869058</v>
      </c>
      <c r="T1949" s="140">
        <v>4470951272.5658245</v>
      </c>
      <c r="U1949" s="140">
        <v>0</v>
      </c>
      <c r="V1949" s="140">
        <v>0</v>
      </c>
      <c r="W1949" s="140">
        <v>0</v>
      </c>
      <c r="X1949" s="140">
        <v>0</v>
      </c>
      <c r="Y1949" s="140">
        <v>4470951272.5658245</v>
      </c>
      <c r="Z1949" s="140">
        <v>12456925373.570982</v>
      </c>
      <c r="AA1949" s="140">
        <v>9233834343.2526016</v>
      </c>
      <c r="AB1949" s="140">
        <v>6854754456.8739071</v>
      </c>
      <c r="AC1949" s="140">
        <v>2379079886.378696</v>
      </c>
      <c r="AD1949" s="140">
        <v>3223091030.3184013</v>
      </c>
      <c r="AE1949" s="140">
        <v>2392667745.9975948</v>
      </c>
      <c r="AF1949" s="140">
        <v>830423284.32080638</v>
      </c>
      <c r="AG1949" s="140">
        <v>27534573.272256672</v>
      </c>
      <c r="AH1949" s="140">
        <v>757970</v>
      </c>
      <c r="AI1949" s="44"/>
      <c r="AK1949" s="44"/>
      <c r="AL1949" s="4"/>
    </row>
    <row r="1950" spans="1:38" x14ac:dyDescent="0.35">
      <c r="A1950" s="140" t="s">
        <v>109</v>
      </c>
      <c r="B1950" s="140" t="s">
        <v>110</v>
      </c>
      <c r="C1950" s="140" t="s">
        <v>6</v>
      </c>
      <c r="D1950" s="140" t="s">
        <v>11</v>
      </c>
      <c r="E1950" s="140" t="s">
        <v>535</v>
      </c>
      <c r="F1950" s="140">
        <v>1998</v>
      </c>
      <c r="G1950" s="140" t="s">
        <v>1788</v>
      </c>
      <c r="H1950" s="140">
        <v>53428150644.379654</v>
      </c>
      <c r="I1950" s="140">
        <v>9070263795.5640144</v>
      </c>
      <c r="J1950" s="140">
        <v>32388662638.607338</v>
      </c>
      <c r="K1950" s="140">
        <v>28541766744.073833</v>
      </c>
      <c r="L1950" s="140">
        <v>8294179043.9950867</v>
      </c>
      <c r="M1950" s="140">
        <v>4835505643.4008074</v>
      </c>
      <c r="N1950" s="140">
        <v>8056774007.452796</v>
      </c>
      <c r="O1950" s="140">
        <v>2719843847.6383429</v>
      </c>
      <c r="P1950" s="140">
        <v>239919878.60202816</v>
      </c>
      <c r="Q1950" s="140">
        <v>4395544322.9847708</v>
      </c>
      <c r="R1950" s="140">
        <v>3535958102.9769483</v>
      </c>
      <c r="S1950" s="140">
        <v>859586220.00782239</v>
      </c>
      <c r="T1950" s="140">
        <v>3846895894.5335035</v>
      </c>
      <c r="U1950" s="140">
        <v>0</v>
      </c>
      <c r="V1950" s="140">
        <v>0</v>
      </c>
      <c r="W1950" s="140">
        <v>0</v>
      </c>
      <c r="X1950" s="140">
        <v>0</v>
      </c>
      <c r="Y1950" s="140">
        <v>3846895894.5335035</v>
      </c>
      <c r="Z1950" s="140">
        <v>12094357284.341143</v>
      </c>
      <c r="AA1950" s="140">
        <v>8991704227.8804264</v>
      </c>
      <c r="AB1950" s="140">
        <v>6743810428.66576</v>
      </c>
      <c r="AC1950" s="140">
        <v>2247893799.2146668</v>
      </c>
      <c r="AD1950" s="140">
        <v>3102653056.4607172</v>
      </c>
      <c r="AE1950" s="140">
        <v>2327000923.1190791</v>
      </c>
      <c r="AF1950" s="140">
        <v>775652133.34163558</v>
      </c>
      <c r="AG1950" s="140">
        <v>-125133074.13283183</v>
      </c>
      <c r="AH1950" s="140">
        <v>753778</v>
      </c>
      <c r="AI1950" s="44"/>
      <c r="AK1950" s="44"/>
      <c r="AL1950" s="4"/>
    </row>
    <row r="1951" spans="1:38" x14ac:dyDescent="0.35">
      <c r="A1951" s="140" t="s">
        <v>109</v>
      </c>
      <c r="B1951" s="140" t="s">
        <v>110</v>
      </c>
      <c r="C1951" s="140" t="s">
        <v>6</v>
      </c>
      <c r="D1951" s="140" t="s">
        <v>11</v>
      </c>
      <c r="E1951" s="140" t="s">
        <v>535</v>
      </c>
      <c r="F1951" s="140">
        <v>1999</v>
      </c>
      <c r="G1951" s="140" t="s">
        <v>1789</v>
      </c>
      <c r="H1951" s="140">
        <v>53345133771.207169</v>
      </c>
      <c r="I1951" s="140">
        <v>9055138351.1446266</v>
      </c>
      <c r="J1951" s="140">
        <v>31828201024.565437</v>
      </c>
      <c r="K1951" s="140">
        <v>28169954120.512287</v>
      </c>
      <c r="L1951" s="140">
        <v>8067869611.0505142</v>
      </c>
      <c r="M1951" s="140">
        <v>4869113596.8191147</v>
      </c>
      <c r="N1951" s="140">
        <v>8008410279.7970438</v>
      </c>
      <c r="O1951" s="140">
        <v>2617693215.9145584</v>
      </c>
      <c r="P1951" s="140">
        <v>259528974.08804926</v>
      </c>
      <c r="Q1951" s="140">
        <v>4347338442.8430071</v>
      </c>
      <c r="R1951" s="140">
        <v>3503611031.302989</v>
      </c>
      <c r="S1951" s="140">
        <v>843727411.54001772</v>
      </c>
      <c r="T1951" s="140">
        <v>3658246904.0531473</v>
      </c>
      <c r="U1951" s="140">
        <v>0</v>
      </c>
      <c r="V1951" s="140">
        <v>0</v>
      </c>
      <c r="W1951" s="140">
        <v>0</v>
      </c>
      <c r="X1951" s="140">
        <v>0</v>
      </c>
      <c r="Y1951" s="140">
        <v>3658246904.0531473</v>
      </c>
      <c r="Z1951" s="140">
        <v>12617429454.430347</v>
      </c>
      <c r="AA1951" s="140">
        <v>9409142556.3166466</v>
      </c>
      <c r="AB1951" s="140">
        <v>7102008900.5878658</v>
      </c>
      <c r="AC1951" s="140">
        <v>2307133655.7287579</v>
      </c>
      <c r="AD1951" s="140">
        <v>3208286898.1137247</v>
      </c>
      <c r="AE1951" s="140">
        <v>2421610892.7743592</v>
      </c>
      <c r="AF1951" s="140">
        <v>786676005.33936775</v>
      </c>
      <c r="AG1951" s="140">
        <v>-155635058.93323147</v>
      </c>
      <c r="AH1951" s="140">
        <v>749674</v>
      </c>
      <c r="AI1951" s="44"/>
      <c r="AK1951" s="44"/>
      <c r="AL1951" s="4"/>
    </row>
    <row r="1952" spans="1:38" x14ac:dyDescent="0.35">
      <c r="A1952" s="140" t="s">
        <v>109</v>
      </c>
      <c r="B1952" s="140" t="s">
        <v>110</v>
      </c>
      <c r="C1952" s="140" t="s">
        <v>6</v>
      </c>
      <c r="D1952" s="140" t="s">
        <v>11</v>
      </c>
      <c r="E1952" s="140" t="s">
        <v>535</v>
      </c>
      <c r="F1952" s="140">
        <v>2000</v>
      </c>
      <c r="G1952" s="140" t="s">
        <v>1790</v>
      </c>
      <c r="H1952" s="140">
        <v>51347088573.5979</v>
      </c>
      <c r="I1952" s="140">
        <v>8977287802.0278835</v>
      </c>
      <c r="J1952" s="140">
        <v>30448949371.712875</v>
      </c>
      <c r="K1952" s="140">
        <v>26996174760.728092</v>
      </c>
      <c r="L1952" s="140">
        <v>6948571926.1249552</v>
      </c>
      <c r="M1952" s="140">
        <v>4854268295.7431698</v>
      </c>
      <c r="N1952" s="140">
        <v>7960046576.6462908</v>
      </c>
      <c r="O1952" s="140">
        <v>2627877374.7644563</v>
      </c>
      <c r="P1952" s="140">
        <v>279376935.21282536</v>
      </c>
      <c r="Q1952" s="140">
        <v>4326033652.2363911</v>
      </c>
      <c r="R1952" s="140">
        <v>3494765874.4704452</v>
      </c>
      <c r="S1952" s="140">
        <v>831267777.76594603</v>
      </c>
      <c r="T1952" s="140">
        <v>3452774610.9847879</v>
      </c>
      <c r="U1952" s="140">
        <v>0</v>
      </c>
      <c r="V1952" s="140">
        <v>0</v>
      </c>
      <c r="W1952" s="140">
        <v>0</v>
      </c>
      <c r="X1952" s="140">
        <v>0</v>
      </c>
      <c r="Y1952" s="140">
        <v>3452774610.9847879</v>
      </c>
      <c r="Z1952" s="140">
        <v>12071542010.706371</v>
      </c>
      <c r="AA1952" s="140">
        <v>9032057742.7888317</v>
      </c>
      <c r="AB1952" s="140">
        <v>6920690270.2220135</v>
      </c>
      <c r="AC1952" s="140">
        <v>2111367472.5668025</v>
      </c>
      <c r="AD1952" s="140">
        <v>3039484267.9175401</v>
      </c>
      <c r="AE1952" s="140">
        <v>2328963099.9385896</v>
      </c>
      <c r="AF1952" s="140">
        <v>710521167.97894835</v>
      </c>
      <c r="AG1952" s="140">
        <v>-150690610.84923425</v>
      </c>
      <c r="AH1952" s="140">
        <v>746715</v>
      </c>
      <c r="AI1952" s="44"/>
      <c r="AK1952" s="44"/>
      <c r="AL1952" s="4"/>
    </row>
    <row r="1953" spans="1:38" x14ac:dyDescent="0.35">
      <c r="A1953" s="140" t="s">
        <v>109</v>
      </c>
      <c r="B1953" s="140" t="s">
        <v>110</v>
      </c>
      <c r="C1953" s="140" t="s">
        <v>6</v>
      </c>
      <c r="D1953" s="140" t="s">
        <v>11</v>
      </c>
      <c r="E1953" s="140" t="s">
        <v>535</v>
      </c>
      <c r="F1953" s="140">
        <v>2001</v>
      </c>
      <c r="G1953" s="140" t="s">
        <v>1791</v>
      </c>
      <c r="H1953" s="140">
        <v>50724041361.637772</v>
      </c>
      <c r="I1953" s="140">
        <v>8863739706.1330814</v>
      </c>
      <c r="J1953" s="140">
        <v>29594861421.869339</v>
      </c>
      <c r="K1953" s="140">
        <v>26625244799.265163</v>
      </c>
      <c r="L1953" s="140">
        <v>6222847428.0157785</v>
      </c>
      <c r="M1953" s="140">
        <v>4801707806.831708</v>
      </c>
      <c r="N1953" s="140">
        <v>7911682873.4955378</v>
      </c>
      <c r="O1953" s="140">
        <v>3296336665.0185404</v>
      </c>
      <c r="P1953" s="140">
        <v>322674384.07430536</v>
      </c>
      <c r="Q1953" s="140">
        <v>4069995641.8292933</v>
      </c>
      <c r="R1953" s="140">
        <v>3285698971.8106041</v>
      </c>
      <c r="S1953" s="140">
        <v>784296670.01868939</v>
      </c>
      <c r="T1953" s="140">
        <v>2969616622.604176</v>
      </c>
      <c r="U1953" s="140">
        <v>0</v>
      </c>
      <c r="V1953" s="140">
        <v>0</v>
      </c>
      <c r="W1953" s="140">
        <v>0</v>
      </c>
      <c r="X1953" s="140">
        <v>0</v>
      </c>
      <c r="Y1953" s="140">
        <v>2969616622.604176</v>
      </c>
      <c r="Z1953" s="140">
        <v>12394531158.35014</v>
      </c>
      <c r="AA1953" s="140">
        <v>9284813942.5428162</v>
      </c>
      <c r="AB1953" s="140">
        <v>7151610487.438736</v>
      </c>
      <c r="AC1953" s="140">
        <v>2133203455.1040807</v>
      </c>
      <c r="AD1953" s="140">
        <v>3109717215.8073235</v>
      </c>
      <c r="AE1953" s="140">
        <v>2395253840.4281344</v>
      </c>
      <c r="AF1953" s="140">
        <v>714463375.37917984</v>
      </c>
      <c r="AG1953" s="140">
        <v>-129090924.71479072</v>
      </c>
      <c r="AH1953" s="140">
        <v>745206</v>
      </c>
      <c r="AI1953" s="44"/>
      <c r="AK1953" s="44"/>
      <c r="AL1953" s="4"/>
    </row>
    <row r="1954" spans="1:38" x14ac:dyDescent="0.35">
      <c r="A1954" s="140" t="s">
        <v>109</v>
      </c>
      <c r="B1954" s="140" t="s">
        <v>110</v>
      </c>
      <c r="C1954" s="140" t="s">
        <v>6</v>
      </c>
      <c r="D1954" s="140" t="s">
        <v>11</v>
      </c>
      <c r="E1954" s="140" t="s">
        <v>535</v>
      </c>
      <c r="F1954" s="140">
        <v>2002</v>
      </c>
      <c r="G1954" s="140" t="s">
        <v>1792</v>
      </c>
      <c r="H1954" s="140">
        <v>47449366342.878723</v>
      </c>
      <c r="I1954" s="140">
        <v>8828102634.990942</v>
      </c>
      <c r="J1954" s="140">
        <v>26239117824.872883</v>
      </c>
      <c r="K1954" s="140">
        <v>24413563223.612667</v>
      </c>
      <c r="L1954" s="140">
        <v>5382574522.3375711</v>
      </c>
      <c r="M1954" s="140">
        <v>4782159746.4576235</v>
      </c>
      <c r="N1954" s="140">
        <v>7863319170.3447847</v>
      </c>
      <c r="O1954" s="140">
        <v>2391982705.9028831</v>
      </c>
      <c r="P1954" s="140">
        <v>343409720.03744805</v>
      </c>
      <c r="Q1954" s="140">
        <v>3650117358.5323582</v>
      </c>
      <c r="R1954" s="140">
        <v>2944604953.4834037</v>
      </c>
      <c r="S1954" s="140">
        <v>705512405.04895473</v>
      </c>
      <c r="T1954" s="140">
        <v>1825554601.260215</v>
      </c>
      <c r="U1954" s="140">
        <v>0</v>
      </c>
      <c r="V1954" s="140">
        <v>0</v>
      </c>
      <c r="W1954" s="140">
        <v>0</v>
      </c>
      <c r="X1954" s="140">
        <v>0</v>
      </c>
      <c r="Y1954" s="140">
        <v>1825554601.260215</v>
      </c>
      <c r="Z1954" s="140">
        <v>12460310772.911169</v>
      </c>
      <c r="AA1954" s="140">
        <v>9345959593.6241875</v>
      </c>
      <c r="AB1954" s="140">
        <v>7215097678.3268509</v>
      </c>
      <c r="AC1954" s="140">
        <v>2130861915.2973466</v>
      </c>
      <c r="AD1954" s="140">
        <v>3114351179.2869806</v>
      </c>
      <c r="AE1954" s="140">
        <v>2404284732.6771374</v>
      </c>
      <c r="AF1954" s="140">
        <v>710066446.60985494</v>
      </c>
      <c r="AG1954" s="140">
        <v>-78164889.896276534</v>
      </c>
      <c r="AH1954" s="140">
        <v>744789</v>
      </c>
      <c r="AI1954" s="44"/>
      <c r="AK1954" s="44"/>
      <c r="AL1954" s="4"/>
    </row>
    <row r="1955" spans="1:38" x14ac:dyDescent="0.35">
      <c r="A1955" s="140" t="s">
        <v>109</v>
      </c>
      <c r="B1955" s="140" t="s">
        <v>110</v>
      </c>
      <c r="C1955" s="140" t="s">
        <v>6</v>
      </c>
      <c r="D1955" s="140" t="s">
        <v>11</v>
      </c>
      <c r="E1955" s="140" t="s">
        <v>535</v>
      </c>
      <c r="F1955" s="140">
        <v>2003</v>
      </c>
      <c r="G1955" s="140" t="s">
        <v>1793</v>
      </c>
      <c r="H1955" s="140">
        <v>47773514419.154037</v>
      </c>
      <c r="I1955" s="140">
        <v>8831638079.8844433</v>
      </c>
      <c r="J1955" s="140">
        <v>26577478006.730633</v>
      </c>
      <c r="K1955" s="140">
        <v>24048540453.120079</v>
      </c>
      <c r="L1955" s="140">
        <v>5134124317.3448238</v>
      </c>
      <c r="M1955" s="140">
        <v>4725233702.7294846</v>
      </c>
      <c r="N1955" s="140">
        <v>7814955467.1940317</v>
      </c>
      <c r="O1955" s="140">
        <v>2556550407.566607</v>
      </c>
      <c r="P1955" s="140">
        <v>346451417.89022321</v>
      </c>
      <c r="Q1955" s="140">
        <v>3471225140.3949051</v>
      </c>
      <c r="R1955" s="140">
        <v>2854857453.4469376</v>
      </c>
      <c r="S1955" s="140">
        <v>616367686.94796765</v>
      </c>
      <c r="T1955" s="140">
        <v>2528937553.6105556</v>
      </c>
      <c r="U1955" s="140">
        <v>0</v>
      </c>
      <c r="V1955" s="140">
        <v>0</v>
      </c>
      <c r="W1955" s="140">
        <v>0</v>
      </c>
      <c r="X1955" s="140">
        <v>0</v>
      </c>
      <c r="Y1955" s="140">
        <v>2528937553.6105556</v>
      </c>
      <c r="Z1955" s="140">
        <v>12355758463.726538</v>
      </c>
      <c r="AA1955" s="140">
        <v>9288590724.9116745</v>
      </c>
      <c r="AB1955" s="140">
        <v>7059117607.422575</v>
      </c>
      <c r="AC1955" s="140">
        <v>2229473117.4890871</v>
      </c>
      <c r="AD1955" s="140">
        <v>3067167738.8148885</v>
      </c>
      <c r="AE1955" s="140">
        <v>2330977694.1638708</v>
      </c>
      <c r="AF1955" s="140">
        <v>736190044.65099704</v>
      </c>
      <c r="AG1955" s="140">
        <v>8639868.8124225773</v>
      </c>
      <c r="AH1955" s="140">
        <v>745143</v>
      </c>
      <c r="AI1955" s="44"/>
      <c r="AK1955" s="44"/>
      <c r="AL1955" s="4"/>
    </row>
    <row r="1956" spans="1:38" x14ac:dyDescent="0.35">
      <c r="A1956" s="140" t="s">
        <v>109</v>
      </c>
      <c r="B1956" s="140" t="s">
        <v>110</v>
      </c>
      <c r="C1956" s="140" t="s">
        <v>6</v>
      </c>
      <c r="D1956" s="140" t="s">
        <v>11</v>
      </c>
      <c r="E1956" s="140" t="s">
        <v>535</v>
      </c>
      <c r="F1956" s="140">
        <v>2004</v>
      </c>
      <c r="G1956" s="140" t="s">
        <v>1794</v>
      </c>
      <c r="H1956" s="140">
        <v>46974156631.497391</v>
      </c>
      <c r="I1956" s="140">
        <v>8886252232.0481186</v>
      </c>
      <c r="J1956" s="140">
        <v>25956468324.145485</v>
      </c>
      <c r="K1956" s="140">
        <v>23107346540.652569</v>
      </c>
      <c r="L1956" s="140">
        <v>5008270200.1540899</v>
      </c>
      <c r="M1956" s="140">
        <v>4715143663.0038948</v>
      </c>
      <c r="N1956" s="140">
        <v>7766591739.5382795</v>
      </c>
      <c r="O1956" s="140">
        <v>1901608877.2711143</v>
      </c>
      <c r="P1956" s="140">
        <v>361258441.067635</v>
      </c>
      <c r="Q1956" s="140">
        <v>3354473619.617557</v>
      </c>
      <c r="R1956" s="140">
        <v>2787721743.5682902</v>
      </c>
      <c r="S1956" s="140">
        <v>566751876.04926682</v>
      </c>
      <c r="T1956" s="140">
        <v>2849121783.4929137</v>
      </c>
      <c r="U1956" s="140">
        <v>0</v>
      </c>
      <c r="V1956" s="140">
        <v>0</v>
      </c>
      <c r="W1956" s="140">
        <v>0</v>
      </c>
      <c r="X1956" s="140">
        <v>0</v>
      </c>
      <c r="Y1956" s="140">
        <v>2849121783.4929137</v>
      </c>
      <c r="Z1956" s="140">
        <v>12037784105.610643</v>
      </c>
      <c r="AA1956" s="140">
        <v>9068944930.3677483</v>
      </c>
      <c r="AB1956" s="140">
        <v>6811830943.786335</v>
      </c>
      <c r="AC1956" s="140">
        <v>2257113986.5814209</v>
      </c>
      <c r="AD1956" s="140">
        <v>2968839175.2428708</v>
      </c>
      <c r="AE1956" s="140">
        <v>2229943032.6593113</v>
      </c>
      <c r="AF1956" s="140">
        <v>738896142.58356941</v>
      </c>
      <c r="AG1956" s="140">
        <v>93651969.693146795</v>
      </c>
      <c r="AH1956" s="140">
        <v>745737</v>
      </c>
      <c r="AI1956" s="44"/>
      <c r="AK1956" s="44"/>
      <c r="AL1956" s="4"/>
    </row>
    <row r="1957" spans="1:38" x14ac:dyDescent="0.35">
      <c r="A1957" s="140" t="s">
        <v>109</v>
      </c>
      <c r="B1957" s="140" t="s">
        <v>110</v>
      </c>
      <c r="C1957" s="140" t="s">
        <v>6</v>
      </c>
      <c r="D1957" s="140" t="s">
        <v>11</v>
      </c>
      <c r="E1957" s="140" t="s">
        <v>535</v>
      </c>
      <c r="F1957" s="140">
        <v>2005</v>
      </c>
      <c r="G1957" s="140" t="s">
        <v>1795</v>
      </c>
      <c r="H1957" s="140">
        <v>46531087641.074913</v>
      </c>
      <c r="I1957" s="140">
        <v>8897349909.3688507</v>
      </c>
      <c r="J1957" s="140">
        <v>25813124579.998108</v>
      </c>
      <c r="K1957" s="140">
        <v>22931021331.068245</v>
      </c>
      <c r="L1957" s="140">
        <v>5324421532.1980305</v>
      </c>
      <c r="M1957" s="140">
        <v>4715308754.8332071</v>
      </c>
      <c r="N1957" s="140">
        <v>7718228036.3875265</v>
      </c>
      <c r="O1957" s="140">
        <v>1375553203.6247833</v>
      </c>
      <c r="P1957" s="140">
        <v>390358808.12432557</v>
      </c>
      <c r="Q1957" s="140">
        <v>3407150995.9003725</v>
      </c>
      <c r="R1957" s="140">
        <v>2859473049.324327</v>
      </c>
      <c r="S1957" s="140">
        <v>547677946.57604575</v>
      </c>
      <c r="T1957" s="140">
        <v>2882103248.929863</v>
      </c>
      <c r="U1957" s="140">
        <v>0</v>
      </c>
      <c r="V1957" s="140">
        <v>0</v>
      </c>
      <c r="W1957" s="140">
        <v>0</v>
      </c>
      <c r="X1957" s="140">
        <v>0</v>
      </c>
      <c r="Y1957" s="140">
        <v>2882103248.929863</v>
      </c>
      <c r="Z1957" s="140">
        <v>11687773385.670509</v>
      </c>
      <c r="AA1957" s="140">
        <v>8822056950.7596436</v>
      </c>
      <c r="AB1957" s="140">
        <v>6687348926.3553219</v>
      </c>
      <c r="AC1957" s="140">
        <v>2134708024.4043224</v>
      </c>
      <c r="AD1957" s="140">
        <v>2865716434.9108653</v>
      </c>
      <c r="AE1957" s="140">
        <v>2172287691.0911069</v>
      </c>
      <c r="AF1957" s="140">
        <v>693428743.81974888</v>
      </c>
      <c r="AG1957" s="140">
        <v>132839766.03744709</v>
      </c>
      <c r="AH1957" s="140">
        <v>746163</v>
      </c>
      <c r="AI1957" s="44"/>
      <c r="AK1957" s="44"/>
      <c r="AL1957" s="4"/>
    </row>
    <row r="1958" spans="1:38" x14ac:dyDescent="0.35">
      <c r="A1958" s="140" t="s">
        <v>109</v>
      </c>
      <c r="B1958" s="140" t="s">
        <v>110</v>
      </c>
      <c r="C1958" s="140" t="s">
        <v>6</v>
      </c>
      <c r="D1958" s="140" t="s">
        <v>11</v>
      </c>
      <c r="E1958" s="140" t="s">
        <v>535</v>
      </c>
      <c r="F1958" s="140">
        <v>2006</v>
      </c>
      <c r="G1958" s="140" t="s">
        <v>1796</v>
      </c>
      <c r="H1958" s="140">
        <v>46955906816.849808</v>
      </c>
      <c r="I1958" s="140">
        <v>9023305128.5282478</v>
      </c>
      <c r="J1958" s="140">
        <v>25147409722.936882</v>
      </c>
      <c r="K1958" s="140">
        <v>22151764225.996471</v>
      </c>
      <c r="L1958" s="140">
        <v>5497251148.5506887</v>
      </c>
      <c r="M1958" s="140">
        <v>4764832531.6327744</v>
      </c>
      <c r="N1958" s="140">
        <v>7669864333.2367735</v>
      </c>
      <c r="O1958" s="140">
        <v>731466349.2161411</v>
      </c>
      <c r="P1958" s="140">
        <v>382803975.90319049</v>
      </c>
      <c r="Q1958" s="140">
        <v>3105545887.4569025</v>
      </c>
      <c r="R1958" s="140">
        <v>2619806983.2481804</v>
      </c>
      <c r="S1958" s="140">
        <v>485738904.20872188</v>
      </c>
      <c r="T1958" s="140">
        <v>2995645496.9404116</v>
      </c>
      <c r="U1958" s="140">
        <v>0</v>
      </c>
      <c r="V1958" s="140">
        <v>0</v>
      </c>
      <c r="W1958" s="140">
        <v>0</v>
      </c>
      <c r="X1958" s="140">
        <v>0</v>
      </c>
      <c r="Y1958" s="140">
        <v>2995645496.9404116</v>
      </c>
      <c r="Z1958" s="140">
        <v>12305096877.485394</v>
      </c>
      <c r="AA1958" s="140">
        <v>9280277722.3158951</v>
      </c>
      <c r="AB1958" s="140">
        <v>7073931821.4961224</v>
      </c>
      <c r="AC1958" s="140">
        <v>2206345900.819777</v>
      </c>
      <c r="AD1958" s="140">
        <v>3024819155.1694751</v>
      </c>
      <c r="AE1958" s="140">
        <v>2305681480.261209</v>
      </c>
      <c r="AF1958" s="140">
        <v>719137674.90827799</v>
      </c>
      <c r="AG1958" s="140">
        <v>480095087.89927673</v>
      </c>
      <c r="AH1958" s="140">
        <v>746343</v>
      </c>
      <c r="AI1958" s="44"/>
      <c r="AK1958" s="44"/>
      <c r="AL1958" s="4"/>
    </row>
    <row r="1959" spans="1:38" x14ac:dyDescent="0.35">
      <c r="A1959" s="140" t="s">
        <v>109</v>
      </c>
      <c r="B1959" s="140" t="s">
        <v>110</v>
      </c>
      <c r="C1959" s="140" t="s">
        <v>6</v>
      </c>
      <c r="D1959" s="140" t="s">
        <v>11</v>
      </c>
      <c r="E1959" s="140" t="s">
        <v>535</v>
      </c>
      <c r="F1959" s="140">
        <v>2007</v>
      </c>
      <c r="G1959" s="140" t="s">
        <v>1797</v>
      </c>
      <c r="H1959" s="140">
        <v>47152203093.420128</v>
      </c>
      <c r="I1959" s="140">
        <v>9144522657.0689945</v>
      </c>
      <c r="J1959" s="140">
        <v>24840154474.169239</v>
      </c>
      <c r="K1959" s="140">
        <v>21447471327.241623</v>
      </c>
      <c r="L1959" s="140">
        <v>5692370042.9832268</v>
      </c>
      <c r="M1959" s="140">
        <v>4828890149.6825771</v>
      </c>
      <c r="N1959" s="140">
        <v>7621500630.0860205</v>
      </c>
      <c r="O1959" s="140">
        <v>5887286.1565857232</v>
      </c>
      <c r="P1959" s="140">
        <v>386351819.03713965</v>
      </c>
      <c r="Q1959" s="140">
        <v>2912471399.2960725</v>
      </c>
      <c r="R1959" s="140">
        <v>2465004201.1046529</v>
      </c>
      <c r="S1959" s="140">
        <v>447467198.19141978</v>
      </c>
      <c r="T1959" s="140">
        <v>3392683146.9276152</v>
      </c>
      <c r="U1959" s="140">
        <v>0</v>
      </c>
      <c r="V1959" s="140">
        <v>0</v>
      </c>
      <c r="W1959" s="140">
        <v>0</v>
      </c>
      <c r="X1959" s="140">
        <v>0</v>
      </c>
      <c r="Y1959" s="140">
        <v>3392683146.9276152</v>
      </c>
      <c r="Z1959" s="140">
        <v>12711592035.48526</v>
      </c>
      <c r="AA1959" s="140">
        <v>9572787219.6928673</v>
      </c>
      <c r="AB1959" s="140">
        <v>7361439653.4345188</v>
      </c>
      <c r="AC1959" s="140">
        <v>2211347566.2583461</v>
      </c>
      <c r="AD1959" s="140">
        <v>3138804815.7923932</v>
      </c>
      <c r="AE1959" s="140">
        <v>2413729847.4400578</v>
      </c>
      <c r="AF1959" s="140">
        <v>725074968.35234022</v>
      </c>
      <c r="AG1959" s="140">
        <v>455933926.69663429</v>
      </c>
      <c r="AH1959" s="140">
        <v>746474</v>
      </c>
      <c r="AI1959" s="44"/>
      <c r="AK1959" s="44"/>
      <c r="AL1959" s="4"/>
    </row>
    <row r="1960" spans="1:38" x14ac:dyDescent="0.35">
      <c r="A1960" s="140" t="s">
        <v>109</v>
      </c>
      <c r="B1960" s="140" t="s">
        <v>110</v>
      </c>
      <c r="C1960" s="140" t="s">
        <v>6</v>
      </c>
      <c r="D1960" s="140" t="s">
        <v>11</v>
      </c>
      <c r="E1960" s="140" t="s">
        <v>535</v>
      </c>
      <c r="F1960" s="140">
        <v>2008</v>
      </c>
      <c r="G1960" s="140" t="s">
        <v>1798</v>
      </c>
      <c r="H1960" s="140">
        <v>47603932813.626785</v>
      </c>
      <c r="I1960" s="140">
        <v>9328643852.0217381</v>
      </c>
      <c r="J1960" s="140">
        <v>24975421976.768124</v>
      </c>
      <c r="K1960" s="140">
        <v>21285925373.456318</v>
      </c>
      <c r="L1960" s="140">
        <v>5718799038.1089945</v>
      </c>
      <c r="M1960" s="140">
        <v>4847836435.8114843</v>
      </c>
      <c r="N1960" s="140">
        <v>7573136902.4302683</v>
      </c>
      <c r="O1960" s="140">
        <v>0</v>
      </c>
      <c r="P1960" s="140">
        <v>384239054.49820775</v>
      </c>
      <c r="Q1960" s="140">
        <v>2761913942.6073651</v>
      </c>
      <c r="R1960" s="140">
        <v>2352605886.8532567</v>
      </c>
      <c r="S1960" s="140">
        <v>409308055.75410855</v>
      </c>
      <c r="T1960" s="140">
        <v>3689496603.3118043</v>
      </c>
      <c r="U1960" s="140">
        <v>0</v>
      </c>
      <c r="V1960" s="140">
        <v>0</v>
      </c>
      <c r="W1960" s="140">
        <v>0</v>
      </c>
      <c r="X1960" s="140">
        <v>0</v>
      </c>
      <c r="Y1960" s="140">
        <v>3689496603.3118043</v>
      </c>
      <c r="Z1960" s="140">
        <v>13294093207.968803</v>
      </c>
      <c r="AA1960" s="140">
        <v>9996094735.9075241</v>
      </c>
      <c r="AB1960" s="140">
        <v>7611665483.0488834</v>
      </c>
      <c r="AC1960" s="140">
        <v>2384429252.8586526</v>
      </c>
      <c r="AD1960" s="140">
        <v>3297998472.0612788</v>
      </c>
      <c r="AE1960" s="140">
        <v>2511306844.9383488</v>
      </c>
      <c r="AF1960" s="140">
        <v>786691627.12293053</v>
      </c>
      <c r="AG1960" s="140">
        <v>5773776.868112755</v>
      </c>
      <c r="AH1960" s="140">
        <v>746817</v>
      </c>
      <c r="AI1960" s="44"/>
      <c r="AK1960" s="44"/>
      <c r="AL1960" s="4"/>
    </row>
    <row r="1961" spans="1:38" x14ac:dyDescent="0.35">
      <c r="A1961" s="140" t="s">
        <v>109</v>
      </c>
      <c r="B1961" s="140" t="s">
        <v>110</v>
      </c>
      <c r="C1961" s="140" t="s">
        <v>6</v>
      </c>
      <c r="D1961" s="140" t="s">
        <v>11</v>
      </c>
      <c r="E1961" s="140" t="s">
        <v>535</v>
      </c>
      <c r="F1961" s="140">
        <v>2009</v>
      </c>
      <c r="G1961" s="140" t="s">
        <v>1799</v>
      </c>
      <c r="H1961" s="140">
        <v>47886972884.364044</v>
      </c>
      <c r="I1961" s="140">
        <v>9604419638.5373306</v>
      </c>
      <c r="J1961" s="140">
        <v>24330083292.874142</v>
      </c>
      <c r="K1961" s="140">
        <v>20870123467.84758</v>
      </c>
      <c r="L1961" s="140">
        <v>5589755168.1136208</v>
      </c>
      <c r="M1961" s="140">
        <v>4839169684.4462929</v>
      </c>
      <c r="N1961" s="140">
        <v>7524773199.2795153</v>
      </c>
      <c r="O1961" s="140">
        <v>0</v>
      </c>
      <c r="P1961" s="140">
        <v>374146932.05234569</v>
      </c>
      <c r="Q1961" s="140">
        <v>2542278483.9558067</v>
      </c>
      <c r="R1961" s="140">
        <v>2173328634.7574682</v>
      </c>
      <c r="S1961" s="140">
        <v>368949849.19833845</v>
      </c>
      <c r="T1961" s="140">
        <v>3459959825.0265608</v>
      </c>
      <c r="U1961" s="140">
        <v>0</v>
      </c>
      <c r="V1961" s="140">
        <v>0</v>
      </c>
      <c r="W1961" s="140">
        <v>0</v>
      </c>
      <c r="X1961" s="140">
        <v>0</v>
      </c>
      <c r="Y1961" s="140">
        <v>3459959825.0265608</v>
      </c>
      <c r="Z1961" s="140">
        <v>13821810812.849466</v>
      </c>
      <c r="AA1961" s="140">
        <v>10382509485.087505</v>
      </c>
      <c r="AB1961" s="140">
        <v>8034698939.4863062</v>
      </c>
      <c r="AC1961" s="140">
        <v>2347810545.601203</v>
      </c>
      <c r="AD1961" s="140">
        <v>3439301327.76196</v>
      </c>
      <c r="AE1961" s="140">
        <v>2661567588.3015966</v>
      </c>
      <c r="AF1961" s="140">
        <v>777733739.46035814</v>
      </c>
      <c r="AG1961" s="140">
        <v>130659140.10310189</v>
      </c>
      <c r="AH1961" s="140">
        <v>747718</v>
      </c>
      <c r="AI1961" s="44"/>
      <c r="AK1961" s="44"/>
      <c r="AL1961" s="4"/>
    </row>
    <row r="1962" spans="1:38" x14ac:dyDescent="0.35">
      <c r="A1962" s="140" t="s">
        <v>109</v>
      </c>
      <c r="B1962" s="140" t="s">
        <v>110</v>
      </c>
      <c r="C1962" s="140" t="s">
        <v>6</v>
      </c>
      <c r="D1962" s="140" t="s">
        <v>11</v>
      </c>
      <c r="E1962" s="140" t="s">
        <v>535</v>
      </c>
      <c r="F1962" s="140">
        <v>2010</v>
      </c>
      <c r="G1962" s="140" t="s">
        <v>1800</v>
      </c>
      <c r="H1962" s="140">
        <v>48864722220.292694</v>
      </c>
      <c r="I1962" s="140">
        <v>9667889192.9819641</v>
      </c>
      <c r="J1962" s="140">
        <v>24748100904.11692</v>
      </c>
      <c r="K1962" s="140">
        <v>21441198341.131001</v>
      </c>
      <c r="L1962" s="140">
        <v>6058519407.7885418</v>
      </c>
      <c r="M1962" s="140">
        <v>4904978789.6708879</v>
      </c>
      <c r="N1962" s="140">
        <v>7476409496.1287622</v>
      </c>
      <c r="O1962" s="140">
        <v>166584756.20753652</v>
      </c>
      <c r="P1962" s="140">
        <v>356393666.73393244</v>
      </c>
      <c r="Q1962" s="140">
        <v>2478312224.6013427</v>
      </c>
      <c r="R1962" s="140">
        <v>2151171353.9388676</v>
      </c>
      <c r="S1962" s="140">
        <v>327140870.66247511</v>
      </c>
      <c r="T1962" s="140">
        <v>3306902562.9859209</v>
      </c>
      <c r="U1962" s="140">
        <v>0</v>
      </c>
      <c r="V1962" s="140">
        <v>0</v>
      </c>
      <c r="W1962" s="140">
        <v>0</v>
      </c>
      <c r="X1962" s="140">
        <v>0</v>
      </c>
      <c r="Y1962" s="140">
        <v>3306902562.9859209</v>
      </c>
      <c r="Z1962" s="140">
        <v>14264848737.097626</v>
      </c>
      <c r="AA1962" s="140">
        <v>10696061546.347719</v>
      </c>
      <c r="AB1962" s="140">
        <v>8192213177.3844614</v>
      </c>
      <c r="AC1962" s="140">
        <v>2503848368.963253</v>
      </c>
      <c r="AD1962" s="140">
        <v>3568787190.7499065</v>
      </c>
      <c r="AE1962" s="140">
        <v>2733367354.3908648</v>
      </c>
      <c r="AF1962" s="140">
        <v>835419836.35904717</v>
      </c>
      <c r="AG1962" s="140">
        <v>183883386.09617358</v>
      </c>
      <c r="AH1962" s="140">
        <v>749436</v>
      </c>
      <c r="AI1962" s="44"/>
      <c r="AK1962" s="44"/>
      <c r="AL1962" s="4"/>
    </row>
    <row r="1963" spans="1:38" x14ac:dyDescent="0.35">
      <c r="A1963" s="140" t="s">
        <v>109</v>
      </c>
      <c r="B1963" s="140" t="s">
        <v>110</v>
      </c>
      <c r="C1963" s="140" t="s">
        <v>6</v>
      </c>
      <c r="D1963" s="140" t="s">
        <v>11</v>
      </c>
      <c r="E1963" s="140" t="s">
        <v>535</v>
      </c>
      <c r="F1963" s="140">
        <v>2011</v>
      </c>
      <c r="G1963" s="140" t="s">
        <v>1801</v>
      </c>
      <c r="H1963" s="140">
        <v>49958902834.244324</v>
      </c>
      <c r="I1963" s="140">
        <v>9616338659.9904804</v>
      </c>
      <c r="J1963" s="140">
        <v>25310029547.711597</v>
      </c>
      <c r="K1963" s="140">
        <v>21598081903.580341</v>
      </c>
      <c r="L1963" s="140">
        <v>6302900707.2225189</v>
      </c>
      <c r="M1963" s="140">
        <v>4943582549.4524164</v>
      </c>
      <c r="N1963" s="140">
        <v>7345401532.1251612</v>
      </c>
      <c r="O1963" s="140">
        <v>0</v>
      </c>
      <c r="P1963" s="140">
        <v>413823972.72719914</v>
      </c>
      <c r="Q1963" s="140">
        <v>2592373142.0530457</v>
      </c>
      <c r="R1963" s="140">
        <v>2237084101.3479581</v>
      </c>
      <c r="S1963" s="140">
        <v>355289040.70508754</v>
      </c>
      <c r="T1963" s="140">
        <v>3711947644.1312561</v>
      </c>
      <c r="U1963" s="140">
        <v>0</v>
      </c>
      <c r="V1963" s="140">
        <v>0</v>
      </c>
      <c r="W1963" s="140">
        <v>0</v>
      </c>
      <c r="X1963" s="140">
        <v>0</v>
      </c>
      <c r="Y1963" s="140">
        <v>3711947644.1312561</v>
      </c>
      <c r="Z1963" s="140">
        <v>14979022884.472309</v>
      </c>
      <c r="AA1963" s="140">
        <v>11223578675.584101</v>
      </c>
      <c r="AB1963" s="140">
        <v>8591078253.8655262</v>
      </c>
      <c r="AC1963" s="140">
        <v>2632500421.7185698</v>
      </c>
      <c r="AD1963" s="140">
        <v>3755444208.8882079</v>
      </c>
      <c r="AE1963" s="140">
        <v>2874601409.1539955</v>
      </c>
      <c r="AF1963" s="140">
        <v>880842799.73422098</v>
      </c>
      <c r="AG1963" s="140">
        <v>53511742.069940656</v>
      </c>
      <c r="AH1963" s="140">
        <v>752028</v>
      </c>
      <c r="AI1963" s="44"/>
      <c r="AK1963" s="44"/>
      <c r="AL1963" s="4"/>
    </row>
    <row r="1964" spans="1:38" x14ac:dyDescent="0.35">
      <c r="A1964" s="140" t="s">
        <v>109</v>
      </c>
      <c r="B1964" s="140" t="s">
        <v>110</v>
      </c>
      <c r="C1964" s="140" t="s">
        <v>6</v>
      </c>
      <c r="D1964" s="140" t="s">
        <v>11</v>
      </c>
      <c r="E1964" s="140" t="s">
        <v>535</v>
      </c>
      <c r="F1964" s="140">
        <v>2012</v>
      </c>
      <c r="G1964" s="140" t="s">
        <v>1802</v>
      </c>
      <c r="H1964" s="140">
        <v>51072713361.426018</v>
      </c>
      <c r="I1964" s="140">
        <v>9422699036.3139153</v>
      </c>
      <c r="J1964" s="140">
        <v>25899053569.155254</v>
      </c>
      <c r="K1964" s="140">
        <v>21721219380.902905</v>
      </c>
      <c r="L1964" s="140">
        <v>6458919755.704216</v>
      </c>
      <c r="M1964" s="140">
        <v>4645320741.0358353</v>
      </c>
      <c r="N1964" s="140">
        <v>7214393592.6265593</v>
      </c>
      <c r="O1964" s="140">
        <v>0</v>
      </c>
      <c r="P1964" s="140">
        <v>553204819.00443852</v>
      </c>
      <c r="Q1964" s="140">
        <v>2849380472.5318546</v>
      </c>
      <c r="R1964" s="140">
        <v>2403278641.2155199</v>
      </c>
      <c r="S1964" s="140">
        <v>446101831.31633449</v>
      </c>
      <c r="T1964" s="140">
        <v>4177834188.2523484</v>
      </c>
      <c r="U1964" s="140">
        <v>0</v>
      </c>
      <c r="V1964" s="140">
        <v>0</v>
      </c>
      <c r="W1964" s="140">
        <v>0</v>
      </c>
      <c r="X1964" s="140">
        <v>0</v>
      </c>
      <c r="Y1964" s="140">
        <v>4177834188.2523484</v>
      </c>
      <c r="Z1964" s="140">
        <v>15594671560.16729</v>
      </c>
      <c r="AA1964" s="140">
        <v>11688594741.128628</v>
      </c>
      <c r="AB1964" s="140">
        <v>8971232188.4246216</v>
      </c>
      <c r="AC1964" s="140">
        <v>2717362552.703999</v>
      </c>
      <c r="AD1964" s="140">
        <v>3906076819.0386605</v>
      </c>
      <c r="AE1964" s="140">
        <v>2997992732.7034059</v>
      </c>
      <c r="AF1964" s="140">
        <v>908084086.33525145</v>
      </c>
      <c r="AG1964" s="140">
        <v>156289195.78955659</v>
      </c>
      <c r="AH1964" s="140">
        <v>755399</v>
      </c>
      <c r="AI1964" s="44"/>
      <c r="AK1964" s="44"/>
      <c r="AL1964" s="4"/>
    </row>
    <row r="1965" spans="1:38" x14ac:dyDescent="0.35">
      <c r="A1965" s="140" t="s">
        <v>109</v>
      </c>
      <c r="B1965" s="140" t="s">
        <v>110</v>
      </c>
      <c r="C1965" s="140" t="s">
        <v>6</v>
      </c>
      <c r="D1965" s="140" t="s">
        <v>11</v>
      </c>
      <c r="E1965" s="140" t="s">
        <v>535</v>
      </c>
      <c r="F1965" s="140">
        <v>2013</v>
      </c>
      <c r="G1965" s="140" t="s">
        <v>1803</v>
      </c>
      <c r="H1965" s="140">
        <v>53936552009.308022</v>
      </c>
      <c r="I1965" s="140">
        <v>8951589936.9836063</v>
      </c>
      <c r="J1965" s="140">
        <v>28373005919.279617</v>
      </c>
      <c r="K1965" s="140">
        <v>23992663042.389889</v>
      </c>
      <c r="L1965" s="140">
        <v>6881209360.3806591</v>
      </c>
      <c r="M1965" s="140">
        <v>5487875975.3583641</v>
      </c>
      <c r="N1965" s="140">
        <v>7083385628.6229582</v>
      </c>
      <c r="O1965" s="140">
        <v>736536746.63597918</v>
      </c>
      <c r="P1965" s="140">
        <v>713709820.95035183</v>
      </c>
      <c r="Q1965" s="140">
        <v>3089945510.4415784</v>
      </c>
      <c r="R1965" s="140">
        <v>2547373622.8891244</v>
      </c>
      <c r="S1965" s="140">
        <v>542571887.55245411</v>
      </c>
      <c r="T1965" s="140">
        <v>4380342876.8897247</v>
      </c>
      <c r="U1965" s="140">
        <v>0</v>
      </c>
      <c r="V1965" s="140">
        <v>0</v>
      </c>
      <c r="W1965" s="140">
        <v>0</v>
      </c>
      <c r="X1965" s="140">
        <v>0</v>
      </c>
      <c r="Y1965" s="140">
        <v>4380342876.8897247</v>
      </c>
      <c r="Z1965" s="140">
        <v>16755992434.612732</v>
      </c>
      <c r="AA1965" s="140">
        <v>12573687110.852745</v>
      </c>
      <c r="AB1965" s="140">
        <v>9701155170.0070419</v>
      </c>
      <c r="AC1965" s="140">
        <v>2872531940.8456984</v>
      </c>
      <c r="AD1965" s="140">
        <v>4182305323.7599859</v>
      </c>
      <c r="AE1965" s="140">
        <v>3226833350.9843993</v>
      </c>
      <c r="AF1965" s="140">
        <v>955471972.77560329</v>
      </c>
      <c r="AG1965" s="140">
        <v>-144036281.5679267</v>
      </c>
      <c r="AH1965" s="140">
        <v>759285</v>
      </c>
      <c r="AI1965" s="44"/>
      <c r="AK1965" s="44"/>
      <c r="AL1965" s="4"/>
    </row>
    <row r="1966" spans="1:38" x14ac:dyDescent="0.35">
      <c r="A1966" s="140" t="s">
        <v>109</v>
      </c>
      <c r="B1966" s="140" t="s">
        <v>110</v>
      </c>
      <c r="C1966" s="140" t="s">
        <v>6</v>
      </c>
      <c r="D1966" s="140" t="s">
        <v>11</v>
      </c>
      <c r="E1966" s="140" t="s">
        <v>535</v>
      </c>
      <c r="F1966" s="140">
        <v>2014</v>
      </c>
      <c r="G1966" s="140" t="s">
        <v>1804</v>
      </c>
      <c r="H1966" s="140">
        <v>54261603028.327759</v>
      </c>
      <c r="I1966" s="140">
        <v>9155749504.3399944</v>
      </c>
      <c r="J1966" s="140">
        <v>28116155840.208763</v>
      </c>
      <c r="K1966" s="140">
        <v>23861054937.751312</v>
      </c>
      <c r="L1966" s="140">
        <v>7348847012.4826031</v>
      </c>
      <c r="M1966" s="140">
        <v>5503358409.9642477</v>
      </c>
      <c r="N1966" s="140">
        <v>6952377689.1243563</v>
      </c>
      <c r="O1966" s="140">
        <v>0</v>
      </c>
      <c r="P1966" s="140">
        <v>848538886.96374917</v>
      </c>
      <c r="Q1966" s="140">
        <v>3207932939.2163572</v>
      </c>
      <c r="R1966" s="140">
        <v>2597803942.0533805</v>
      </c>
      <c r="S1966" s="140">
        <v>610128997.1629765</v>
      </c>
      <c r="T1966" s="140">
        <v>4255100902.4574518</v>
      </c>
      <c r="U1966" s="140">
        <v>0</v>
      </c>
      <c r="V1966" s="140">
        <v>0</v>
      </c>
      <c r="W1966" s="140">
        <v>0</v>
      </c>
      <c r="X1966" s="140">
        <v>0</v>
      </c>
      <c r="Y1966" s="140">
        <v>4255100902.4574518</v>
      </c>
      <c r="Z1966" s="140">
        <v>17352850925.022255</v>
      </c>
      <c r="AA1966" s="140">
        <v>13036084870.205704</v>
      </c>
      <c r="AB1966" s="140">
        <v>10057254364.00511</v>
      </c>
      <c r="AC1966" s="140">
        <v>2978830506.2005854</v>
      </c>
      <c r="AD1966" s="140">
        <v>4316766054.8165503</v>
      </c>
      <c r="AE1966" s="140">
        <v>3330356826.8735871</v>
      </c>
      <c r="AF1966" s="140">
        <v>986409227.94297636</v>
      </c>
      <c r="AG1966" s="140">
        <v>-363153241.24327111</v>
      </c>
      <c r="AH1966" s="140">
        <v>763380</v>
      </c>
      <c r="AI1966" s="44"/>
      <c r="AK1966" s="44"/>
      <c r="AL1966" s="4"/>
    </row>
    <row r="1967" spans="1:38" x14ac:dyDescent="0.35">
      <c r="A1967" s="140" t="s">
        <v>109</v>
      </c>
      <c r="B1967" s="140" t="s">
        <v>110</v>
      </c>
      <c r="C1967" s="140" t="s">
        <v>6</v>
      </c>
      <c r="D1967" s="140" t="s">
        <v>11</v>
      </c>
      <c r="E1967" s="140" t="s">
        <v>535</v>
      </c>
      <c r="F1967" s="140">
        <v>2015</v>
      </c>
      <c r="G1967" s="140" t="s">
        <v>1805</v>
      </c>
      <c r="H1967" s="140">
        <v>54234040645.664528</v>
      </c>
      <c r="I1967" s="140">
        <v>9085651398.5125237</v>
      </c>
      <c r="J1967" s="140">
        <v>27735729063.190048</v>
      </c>
      <c r="K1967" s="140">
        <v>23785820218.151997</v>
      </c>
      <c r="L1967" s="140">
        <v>6881697819.0268869</v>
      </c>
      <c r="M1967" s="140">
        <v>5730813950.8914938</v>
      </c>
      <c r="N1967" s="140">
        <v>6821369725.1207552</v>
      </c>
      <c r="O1967" s="140">
        <v>138029033.29724938</v>
      </c>
      <c r="P1967" s="140">
        <v>925342307.25271761</v>
      </c>
      <c r="Q1967" s="140">
        <v>3288567382.5628982</v>
      </c>
      <c r="R1967" s="140">
        <v>2625122696.7936778</v>
      </c>
      <c r="S1967" s="140">
        <v>663444685.76922023</v>
      </c>
      <c r="T1967" s="140">
        <v>3949908845.0380507</v>
      </c>
      <c r="U1967" s="140">
        <v>0</v>
      </c>
      <c r="V1967" s="140">
        <v>0</v>
      </c>
      <c r="W1967" s="140">
        <v>0</v>
      </c>
      <c r="X1967" s="140">
        <v>0</v>
      </c>
      <c r="Y1967" s="140">
        <v>3949908845.0380507</v>
      </c>
      <c r="Z1967" s="140">
        <v>17998442081.285179</v>
      </c>
      <c r="AA1967" s="140">
        <v>13539775551.871086</v>
      </c>
      <c r="AB1967" s="140">
        <v>10510615426.864912</v>
      </c>
      <c r="AC1967" s="140">
        <v>3029160125.0061827</v>
      </c>
      <c r="AD1967" s="140">
        <v>4458666529.4140902</v>
      </c>
      <c r="AE1967" s="140">
        <v>3461159974.7552609</v>
      </c>
      <c r="AF1967" s="140">
        <v>997506554.6588397</v>
      </c>
      <c r="AG1967" s="140">
        <v>-585781897.3232168</v>
      </c>
      <c r="AH1967" s="140">
        <v>767432</v>
      </c>
      <c r="AI1967" s="44"/>
      <c r="AK1967" s="44"/>
      <c r="AL1967" s="4"/>
    </row>
    <row r="1968" spans="1:38" x14ac:dyDescent="0.35">
      <c r="A1968" s="140" t="s">
        <v>109</v>
      </c>
      <c r="B1968" s="140" t="s">
        <v>110</v>
      </c>
      <c r="C1968" s="140" t="s">
        <v>6</v>
      </c>
      <c r="D1968" s="140" t="s">
        <v>11</v>
      </c>
      <c r="E1968" s="140" t="s">
        <v>535</v>
      </c>
      <c r="F1968" s="140">
        <v>2016</v>
      </c>
      <c r="G1968" s="140" t="s">
        <v>1806</v>
      </c>
      <c r="H1968" s="140">
        <v>53729676719.872078</v>
      </c>
      <c r="I1968" s="140">
        <v>9288022107.0661469</v>
      </c>
      <c r="J1968" s="140">
        <v>27976955486.454525</v>
      </c>
      <c r="K1968" s="140">
        <v>23920790552.549442</v>
      </c>
      <c r="L1968" s="140">
        <v>6731730667.0872498</v>
      </c>
      <c r="M1968" s="140">
        <v>5817953207.4383717</v>
      </c>
      <c r="N1968" s="140">
        <v>6690361761.1171541</v>
      </c>
      <c r="O1968" s="140">
        <v>155149156.04657057</v>
      </c>
      <c r="P1968" s="140">
        <v>1044558136.1304655</v>
      </c>
      <c r="Q1968" s="140">
        <v>3481037624.7296314</v>
      </c>
      <c r="R1968" s="140">
        <v>2734260724.1051669</v>
      </c>
      <c r="S1968" s="140">
        <v>746776900.62446475</v>
      </c>
      <c r="T1968" s="140">
        <v>4056164933.9050832</v>
      </c>
      <c r="U1968" s="140">
        <v>0</v>
      </c>
      <c r="V1968" s="140">
        <v>0</v>
      </c>
      <c r="W1968" s="140">
        <v>0</v>
      </c>
      <c r="X1968" s="140">
        <v>0</v>
      </c>
      <c r="Y1968" s="140">
        <v>4056164933.9050832</v>
      </c>
      <c r="Z1968" s="140">
        <v>18578009415.349274</v>
      </c>
      <c r="AA1968" s="140">
        <v>13989756321.92527</v>
      </c>
      <c r="AB1968" s="140">
        <v>10826280574.71604</v>
      </c>
      <c r="AC1968" s="140">
        <v>3163475747.2092314</v>
      </c>
      <c r="AD1968" s="140">
        <v>4588253093.4240036</v>
      </c>
      <c r="AE1968" s="140">
        <v>3550720555.3942666</v>
      </c>
      <c r="AF1968" s="140">
        <v>1037532538.0297257</v>
      </c>
      <c r="AG1968" s="140">
        <v>-2113310288.9978611</v>
      </c>
      <c r="AH1968" s="140">
        <v>771366</v>
      </c>
      <c r="AI1968" s="44"/>
      <c r="AK1968" s="44"/>
      <c r="AL1968" s="4"/>
    </row>
    <row r="1969" spans="1:38" x14ac:dyDescent="0.35">
      <c r="A1969" s="140" t="s">
        <v>109</v>
      </c>
      <c r="B1969" s="140" t="s">
        <v>110</v>
      </c>
      <c r="C1969" s="140" t="s">
        <v>6</v>
      </c>
      <c r="D1969" s="140" t="s">
        <v>11</v>
      </c>
      <c r="E1969" s="140" t="s">
        <v>535</v>
      </c>
      <c r="F1969" s="140">
        <v>2017</v>
      </c>
      <c r="G1969" s="140" t="s">
        <v>1807</v>
      </c>
      <c r="H1969" s="140">
        <v>52587600133.029793</v>
      </c>
      <c r="I1969" s="140">
        <v>9463230911.9855175</v>
      </c>
      <c r="J1969" s="140">
        <v>26899696087.406364</v>
      </c>
      <c r="K1969" s="140">
        <v>23712434825.928474</v>
      </c>
      <c r="L1969" s="140">
        <v>6522299163.121521</v>
      </c>
      <c r="M1969" s="140">
        <v>5836741610.2429743</v>
      </c>
      <c r="N1969" s="140">
        <v>6559353821.6185513</v>
      </c>
      <c r="O1969" s="140">
        <v>158275200.76687589</v>
      </c>
      <c r="P1969" s="140">
        <v>996161685.10586357</v>
      </c>
      <c r="Q1969" s="140">
        <v>3639603345.0726876</v>
      </c>
      <c r="R1969" s="140">
        <v>2924880699.3398442</v>
      </c>
      <c r="S1969" s="140">
        <v>714722645.73284352</v>
      </c>
      <c r="T1969" s="140">
        <v>3187261261.47789</v>
      </c>
      <c r="U1969" s="140">
        <v>0</v>
      </c>
      <c r="V1969" s="140">
        <v>0</v>
      </c>
      <c r="W1969" s="140">
        <v>0</v>
      </c>
      <c r="X1969" s="140">
        <v>0</v>
      </c>
      <c r="Y1969" s="140">
        <v>3187261261.47789</v>
      </c>
      <c r="Z1969" s="140">
        <v>18680544039.658867</v>
      </c>
      <c r="AA1969" s="140">
        <v>14080548287.858665</v>
      </c>
      <c r="AB1969" s="140">
        <v>10892849925.390083</v>
      </c>
      <c r="AC1969" s="140">
        <v>3187698362.4685669</v>
      </c>
      <c r="AD1969" s="140">
        <v>4599995751.8002014</v>
      </c>
      <c r="AE1969" s="140">
        <v>3558601721.8518295</v>
      </c>
      <c r="AF1969" s="140">
        <v>1041394029.9483795</v>
      </c>
      <c r="AG1969" s="140">
        <v>-2455870906.020947</v>
      </c>
      <c r="AH1969" s="140">
        <v>775221</v>
      </c>
      <c r="AI1969" s="44"/>
      <c r="AK1969" s="44"/>
      <c r="AL1969" s="4"/>
    </row>
    <row r="1970" spans="1:38" x14ac:dyDescent="0.35">
      <c r="A1970" s="140" t="s">
        <v>109</v>
      </c>
      <c r="B1970" s="140" t="s">
        <v>110</v>
      </c>
      <c r="C1970" s="140" t="s">
        <v>6</v>
      </c>
      <c r="D1970" s="140" t="s">
        <v>11</v>
      </c>
      <c r="E1970" s="140" t="s">
        <v>535</v>
      </c>
      <c r="F1970" s="140">
        <v>2018</v>
      </c>
      <c r="G1970" s="140" t="s">
        <v>1808</v>
      </c>
      <c r="H1970" s="140">
        <v>48875079198.898689</v>
      </c>
      <c r="I1970" s="140">
        <v>10508097707.120762</v>
      </c>
      <c r="J1970" s="140">
        <v>22728461783.856865</v>
      </c>
      <c r="K1970" s="140">
        <v>20216045022.612873</v>
      </c>
      <c r="L1970" s="140">
        <v>5867611091.1320839</v>
      </c>
      <c r="M1970" s="140">
        <v>3137258388.9284415</v>
      </c>
      <c r="N1970" s="140">
        <v>6428345857.6149502</v>
      </c>
      <c r="O1970" s="140">
        <v>152326356.38296565</v>
      </c>
      <c r="P1970" s="140">
        <v>860568614.66347158</v>
      </c>
      <c r="Q1970" s="140">
        <v>3769934713.8909607</v>
      </c>
      <c r="R1970" s="140">
        <v>3150474947.1037302</v>
      </c>
      <c r="S1970" s="140">
        <v>619459766.78723073</v>
      </c>
      <c r="T1970" s="140">
        <v>2512416761.2439919</v>
      </c>
      <c r="U1970" s="140">
        <v>0</v>
      </c>
      <c r="V1970" s="140">
        <v>0</v>
      </c>
      <c r="W1970" s="140" t="s">
        <v>728</v>
      </c>
      <c r="X1970" s="140">
        <v>0</v>
      </c>
      <c r="Y1970" s="140">
        <v>2512416761.2439919</v>
      </c>
      <c r="Z1970" s="140">
        <v>19095979707.921062</v>
      </c>
      <c r="AA1970" s="140">
        <v>14409707611.216148</v>
      </c>
      <c r="AB1970" s="140">
        <v>11147490798.570297</v>
      </c>
      <c r="AC1970" s="140">
        <v>3262216812.6458731</v>
      </c>
      <c r="AD1970" s="140">
        <v>4686272096.704875</v>
      </c>
      <c r="AE1970" s="140">
        <v>3625345946.4335027</v>
      </c>
      <c r="AF1970" s="140">
        <v>1060926150.271392</v>
      </c>
      <c r="AG1970" s="140">
        <v>-3457460000</v>
      </c>
      <c r="AH1970" s="140">
        <v>779004</v>
      </c>
      <c r="AI1970" s="44"/>
      <c r="AK1970" s="44"/>
      <c r="AL1970" s="4"/>
    </row>
    <row r="1971" spans="1:38" x14ac:dyDescent="0.35">
      <c r="A1971" s="140" t="s">
        <v>4561</v>
      </c>
      <c r="B1971" s="140" t="s">
        <v>4562</v>
      </c>
      <c r="C1971" s="140" t="s">
        <v>281</v>
      </c>
      <c r="D1971" s="140" t="s">
        <v>9</v>
      </c>
      <c r="E1971" s="140" t="s">
        <v>535</v>
      </c>
      <c r="F1971" s="140">
        <v>1995</v>
      </c>
      <c r="G1971" s="140" t="s">
        <v>5341</v>
      </c>
      <c r="H1971" s="140" t="s">
        <v>728</v>
      </c>
      <c r="I1971" s="140">
        <v>1018712554409.2615</v>
      </c>
      <c r="J1971" s="140" t="s">
        <v>728</v>
      </c>
      <c r="K1971" s="140">
        <v>4315799267.7934999</v>
      </c>
      <c r="L1971" s="140">
        <v>40965047.829487652</v>
      </c>
      <c r="M1971" s="140" t="s">
        <v>728</v>
      </c>
      <c r="N1971" s="140">
        <v>13815036.254630396</v>
      </c>
      <c r="O1971" s="140">
        <v>3868883364.9331894</v>
      </c>
      <c r="P1971" s="140">
        <v>110342959.01167426</v>
      </c>
      <c r="Q1971" s="140">
        <v>281792859.76451826</v>
      </c>
      <c r="R1971" s="140">
        <v>143335159.22917253</v>
      </c>
      <c r="S1971" s="140">
        <v>138457700.53534576</v>
      </c>
      <c r="T1971" s="140">
        <v>0</v>
      </c>
      <c r="U1971" s="140">
        <v>0</v>
      </c>
      <c r="V1971" s="140">
        <v>0</v>
      </c>
      <c r="W1971" s="140">
        <v>0</v>
      </c>
      <c r="X1971" s="140">
        <v>0</v>
      </c>
      <c r="Y1971" s="140">
        <v>0</v>
      </c>
      <c r="Z1971" s="140" t="s">
        <v>728</v>
      </c>
      <c r="AA1971" s="140" t="s">
        <v>728</v>
      </c>
      <c r="AB1971" s="140" t="s">
        <v>728</v>
      </c>
      <c r="AC1971" s="140" t="s">
        <v>728</v>
      </c>
      <c r="AD1971" s="140" t="s">
        <v>728</v>
      </c>
      <c r="AE1971" s="140" t="s">
        <v>728</v>
      </c>
      <c r="AF1971" s="140" t="s">
        <v>728</v>
      </c>
      <c r="AG1971" s="140">
        <v>126364893092.26131</v>
      </c>
      <c r="AH1971" s="140">
        <v>6156100</v>
      </c>
      <c r="AI1971" s="44"/>
      <c r="AK1971" s="44"/>
      <c r="AL1971" s="4"/>
    </row>
    <row r="1972" spans="1:38" x14ac:dyDescent="0.35">
      <c r="A1972" s="140" t="s">
        <v>4561</v>
      </c>
      <c r="B1972" s="140" t="s">
        <v>4562</v>
      </c>
      <c r="C1972" s="140" t="s">
        <v>281</v>
      </c>
      <c r="D1972" s="140" t="s">
        <v>9</v>
      </c>
      <c r="E1972" s="140" t="s">
        <v>535</v>
      </c>
      <c r="F1972" s="140">
        <v>1996</v>
      </c>
      <c r="G1972" s="140" t="s">
        <v>5342</v>
      </c>
      <c r="H1972" s="140" t="s">
        <v>728</v>
      </c>
      <c r="I1972" s="140">
        <v>1080391601948.2194</v>
      </c>
      <c r="J1972" s="140" t="s">
        <v>728</v>
      </c>
      <c r="K1972" s="140">
        <v>4389073951.8777208</v>
      </c>
      <c r="L1972" s="140">
        <v>46618143.419954427</v>
      </c>
      <c r="M1972" s="140" t="s">
        <v>728</v>
      </c>
      <c r="N1972" s="140">
        <v>12894187.402315419</v>
      </c>
      <c r="O1972" s="140">
        <v>3951827250.3659019</v>
      </c>
      <c r="P1972" s="140">
        <v>117086975.15654719</v>
      </c>
      <c r="Q1972" s="140">
        <v>260647395.53300193</v>
      </c>
      <c r="R1972" s="140">
        <v>137169174.49266395</v>
      </c>
      <c r="S1972" s="140">
        <v>123478221.04033798</v>
      </c>
      <c r="T1972" s="140">
        <v>0</v>
      </c>
      <c r="U1972" s="140">
        <v>0</v>
      </c>
      <c r="V1972" s="140">
        <v>0</v>
      </c>
      <c r="W1972" s="140">
        <v>0</v>
      </c>
      <c r="X1972" s="140">
        <v>0</v>
      </c>
      <c r="Y1972" s="140">
        <v>0</v>
      </c>
      <c r="Z1972" s="140" t="s">
        <v>728</v>
      </c>
      <c r="AA1972" s="140" t="s">
        <v>728</v>
      </c>
      <c r="AB1972" s="140" t="s">
        <v>728</v>
      </c>
      <c r="AC1972" s="140" t="s">
        <v>728</v>
      </c>
      <c r="AD1972" s="140" t="s">
        <v>728</v>
      </c>
      <c r="AE1972" s="140" t="s">
        <v>728</v>
      </c>
      <c r="AF1972" s="140" t="s">
        <v>728</v>
      </c>
      <c r="AG1972" s="140">
        <v>61871997745.775604</v>
      </c>
      <c r="AH1972" s="140">
        <v>6435500</v>
      </c>
      <c r="AI1972" s="44"/>
      <c r="AK1972" s="44"/>
      <c r="AL1972" s="4"/>
    </row>
    <row r="1973" spans="1:38" x14ac:dyDescent="0.35">
      <c r="A1973" s="140" t="s">
        <v>4561</v>
      </c>
      <c r="B1973" s="140" t="s">
        <v>4562</v>
      </c>
      <c r="C1973" s="140" t="s">
        <v>281</v>
      </c>
      <c r="D1973" s="140" t="s">
        <v>9</v>
      </c>
      <c r="E1973" s="140" t="s">
        <v>535</v>
      </c>
      <c r="F1973" s="140">
        <v>1997</v>
      </c>
      <c r="G1973" s="140" t="s">
        <v>5343</v>
      </c>
      <c r="H1973" s="140" t="s">
        <v>728</v>
      </c>
      <c r="I1973" s="140">
        <v>1150818679348.158</v>
      </c>
      <c r="J1973" s="140" t="s">
        <v>728</v>
      </c>
      <c r="K1973" s="140">
        <v>4198666890.7902017</v>
      </c>
      <c r="L1973" s="140">
        <v>48112552.018323399</v>
      </c>
      <c r="M1973" s="140" t="s">
        <v>728</v>
      </c>
      <c r="N1973" s="140">
        <v>11973338.550000442</v>
      </c>
      <c r="O1973" s="140">
        <v>3770938874.7305136</v>
      </c>
      <c r="P1973" s="140">
        <v>130510818.94413717</v>
      </c>
      <c r="Q1973" s="140">
        <v>237131306.54722741</v>
      </c>
      <c r="R1973" s="140">
        <v>126997347.02322291</v>
      </c>
      <c r="S1973" s="140">
        <v>110133959.5240045</v>
      </c>
      <c r="T1973" s="140">
        <v>0</v>
      </c>
      <c r="U1973" s="140">
        <v>0</v>
      </c>
      <c r="V1973" s="140">
        <v>0</v>
      </c>
      <c r="W1973" s="140">
        <v>0</v>
      </c>
      <c r="X1973" s="140">
        <v>0</v>
      </c>
      <c r="Y1973" s="140">
        <v>0</v>
      </c>
      <c r="Z1973" s="140" t="s">
        <v>728</v>
      </c>
      <c r="AA1973" s="140" t="s">
        <v>728</v>
      </c>
      <c r="AB1973" s="140" t="s">
        <v>728</v>
      </c>
      <c r="AC1973" s="140" t="s">
        <v>728</v>
      </c>
      <c r="AD1973" s="140" t="s">
        <v>728</v>
      </c>
      <c r="AE1973" s="140" t="s">
        <v>728</v>
      </c>
      <c r="AF1973" s="140" t="s">
        <v>728</v>
      </c>
      <c r="AG1973" s="140">
        <v>235706395197.19763</v>
      </c>
      <c r="AH1973" s="140">
        <v>6489300</v>
      </c>
      <c r="AI1973" s="44"/>
      <c r="AK1973" s="44"/>
      <c r="AL1973" s="4"/>
    </row>
    <row r="1974" spans="1:38" x14ac:dyDescent="0.35">
      <c r="A1974" s="140" t="s">
        <v>4561</v>
      </c>
      <c r="B1974" s="140" t="s">
        <v>4562</v>
      </c>
      <c r="C1974" s="140" t="s">
        <v>281</v>
      </c>
      <c r="D1974" s="140" t="s">
        <v>9</v>
      </c>
      <c r="E1974" s="140" t="s">
        <v>535</v>
      </c>
      <c r="F1974" s="140">
        <v>1998</v>
      </c>
      <c r="G1974" s="140" t="s">
        <v>5344</v>
      </c>
      <c r="H1974" s="140" t="s">
        <v>728</v>
      </c>
      <c r="I1974" s="140">
        <v>1207948075309.9626</v>
      </c>
      <c r="J1974" s="140" t="s">
        <v>728</v>
      </c>
      <c r="K1974" s="140">
        <v>3708333843.3010149</v>
      </c>
      <c r="L1974" s="140">
        <v>49989256.711545579</v>
      </c>
      <c r="M1974" s="140" t="s">
        <v>728</v>
      </c>
      <c r="N1974" s="140">
        <v>11052489.697685463</v>
      </c>
      <c r="O1974" s="140">
        <v>3291399952.3714657</v>
      </c>
      <c r="P1974" s="140">
        <v>124212715.90257731</v>
      </c>
      <c r="Q1974" s="140">
        <v>231679428.61774102</v>
      </c>
      <c r="R1974" s="140">
        <v>127202104.36578806</v>
      </c>
      <c r="S1974" s="140">
        <v>104477324.25195296</v>
      </c>
      <c r="T1974" s="140">
        <v>0</v>
      </c>
      <c r="U1974" s="140">
        <v>0</v>
      </c>
      <c r="V1974" s="140">
        <v>0</v>
      </c>
      <c r="W1974" s="140">
        <v>0</v>
      </c>
      <c r="X1974" s="140">
        <v>0</v>
      </c>
      <c r="Y1974" s="140">
        <v>0</v>
      </c>
      <c r="Z1974" s="140" t="s">
        <v>728</v>
      </c>
      <c r="AA1974" s="140" t="s">
        <v>728</v>
      </c>
      <c r="AB1974" s="140" t="s">
        <v>728</v>
      </c>
      <c r="AC1974" s="140" t="s">
        <v>728</v>
      </c>
      <c r="AD1974" s="140" t="s">
        <v>728</v>
      </c>
      <c r="AE1974" s="140" t="s">
        <v>728</v>
      </c>
      <c r="AF1974" s="140" t="s">
        <v>728</v>
      </c>
      <c r="AG1974" s="140">
        <v>255946576628.37994</v>
      </c>
      <c r="AH1974" s="140">
        <v>6543700</v>
      </c>
      <c r="AI1974" s="44"/>
      <c r="AK1974" s="44"/>
      <c r="AL1974" s="4"/>
    </row>
    <row r="1975" spans="1:38" x14ac:dyDescent="0.35">
      <c r="A1975" s="140" t="s">
        <v>4561</v>
      </c>
      <c r="B1975" s="140" t="s">
        <v>4562</v>
      </c>
      <c r="C1975" s="140" t="s">
        <v>281</v>
      </c>
      <c r="D1975" s="140" t="s">
        <v>9</v>
      </c>
      <c r="E1975" s="140" t="s">
        <v>535</v>
      </c>
      <c r="F1975" s="140">
        <v>1999</v>
      </c>
      <c r="G1975" s="140" t="s">
        <v>5345</v>
      </c>
      <c r="H1975" s="140" t="s">
        <v>728</v>
      </c>
      <c r="I1975" s="140">
        <v>1244225793382.4763</v>
      </c>
      <c r="J1975" s="140" t="s">
        <v>728</v>
      </c>
      <c r="K1975" s="140">
        <v>3001502520.3080645</v>
      </c>
      <c r="L1975" s="140">
        <v>47583888.023580573</v>
      </c>
      <c r="M1975" s="140" t="s">
        <v>728</v>
      </c>
      <c r="N1975" s="140">
        <v>10131665.350369483</v>
      </c>
      <c r="O1975" s="140">
        <v>2580046985.7898984</v>
      </c>
      <c r="P1975" s="140">
        <v>130217683.99476139</v>
      </c>
      <c r="Q1975" s="140">
        <v>233522297.14945477</v>
      </c>
      <c r="R1975" s="140">
        <v>132579687.14369582</v>
      </c>
      <c r="S1975" s="140">
        <v>100942610.00575897</v>
      </c>
      <c r="T1975" s="140">
        <v>0</v>
      </c>
      <c r="U1975" s="140">
        <v>0</v>
      </c>
      <c r="V1975" s="140">
        <v>0</v>
      </c>
      <c r="W1975" s="140">
        <v>0</v>
      </c>
      <c r="X1975" s="140">
        <v>0</v>
      </c>
      <c r="Y1975" s="140">
        <v>0</v>
      </c>
      <c r="Z1975" s="140" t="s">
        <v>728</v>
      </c>
      <c r="AA1975" s="140" t="s">
        <v>728</v>
      </c>
      <c r="AB1975" s="140" t="s">
        <v>728</v>
      </c>
      <c r="AC1975" s="140" t="s">
        <v>728</v>
      </c>
      <c r="AD1975" s="140" t="s">
        <v>728</v>
      </c>
      <c r="AE1975" s="140" t="s">
        <v>728</v>
      </c>
      <c r="AF1975" s="140" t="s">
        <v>728</v>
      </c>
      <c r="AG1975" s="140">
        <v>193855227575.61844</v>
      </c>
      <c r="AH1975" s="140">
        <v>6606500</v>
      </c>
      <c r="AI1975" s="44"/>
      <c r="AK1975" s="44"/>
      <c r="AL1975" s="4"/>
    </row>
    <row r="1976" spans="1:38" x14ac:dyDescent="0.35">
      <c r="A1976" s="140" t="s">
        <v>4561</v>
      </c>
      <c r="B1976" s="140" t="s">
        <v>4562</v>
      </c>
      <c r="C1976" s="140" t="s">
        <v>281</v>
      </c>
      <c r="D1976" s="140" t="s">
        <v>9</v>
      </c>
      <c r="E1976" s="140" t="s">
        <v>535</v>
      </c>
      <c r="F1976" s="140">
        <v>2000</v>
      </c>
      <c r="G1976" s="140" t="s">
        <v>5346</v>
      </c>
      <c r="H1976" s="140" t="s">
        <v>728</v>
      </c>
      <c r="I1976" s="140">
        <v>1285989260193.3354</v>
      </c>
      <c r="J1976" s="140" t="s">
        <v>728</v>
      </c>
      <c r="K1976" s="140">
        <v>2347705856.8971963</v>
      </c>
      <c r="L1976" s="140">
        <v>40994965.335775062</v>
      </c>
      <c r="M1976" s="140" t="s">
        <v>728</v>
      </c>
      <c r="N1976" s="140">
        <v>9210816.4980545063</v>
      </c>
      <c r="O1976" s="140">
        <v>1944383048.0234976</v>
      </c>
      <c r="P1976" s="140">
        <v>128254898.23469141</v>
      </c>
      <c r="Q1976" s="140">
        <v>224862128.80517745</v>
      </c>
      <c r="R1976" s="140">
        <v>126298519.62086649</v>
      </c>
      <c r="S1976" s="140">
        <v>98563609.184310973</v>
      </c>
      <c r="T1976" s="140">
        <v>0</v>
      </c>
      <c r="U1976" s="140">
        <v>0</v>
      </c>
      <c r="V1976" s="140">
        <v>0</v>
      </c>
      <c r="W1976" s="140">
        <v>0</v>
      </c>
      <c r="X1976" s="140">
        <v>0</v>
      </c>
      <c r="Y1976" s="140">
        <v>0</v>
      </c>
      <c r="Z1976" s="140" t="s">
        <v>728</v>
      </c>
      <c r="AA1976" s="140" t="s">
        <v>728</v>
      </c>
      <c r="AB1976" s="140" t="s">
        <v>728</v>
      </c>
      <c r="AC1976" s="140" t="s">
        <v>728</v>
      </c>
      <c r="AD1976" s="140" t="s">
        <v>728</v>
      </c>
      <c r="AE1976" s="140" t="s">
        <v>728</v>
      </c>
      <c r="AF1976" s="140" t="s">
        <v>728</v>
      </c>
      <c r="AG1976" s="140">
        <v>253190967856.37317</v>
      </c>
      <c r="AH1976" s="140">
        <v>6665000</v>
      </c>
      <c r="AI1976" s="44"/>
      <c r="AK1976" s="44"/>
      <c r="AL1976" s="4"/>
    </row>
    <row r="1977" spans="1:38" x14ac:dyDescent="0.35">
      <c r="A1977" s="140" t="s">
        <v>4561</v>
      </c>
      <c r="B1977" s="140" t="s">
        <v>4562</v>
      </c>
      <c r="C1977" s="140" t="s">
        <v>281</v>
      </c>
      <c r="D1977" s="140" t="s">
        <v>9</v>
      </c>
      <c r="E1977" s="140" t="s">
        <v>535</v>
      </c>
      <c r="F1977" s="140">
        <v>2001</v>
      </c>
      <c r="G1977" s="140" t="s">
        <v>5347</v>
      </c>
      <c r="H1977" s="140" t="s">
        <v>728</v>
      </c>
      <c r="I1977" s="140">
        <v>1326468617476.48</v>
      </c>
      <c r="J1977" s="140" t="s">
        <v>728</v>
      </c>
      <c r="K1977" s="140">
        <v>1656883207.1920276</v>
      </c>
      <c r="L1977" s="140">
        <v>33769006.213777103</v>
      </c>
      <c r="M1977" s="140" t="s">
        <v>728</v>
      </c>
      <c r="N1977" s="140">
        <v>8289967.6457395284</v>
      </c>
      <c r="O1977" s="140">
        <v>1254500107.4099572</v>
      </c>
      <c r="P1977" s="140">
        <v>127371031.44279692</v>
      </c>
      <c r="Q1977" s="140">
        <v>232953094.47975683</v>
      </c>
      <c r="R1977" s="140">
        <v>132866068.27945988</v>
      </c>
      <c r="S1977" s="140">
        <v>100087026.20029694</v>
      </c>
      <c r="T1977" s="140">
        <v>0</v>
      </c>
      <c r="U1977" s="140">
        <v>0</v>
      </c>
      <c r="V1977" s="140">
        <v>0</v>
      </c>
      <c r="W1977" s="140">
        <v>0</v>
      </c>
      <c r="X1977" s="140">
        <v>0</v>
      </c>
      <c r="Y1977" s="140">
        <v>0</v>
      </c>
      <c r="Z1977" s="140" t="s">
        <v>728</v>
      </c>
      <c r="AA1977" s="140" t="s">
        <v>728</v>
      </c>
      <c r="AB1977" s="140" t="s">
        <v>728</v>
      </c>
      <c r="AC1977" s="140" t="s">
        <v>728</v>
      </c>
      <c r="AD1977" s="140" t="s">
        <v>728</v>
      </c>
      <c r="AE1977" s="140" t="s">
        <v>728</v>
      </c>
      <c r="AF1977" s="140" t="s">
        <v>728</v>
      </c>
      <c r="AG1977" s="140">
        <v>306872702967.73883</v>
      </c>
      <c r="AH1977" s="140">
        <v>6714300</v>
      </c>
      <c r="AI1977" s="44"/>
      <c r="AK1977" s="44"/>
      <c r="AL1977" s="4"/>
    </row>
    <row r="1978" spans="1:38" x14ac:dyDescent="0.35">
      <c r="A1978" s="140" t="s">
        <v>4561</v>
      </c>
      <c r="B1978" s="140" t="s">
        <v>4562</v>
      </c>
      <c r="C1978" s="140" t="s">
        <v>281</v>
      </c>
      <c r="D1978" s="140" t="s">
        <v>9</v>
      </c>
      <c r="E1978" s="140" t="s">
        <v>535</v>
      </c>
      <c r="F1978" s="140">
        <v>2002</v>
      </c>
      <c r="G1978" s="140" t="s">
        <v>5348</v>
      </c>
      <c r="H1978" s="140" t="s">
        <v>728</v>
      </c>
      <c r="I1978" s="140">
        <v>1358497938416.4604</v>
      </c>
      <c r="J1978" s="140" t="s">
        <v>728</v>
      </c>
      <c r="K1978" s="140">
        <v>2916928192.707479</v>
      </c>
      <c r="L1978" s="140">
        <v>29539132.793000925</v>
      </c>
      <c r="M1978" s="140" t="s">
        <v>728</v>
      </c>
      <c r="N1978" s="140">
        <v>7369118.7934245504</v>
      </c>
      <c r="O1978" s="140">
        <v>2530624306.9852929</v>
      </c>
      <c r="P1978" s="140">
        <v>125455459.13413486</v>
      </c>
      <c r="Q1978" s="140">
        <v>223940175.0016259</v>
      </c>
      <c r="R1978" s="140">
        <v>121031801.89845502</v>
      </c>
      <c r="S1978" s="140">
        <v>102908373.10317086</v>
      </c>
      <c r="T1978" s="140">
        <v>0</v>
      </c>
      <c r="U1978" s="140">
        <v>0</v>
      </c>
      <c r="V1978" s="140">
        <v>0</v>
      </c>
      <c r="W1978" s="140">
        <v>0</v>
      </c>
      <c r="X1978" s="140">
        <v>0</v>
      </c>
      <c r="Y1978" s="140">
        <v>0</v>
      </c>
      <c r="Z1978" s="140" t="s">
        <v>728</v>
      </c>
      <c r="AA1978" s="140" t="s">
        <v>728</v>
      </c>
      <c r="AB1978" s="140" t="s">
        <v>728</v>
      </c>
      <c r="AC1978" s="140" t="s">
        <v>728</v>
      </c>
      <c r="AD1978" s="140" t="s">
        <v>728</v>
      </c>
      <c r="AE1978" s="140" t="s">
        <v>728</v>
      </c>
      <c r="AF1978" s="140" t="s">
        <v>728</v>
      </c>
      <c r="AG1978" s="140">
        <v>411649617273.19293</v>
      </c>
      <c r="AH1978" s="140">
        <v>6744100</v>
      </c>
      <c r="AI1978" s="44"/>
      <c r="AK1978" s="44"/>
      <c r="AL1978" s="4"/>
    </row>
    <row r="1979" spans="1:38" x14ac:dyDescent="0.35">
      <c r="A1979" s="140" t="s">
        <v>4561</v>
      </c>
      <c r="B1979" s="140" t="s">
        <v>4562</v>
      </c>
      <c r="C1979" s="140" t="s">
        <v>281</v>
      </c>
      <c r="D1979" s="140" t="s">
        <v>9</v>
      </c>
      <c r="E1979" s="140" t="s">
        <v>535</v>
      </c>
      <c r="F1979" s="140">
        <v>2003</v>
      </c>
      <c r="G1979" s="140" t="s">
        <v>5349</v>
      </c>
      <c r="H1979" s="140" t="s">
        <v>728</v>
      </c>
      <c r="I1979" s="140">
        <v>1390427099292.0383</v>
      </c>
      <c r="J1979" s="140" t="s">
        <v>728</v>
      </c>
      <c r="K1979" s="140">
        <v>2916975135.8925333</v>
      </c>
      <c r="L1979" s="140">
        <v>30911445.105821662</v>
      </c>
      <c r="M1979" s="140" t="s">
        <v>728</v>
      </c>
      <c r="N1979" s="140">
        <v>6448294.4461085703</v>
      </c>
      <c r="O1979" s="140">
        <v>2535446082.0641556</v>
      </c>
      <c r="P1979" s="140">
        <v>122768248.8827609</v>
      </c>
      <c r="Q1979" s="140">
        <v>221401065.39368629</v>
      </c>
      <c r="R1979" s="140">
        <v>111993033.57968712</v>
      </c>
      <c r="S1979" s="140">
        <v>109408031.81399916</v>
      </c>
      <c r="T1979" s="140">
        <v>0</v>
      </c>
      <c r="U1979" s="140">
        <v>0</v>
      </c>
      <c r="V1979" s="140">
        <v>0</v>
      </c>
      <c r="W1979" s="140">
        <v>0</v>
      </c>
      <c r="X1979" s="140">
        <v>0</v>
      </c>
      <c r="Y1979" s="140">
        <v>0</v>
      </c>
      <c r="Z1979" s="140" t="s">
        <v>728</v>
      </c>
      <c r="AA1979" s="140" t="s">
        <v>728</v>
      </c>
      <c r="AB1979" s="140" t="s">
        <v>728</v>
      </c>
      <c r="AC1979" s="140" t="s">
        <v>728</v>
      </c>
      <c r="AD1979" s="140" t="s">
        <v>728</v>
      </c>
      <c r="AE1979" s="140" t="s">
        <v>728</v>
      </c>
      <c r="AF1979" s="140" t="s">
        <v>728</v>
      </c>
      <c r="AG1979" s="140">
        <v>507458105850.58282</v>
      </c>
      <c r="AH1979" s="140">
        <v>6730800</v>
      </c>
      <c r="AI1979" s="44"/>
      <c r="AK1979" s="44"/>
      <c r="AL1979" s="4"/>
    </row>
    <row r="1980" spans="1:38" x14ac:dyDescent="0.35">
      <c r="A1980" s="140" t="s">
        <v>4561</v>
      </c>
      <c r="B1980" s="140" t="s">
        <v>4562</v>
      </c>
      <c r="C1980" s="140" t="s">
        <v>281</v>
      </c>
      <c r="D1980" s="140" t="s">
        <v>9</v>
      </c>
      <c r="E1980" s="140" t="s">
        <v>535</v>
      </c>
      <c r="F1980" s="140">
        <v>2004</v>
      </c>
      <c r="G1980" s="140" t="s">
        <v>5350</v>
      </c>
      <c r="H1980" s="140" t="s">
        <v>728</v>
      </c>
      <c r="I1980" s="140">
        <v>1423287351084.0374</v>
      </c>
      <c r="J1980" s="140" t="s">
        <v>728</v>
      </c>
      <c r="K1980" s="140">
        <v>9558603453.5686169</v>
      </c>
      <c r="L1980" s="140">
        <v>37290644.780654758</v>
      </c>
      <c r="M1980" s="140" t="s">
        <v>728</v>
      </c>
      <c r="N1980" s="140">
        <v>5527445.5937935924</v>
      </c>
      <c r="O1980" s="140">
        <v>9159651078.2993069</v>
      </c>
      <c r="P1980" s="140">
        <v>118428525.75581926</v>
      </c>
      <c r="Q1980" s="140">
        <v>237705759.13904327</v>
      </c>
      <c r="R1980" s="140">
        <v>113104753.32575709</v>
      </c>
      <c r="S1980" s="140">
        <v>124601005.81328619</v>
      </c>
      <c r="T1980" s="140">
        <v>0</v>
      </c>
      <c r="U1980" s="140">
        <v>0</v>
      </c>
      <c r="V1980" s="140">
        <v>0</v>
      </c>
      <c r="W1980" s="140">
        <v>0</v>
      </c>
      <c r="X1980" s="140">
        <v>0</v>
      </c>
      <c r="Y1980" s="140">
        <v>0</v>
      </c>
      <c r="Z1980" s="140" t="s">
        <v>728</v>
      </c>
      <c r="AA1980" s="140" t="s">
        <v>728</v>
      </c>
      <c r="AB1980" s="140" t="s">
        <v>728</v>
      </c>
      <c r="AC1980" s="140" t="s">
        <v>728</v>
      </c>
      <c r="AD1980" s="140" t="s">
        <v>728</v>
      </c>
      <c r="AE1980" s="140" t="s">
        <v>728</v>
      </c>
      <c r="AF1980" s="140" t="s">
        <v>728</v>
      </c>
      <c r="AG1980" s="140">
        <v>564066458072.75098</v>
      </c>
      <c r="AH1980" s="140">
        <v>6783500</v>
      </c>
      <c r="AI1980" s="44"/>
      <c r="AK1980" s="44"/>
      <c r="AL1980" s="4"/>
    </row>
    <row r="1981" spans="1:38" x14ac:dyDescent="0.35">
      <c r="A1981" s="140" t="s">
        <v>4561</v>
      </c>
      <c r="B1981" s="140" t="s">
        <v>4562</v>
      </c>
      <c r="C1981" s="140" t="s">
        <v>281</v>
      </c>
      <c r="D1981" s="140" t="s">
        <v>9</v>
      </c>
      <c r="E1981" s="140" t="s">
        <v>535</v>
      </c>
      <c r="F1981" s="140">
        <v>2005</v>
      </c>
      <c r="G1981" s="140" t="s">
        <v>5351</v>
      </c>
      <c r="H1981" s="140" t="s">
        <v>728</v>
      </c>
      <c r="I1981" s="140">
        <v>1456935971832.522</v>
      </c>
      <c r="J1981" s="140" t="s">
        <v>728</v>
      </c>
      <c r="K1981" s="140">
        <v>9779555540.541338</v>
      </c>
      <c r="L1981" s="140">
        <v>39386187.73887182</v>
      </c>
      <c r="M1981" s="140" t="s">
        <v>728</v>
      </c>
      <c r="N1981" s="140">
        <v>4606596.7414786145</v>
      </c>
      <c r="O1981" s="140">
        <v>9352569607.2182388</v>
      </c>
      <c r="P1981" s="140">
        <v>116791304.40760952</v>
      </c>
      <c r="Q1981" s="140">
        <v>266201844.43513846</v>
      </c>
      <c r="R1981" s="140">
        <v>126464815.60352971</v>
      </c>
      <c r="S1981" s="140">
        <v>139737028.83160877</v>
      </c>
      <c r="T1981" s="140">
        <v>0</v>
      </c>
      <c r="U1981" s="140">
        <v>0</v>
      </c>
      <c r="V1981" s="140">
        <v>0</v>
      </c>
      <c r="W1981" s="140">
        <v>0</v>
      </c>
      <c r="X1981" s="140">
        <v>0</v>
      </c>
      <c r="Y1981" s="140">
        <v>0</v>
      </c>
      <c r="Z1981" s="140" t="s">
        <v>728</v>
      </c>
      <c r="AA1981" s="140" t="s">
        <v>728</v>
      </c>
      <c r="AB1981" s="140" t="s">
        <v>728</v>
      </c>
      <c r="AC1981" s="140" t="s">
        <v>728</v>
      </c>
      <c r="AD1981" s="140" t="s">
        <v>728</v>
      </c>
      <c r="AE1981" s="140" t="s">
        <v>728</v>
      </c>
      <c r="AF1981" s="140" t="s">
        <v>728</v>
      </c>
      <c r="AG1981" s="140">
        <v>597368895941.92834</v>
      </c>
      <c r="AH1981" s="140">
        <v>6813200</v>
      </c>
      <c r="AI1981" s="44"/>
      <c r="AK1981" s="44"/>
      <c r="AL1981" s="4"/>
    </row>
    <row r="1982" spans="1:38" x14ac:dyDescent="0.35">
      <c r="A1982" s="140" t="s">
        <v>4561</v>
      </c>
      <c r="B1982" s="140" t="s">
        <v>4562</v>
      </c>
      <c r="C1982" s="140" t="s">
        <v>281</v>
      </c>
      <c r="D1982" s="140" t="s">
        <v>9</v>
      </c>
      <c r="E1982" s="140" t="s">
        <v>535</v>
      </c>
      <c r="F1982" s="140">
        <v>2006</v>
      </c>
      <c r="G1982" s="140" t="s">
        <v>5352</v>
      </c>
      <c r="H1982" s="140" t="s">
        <v>728</v>
      </c>
      <c r="I1982" s="140">
        <v>1495142887615.0383</v>
      </c>
      <c r="J1982" s="140" t="s">
        <v>728</v>
      </c>
      <c r="K1982" s="140">
        <v>8485477140.88556</v>
      </c>
      <c r="L1982" s="140">
        <v>42115898.984337784</v>
      </c>
      <c r="M1982" s="140" t="s">
        <v>728</v>
      </c>
      <c r="N1982" s="140">
        <v>3685747.8891636371</v>
      </c>
      <c r="O1982" s="140">
        <v>8028159865.9604225</v>
      </c>
      <c r="P1982" s="140">
        <v>117775978.78090224</v>
      </c>
      <c r="Q1982" s="140">
        <v>293739649.27073407</v>
      </c>
      <c r="R1982" s="140">
        <v>138544815.46729854</v>
      </c>
      <c r="S1982" s="140">
        <v>155194833.8034355</v>
      </c>
      <c r="T1982" s="140">
        <v>0</v>
      </c>
      <c r="U1982" s="140">
        <v>0</v>
      </c>
      <c r="V1982" s="140">
        <v>0</v>
      </c>
      <c r="W1982" s="140">
        <v>0</v>
      </c>
      <c r="X1982" s="140">
        <v>0</v>
      </c>
      <c r="Y1982" s="140">
        <v>0</v>
      </c>
      <c r="Z1982" s="140" t="s">
        <v>728</v>
      </c>
      <c r="AA1982" s="140" t="s">
        <v>728</v>
      </c>
      <c r="AB1982" s="140" t="s">
        <v>728</v>
      </c>
      <c r="AC1982" s="140" t="s">
        <v>728</v>
      </c>
      <c r="AD1982" s="140" t="s">
        <v>728</v>
      </c>
      <c r="AE1982" s="140" t="s">
        <v>728</v>
      </c>
      <c r="AF1982" s="140" t="s">
        <v>728</v>
      </c>
      <c r="AG1982" s="140">
        <v>700001438412.52087</v>
      </c>
      <c r="AH1982" s="140">
        <v>6857100</v>
      </c>
      <c r="AI1982" s="44"/>
      <c r="AK1982" s="44"/>
      <c r="AL1982" s="4"/>
    </row>
    <row r="1983" spans="1:38" x14ac:dyDescent="0.35">
      <c r="A1983" s="140" t="s">
        <v>4561</v>
      </c>
      <c r="B1983" s="140" t="s">
        <v>4562</v>
      </c>
      <c r="C1983" s="140" t="s">
        <v>281</v>
      </c>
      <c r="D1983" s="140" t="s">
        <v>9</v>
      </c>
      <c r="E1983" s="140" t="s">
        <v>535</v>
      </c>
      <c r="F1983" s="140">
        <v>2007</v>
      </c>
      <c r="G1983" s="140" t="s">
        <v>5353</v>
      </c>
      <c r="H1983" s="140" t="s">
        <v>728</v>
      </c>
      <c r="I1983" s="140">
        <v>1531631687337.0627</v>
      </c>
      <c r="J1983" s="140" t="s">
        <v>728</v>
      </c>
      <c r="K1983" s="140">
        <v>7568970623.1051521</v>
      </c>
      <c r="L1983" s="140">
        <v>47704621.350803971</v>
      </c>
      <c r="M1983" s="140" t="s">
        <v>728</v>
      </c>
      <c r="N1983" s="140">
        <v>2764899.0368486596</v>
      </c>
      <c r="O1983" s="140">
        <v>7056541643.2135391</v>
      </c>
      <c r="P1983" s="140">
        <v>131335638.46396822</v>
      </c>
      <c r="Q1983" s="140">
        <v>330623821.03999221</v>
      </c>
      <c r="R1983" s="140">
        <v>155454668.01672754</v>
      </c>
      <c r="S1983" s="140">
        <v>175169153.02326468</v>
      </c>
      <c r="T1983" s="140">
        <v>0</v>
      </c>
      <c r="U1983" s="140">
        <v>0</v>
      </c>
      <c r="V1983" s="140">
        <v>0</v>
      </c>
      <c r="W1983" s="140">
        <v>0</v>
      </c>
      <c r="X1983" s="140">
        <v>0</v>
      </c>
      <c r="Y1983" s="140">
        <v>0</v>
      </c>
      <c r="Z1983" s="140" t="s">
        <v>728</v>
      </c>
      <c r="AA1983" s="140" t="s">
        <v>728</v>
      </c>
      <c r="AB1983" s="140" t="s">
        <v>728</v>
      </c>
      <c r="AC1983" s="140" t="s">
        <v>728</v>
      </c>
      <c r="AD1983" s="140" t="s">
        <v>728</v>
      </c>
      <c r="AE1983" s="140" t="s">
        <v>728</v>
      </c>
      <c r="AF1983" s="140" t="s">
        <v>728</v>
      </c>
      <c r="AG1983" s="140">
        <v>643542281996.03369</v>
      </c>
      <c r="AH1983" s="140">
        <v>6916300</v>
      </c>
      <c r="AI1983" s="44"/>
      <c r="AK1983" s="44"/>
      <c r="AL1983" s="4"/>
    </row>
    <row r="1984" spans="1:38" x14ac:dyDescent="0.35">
      <c r="A1984" s="140" t="s">
        <v>4561</v>
      </c>
      <c r="B1984" s="140" t="s">
        <v>4562</v>
      </c>
      <c r="C1984" s="140" t="s">
        <v>281</v>
      </c>
      <c r="D1984" s="140" t="s">
        <v>9</v>
      </c>
      <c r="E1984" s="140" t="s">
        <v>535</v>
      </c>
      <c r="F1984" s="140">
        <v>2008</v>
      </c>
      <c r="G1984" s="140" t="s">
        <v>5354</v>
      </c>
      <c r="H1984" s="140" t="s">
        <v>728</v>
      </c>
      <c r="I1984" s="140">
        <v>1565437344716.8618</v>
      </c>
      <c r="J1984" s="140" t="s">
        <v>728</v>
      </c>
      <c r="K1984" s="140">
        <v>7552031839.4470186</v>
      </c>
      <c r="L1984" s="140">
        <v>57718686.418357097</v>
      </c>
      <c r="M1984" s="140" t="s">
        <v>728</v>
      </c>
      <c r="N1984" s="140">
        <v>1844074.689532679</v>
      </c>
      <c r="O1984" s="140">
        <v>6995995900.728816</v>
      </c>
      <c r="P1984" s="140">
        <v>131865687.49608535</v>
      </c>
      <c r="Q1984" s="140">
        <v>364607490.11422795</v>
      </c>
      <c r="R1984" s="140">
        <v>174827581.69557863</v>
      </c>
      <c r="S1984" s="140">
        <v>189779908.41864932</v>
      </c>
      <c r="T1984" s="140">
        <v>0</v>
      </c>
      <c r="U1984" s="140">
        <v>0</v>
      </c>
      <c r="V1984" s="140">
        <v>0</v>
      </c>
      <c r="W1984" s="140">
        <v>0</v>
      </c>
      <c r="X1984" s="140">
        <v>0</v>
      </c>
      <c r="Y1984" s="140">
        <v>0</v>
      </c>
      <c r="Z1984" s="140" t="s">
        <v>728</v>
      </c>
      <c r="AA1984" s="140" t="s">
        <v>728</v>
      </c>
      <c r="AB1984" s="140" t="s">
        <v>728</v>
      </c>
      <c r="AC1984" s="140" t="s">
        <v>728</v>
      </c>
      <c r="AD1984" s="140" t="s">
        <v>728</v>
      </c>
      <c r="AE1984" s="140" t="s">
        <v>728</v>
      </c>
      <c r="AF1984" s="140" t="s">
        <v>728</v>
      </c>
      <c r="AG1984" s="140">
        <v>816821833009.06702</v>
      </c>
      <c r="AH1984" s="140">
        <v>6957800</v>
      </c>
      <c r="AI1984" s="44"/>
      <c r="AK1984" s="44"/>
      <c r="AL1984" s="4"/>
    </row>
    <row r="1985" spans="1:38" x14ac:dyDescent="0.35">
      <c r="A1985" s="140" t="s">
        <v>4561</v>
      </c>
      <c r="B1985" s="140" t="s">
        <v>4562</v>
      </c>
      <c r="C1985" s="140" t="s">
        <v>281</v>
      </c>
      <c r="D1985" s="140" t="s">
        <v>9</v>
      </c>
      <c r="E1985" s="140" t="s">
        <v>535</v>
      </c>
      <c r="F1985" s="140">
        <v>2009</v>
      </c>
      <c r="G1985" s="140" t="s">
        <v>5355</v>
      </c>
      <c r="H1985" s="140" t="s">
        <v>728</v>
      </c>
      <c r="I1985" s="140">
        <v>1592873619074.1675</v>
      </c>
      <c r="J1985" s="140" t="s">
        <v>728</v>
      </c>
      <c r="K1985" s="140">
        <v>7002067395.924367</v>
      </c>
      <c r="L1985" s="140">
        <v>65004961.102531329</v>
      </c>
      <c r="M1985" s="140" t="s">
        <v>728</v>
      </c>
      <c r="N1985" s="140">
        <v>923225.83721770137</v>
      </c>
      <c r="O1985" s="140">
        <v>6405708485.0398159</v>
      </c>
      <c r="P1985" s="140">
        <v>133720995.50681968</v>
      </c>
      <c r="Q1985" s="140">
        <v>396709728.43798208</v>
      </c>
      <c r="R1985" s="140">
        <v>202128704.59972867</v>
      </c>
      <c r="S1985" s="140">
        <v>194581023.83825338</v>
      </c>
      <c r="T1985" s="140">
        <v>0</v>
      </c>
      <c r="U1985" s="140">
        <v>0</v>
      </c>
      <c r="V1985" s="140">
        <v>0</v>
      </c>
      <c r="W1985" s="140">
        <v>0</v>
      </c>
      <c r="X1985" s="140">
        <v>0</v>
      </c>
      <c r="Y1985" s="140">
        <v>0</v>
      </c>
      <c r="Z1985" s="140" t="s">
        <v>728</v>
      </c>
      <c r="AA1985" s="140" t="s">
        <v>728</v>
      </c>
      <c r="AB1985" s="140" t="s">
        <v>728</v>
      </c>
      <c r="AC1985" s="140" t="s">
        <v>728</v>
      </c>
      <c r="AD1985" s="140" t="s">
        <v>728</v>
      </c>
      <c r="AE1985" s="140" t="s">
        <v>728</v>
      </c>
      <c r="AF1985" s="140" t="s">
        <v>728</v>
      </c>
      <c r="AG1985" s="140">
        <v>935500377967.76111</v>
      </c>
      <c r="AH1985" s="140">
        <v>6972800</v>
      </c>
      <c r="AI1985" s="44"/>
      <c r="AK1985" s="44"/>
      <c r="AL1985" s="4"/>
    </row>
    <row r="1986" spans="1:38" x14ac:dyDescent="0.35">
      <c r="A1986" s="140" t="s">
        <v>4561</v>
      </c>
      <c r="B1986" s="140" t="s">
        <v>4562</v>
      </c>
      <c r="C1986" s="140" t="s">
        <v>281</v>
      </c>
      <c r="D1986" s="140" t="s">
        <v>9</v>
      </c>
      <c r="E1986" s="140" t="s">
        <v>535</v>
      </c>
      <c r="F1986" s="140">
        <v>2010</v>
      </c>
      <c r="G1986" s="140" t="s">
        <v>5356</v>
      </c>
      <c r="H1986" s="140" t="s">
        <v>728</v>
      </c>
      <c r="I1986" s="140">
        <v>1625474031705.8884</v>
      </c>
      <c r="J1986" s="140" t="s">
        <v>728</v>
      </c>
      <c r="K1986" s="140">
        <v>4263307345.0918517</v>
      </c>
      <c r="L1986" s="140">
        <v>78408963.196638525</v>
      </c>
      <c r="M1986" s="140" t="s">
        <v>728</v>
      </c>
      <c r="N1986" s="140">
        <v>2376.9849027237433</v>
      </c>
      <c r="O1986" s="140">
        <v>3622570511.6833081</v>
      </c>
      <c r="P1986" s="140">
        <v>137896581.17808416</v>
      </c>
      <c r="Q1986" s="140">
        <v>424428912.04891795</v>
      </c>
      <c r="R1986" s="140">
        <v>224919394.67307451</v>
      </c>
      <c r="S1986" s="140">
        <v>199509517.37584344</v>
      </c>
      <c r="T1986" s="140">
        <v>0</v>
      </c>
      <c r="U1986" s="140">
        <v>0</v>
      </c>
      <c r="V1986" s="140">
        <v>0</v>
      </c>
      <c r="W1986" s="140">
        <v>0</v>
      </c>
      <c r="X1986" s="140">
        <v>0</v>
      </c>
      <c r="Y1986" s="140">
        <v>0</v>
      </c>
      <c r="Z1986" s="140" t="s">
        <v>728</v>
      </c>
      <c r="AA1986" s="140" t="s">
        <v>728</v>
      </c>
      <c r="AB1986" s="140" t="s">
        <v>728</v>
      </c>
      <c r="AC1986" s="140" t="s">
        <v>728</v>
      </c>
      <c r="AD1986" s="140" t="s">
        <v>728</v>
      </c>
      <c r="AE1986" s="140" t="s">
        <v>728</v>
      </c>
      <c r="AF1986" s="140" t="s">
        <v>728</v>
      </c>
      <c r="AG1986" s="140">
        <v>848942215097.98511</v>
      </c>
      <c r="AH1986" s="140">
        <v>7024200</v>
      </c>
      <c r="AI1986" s="44"/>
      <c r="AK1986" s="44"/>
      <c r="AL1986" s="4"/>
    </row>
    <row r="1987" spans="1:38" x14ac:dyDescent="0.35">
      <c r="A1987" s="140" t="s">
        <v>4561</v>
      </c>
      <c r="B1987" s="140" t="s">
        <v>4562</v>
      </c>
      <c r="C1987" s="140" t="s">
        <v>281</v>
      </c>
      <c r="D1987" s="140" t="s">
        <v>9</v>
      </c>
      <c r="E1987" s="140" t="s">
        <v>535</v>
      </c>
      <c r="F1987" s="140">
        <v>2011</v>
      </c>
      <c r="G1987" s="140" t="s">
        <v>5357</v>
      </c>
      <c r="H1987" s="140" t="s">
        <v>728</v>
      </c>
      <c r="I1987" s="140">
        <v>1663934746540.5996</v>
      </c>
      <c r="J1987" s="140" t="s">
        <v>728</v>
      </c>
      <c r="K1987" s="140">
        <v>5604683472.9007044</v>
      </c>
      <c r="L1987" s="140">
        <v>94965551.239705041</v>
      </c>
      <c r="M1987" s="140" t="s">
        <v>728</v>
      </c>
      <c r="N1987" s="140">
        <v>214216697.50834844</v>
      </c>
      <c r="O1987" s="140">
        <v>4707647444.7865191</v>
      </c>
      <c r="P1987" s="140">
        <v>144388964.45706046</v>
      </c>
      <c r="Q1987" s="140">
        <v>443464814.90907145</v>
      </c>
      <c r="R1987" s="140">
        <v>237170763.20129624</v>
      </c>
      <c r="S1987" s="140">
        <v>206294051.70777518</v>
      </c>
      <c r="T1987" s="140">
        <v>0</v>
      </c>
      <c r="U1987" s="140">
        <v>0</v>
      </c>
      <c r="V1987" s="140">
        <v>0</v>
      </c>
      <c r="W1987" s="140">
        <v>0</v>
      </c>
      <c r="X1987" s="140">
        <v>0</v>
      </c>
      <c r="Y1987" s="140">
        <v>0</v>
      </c>
      <c r="Z1987" s="140" t="s">
        <v>728</v>
      </c>
      <c r="AA1987" s="140" t="s">
        <v>728</v>
      </c>
      <c r="AB1987" s="140" t="s">
        <v>728</v>
      </c>
      <c r="AC1987" s="140" t="s">
        <v>728</v>
      </c>
      <c r="AD1987" s="140" t="s">
        <v>728</v>
      </c>
      <c r="AE1987" s="140" t="s">
        <v>728</v>
      </c>
      <c r="AF1987" s="140" t="s">
        <v>728</v>
      </c>
      <c r="AG1987" s="140">
        <v>878073316357.31775</v>
      </c>
      <c r="AH1987" s="140">
        <v>7071600</v>
      </c>
      <c r="AI1987" s="44"/>
      <c r="AK1987" s="44"/>
      <c r="AL1987" s="4"/>
    </row>
    <row r="1988" spans="1:38" x14ac:dyDescent="0.35">
      <c r="A1988" s="140" t="s">
        <v>4561</v>
      </c>
      <c r="B1988" s="140" t="s">
        <v>4562</v>
      </c>
      <c r="C1988" s="140" t="s">
        <v>281</v>
      </c>
      <c r="D1988" s="140" t="s">
        <v>9</v>
      </c>
      <c r="E1988" s="140" t="s">
        <v>535</v>
      </c>
      <c r="F1988" s="140">
        <v>2012</v>
      </c>
      <c r="G1988" s="140" t="s">
        <v>5358</v>
      </c>
      <c r="H1988" s="140" t="s">
        <v>728</v>
      </c>
      <c r="I1988" s="140">
        <v>1706804699510.6165</v>
      </c>
      <c r="J1988" s="140" t="s">
        <v>728</v>
      </c>
      <c r="K1988" s="140">
        <v>5370894151.6669455</v>
      </c>
      <c r="L1988" s="140">
        <v>102953444.63082136</v>
      </c>
      <c r="M1988" s="140" t="s">
        <v>728</v>
      </c>
      <c r="N1988" s="140">
        <v>428431018.03179413</v>
      </c>
      <c r="O1988" s="140">
        <v>4277244735.990027</v>
      </c>
      <c r="P1988" s="140">
        <v>151055577.15180483</v>
      </c>
      <c r="Q1988" s="140">
        <v>411209375.86249828</v>
      </c>
      <c r="R1988" s="140">
        <v>205453203.24230507</v>
      </c>
      <c r="S1988" s="140">
        <v>205756172.62019324</v>
      </c>
      <c r="T1988" s="140">
        <v>0</v>
      </c>
      <c r="U1988" s="140">
        <v>0</v>
      </c>
      <c r="V1988" s="140">
        <v>0</v>
      </c>
      <c r="W1988" s="140">
        <v>0</v>
      </c>
      <c r="X1988" s="140">
        <v>0</v>
      </c>
      <c r="Y1988" s="140">
        <v>0</v>
      </c>
      <c r="Z1988" s="140" t="s">
        <v>728</v>
      </c>
      <c r="AA1988" s="140" t="s">
        <v>728</v>
      </c>
      <c r="AB1988" s="140" t="s">
        <v>728</v>
      </c>
      <c r="AC1988" s="140" t="s">
        <v>728</v>
      </c>
      <c r="AD1988" s="140" t="s">
        <v>728</v>
      </c>
      <c r="AE1988" s="140" t="s">
        <v>728</v>
      </c>
      <c r="AF1988" s="140" t="s">
        <v>728</v>
      </c>
      <c r="AG1988" s="140">
        <v>859001092085.40894</v>
      </c>
      <c r="AH1988" s="140">
        <v>7150100</v>
      </c>
      <c r="AI1988" s="44"/>
      <c r="AK1988" s="44"/>
      <c r="AL1988" s="4"/>
    </row>
    <row r="1989" spans="1:38" x14ac:dyDescent="0.35">
      <c r="A1989" s="140" t="s">
        <v>4561</v>
      </c>
      <c r="B1989" s="140" t="s">
        <v>4562</v>
      </c>
      <c r="C1989" s="140" t="s">
        <v>281</v>
      </c>
      <c r="D1989" s="140" t="s">
        <v>9</v>
      </c>
      <c r="E1989" s="140" t="s">
        <v>535</v>
      </c>
      <c r="F1989" s="140">
        <v>2013</v>
      </c>
      <c r="G1989" s="140" t="s">
        <v>5359</v>
      </c>
      <c r="H1989" s="140" t="s">
        <v>728</v>
      </c>
      <c r="I1989" s="140">
        <v>1746606074109.115</v>
      </c>
      <c r="J1989" s="140" t="s">
        <v>728</v>
      </c>
      <c r="K1989" s="140">
        <v>6016234373.9282389</v>
      </c>
      <c r="L1989" s="140">
        <v>100929931.25551377</v>
      </c>
      <c r="M1989" s="140" t="s">
        <v>728</v>
      </c>
      <c r="N1989" s="140">
        <v>642645363.06023884</v>
      </c>
      <c r="O1989" s="140">
        <v>4681163712.7167969</v>
      </c>
      <c r="P1989" s="140">
        <v>153657582.89852545</v>
      </c>
      <c r="Q1989" s="140">
        <v>437837783.99716389</v>
      </c>
      <c r="R1989" s="140">
        <v>230307087.92698416</v>
      </c>
      <c r="S1989" s="140">
        <v>207530696.07017976</v>
      </c>
      <c r="T1989" s="140">
        <v>0</v>
      </c>
      <c r="U1989" s="140">
        <v>0</v>
      </c>
      <c r="V1989" s="140">
        <v>0</v>
      </c>
      <c r="W1989" s="140">
        <v>0</v>
      </c>
      <c r="X1989" s="140">
        <v>0</v>
      </c>
      <c r="Y1989" s="140">
        <v>0</v>
      </c>
      <c r="Z1989" s="140" t="s">
        <v>728</v>
      </c>
      <c r="AA1989" s="140" t="s">
        <v>728</v>
      </c>
      <c r="AB1989" s="140" t="s">
        <v>728</v>
      </c>
      <c r="AC1989" s="140" t="s">
        <v>728</v>
      </c>
      <c r="AD1989" s="140" t="s">
        <v>728</v>
      </c>
      <c r="AE1989" s="140" t="s">
        <v>728</v>
      </c>
      <c r="AF1989" s="140" t="s">
        <v>728</v>
      </c>
      <c r="AG1989" s="140">
        <v>866385689626.93372</v>
      </c>
      <c r="AH1989" s="140">
        <v>7178900</v>
      </c>
      <c r="AI1989" s="44"/>
      <c r="AK1989" s="44"/>
      <c r="AL1989" s="4"/>
    </row>
    <row r="1990" spans="1:38" x14ac:dyDescent="0.35">
      <c r="A1990" s="140" t="s">
        <v>4561</v>
      </c>
      <c r="B1990" s="140" t="s">
        <v>4562</v>
      </c>
      <c r="C1990" s="140" t="s">
        <v>281</v>
      </c>
      <c r="D1990" s="140" t="s">
        <v>9</v>
      </c>
      <c r="E1990" s="140" t="s">
        <v>535</v>
      </c>
      <c r="F1990" s="140">
        <v>2014</v>
      </c>
      <c r="G1990" s="140" t="s">
        <v>5360</v>
      </c>
      <c r="H1990" s="140" t="s">
        <v>728</v>
      </c>
      <c r="I1990" s="140">
        <v>1782290751379.1035</v>
      </c>
      <c r="J1990" s="140" t="s">
        <v>728</v>
      </c>
      <c r="K1990" s="140">
        <v>6831732064.3691158</v>
      </c>
      <c r="L1990" s="140">
        <v>107504300.5889401</v>
      </c>
      <c r="M1990" s="140" t="s">
        <v>728</v>
      </c>
      <c r="N1990" s="140">
        <v>856859683.58368456</v>
      </c>
      <c r="O1990" s="140">
        <v>5227737189.9537468</v>
      </c>
      <c r="P1990" s="140">
        <v>158613496.08040366</v>
      </c>
      <c r="Q1990" s="140">
        <v>481017394.162341</v>
      </c>
      <c r="R1990" s="140">
        <v>271273422.27257401</v>
      </c>
      <c r="S1990" s="140">
        <v>209743971.88976696</v>
      </c>
      <c r="T1990" s="140">
        <v>0</v>
      </c>
      <c r="U1990" s="140">
        <v>0</v>
      </c>
      <c r="V1990" s="140">
        <v>0</v>
      </c>
      <c r="W1990" s="140">
        <v>0</v>
      </c>
      <c r="X1990" s="140">
        <v>0</v>
      </c>
      <c r="Y1990" s="140">
        <v>0</v>
      </c>
      <c r="Z1990" s="140" t="s">
        <v>728</v>
      </c>
      <c r="AA1990" s="140" t="s">
        <v>728</v>
      </c>
      <c r="AB1990" s="140" t="s">
        <v>728</v>
      </c>
      <c r="AC1990" s="140" t="s">
        <v>728</v>
      </c>
      <c r="AD1990" s="140" t="s">
        <v>728</v>
      </c>
      <c r="AE1990" s="140" t="s">
        <v>728</v>
      </c>
      <c r="AF1990" s="140" t="s">
        <v>728</v>
      </c>
      <c r="AG1990" s="140">
        <v>966877386185.61548</v>
      </c>
      <c r="AH1990" s="140">
        <v>7229500</v>
      </c>
      <c r="AI1990" s="44"/>
      <c r="AK1990" s="44"/>
      <c r="AL1990" s="4"/>
    </row>
    <row r="1991" spans="1:38" x14ac:dyDescent="0.35">
      <c r="A1991" s="140" t="s">
        <v>4561</v>
      </c>
      <c r="B1991" s="140" t="s">
        <v>4562</v>
      </c>
      <c r="C1991" s="140" t="s">
        <v>281</v>
      </c>
      <c r="D1991" s="140" t="s">
        <v>9</v>
      </c>
      <c r="E1991" s="140" t="s">
        <v>535</v>
      </c>
      <c r="F1991" s="140">
        <v>2015</v>
      </c>
      <c r="G1991" s="140" t="s">
        <v>5361</v>
      </c>
      <c r="H1991" s="140" t="s">
        <v>728</v>
      </c>
      <c r="I1991" s="140">
        <v>1813887897921.8433</v>
      </c>
      <c r="J1991" s="140" t="s">
        <v>728</v>
      </c>
      <c r="K1991" s="140">
        <v>3768731231.4313936</v>
      </c>
      <c r="L1991" s="140">
        <v>105797438.11573257</v>
      </c>
      <c r="M1991" s="140" t="s">
        <v>728</v>
      </c>
      <c r="N1991" s="140">
        <v>1071074004.1071303</v>
      </c>
      <c r="O1991" s="140">
        <v>1932550187.5895102</v>
      </c>
      <c r="P1991" s="140">
        <v>165025943.32930478</v>
      </c>
      <c r="Q1991" s="140">
        <v>494283658.28971565</v>
      </c>
      <c r="R1991" s="140">
        <v>292479451.04708368</v>
      </c>
      <c r="S1991" s="140">
        <v>201804207.242632</v>
      </c>
      <c r="T1991" s="140">
        <v>0</v>
      </c>
      <c r="U1991" s="140">
        <v>0</v>
      </c>
      <c r="V1991" s="140">
        <v>0</v>
      </c>
      <c r="W1991" s="140">
        <v>0</v>
      </c>
      <c r="X1991" s="140">
        <v>0</v>
      </c>
      <c r="Y1991" s="140">
        <v>0</v>
      </c>
      <c r="Z1991" s="140" t="s">
        <v>728</v>
      </c>
      <c r="AA1991" s="140" t="s">
        <v>728</v>
      </c>
      <c r="AB1991" s="140" t="s">
        <v>728</v>
      </c>
      <c r="AC1991" s="140" t="s">
        <v>728</v>
      </c>
      <c r="AD1991" s="140" t="s">
        <v>728</v>
      </c>
      <c r="AE1991" s="140" t="s">
        <v>728</v>
      </c>
      <c r="AF1991" s="140" t="s">
        <v>728</v>
      </c>
      <c r="AG1991" s="140">
        <v>1075028058007.5593</v>
      </c>
      <c r="AH1991" s="140">
        <v>7291300</v>
      </c>
      <c r="AI1991" s="44"/>
      <c r="AK1991" s="44"/>
      <c r="AL1991" s="4"/>
    </row>
    <row r="1992" spans="1:38" x14ac:dyDescent="0.35">
      <c r="A1992" s="140" t="s">
        <v>4561</v>
      </c>
      <c r="B1992" s="140" t="s">
        <v>4562</v>
      </c>
      <c r="C1992" s="140" t="s">
        <v>281</v>
      </c>
      <c r="D1992" s="140" t="s">
        <v>9</v>
      </c>
      <c r="E1992" s="140" t="s">
        <v>535</v>
      </c>
      <c r="F1992" s="140">
        <v>2016</v>
      </c>
      <c r="G1992" s="140" t="s">
        <v>5362</v>
      </c>
      <c r="H1992" s="140" t="s">
        <v>728</v>
      </c>
      <c r="I1992" s="140">
        <v>1845006114699.7507</v>
      </c>
      <c r="J1992" s="140" t="s">
        <v>728</v>
      </c>
      <c r="K1992" s="140">
        <v>3985049023.4415464</v>
      </c>
      <c r="L1992" s="140">
        <v>101508944.31173411</v>
      </c>
      <c r="M1992" s="140" t="s">
        <v>728</v>
      </c>
      <c r="N1992" s="140">
        <v>1285288324.6305759</v>
      </c>
      <c r="O1992" s="140">
        <v>1948676811.2290308</v>
      </c>
      <c r="P1992" s="140">
        <v>165660791.13005042</v>
      </c>
      <c r="Q1992" s="140">
        <v>483914152.1401546</v>
      </c>
      <c r="R1992" s="140">
        <v>297587627.36623085</v>
      </c>
      <c r="S1992" s="140">
        <v>186326524.77392375</v>
      </c>
      <c r="T1992" s="140">
        <v>0</v>
      </c>
      <c r="U1992" s="140">
        <v>0</v>
      </c>
      <c r="V1992" s="140">
        <v>0</v>
      </c>
      <c r="W1992" s="140">
        <v>0</v>
      </c>
      <c r="X1992" s="140">
        <v>0</v>
      </c>
      <c r="Y1992" s="140">
        <v>0</v>
      </c>
      <c r="Z1992" s="140" t="s">
        <v>728</v>
      </c>
      <c r="AA1992" s="140" t="s">
        <v>728</v>
      </c>
      <c r="AB1992" s="140" t="s">
        <v>728</v>
      </c>
      <c r="AC1992" s="140" t="s">
        <v>728</v>
      </c>
      <c r="AD1992" s="140" t="s">
        <v>728</v>
      </c>
      <c r="AE1992" s="140" t="s">
        <v>728</v>
      </c>
      <c r="AF1992" s="140" t="s">
        <v>728</v>
      </c>
      <c r="AG1992" s="140">
        <v>1218395721120.1433</v>
      </c>
      <c r="AH1992" s="140">
        <v>7336600</v>
      </c>
      <c r="AI1992" s="44"/>
      <c r="AK1992" s="44"/>
      <c r="AL1992" s="4"/>
    </row>
    <row r="1993" spans="1:38" x14ac:dyDescent="0.35">
      <c r="A1993" s="140" t="s">
        <v>4561</v>
      </c>
      <c r="B1993" s="140" t="s">
        <v>4562</v>
      </c>
      <c r="C1993" s="140" t="s">
        <v>281</v>
      </c>
      <c r="D1993" s="140" t="s">
        <v>9</v>
      </c>
      <c r="E1993" s="140" t="s">
        <v>535</v>
      </c>
      <c r="F1993" s="140">
        <v>2017</v>
      </c>
      <c r="G1993" s="140" t="s">
        <v>5363</v>
      </c>
      <c r="H1993" s="140" t="s">
        <v>728</v>
      </c>
      <c r="I1993" s="140">
        <v>1879191313970.604</v>
      </c>
      <c r="J1993" s="140" t="s">
        <v>728</v>
      </c>
      <c r="K1993" s="140">
        <v>3994717139.7987332</v>
      </c>
      <c r="L1993" s="140">
        <v>104390358.4863918</v>
      </c>
      <c r="M1993" s="140" t="s">
        <v>728</v>
      </c>
      <c r="N1993" s="140">
        <v>1499502645.1540217</v>
      </c>
      <c r="O1993" s="140">
        <v>1740931689.5780671</v>
      </c>
      <c r="P1993" s="140">
        <v>163247316.28238541</v>
      </c>
      <c r="Q1993" s="140">
        <v>486645130.29786748</v>
      </c>
      <c r="R1993" s="140">
        <v>314026240.51767409</v>
      </c>
      <c r="S1993" s="140">
        <v>172618889.78019339</v>
      </c>
      <c r="T1993" s="140">
        <v>0</v>
      </c>
      <c r="U1993" s="140">
        <v>0</v>
      </c>
      <c r="V1993" s="140">
        <v>0</v>
      </c>
      <c r="W1993" s="140">
        <v>0</v>
      </c>
      <c r="X1993" s="140">
        <v>0</v>
      </c>
      <c r="Y1993" s="140">
        <v>0</v>
      </c>
      <c r="Z1993" s="140" t="s">
        <v>728</v>
      </c>
      <c r="AA1993" s="140" t="s">
        <v>728</v>
      </c>
      <c r="AB1993" s="140" t="s">
        <v>728</v>
      </c>
      <c r="AC1993" s="140" t="s">
        <v>728</v>
      </c>
      <c r="AD1993" s="140" t="s">
        <v>728</v>
      </c>
      <c r="AE1993" s="140" t="s">
        <v>728</v>
      </c>
      <c r="AF1993" s="140" t="s">
        <v>728</v>
      </c>
      <c r="AG1993" s="140">
        <v>1464215920363.3594</v>
      </c>
      <c r="AH1993" s="140">
        <v>7391700</v>
      </c>
      <c r="AI1993" s="44"/>
      <c r="AK1993" s="44"/>
      <c r="AL1993" s="4"/>
    </row>
    <row r="1994" spans="1:38" x14ac:dyDescent="0.35">
      <c r="A1994" s="140" t="s">
        <v>4561</v>
      </c>
      <c r="B1994" s="140" t="s">
        <v>4562</v>
      </c>
      <c r="C1994" s="140" t="s">
        <v>281</v>
      </c>
      <c r="D1994" s="140" t="s">
        <v>9</v>
      </c>
      <c r="E1994" s="140" t="s">
        <v>535</v>
      </c>
      <c r="F1994" s="140">
        <v>2018</v>
      </c>
      <c r="G1994" s="140" t="s">
        <v>5364</v>
      </c>
      <c r="H1994" s="140" t="s">
        <v>728</v>
      </c>
      <c r="I1994" s="140">
        <v>1898068526887.5793</v>
      </c>
      <c r="J1994" s="140" t="s">
        <v>728</v>
      </c>
      <c r="K1994" s="140">
        <v>4114402753.208652</v>
      </c>
      <c r="L1994" s="140">
        <v>97724056.613835379</v>
      </c>
      <c r="M1994" s="140" t="s">
        <v>728</v>
      </c>
      <c r="N1994" s="140">
        <v>1713716990.1824665</v>
      </c>
      <c r="O1994" s="140">
        <v>1696505543.4001648</v>
      </c>
      <c r="P1994" s="140">
        <v>161043816.50557861</v>
      </c>
      <c r="Q1994" s="140">
        <v>445412346.50660723</v>
      </c>
      <c r="R1994" s="140">
        <v>289023233.5262146</v>
      </c>
      <c r="S1994" s="140">
        <v>156389112.98039263</v>
      </c>
      <c r="T1994" s="140">
        <v>0</v>
      </c>
      <c r="U1994" s="140">
        <v>0</v>
      </c>
      <c r="V1994" s="140">
        <v>0</v>
      </c>
      <c r="W1994" s="140">
        <v>0</v>
      </c>
      <c r="X1994" s="140">
        <v>0</v>
      </c>
      <c r="Y1994" s="140">
        <v>0</v>
      </c>
      <c r="Z1994" s="140" t="s">
        <v>728</v>
      </c>
      <c r="AA1994" s="140" t="s">
        <v>728</v>
      </c>
      <c r="AB1994" s="140" t="s">
        <v>728</v>
      </c>
      <c r="AC1994" s="140" t="s">
        <v>728</v>
      </c>
      <c r="AD1994" s="140" t="s">
        <v>728</v>
      </c>
      <c r="AE1994" s="140" t="s">
        <v>728</v>
      </c>
      <c r="AF1994" s="140" t="s">
        <v>728</v>
      </c>
      <c r="AG1994" s="140">
        <v>1282647020000</v>
      </c>
      <c r="AH1994" s="140">
        <v>7451000</v>
      </c>
      <c r="AI1994" s="44"/>
      <c r="AK1994" s="44"/>
      <c r="AL1994" s="4"/>
    </row>
    <row r="1995" spans="1:38" x14ac:dyDescent="0.35">
      <c r="A1995" s="140" t="s">
        <v>113</v>
      </c>
      <c r="B1995" s="140" t="s">
        <v>114</v>
      </c>
      <c r="C1995" s="140" t="s">
        <v>16</v>
      </c>
      <c r="D1995" s="140" t="s">
        <v>11</v>
      </c>
      <c r="E1995" s="140" t="s">
        <v>535</v>
      </c>
      <c r="F1995" s="140">
        <v>1995</v>
      </c>
      <c r="G1995" s="140" t="s">
        <v>1809</v>
      </c>
      <c r="H1995" s="140">
        <v>130884575966.71254</v>
      </c>
      <c r="I1995" s="140">
        <v>35472574326.268799</v>
      </c>
      <c r="J1995" s="140">
        <v>36365450816.316498</v>
      </c>
      <c r="K1995" s="140">
        <v>36292172726.19175</v>
      </c>
      <c r="L1995" s="140">
        <v>5137031006.4391632</v>
      </c>
      <c r="M1995" s="140">
        <v>7009526199.0489845</v>
      </c>
      <c r="N1995" s="140">
        <v>115845691.91410525</v>
      </c>
      <c r="O1995" s="140">
        <v>0</v>
      </c>
      <c r="P1995" s="140">
        <v>7495004046.0298471</v>
      </c>
      <c r="Q1995" s="140">
        <v>16534765782.759647</v>
      </c>
      <c r="R1995" s="140">
        <v>7468362672.9072008</v>
      </c>
      <c r="S1995" s="140">
        <v>9066403109.8524475</v>
      </c>
      <c r="T1995" s="140">
        <v>73278090.124751493</v>
      </c>
      <c r="U1995" s="140">
        <v>0</v>
      </c>
      <c r="V1995" s="140">
        <v>0</v>
      </c>
      <c r="W1995" s="140">
        <v>0</v>
      </c>
      <c r="X1995" s="140">
        <v>0</v>
      </c>
      <c r="Y1995" s="140">
        <v>73278090.124751493</v>
      </c>
      <c r="Z1995" s="140">
        <v>68278678363.675934</v>
      </c>
      <c r="AA1995" s="140">
        <v>43824727674.345131</v>
      </c>
      <c r="AB1995" s="140">
        <v>32116787135.253456</v>
      </c>
      <c r="AC1995" s="140">
        <v>11707940539.091667</v>
      </c>
      <c r="AD1995" s="140">
        <v>24453950689.330807</v>
      </c>
      <c r="AE1995" s="140">
        <v>17920985949.787952</v>
      </c>
      <c r="AF1995" s="140">
        <v>6532964739.5428543</v>
      </c>
      <c r="AG1995" s="140">
        <v>-9232127539.5486813</v>
      </c>
      <c r="AH1995" s="140">
        <v>5709014</v>
      </c>
      <c r="AI1995" s="44"/>
      <c r="AK1995" s="44"/>
      <c r="AL1995" s="4"/>
    </row>
    <row r="1996" spans="1:38" x14ac:dyDescent="0.35">
      <c r="A1996" s="140" t="s">
        <v>113</v>
      </c>
      <c r="B1996" s="140" t="s">
        <v>114</v>
      </c>
      <c r="C1996" s="140" t="s">
        <v>16</v>
      </c>
      <c r="D1996" s="140" t="s">
        <v>11</v>
      </c>
      <c r="E1996" s="140" t="s">
        <v>535</v>
      </c>
      <c r="F1996" s="140">
        <v>1996</v>
      </c>
      <c r="G1996" s="140" t="s">
        <v>1810</v>
      </c>
      <c r="H1996" s="140">
        <v>141554526346.94809</v>
      </c>
      <c r="I1996" s="140">
        <v>36908914774.054779</v>
      </c>
      <c r="J1996" s="140">
        <v>38954204882.640495</v>
      </c>
      <c r="K1996" s="140">
        <v>38939524903.772827</v>
      </c>
      <c r="L1996" s="140">
        <v>5070740397.354002</v>
      </c>
      <c r="M1996" s="140">
        <v>6948491483.2663603</v>
      </c>
      <c r="N1996" s="140">
        <v>119284380.4033796</v>
      </c>
      <c r="O1996" s="140">
        <v>0</v>
      </c>
      <c r="P1996" s="140">
        <v>8771114825.7132988</v>
      </c>
      <c r="Q1996" s="140">
        <v>18029893817.035782</v>
      </c>
      <c r="R1996" s="140">
        <v>8355827376.9525328</v>
      </c>
      <c r="S1996" s="140">
        <v>9674066440.0832481</v>
      </c>
      <c r="T1996" s="140">
        <v>14679978.867668672</v>
      </c>
      <c r="U1996" s="140">
        <v>0</v>
      </c>
      <c r="V1996" s="140">
        <v>0</v>
      </c>
      <c r="W1996" s="140">
        <v>0</v>
      </c>
      <c r="X1996" s="140">
        <v>0</v>
      </c>
      <c r="Y1996" s="140">
        <v>14679978.867668672</v>
      </c>
      <c r="Z1996" s="140">
        <v>75069514175.408661</v>
      </c>
      <c r="AA1996" s="140">
        <v>44484823329.928337</v>
      </c>
      <c r="AB1996" s="140">
        <v>32695272422.897842</v>
      </c>
      <c r="AC1996" s="140">
        <v>11789550907.0305</v>
      </c>
      <c r="AD1996" s="140">
        <v>30584690845.480324</v>
      </c>
      <c r="AE1996" s="140">
        <v>22479010240.113239</v>
      </c>
      <c r="AF1996" s="140">
        <v>8105680605.3670616</v>
      </c>
      <c r="AG1996" s="140">
        <v>-9378107485.1558514</v>
      </c>
      <c r="AH1996" s="140">
        <v>5874809</v>
      </c>
      <c r="AI1996" s="44"/>
      <c r="AK1996" s="44"/>
      <c r="AL1996" s="4"/>
    </row>
    <row r="1997" spans="1:38" x14ac:dyDescent="0.35">
      <c r="A1997" s="140" t="s">
        <v>113</v>
      </c>
      <c r="B1997" s="140" t="s">
        <v>114</v>
      </c>
      <c r="C1997" s="140" t="s">
        <v>16</v>
      </c>
      <c r="D1997" s="140" t="s">
        <v>11</v>
      </c>
      <c r="E1997" s="140" t="s">
        <v>535</v>
      </c>
      <c r="F1997" s="140">
        <v>1997</v>
      </c>
      <c r="G1997" s="140" t="s">
        <v>1811</v>
      </c>
      <c r="H1997" s="140">
        <v>152551150079.23624</v>
      </c>
      <c r="I1997" s="140">
        <v>38726151253.309265</v>
      </c>
      <c r="J1997" s="140">
        <v>42082303324.876518</v>
      </c>
      <c r="K1997" s="140">
        <v>42068041501.362732</v>
      </c>
      <c r="L1997" s="140">
        <v>5353520417.9146461</v>
      </c>
      <c r="M1997" s="140">
        <v>6826005156.1356993</v>
      </c>
      <c r="N1997" s="140">
        <v>122723068.89265396</v>
      </c>
      <c r="O1997" s="140">
        <v>0</v>
      </c>
      <c r="P1997" s="140">
        <v>10829249173.668701</v>
      </c>
      <c r="Q1997" s="140">
        <v>18936543684.75103</v>
      </c>
      <c r="R1997" s="140">
        <v>9502118799.7250671</v>
      </c>
      <c r="S1997" s="140">
        <v>9434424885.0259647</v>
      </c>
      <c r="T1997" s="140">
        <v>14261823.513786694</v>
      </c>
      <c r="U1997" s="140">
        <v>0</v>
      </c>
      <c r="V1997" s="140">
        <v>0</v>
      </c>
      <c r="W1997" s="140">
        <v>0</v>
      </c>
      <c r="X1997" s="140">
        <v>0</v>
      </c>
      <c r="Y1997" s="140">
        <v>14261823.513786694</v>
      </c>
      <c r="Z1997" s="140">
        <v>80451139563.711639</v>
      </c>
      <c r="AA1997" s="140">
        <v>47654983740.564018</v>
      </c>
      <c r="AB1997" s="140">
        <v>35353673520.831741</v>
      </c>
      <c r="AC1997" s="140">
        <v>12301310219.732172</v>
      </c>
      <c r="AD1997" s="140">
        <v>32796155823.147617</v>
      </c>
      <c r="AE1997" s="140">
        <v>24330395159.13105</v>
      </c>
      <c r="AF1997" s="140">
        <v>8465760664.0165691</v>
      </c>
      <c r="AG1997" s="140">
        <v>-8708444062.6611557</v>
      </c>
      <c r="AH1997" s="140">
        <v>6045699</v>
      </c>
      <c r="AI1997" s="44"/>
      <c r="AK1997" s="44"/>
      <c r="AL1997" s="4"/>
    </row>
    <row r="1998" spans="1:38" x14ac:dyDescent="0.35">
      <c r="A1998" s="140" t="s">
        <v>113</v>
      </c>
      <c r="B1998" s="140" t="s">
        <v>114</v>
      </c>
      <c r="C1998" s="140" t="s">
        <v>16</v>
      </c>
      <c r="D1998" s="140" t="s">
        <v>11</v>
      </c>
      <c r="E1998" s="140" t="s">
        <v>535</v>
      </c>
      <c r="F1998" s="140">
        <v>1998</v>
      </c>
      <c r="G1998" s="140" t="s">
        <v>1812</v>
      </c>
      <c r="H1998" s="140">
        <v>160340120345.10745</v>
      </c>
      <c r="I1998" s="140">
        <v>40757961129.985779</v>
      </c>
      <c r="J1998" s="140">
        <v>44299948584.600945</v>
      </c>
      <c r="K1998" s="140">
        <v>44288626314.685944</v>
      </c>
      <c r="L1998" s="140">
        <v>5517877589.3630724</v>
      </c>
      <c r="M1998" s="140">
        <v>6707003000.0922794</v>
      </c>
      <c r="N1998" s="140">
        <v>126161757.38192829</v>
      </c>
      <c r="O1998" s="140">
        <v>0</v>
      </c>
      <c r="P1998" s="140">
        <v>11787075666.913885</v>
      </c>
      <c r="Q1998" s="140">
        <v>20150508300.93478</v>
      </c>
      <c r="R1998" s="140">
        <v>9924744787.5156097</v>
      </c>
      <c r="S1998" s="140">
        <v>10225763513.41917</v>
      </c>
      <c r="T1998" s="140">
        <v>11322269.914997499</v>
      </c>
      <c r="U1998" s="140">
        <v>0</v>
      </c>
      <c r="V1998" s="140">
        <v>0</v>
      </c>
      <c r="W1998" s="140">
        <v>0</v>
      </c>
      <c r="X1998" s="140">
        <v>0</v>
      </c>
      <c r="Y1998" s="140">
        <v>11322269.914997499</v>
      </c>
      <c r="Z1998" s="140">
        <v>83383497089.433258</v>
      </c>
      <c r="AA1998" s="140">
        <v>45952762740.283653</v>
      </c>
      <c r="AB1998" s="140">
        <v>34141611251.470135</v>
      </c>
      <c r="AC1998" s="140">
        <v>11811151488.813517</v>
      </c>
      <c r="AD1998" s="140">
        <v>37430734349.149605</v>
      </c>
      <c r="AE1998" s="140">
        <v>27809983661.448776</v>
      </c>
      <c r="AF1998" s="140">
        <v>9620750687.7009182</v>
      </c>
      <c r="AG1998" s="140">
        <v>-8101286458.9125423</v>
      </c>
      <c r="AH1998" s="140">
        <v>6220406</v>
      </c>
      <c r="AI1998" s="44"/>
      <c r="AK1998" s="44"/>
      <c r="AL1998" s="4"/>
    </row>
    <row r="1999" spans="1:38" x14ac:dyDescent="0.35">
      <c r="A1999" s="140" t="s">
        <v>113</v>
      </c>
      <c r="B1999" s="140" t="s">
        <v>114</v>
      </c>
      <c r="C1999" s="140" t="s">
        <v>16</v>
      </c>
      <c r="D1999" s="140" t="s">
        <v>11</v>
      </c>
      <c r="E1999" s="140" t="s">
        <v>535</v>
      </c>
      <c r="F1999" s="140">
        <v>1999</v>
      </c>
      <c r="G1999" s="140" t="s">
        <v>1813</v>
      </c>
      <c r="H1999" s="140">
        <v>170780873481.47433</v>
      </c>
      <c r="I1999" s="140">
        <v>42888496133.105927</v>
      </c>
      <c r="J1999" s="140">
        <v>43970035751.787773</v>
      </c>
      <c r="K1999" s="140">
        <v>43958571775.66156</v>
      </c>
      <c r="L1999" s="140">
        <v>5378394128.8990126</v>
      </c>
      <c r="M1999" s="140">
        <v>6619849812.1955709</v>
      </c>
      <c r="N1999" s="140">
        <v>129600445.87120265</v>
      </c>
      <c r="O1999" s="140">
        <v>0</v>
      </c>
      <c r="P1999" s="140">
        <v>12206124442.916811</v>
      </c>
      <c r="Q1999" s="140">
        <v>19624602945.778961</v>
      </c>
      <c r="R1999" s="140">
        <v>9625623203.6585655</v>
      </c>
      <c r="S1999" s="140">
        <v>9998979742.1203957</v>
      </c>
      <c r="T1999" s="140">
        <v>11463976.126214694</v>
      </c>
      <c r="U1999" s="140">
        <v>0</v>
      </c>
      <c r="V1999" s="140">
        <v>0</v>
      </c>
      <c r="W1999" s="140">
        <v>0</v>
      </c>
      <c r="X1999" s="140">
        <v>0</v>
      </c>
      <c r="Y1999" s="140">
        <v>11463976.126214694</v>
      </c>
      <c r="Z1999" s="140">
        <v>91978638929.39238</v>
      </c>
      <c r="AA1999" s="140">
        <v>48002082965.342224</v>
      </c>
      <c r="AB1999" s="140">
        <v>36963003817.331558</v>
      </c>
      <c r="AC1999" s="140">
        <v>11039079148.010706</v>
      </c>
      <c r="AD1999" s="140">
        <v>43976555964.050278</v>
      </c>
      <c r="AE1999" s="140">
        <v>33863230625.760674</v>
      </c>
      <c r="AF1999" s="140">
        <v>10113325338.289547</v>
      </c>
      <c r="AG1999" s="140">
        <v>-8056297332.8117218</v>
      </c>
      <c r="AH1999" s="140">
        <v>6397151</v>
      </c>
      <c r="AI1999" s="44"/>
      <c r="AK1999" s="44"/>
      <c r="AL1999" s="4"/>
    </row>
    <row r="2000" spans="1:38" x14ac:dyDescent="0.35">
      <c r="A2000" s="140" t="s">
        <v>113</v>
      </c>
      <c r="B2000" s="140" t="s">
        <v>114</v>
      </c>
      <c r="C2000" s="140" t="s">
        <v>16</v>
      </c>
      <c r="D2000" s="140" t="s">
        <v>11</v>
      </c>
      <c r="E2000" s="140" t="s">
        <v>535</v>
      </c>
      <c r="F2000" s="140">
        <v>2000</v>
      </c>
      <c r="G2000" s="140" t="s">
        <v>1814</v>
      </c>
      <c r="H2000" s="140">
        <v>172769307659.99414</v>
      </c>
      <c r="I2000" s="140">
        <v>44537614103.933708</v>
      </c>
      <c r="J2000" s="140">
        <v>46607879897.032906</v>
      </c>
      <c r="K2000" s="140">
        <v>46599462424.891754</v>
      </c>
      <c r="L2000" s="140">
        <v>4975219295.2479534</v>
      </c>
      <c r="M2000" s="140">
        <v>6538612363.1757202</v>
      </c>
      <c r="N2000" s="140">
        <v>133039134.360477</v>
      </c>
      <c r="O2000" s="140">
        <v>0</v>
      </c>
      <c r="P2000" s="140">
        <v>15698101909.367704</v>
      </c>
      <c r="Q2000" s="140">
        <v>19254489722.739899</v>
      </c>
      <c r="R2000" s="140">
        <v>9418528646.9828644</v>
      </c>
      <c r="S2000" s="140">
        <v>9835961075.7570362</v>
      </c>
      <c r="T2000" s="140">
        <v>8417472.1411569025</v>
      </c>
      <c r="U2000" s="140">
        <v>0</v>
      </c>
      <c r="V2000" s="140">
        <v>0</v>
      </c>
      <c r="W2000" s="140">
        <v>0</v>
      </c>
      <c r="X2000" s="140">
        <v>0</v>
      </c>
      <c r="Y2000" s="140">
        <v>8417472.1411569025</v>
      </c>
      <c r="Z2000" s="140">
        <v>89518666858.851181</v>
      </c>
      <c r="AA2000" s="140">
        <v>49265291945.023399</v>
      </c>
      <c r="AB2000" s="140">
        <v>39896219931.147339</v>
      </c>
      <c r="AC2000" s="140">
        <v>9369072013.8761024</v>
      </c>
      <c r="AD2000" s="140">
        <v>40253374913.82766</v>
      </c>
      <c r="AE2000" s="140">
        <v>32598152474.669895</v>
      </c>
      <c r="AF2000" s="140">
        <v>7655222439.1578245</v>
      </c>
      <c r="AG2000" s="140">
        <v>-7894853199.8236361</v>
      </c>
      <c r="AH2000" s="140">
        <v>6574509</v>
      </c>
      <c r="AI2000" s="44"/>
      <c r="AK2000" s="44"/>
      <c r="AL2000" s="4"/>
    </row>
    <row r="2001" spans="1:38" x14ac:dyDescent="0.35">
      <c r="A2001" s="140" t="s">
        <v>113</v>
      </c>
      <c r="B2001" s="140" t="s">
        <v>114</v>
      </c>
      <c r="C2001" s="140" t="s">
        <v>16</v>
      </c>
      <c r="D2001" s="140" t="s">
        <v>11</v>
      </c>
      <c r="E2001" s="140" t="s">
        <v>535</v>
      </c>
      <c r="F2001" s="140">
        <v>2001</v>
      </c>
      <c r="G2001" s="140" t="s">
        <v>1815</v>
      </c>
      <c r="H2001" s="140">
        <v>176046902640.98904</v>
      </c>
      <c r="I2001" s="140">
        <v>45993822610.474892</v>
      </c>
      <c r="J2001" s="140">
        <v>43926098724.69397</v>
      </c>
      <c r="K2001" s="140">
        <v>43877889882.041222</v>
      </c>
      <c r="L2001" s="140">
        <v>4783784396.5892382</v>
      </c>
      <c r="M2001" s="140">
        <v>6430817381.1671619</v>
      </c>
      <c r="N2001" s="140">
        <v>136477822.84975135</v>
      </c>
      <c r="O2001" s="140">
        <v>0</v>
      </c>
      <c r="P2001" s="140">
        <v>14541475484.898623</v>
      </c>
      <c r="Q2001" s="140">
        <v>17985334796.536446</v>
      </c>
      <c r="R2001" s="140">
        <v>8876501066.9254265</v>
      </c>
      <c r="S2001" s="140">
        <v>9108833729.6110172</v>
      </c>
      <c r="T2001" s="140">
        <v>48208842.652747951</v>
      </c>
      <c r="U2001" s="140">
        <v>0</v>
      </c>
      <c r="V2001" s="140">
        <v>0</v>
      </c>
      <c r="W2001" s="140">
        <v>0</v>
      </c>
      <c r="X2001" s="140">
        <v>0</v>
      </c>
      <c r="Y2001" s="140">
        <v>48208842.652747951</v>
      </c>
      <c r="Z2001" s="140">
        <v>93096441490.193787</v>
      </c>
      <c r="AA2001" s="140">
        <v>51294115569.258698</v>
      </c>
      <c r="AB2001" s="140">
        <v>42132341707.607529</v>
      </c>
      <c r="AC2001" s="140">
        <v>9161773861.6511593</v>
      </c>
      <c r="AD2001" s="140">
        <v>41802325920.935081</v>
      </c>
      <c r="AE2001" s="140">
        <v>34335905012.253437</v>
      </c>
      <c r="AF2001" s="140">
        <v>7466420908.6816473</v>
      </c>
      <c r="AG2001" s="140">
        <v>-6969460184.3735924</v>
      </c>
      <c r="AH2001" s="140">
        <v>6751912</v>
      </c>
      <c r="AI2001" s="44"/>
      <c r="AK2001" s="44"/>
      <c r="AL2001" s="4"/>
    </row>
    <row r="2002" spans="1:38" x14ac:dyDescent="0.35">
      <c r="A2002" s="140" t="s">
        <v>113</v>
      </c>
      <c r="B2002" s="140" t="s">
        <v>114</v>
      </c>
      <c r="C2002" s="140" t="s">
        <v>16</v>
      </c>
      <c r="D2002" s="140" t="s">
        <v>11</v>
      </c>
      <c r="E2002" s="140" t="s">
        <v>535</v>
      </c>
      <c r="F2002" s="140">
        <v>2002</v>
      </c>
      <c r="G2002" s="140" t="s">
        <v>1816</v>
      </c>
      <c r="H2002" s="140">
        <v>191137621009.03732</v>
      </c>
      <c r="I2002" s="140">
        <v>47068261744.806541</v>
      </c>
      <c r="J2002" s="140">
        <v>41997383794.674583</v>
      </c>
      <c r="K2002" s="140">
        <v>41987849057.080872</v>
      </c>
      <c r="L2002" s="140">
        <v>4387704073.3143244</v>
      </c>
      <c r="M2002" s="140">
        <v>6394701662.737339</v>
      </c>
      <c r="N2002" s="140">
        <v>139916511.33902571</v>
      </c>
      <c r="O2002" s="140">
        <v>0</v>
      </c>
      <c r="P2002" s="140">
        <v>13740745056.255613</v>
      </c>
      <c r="Q2002" s="140">
        <v>17324781753.43457</v>
      </c>
      <c r="R2002" s="140">
        <v>8148470909.8675938</v>
      </c>
      <c r="S2002" s="140">
        <v>9176310843.5669765</v>
      </c>
      <c r="T2002" s="140">
        <v>9534737.5937101766</v>
      </c>
      <c r="U2002" s="140">
        <v>0</v>
      </c>
      <c r="V2002" s="140">
        <v>0</v>
      </c>
      <c r="W2002" s="140">
        <v>0</v>
      </c>
      <c r="X2002" s="140">
        <v>0</v>
      </c>
      <c r="Y2002" s="140">
        <v>9534737.5937101766</v>
      </c>
      <c r="Z2002" s="140">
        <v>109616210510.34746</v>
      </c>
      <c r="AA2002" s="140">
        <v>60280385173.622444</v>
      </c>
      <c r="AB2002" s="140">
        <v>49567038028.30867</v>
      </c>
      <c r="AC2002" s="140">
        <v>10713347145.313763</v>
      </c>
      <c r="AD2002" s="140">
        <v>49335825336.724998</v>
      </c>
      <c r="AE2002" s="140">
        <v>40567602937.174301</v>
      </c>
      <c r="AF2002" s="140">
        <v>8768222399.5507183</v>
      </c>
      <c r="AG2002" s="140">
        <v>-7544235040.7912636</v>
      </c>
      <c r="AH2002" s="140">
        <v>6929265</v>
      </c>
      <c r="AI2002" s="44"/>
      <c r="AK2002" s="44"/>
      <c r="AL2002" s="4"/>
    </row>
    <row r="2003" spans="1:38" x14ac:dyDescent="0.35">
      <c r="A2003" s="140" t="s">
        <v>113</v>
      </c>
      <c r="B2003" s="140" t="s">
        <v>114</v>
      </c>
      <c r="C2003" s="140" t="s">
        <v>16</v>
      </c>
      <c r="D2003" s="140" t="s">
        <v>11</v>
      </c>
      <c r="E2003" s="140" t="s">
        <v>535</v>
      </c>
      <c r="F2003" s="140">
        <v>2003</v>
      </c>
      <c r="G2003" s="140" t="s">
        <v>1817</v>
      </c>
      <c r="H2003" s="140">
        <v>201454505310.03702</v>
      </c>
      <c r="I2003" s="140">
        <v>48297833153.765182</v>
      </c>
      <c r="J2003" s="140">
        <v>40030098478.947357</v>
      </c>
      <c r="K2003" s="140">
        <v>39974457130.304367</v>
      </c>
      <c r="L2003" s="140">
        <v>4171194392.0679522</v>
      </c>
      <c r="M2003" s="140">
        <v>6355526135.7431183</v>
      </c>
      <c r="N2003" s="140">
        <v>143355224.33329904</v>
      </c>
      <c r="O2003" s="140">
        <v>628056719.35190284</v>
      </c>
      <c r="P2003" s="140">
        <v>12410881084.100971</v>
      </c>
      <c r="Q2003" s="140">
        <v>16265443574.707129</v>
      </c>
      <c r="R2003" s="140">
        <v>7428764718.8916168</v>
      </c>
      <c r="S2003" s="140">
        <v>8836678855.8155117</v>
      </c>
      <c r="T2003" s="140">
        <v>55641348.642984003</v>
      </c>
      <c r="U2003" s="140">
        <v>0</v>
      </c>
      <c r="V2003" s="140">
        <v>0</v>
      </c>
      <c r="W2003" s="140">
        <v>0</v>
      </c>
      <c r="X2003" s="140">
        <v>0</v>
      </c>
      <c r="Y2003" s="140">
        <v>55641348.642984003</v>
      </c>
      <c r="Z2003" s="140">
        <v>121485787831.06639</v>
      </c>
      <c r="AA2003" s="140">
        <v>64708072043.980049</v>
      </c>
      <c r="AB2003" s="140">
        <v>53262518732.350716</v>
      </c>
      <c r="AC2003" s="140">
        <v>11445553311.629314</v>
      </c>
      <c r="AD2003" s="140">
        <v>56777715787.086334</v>
      </c>
      <c r="AE2003" s="140">
        <v>46734882606.831001</v>
      </c>
      <c r="AF2003" s="140">
        <v>10042833180.25531</v>
      </c>
      <c r="AG2003" s="140">
        <v>-8359214153.7419472</v>
      </c>
      <c r="AH2003" s="140">
        <v>7106319</v>
      </c>
      <c r="AI2003" s="44"/>
      <c r="AK2003" s="44"/>
      <c r="AL2003" s="4"/>
    </row>
    <row r="2004" spans="1:38" x14ac:dyDescent="0.35">
      <c r="A2004" s="140" t="s">
        <v>113</v>
      </c>
      <c r="B2004" s="140" t="s">
        <v>114</v>
      </c>
      <c r="C2004" s="140" t="s">
        <v>16</v>
      </c>
      <c r="D2004" s="140" t="s">
        <v>11</v>
      </c>
      <c r="E2004" s="140" t="s">
        <v>535</v>
      </c>
      <c r="F2004" s="140">
        <v>2004</v>
      </c>
      <c r="G2004" s="140" t="s">
        <v>1818</v>
      </c>
      <c r="H2004" s="140">
        <v>201776771559.71176</v>
      </c>
      <c r="I2004" s="140">
        <v>50374559930.283241</v>
      </c>
      <c r="J2004" s="140">
        <v>39905170407.047943</v>
      </c>
      <c r="K2004" s="140">
        <v>39835720651.714844</v>
      </c>
      <c r="L2004" s="140">
        <v>4051556998.3969979</v>
      </c>
      <c r="M2004" s="140">
        <v>6352067067.7337084</v>
      </c>
      <c r="N2004" s="140">
        <v>146793912.82257339</v>
      </c>
      <c r="O2004" s="140">
        <v>194721662.09968519</v>
      </c>
      <c r="P2004" s="140">
        <v>12390840810.550953</v>
      </c>
      <c r="Q2004" s="140">
        <v>16699740200.110928</v>
      </c>
      <c r="R2004" s="140">
        <v>7956814938.2142935</v>
      </c>
      <c r="S2004" s="140">
        <v>8742925261.8966331</v>
      </c>
      <c r="T2004" s="140">
        <v>69449755.333096474</v>
      </c>
      <c r="U2004" s="140">
        <v>0</v>
      </c>
      <c r="V2004" s="140">
        <v>0</v>
      </c>
      <c r="W2004" s="140">
        <v>0</v>
      </c>
      <c r="X2004" s="140">
        <v>0</v>
      </c>
      <c r="Y2004" s="140">
        <v>69449755.333096474</v>
      </c>
      <c r="Z2004" s="140">
        <v>120325721635.8224</v>
      </c>
      <c r="AA2004" s="140">
        <v>61227876060.340919</v>
      </c>
      <c r="AB2004" s="140">
        <v>50372468128.240257</v>
      </c>
      <c r="AC2004" s="140">
        <v>10855407932.100681</v>
      </c>
      <c r="AD2004" s="140">
        <v>59097845575.481476</v>
      </c>
      <c r="AE2004" s="140">
        <v>48620081803.341118</v>
      </c>
      <c r="AF2004" s="140">
        <v>10477763772.140396</v>
      </c>
      <c r="AG2004" s="140">
        <v>-8828680413.441824</v>
      </c>
      <c r="AH2004" s="140">
        <v>7282953</v>
      </c>
      <c r="AI2004" s="44"/>
      <c r="AK2004" s="44"/>
      <c r="AL2004" s="4"/>
    </row>
    <row r="2005" spans="1:38" x14ac:dyDescent="0.35">
      <c r="A2005" s="140" t="s">
        <v>113</v>
      </c>
      <c r="B2005" s="140" t="s">
        <v>114</v>
      </c>
      <c r="C2005" s="140" t="s">
        <v>16</v>
      </c>
      <c r="D2005" s="140" t="s">
        <v>11</v>
      </c>
      <c r="E2005" s="140" t="s">
        <v>535</v>
      </c>
      <c r="F2005" s="140">
        <v>2005</v>
      </c>
      <c r="G2005" s="140" t="s">
        <v>1819</v>
      </c>
      <c r="H2005" s="140">
        <v>216837714657.15952</v>
      </c>
      <c r="I2005" s="140">
        <v>52201295777.307678</v>
      </c>
      <c r="J2005" s="140">
        <v>40303310687.51387</v>
      </c>
      <c r="K2005" s="140">
        <v>40166131785.266418</v>
      </c>
      <c r="L2005" s="140">
        <v>4003332152.0152173</v>
      </c>
      <c r="M2005" s="140">
        <v>6276878662.1040592</v>
      </c>
      <c r="N2005" s="140">
        <v>150232601.31184775</v>
      </c>
      <c r="O2005" s="140">
        <v>187787275.050502</v>
      </c>
      <c r="P2005" s="140">
        <v>12359206156.020634</v>
      </c>
      <c r="Q2005" s="140">
        <v>17188694938.764164</v>
      </c>
      <c r="R2005" s="140">
        <v>8470404574.132638</v>
      </c>
      <c r="S2005" s="140">
        <v>8718290364.6315269</v>
      </c>
      <c r="T2005" s="140">
        <v>137178902.24744475</v>
      </c>
      <c r="U2005" s="140">
        <v>0</v>
      </c>
      <c r="V2005" s="140">
        <v>0</v>
      </c>
      <c r="W2005" s="140">
        <v>0</v>
      </c>
      <c r="X2005" s="140">
        <v>0</v>
      </c>
      <c r="Y2005" s="140">
        <v>137178902.24744475</v>
      </c>
      <c r="Z2005" s="140">
        <v>131603221094.18054</v>
      </c>
      <c r="AA2005" s="140">
        <v>61892459701.533516</v>
      </c>
      <c r="AB2005" s="140">
        <v>51035158634.362579</v>
      </c>
      <c r="AC2005" s="140">
        <v>10857301067.170933</v>
      </c>
      <c r="AD2005" s="140">
        <v>69710761392.647034</v>
      </c>
      <c r="AE2005" s="140">
        <v>57481957953.398209</v>
      </c>
      <c r="AF2005" s="140">
        <v>12228803439.24888</v>
      </c>
      <c r="AG2005" s="140">
        <v>-7270112901.8425827</v>
      </c>
      <c r="AH2005" s="140">
        <v>7458985</v>
      </c>
      <c r="AI2005" s="44"/>
      <c r="AK2005" s="44"/>
      <c r="AL2005" s="4"/>
    </row>
    <row r="2006" spans="1:38" x14ac:dyDescent="0.35">
      <c r="A2006" s="140" t="s">
        <v>113</v>
      </c>
      <c r="B2006" s="140" t="s">
        <v>114</v>
      </c>
      <c r="C2006" s="140" t="s">
        <v>16</v>
      </c>
      <c r="D2006" s="140" t="s">
        <v>11</v>
      </c>
      <c r="E2006" s="140" t="s">
        <v>535</v>
      </c>
      <c r="F2006" s="140">
        <v>2006</v>
      </c>
      <c r="G2006" s="140" t="s">
        <v>1820</v>
      </c>
      <c r="H2006" s="140">
        <v>259199070486.97049</v>
      </c>
      <c r="I2006" s="140">
        <v>54523553861.635468</v>
      </c>
      <c r="J2006" s="140">
        <v>44084841513.211121</v>
      </c>
      <c r="K2006" s="140">
        <v>43693546827.670929</v>
      </c>
      <c r="L2006" s="140">
        <v>4194396049.6341</v>
      </c>
      <c r="M2006" s="140">
        <v>8529178602.825161</v>
      </c>
      <c r="N2006" s="140">
        <v>153671289.8011221</v>
      </c>
      <c r="O2006" s="140">
        <v>209497484.44661653</v>
      </c>
      <c r="P2006" s="140">
        <v>12587373538.703144</v>
      </c>
      <c r="Q2006" s="140">
        <v>18019429862.260788</v>
      </c>
      <c r="R2006" s="140">
        <v>9142543342.9931355</v>
      </c>
      <c r="S2006" s="140">
        <v>8876886519.2676506</v>
      </c>
      <c r="T2006" s="140">
        <v>391294685.54019034</v>
      </c>
      <c r="U2006" s="140">
        <v>0</v>
      </c>
      <c r="V2006" s="140">
        <v>0</v>
      </c>
      <c r="W2006" s="140">
        <v>0</v>
      </c>
      <c r="X2006" s="140">
        <v>0</v>
      </c>
      <c r="Y2006" s="140">
        <v>391294685.54019034</v>
      </c>
      <c r="Z2006" s="140">
        <v>165159614174.0549</v>
      </c>
      <c r="AA2006" s="140">
        <v>79644231288.508011</v>
      </c>
      <c r="AB2006" s="140">
        <v>66162199442.339775</v>
      </c>
      <c r="AC2006" s="140">
        <v>13482031846.168121</v>
      </c>
      <c r="AD2006" s="140">
        <v>85515382885.546402</v>
      </c>
      <c r="AE2006" s="140">
        <v>71039493084.767365</v>
      </c>
      <c r="AF2006" s="140">
        <v>14475889800.779001</v>
      </c>
      <c r="AG2006" s="140">
        <v>-4568939061.9309874</v>
      </c>
      <c r="AH2006" s="140">
        <v>7634298</v>
      </c>
      <c r="AI2006" s="44"/>
      <c r="AK2006" s="44"/>
      <c r="AL2006" s="4"/>
    </row>
    <row r="2007" spans="1:38" x14ac:dyDescent="0.35">
      <c r="A2007" s="140" t="s">
        <v>113</v>
      </c>
      <c r="B2007" s="140" t="s">
        <v>114</v>
      </c>
      <c r="C2007" s="140" t="s">
        <v>16</v>
      </c>
      <c r="D2007" s="140" t="s">
        <v>11</v>
      </c>
      <c r="E2007" s="140" t="s">
        <v>535</v>
      </c>
      <c r="F2007" s="140">
        <v>2007</v>
      </c>
      <c r="G2007" s="140" t="s">
        <v>1821</v>
      </c>
      <c r="H2007" s="140">
        <v>274356961231.11691</v>
      </c>
      <c r="I2007" s="140">
        <v>57977305662.237686</v>
      </c>
      <c r="J2007" s="140">
        <v>46285320019.214851</v>
      </c>
      <c r="K2007" s="140">
        <v>45679975980.196114</v>
      </c>
      <c r="L2007" s="140">
        <v>4318966353.2751694</v>
      </c>
      <c r="M2007" s="140">
        <v>8677058209.1304398</v>
      </c>
      <c r="N2007" s="140">
        <v>157109978.29039645</v>
      </c>
      <c r="O2007" s="140">
        <v>151086154.94269961</v>
      </c>
      <c r="P2007" s="140">
        <v>12962516891.418509</v>
      </c>
      <c r="Q2007" s="140">
        <v>19413238393.138897</v>
      </c>
      <c r="R2007" s="140">
        <v>10274216696.77548</v>
      </c>
      <c r="S2007" s="140">
        <v>9139021696.3634167</v>
      </c>
      <c r="T2007" s="140">
        <v>605344039.01873803</v>
      </c>
      <c r="U2007" s="140">
        <v>0</v>
      </c>
      <c r="V2007" s="140">
        <v>0</v>
      </c>
      <c r="W2007" s="140">
        <v>0</v>
      </c>
      <c r="X2007" s="140">
        <v>0</v>
      </c>
      <c r="Y2007" s="140">
        <v>605344039.01873803</v>
      </c>
      <c r="Z2007" s="140">
        <v>174088904098.24686</v>
      </c>
      <c r="AA2007" s="140">
        <v>84930976500.864609</v>
      </c>
      <c r="AB2007" s="140">
        <v>70565668673.4664</v>
      </c>
      <c r="AC2007" s="140">
        <v>14365307827.398218</v>
      </c>
      <c r="AD2007" s="140">
        <v>89157927597.382385</v>
      </c>
      <c r="AE2007" s="140">
        <v>74077669157.445175</v>
      </c>
      <c r="AF2007" s="140">
        <v>15080258439.937302</v>
      </c>
      <c r="AG2007" s="140">
        <v>-3994568548.5824895</v>
      </c>
      <c r="AH2007" s="140">
        <v>7808518</v>
      </c>
      <c r="AI2007" s="44"/>
      <c r="AK2007" s="44"/>
      <c r="AL2007" s="4"/>
    </row>
    <row r="2008" spans="1:38" x14ac:dyDescent="0.35">
      <c r="A2008" s="140" t="s">
        <v>113</v>
      </c>
      <c r="B2008" s="140" t="s">
        <v>114</v>
      </c>
      <c r="C2008" s="140" t="s">
        <v>16</v>
      </c>
      <c r="D2008" s="140" t="s">
        <v>11</v>
      </c>
      <c r="E2008" s="140" t="s">
        <v>535</v>
      </c>
      <c r="F2008" s="140">
        <v>2008</v>
      </c>
      <c r="G2008" s="140" t="s">
        <v>1822</v>
      </c>
      <c r="H2008" s="140">
        <v>287534313256.98041</v>
      </c>
      <c r="I2008" s="140">
        <v>61653622639.847153</v>
      </c>
      <c r="J2008" s="140">
        <v>47696337450.24662</v>
      </c>
      <c r="K2008" s="140">
        <v>46841299981.216049</v>
      </c>
      <c r="L2008" s="140">
        <v>4455962159.3334341</v>
      </c>
      <c r="M2008" s="140">
        <v>8750927072.3175068</v>
      </c>
      <c r="N2008" s="140">
        <v>160548666.7796708</v>
      </c>
      <c r="O2008" s="140">
        <v>177081907.09961873</v>
      </c>
      <c r="P2008" s="140">
        <v>12746785193.692978</v>
      </c>
      <c r="Q2008" s="140">
        <v>20549994981.992844</v>
      </c>
      <c r="R2008" s="140">
        <v>11269492602.579929</v>
      </c>
      <c r="S2008" s="140">
        <v>9280502379.4129124</v>
      </c>
      <c r="T2008" s="140">
        <v>855037469.0305711</v>
      </c>
      <c r="U2008" s="140">
        <v>0</v>
      </c>
      <c r="V2008" s="140">
        <v>0</v>
      </c>
      <c r="W2008" s="140">
        <v>0</v>
      </c>
      <c r="X2008" s="140">
        <v>0</v>
      </c>
      <c r="Y2008" s="140">
        <v>855037469.0305711</v>
      </c>
      <c r="Z2008" s="140">
        <v>183764332244.44864</v>
      </c>
      <c r="AA2008" s="140">
        <v>88092443829.832642</v>
      </c>
      <c r="AB2008" s="140">
        <v>73239851735.780609</v>
      </c>
      <c r="AC2008" s="140">
        <v>14852592094.052057</v>
      </c>
      <c r="AD2008" s="140">
        <v>95671888414.616165</v>
      </c>
      <c r="AE2008" s="140">
        <v>79541384233.861938</v>
      </c>
      <c r="AF2008" s="140">
        <v>16130504180.754074</v>
      </c>
      <c r="AG2008" s="140">
        <v>-5579979077.5619936</v>
      </c>
      <c r="AH2008" s="140">
        <v>7980955</v>
      </c>
      <c r="AI2008" s="44"/>
      <c r="AK2008" s="44"/>
      <c r="AL2008" s="4"/>
    </row>
    <row r="2009" spans="1:38" x14ac:dyDescent="0.35">
      <c r="A2009" s="140" t="s">
        <v>113</v>
      </c>
      <c r="B2009" s="140" t="s">
        <v>114</v>
      </c>
      <c r="C2009" s="140" t="s">
        <v>16</v>
      </c>
      <c r="D2009" s="140" t="s">
        <v>11</v>
      </c>
      <c r="E2009" s="140" t="s">
        <v>535</v>
      </c>
      <c r="F2009" s="140">
        <v>2009</v>
      </c>
      <c r="G2009" s="140" t="s">
        <v>1823</v>
      </c>
      <c r="H2009" s="140">
        <v>283981465080.61469</v>
      </c>
      <c r="I2009" s="140">
        <v>62631273589.391907</v>
      </c>
      <c r="J2009" s="140">
        <v>46341448763.314964</v>
      </c>
      <c r="K2009" s="140">
        <v>45396882301.609238</v>
      </c>
      <c r="L2009" s="140">
        <v>4423027267.5357742</v>
      </c>
      <c r="M2009" s="140">
        <v>8606915308.4095097</v>
      </c>
      <c r="N2009" s="140">
        <v>163987355.26894516</v>
      </c>
      <c r="O2009" s="140">
        <v>119573511.93859574</v>
      </c>
      <c r="P2009" s="140">
        <v>11929118088.09532</v>
      </c>
      <c r="Q2009" s="140">
        <v>20154260770.361099</v>
      </c>
      <c r="R2009" s="140">
        <v>11451597101.870165</v>
      </c>
      <c r="S2009" s="140">
        <v>8702663668.4909344</v>
      </c>
      <c r="T2009" s="140">
        <v>944566461.70571673</v>
      </c>
      <c r="U2009" s="140">
        <v>0</v>
      </c>
      <c r="V2009" s="140">
        <v>0</v>
      </c>
      <c r="W2009" s="140">
        <v>0</v>
      </c>
      <c r="X2009" s="140">
        <v>0</v>
      </c>
      <c r="Y2009" s="140">
        <v>944566461.70571673</v>
      </c>
      <c r="Z2009" s="140">
        <v>181044969327.20007</v>
      </c>
      <c r="AA2009" s="140">
        <v>84920420857.482605</v>
      </c>
      <c r="AB2009" s="140">
        <v>71280579566.432251</v>
      </c>
      <c r="AC2009" s="140">
        <v>13639841291.05036</v>
      </c>
      <c r="AD2009" s="140">
        <v>96124548469.717117</v>
      </c>
      <c r="AE2009" s="140">
        <v>80685110322.075104</v>
      </c>
      <c r="AF2009" s="140">
        <v>15439438147.641853</v>
      </c>
      <c r="AG2009" s="140">
        <v>-6036226599.2922153</v>
      </c>
      <c r="AH2009" s="140">
        <v>8150775</v>
      </c>
      <c r="AI2009" s="44"/>
      <c r="AK2009" s="44"/>
      <c r="AL2009" s="4"/>
    </row>
    <row r="2010" spans="1:38" x14ac:dyDescent="0.35">
      <c r="A2010" s="140" t="s">
        <v>113</v>
      </c>
      <c r="B2010" s="140" t="s">
        <v>114</v>
      </c>
      <c r="C2010" s="140" t="s">
        <v>16</v>
      </c>
      <c r="D2010" s="140" t="s">
        <v>11</v>
      </c>
      <c r="E2010" s="140" t="s">
        <v>535</v>
      </c>
      <c r="F2010" s="140">
        <v>2010</v>
      </c>
      <c r="G2010" s="140" t="s">
        <v>1824</v>
      </c>
      <c r="H2010" s="140">
        <v>270343842360.52103</v>
      </c>
      <c r="I2010" s="140">
        <v>63712692332.375046</v>
      </c>
      <c r="J2010" s="140">
        <v>47236423244.358543</v>
      </c>
      <c r="K2010" s="140">
        <v>46083135210.291443</v>
      </c>
      <c r="L2010" s="140">
        <v>5247431077.1891422</v>
      </c>
      <c r="M2010" s="140">
        <v>8673931090.9807281</v>
      </c>
      <c r="N2010" s="140">
        <v>167426043.75821951</v>
      </c>
      <c r="O2010" s="140">
        <v>163014707.52920499</v>
      </c>
      <c r="P2010" s="140">
        <v>11466519895.410601</v>
      </c>
      <c r="Q2010" s="140">
        <v>20364812395.423553</v>
      </c>
      <c r="R2010" s="140">
        <v>12001844918.236645</v>
      </c>
      <c r="S2010" s="140">
        <v>8362967477.1869078</v>
      </c>
      <c r="T2010" s="140">
        <v>1153288034.0671024</v>
      </c>
      <c r="U2010" s="140">
        <v>0</v>
      </c>
      <c r="V2010" s="140">
        <v>0</v>
      </c>
      <c r="W2010" s="140">
        <v>0</v>
      </c>
      <c r="X2010" s="140">
        <v>0</v>
      </c>
      <c r="Y2010" s="140">
        <v>1153288034.0671024</v>
      </c>
      <c r="Z2010" s="140">
        <v>166041835637.00613</v>
      </c>
      <c r="AA2010" s="140">
        <v>75172189622.064056</v>
      </c>
      <c r="AB2010" s="140">
        <v>62882378377.698662</v>
      </c>
      <c r="AC2010" s="140">
        <v>12289811244.365347</v>
      </c>
      <c r="AD2010" s="140">
        <v>90869646014.942062</v>
      </c>
      <c r="AE2010" s="140">
        <v>76013476426.419952</v>
      </c>
      <c r="AF2010" s="140">
        <v>14856169588.522217</v>
      </c>
      <c r="AG2010" s="140">
        <v>-6647108853.2187471</v>
      </c>
      <c r="AH2010" s="140">
        <v>8317470</v>
      </c>
      <c r="AI2010" s="44"/>
      <c r="AK2010" s="44"/>
      <c r="AL2010" s="4"/>
    </row>
    <row r="2011" spans="1:38" x14ac:dyDescent="0.35">
      <c r="A2011" s="140" t="s">
        <v>113</v>
      </c>
      <c r="B2011" s="140" t="s">
        <v>114</v>
      </c>
      <c r="C2011" s="140" t="s">
        <v>16</v>
      </c>
      <c r="D2011" s="140" t="s">
        <v>11</v>
      </c>
      <c r="E2011" s="140" t="s">
        <v>535</v>
      </c>
      <c r="F2011" s="140">
        <v>2011</v>
      </c>
      <c r="G2011" s="140" t="s">
        <v>1825</v>
      </c>
      <c r="H2011" s="140">
        <v>272446488661.62173</v>
      </c>
      <c r="I2011" s="140">
        <v>65591505613.846413</v>
      </c>
      <c r="J2011" s="140">
        <v>47621592054.358513</v>
      </c>
      <c r="K2011" s="140">
        <v>46861485482.79744</v>
      </c>
      <c r="L2011" s="140">
        <v>5512054126.827939</v>
      </c>
      <c r="M2011" s="140">
        <v>8739252309.5562</v>
      </c>
      <c r="N2011" s="140">
        <v>160326553.46876061</v>
      </c>
      <c r="O2011" s="140">
        <v>177729339.6710653</v>
      </c>
      <c r="P2011" s="140">
        <v>11058444298.773338</v>
      </c>
      <c r="Q2011" s="140">
        <v>21213678854.500137</v>
      </c>
      <c r="R2011" s="140">
        <v>13150472746.823822</v>
      </c>
      <c r="S2011" s="140">
        <v>8063206107.6763144</v>
      </c>
      <c r="T2011" s="140">
        <v>760106571.56107235</v>
      </c>
      <c r="U2011" s="140">
        <v>0</v>
      </c>
      <c r="V2011" s="140">
        <v>0</v>
      </c>
      <c r="W2011" s="140">
        <v>0</v>
      </c>
      <c r="X2011" s="140">
        <v>0</v>
      </c>
      <c r="Y2011" s="140">
        <v>760106571.56107235</v>
      </c>
      <c r="Z2011" s="140">
        <v>166469647314.0426</v>
      </c>
      <c r="AA2011" s="140">
        <v>85255151479.180557</v>
      </c>
      <c r="AB2011" s="140">
        <v>70141652732.997345</v>
      </c>
      <c r="AC2011" s="140">
        <v>15113498746.183197</v>
      </c>
      <c r="AD2011" s="140">
        <v>81214495834.86203</v>
      </c>
      <c r="AE2011" s="140">
        <v>66817299188.371674</v>
      </c>
      <c r="AF2011" s="140">
        <v>14397196646.490372</v>
      </c>
      <c r="AG2011" s="140">
        <v>-7236256320.6257772</v>
      </c>
      <c r="AH2011" s="140">
        <v>8480671</v>
      </c>
      <c r="AI2011" s="44"/>
      <c r="AK2011" s="44"/>
      <c r="AL2011" s="4"/>
    </row>
    <row r="2012" spans="1:38" x14ac:dyDescent="0.35">
      <c r="A2012" s="140" t="s">
        <v>113</v>
      </c>
      <c r="B2012" s="140" t="s">
        <v>114</v>
      </c>
      <c r="C2012" s="140" t="s">
        <v>16</v>
      </c>
      <c r="D2012" s="140" t="s">
        <v>11</v>
      </c>
      <c r="E2012" s="140" t="s">
        <v>535</v>
      </c>
      <c r="F2012" s="140">
        <v>2012</v>
      </c>
      <c r="G2012" s="140" t="s">
        <v>1826</v>
      </c>
      <c r="H2012" s="140">
        <v>271513124976.11636</v>
      </c>
      <c r="I2012" s="140">
        <v>67616051791.063271</v>
      </c>
      <c r="J2012" s="140">
        <v>47016707818.221725</v>
      </c>
      <c r="K2012" s="140">
        <v>46378896174.543228</v>
      </c>
      <c r="L2012" s="140">
        <v>5749029154.7419519</v>
      </c>
      <c r="M2012" s="140">
        <v>8884039163.239851</v>
      </c>
      <c r="N2012" s="140">
        <v>153227063.17930174</v>
      </c>
      <c r="O2012" s="140">
        <v>199366408.54442224</v>
      </c>
      <c r="P2012" s="140">
        <v>10341733454.163654</v>
      </c>
      <c r="Q2012" s="140">
        <v>21051500930.674053</v>
      </c>
      <c r="R2012" s="140">
        <v>13512877594.542585</v>
      </c>
      <c r="S2012" s="140">
        <v>7538623336.1314669</v>
      </c>
      <c r="T2012" s="140">
        <v>637811643.67849422</v>
      </c>
      <c r="U2012" s="140">
        <v>0</v>
      </c>
      <c r="V2012" s="140">
        <v>0</v>
      </c>
      <c r="W2012" s="140">
        <v>0</v>
      </c>
      <c r="X2012" s="140">
        <v>0</v>
      </c>
      <c r="Y2012" s="140">
        <v>637811643.67849422</v>
      </c>
      <c r="Z2012" s="140">
        <v>166165329678.79037</v>
      </c>
      <c r="AA2012" s="140">
        <v>85035298094.617493</v>
      </c>
      <c r="AB2012" s="140">
        <v>70602251968.944519</v>
      </c>
      <c r="AC2012" s="140">
        <v>14433046125.673119</v>
      </c>
      <c r="AD2012" s="140">
        <v>81130031584.172867</v>
      </c>
      <c r="AE2012" s="140">
        <v>67359826572.028572</v>
      </c>
      <c r="AF2012" s="140">
        <v>13770205012.14426</v>
      </c>
      <c r="AG2012" s="140">
        <v>-9284964311.9589767</v>
      </c>
      <c r="AH2012" s="140">
        <v>8640691</v>
      </c>
      <c r="AI2012" s="44"/>
      <c r="AK2012" s="44"/>
      <c r="AL2012" s="4"/>
    </row>
    <row r="2013" spans="1:38" x14ac:dyDescent="0.35">
      <c r="A2013" s="140" t="s">
        <v>113</v>
      </c>
      <c r="B2013" s="140" t="s">
        <v>114</v>
      </c>
      <c r="C2013" s="140" t="s">
        <v>16</v>
      </c>
      <c r="D2013" s="140" t="s">
        <v>11</v>
      </c>
      <c r="E2013" s="140" t="s">
        <v>535</v>
      </c>
      <c r="F2013" s="140">
        <v>2013</v>
      </c>
      <c r="G2013" s="140" t="s">
        <v>1827</v>
      </c>
      <c r="H2013" s="140">
        <v>272350886064.07239</v>
      </c>
      <c r="I2013" s="140">
        <v>69485550638.204498</v>
      </c>
      <c r="J2013" s="140">
        <v>46413328127.638634</v>
      </c>
      <c r="K2013" s="140">
        <v>45793171051.760666</v>
      </c>
      <c r="L2013" s="140">
        <v>6313659788.7635202</v>
      </c>
      <c r="M2013" s="140">
        <v>8903249504.9668026</v>
      </c>
      <c r="N2013" s="140">
        <v>146127597.39484185</v>
      </c>
      <c r="O2013" s="140">
        <v>185729936.63975391</v>
      </c>
      <c r="P2013" s="140">
        <v>9537343506.3041611</v>
      </c>
      <c r="Q2013" s="140">
        <v>20707060717.691582</v>
      </c>
      <c r="R2013" s="140">
        <v>13756639297.474379</v>
      </c>
      <c r="S2013" s="140">
        <v>6950421420.2172031</v>
      </c>
      <c r="T2013" s="140">
        <v>620157075.87797189</v>
      </c>
      <c r="U2013" s="140">
        <v>0</v>
      </c>
      <c r="V2013" s="140">
        <v>0</v>
      </c>
      <c r="W2013" s="140">
        <v>0</v>
      </c>
      <c r="X2013" s="140">
        <v>0</v>
      </c>
      <c r="Y2013" s="140">
        <v>620157075.87797189</v>
      </c>
      <c r="Z2013" s="140">
        <v>167835375244.68362</v>
      </c>
      <c r="AA2013" s="140">
        <v>81000200025.018631</v>
      </c>
      <c r="AB2013" s="140">
        <v>67995710806.43248</v>
      </c>
      <c r="AC2013" s="140">
        <v>13004489218.586157</v>
      </c>
      <c r="AD2013" s="140">
        <v>86835175219.664993</v>
      </c>
      <c r="AE2013" s="140">
        <v>72893887425.444962</v>
      </c>
      <c r="AF2013" s="140">
        <v>13941287794.220026</v>
      </c>
      <c r="AG2013" s="140">
        <v>-11383367946.454317</v>
      </c>
      <c r="AH2013" s="140">
        <v>8798521</v>
      </c>
      <c r="AI2013" s="44"/>
      <c r="AK2013" s="44"/>
      <c r="AL2013" s="4"/>
    </row>
    <row r="2014" spans="1:38" x14ac:dyDescent="0.35">
      <c r="A2014" s="140" t="s">
        <v>113</v>
      </c>
      <c r="B2014" s="140" t="s">
        <v>114</v>
      </c>
      <c r="C2014" s="140" t="s">
        <v>16</v>
      </c>
      <c r="D2014" s="140" t="s">
        <v>11</v>
      </c>
      <c r="E2014" s="140" t="s">
        <v>535</v>
      </c>
      <c r="F2014" s="140">
        <v>2014</v>
      </c>
      <c r="G2014" s="140" t="s">
        <v>1828</v>
      </c>
      <c r="H2014" s="140">
        <v>268827843019.15262</v>
      </c>
      <c r="I2014" s="140">
        <v>71392473656.299622</v>
      </c>
      <c r="J2014" s="140">
        <v>48084495002.976723</v>
      </c>
      <c r="K2014" s="140">
        <v>47445961207.078903</v>
      </c>
      <c r="L2014" s="140">
        <v>7531777556.6661196</v>
      </c>
      <c r="M2014" s="140">
        <v>8846703147.8366261</v>
      </c>
      <c r="N2014" s="140">
        <v>139028107.10538295</v>
      </c>
      <c r="O2014" s="140">
        <v>214427030.38896176</v>
      </c>
      <c r="P2014" s="140">
        <v>9705542707.345892</v>
      </c>
      <c r="Q2014" s="140">
        <v>21008482657.735916</v>
      </c>
      <c r="R2014" s="140">
        <v>13937356647.806652</v>
      </c>
      <c r="S2014" s="140">
        <v>7071126009.9292631</v>
      </c>
      <c r="T2014" s="140">
        <v>638533795.89782429</v>
      </c>
      <c r="U2014" s="140">
        <v>0</v>
      </c>
      <c r="V2014" s="140">
        <v>0</v>
      </c>
      <c r="W2014" s="140">
        <v>0</v>
      </c>
      <c r="X2014" s="140">
        <v>0</v>
      </c>
      <c r="Y2014" s="140">
        <v>638533795.89782429</v>
      </c>
      <c r="Z2014" s="140">
        <v>161987235768.03339</v>
      </c>
      <c r="AA2014" s="140">
        <v>83853791941.186035</v>
      </c>
      <c r="AB2014" s="140">
        <v>69939271706.392273</v>
      </c>
      <c r="AC2014" s="140">
        <v>13914520234.793762</v>
      </c>
      <c r="AD2014" s="140">
        <v>78133443826.847549</v>
      </c>
      <c r="AE2014" s="140">
        <v>65168146015.326454</v>
      </c>
      <c r="AF2014" s="140">
        <v>12965297811.520929</v>
      </c>
      <c r="AG2014" s="140">
        <v>-12636361408.157064</v>
      </c>
      <c r="AH2014" s="140">
        <v>8955589</v>
      </c>
      <c r="AI2014" s="44"/>
      <c r="AK2014" s="44"/>
      <c r="AL2014" s="4"/>
    </row>
    <row r="2015" spans="1:38" x14ac:dyDescent="0.35">
      <c r="A2015" s="140" t="s">
        <v>113</v>
      </c>
      <c r="B2015" s="140" t="s">
        <v>114</v>
      </c>
      <c r="C2015" s="140" t="s">
        <v>16</v>
      </c>
      <c r="D2015" s="140" t="s">
        <v>11</v>
      </c>
      <c r="E2015" s="140" t="s">
        <v>535</v>
      </c>
      <c r="F2015" s="140">
        <v>2015</v>
      </c>
      <c r="G2015" s="140" t="s">
        <v>1829</v>
      </c>
      <c r="H2015" s="140">
        <v>275298668663.32965</v>
      </c>
      <c r="I2015" s="140">
        <v>73949212413.619308</v>
      </c>
      <c r="J2015" s="140">
        <v>48514937418.745781</v>
      </c>
      <c r="K2015" s="140">
        <v>48039636176.471672</v>
      </c>
      <c r="L2015" s="140">
        <v>7406987043.0881042</v>
      </c>
      <c r="M2015" s="140">
        <v>8540534507.0818357</v>
      </c>
      <c r="N2015" s="140">
        <v>131928616.81592406</v>
      </c>
      <c r="O2015" s="140">
        <v>266532857.1321201</v>
      </c>
      <c r="P2015" s="140">
        <v>11036057229.268517</v>
      </c>
      <c r="Q2015" s="140">
        <v>20657595923.085175</v>
      </c>
      <c r="R2015" s="140">
        <v>13717989654.309965</v>
      </c>
      <c r="S2015" s="140">
        <v>6939606268.7752104</v>
      </c>
      <c r="T2015" s="140">
        <v>475301242.27410442</v>
      </c>
      <c r="U2015" s="140">
        <v>0</v>
      </c>
      <c r="V2015" s="140">
        <v>0</v>
      </c>
      <c r="W2015" s="140">
        <v>0</v>
      </c>
      <c r="X2015" s="140">
        <v>0</v>
      </c>
      <c r="Y2015" s="140">
        <v>475301242.27410442</v>
      </c>
      <c r="Z2015" s="140">
        <v>166539118248.91119</v>
      </c>
      <c r="AA2015" s="140">
        <v>86409107189.989914</v>
      </c>
      <c r="AB2015" s="140">
        <v>72454575287.602554</v>
      </c>
      <c r="AC2015" s="140">
        <v>13954531902.387375</v>
      </c>
      <c r="AD2015" s="140">
        <v>80130011058.921265</v>
      </c>
      <c r="AE2015" s="140">
        <v>67189514020.781601</v>
      </c>
      <c r="AF2015" s="140">
        <v>12940497038.139816</v>
      </c>
      <c r="AG2015" s="140">
        <v>-13704599417.946629</v>
      </c>
      <c r="AH2015" s="140">
        <v>9112916</v>
      </c>
      <c r="AI2015" s="44"/>
      <c r="AK2015" s="44"/>
      <c r="AL2015" s="4"/>
    </row>
    <row r="2016" spans="1:38" x14ac:dyDescent="0.35">
      <c r="A2016" s="140" t="s">
        <v>113</v>
      </c>
      <c r="B2016" s="140" t="s">
        <v>114</v>
      </c>
      <c r="C2016" s="140" t="s">
        <v>16</v>
      </c>
      <c r="D2016" s="140" t="s">
        <v>11</v>
      </c>
      <c r="E2016" s="140" t="s">
        <v>535</v>
      </c>
      <c r="F2016" s="140">
        <v>2016</v>
      </c>
      <c r="G2016" s="140" t="s">
        <v>1830</v>
      </c>
      <c r="H2016" s="140">
        <v>284958145442.86133</v>
      </c>
      <c r="I2016" s="140">
        <v>75964609996.161011</v>
      </c>
      <c r="J2016" s="140">
        <v>48372856357.217743</v>
      </c>
      <c r="K2016" s="140">
        <v>47936282438.033638</v>
      </c>
      <c r="L2016" s="140">
        <v>8121891290.7711334</v>
      </c>
      <c r="M2016" s="140">
        <v>8382051534.4774733</v>
      </c>
      <c r="N2016" s="140">
        <v>124829126.52646518</v>
      </c>
      <c r="O2016" s="140">
        <v>235659750.22083768</v>
      </c>
      <c r="P2016" s="140">
        <v>11863151667.576904</v>
      </c>
      <c r="Q2016" s="140">
        <v>19208699068.460819</v>
      </c>
      <c r="R2016" s="140">
        <v>12647369012.741489</v>
      </c>
      <c r="S2016" s="140">
        <v>6561330055.7193289</v>
      </c>
      <c r="T2016" s="140">
        <v>436573919.18410969</v>
      </c>
      <c r="U2016" s="140">
        <v>0</v>
      </c>
      <c r="V2016" s="140">
        <v>0</v>
      </c>
      <c r="W2016" s="140">
        <v>0</v>
      </c>
      <c r="X2016" s="140">
        <v>0</v>
      </c>
      <c r="Y2016" s="140">
        <v>436573919.18410969</v>
      </c>
      <c r="Z2016" s="140">
        <v>175196825793.47189</v>
      </c>
      <c r="AA2016" s="140">
        <v>94875997514.77681</v>
      </c>
      <c r="AB2016" s="140">
        <v>79678873577.564575</v>
      </c>
      <c r="AC2016" s="140">
        <v>15197123937.212387</v>
      </c>
      <c r="AD2016" s="140">
        <v>80320828278.694885</v>
      </c>
      <c r="AE2016" s="140">
        <v>67455133961.217422</v>
      </c>
      <c r="AF2016" s="140">
        <v>12865694317.477573</v>
      </c>
      <c r="AG2016" s="140">
        <v>-14576146703.989254</v>
      </c>
      <c r="AH2016" s="140">
        <v>9270795</v>
      </c>
      <c r="AI2016" s="44"/>
      <c r="AK2016" s="44"/>
      <c r="AL2016" s="4"/>
    </row>
    <row r="2017" spans="1:38" x14ac:dyDescent="0.35">
      <c r="A2017" s="140" t="s">
        <v>113</v>
      </c>
      <c r="B2017" s="140" t="s">
        <v>114</v>
      </c>
      <c r="C2017" s="140" t="s">
        <v>16</v>
      </c>
      <c r="D2017" s="140" t="s">
        <v>11</v>
      </c>
      <c r="E2017" s="140" t="s">
        <v>535</v>
      </c>
      <c r="F2017" s="140">
        <v>2017</v>
      </c>
      <c r="G2017" s="140" t="s">
        <v>1831</v>
      </c>
      <c r="H2017" s="140">
        <v>283324448389.5481</v>
      </c>
      <c r="I2017" s="140">
        <v>78383984982.98024</v>
      </c>
      <c r="J2017" s="140">
        <v>45784597819.738579</v>
      </c>
      <c r="K2017" s="140">
        <v>45421266640.229088</v>
      </c>
      <c r="L2017" s="140">
        <v>8461408653.0220032</v>
      </c>
      <c r="M2017" s="140">
        <v>8214499427.4730453</v>
      </c>
      <c r="N2017" s="140">
        <v>117729636.23700629</v>
      </c>
      <c r="O2017" s="140">
        <v>235659750.22083768</v>
      </c>
      <c r="P2017" s="140">
        <v>9838514496.3935413</v>
      </c>
      <c r="Q2017" s="140">
        <v>18553454676.882656</v>
      </c>
      <c r="R2017" s="140">
        <v>12049758901.856691</v>
      </c>
      <c r="S2017" s="140">
        <v>6503695775.0259647</v>
      </c>
      <c r="T2017" s="140">
        <v>363331179.50948155</v>
      </c>
      <c r="U2017" s="140">
        <v>0</v>
      </c>
      <c r="V2017" s="140">
        <v>0</v>
      </c>
      <c r="W2017" s="140">
        <v>0</v>
      </c>
      <c r="X2017" s="140">
        <v>0</v>
      </c>
      <c r="Y2017" s="140">
        <v>363331179.50948155</v>
      </c>
      <c r="Z2017" s="140">
        <v>174266105935.25162</v>
      </c>
      <c r="AA2017" s="140">
        <v>98320571472.684448</v>
      </c>
      <c r="AB2017" s="140">
        <v>82305842023.667175</v>
      </c>
      <c r="AC2017" s="140">
        <v>16014729449.01725</v>
      </c>
      <c r="AD2017" s="140">
        <v>75945534462.567169</v>
      </c>
      <c r="AE2017" s="140">
        <v>63575313571.236008</v>
      </c>
      <c r="AF2017" s="140">
        <v>12370220891.331255</v>
      </c>
      <c r="AG2017" s="140">
        <v>-15110240348.422245</v>
      </c>
      <c r="AH2017" s="140">
        <v>9429013</v>
      </c>
      <c r="AI2017" s="44"/>
      <c r="AK2017" s="44"/>
      <c r="AL2017" s="4"/>
    </row>
    <row r="2018" spans="1:38" x14ac:dyDescent="0.35">
      <c r="A2018" s="140" t="s">
        <v>113</v>
      </c>
      <c r="B2018" s="140" t="s">
        <v>114</v>
      </c>
      <c r="C2018" s="140" t="s">
        <v>16</v>
      </c>
      <c r="D2018" s="140" t="s">
        <v>11</v>
      </c>
      <c r="E2018" s="140" t="s">
        <v>535</v>
      </c>
      <c r="F2018" s="140">
        <v>2018</v>
      </c>
      <c r="G2018" s="140" t="s">
        <v>1832</v>
      </c>
      <c r="H2018" s="140">
        <v>289130138268.4599</v>
      </c>
      <c r="I2018" s="140">
        <v>81745219104.581985</v>
      </c>
      <c r="J2018" s="140">
        <v>44835156820.383408</v>
      </c>
      <c r="K2018" s="140">
        <v>44526209290.498718</v>
      </c>
      <c r="L2018" s="140">
        <v>7848475006.9684925</v>
      </c>
      <c r="M2018" s="140">
        <v>8075500208.0281458</v>
      </c>
      <c r="N2018" s="140">
        <v>110630170.4525464</v>
      </c>
      <c r="O2018" s="140">
        <v>235659750.22083768</v>
      </c>
      <c r="P2018" s="140">
        <v>9786704588.3104897</v>
      </c>
      <c r="Q2018" s="140">
        <v>18469239566.518211</v>
      </c>
      <c r="R2018" s="140">
        <v>11975340346.721022</v>
      </c>
      <c r="S2018" s="140">
        <v>6493899219.7971878</v>
      </c>
      <c r="T2018" s="140">
        <v>308947529.88468289</v>
      </c>
      <c r="U2018" s="140">
        <v>0</v>
      </c>
      <c r="V2018" s="140">
        <v>0</v>
      </c>
      <c r="W2018" s="140">
        <v>0</v>
      </c>
      <c r="X2018" s="140">
        <v>0</v>
      </c>
      <c r="Y2018" s="140">
        <v>308947529.88468289</v>
      </c>
      <c r="Z2018" s="140">
        <v>178906232343.49448</v>
      </c>
      <c r="AA2018" s="140">
        <v>101015785171.06596</v>
      </c>
      <c r="AB2018" s="140">
        <v>84562051782.78801</v>
      </c>
      <c r="AC2018" s="140">
        <v>16453733388.277866</v>
      </c>
      <c r="AD2018" s="140">
        <v>77890447172.428528</v>
      </c>
      <c r="AE2018" s="140">
        <v>65203433463.644638</v>
      </c>
      <c r="AF2018" s="140">
        <v>12687013708.783899</v>
      </c>
      <c r="AG2018" s="140">
        <v>-16356470000</v>
      </c>
      <c r="AH2018" s="140">
        <v>9587522</v>
      </c>
      <c r="AI2018" s="44"/>
      <c r="AK2018" s="44"/>
      <c r="AL2018" s="4"/>
    </row>
    <row r="2019" spans="1:38" x14ac:dyDescent="0.35">
      <c r="A2019" s="140" t="s">
        <v>71</v>
      </c>
      <c r="B2019" s="140" t="s">
        <v>72</v>
      </c>
      <c r="C2019" s="140" t="s">
        <v>281</v>
      </c>
      <c r="D2019" s="140" t="s">
        <v>7</v>
      </c>
      <c r="E2019" s="140" t="s">
        <v>535</v>
      </c>
      <c r="F2019" s="140">
        <v>1995</v>
      </c>
      <c r="G2019" s="140" t="s">
        <v>1833</v>
      </c>
      <c r="H2019" s="140">
        <v>416072788394.70483</v>
      </c>
      <c r="I2019" s="140">
        <v>174209510268.28925</v>
      </c>
      <c r="J2019" s="140">
        <v>20890097505.947735</v>
      </c>
      <c r="K2019" s="140">
        <v>18440556826.118984</v>
      </c>
      <c r="L2019" s="140">
        <v>2067205735.0156965</v>
      </c>
      <c r="M2019" s="140">
        <v>3780573865.9831252</v>
      </c>
      <c r="N2019" s="140">
        <v>0</v>
      </c>
      <c r="O2019" s="140">
        <v>121513614.68075739</v>
      </c>
      <c r="P2019" s="140">
        <v>1299503873.8156199</v>
      </c>
      <c r="Q2019" s="140">
        <v>11171759736.623783</v>
      </c>
      <c r="R2019" s="140">
        <v>8320887405.6865931</v>
      </c>
      <c r="S2019" s="140">
        <v>2850872330.9371901</v>
      </c>
      <c r="T2019" s="140">
        <v>2449540679.828753</v>
      </c>
      <c r="U2019" s="140">
        <v>2447468835.8405943</v>
      </c>
      <c r="V2019" s="140">
        <v>1819971291.6368895</v>
      </c>
      <c r="W2019" s="140">
        <v>617921205.17273378</v>
      </c>
      <c r="X2019" s="140">
        <v>9576339.0309709627</v>
      </c>
      <c r="Y2019" s="140">
        <v>2071843.988158925</v>
      </c>
      <c r="Z2019" s="140">
        <v>213741527577.98138</v>
      </c>
      <c r="AA2019" s="140">
        <v>111973779508.05042</v>
      </c>
      <c r="AB2019" s="140">
        <v>96091904990.179459</v>
      </c>
      <c r="AC2019" s="140">
        <v>15881874517.870852</v>
      </c>
      <c r="AD2019" s="140">
        <v>101767748069.93095</v>
      </c>
      <c r="AE2019" s="140">
        <v>87333452720.485306</v>
      </c>
      <c r="AF2019" s="140">
        <v>14434295349.44598</v>
      </c>
      <c r="AG2019" s="140">
        <v>7231653042.4864492</v>
      </c>
      <c r="AH2019" s="140">
        <v>4620030</v>
      </c>
      <c r="AI2019" s="44"/>
      <c r="AK2019" s="44"/>
      <c r="AL2019" s="4"/>
    </row>
    <row r="2020" spans="1:38" x14ac:dyDescent="0.35">
      <c r="A2020" s="140" t="s">
        <v>71</v>
      </c>
      <c r="B2020" s="140" t="s">
        <v>72</v>
      </c>
      <c r="C2020" s="140" t="s">
        <v>281</v>
      </c>
      <c r="D2020" s="140" t="s">
        <v>7</v>
      </c>
      <c r="E2020" s="140" t="s">
        <v>535</v>
      </c>
      <c r="F2020" s="140">
        <v>1996</v>
      </c>
      <c r="G2020" s="140" t="s">
        <v>1834</v>
      </c>
      <c r="H2020" s="140">
        <v>425378331194.40051</v>
      </c>
      <c r="I2020" s="140">
        <v>176322394363.77121</v>
      </c>
      <c r="J2020" s="140">
        <v>22927298903.898502</v>
      </c>
      <c r="K2020" s="140">
        <v>20315625964.124969</v>
      </c>
      <c r="L2020" s="140">
        <v>2071117733.9975243</v>
      </c>
      <c r="M2020" s="140">
        <v>5188420088.6902943</v>
      </c>
      <c r="N2020" s="140">
        <v>0</v>
      </c>
      <c r="O2020" s="140">
        <v>100180135.12777856</v>
      </c>
      <c r="P2020" s="140">
        <v>1752601005.7387474</v>
      </c>
      <c r="Q2020" s="140">
        <v>11203307000.570625</v>
      </c>
      <c r="R2020" s="140">
        <v>8396941931.6230288</v>
      </c>
      <c r="S2020" s="140">
        <v>2806365068.9475965</v>
      </c>
      <c r="T2020" s="140">
        <v>2611672939.7735343</v>
      </c>
      <c r="U2020" s="140">
        <v>2611672939.7735343</v>
      </c>
      <c r="V2020" s="140">
        <v>1977088113.0832312</v>
      </c>
      <c r="W2020" s="140">
        <v>629493374.53655481</v>
      </c>
      <c r="X2020" s="140">
        <v>5091452.1537482413</v>
      </c>
      <c r="Y2020" s="140">
        <v>0</v>
      </c>
      <c r="Z2020" s="140">
        <v>230242253651.31644</v>
      </c>
      <c r="AA2020" s="140">
        <v>120695207256.33939</v>
      </c>
      <c r="AB2020" s="140">
        <v>103576323308.90782</v>
      </c>
      <c r="AC2020" s="140">
        <v>17118883947.431496</v>
      </c>
      <c r="AD2020" s="140">
        <v>109547046394.97702</v>
      </c>
      <c r="AE2020" s="140">
        <v>94009369161.144852</v>
      </c>
      <c r="AF2020" s="140">
        <v>15537677233.832407</v>
      </c>
      <c r="AG2020" s="140">
        <v>-4113615724.5856733</v>
      </c>
      <c r="AH2020" s="140">
        <v>4557097</v>
      </c>
      <c r="AI2020" s="44"/>
      <c r="AK2020" s="44"/>
      <c r="AL2020" s="4"/>
    </row>
    <row r="2021" spans="1:38" x14ac:dyDescent="0.35">
      <c r="A2021" s="140" t="s">
        <v>71</v>
      </c>
      <c r="B2021" s="140" t="s">
        <v>72</v>
      </c>
      <c r="C2021" s="140" t="s">
        <v>281</v>
      </c>
      <c r="D2021" s="140" t="s">
        <v>7</v>
      </c>
      <c r="E2021" s="140" t="s">
        <v>535</v>
      </c>
      <c r="F2021" s="140">
        <v>1997</v>
      </c>
      <c r="G2021" s="140" t="s">
        <v>1835</v>
      </c>
      <c r="H2021" s="140">
        <v>440389866581.76331</v>
      </c>
      <c r="I2021" s="140">
        <v>180298697740.69989</v>
      </c>
      <c r="J2021" s="140">
        <v>22344430603.934864</v>
      </c>
      <c r="K2021" s="140">
        <v>21173220371.076622</v>
      </c>
      <c r="L2021" s="140">
        <v>2165218694.0825744</v>
      </c>
      <c r="M2021" s="140">
        <v>6074209417.9027214</v>
      </c>
      <c r="N2021" s="140">
        <v>0</v>
      </c>
      <c r="O2021" s="140">
        <v>79949012.01100342</v>
      </c>
      <c r="P2021" s="140">
        <v>1635499081.5650625</v>
      </c>
      <c r="Q2021" s="140">
        <v>11218344165.515263</v>
      </c>
      <c r="R2021" s="140">
        <v>8639257541.2068558</v>
      </c>
      <c r="S2021" s="140">
        <v>2579086624.3084059</v>
      </c>
      <c r="T2021" s="140">
        <v>1171210232.8582394</v>
      </c>
      <c r="U2021" s="140">
        <v>1171210232.8582394</v>
      </c>
      <c r="V2021" s="140">
        <v>683974944.02191162</v>
      </c>
      <c r="W2021" s="140">
        <v>484074972.85870683</v>
      </c>
      <c r="X2021" s="140">
        <v>3160315.977620929</v>
      </c>
      <c r="Y2021" s="140">
        <v>0</v>
      </c>
      <c r="Z2021" s="140">
        <v>246126022525.17184</v>
      </c>
      <c r="AA2021" s="140">
        <v>128853861276.70547</v>
      </c>
      <c r="AB2021" s="140">
        <v>111290374237.70094</v>
      </c>
      <c r="AC2021" s="140">
        <v>17563487039.004147</v>
      </c>
      <c r="AD2021" s="140">
        <v>117272161248.46637</v>
      </c>
      <c r="AE2021" s="140">
        <v>101287323357.57573</v>
      </c>
      <c r="AF2021" s="140">
        <v>15984837890.890654</v>
      </c>
      <c r="AG2021" s="140">
        <v>-8379284288.0432444</v>
      </c>
      <c r="AH2021" s="140">
        <v>4534920</v>
      </c>
      <c r="AI2021" s="44"/>
      <c r="AK2021" s="44"/>
      <c r="AL2021" s="4"/>
    </row>
    <row r="2022" spans="1:38" x14ac:dyDescent="0.35">
      <c r="A2022" s="140" t="s">
        <v>71</v>
      </c>
      <c r="B2022" s="140" t="s">
        <v>72</v>
      </c>
      <c r="C2022" s="140" t="s">
        <v>281</v>
      </c>
      <c r="D2022" s="140" t="s">
        <v>7</v>
      </c>
      <c r="E2022" s="140" t="s">
        <v>535</v>
      </c>
      <c r="F2022" s="140">
        <v>1998</v>
      </c>
      <c r="G2022" s="140" t="s">
        <v>1836</v>
      </c>
      <c r="H2022" s="140">
        <v>454705958073.33588</v>
      </c>
      <c r="I2022" s="140">
        <v>184207944242.09467</v>
      </c>
      <c r="J2022" s="140">
        <v>22105535929.39563</v>
      </c>
      <c r="K2022" s="140">
        <v>21045751060.878716</v>
      </c>
      <c r="L2022" s="140">
        <v>2127237411.0974054</v>
      </c>
      <c r="M2022" s="140">
        <v>6170828781.5938053</v>
      </c>
      <c r="N2022" s="140">
        <v>0</v>
      </c>
      <c r="O2022" s="140">
        <v>83815084.426997766</v>
      </c>
      <c r="P2022" s="140">
        <v>1585450586.5111661</v>
      </c>
      <c r="Q2022" s="140">
        <v>11078419197.24934</v>
      </c>
      <c r="R2022" s="140">
        <v>8649976245.3627453</v>
      </c>
      <c r="S2022" s="140">
        <v>2428442951.8865943</v>
      </c>
      <c r="T2022" s="140">
        <v>1059784868.5169162</v>
      </c>
      <c r="U2022" s="140">
        <v>1059784868.5169162</v>
      </c>
      <c r="V2022" s="140">
        <v>612509711.56469655</v>
      </c>
      <c r="W2022" s="140">
        <v>444113811.59787285</v>
      </c>
      <c r="X2022" s="140">
        <v>3161345.3543467745</v>
      </c>
      <c r="Y2022" s="140">
        <v>0</v>
      </c>
      <c r="Z2022" s="140">
        <v>258064875939.80969</v>
      </c>
      <c r="AA2022" s="140">
        <v>135080465419.23276</v>
      </c>
      <c r="AB2022" s="140">
        <v>117195935853.29893</v>
      </c>
      <c r="AC2022" s="140">
        <v>17884529565.933628</v>
      </c>
      <c r="AD2022" s="140">
        <v>122984410520.57695</v>
      </c>
      <c r="AE2022" s="140">
        <v>106701387514.41692</v>
      </c>
      <c r="AF2022" s="140">
        <v>16283023006.160093</v>
      </c>
      <c r="AG2022" s="140">
        <v>-9672398037.9641209</v>
      </c>
      <c r="AH2022" s="140">
        <v>4532135</v>
      </c>
      <c r="AI2022" s="44"/>
      <c r="AK2022" s="44"/>
      <c r="AL2022" s="4"/>
    </row>
    <row r="2023" spans="1:38" x14ac:dyDescent="0.35">
      <c r="A2023" s="140" t="s">
        <v>71</v>
      </c>
      <c r="B2023" s="140" t="s">
        <v>72</v>
      </c>
      <c r="C2023" s="140" t="s">
        <v>281</v>
      </c>
      <c r="D2023" s="140" t="s">
        <v>7</v>
      </c>
      <c r="E2023" s="140" t="s">
        <v>535</v>
      </c>
      <c r="F2023" s="140">
        <v>1999</v>
      </c>
      <c r="G2023" s="140" t="s">
        <v>1837</v>
      </c>
      <c r="H2023" s="140">
        <v>472106185437.34296</v>
      </c>
      <c r="I2023" s="140">
        <v>187542845215.05551</v>
      </c>
      <c r="J2023" s="140">
        <v>23550526883.615627</v>
      </c>
      <c r="K2023" s="140">
        <v>21938032184.64431</v>
      </c>
      <c r="L2023" s="140">
        <v>2286472228.0810504</v>
      </c>
      <c r="M2023" s="140">
        <v>6337768909.1824093</v>
      </c>
      <c r="N2023" s="140">
        <v>0</v>
      </c>
      <c r="O2023" s="140">
        <v>66967039.903550021</v>
      </c>
      <c r="P2023" s="140">
        <v>1652495049.8604264</v>
      </c>
      <c r="Q2023" s="140">
        <v>11594328957.616871</v>
      </c>
      <c r="R2023" s="140">
        <v>9110477800.0430241</v>
      </c>
      <c r="S2023" s="140">
        <v>2483851157.5738459</v>
      </c>
      <c r="T2023" s="140">
        <v>1612494698.9713194</v>
      </c>
      <c r="U2023" s="140">
        <v>1612494698.9713194</v>
      </c>
      <c r="V2023" s="140">
        <v>1074425554.1569827</v>
      </c>
      <c r="W2023" s="140">
        <v>535293791.9417783</v>
      </c>
      <c r="X2023" s="140">
        <v>2775352.872558374</v>
      </c>
      <c r="Y2023" s="140">
        <v>0</v>
      </c>
      <c r="Z2023" s="140">
        <v>270204990099.97275</v>
      </c>
      <c r="AA2023" s="140">
        <v>141362070072.46106</v>
      </c>
      <c r="AB2023" s="140">
        <v>122227411075.54474</v>
      </c>
      <c r="AC2023" s="140">
        <v>19134658996.916145</v>
      </c>
      <c r="AD2023" s="140">
        <v>128842920027.5117</v>
      </c>
      <c r="AE2023" s="140">
        <v>111402843367.41727</v>
      </c>
      <c r="AF2023" s="140">
        <v>17440076660.094521</v>
      </c>
      <c r="AG2023" s="140">
        <v>-9192176761.3008728</v>
      </c>
      <c r="AH2023" s="140">
        <v>4512597</v>
      </c>
      <c r="AI2023" s="44"/>
      <c r="AK2023" s="44"/>
      <c r="AL2023" s="4"/>
    </row>
    <row r="2024" spans="1:38" x14ac:dyDescent="0.35">
      <c r="A2024" s="140" t="s">
        <v>71</v>
      </c>
      <c r="B2024" s="140" t="s">
        <v>72</v>
      </c>
      <c r="C2024" s="140" t="s">
        <v>281</v>
      </c>
      <c r="D2024" s="140" t="s">
        <v>7</v>
      </c>
      <c r="E2024" s="140" t="s">
        <v>535</v>
      </c>
      <c r="F2024" s="140">
        <v>2000</v>
      </c>
      <c r="G2024" s="140" t="s">
        <v>1838</v>
      </c>
      <c r="H2024" s="140">
        <v>478903764545.67334</v>
      </c>
      <c r="I2024" s="140">
        <v>190318545333.0647</v>
      </c>
      <c r="J2024" s="140">
        <v>28747902926.848335</v>
      </c>
      <c r="K2024" s="140">
        <v>26645424857.423424</v>
      </c>
      <c r="L2024" s="140">
        <v>2466995397.318862</v>
      </c>
      <c r="M2024" s="140">
        <v>7090703620.7399921</v>
      </c>
      <c r="N2024" s="140">
        <v>0</v>
      </c>
      <c r="O2024" s="140">
        <v>41149164.062234648</v>
      </c>
      <c r="P2024" s="140">
        <v>5192976888.5933542</v>
      </c>
      <c r="Q2024" s="140">
        <v>11853599786.708986</v>
      </c>
      <c r="R2024" s="140">
        <v>9499641159.584259</v>
      </c>
      <c r="S2024" s="140">
        <v>2353958627.1247277</v>
      </c>
      <c r="T2024" s="140">
        <v>2102478069.4249058</v>
      </c>
      <c r="U2024" s="140">
        <v>2102478069.4249058</v>
      </c>
      <c r="V2024" s="140">
        <v>1425715976.2612894</v>
      </c>
      <c r="W2024" s="140">
        <v>675412154.08633387</v>
      </c>
      <c r="X2024" s="140">
        <v>1349939.0772825191</v>
      </c>
      <c r="Y2024" s="140">
        <v>0</v>
      </c>
      <c r="Z2024" s="140">
        <v>272700883276.50369</v>
      </c>
      <c r="AA2024" s="140">
        <v>142753664185.17902</v>
      </c>
      <c r="AB2024" s="140">
        <v>124455125572.33965</v>
      </c>
      <c r="AC2024" s="140">
        <v>18298538612.839245</v>
      </c>
      <c r="AD2024" s="140">
        <v>129947219091.32465</v>
      </c>
      <c r="AE2024" s="140">
        <v>113290244156.59251</v>
      </c>
      <c r="AF2024" s="140">
        <v>16656974934.732061</v>
      </c>
      <c r="AG2024" s="140">
        <v>-12863566990.743473</v>
      </c>
      <c r="AH2024" s="140">
        <v>4468302</v>
      </c>
      <c r="AI2024" s="44"/>
      <c r="AK2024" s="44"/>
      <c r="AL2024" s="4"/>
    </row>
    <row r="2025" spans="1:38" x14ac:dyDescent="0.35">
      <c r="A2025" s="140" t="s">
        <v>71</v>
      </c>
      <c r="B2025" s="140" t="s">
        <v>72</v>
      </c>
      <c r="C2025" s="140" t="s">
        <v>281</v>
      </c>
      <c r="D2025" s="140" t="s">
        <v>7</v>
      </c>
      <c r="E2025" s="140" t="s">
        <v>535</v>
      </c>
      <c r="F2025" s="140">
        <v>2001</v>
      </c>
      <c r="G2025" s="140" t="s">
        <v>1839</v>
      </c>
      <c r="H2025" s="140">
        <v>483356906014.69525</v>
      </c>
      <c r="I2025" s="140">
        <v>193406219317.08374</v>
      </c>
      <c r="J2025" s="140">
        <v>29491634227.235596</v>
      </c>
      <c r="K2025" s="140">
        <v>27055953295.278332</v>
      </c>
      <c r="L2025" s="140">
        <v>2503991332.86624</v>
      </c>
      <c r="M2025" s="140">
        <v>7571530107.5102348</v>
      </c>
      <c r="N2025" s="140">
        <v>0</v>
      </c>
      <c r="O2025" s="140">
        <v>25013571.555984147</v>
      </c>
      <c r="P2025" s="140">
        <v>6145420110.1732855</v>
      </c>
      <c r="Q2025" s="140">
        <v>10809998173.172586</v>
      </c>
      <c r="R2025" s="140">
        <v>8503163692.1302671</v>
      </c>
      <c r="S2025" s="140">
        <v>2306834481.0423193</v>
      </c>
      <c r="T2025" s="140">
        <v>2435680931.9572611</v>
      </c>
      <c r="U2025" s="140">
        <v>2435680931.9572611</v>
      </c>
      <c r="V2025" s="140">
        <v>1433521899.574522</v>
      </c>
      <c r="W2025" s="140">
        <v>1001577299.9935418</v>
      </c>
      <c r="X2025" s="140">
        <v>581732.38919740531</v>
      </c>
      <c r="Y2025" s="140">
        <v>0</v>
      </c>
      <c r="Z2025" s="140">
        <v>270666974431.70554</v>
      </c>
      <c r="AA2025" s="140">
        <v>141689050203.43542</v>
      </c>
      <c r="AB2025" s="140">
        <v>122724906050.62219</v>
      </c>
      <c r="AC2025" s="140">
        <v>18964144152.812916</v>
      </c>
      <c r="AD2025" s="140">
        <v>128977924228.27057</v>
      </c>
      <c r="AE2025" s="140">
        <v>111715080387.5952</v>
      </c>
      <c r="AF2025" s="140">
        <v>17262843840.675282</v>
      </c>
      <c r="AG2025" s="140">
        <v>-10207921961.329576</v>
      </c>
      <c r="AH2025" s="140">
        <v>4299642</v>
      </c>
      <c r="AI2025" s="44"/>
      <c r="AK2025" s="44"/>
      <c r="AL2025" s="4"/>
    </row>
    <row r="2026" spans="1:38" x14ac:dyDescent="0.35">
      <c r="A2026" s="140" t="s">
        <v>71</v>
      </c>
      <c r="B2026" s="140" t="s">
        <v>72</v>
      </c>
      <c r="C2026" s="140" t="s">
        <v>281</v>
      </c>
      <c r="D2026" s="140" t="s">
        <v>7</v>
      </c>
      <c r="E2026" s="140" t="s">
        <v>535</v>
      </c>
      <c r="F2026" s="140">
        <v>2002</v>
      </c>
      <c r="G2026" s="140" t="s">
        <v>1840</v>
      </c>
      <c r="H2026" s="140">
        <v>501136011438.35999</v>
      </c>
      <c r="I2026" s="140">
        <v>197592427668.04395</v>
      </c>
      <c r="J2026" s="140">
        <v>29260785709.77676</v>
      </c>
      <c r="K2026" s="140">
        <v>26726575108.309017</v>
      </c>
      <c r="L2026" s="140">
        <v>2427325876.6924586</v>
      </c>
      <c r="M2026" s="140">
        <v>7762150263.623313</v>
      </c>
      <c r="N2026" s="140">
        <v>0</v>
      </c>
      <c r="O2026" s="140">
        <v>55831076.365033843</v>
      </c>
      <c r="P2026" s="140">
        <v>6532160120.1534357</v>
      </c>
      <c r="Q2026" s="140">
        <v>9949107771.4747772</v>
      </c>
      <c r="R2026" s="140">
        <v>7678283948.4827204</v>
      </c>
      <c r="S2026" s="140">
        <v>2270823822.9920564</v>
      </c>
      <c r="T2026" s="140">
        <v>2534210601.4677448</v>
      </c>
      <c r="U2026" s="140">
        <v>2534210601.4677448</v>
      </c>
      <c r="V2026" s="140">
        <v>1311157242.8972456</v>
      </c>
      <c r="W2026" s="140">
        <v>1222737281.4924376</v>
      </c>
      <c r="X2026" s="140">
        <v>316077.07806157047</v>
      </c>
      <c r="Y2026" s="140">
        <v>0</v>
      </c>
      <c r="Z2026" s="140">
        <v>290380405666.7771</v>
      </c>
      <c r="AA2026" s="140">
        <v>152153056758.06161</v>
      </c>
      <c r="AB2026" s="140">
        <v>132450534352.14957</v>
      </c>
      <c r="AC2026" s="140">
        <v>19702522405.912251</v>
      </c>
      <c r="AD2026" s="140">
        <v>138227348908.715</v>
      </c>
      <c r="AE2026" s="140">
        <v>120328086830.0416</v>
      </c>
      <c r="AF2026" s="140">
        <v>17899262078.673309</v>
      </c>
      <c r="AG2026" s="140">
        <v>-16097607606.237858</v>
      </c>
      <c r="AH2026" s="140">
        <v>4302174</v>
      </c>
      <c r="AI2026" s="44"/>
      <c r="AK2026" s="44"/>
      <c r="AL2026" s="4"/>
    </row>
    <row r="2027" spans="1:38" x14ac:dyDescent="0.35">
      <c r="A2027" s="140" t="s">
        <v>71</v>
      </c>
      <c r="B2027" s="140" t="s">
        <v>72</v>
      </c>
      <c r="C2027" s="140" t="s">
        <v>281</v>
      </c>
      <c r="D2027" s="140" t="s">
        <v>7</v>
      </c>
      <c r="E2027" s="140" t="s">
        <v>535</v>
      </c>
      <c r="F2027" s="140">
        <v>2003</v>
      </c>
      <c r="G2027" s="140" t="s">
        <v>1841</v>
      </c>
      <c r="H2027" s="140">
        <v>521000677834.16388</v>
      </c>
      <c r="I2027" s="140">
        <v>204029594406.95059</v>
      </c>
      <c r="J2027" s="140">
        <v>32737265901.243645</v>
      </c>
      <c r="K2027" s="140">
        <v>29366422127.397381</v>
      </c>
      <c r="L2027" s="140">
        <v>2421265269.1359</v>
      </c>
      <c r="M2027" s="140">
        <v>9547404084.0403423</v>
      </c>
      <c r="N2027" s="140">
        <v>0</v>
      </c>
      <c r="O2027" s="140">
        <v>107226328.4982329</v>
      </c>
      <c r="P2027" s="140">
        <v>7374015989.6368866</v>
      </c>
      <c r="Q2027" s="140">
        <v>9916510456.0860176</v>
      </c>
      <c r="R2027" s="140">
        <v>7663876686.3810349</v>
      </c>
      <c r="S2027" s="140">
        <v>2252633769.7049823</v>
      </c>
      <c r="T2027" s="140">
        <v>3370843773.8462629</v>
      </c>
      <c r="U2027" s="140">
        <v>3370843773.8462629</v>
      </c>
      <c r="V2027" s="140">
        <v>1874340302.1792548</v>
      </c>
      <c r="W2027" s="140">
        <v>1496499338.7897346</v>
      </c>
      <c r="X2027" s="140">
        <v>4132.87727366544</v>
      </c>
      <c r="Y2027" s="140">
        <v>0</v>
      </c>
      <c r="Z2027" s="140">
        <v>306552072608.52637</v>
      </c>
      <c r="AA2027" s="140">
        <v>160746438125.54288</v>
      </c>
      <c r="AB2027" s="140">
        <v>140959355286.46271</v>
      </c>
      <c r="AC2027" s="140">
        <v>19787082839.07975</v>
      </c>
      <c r="AD2027" s="140">
        <v>145805634482.98346</v>
      </c>
      <c r="AE2027" s="140">
        <v>127857689871.81818</v>
      </c>
      <c r="AF2027" s="140">
        <v>17947944611.165462</v>
      </c>
      <c r="AG2027" s="140">
        <v>-22318255082.556763</v>
      </c>
      <c r="AH2027" s="140">
        <v>4303399</v>
      </c>
      <c r="AI2027" s="44"/>
      <c r="AK2027" s="44"/>
      <c r="AL2027" s="4"/>
    </row>
    <row r="2028" spans="1:38" x14ac:dyDescent="0.35">
      <c r="A2028" s="140" t="s">
        <v>71</v>
      </c>
      <c r="B2028" s="140" t="s">
        <v>72</v>
      </c>
      <c r="C2028" s="140" t="s">
        <v>281</v>
      </c>
      <c r="D2028" s="140" t="s">
        <v>7</v>
      </c>
      <c r="E2028" s="140" t="s">
        <v>535</v>
      </c>
      <c r="F2028" s="140">
        <v>2004</v>
      </c>
      <c r="G2028" s="140" t="s">
        <v>1842</v>
      </c>
      <c r="H2028" s="140">
        <v>525281126101.58624</v>
      </c>
      <c r="I2028" s="140">
        <v>210624786000.30972</v>
      </c>
      <c r="J2028" s="140">
        <v>30680538944.453308</v>
      </c>
      <c r="K2028" s="140">
        <v>27672779720.059174</v>
      </c>
      <c r="L2028" s="140">
        <v>2345739513.0980387</v>
      </c>
      <c r="M2028" s="140">
        <v>9027611123.8090076</v>
      </c>
      <c r="N2028" s="140">
        <v>0</v>
      </c>
      <c r="O2028" s="140">
        <v>545994044.29787052</v>
      </c>
      <c r="P2028" s="140">
        <v>7095172105.4725533</v>
      </c>
      <c r="Q2028" s="140">
        <v>8658262933.3817062</v>
      </c>
      <c r="R2028" s="140">
        <v>6443166059.1592569</v>
      </c>
      <c r="S2028" s="140">
        <v>2215096874.2224503</v>
      </c>
      <c r="T2028" s="140">
        <v>3007759224.3941298</v>
      </c>
      <c r="U2028" s="140">
        <v>3007759224.3941298</v>
      </c>
      <c r="V2028" s="140">
        <v>1687030007.2789745</v>
      </c>
      <c r="W2028" s="140">
        <v>1320729217.1151552</v>
      </c>
      <c r="X2028" s="140">
        <v>0</v>
      </c>
      <c r="Y2028" s="140">
        <v>0</v>
      </c>
      <c r="Z2028" s="140">
        <v>312345755233.61023</v>
      </c>
      <c r="AA2028" s="140">
        <v>164092675933.33752</v>
      </c>
      <c r="AB2028" s="140">
        <v>144876711094.68887</v>
      </c>
      <c r="AC2028" s="140">
        <v>19215964838.648983</v>
      </c>
      <c r="AD2028" s="140">
        <v>148253079300.27271</v>
      </c>
      <c r="AE2028" s="140">
        <v>130892000002.54195</v>
      </c>
      <c r="AF2028" s="140">
        <v>17361079297.730549</v>
      </c>
      <c r="AG2028" s="140">
        <v>-28369954076.787014</v>
      </c>
      <c r="AH2028" s="140">
        <v>4304600</v>
      </c>
      <c r="AI2028" s="44"/>
      <c r="AK2028" s="44"/>
      <c r="AL2028" s="4"/>
    </row>
    <row r="2029" spans="1:38" x14ac:dyDescent="0.35">
      <c r="A2029" s="140" t="s">
        <v>71</v>
      </c>
      <c r="B2029" s="140" t="s">
        <v>72</v>
      </c>
      <c r="C2029" s="140" t="s">
        <v>281</v>
      </c>
      <c r="D2029" s="140" t="s">
        <v>7</v>
      </c>
      <c r="E2029" s="140" t="s">
        <v>535</v>
      </c>
      <c r="F2029" s="140">
        <v>2005</v>
      </c>
      <c r="G2029" s="140" t="s">
        <v>1843</v>
      </c>
      <c r="H2029" s="140">
        <v>537808568327.51465</v>
      </c>
      <c r="I2029" s="140">
        <v>217206542113.48706</v>
      </c>
      <c r="J2029" s="140">
        <v>31560695928.273529</v>
      </c>
      <c r="K2029" s="140">
        <v>28471050128.132927</v>
      </c>
      <c r="L2029" s="140">
        <v>2207365314.7423077</v>
      </c>
      <c r="M2029" s="140">
        <v>9342016348.8025837</v>
      </c>
      <c r="N2029" s="140">
        <v>0</v>
      </c>
      <c r="O2029" s="140">
        <v>580167844.56524694</v>
      </c>
      <c r="P2029" s="140">
        <v>7586311130.8960867</v>
      </c>
      <c r="Q2029" s="140">
        <v>8755189489.1267014</v>
      </c>
      <c r="R2029" s="140">
        <v>6407998055.5282326</v>
      </c>
      <c r="S2029" s="140">
        <v>2347191433.5984697</v>
      </c>
      <c r="T2029" s="140">
        <v>3089645800.1406012</v>
      </c>
      <c r="U2029" s="140">
        <v>3089645800.1406012</v>
      </c>
      <c r="V2029" s="140">
        <v>1779343743.2508347</v>
      </c>
      <c r="W2029" s="140">
        <v>1310302056.8897665</v>
      </c>
      <c r="X2029" s="140">
        <v>0</v>
      </c>
      <c r="Y2029" s="140">
        <v>0</v>
      </c>
      <c r="Z2029" s="140">
        <v>319989715667.23425</v>
      </c>
      <c r="AA2029" s="140">
        <v>167869696772.7894</v>
      </c>
      <c r="AB2029" s="140">
        <v>148982086695.97083</v>
      </c>
      <c r="AC2029" s="140">
        <v>18887610076.818314</v>
      </c>
      <c r="AD2029" s="140">
        <v>152120018894.44482</v>
      </c>
      <c r="AE2029" s="140">
        <v>135004460476.26651</v>
      </c>
      <c r="AF2029" s="140">
        <v>17115558418.178053</v>
      </c>
      <c r="AG2029" s="140">
        <v>-30948385381.480312</v>
      </c>
      <c r="AH2029" s="140">
        <v>4310145</v>
      </c>
      <c r="AI2029" s="44"/>
      <c r="AK2029" s="44"/>
      <c r="AL2029" s="4"/>
    </row>
    <row r="2030" spans="1:38" x14ac:dyDescent="0.35">
      <c r="A2030" s="140" t="s">
        <v>71</v>
      </c>
      <c r="B2030" s="140" t="s">
        <v>72</v>
      </c>
      <c r="C2030" s="140" t="s">
        <v>281</v>
      </c>
      <c r="D2030" s="140" t="s">
        <v>7</v>
      </c>
      <c r="E2030" s="140" t="s">
        <v>535</v>
      </c>
      <c r="F2030" s="140">
        <v>2006</v>
      </c>
      <c r="G2030" s="140" t="s">
        <v>1844</v>
      </c>
      <c r="H2030" s="140">
        <v>539918311585.79706</v>
      </c>
      <c r="I2030" s="140">
        <v>224713129731.59195</v>
      </c>
      <c r="J2030" s="140">
        <v>32335535196.349846</v>
      </c>
      <c r="K2030" s="140">
        <v>29175707361.812378</v>
      </c>
      <c r="L2030" s="140">
        <v>2324060793.4452968</v>
      </c>
      <c r="M2030" s="140">
        <v>9520425304.0123634</v>
      </c>
      <c r="N2030" s="140">
        <v>0</v>
      </c>
      <c r="O2030" s="140">
        <v>542867276.87525558</v>
      </c>
      <c r="P2030" s="140">
        <v>8102886434.9044552</v>
      </c>
      <c r="Q2030" s="140">
        <v>8685467552.5750084</v>
      </c>
      <c r="R2030" s="140">
        <v>6303878904.7594795</v>
      </c>
      <c r="S2030" s="140">
        <v>2381588647.8155289</v>
      </c>
      <c r="T2030" s="140">
        <v>3159827834.5374646</v>
      </c>
      <c r="U2030" s="140">
        <v>3159827834.5374646</v>
      </c>
      <c r="V2030" s="140">
        <v>1821925743.229547</v>
      </c>
      <c r="W2030" s="140">
        <v>1337902091.3079176</v>
      </c>
      <c r="X2030" s="140">
        <v>0</v>
      </c>
      <c r="Y2030" s="140">
        <v>0</v>
      </c>
      <c r="Z2030" s="140">
        <v>328861567479.07977</v>
      </c>
      <c r="AA2030" s="140">
        <v>172615040196.1727</v>
      </c>
      <c r="AB2030" s="140">
        <v>153668175239.79144</v>
      </c>
      <c r="AC2030" s="140">
        <v>18946864956.381123</v>
      </c>
      <c r="AD2030" s="140">
        <v>156246527282.90707</v>
      </c>
      <c r="AE2030" s="140">
        <v>139096330817.01199</v>
      </c>
      <c r="AF2030" s="140">
        <v>17150196465.895212</v>
      </c>
      <c r="AG2030" s="140">
        <v>-45991920821.22451</v>
      </c>
      <c r="AH2030" s="140">
        <v>4311159</v>
      </c>
      <c r="AI2030" s="44"/>
      <c r="AK2030" s="44"/>
      <c r="AL2030" s="4"/>
    </row>
    <row r="2031" spans="1:38" x14ac:dyDescent="0.35">
      <c r="A2031" s="140" t="s">
        <v>71</v>
      </c>
      <c r="B2031" s="140" t="s">
        <v>72</v>
      </c>
      <c r="C2031" s="140" t="s">
        <v>281</v>
      </c>
      <c r="D2031" s="140" t="s">
        <v>7</v>
      </c>
      <c r="E2031" s="140" t="s">
        <v>535</v>
      </c>
      <c r="F2031" s="140">
        <v>2007</v>
      </c>
      <c r="G2031" s="140" t="s">
        <v>1845</v>
      </c>
      <c r="H2031" s="140">
        <v>551230489722.8894</v>
      </c>
      <c r="I2031" s="140">
        <v>232688910403.3891</v>
      </c>
      <c r="J2031" s="140">
        <v>34729523693.221939</v>
      </c>
      <c r="K2031" s="140">
        <v>31294008267.324898</v>
      </c>
      <c r="L2031" s="140">
        <v>2520321319.1013622</v>
      </c>
      <c r="M2031" s="140">
        <v>9664862183.7381783</v>
      </c>
      <c r="N2031" s="140">
        <v>0</v>
      </c>
      <c r="O2031" s="140">
        <v>445617139.33770978</v>
      </c>
      <c r="P2031" s="140">
        <v>9569403585.6301289</v>
      </c>
      <c r="Q2031" s="140">
        <v>9093804039.517519</v>
      </c>
      <c r="R2031" s="140">
        <v>6654407028.9617834</v>
      </c>
      <c r="S2031" s="140">
        <v>2439397010.5557356</v>
      </c>
      <c r="T2031" s="140">
        <v>3435515425.8970399</v>
      </c>
      <c r="U2031" s="140">
        <v>3435515425.8970399</v>
      </c>
      <c r="V2031" s="140">
        <v>1949836302.5445862</v>
      </c>
      <c r="W2031" s="140">
        <v>1485679123.3524537</v>
      </c>
      <c r="X2031" s="140">
        <v>0</v>
      </c>
      <c r="Y2031" s="140">
        <v>0</v>
      </c>
      <c r="Z2031" s="140">
        <v>343560846299.65112</v>
      </c>
      <c r="AA2031" s="140">
        <v>180285922624.58707</v>
      </c>
      <c r="AB2031" s="140">
        <v>161432640455.3454</v>
      </c>
      <c r="AC2031" s="140">
        <v>18853282169.241676</v>
      </c>
      <c r="AD2031" s="140">
        <v>163274923675.06406</v>
      </c>
      <c r="AE2031" s="140">
        <v>146200555569.14563</v>
      </c>
      <c r="AF2031" s="140">
        <v>17074368105.918737</v>
      </c>
      <c r="AG2031" s="140">
        <v>-59748790673.372665</v>
      </c>
      <c r="AH2031" s="140">
        <v>4310217</v>
      </c>
      <c r="AI2031" s="44"/>
      <c r="AK2031" s="44"/>
      <c r="AL2031" s="4"/>
    </row>
    <row r="2032" spans="1:38" x14ac:dyDescent="0.35">
      <c r="A2032" s="140" t="s">
        <v>71</v>
      </c>
      <c r="B2032" s="140" t="s">
        <v>72</v>
      </c>
      <c r="C2032" s="140" t="s">
        <v>281</v>
      </c>
      <c r="D2032" s="140" t="s">
        <v>7</v>
      </c>
      <c r="E2032" s="140" t="s">
        <v>535</v>
      </c>
      <c r="F2032" s="140">
        <v>2008</v>
      </c>
      <c r="G2032" s="140" t="s">
        <v>1846</v>
      </c>
      <c r="H2032" s="140">
        <v>580212026024.25842</v>
      </c>
      <c r="I2032" s="140">
        <v>241445837527.86887</v>
      </c>
      <c r="J2032" s="140">
        <v>37496360168.464554</v>
      </c>
      <c r="K2032" s="140">
        <v>33251955816.410774</v>
      </c>
      <c r="L2032" s="140">
        <v>2705117100.9171023</v>
      </c>
      <c r="M2032" s="140">
        <v>10028496605.403257</v>
      </c>
      <c r="N2032" s="140">
        <v>0</v>
      </c>
      <c r="O2032" s="140">
        <v>502425847.58749998</v>
      </c>
      <c r="P2032" s="140">
        <v>10558809558.664968</v>
      </c>
      <c r="Q2032" s="140">
        <v>9457106703.837944</v>
      </c>
      <c r="R2032" s="140">
        <v>6891790704.0326881</v>
      </c>
      <c r="S2032" s="140">
        <v>2565315999.8052549</v>
      </c>
      <c r="T2032" s="140">
        <v>4244404352.0537777</v>
      </c>
      <c r="U2032" s="140">
        <v>4244404352.0537777</v>
      </c>
      <c r="V2032" s="140">
        <v>2429659328.9788256</v>
      </c>
      <c r="W2032" s="140">
        <v>1814745023.0749524</v>
      </c>
      <c r="X2032" s="140">
        <v>0</v>
      </c>
      <c r="Y2032" s="140">
        <v>0</v>
      </c>
      <c r="Z2032" s="140">
        <v>346628206001.69739</v>
      </c>
      <c r="AA2032" s="140">
        <v>181653155518.57385</v>
      </c>
      <c r="AB2032" s="140">
        <v>162789349977.39127</v>
      </c>
      <c r="AC2032" s="140">
        <v>18863805541.182343</v>
      </c>
      <c r="AD2032" s="140">
        <v>164975050483.1235</v>
      </c>
      <c r="AE2032" s="140">
        <v>147843185844.84454</v>
      </c>
      <c r="AF2032" s="140">
        <v>17131864638.27861</v>
      </c>
      <c r="AG2032" s="140">
        <v>-45358377673.772476</v>
      </c>
      <c r="AH2032" s="140">
        <v>4309705</v>
      </c>
      <c r="AI2032" s="44"/>
      <c r="AK2032" s="44"/>
      <c r="AL2032" s="4"/>
    </row>
    <row r="2033" spans="1:38" x14ac:dyDescent="0.35">
      <c r="A2033" s="140" t="s">
        <v>71</v>
      </c>
      <c r="B2033" s="140" t="s">
        <v>72</v>
      </c>
      <c r="C2033" s="140" t="s">
        <v>281</v>
      </c>
      <c r="D2033" s="140" t="s">
        <v>7</v>
      </c>
      <c r="E2033" s="140" t="s">
        <v>535</v>
      </c>
      <c r="F2033" s="140">
        <v>2009</v>
      </c>
      <c r="G2033" s="140" t="s">
        <v>1847</v>
      </c>
      <c r="H2033" s="140">
        <v>567249574042.19763</v>
      </c>
      <c r="I2033" s="140">
        <v>246874514612.14297</v>
      </c>
      <c r="J2033" s="140">
        <v>37529799704.200623</v>
      </c>
      <c r="K2033" s="140">
        <v>33288575674.357723</v>
      </c>
      <c r="L2033" s="140">
        <v>2782582273.3849578</v>
      </c>
      <c r="M2033" s="140">
        <v>8783053795.1198463</v>
      </c>
      <c r="N2033" s="140">
        <v>0</v>
      </c>
      <c r="O2033" s="140">
        <v>417324360.33768749</v>
      </c>
      <c r="P2033" s="140">
        <v>11585048529.964027</v>
      </c>
      <c r="Q2033" s="140">
        <v>9720566715.5512009</v>
      </c>
      <c r="R2033" s="140">
        <v>7099131996.7312469</v>
      </c>
      <c r="S2033" s="140">
        <v>2621434718.819953</v>
      </c>
      <c r="T2033" s="140">
        <v>4241224029.8428974</v>
      </c>
      <c r="U2033" s="140">
        <v>4241065516.2650342</v>
      </c>
      <c r="V2033" s="140">
        <v>2014057752.5649347</v>
      </c>
      <c r="W2033" s="140">
        <v>2227007763.7000995</v>
      </c>
      <c r="X2033" s="140">
        <v>0</v>
      </c>
      <c r="Y2033" s="140">
        <v>158513.57786311157</v>
      </c>
      <c r="Z2033" s="140">
        <v>335557224106.96118</v>
      </c>
      <c r="AA2033" s="140">
        <v>175988242394.42441</v>
      </c>
      <c r="AB2033" s="140">
        <v>155906269937.18512</v>
      </c>
      <c r="AC2033" s="140">
        <v>20081972457.239189</v>
      </c>
      <c r="AD2033" s="140">
        <v>159568981712.53735</v>
      </c>
      <c r="AE2033" s="140">
        <v>141360606810.99631</v>
      </c>
      <c r="AF2033" s="140">
        <v>18208374901.54055</v>
      </c>
      <c r="AG2033" s="140">
        <v>-52711964381.107094</v>
      </c>
      <c r="AH2033" s="140">
        <v>4305181</v>
      </c>
      <c r="AI2033" s="44"/>
      <c r="AK2033" s="44"/>
      <c r="AL2033" s="4"/>
    </row>
    <row r="2034" spans="1:38" x14ac:dyDescent="0.35">
      <c r="A2034" s="140" t="s">
        <v>71</v>
      </c>
      <c r="B2034" s="140" t="s">
        <v>72</v>
      </c>
      <c r="C2034" s="140" t="s">
        <v>281</v>
      </c>
      <c r="D2034" s="140" t="s">
        <v>7</v>
      </c>
      <c r="E2034" s="140" t="s">
        <v>535</v>
      </c>
      <c r="F2034" s="140">
        <v>2010</v>
      </c>
      <c r="G2034" s="140" t="s">
        <v>1848</v>
      </c>
      <c r="H2034" s="140">
        <v>561822721882.28406</v>
      </c>
      <c r="I2034" s="140">
        <v>249654623115.1076</v>
      </c>
      <c r="J2034" s="140">
        <v>38710055100.067062</v>
      </c>
      <c r="K2034" s="140">
        <v>34248390591.176483</v>
      </c>
      <c r="L2034" s="140">
        <v>2917077274.8386269</v>
      </c>
      <c r="M2034" s="140">
        <v>8297462849.0675812</v>
      </c>
      <c r="N2034" s="140">
        <v>0</v>
      </c>
      <c r="O2034" s="140">
        <v>178313849.27403408</v>
      </c>
      <c r="P2034" s="140">
        <v>12704871491.805458</v>
      </c>
      <c r="Q2034" s="140">
        <v>10150665126.190786</v>
      </c>
      <c r="R2034" s="140">
        <v>7516126731.0931864</v>
      </c>
      <c r="S2034" s="140">
        <v>2634538395.0975995</v>
      </c>
      <c r="T2034" s="140">
        <v>4461664508.8905792</v>
      </c>
      <c r="U2034" s="140">
        <v>4461173066.3893528</v>
      </c>
      <c r="V2034" s="140">
        <v>2041315264.5958042</v>
      </c>
      <c r="W2034" s="140">
        <v>2419857801.7935486</v>
      </c>
      <c r="X2034" s="140">
        <v>0</v>
      </c>
      <c r="Y2034" s="140">
        <v>491442.5012262924</v>
      </c>
      <c r="Z2034" s="140">
        <v>326370328545.67096</v>
      </c>
      <c r="AA2034" s="140">
        <v>171548077223.91888</v>
      </c>
      <c r="AB2034" s="140">
        <v>150208619590.97244</v>
      </c>
      <c r="AC2034" s="140">
        <v>21339457632.946468</v>
      </c>
      <c r="AD2034" s="140">
        <v>154822251321.75146</v>
      </c>
      <c r="AE2034" s="140">
        <v>135563376922.32892</v>
      </c>
      <c r="AF2034" s="140">
        <v>19258874399.422642</v>
      </c>
      <c r="AG2034" s="140">
        <v>-52912284878.561684</v>
      </c>
      <c r="AH2034" s="140">
        <v>4295427</v>
      </c>
      <c r="AI2034" s="44"/>
      <c r="AK2034" s="44"/>
      <c r="AL2034" s="4"/>
    </row>
    <row r="2035" spans="1:38" x14ac:dyDescent="0.35">
      <c r="A2035" s="140" t="s">
        <v>71</v>
      </c>
      <c r="B2035" s="140" t="s">
        <v>72</v>
      </c>
      <c r="C2035" s="140" t="s">
        <v>281</v>
      </c>
      <c r="D2035" s="140" t="s">
        <v>7</v>
      </c>
      <c r="E2035" s="140" t="s">
        <v>535</v>
      </c>
      <c r="F2035" s="140">
        <v>2011</v>
      </c>
      <c r="G2035" s="140" t="s">
        <v>1849</v>
      </c>
      <c r="H2035" s="140">
        <v>565135696309.76514</v>
      </c>
      <c r="I2035" s="140">
        <v>251974940201.4726</v>
      </c>
      <c r="J2035" s="140">
        <v>41147657108.655609</v>
      </c>
      <c r="K2035" s="140">
        <v>36500000838.900604</v>
      </c>
      <c r="L2035" s="140">
        <v>3130127604.9979453</v>
      </c>
      <c r="M2035" s="140">
        <v>8905204469.9852009</v>
      </c>
      <c r="N2035" s="140">
        <v>0</v>
      </c>
      <c r="O2035" s="140">
        <v>266194161.26887661</v>
      </c>
      <c r="P2035" s="140">
        <v>13849093356.593761</v>
      </c>
      <c r="Q2035" s="140">
        <v>10349381246.054819</v>
      </c>
      <c r="R2035" s="140">
        <v>7618604720.7904911</v>
      </c>
      <c r="S2035" s="140">
        <v>2730776525.2643275</v>
      </c>
      <c r="T2035" s="140">
        <v>4647656269.7550144</v>
      </c>
      <c r="U2035" s="140">
        <v>4646660558.6580124</v>
      </c>
      <c r="V2035" s="140">
        <v>2333895955.1226025</v>
      </c>
      <c r="W2035" s="140">
        <v>2312764603.5354095</v>
      </c>
      <c r="X2035" s="140">
        <v>0</v>
      </c>
      <c r="Y2035" s="140">
        <v>995711.09700178541</v>
      </c>
      <c r="Z2035" s="140">
        <v>319902516344.25305</v>
      </c>
      <c r="AA2035" s="140">
        <v>168340934301.95926</v>
      </c>
      <c r="AB2035" s="140">
        <v>147893115737.19162</v>
      </c>
      <c r="AC2035" s="140">
        <v>20447818564.768166</v>
      </c>
      <c r="AD2035" s="140">
        <v>151561582042.29376</v>
      </c>
      <c r="AE2035" s="140">
        <v>133151896104.40361</v>
      </c>
      <c r="AF2035" s="140">
        <v>18409685937.889973</v>
      </c>
      <c r="AG2035" s="140">
        <v>-47889417344.616058</v>
      </c>
      <c r="AH2035" s="140">
        <v>4280622</v>
      </c>
      <c r="AI2035" s="44"/>
      <c r="AK2035" s="44"/>
      <c r="AL2035" s="4"/>
    </row>
    <row r="2036" spans="1:38" x14ac:dyDescent="0.35">
      <c r="A2036" s="140" t="s">
        <v>71</v>
      </c>
      <c r="B2036" s="140" t="s">
        <v>72</v>
      </c>
      <c r="C2036" s="140" t="s">
        <v>281</v>
      </c>
      <c r="D2036" s="140" t="s">
        <v>7</v>
      </c>
      <c r="E2036" s="140" t="s">
        <v>535</v>
      </c>
      <c r="F2036" s="140">
        <v>2012</v>
      </c>
      <c r="G2036" s="140" t="s">
        <v>1850</v>
      </c>
      <c r="H2036" s="140">
        <v>530145564195.74219</v>
      </c>
      <c r="I2036" s="140">
        <v>253782094078.77689</v>
      </c>
      <c r="J2036" s="140">
        <v>43322683345.378502</v>
      </c>
      <c r="K2036" s="140">
        <v>37716696050.235664</v>
      </c>
      <c r="L2036" s="140">
        <v>3373310276.6018991</v>
      </c>
      <c r="M2036" s="140">
        <v>8937387154.7484322</v>
      </c>
      <c r="N2036" s="140">
        <v>0</v>
      </c>
      <c r="O2036" s="140">
        <v>101742556.63185437</v>
      </c>
      <c r="P2036" s="140">
        <v>14816704082.46228</v>
      </c>
      <c r="Q2036" s="140">
        <v>10487551979.791199</v>
      </c>
      <c r="R2036" s="140">
        <v>7720757246.04492</v>
      </c>
      <c r="S2036" s="140">
        <v>2766794733.7462778</v>
      </c>
      <c r="T2036" s="140">
        <v>5605987295.1428366</v>
      </c>
      <c r="U2036" s="140">
        <v>5604734847.9153461</v>
      </c>
      <c r="V2036" s="140">
        <v>2829411470.1057458</v>
      </c>
      <c r="W2036" s="140">
        <v>2775323377.8096008</v>
      </c>
      <c r="X2036" s="140">
        <v>0</v>
      </c>
      <c r="Y2036" s="140">
        <v>1252447.2274904123</v>
      </c>
      <c r="Z2036" s="140">
        <v>284294098859.44055</v>
      </c>
      <c r="AA2036" s="140">
        <v>153246009180.56332</v>
      </c>
      <c r="AB2036" s="140">
        <v>145195127706.42462</v>
      </c>
      <c r="AC2036" s="140">
        <v>8050881474.1387444</v>
      </c>
      <c r="AD2036" s="140">
        <v>131048089678.87727</v>
      </c>
      <c r="AE2036" s="140">
        <v>124163390735.92592</v>
      </c>
      <c r="AF2036" s="140">
        <v>6884698942.9514008</v>
      </c>
      <c r="AG2036" s="140">
        <v>-51253312087.853844</v>
      </c>
      <c r="AH2036" s="140">
        <v>4267558</v>
      </c>
      <c r="AI2036" s="44"/>
      <c r="AK2036" s="44"/>
      <c r="AL2036" s="4"/>
    </row>
    <row r="2037" spans="1:38" x14ac:dyDescent="0.35">
      <c r="A2037" s="140" t="s">
        <v>71</v>
      </c>
      <c r="B2037" s="140" t="s">
        <v>72</v>
      </c>
      <c r="C2037" s="140" t="s">
        <v>281</v>
      </c>
      <c r="D2037" s="140" t="s">
        <v>7</v>
      </c>
      <c r="E2037" s="140" t="s">
        <v>535</v>
      </c>
      <c r="F2037" s="140">
        <v>2013</v>
      </c>
      <c r="G2037" s="140" t="s">
        <v>1851</v>
      </c>
      <c r="H2037" s="140">
        <v>503345295948.51758</v>
      </c>
      <c r="I2037" s="140">
        <v>255666359599.74567</v>
      </c>
      <c r="J2037" s="140">
        <v>37291470211.857178</v>
      </c>
      <c r="K2037" s="140">
        <v>31688857617.422241</v>
      </c>
      <c r="L2037" s="140">
        <v>3527180646.8217492</v>
      </c>
      <c r="M2037" s="140">
        <v>9284272764.6971626</v>
      </c>
      <c r="N2037" s="140">
        <v>0</v>
      </c>
      <c r="O2037" s="140">
        <v>411034740.7485683</v>
      </c>
      <c r="P2037" s="140">
        <v>8876732539.175127</v>
      </c>
      <c r="Q2037" s="140">
        <v>9589636925.9796295</v>
      </c>
      <c r="R2037" s="140">
        <v>6848389251.8863993</v>
      </c>
      <c r="S2037" s="140">
        <v>2741247674.0932307</v>
      </c>
      <c r="T2037" s="140">
        <v>5602612594.4349403</v>
      </c>
      <c r="U2037" s="140">
        <v>5601129187.4259224</v>
      </c>
      <c r="V2037" s="140">
        <v>2799705254.6476445</v>
      </c>
      <c r="W2037" s="140">
        <v>2801423932.7782774</v>
      </c>
      <c r="X2037" s="140">
        <v>0</v>
      </c>
      <c r="Y2037" s="140">
        <v>1483407.0090178973</v>
      </c>
      <c r="Z2037" s="140">
        <v>260493428460.42044</v>
      </c>
      <c r="AA2037" s="140">
        <v>123115996577.24548</v>
      </c>
      <c r="AB2037" s="140">
        <v>116578732034.2372</v>
      </c>
      <c r="AC2037" s="140">
        <v>6537264543.0084925</v>
      </c>
      <c r="AD2037" s="140">
        <v>137377431883.17497</v>
      </c>
      <c r="AE2037" s="140">
        <v>130082907699.26041</v>
      </c>
      <c r="AF2037" s="140">
        <v>7294524183.9144478</v>
      </c>
      <c r="AG2037" s="140">
        <v>-50105962323.505653</v>
      </c>
      <c r="AH2037" s="140">
        <v>4255689</v>
      </c>
      <c r="AI2037" s="44"/>
      <c r="AK2037" s="44"/>
      <c r="AL2037" s="4"/>
    </row>
    <row r="2038" spans="1:38" x14ac:dyDescent="0.35">
      <c r="A2038" s="140" t="s">
        <v>71</v>
      </c>
      <c r="B2038" s="140" t="s">
        <v>72</v>
      </c>
      <c r="C2038" s="140" t="s">
        <v>281</v>
      </c>
      <c r="D2038" s="140" t="s">
        <v>7</v>
      </c>
      <c r="E2038" s="140" t="s">
        <v>535</v>
      </c>
      <c r="F2038" s="140">
        <v>2014</v>
      </c>
      <c r="G2038" s="140" t="s">
        <v>1852</v>
      </c>
      <c r="H2038" s="140">
        <v>538236234589.62585</v>
      </c>
      <c r="I2038" s="140">
        <v>257113234320.73169</v>
      </c>
      <c r="J2038" s="140">
        <v>38202867303.502396</v>
      </c>
      <c r="K2038" s="140">
        <v>32530460839.243332</v>
      </c>
      <c r="L2038" s="140">
        <v>3667702430.0420227</v>
      </c>
      <c r="M2038" s="140">
        <v>9555487912.8643856</v>
      </c>
      <c r="N2038" s="140">
        <v>0</v>
      </c>
      <c r="O2038" s="140">
        <v>454565141.56552136</v>
      </c>
      <c r="P2038" s="140">
        <v>9504413961.5699787</v>
      </c>
      <c r="Q2038" s="140">
        <v>9348291393.2014236</v>
      </c>
      <c r="R2038" s="140">
        <v>6566341301.4340801</v>
      </c>
      <c r="S2038" s="140">
        <v>2781950091.7673445</v>
      </c>
      <c r="T2038" s="140">
        <v>5672406464.2590647</v>
      </c>
      <c r="U2038" s="140">
        <v>5670460938.4188118</v>
      </c>
      <c r="V2038" s="140">
        <v>3024603611.1597276</v>
      </c>
      <c r="W2038" s="140">
        <v>2645857327.2590842</v>
      </c>
      <c r="X2038" s="140">
        <v>0</v>
      </c>
      <c r="Y2038" s="140">
        <v>1945525.8402529429</v>
      </c>
      <c r="Z2038" s="140">
        <v>285977162053.25745</v>
      </c>
      <c r="AA2038" s="140">
        <v>148346745911.70767</v>
      </c>
      <c r="AB2038" s="140">
        <v>140759953718.61105</v>
      </c>
      <c r="AC2038" s="140">
        <v>7586792193.096467</v>
      </c>
      <c r="AD2038" s="140">
        <v>137630416141.55029</v>
      </c>
      <c r="AE2038" s="140">
        <v>130591681585.57404</v>
      </c>
      <c r="AF2038" s="140">
        <v>7038734555.9759979</v>
      </c>
      <c r="AG2038" s="140">
        <v>-43057029087.865662</v>
      </c>
      <c r="AH2038" s="140">
        <v>4238389</v>
      </c>
      <c r="AI2038" s="44"/>
      <c r="AK2038" s="44"/>
      <c r="AL2038" s="4"/>
    </row>
    <row r="2039" spans="1:38" x14ac:dyDescent="0.35">
      <c r="A2039" s="140" t="s">
        <v>71</v>
      </c>
      <c r="B2039" s="140" t="s">
        <v>72</v>
      </c>
      <c r="C2039" s="140" t="s">
        <v>281</v>
      </c>
      <c r="D2039" s="140" t="s">
        <v>7</v>
      </c>
      <c r="E2039" s="140" t="s">
        <v>535</v>
      </c>
      <c r="F2039" s="140">
        <v>2015</v>
      </c>
      <c r="G2039" s="140" t="s">
        <v>1853</v>
      </c>
      <c r="H2039" s="140">
        <v>556610818877.27026</v>
      </c>
      <c r="I2039" s="140">
        <v>258969460500.23773</v>
      </c>
      <c r="J2039" s="140">
        <v>37440974436.448792</v>
      </c>
      <c r="K2039" s="140">
        <v>32571606934.281456</v>
      </c>
      <c r="L2039" s="140">
        <v>3742371316.2164512</v>
      </c>
      <c r="M2039" s="140">
        <v>10027383693.188293</v>
      </c>
      <c r="N2039" s="140">
        <v>0</v>
      </c>
      <c r="O2039" s="140">
        <v>176318501.84326679</v>
      </c>
      <c r="P2039" s="140">
        <v>9470239015.0955772</v>
      </c>
      <c r="Q2039" s="140">
        <v>9155294407.9378662</v>
      </c>
      <c r="R2039" s="140">
        <v>6397236497.6910419</v>
      </c>
      <c r="S2039" s="140">
        <v>2758057910.2468238</v>
      </c>
      <c r="T2039" s="140">
        <v>4869367502.1673422</v>
      </c>
      <c r="U2039" s="140">
        <v>4866865570.9084911</v>
      </c>
      <c r="V2039" s="140">
        <v>2450431965.3526955</v>
      </c>
      <c r="W2039" s="140">
        <v>2416433605.5557961</v>
      </c>
      <c r="X2039" s="140">
        <v>0</v>
      </c>
      <c r="Y2039" s="140">
        <v>2501931.2588509931</v>
      </c>
      <c r="Z2039" s="140">
        <v>303049562029.34039</v>
      </c>
      <c r="AA2039" s="140">
        <v>155207270387.4675</v>
      </c>
      <c r="AB2039" s="140">
        <v>147269615267.02237</v>
      </c>
      <c r="AC2039" s="140">
        <v>7937655120.4452276</v>
      </c>
      <c r="AD2039" s="140">
        <v>147842291641.87286</v>
      </c>
      <c r="AE2039" s="140">
        <v>140281298394.97278</v>
      </c>
      <c r="AF2039" s="140">
        <v>7560993246.9002542</v>
      </c>
      <c r="AG2039" s="140">
        <v>-42849178088.756737</v>
      </c>
      <c r="AH2039" s="140">
        <v>4203604</v>
      </c>
      <c r="AI2039" s="44"/>
      <c r="AK2039" s="44"/>
      <c r="AL2039" s="4"/>
    </row>
    <row r="2040" spans="1:38" x14ac:dyDescent="0.35">
      <c r="A2040" s="140" t="s">
        <v>71</v>
      </c>
      <c r="B2040" s="140" t="s">
        <v>72</v>
      </c>
      <c r="C2040" s="140" t="s">
        <v>281</v>
      </c>
      <c r="D2040" s="140" t="s">
        <v>7</v>
      </c>
      <c r="E2040" s="140" t="s">
        <v>535</v>
      </c>
      <c r="F2040" s="140">
        <v>2016</v>
      </c>
      <c r="G2040" s="140" t="s">
        <v>1854</v>
      </c>
      <c r="H2040" s="140">
        <v>578951842947.67017</v>
      </c>
      <c r="I2040" s="140">
        <v>261480257362.72443</v>
      </c>
      <c r="J2040" s="140">
        <v>35999070293.374397</v>
      </c>
      <c r="K2040" s="140">
        <v>32108065834.241776</v>
      </c>
      <c r="L2040" s="140">
        <v>3736939412.0637426</v>
      </c>
      <c r="M2040" s="140">
        <v>10636767669.077265</v>
      </c>
      <c r="N2040" s="140">
        <v>0</v>
      </c>
      <c r="O2040" s="140">
        <v>110977753.36464423</v>
      </c>
      <c r="P2040" s="140">
        <v>9159770072.362545</v>
      </c>
      <c r="Q2040" s="140">
        <v>8463610927.373579</v>
      </c>
      <c r="R2040" s="140">
        <v>5886582745.2417974</v>
      </c>
      <c r="S2040" s="140">
        <v>2577028182.1317816</v>
      </c>
      <c r="T2040" s="140">
        <v>3891004459.1326189</v>
      </c>
      <c r="U2040" s="140">
        <v>3888285341.8777022</v>
      </c>
      <c r="V2040" s="140">
        <v>1840040547.2411273</v>
      </c>
      <c r="W2040" s="140">
        <v>2048244794.636575</v>
      </c>
      <c r="X2040" s="140">
        <v>0</v>
      </c>
      <c r="Y2040" s="140">
        <v>2719117.2549166004</v>
      </c>
      <c r="Z2040" s="140">
        <v>321142557846.38885</v>
      </c>
      <c r="AA2040" s="140">
        <v>172495524168.6456</v>
      </c>
      <c r="AB2040" s="140">
        <v>163673708172.18564</v>
      </c>
      <c r="AC2040" s="140">
        <v>8821815996.4604721</v>
      </c>
      <c r="AD2040" s="140">
        <v>148647033677.74329</v>
      </c>
      <c r="AE2040" s="140">
        <v>141044884080.84918</v>
      </c>
      <c r="AF2040" s="140">
        <v>7602149596.894166</v>
      </c>
      <c r="AG2040" s="140">
        <v>-39670042554.817444</v>
      </c>
      <c r="AH2040" s="140">
        <v>4174349</v>
      </c>
      <c r="AI2040" s="44"/>
      <c r="AK2040" s="44"/>
      <c r="AL2040" s="4"/>
    </row>
    <row r="2041" spans="1:38" x14ac:dyDescent="0.35">
      <c r="A2041" s="140" t="s">
        <v>71</v>
      </c>
      <c r="B2041" s="140" t="s">
        <v>72</v>
      </c>
      <c r="C2041" s="140" t="s">
        <v>281</v>
      </c>
      <c r="D2041" s="140" t="s">
        <v>7</v>
      </c>
      <c r="E2041" s="140" t="s">
        <v>535</v>
      </c>
      <c r="F2041" s="140">
        <v>2017</v>
      </c>
      <c r="G2041" s="140" t="s">
        <v>1855</v>
      </c>
      <c r="H2041" s="140">
        <v>588011136883.92761</v>
      </c>
      <c r="I2041" s="140">
        <v>264271665785.91803</v>
      </c>
      <c r="J2041" s="140">
        <v>36093378051.523941</v>
      </c>
      <c r="K2041" s="140">
        <v>32718005195.458534</v>
      </c>
      <c r="L2041" s="140">
        <v>3739950124.9614029</v>
      </c>
      <c r="M2041" s="140">
        <v>11275885688.039181</v>
      </c>
      <c r="N2041" s="140">
        <v>0</v>
      </c>
      <c r="O2041" s="140">
        <v>105938157.39327697</v>
      </c>
      <c r="P2041" s="140">
        <v>9116623549.7651005</v>
      </c>
      <c r="Q2041" s="140">
        <v>8479607675.299572</v>
      </c>
      <c r="R2041" s="140">
        <v>6030005038.0024605</v>
      </c>
      <c r="S2041" s="140">
        <v>2449602637.297112</v>
      </c>
      <c r="T2041" s="140">
        <v>3375372856.0654101</v>
      </c>
      <c r="U2041" s="140">
        <v>3371949214.7211142</v>
      </c>
      <c r="V2041" s="140">
        <v>1577804351.8731518</v>
      </c>
      <c r="W2041" s="140">
        <v>1794144862.8479626</v>
      </c>
      <c r="X2041" s="140">
        <v>0</v>
      </c>
      <c r="Y2041" s="140">
        <v>3423641.3442960214</v>
      </c>
      <c r="Z2041" s="140">
        <v>328893553102.49164</v>
      </c>
      <c r="AA2041" s="140">
        <v>176583857424.98611</v>
      </c>
      <c r="AB2041" s="140">
        <v>167552954706.4588</v>
      </c>
      <c r="AC2041" s="140">
        <v>9030902718.5274391</v>
      </c>
      <c r="AD2041" s="140">
        <v>152309695677.50549</v>
      </c>
      <c r="AE2041" s="140">
        <v>144520229161.08624</v>
      </c>
      <c r="AF2041" s="140">
        <v>7789466516.4191866</v>
      </c>
      <c r="AG2041" s="140">
        <v>-41247460056.006042</v>
      </c>
      <c r="AH2041" s="140">
        <v>4124531</v>
      </c>
      <c r="AI2041" s="44"/>
      <c r="AK2041" s="44"/>
      <c r="AL2041" s="4"/>
    </row>
    <row r="2042" spans="1:38" x14ac:dyDescent="0.35">
      <c r="A2042" s="140" t="s">
        <v>71</v>
      </c>
      <c r="B2042" s="140" t="s">
        <v>72</v>
      </c>
      <c r="C2042" s="140" t="s">
        <v>281</v>
      </c>
      <c r="D2042" s="140" t="s">
        <v>7</v>
      </c>
      <c r="E2042" s="140" t="s">
        <v>535</v>
      </c>
      <c r="F2042" s="140">
        <v>2018</v>
      </c>
      <c r="G2042" s="140" t="s">
        <v>1856</v>
      </c>
      <c r="H2042" s="140">
        <v>606183252808.87146</v>
      </c>
      <c r="I2042" s="140">
        <v>269884825756.55682</v>
      </c>
      <c r="J2042" s="140">
        <v>35591953405.724991</v>
      </c>
      <c r="K2042" s="140">
        <v>32311381490.739376</v>
      </c>
      <c r="L2042" s="140">
        <v>3706121643.6135387</v>
      </c>
      <c r="M2042" s="140">
        <v>11421861803.115339</v>
      </c>
      <c r="N2042" s="140">
        <v>0</v>
      </c>
      <c r="O2042" s="140">
        <v>106628283.44376966</v>
      </c>
      <c r="P2042" s="140">
        <v>8983214972.879406</v>
      </c>
      <c r="Q2042" s="140">
        <v>8093554787.6873226</v>
      </c>
      <c r="R2042" s="140">
        <v>5783908681.2292738</v>
      </c>
      <c r="S2042" s="140">
        <v>2309646106.4580493</v>
      </c>
      <c r="T2042" s="140">
        <v>3280571914.9856167</v>
      </c>
      <c r="U2042" s="140">
        <v>3276600282.6505613</v>
      </c>
      <c r="V2042" s="140">
        <v>1557531812.3877828</v>
      </c>
      <c r="W2042" s="140">
        <v>1719068470.2627788</v>
      </c>
      <c r="X2042" s="140">
        <v>0</v>
      </c>
      <c r="Y2042" s="140">
        <v>3971632.3350552083</v>
      </c>
      <c r="Z2042" s="140">
        <v>335031093646.58966</v>
      </c>
      <c r="AA2042" s="140">
        <v>179834590744.16113</v>
      </c>
      <c r="AB2042" s="140">
        <v>170637438081.85391</v>
      </c>
      <c r="AC2042" s="140">
        <v>9197152662.3074017</v>
      </c>
      <c r="AD2042" s="140">
        <v>155196502902.42853</v>
      </c>
      <c r="AE2042" s="140">
        <v>147259398455.81793</v>
      </c>
      <c r="AF2042" s="140">
        <v>7937104446.6105213</v>
      </c>
      <c r="AG2042" s="140">
        <v>-34324620000.000004</v>
      </c>
      <c r="AH2042" s="140">
        <v>4087843</v>
      </c>
      <c r="AI2042" s="44"/>
      <c r="AK2042" s="44"/>
      <c r="AL2042" s="4"/>
    </row>
    <row r="2043" spans="1:38" x14ac:dyDescent="0.35">
      <c r="A2043" s="140" t="s">
        <v>111</v>
      </c>
      <c r="B2043" s="140" t="s">
        <v>112</v>
      </c>
      <c r="C2043" s="140" t="s">
        <v>2</v>
      </c>
      <c r="D2043" s="140" t="s">
        <v>11</v>
      </c>
      <c r="E2043" s="140" t="s">
        <v>535</v>
      </c>
      <c r="F2043" s="140">
        <v>1995</v>
      </c>
      <c r="G2043" s="140" t="s">
        <v>1857</v>
      </c>
      <c r="H2043" s="140">
        <v>79660446185.397125</v>
      </c>
      <c r="I2043" s="140">
        <v>23839624066.570786</v>
      </c>
      <c r="J2043" s="140">
        <v>14258507267.226299</v>
      </c>
      <c r="K2043" s="140">
        <v>14258507267.226299</v>
      </c>
      <c r="L2043" s="140">
        <v>257054647.7807129</v>
      </c>
      <c r="M2043" s="140">
        <v>339244669.36029428</v>
      </c>
      <c r="N2043" s="140">
        <v>338217089.47372895</v>
      </c>
      <c r="O2043" s="140">
        <v>170092374.5104374</v>
      </c>
      <c r="P2043" s="140">
        <v>43854940.694637202</v>
      </c>
      <c r="Q2043" s="140">
        <v>13110043545.40649</v>
      </c>
      <c r="R2043" s="140">
        <v>10634760648.595806</v>
      </c>
      <c r="S2043" s="140">
        <v>2475282896.8106847</v>
      </c>
      <c r="T2043" s="140">
        <v>0</v>
      </c>
      <c r="U2043" s="140">
        <v>0</v>
      </c>
      <c r="V2043" s="140">
        <v>0</v>
      </c>
      <c r="W2043" s="140">
        <v>0</v>
      </c>
      <c r="X2043" s="140">
        <v>0</v>
      </c>
      <c r="Y2043" s="140">
        <v>0</v>
      </c>
      <c r="Z2043" s="140">
        <v>41246945989.363625</v>
      </c>
      <c r="AA2043" s="140">
        <v>27971241778.19276</v>
      </c>
      <c r="AB2043" s="140">
        <v>20807560294.143597</v>
      </c>
      <c r="AC2043" s="140">
        <v>7163681484.0491667</v>
      </c>
      <c r="AD2043" s="140">
        <v>13275704211.170862</v>
      </c>
      <c r="AE2043" s="140">
        <v>9875679385.6937447</v>
      </c>
      <c r="AF2043" s="140">
        <v>3400024825.4771113</v>
      </c>
      <c r="AG2043" s="140">
        <v>315368862.23642039</v>
      </c>
      <c r="AH2043" s="140">
        <v>7744503</v>
      </c>
      <c r="AI2043" s="44"/>
      <c r="AK2043" s="44"/>
      <c r="AL2043" s="4"/>
    </row>
    <row r="2044" spans="1:38" x14ac:dyDescent="0.35">
      <c r="A2044" s="140" t="s">
        <v>111</v>
      </c>
      <c r="B2044" s="140" t="s">
        <v>112</v>
      </c>
      <c r="C2044" s="140" t="s">
        <v>2</v>
      </c>
      <c r="D2044" s="140" t="s">
        <v>11</v>
      </c>
      <c r="E2044" s="140" t="s">
        <v>535</v>
      </c>
      <c r="F2044" s="140">
        <v>1996</v>
      </c>
      <c r="G2044" s="140" t="s">
        <v>1858</v>
      </c>
      <c r="H2044" s="140">
        <v>82402608983.017334</v>
      </c>
      <c r="I2044" s="140">
        <v>24891732461.715691</v>
      </c>
      <c r="J2044" s="140">
        <v>14639436210.317514</v>
      </c>
      <c r="K2044" s="140">
        <v>14639436210.317514</v>
      </c>
      <c r="L2044" s="140">
        <v>258225550.56769654</v>
      </c>
      <c r="M2044" s="140">
        <v>351318348.66598266</v>
      </c>
      <c r="N2044" s="140">
        <v>349802562.89960247</v>
      </c>
      <c r="O2044" s="140">
        <v>117676493.40327078</v>
      </c>
      <c r="P2044" s="140">
        <v>43894263.449714579</v>
      </c>
      <c r="Q2044" s="140">
        <v>13518518991.331247</v>
      </c>
      <c r="R2044" s="140">
        <v>11048856816.931524</v>
      </c>
      <c r="S2044" s="140">
        <v>2469662174.3997226</v>
      </c>
      <c r="T2044" s="140">
        <v>0</v>
      </c>
      <c r="U2044" s="140">
        <v>0</v>
      </c>
      <c r="V2044" s="140">
        <v>0</v>
      </c>
      <c r="W2044" s="140">
        <v>0</v>
      </c>
      <c r="X2044" s="140">
        <v>0</v>
      </c>
      <c r="Y2044" s="140">
        <v>0</v>
      </c>
      <c r="Z2044" s="140">
        <v>42742112402.112114</v>
      </c>
      <c r="AA2044" s="140">
        <v>29001399967.418724</v>
      </c>
      <c r="AB2044" s="140">
        <v>21615702415.981018</v>
      </c>
      <c r="AC2044" s="140">
        <v>7385697551.4377108</v>
      </c>
      <c r="AD2044" s="140">
        <v>13740712434.693388</v>
      </c>
      <c r="AE2044" s="140">
        <v>10241407356.389023</v>
      </c>
      <c r="AF2044" s="140">
        <v>3499305078.3043714</v>
      </c>
      <c r="AG2044" s="140">
        <v>129327908.87202369</v>
      </c>
      <c r="AH2044" s="140">
        <v>7887304</v>
      </c>
      <c r="AI2044" s="44"/>
      <c r="AK2044" s="44"/>
      <c r="AL2044" s="4"/>
    </row>
    <row r="2045" spans="1:38" x14ac:dyDescent="0.35">
      <c r="A2045" s="140" t="s">
        <v>111</v>
      </c>
      <c r="B2045" s="140" t="s">
        <v>112</v>
      </c>
      <c r="C2045" s="140" t="s">
        <v>2</v>
      </c>
      <c r="D2045" s="140" t="s">
        <v>11</v>
      </c>
      <c r="E2045" s="140" t="s">
        <v>535</v>
      </c>
      <c r="F2045" s="140">
        <v>1997</v>
      </c>
      <c r="G2045" s="140" t="s">
        <v>1859</v>
      </c>
      <c r="H2045" s="140">
        <v>84025090458.26384</v>
      </c>
      <c r="I2045" s="140">
        <v>26046071418.779285</v>
      </c>
      <c r="J2045" s="140">
        <v>13874869319.680286</v>
      </c>
      <c r="K2045" s="140">
        <v>13874869319.680286</v>
      </c>
      <c r="L2045" s="140">
        <v>244784359.69282237</v>
      </c>
      <c r="M2045" s="140">
        <v>349717188.05254072</v>
      </c>
      <c r="N2045" s="140">
        <v>361388036.32547599</v>
      </c>
      <c r="O2045" s="140">
        <v>105768516.71041413</v>
      </c>
      <c r="P2045" s="140">
        <v>40938382.7841352</v>
      </c>
      <c r="Q2045" s="140">
        <v>12772272836.114899</v>
      </c>
      <c r="R2045" s="140">
        <v>10476186114.602652</v>
      </c>
      <c r="S2045" s="140">
        <v>2296086721.5122471</v>
      </c>
      <c r="T2045" s="140">
        <v>0</v>
      </c>
      <c r="U2045" s="140">
        <v>0</v>
      </c>
      <c r="V2045" s="140">
        <v>0</v>
      </c>
      <c r="W2045" s="140">
        <v>0</v>
      </c>
      <c r="X2045" s="140">
        <v>0</v>
      </c>
      <c r="Y2045" s="140">
        <v>0</v>
      </c>
      <c r="Z2045" s="140">
        <v>44098555878.383148</v>
      </c>
      <c r="AA2045" s="140">
        <v>29925455613.378773</v>
      </c>
      <c r="AB2045" s="140">
        <v>22215218793.662357</v>
      </c>
      <c r="AC2045" s="140">
        <v>7710236819.7164192</v>
      </c>
      <c r="AD2045" s="140">
        <v>14173100265.00437</v>
      </c>
      <c r="AE2045" s="140">
        <v>10521427892.005857</v>
      </c>
      <c r="AF2045" s="140">
        <v>3651672372.998517</v>
      </c>
      <c r="AG2045" s="140">
        <v>5593841.421131188</v>
      </c>
      <c r="AH2045" s="140">
        <v>8030726</v>
      </c>
      <c r="AI2045" s="44"/>
      <c r="AK2045" s="44"/>
      <c r="AL2045" s="4"/>
    </row>
    <row r="2046" spans="1:38" x14ac:dyDescent="0.35">
      <c r="A2046" s="140" t="s">
        <v>111</v>
      </c>
      <c r="B2046" s="140" t="s">
        <v>112</v>
      </c>
      <c r="C2046" s="140" t="s">
        <v>2</v>
      </c>
      <c r="D2046" s="140" t="s">
        <v>11</v>
      </c>
      <c r="E2046" s="140" t="s">
        <v>535</v>
      </c>
      <c r="F2046" s="140">
        <v>1998</v>
      </c>
      <c r="G2046" s="140" t="s">
        <v>1860</v>
      </c>
      <c r="H2046" s="140">
        <v>84065698420.25592</v>
      </c>
      <c r="I2046" s="140">
        <v>27142936842.866383</v>
      </c>
      <c r="J2046" s="140">
        <v>12775297693.130407</v>
      </c>
      <c r="K2046" s="140">
        <v>12775297693.130407</v>
      </c>
      <c r="L2046" s="140">
        <v>223967543.82142714</v>
      </c>
      <c r="M2046" s="140">
        <v>369645502.13198292</v>
      </c>
      <c r="N2046" s="140">
        <v>372973509.75134951</v>
      </c>
      <c r="O2046" s="140">
        <v>112323738.76979533</v>
      </c>
      <c r="P2046" s="140">
        <v>35830836.071469352</v>
      </c>
      <c r="Q2046" s="140">
        <v>11660556562.584383</v>
      </c>
      <c r="R2046" s="140">
        <v>9657253343.6475487</v>
      </c>
      <c r="S2046" s="140">
        <v>2003303218.9368346</v>
      </c>
      <c r="T2046" s="140">
        <v>0</v>
      </c>
      <c r="U2046" s="140">
        <v>0</v>
      </c>
      <c r="V2046" s="140">
        <v>0</v>
      </c>
      <c r="W2046" s="140">
        <v>0</v>
      </c>
      <c r="X2046" s="140">
        <v>0</v>
      </c>
      <c r="Y2046" s="140">
        <v>0</v>
      </c>
      <c r="Z2046" s="140">
        <v>46232941664.857307</v>
      </c>
      <c r="AA2046" s="140">
        <v>31416025413.641842</v>
      </c>
      <c r="AB2046" s="140">
        <v>23562131765.280304</v>
      </c>
      <c r="AC2046" s="140">
        <v>7853893648.361536</v>
      </c>
      <c r="AD2046" s="140">
        <v>14816916251.215395</v>
      </c>
      <c r="AE2046" s="140">
        <v>11112740344.125858</v>
      </c>
      <c r="AF2046" s="140">
        <v>3704175907.0895658</v>
      </c>
      <c r="AG2046" s="140">
        <v>-2085477780.5981793</v>
      </c>
      <c r="AH2046" s="140">
        <v>8174680</v>
      </c>
      <c r="AI2046" s="44"/>
      <c r="AK2046" s="44"/>
      <c r="AL2046" s="4"/>
    </row>
    <row r="2047" spans="1:38" x14ac:dyDescent="0.35">
      <c r="A2047" s="140" t="s">
        <v>111</v>
      </c>
      <c r="B2047" s="140" t="s">
        <v>112</v>
      </c>
      <c r="C2047" s="140" t="s">
        <v>2</v>
      </c>
      <c r="D2047" s="140" t="s">
        <v>11</v>
      </c>
      <c r="E2047" s="140" t="s">
        <v>535</v>
      </c>
      <c r="F2047" s="140">
        <v>1999</v>
      </c>
      <c r="G2047" s="140" t="s">
        <v>1861</v>
      </c>
      <c r="H2047" s="140">
        <v>85320120677.88121</v>
      </c>
      <c r="I2047" s="140">
        <v>28586890267.942768</v>
      </c>
      <c r="J2047" s="140">
        <v>11484422251.493622</v>
      </c>
      <c r="K2047" s="140">
        <v>11484422251.493622</v>
      </c>
      <c r="L2047" s="140">
        <v>205116631.4208892</v>
      </c>
      <c r="M2047" s="140">
        <v>361893085.29447901</v>
      </c>
      <c r="N2047" s="140">
        <v>384558983.17722303</v>
      </c>
      <c r="O2047" s="140">
        <v>134802275.75093371</v>
      </c>
      <c r="P2047" s="140">
        <v>32430121.992779944</v>
      </c>
      <c r="Q2047" s="140">
        <v>10365621153.857315</v>
      </c>
      <c r="R2047" s="140">
        <v>8558135886.4371166</v>
      </c>
      <c r="S2047" s="140">
        <v>1807485267.4201989</v>
      </c>
      <c r="T2047" s="140">
        <v>0</v>
      </c>
      <c r="U2047" s="140">
        <v>0</v>
      </c>
      <c r="V2047" s="140">
        <v>0</v>
      </c>
      <c r="W2047" s="140">
        <v>0</v>
      </c>
      <c r="X2047" s="140">
        <v>0</v>
      </c>
      <c r="Y2047" s="140">
        <v>0</v>
      </c>
      <c r="Z2047" s="140">
        <v>47306137720.38678</v>
      </c>
      <c r="AA2047" s="140">
        <v>32181758574.392658</v>
      </c>
      <c r="AB2047" s="140">
        <v>24290750667.654652</v>
      </c>
      <c r="AC2047" s="140">
        <v>7891007906.7379284</v>
      </c>
      <c r="AD2047" s="140">
        <v>15124379145.994125</v>
      </c>
      <c r="AE2047" s="140">
        <v>11415862249.701624</v>
      </c>
      <c r="AF2047" s="140">
        <v>3708516896.2925377</v>
      </c>
      <c r="AG2047" s="140">
        <v>-2057329561.9419382</v>
      </c>
      <c r="AH2047" s="140">
        <v>8319057</v>
      </c>
      <c r="AI2047" s="44"/>
      <c r="AK2047" s="44"/>
      <c r="AL2047" s="4"/>
    </row>
    <row r="2048" spans="1:38" x14ac:dyDescent="0.35">
      <c r="A2048" s="140" t="s">
        <v>111</v>
      </c>
      <c r="B2048" s="140" t="s">
        <v>112</v>
      </c>
      <c r="C2048" s="140" t="s">
        <v>2</v>
      </c>
      <c r="D2048" s="140" t="s">
        <v>11</v>
      </c>
      <c r="E2048" s="140" t="s">
        <v>535</v>
      </c>
      <c r="F2048" s="140">
        <v>2000</v>
      </c>
      <c r="G2048" s="140" t="s">
        <v>1862</v>
      </c>
      <c r="H2048" s="140">
        <v>87041271635.171082</v>
      </c>
      <c r="I2048" s="140">
        <v>30353245937.450989</v>
      </c>
      <c r="J2048" s="140">
        <v>10974758067.76622</v>
      </c>
      <c r="K2048" s="140">
        <v>10974758067.76622</v>
      </c>
      <c r="L2048" s="140">
        <v>180007071.06245169</v>
      </c>
      <c r="M2048" s="140">
        <v>361480030.22967964</v>
      </c>
      <c r="N2048" s="140">
        <v>396144432.09809756</v>
      </c>
      <c r="O2048" s="140">
        <v>163600863.98926139</v>
      </c>
      <c r="P2048" s="140">
        <v>33281816.250890344</v>
      </c>
      <c r="Q2048" s="140">
        <v>9840243854.1358395</v>
      </c>
      <c r="R2048" s="140">
        <v>7991086338.3820057</v>
      </c>
      <c r="S2048" s="140">
        <v>1849157515.753834</v>
      </c>
      <c r="T2048" s="140">
        <v>0</v>
      </c>
      <c r="U2048" s="140">
        <v>0</v>
      </c>
      <c r="V2048" s="140">
        <v>0</v>
      </c>
      <c r="W2048" s="140">
        <v>0</v>
      </c>
      <c r="X2048" s="140">
        <v>0</v>
      </c>
      <c r="Y2048" s="140">
        <v>0</v>
      </c>
      <c r="Z2048" s="140">
        <v>47946440986.35183</v>
      </c>
      <c r="AA2048" s="140">
        <v>32646620585.390682</v>
      </c>
      <c r="AB2048" s="140">
        <v>25015024911.829338</v>
      </c>
      <c r="AC2048" s="140">
        <v>7631595673.5613422</v>
      </c>
      <c r="AD2048" s="140">
        <v>15299820400.961153</v>
      </c>
      <c r="AE2048" s="140">
        <v>11723277374.927631</v>
      </c>
      <c r="AF2048" s="140">
        <v>3576543026.0335054</v>
      </c>
      <c r="AG2048" s="140">
        <v>-2233173356.3979311</v>
      </c>
      <c r="AH2048" s="140">
        <v>8463806</v>
      </c>
      <c r="AI2048" s="44"/>
      <c r="AK2048" s="44"/>
      <c r="AL2048" s="4"/>
    </row>
    <row r="2049" spans="1:38" x14ac:dyDescent="0.35">
      <c r="A2049" s="140" t="s">
        <v>111</v>
      </c>
      <c r="B2049" s="140" t="s">
        <v>112</v>
      </c>
      <c r="C2049" s="140" t="s">
        <v>2</v>
      </c>
      <c r="D2049" s="140" t="s">
        <v>11</v>
      </c>
      <c r="E2049" s="140" t="s">
        <v>535</v>
      </c>
      <c r="F2049" s="140">
        <v>2001</v>
      </c>
      <c r="G2049" s="140" t="s">
        <v>1863</v>
      </c>
      <c r="H2049" s="140">
        <v>88019689397.400269</v>
      </c>
      <c r="I2049" s="140">
        <v>32073101246.183952</v>
      </c>
      <c r="J2049" s="140">
        <v>10354072412.952795</v>
      </c>
      <c r="K2049" s="140">
        <v>10354072412.952795</v>
      </c>
      <c r="L2049" s="140">
        <v>168774217.6586265</v>
      </c>
      <c r="M2049" s="140">
        <v>340060642.89897776</v>
      </c>
      <c r="N2049" s="140">
        <v>407729905.52397108</v>
      </c>
      <c r="O2049" s="140">
        <v>164736074.86784145</v>
      </c>
      <c r="P2049" s="140">
        <v>34923750.019988887</v>
      </c>
      <c r="Q2049" s="140">
        <v>9237847821.9833889</v>
      </c>
      <c r="R2049" s="140">
        <v>7297463488.960598</v>
      </c>
      <c r="S2049" s="140">
        <v>1940384333.0227909</v>
      </c>
      <c r="T2049" s="140">
        <v>0</v>
      </c>
      <c r="U2049" s="140">
        <v>0</v>
      </c>
      <c r="V2049" s="140">
        <v>0</v>
      </c>
      <c r="W2049" s="140">
        <v>0</v>
      </c>
      <c r="X2049" s="140">
        <v>0</v>
      </c>
      <c r="Y2049" s="140">
        <v>0</v>
      </c>
      <c r="Z2049" s="140">
        <v>48263237995.697578</v>
      </c>
      <c r="AA2049" s="140">
        <v>32902010549.759163</v>
      </c>
      <c r="AB2049" s="140">
        <v>25342711783.089935</v>
      </c>
      <c r="AC2049" s="140">
        <v>7559298766.6692276</v>
      </c>
      <c r="AD2049" s="140">
        <v>15361227445.938421</v>
      </c>
      <c r="AE2049" s="140">
        <v>11831956567.157463</v>
      </c>
      <c r="AF2049" s="140">
        <v>3529270878.7809196</v>
      </c>
      <c r="AG2049" s="140">
        <v>-2670722257.4340653</v>
      </c>
      <c r="AH2049" s="140">
        <v>8608819</v>
      </c>
      <c r="AI2049" s="44"/>
      <c r="AK2049" s="44"/>
      <c r="AL2049" s="4"/>
    </row>
    <row r="2050" spans="1:38" x14ac:dyDescent="0.35">
      <c r="A2050" s="140" t="s">
        <v>111</v>
      </c>
      <c r="B2050" s="140" t="s">
        <v>112</v>
      </c>
      <c r="C2050" s="140" t="s">
        <v>2</v>
      </c>
      <c r="D2050" s="140" t="s">
        <v>11</v>
      </c>
      <c r="E2050" s="140" t="s">
        <v>535</v>
      </c>
      <c r="F2050" s="140">
        <v>2002</v>
      </c>
      <c r="G2050" s="140" t="s">
        <v>1864</v>
      </c>
      <c r="H2050" s="140">
        <v>79418982979.623016</v>
      </c>
      <c r="I2050" s="140">
        <v>33829110400.463272</v>
      </c>
      <c r="J2050" s="140">
        <v>10084129932.08666</v>
      </c>
      <c r="K2050" s="140">
        <v>10084129932.08666</v>
      </c>
      <c r="L2050" s="140">
        <v>155106531.49540633</v>
      </c>
      <c r="M2050" s="140">
        <v>349163268.15102911</v>
      </c>
      <c r="N2050" s="140">
        <v>419315378.9498446</v>
      </c>
      <c r="O2050" s="140">
        <v>159943963.8192907</v>
      </c>
      <c r="P2050" s="140">
        <v>36471218.271035269</v>
      </c>
      <c r="Q2050" s="140">
        <v>8964129571.400053</v>
      </c>
      <c r="R2050" s="140">
        <v>6937766981.5044479</v>
      </c>
      <c r="S2050" s="140">
        <v>2026362589.8956058</v>
      </c>
      <c r="T2050" s="140">
        <v>0</v>
      </c>
      <c r="U2050" s="140">
        <v>0</v>
      </c>
      <c r="V2050" s="140">
        <v>0</v>
      </c>
      <c r="W2050" s="140">
        <v>0</v>
      </c>
      <c r="X2050" s="140">
        <v>0</v>
      </c>
      <c r="Y2050" s="140">
        <v>0</v>
      </c>
      <c r="Z2050" s="140">
        <v>38392329655.592567</v>
      </c>
      <c r="AA2050" s="140">
        <v>27392636683.110432</v>
      </c>
      <c r="AB2050" s="140">
        <v>21147164970.667259</v>
      </c>
      <c r="AC2050" s="140">
        <v>6245471712.4431973</v>
      </c>
      <c r="AD2050" s="140">
        <v>10999692972.482136</v>
      </c>
      <c r="AE2050" s="140">
        <v>8491782832.2525864</v>
      </c>
      <c r="AF2050" s="140">
        <v>2507910140.2295799</v>
      </c>
      <c r="AG2050" s="140">
        <v>-2886587008.5195022</v>
      </c>
      <c r="AH2050" s="140">
        <v>8754150</v>
      </c>
      <c r="AI2050" s="44"/>
      <c r="AK2050" s="44"/>
      <c r="AL2050" s="4"/>
    </row>
    <row r="2051" spans="1:38" x14ac:dyDescent="0.35">
      <c r="A2051" s="140" t="s">
        <v>111</v>
      </c>
      <c r="B2051" s="140" t="s">
        <v>112</v>
      </c>
      <c r="C2051" s="140" t="s">
        <v>2</v>
      </c>
      <c r="D2051" s="140" t="s">
        <v>11</v>
      </c>
      <c r="E2051" s="140" t="s">
        <v>535</v>
      </c>
      <c r="F2051" s="140">
        <v>2003</v>
      </c>
      <c r="G2051" s="140" t="s">
        <v>1865</v>
      </c>
      <c r="H2051" s="140">
        <v>81237483545.776352</v>
      </c>
      <c r="I2051" s="140">
        <v>35633785888.321098</v>
      </c>
      <c r="J2051" s="140">
        <v>10267870123.292503</v>
      </c>
      <c r="K2051" s="140">
        <v>10267870123.292503</v>
      </c>
      <c r="L2051" s="140">
        <v>157487074.77864423</v>
      </c>
      <c r="M2051" s="140">
        <v>355885299.21136028</v>
      </c>
      <c r="N2051" s="140">
        <v>430900852.37571812</v>
      </c>
      <c r="O2051" s="140">
        <v>236501961.06646201</v>
      </c>
      <c r="P2051" s="140">
        <v>39377937.516718134</v>
      </c>
      <c r="Q2051" s="140">
        <v>9047716998.3436012</v>
      </c>
      <c r="R2051" s="140">
        <v>6859855357.4700594</v>
      </c>
      <c r="S2051" s="140">
        <v>2187861640.8735414</v>
      </c>
      <c r="T2051" s="140">
        <v>0</v>
      </c>
      <c r="U2051" s="140">
        <v>0</v>
      </c>
      <c r="V2051" s="140">
        <v>0</v>
      </c>
      <c r="W2051" s="140">
        <v>0</v>
      </c>
      <c r="X2051" s="140">
        <v>0</v>
      </c>
      <c r="Y2051" s="140">
        <v>0</v>
      </c>
      <c r="Z2051" s="140">
        <v>38873385621.820015</v>
      </c>
      <c r="AA2051" s="140">
        <v>27722294228.735237</v>
      </c>
      <c r="AB2051" s="140">
        <v>21068312847.864815</v>
      </c>
      <c r="AC2051" s="140">
        <v>6653981380.8704338</v>
      </c>
      <c r="AD2051" s="140">
        <v>11151091393.08477</v>
      </c>
      <c r="AE2051" s="140">
        <v>8474575737.7152128</v>
      </c>
      <c r="AF2051" s="140">
        <v>2676515655.369534</v>
      </c>
      <c r="AG2051" s="140">
        <v>-3537558087.6572752</v>
      </c>
      <c r="AH2051" s="140">
        <v>8900104</v>
      </c>
      <c r="AI2051" s="44"/>
      <c r="AK2051" s="44"/>
      <c r="AL2051" s="4"/>
    </row>
    <row r="2052" spans="1:38" x14ac:dyDescent="0.35">
      <c r="A2052" s="140" t="s">
        <v>111</v>
      </c>
      <c r="B2052" s="140" t="s">
        <v>112</v>
      </c>
      <c r="C2052" s="140" t="s">
        <v>2</v>
      </c>
      <c r="D2052" s="140" t="s">
        <v>11</v>
      </c>
      <c r="E2052" s="140" t="s">
        <v>535</v>
      </c>
      <c r="F2052" s="140">
        <v>2004</v>
      </c>
      <c r="G2052" s="140" t="s">
        <v>1866</v>
      </c>
      <c r="H2052" s="140">
        <v>81752260900.753357</v>
      </c>
      <c r="I2052" s="140">
        <v>37345300923.663261</v>
      </c>
      <c r="J2052" s="140">
        <v>10212135645.226645</v>
      </c>
      <c r="K2052" s="140">
        <v>10212135645.226645</v>
      </c>
      <c r="L2052" s="140">
        <v>158733430.43050581</v>
      </c>
      <c r="M2052" s="140">
        <v>315621106.64341885</v>
      </c>
      <c r="N2052" s="140">
        <v>442486325.80159163</v>
      </c>
      <c r="O2052" s="140">
        <v>259047890.54376215</v>
      </c>
      <c r="P2052" s="140">
        <v>41991325.708389238</v>
      </c>
      <c r="Q2052" s="140">
        <v>8994255566.0989761</v>
      </c>
      <c r="R2052" s="140">
        <v>6661192522.1595287</v>
      </c>
      <c r="S2052" s="140">
        <v>2333063043.9394479</v>
      </c>
      <c r="T2052" s="140">
        <v>0</v>
      </c>
      <c r="U2052" s="140">
        <v>0</v>
      </c>
      <c r="V2052" s="140">
        <v>0</v>
      </c>
      <c r="W2052" s="140">
        <v>0</v>
      </c>
      <c r="X2052" s="140">
        <v>0</v>
      </c>
      <c r="Y2052" s="140">
        <v>0</v>
      </c>
      <c r="Z2052" s="140">
        <v>37104766853.687088</v>
      </c>
      <c r="AA2052" s="140">
        <v>26397772893.582874</v>
      </c>
      <c r="AB2052" s="140">
        <v>19827793378.855602</v>
      </c>
      <c r="AC2052" s="140">
        <v>6569979514.7272615</v>
      </c>
      <c r="AD2052" s="140">
        <v>10706993960.104219</v>
      </c>
      <c r="AE2052" s="140">
        <v>8042196014.2405949</v>
      </c>
      <c r="AF2052" s="140">
        <v>2664797945.8635807</v>
      </c>
      <c r="AG2052" s="140">
        <v>-2909942521.8236465</v>
      </c>
      <c r="AH2052" s="140">
        <v>9047077</v>
      </c>
      <c r="AI2052" s="44"/>
      <c r="AK2052" s="44"/>
      <c r="AL2052" s="4"/>
    </row>
    <row r="2053" spans="1:38" x14ac:dyDescent="0.35">
      <c r="A2053" s="140" t="s">
        <v>111</v>
      </c>
      <c r="B2053" s="140" t="s">
        <v>112</v>
      </c>
      <c r="C2053" s="140" t="s">
        <v>2</v>
      </c>
      <c r="D2053" s="140" t="s">
        <v>11</v>
      </c>
      <c r="E2053" s="140" t="s">
        <v>535</v>
      </c>
      <c r="F2053" s="140">
        <v>2005</v>
      </c>
      <c r="G2053" s="140" t="s">
        <v>1867</v>
      </c>
      <c r="H2053" s="140">
        <v>84564353171.286285</v>
      </c>
      <c r="I2053" s="140">
        <v>39069635387.368416</v>
      </c>
      <c r="J2053" s="140">
        <v>10143153607.730812</v>
      </c>
      <c r="K2053" s="140">
        <v>10143153607.730812</v>
      </c>
      <c r="L2053" s="140">
        <v>155352959.95467764</v>
      </c>
      <c r="M2053" s="140">
        <v>274747319.90059662</v>
      </c>
      <c r="N2053" s="140">
        <v>454071799.22746515</v>
      </c>
      <c r="O2053" s="140">
        <v>217573060.46667561</v>
      </c>
      <c r="P2053" s="140">
        <v>42376252.208393313</v>
      </c>
      <c r="Q2053" s="140">
        <v>8999032215.9730053</v>
      </c>
      <c r="R2053" s="140">
        <v>6644582426.6369228</v>
      </c>
      <c r="S2053" s="140">
        <v>2354449789.336082</v>
      </c>
      <c r="T2053" s="140">
        <v>0</v>
      </c>
      <c r="U2053" s="140">
        <v>0</v>
      </c>
      <c r="V2053" s="140">
        <v>0</v>
      </c>
      <c r="W2053" s="140">
        <v>0</v>
      </c>
      <c r="X2053" s="140">
        <v>0</v>
      </c>
      <c r="Y2053" s="140">
        <v>0</v>
      </c>
      <c r="Z2053" s="140">
        <v>37648208223.449875</v>
      </c>
      <c r="AA2053" s="140">
        <v>26835338184.216969</v>
      </c>
      <c r="AB2053" s="140">
        <v>20341885231.102856</v>
      </c>
      <c r="AC2053" s="140">
        <v>6493452953.1141758</v>
      </c>
      <c r="AD2053" s="140">
        <v>10812870039.23291</v>
      </c>
      <c r="AE2053" s="140">
        <v>8196437095.2578211</v>
      </c>
      <c r="AF2053" s="140">
        <v>2616432943.9750376</v>
      </c>
      <c r="AG2053" s="140">
        <v>-2296644047.2627907</v>
      </c>
      <c r="AH2053" s="140">
        <v>9195288</v>
      </c>
      <c r="AI2053" s="44"/>
      <c r="AK2053" s="44"/>
      <c r="AL2053" s="4"/>
    </row>
    <row r="2054" spans="1:38" x14ac:dyDescent="0.35">
      <c r="A2054" s="140" t="s">
        <v>111</v>
      </c>
      <c r="B2054" s="140" t="s">
        <v>112</v>
      </c>
      <c r="C2054" s="140" t="s">
        <v>2</v>
      </c>
      <c r="D2054" s="140" t="s">
        <v>11</v>
      </c>
      <c r="E2054" s="140" t="s">
        <v>535</v>
      </c>
      <c r="F2054" s="140">
        <v>2006</v>
      </c>
      <c r="G2054" s="140" t="s">
        <v>1868</v>
      </c>
      <c r="H2054" s="140">
        <v>87536402855.321014</v>
      </c>
      <c r="I2054" s="140">
        <v>40823739276.417076</v>
      </c>
      <c r="J2054" s="140">
        <v>10178288694.655201</v>
      </c>
      <c r="K2054" s="140">
        <v>10178288694.655201</v>
      </c>
      <c r="L2054" s="140">
        <v>156937099.06543851</v>
      </c>
      <c r="M2054" s="140">
        <v>319861012.59433717</v>
      </c>
      <c r="N2054" s="140">
        <v>465657272.65333867</v>
      </c>
      <c r="O2054" s="140">
        <v>166809319.92155167</v>
      </c>
      <c r="P2054" s="140">
        <v>41428057.880791984</v>
      </c>
      <c r="Q2054" s="140">
        <v>9027595932.5397415</v>
      </c>
      <c r="R2054" s="140">
        <v>6725828384.2827435</v>
      </c>
      <c r="S2054" s="140">
        <v>2301767548.2569985</v>
      </c>
      <c r="T2054" s="140">
        <v>0</v>
      </c>
      <c r="U2054" s="140">
        <v>0</v>
      </c>
      <c r="V2054" s="140">
        <v>0</v>
      </c>
      <c r="W2054" s="140">
        <v>0</v>
      </c>
      <c r="X2054" s="140">
        <v>0</v>
      </c>
      <c r="Y2054" s="140">
        <v>0</v>
      </c>
      <c r="Z2054" s="140">
        <v>38496658825.434242</v>
      </c>
      <c r="AA2054" s="140">
        <v>27422511144.3507</v>
      </c>
      <c r="AB2054" s="140">
        <v>20902927693.951065</v>
      </c>
      <c r="AC2054" s="140">
        <v>6519583450.3995953</v>
      </c>
      <c r="AD2054" s="140">
        <v>11074147681.083544</v>
      </c>
      <c r="AE2054" s="140">
        <v>8441316954.2101927</v>
      </c>
      <c r="AF2054" s="140">
        <v>2632830726.8733449</v>
      </c>
      <c r="AG2054" s="140">
        <v>-1962283941.1855254</v>
      </c>
      <c r="AH2054" s="140">
        <v>9344785</v>
      </c>
      <c r="AI2054" s="44"/>
      <c r="AK2054" s="44"/>
      <c r="AL2054" s="4"/>
    </row>
    <row r="2055" spans="1:38" x14ac:dyDescent="0.35">
      <c r="A2055" s="140" t="s">
        <v>111</v>
      </c>
      <c r="B2055" s="140" t="s">
        <v>112</v>
      </c>
      <c r="C2055" s="140" t="s">
        <v>2</v>
      </c>
      <c r="D2055" s="140" t="s">
        <v>11</v>
      </c>
      <c r="E2055" s="140" t="s">
        <v>535</v>
      </c>
      <c r="F2055" s="140">
        <v>2007</v>
      </c>
      <c r="G2055" s="140" t="s">
        <v>1869</v>
      </c>
      <c r="H2055" s="140">
        <v>91227969597.606171</v>
      </c>
      <c r="I2055" s="140">
        <v>42628333697.87677</v>
      </c>
      <c r="J2055" s="140">
        <v>10308135696.692341</v>
      </c>
      <c r="K2055" s="140">
        <v>10308135696.692341</v>
      </c>
      <c r="L2055" s="140">
        <v>154469795.41984618</v>
      </c>
      <c r="M2055" s="140">
        <v>356674509.56169188</v>
      </c>
      <c r="N2055" s="140">
        <v>477242721.57421315</v>
      </c>
      <c r="O2055" s="140">
        <v>99591562.88041161</v>
      </c>
      <c r="P2055" s="140">
        <v>40566473.693912446</v>
      </c>
      <c r="Q2055" s="140">
        <v>9179590633.5622673</v>
      </c>
      <c r="R2055" s="140">
        <v>6925693215.4271574</v>
      </c>
      <c r="S2055" s="140">
        <v>2253897418.1351094</v>
      </c>
      <c r="T2055" s="140">
        <v>0</v>
      </c>
      <c r="U2055" s="140">
        <v>0</v>
      </c>
      <c r="V2055" s="140">
        <v>0</v>
      </c>
      <c r="W2055" s="140">
        <v>0</v>
      </c>
      <c r="X2055" s="140">
        <v>0</v>
      </c>
      <c r="Y2055" s="140">
        <v>0</v>
      </c>
      <c r="Z2055" s="140">
        <v>40050194392.100685</v>
      </c>
      <c r="AA2055" s="140">
        <v>28510009318.796703</v>
      </c>
      <c r="AB2055" s="140">
        <v>21924096744.512344</v>
      </c>
      <c r="AC2055" s="140">
        <v>6585912574.2843637</v>
      </c>
      <c r="AD2055" s="140">
        <v>11540185073.303986</v>
      </c>
      <c r="AE2055" s="140">
        <v>8874361673.0383167</v>
      </c>
      <c r="AF2055" s="140">
        <v>2665823400.2656941</v>
      </c>
      <c r="AG2055" s="140">
        <v>-1758694189.0636382</v>
      </c>
      <c r="AH2055" s="140">
        <v>9495328</v>
      </c>
      <c r="AI2055" s="44"/>
      <c r="AK2055" s="44"/>
      <c r="AL2055" s="4"/>
    </row>
    <row r="2056" spans="1:38" x14ac:dyDescent="0.35">
      <c r="A2056" s="140" t="s">
        <v>111</v>
      </c>
      <c r="B2056" s="140" t="s">
        <v>112</v>
      </c>
      <c r="C2056" s="140" t="s">
        <v>2</v>
      </c>
      <c r="D2056" s="140" t="s">
        <v>11</v>
      </c>
      <c r="E2056" s="140" t="s">
        <v>535</v>
      </c>
      <c r="F2056" s="140">
        <v>2008</v>
      </c>
      <c r="G2056" s="140" t="s">
        <v>1870</v>
      </c>
      <c r="H2056" s="140">
        <v>94270331159.628281</v>
      </c>
      <c r="I2056" s="140">
        <v>44482662940.387596</v>
      </c>
      <c r="J2056" s="140">
        <v>10404946790.391054</v>
      </c>
      <c r="K2056" s="140">
        <v>10404946790.391054</v>
      </c>
      <c r="L2056" s="140">
        <v>144950060.33365738</v>
      </c>
      <c r="M2056" s="140">
        <v>488083879.54440892</v>
      </c>
      <c r="N2056" s="140">
        <v>488828195.00008672</v>
      </c>
      <c r="O2056" s="140">
        <v>36210153.306271039</v>
      </c>
      <c r="P2056" s="140">
        <v>38610461.754437812</v>
      </c>
      <c r="Q2056" s="140">
        <v>9208264040.4521923</v>
      </c>
      <c r="R2056" s="140">
        <v>7063043809.6291504</v>
      </c>
      <c r="S2056" s="140">
        <v>2145220230.8230424</v>
      </c>
      <c r="T2056" s="140">
        <v>0</v>
      </c>
      <c r="U2056" s="140">
        <v>0</v>
      </c>
      <c r="V2056" s="140">
        <v>0</v>
      </c>
      <c r="W2056" s="140">
        <v>0</v>
      </c>
      <c r="X2056" s="140">
        <v>0</v>
      </c>
      <c r="Y2056" s="140">
        <v>0</v>
      </c>
      <c r="Z2056" s="140">
        <v>41158280170.12114</v>
      </c>
      <c r="AA2056" s="140">
        <v>27829046255.216164</v>
      </c>
      <c r="AB2056" s="140">
        <v>21190814653.45557</v>
      </c>
      <c r="AC2056" s="140">
        <v>6638231601.7605896</v>
      </c>
      <c r="AD2056" s="140">
        <v>13329233914.904976</v>
      </c>
      <c r="AE2056" s="140">
        <v>10149730708.445082</v>
      </c>
      <c r="AF2056" s="140">
        <v>3179503206.4599171</v>
      </c>
      <c r="AG2056" s="140">
        <v>-1775558741.2715163</v>
      </c>
      <c r="AH2056" s="140">
        <v>9646580</v>
      </c>
      <c r="AI2056" s="44"/>
      <c r="AK2056" s="44"/>
      <c r="AL2056" s="4"/>
    </row>
    <row r="2057" spans="1:38" x14ac:dyDescent="0.35">
      <c r="A2057" s="140" t="s">
        <v>111</v>
      </c>
      <c r="B2057" s="140" t="s">
        <v>112</v>
      </c>
      <c r="C2057" s="140" t="s">
        <v>2</v>
      </c>
      <c r="D2057" s="140" t="s">
        <v>11</v>
      </c>
      <c r="E2057" s="140" t="s">
        <v>535</v>
      </c>
      <c r="F2057" s="140">
        <v>2009</v>
      </c>
      <c r="G2057" s="140" t="s">
        <v>1871</v>
      </c>
      <c r="H2057" s="140">
        <v>99787907184.675186</v>
      </c>
      <c r="I2057" s="140">
        <v>46398346622.091309</v>
      </c>
      <c r="J2057" s="140">
        <v>10682072833.221104</v>
      </c>
      <c r="K2057" s="140">
        <v>10682072833.221104</v>
      </c>
      <c r="L2057" s="140">
        <v>141325882.88532382</v>
      </c>
      <c r="M2057" s="140">
        <v>535147290.87139738</v>
      </c>
      <c r="N2057" s="140">
        <v>500413668.42596024</v>
      </c>
      <c r="O2057" s="140">
        <v>57293898.639191434</v>
      </c>
      <c r="P2057" s="140">
        <v>38045516.470309228</v>
      </c>
      <c r="Q2057" s="140">
        <v>9409846575.9289227</v>
      </c>
      <c r="R2057" s="140">
        <v>7296015041.2714062</v>
      </c>
      <c r="S2057" s="140">
        <v>2113831534.6575172</v>
      </c>
      <c r="T2057" s="140">
        <v>0</v>
      </c>
      <c r="U2057" s="140">
        <v>0</v>
      </c>
      <c r="V2057" s="140">
        <v>0</v>
      </c>
      <c r="W2057" s="140">
        <v>0</v>
      </c>
      <c r="X2057" s="140">
        <v>0</v>
      </c>
      <c r="Y2057" s="140">
        <v>0</v>
      </c>
      <c r="Z2057" s="140">
        <v>43604473159.506516</v>
      </c>
      <c r="AA2057" s="140">
        <v>29499159296.190392</v>
      </c>
      <c r="AB2057" s="140">
        <v>22828475548.54324</v>
      </c>
      <c r="AC2057" s="140">
        <v>6670683747.6471481</v>
      </c>
      <c r="AD2057" s="140">
        <v>14105313863.316132</v>
      </c>
      <c r="AE2057" s="140">
        <v>10915660660.025141</v>
      </c>
      <c r="AF2057" s="140">
        <v>3189653203.2909808</v>
      </c>
      <c r="AG2057" s="140">
        <v>-896985430.14376378</v>
      </c>
      <c r="AH2057" s="140">
        <v>9798046</v>
      </c>
      <c r="AI2057" s="44"/>
      <c r="AK2057" s="44"/>
      <c r="AL2057" s="4"/>
    </row>
    <row r="2058" spans="1:38" x14ac:dyDescent="0.35">
      <c r="A2058" s="140" t="s">
        <v>111</v>
      </c>
      <c r="B2058" s="140" t="s">
        <v>112</v>
      </c>
      <c r="C2058" s="140" t="s">
        <v>2</v>
      </c>
      <c r="D2058" s="140" t="s">
        <v>11</v>
      </c>
      <c r="E2058" s="140" t="s">
        <v>535</v>
      </c>
      <c r="F2058" s="140">
        <v>2010</v>
      </c>
      <c r="G2058" s="140" t="s">
        <v>1872</v>
      </c>
      <c r="H2058" s="140">
        <v>102612324393.83989</v>
      </c>
      <c r="I2058" s="140">
        <v>48129434527.88559</v>
      </c>
      <c r="J2058" s="140">
        <v>11575369088.844776</v>
      </c>
      <c r="K2058" s="140">
        <v>11575369088.844776</v>
      </c>
      <c r="L2058" s="140">
        <v>168033152.78257796</v>
      </c>
      <c r="M2058" s="140">
        <v>498886874.17186785</v>
      </c>
      <c r="N2058" s="140">
        <v>511999141.85183376</v>
      </c>
      <c r="O2058" s="140">
        <v>76465443.818517342</v>
      </c>
      <c r="P2058" s="140">
        <v>38891735.7956862</v>
      </c>
      <c r="Q2058" s="140">
        <v>10281092740.424294</v>
      </c>
      <c r="R2058" s="140">
        <v>8120244756.4930658</v>
      </c>
      <c r="S2058" s="140">
        <v>2160847983.9312272</v>
      </c>
      <c r="T2058" s="140">
        <v>0</v>
      </c>
      <c r="U2058" s="140">
        <v>0</v>
      </c>
      <c r="V2058" s="140">
        <v>0</v>
      </c>
      <c r="W2058" s="140">
        <v>0</v>
      </c>
      <c r="X2058" s="140">
        <v>0</v>
      </c>
      <c r="Y2058" s="140">
        <v>0</v>
      </c>
      <c r="Z2058" s="140">
        <v>41937287177.328896</v>
      </c>
      <c r="AA2058" s="140">
        <v>28378898275.097</v>
      </c>
      <c r="AB2058" s="140">
        <v>21842909968.444157</v>
      </c>
      <c r="AC2058" s="140">
        <v>6535988306.6528502</v>
      </c>
      <c r="AD2058" s="140">
        <v>13558388902.231895</v>
      </c>
      <c r="AE2058" s="140">
        <v>10435782955.194098</v>
      </c>
      <c r="AF2058" s="140">
        <v>3122605947.0377445</v>
      </c>
      <c r="AG2058" s="140">
        <v>970233599.78062034</v>
      </c>
      <c r="AH2058" s="140">
        <v>9949322</v>
      </c>
      <c r="AI2058" s="44"/>
      <c r="AK2058" s="44"/>
      <c r="AL2058" s="4"/>
    </row>
    <row r="2059" spans="1:38" x14ac:dyDescent="0.35">
      <c r="A2059" s="140" t="s">
        <v>111</v>
      </c>
      <c r="B2059" s="140" t="s">
        <v>112</v>
      </c>
      <c r="C2059" s="140" t="s">
        <v>2</v>
      </c>
      <c r="D2059" s="140" t="s">
        <v>11</v>
      </c>
      <c r="E2059" s="140" t="s">
        <v>535</v>
      </c>
      <c r="F2059" s="140">
        <v>2011</v>
      </c>
      <c r="G2059" s="140" t="s">
        <v>1873</v>
      </c>
      <c r="H2059" s="140">
        <v>107898999339.31538</v>
      </c>
      <c r="I2059" s="140">
        <v>50064577913.231499</v>
      </c>
      <c r="J2059" s="140">
        <v>12861956997.114094</v>
      </c>
      <c r="K2059" s="140">
        <v>12861956997.114094</v>
      </c>
      <c r="L2059" s="140">
        <v>177071474.83537489</v>
      </c>
      <c r="M2059" s="140">
        <v>529575151.01997995</v>
      </c>
      <c r="N2059" s="140">
        <v>638688810.42715764</v>
      </c>
      <c r="O2059" s="140">
        <v>42503806.228605628</v>
      </c>
      <c r="P2059" s="140">
        <v>40878753.758588925</v>
      </c>
      <c r="Q2059" s="140">
        <v>11433239000.844387</v>
      </c>
      <c r="R2059" s="140">
        <v>9161991116.4888306</v>
      </c>
      <c r="S2059" s="140">
        <v>2271247884.355556</v>
      </c>
      <c r="T2059" s="140">
        <v>0</v>
      </c>
      <c r="U2059" s="140">
        <v>0</v>
      </c>
      <c r="V2059" s="140">
        <v>0</v>
      </c>
      <c r="W2059" s="140">
        <v>0</v>
      </c>
      <c r="X2059" s="140">
        <v>0</v>
      </c>
      <c r="Y2059" s="140">
        <v>0</v>
      </c>
      <c r="Z2059" s="140">
        <v>43931226451.357124</v>
      </c>
      <c r="AA2059" s="140">
        <v>29736291684.608261</v>
      </c>
      <c r="AB2059" s="140">
        <v>22761617860.619186</v>
      </c>
      <c r="AC2059" s="140">
        <v>6974673823.9890118</v>
      </c>
      <c r="AD2059" s="140">
        <v>14194934766.748861</v>
      </c>
      <c r="AE2059" s="140">
        <v>10865500114.945208</v>
      </c>
      <c r="AF2059" s="140">
        <v>3329434651.8036265</v>
      </c>
      <c r="AG2059" s="140">
        <v>1041237977.6126696</v>
      </c>
      <c r="AH2059" s="140">
        <v>10100320</v>
      </c>
      <c r="AI2059" s="44"/>
      <c r="AK2059" s="44"/>
      <c r="AL2059" s="4"/>
    </row>
    <row r="2060" spans="1:38" x14ac:dyDescent="0.35">
      <c r="A2060" s="140" t="s">
        <v>111</v>
      </c>
      <c r="B2060" s="140" t="s">
        <v>112</v>
      </c>
      <c r="C2060" s="140" t="s">
        <v>2</v>
      </c>
      <c r="D2060" s="140" t="s">
        <v>11</v>
      </c>
      <c r="E2060" s="140" t="s">
        <v>535</v>
      </c>
      <c r="F2060" s="140">
        <v>2012</v>
      </c>
      <c r="G2060" s="140" t="s">
        <v>1874</v>
      </c>
      <c r="H2060" s="140">
        <v>111911120108.03972</v>
      </c>
      <c r="I2060" s="140">
        <v>52134941459.314911</v>
      </c>
      <c r="J2060" s="140">
        <v>13777957877.419891</v>
      </c>
      <c r="K2060" s="140">
        <v>13777957877.419891</v>
      </c>
      <c r="L2060" s="140">
        <v>187663637.07795891</v>
      </c>
      <c r="M2060" s="140">
        <v>283738878.28391981</v>
      </c>
      <c r="N2060" s="140">
        <v>765378479.00248158</v>
      </c>
      <c r="O2060" s="140">
        <v>68005662.5854031</v>
      </c>
      <c r="P2060" s="140">
        <v>42441565.57933028</v>
      </c>
      <c r="Q2060" s="140">
        <v>12430729654.890797</v>
      </c>
      <c r="R2060" s="140">
        <v>10072651015.799734</v>
      </c>
      <c r="S2060" s="140">
        <v>2358078639.0910616</v>
      </c>
      <c r="T2060" s="140">
        <v>0</v>
      </c>
      <c r="U2060" s="140">
        <v>0</v>
      </c>
      <c r="V2060" s="140">
        <v>0</v>
      </c>
      <c r="W2060" s="140">
        <v>0</v>
      </c>
      <c r="X2060" s="140">
        <v>0</v>
      </c>
      <c r="Y2060" s="140">
        <v>0</v>
      </c>
      <c r="Z2060" s="140">
        <v>45381731228.666924</v>
      </c>
      <c r="AA2060" s="140">
        <v>30711317438.867519</v>
      </c>
      <c r="AB2060" s="140">
        <v>23571555491.356873</v>
      </c>
      <c r="AC2060" s="140">
        <v>7139761947.5107164</v>
      </c>
      <c r="AD2060" s="140">
        <v>14670413789.799404</v>
      </c>
      <c r="AE2060" s="140">
        <v>11259838442.807421</v>
      </c>
      <c r="AF2060" s="140">
        <v>3410575346.9919672</v>
      </c>
      <c r="AG2060" s="140">
        <v>616489542.63798356</v>
      </c>
      <c r="AH2060" s="140">
        <v>10250930</v>
      </c>
      <c r="AI2060" s="44"/>
      <c r="AK2060" s="44"/>
      <c r="AL2060" s="4"/>
    </row>
    <row r="2061" spans="1:38" x14ac:dyDescent="0.35">
      <c r="A2061" s="140" t="s">
        <v>111</v>
      </c>
      <c r="B2061" s="140" t="s">
        <v>112</v>
      </c>
      <c r="C2061" s="140" t="s">
        <v>2</v>
      </c>
      <c r="D2061" s="140" t="s">
        <v>11</v>
      </c>
      <c r="E2061" s="140" t="s">
        <v>535</v>
      </c>
      <c r="F2061" s="140">
        <v>2013</v>
      </c>
      <c r="G2061" s="140" t="s">
        <v>1875</v>
      </c>
      <c r="H2061" s="140">
        <v>115840765210.30713</v>
      </c>
      <c r="I2061" s="140">
        <v>54346808063.215477</v>
      </c>
      <c r="J2061" s="140">
        <v>14591936100.089956</v>
      </c>
      <c r="K2061" s="140">
        <v>14591936100.089956</v>
      </c>
      <c r="L2061" s="140">
        <v>204721285.48744681</v>
      </c>
      <c r="M2061" s="140">
        <v>304540314.98015916</v>
      </c>
      <c r="N2061" s="140">
        <v>892068123.0728066</v>
      </c>
      <c r="O2061" s="140">
        <v>117201523.49121913</v>
      </c>
      <c r="P2061" s="140">
        <v>43668185.938000761</v>
      </c>
      <c r="Q2061" s="140">
        <v>13029736667.120321</v>
      </c>
      <c r="R2061" s="140">
        <v>10603506270.9823</v>
      </c>
      <c r="S2061" s="140">
        <v>2426230396.138021</v>
      </c>
      <c r="T2061" s="140">
        <v>0</v>
      </c>
      <c r="U2061" s="140">
        <v>0</v>
      </c>
      <c r="V2061" s="140">
        <v>0</v>
      </c>
      <c r="W2061" s="140">
        <v>0</v>
      </c>
      <c r="X2061" s="140">
        <v>0</v>
      </c>
      <c r="Y2061" s="140">
        <v>0</v>
      </c>
      <c r="Z2061" s="140">
        <v>47538433757.354065</v>
      </c>
      <c r="AA2061" s="140">
        <v>32159316876.131256</v>
      </c>
      <c r="AB2061" s="140">
        <v>24812333918.146641</v>
      </c>
      <c r="AC2061" s="140">
        <v>7346982957.9845428</v>
      </c>
      <c r="AD2061" s="140">
        <v>15379116881.222893</v>
      </c>
      <c r="AE2061" s="140">
        <v>11865668194.784527</v>
      </c>
      <c r="AF2061" s="140">
        <v>3513448686.4383192</v>
      </c>
      <c r="AG2061" s="140">
        <v>-636412710.35237491</v>
      </c>
      <c r="AH2061" s="140">
        <v>10400673</v>
      </c>
      <c r="AI2061" s="44"/>
      <c r="AK2061" s="44"/>
      <c r="AL2061" s="4"/>
    </row>
    <row r="2062" spans="1:38" x14ac:dyDescent="0.35">
      <c r="A2062" s="140" t="s">
        <v>111</v>
      </c>
      <c r="B2062" s="140" t="s">
        <v>112</v>
      </c>
      <c r="C2062" s="140" t="s">
        <v>2</v>
      </c>
      <c r="D2062" s="140" t="s">
        <v>11</v>
      </c>
      <c r="E2062" s="140" t="s">
        <v>535</v>
      </c>
      <c r="F2062" s="140">
        <v>2014</v>
      </c>
      <c r="G2062" s="140" t="s">
        <v>1876</v>
      </c>
      <c r="H2062" s="140">
        <v>119553668180.00189</v>
      </c>
      <c r="I2062" s="140">
        <v>56591125329.592049</v>
      </c>
      <c r="J2062" s="140">
        <v>15204092727.920231</v>
      </c>
      <c r="K2062" s="140">
        <v>15204092727.920231</v>
      </c>
      <c r="L2062" s="140">
        <v>236452755.83874381</v>
      </c>
      <c r="M2062" s="140">
        <v>311118767.4372859</v>
      </c>
      <c r="N2062" s="140">
        <v>1018757791.6481305</v>
      </c>
      <c r="O2062" s="140">
        <v>37063900.678350039</v>
      </c>
      <c r="P2062" s="140">
        <v>45012513.120698094</v>
      </c>
      <c r="Q2062" s="140">
        <v>13555686999.197021</v>
      </c>
      <c r="R2062" s="140">
        <v>11054764984.825863</v>
      </c>
      <c r="S2062" s="140">
        <v>2500922014.3711596</v>
      </c>
      <c r="T2062" s="140">
        <v>0</v>
      </c>
      <c r="U2062" s="140">
        <v>0</v>
      </c>
      <c r="V2062" s="140">
        <v>0</v>
      </c>
      <c r="W2062" s="140">
        <v>0</v>
      </c>
      <c r="X2062" s="140">
        <v>0</v>
      </c>
      <c r="Y2062" s="140">
        <v>0</v>
      </c>
      <c r="Z2062" s="140">
        <v>48822730551.959808</v>
      </c>
      <c r="AA2062" s="140">
        <v>33033816257.86195</v>
      </c>
      <c r="AB2062" s="140">
        <v>25485373563.227139</v>
      </c>
      <c r="AC2062" s="140">
        <v>7548442694.6348486</v>
      </c>
      <c r="AD2062" s="140">
        <v>15788914294.097769</v>
      </c>
      <c r="AE2062" s="140">
        <v>12181044291.154016</v>
      </c>
      <c r="AF2062" s="140">
        <v>3607870002.9438262</v>
      </c>
      <c r="AG2062" s="140">
        <v>-1064280429.4701933</v>
      </c>
      <c r="AH2062" s="140">
        <v>10549008</v>
      </c>
      <c r="AI2062" s="44"/>
      <c r="AK2062" s="44"/>
      <c r="AL2062" s="4"/>
    </row>
    <row r="2063" spans="1:38" x14ac:dyDescent="0.35">
      <c r="A2063" s="140" t="s">
        <v>111</v>
      </c>
      <c r="B2063" s="140" t="s">
        <v>112</v>
      </c>
      <c r="C2063" s="140" t="s">
        <v>2</v>
      </c>
      <c r="D2063" s="140" t="s">
        <v>11</v>
      </c>
      <c r="E2063" s="140" t="s">
        <v>535</v>
      </c>
      <c r="F2063" s="140">
        <v>2015</v>
      </c>
      <c r="G2063" s="140" t="s">
        <v>1877</v>
      </c>
      <c r="H2063" s="140">
        <v>122270459061.80699</v>
      </c>
      <c r="I2063" s="140">
        <v>58916160043.633842</v>
      </c>
      <c r="J2063" s="140">
        <v>15112809758.285509</v>
      </c>
      <c r="K2063" s="140">
        <v>15112809758.285509</v>
      </c>
      <c r="L2063" s="140">
        <v>231489600.03579831</v>
      </c>
      <c r="M2063" s="140">
        <v>320456299.72532755</v>
      </c>
      <c r="N2063" s="140">
        <v>1145447460.2234545</v>
      </c>
      <c r="O2063" s="140">
        <v>60177617.388266139</v>
      </c>
      <c r="P2063" s="140">
        <v>41325452.997898251</v>
      </c>
      <c r="Q2063" s="140">
        <v>13313913327.914764</v>
      </c>
      <c r="R2063" s="140">
        <v>10823264639.202332</v>
      </c>
      <c r="S2063" s="140">
        <v>2490648688.7124338</v>
      </c>
      <c r="T2063" s="140">
        <v>0</v>
      </c>
      <c r="U2063" s="140">
        <v>0</v>
      </c>
      <c r="V2063" s="140">
        <v>0</v>
      </c>
      <c r="W2063" s="140">
        <v>0</v>
      </c>
      <c r="X2063" s="140">
        <v>0</v>
      </c>
      <c r="Y2063" s="140">
        <v>0</v>
      </c>
      <c r="Z2063" s="140">
        <v>49580808908.463936</v>
      </c>
      <c r="AA2063" s="140">
        <v>33558914201.216393</v>
      </c>
      <c r="AB2063" s="140">
        <v>26051010961.06406</v>
      </c>
      <c r="AC2063" s="140">
        <v>7507903240.1523504</v>
      </c>
      <c r="AD2063" s="140">
        <v>16021894707.247541</v>
      </c>
      <c r="AE2063" s="140">
        <v>12437427269.932055</v>
      </c>
      <c r="AF2063" s="140">
        <v>3584467437.3154488</v>
      </c>
      <c r="AG2063" s="140">
        <v>-1339319648.5762784</v>
      </c>
      <c r="AH2063" s="140">
        <v>10695542</v>
      </c>
      <c r="AI2063" s="44"/>
      <c r="AK2063" s="44"/>
      <c r="AL2063" s="4"/>
    </row>
    <row r="2064" spans="1:38" x14ac:dyDescent="0.35">
      <c r="A2064" s="140" t="s">
        <v>111</v>
      </c>
      <c r="B2064" s="140" t="s">
        <v>112</v>
      </c>
      <c r="C2064" s="140" t="s">
        <v>2</v>
      </c>
      <c r="D2064" s="140" t="s">
        <v>11</v>
      </c>
      <c r="E2064" s="140" t="s">
        <v>535</v>
      </c>
      <c r="F2064" s="140">
        <v>2016</v>
      </c>
      <c r="G2064" s="140" t="s">
        <v>1878</v>
      </c>
      <c r="H2064" s="140">
        <v>124845314368.89128</v>
      </c>
      <c r="I2064" s="140">
        <v>61246288291.703217</v>
      </c>
      <c r="J2064" s="140">
        <v>14852718920.117493</v>
      </c>
      <c r="K2064" s="140">
        <v>14852718920.117493</v>
      </c>
      <c r="L2064" s="140">
        <v>257412482.19676933</v>
      </c>
      <c r="M2064" s="140">
        <v>307857027.24229217</v>
      </c>
      <c r="N2064" s="140">
        <v>1272137128.7987785</v>
      </c>
      <c r="O2064" s="140">
        <v>60558765.140560381</v>
      </c>
      <c r="P2064" s="140">
        <v>37393527.660445124</v>
      </c>
      <c r="Q2064" s="140">
        <v>12917359989.078648</v>
      </c>
      <c r="R2064" s="140">
        <v>10455011368.746153</v>
      </c>
      <c r="S2064" s="140">
        <v>2462348620.3324952</v>
      </c>
      <c r="T2064" s="140">
        <v>0</v>
      </c>
      <c r="U2064" s="140">
        <v>0</v>
      </c>
      <c r="V2064" s="140">
        <v>0</v>
      </c>
      <c r="W2064" s="140">
        <v>0</v>
      </c>
      <c r="X2064" s="140">
        <v>0</v>
      </c>
      <c r="Y2064" s="140">
        <v>0</v>
      </c>
      <c r="Z2064" s="140">
        <v>49998461781.984909</v>
      </c>
      <c r="AA2064" s="140">
        <v>33839510664.50375</v>
      </c>
      <c r="AB2064" s="140">
        <v>26187449483.365635</v>
      </c>
      <c r="AC2064" s="140">
        <v>7652061181.1381044</v>
      </c>
      <c r="AD2064" s="140">
        <v>16158951117.481161</v>
      </c>
      <c r="AE2064" s="140">
        <v>12504959669.440226</v>
      </c>
      <c r="AF2064" s="140">
        <v>3653991448.0409069</v>
      </c>
      <c r="AG2064" s="140">
        <v>-1252154624.9143391</v>
      </c>
      <c r="AH2064" s="140">
        <v>10839970</v>
      </c>
      <c r="AI2064" s="44"/>
      <c r="AK2064" s="44"/>
      <c r="AL2064" s="4"/>
    </row>
    <row r="2065" spans="1:38" x14ac:dyDescent="0.35">
      <c r="A2065" s="140" t="s">
        <v>111</v>
      </c>
      <c r="B2065" s="140" t="s">
        <v>112</v>
      </c>
      <c r="C2065" s="140" t="s">
        <v>2</v>
      </c>
      <c r="D2065" s="140" t="s">
        <v>11</v>
      </c>
      <c r="E2065" s="140" t="s">
        <v>535</v>
      </c>
      <c r="F2065" s="140">
        <v>2017</v>
      </c>
      <c r="G2065" s="140" t="s">
        <v>1879</v>
      </c>
      <c r="H2065" s="140">
        <v>127704353369.92339</v>
      </c>
      <c r="I2065" s="140">
        <v>63576429518.992149</v>
      </c>
      <c r="J2065" s="140">
        <v>15064407672.648006</v>
      </c>
      <c r="K2065" s="140">
        <v>15064407672.648006</v>
      </c>
      <c r="L2065" s="140">
        <v>272129235.94238591</v>
      </c>
      <c r="M2065" s="140">
        <v>286321493.53246826</v>
      </c>
      <c r="N2065" s="140">
        <v>1398826797.3741024</v>
      </c>
      <c r="O2065" s="140">
        <v>60558765.140560381</v>
      </c>
      <c r="P2065" s="140">
        <v>278503018.08822048</v>
      </c>
      <c r="Q2065" s="140">
        <v>12768068362.570269</v>
      </c>
      <c r="R2065" s="140">
        <v>10230256824.669834</v>
      </c>
      <c r="S2065" s="140">
        <v>2537811537.900434</v>
      </c>
      <c r="T2065" s="140">
        <v>0</v>
      </c>
      <c r="U2065" s="140">
        <v>0</v>
      </c>
      <c r="V2065" s="140">
        <v>0</v>
      </c>
      <c r="W2065" s="140">
        <v>0</v>
      </c>
      <c r="X2065" s="140">
        <v>0</v>
      </c>
      <c r="Y2065" s="140">
        <v>0</v>
      </c>
      <c r="Z2065" s="140">
        <v>50721096266.222626</v>
      </c>
      <c r="AA2065" s="140">
        <v>34332969951.646439</v>
      </c>
      <c r="AB2065" s="140">
        <v>26560321482.558388</v>
      </c>
      <c r="AC2065" s="140">
        <v>7772648469.0881195</v>
      </c>
      <c r="AD2065" s="140">
        <v>16388126314.576181</v>
      </c>
      <c r="AE2065" s="140">
        <v>12678014865.15572</v>
      </c>
      <c r="AF2065" s="140">
        <v>3710111449.4204988</v>
      </c>
      <c r="AG2065" s="140">
        <v>-1657580087.9394033</v>
      </c>
      <c r="AH2065" s="140">
        <v>10982366</v>
      </c>
      <c r="AI2065" s="44"/>
      <c r="AK2065" s="44"/>
      <c r="AL2065" s="4"/>
    </row>
    <row r="2066" spans="1:38" x14ac:dyDescent="0.35">
      <c r="A2066" s="140" t="s">
        <v>111</v>
      </c>
      <c r="B2066" s="140" t="s">
        <v>112</v>
      </c>
      <c r="C2066" s="140" t="s">
        <v>2</v>
      </c>
      <c r="D2066" s="140" t="s">
        <v>11</v>
      </c>
      <c r="E2066" s="140" t="s">
        <v>535</v>
      </c>
      <c r="F2066" s="140">
        <v>2018</v>
      </c>
      <c r="G2066" s="140" t="s">
        <v>1880</v>
      </c>
      <c r="H2066" s="140">
        <v>130179422105.08711</v>
      </c>
      <c r="I2066" s="140">
        <v>66241102580.991058</v>
      </c>
      <c r="J2066" s="140">
        <v>14557958954.606205</v>
      </c>
      <c r="K2066" s="140">
        <v>14557958954.606205</v>
      </c>
      <c r="L2066" s="140">
        <v>259738066.3694599</v>
      </c>
      <c r="M2066" s="140">
        <v>309395030.63269317</v>
      </c>
      <c r="N2066" s="140">
        <v>1525516441.4444273</v>
      </c>
      <c r="O2066" s="140">
        <v>59987456.035460897</v>
      </c>
      <c r="P2066" s="140">
        <v>278679459.00458181</v>
      </c>
      <c r="Q2066" s="140">
        <v>12124642501.119583</v>
      </c>
      <c r="R2066" s="140">
        <v>9586854237.093853</v>
      </c>
      <c r="S2066" s="140">
        <v>2537788264.0257292</v>
      </c>
      <c r="T2066" s="140">
        <v>0</v>
      </c>
      <c r="U2066" s="140">
        <v>0</v>
      </c>
      <c r="V2066" s="140">
        <v>0</v>
      </c>
      <c r="W2066" s="140">
        <v>0</v>
      </c>
      <c r="X2066" s="140">
        <v>0</v>
      </c>
      <c r="Y2066" s="140">
        <v>0</v>
      </c>
      <c r="Z2066" s="140">
        <v>51125700569.489838</v>
      </c>
      <c r="AA2066" s="140">
        <v>34618593436.911224</v>
      </c>
      <c r="AB2066" s="140">
        <v>26781282605.417362</v>
      </c>
      <c r="AC2066" s="140">
        <v>7837310831.4938488</v>
      </c>
      <c r="AD2066" s="140">
        <v>16507107132.578613</v>
      </c>
      <c r="AE2066" s="140">
        <v>12770059590.119905</v>
      </c>
      <c r="AF2066" s="140">
        <v>3737047542.4587493</v>
      </c>
      <c r="AG2066" s="140">
        <v>-1745340000</v>
      </c>
      <c r="AH2066" s="140">
        <v>11123176</v>
      </c>
      <c r="AI2066" s="44"/>
      <c r="AK2066" s="44"/>
      <c r="AL2066" s="4"/>
    </row>
    <row r="2067" spans="1:38" x14ac:dyDescent="0.35">
      <c r="A2067" s="140" t="s">
        <v>115</v>
      </c>
      <c r="B2067" s="140" t="s">
        <v>116</v>
      </c>
      <c r="C2067" s="140" t="s">
        <v>282</v>
      </c>
      <c r="D2067" s="140" t="s">
        <v>7</v>
      </c>
      <c r="E2067" s="140" t="s">
        <v>535</v>
      </c>
      <c r="F2067" s="140">
        <v>1995</v>
      </c>
      <c r="G2067" s="140" t="s">
        <v>1881</v>
      </c>
      <c r="H2067" s="140">
        <v>1064118430019.9926</v>
      </c>
      <c r="I2067" s="140">
        <v>517169425012.1004</v>
      </c>
      <c r="J2067" s="140">
        <v>57929826223.131126</v>
      </c>
      <c r="K2067" s="140">
        <v>52400465930.805183</v>
      </c>
      <c r="L2067" s="140">
        <v>4942906852.8948212</v>
      </c>
      <c r="M2067" s="140">
        <v>7726466864.0444975</v>
      </c>
      <c r="N2067" s="140">
        <v>0</v>
      </c>
      <c r="O2067" s="140">
        <v>0</v>
      </c>
      <c r="P2067" s="140">
        <v>3727689054.5758133</v>
      </c>
      <c r="Q2067" s="140">
        <v>36003403159.290054</v>
      </c>
      <c r="R2067" s="140">
        <v>26850631733.608025</v>
      </c>
      <c r="S2067" s="140">
        <v>9152771425.6820278</v>
      </c>
      <c r="T2067" s="140">
        <v>5529360292.325942</v>
      </c>
      <c r="U2067" s="140">
        <v>4399399499.5643883</v>
      </c>
      <c r="V2067" s="140">
        <v>1266088092.2799463</v>
      </c>
      <c r="W2067" s="140">
        <v>2305173294.7667303</v>
      </c>
      <c r="X2067" s="140">
        <v>828138112.517712</v>
      </c>
      <c r="Y2067" s="140">
        <v>1129960792.7615538</v>
      </c>
      <c r="Z2067" s="140">
        <v>538004285167.44415</v>
      </c>
      <c r="AA2067" s="140">
        <v>272831502072.18219</v>
      </c>
      <c r="AB2067" s="140">
        <v>221584196143.92847</v>
      </c>
      <c r="AC2067" s="140">
        <v>51247305928.254135</v>
      </c>
      <c r="AD2067" s="140">
        <v>265172783095.26199</v>
      </c>
      <c r="AE2067" s="140">
        <v>215364052666.71323</v>
      </c>
      <c r="AF2067" s="140">
        <v>49808730428.549034</v>
      </c>
      <c r="AG2067" s="140">
        <v>-48985106382.683121</v>
      </c>
      <c r="AH2067" s="140">
        <v>10328965</v>
      </c>
      <c r="AI2067" s="44"/>
      <c r="AK2067" s="44"/>
      <c r="AL2067" s="4"/>
    </row>
    <row r="2068" spans="1:38" x14ac:dyDescent="0.35">
      <c r="A2068" s="140" t="s">
        <v>115</v>
      </c>
      <c r="B2068" s="140" t="s">
        <v>116</v>
      </c>
      <c r="C2068" s="140" t="s">
        <v>282</v>
      </c>
      <c r="D2068" s="140" t="s">
        <v>7</v>
      </c>
      <c r="E2068" s="140" t="s">
        <v>535</v>
      </c>
      <c r="F2068" s="140">
        <v>1996</v>
      </c>
      <c r="G2068" s="140" t="s">
        <v>1882</v>
      </c>
      <c r="H2068" s="140">
        <v>1063294261610.3431</v>
      </c>
      <c r="I2068" s="140">
        <v>524940064488.96008</v>
      </c>
      <c r="J2068" s="140">
        <v>53972583495.587074</v>
      </c>
      <c r="K2068" s="140">
        <v>49402358143.714241</v>
      </c>
      <c r="L2068" s="140">
        <v>4245787147.4775324</v>
      </c>
      <c r="M2068" s="140">
        <v>8650402624.7778378</v>
      </c>
      <c r="N2068" s="140">
        <v>0</v>
      </c>
      <c r="O2068" s="140">
        <v>0</v>
      </c>
      <c r="P2068" s="140">
        <v>3585649974.273438</v>
      </c>
      <c r="Q2068" s="140">
        <v>32920518397.185429</v>
      </c>
      <c r="R2068" s="140">
        <v>24799016273.635147</v>
      </c>
      <c r="S2068" s="140">
        <v>8121502123.5502806</v>
      </c>
      <c r="T2068" s="140">
        <v>4570225351.8728371</v>
      </c>
      <c r="U2068" s="140">
        <v>3839889889.851583</v>
      </c>
      <c r="V2068" s="140">
        <v>1363832155.2733724</v>
      </c>
      <c r="W2068" s="140">
        <v>2047921055.7058501</v>
      </c>
      <c r="X2068" s="140">
        <v>428136678.87236083</v>
      </c>
      <c r="Y2068" s="140">
        <v>730335462.0212543</v>
      </c>
      <c r="Z2068" s="140">
        <v>532044028710.81836</v>
      </c>
      <c r="AA2068" s="140">
        <v>270447809223.51819</v>
      </c>
      <c r="AB2068" s="140">
        <v>220324478601.15341</v>
      </c>
      <c r="AC2068" s="140">
        <v>50123330622.365082</v>
      </c>
      <c r="AD2068" s="140">
        <v>261596219487.30011</v>
      </c>
      <c r="AE2068" s="140">
        <v>213113394514.27142</v>
      </c>
      <c r="AF2068" s="140">
        <v>48482824973.028107</v>
      </c>
      <c r="AG2068" s="140">
        <v>-47662415085.022331</v>
      </c>
      <c r="AH2068" s="140">
        <v>10311238</v>
      </c>
      <c r="AI2068" s="44"/>
      <c r="AK2068" s="44"/>
      <c r="AL2068" s="4"/>
    </row>
    <row r="2069" spans="1:38" x14ac:dyDescent="0.35">
      <c r="A2069" s="140" t="s">
        <v>115</v>
      </c>
      <c r="B2069" s="140" t="s">
        <v>116</v>
      </c>
      <c r="C2069" s="140" t="s">
        <v>282</v>
      </c>
      <c r="D2069" s="140" t="s">
        <v>7</v>
      </c>
      <c r="E2069" s="140" t="s">
        <v>535</v>
      </c>
      <c r="F2069" s="140">
        <v>1997</v>
      </c>
      <c r="G2069" s="140" t="s">
        <v>1883</v>
      </c>
      <c r="H2069" s="140">
        <v>1066924896387.0483</v>
      </c>
      <c r="I2069" s="140">
        <v>534317138256.58899</v>
      </c>
      <c r="J2069" s="140">
        <v>52804830091.544739</v>
      </c>
      <c r="K2069" s="140">
        <v>48671922158.322632</v>
      </c>
      <c r="L2069" s="140">
        <v>3699197956.0499964</v>
      </c>
      <c r="M2069" s="140">
        <v>9020204453.7351532</v>
      </c>
      <c r="N2069" s="140">
        <v>0</v>
      </c>
      <c r="O2069" s="140">
        <v>0</v>
      </c>
      <c r="P2069" s="140">
        <v>3712357745.1400619</v>
      </c>
      <c r="Q2069" s="140">
        <v>32240162003.397423</v>
      </c>
      <c r="R2069" s="140">
        <v>24723329965.754463</v>
      </c>
      <c r="S2069" s="140">
        <v>7516832037.6429596</v>
      </c>
      <c r="T2069" s="140">
        <v>4132907933.2221093</v>
      </c>
      <c r="U2069" s="140">
        <v>3711731123.1495833</v>
      </c>
      <c r="V2069" s="140">
        <v>1370769107.9373298</v>
      </c>
      <c r="W2069" s="140">
        <v>2110879346.7622266</v>
      </c>
      <c r="X2069" s="140">
        <v>230082668.45002705</v>
      </c>
      <c r="Y2069" s="140">
        <v>421176810.0725258</v>
      </c>
      <c r="Z2069" s="140">
        <v>533998013123.70044</v>
      </c>
      <c r="AA2069" s="140">
        <v>271753338275.02701</v>
      </c>
      <c r="AB2069" s="140">
        <v>227234013030.19193</v>
      </c>
      <c r="AC2069" s="140">
        <v>44519325244.835403</v>
      </c>
      <c r="AD2069" s="140">
        <v>262244674848.67343</v>
      </c>
      <c r="AE2069" s="140">
        <v>219283083107.34698</v>
      </c>
      <c r="AF2069" s="140">
        <v>42961591741.326111</v>
      </c>
      <c r="AG2069" s="140">
        <v>-54195085084.785759</v>
      </c>
      <c r="AH2069" s="140">
        <v>10290486</v>
      </c>
      <c r="AI2069" s="44"/>
      <c r="AK2069" s="44"/>
      <c r="AL2069" s="4"/>
    </row>
    <row r="2070" spans="1:38" x14ac:dyDescent="0.35">
      <c r="A2070" s="140" t="s">
        <v>115</v>
      </c>
      <c r="B2070" s="140" t="s">
        <v>116</v>
      </c>
      <c r="C2070" s="140" t="s">
        <v>282</v>
      </c>
      <c r="D2070" s="140" t="s">
        <v>7</v>
      </c>
      <c r="E2070" s="140" t="s">
        <v>535</v>
      </c>
      <c r="F2070" s="140">
        <v>1998</v>
      </c>
      <c r="G2070" s="140" t="s">
        <v>1884</v>
      </c>
      <c r="H2070" s="140">
        <v>1083783891464.6105</v>
      </c>
      <c r="I2070" s="140">
        <v>546192671922.36462</v>
      </c>
      <c r="J2070" s="140">
        <v>51861449325.20533</v>
      </c>
      <c r="K2070" s="140">
        <v>48292310142.098152</v>
      </c>
      <c r="L2070" s="140">
        <v>3306215504.9630947</v>
      </c>
      <c r="M2070" s="140">
        <v>8881313784.5610046</v>
      </c>
      <c r="N2070" s="140">
        <v>0</v>
      </c>
      <c r="O2070" s="140">
        <v>0</v>
      </c>
      <c r="P2070" s="140">
        <v>3877837222.7770371</v>
      </c>
      <c r="Q2070" s="140">
        <v>32226943629.797012</v>
      </c>
      <c r="R2070" s="140">
        <v>24841893623.539486</v>
      </c>
      <c r="S2070" s="140">
        <v>7385050006.2575254</v>
      </c>
      <c r="T2070" s="140">
        <v>3569139183.107172</v>
      </c>
      <c r="U2070" s="140">
        <v>3335202016.3496141</v>
      </c>
      <c r="V2070" s="140">
        <v>1211416220.7373495</v>
      </c>
      <c r="W2070" s="140">
        <v>1865042868.4882653</v>
      </c>
      <c r="X2070" s="140">
        <v>258742927.12399954</v>
      </c>
      <c r="Y2070" s="140">
        <v>233937166.75755778</v>
      </c>
      <c r="Z2070" s="140">
        <v>545817252201.4668</v>
      </c>
      <c r="AA2070" s="140">
        <v>277346366665.0932</v>
      </c>
      <c r="AB2070" s="140">
        <v>235271138361.60489</v>
      </c>
      <c r="AC2070" s="140">
        <v>42075228303.488297</v>
      </c>
      <c r="AD2070" s="140">
        <v>268470885536.37463</v>
      </c>
      <c r="AE2070" s="140">
        <v>227742124826.04181</v>
      </c>
      <c r="AF2070" s="140">
        <v>40728760710.332253</v>
      </c>
      <c r="AG2070" s="140">
        <v>-60087481984.4263</v>
      </c>
      <c r="AH2070" s="140">
        <v>10266570</v>
      </c>
      <c r="AI2070" s="44"/>
      <c r="AK2070" s="44"/>
      <c r="AL2070" s="4"/>
    </row>
    <row r="2071" spans="1:38" x14ac:dyDescent="0.35">
      <c r="A2071" s="140" t="s">
        <v>115</v>
      </c>
      <c r="B2071" s="140" t="s">
        <v>116</v>
      </c>
      <c r="C2071" s="140" t="s">
        <v>282</v>
      </c>
      <c r="D2071" s="140" t="s">
        <v>7</v>
      </c>
      <c r="E2071" s="140" t="s">
        <v>535</v>
      </c>
      <c r="F2071" s="140">
        <v>1999</v>
      </c>
      <c r="G2071" s="140" t="s">
        <v>1885</v>
      </c>
      <c r="H2071" s="140">
        <v>1096635587489.8517</v>
      </c>
      <c r="I2071" s="140">
        <v>559039818157.2002</v>
      </c>
      <c r="J2071" s="140">
        <v>51644478212.367859</v>
      </c>
      <c r="K2071" s="140">
        <v>48129853173.153854</v>
      </c>
      <c r="L2071" s="140">
        <v>3360938580.6329155</v>
      </c>
      <c r="M2071" s="140">
        <v>8872148328.9535904</v>
      </c>
      <c r="N2071" s="140">
        <v>0</v>
      </c>
      <c r="O2071" s="140">
        <v>0</v>
      </c>
      <c r="P2071" s="140">
        <v>4005474568.1983294</v>
      </c>
      <c r="Q2071" s="140">
        <v>31891291695.369026</v>
      </c>
      <c r="R2071" s="140">
        <v>24697905592.244026</v>
      </c>
      <c r="S2071" s="140">
        <v>7193386103.1250019</v>
      </c>
      <c r="T2071" s="140">
        <v>3514625039.2139916</v>
      </c>
      <c r="U2071" s="140">
        <v>3367321566.9087658</v>
      </c>
      <c r="V2071" s="140">
        <v>1469111447.2624366</v>
      </c>
      <c r="W2071" s="140">
        <v>1651508354.7930233</v>
      </c>
      <c r="X2071" s="140">
        <v>246701764.85330588</v>
      </c>
      <c r="Y2071" s="140">
        <v>147303472.3052257</v>
      </c>
      <c r="Z2071" s="140">
        <v>555088158642.81677</v>
      </c>
      <c r="AA2071" s="140">
        <v>282109136236.14191</v>
      </c>
      <c r="AB2071" s="140">
        <v>238738545726.29175</v>
      </c>
      <c r="AC2071" s="140">
        <v>43370590509.850182</v>
      </c>
      <c r="AD2071" s="140">
        <v>272979022406.6748</v>
      </c>
      <c r="AE2071" s="140">
        <v>231012067502.14099</v>
      </c>
      <c r="AF2071" s="140">
        <v>41966954904.533554</v>
      </c>
      <c r="AG2071" s="140">
        <v>-69136867522.532837</v>
      </c>
      <c r="AH2071" s="140">
        <v>10237530</v>
      </c>
      <c r="AI2071" s="44"/>
      <c r="AK2071" s="44"/>
      <c r="AL2071" s="4"/>
    </row>
    <row r="2072" spans="1:38" x14ac:dyDescent="0.35">
      <c r="A2072" s="140" t="s">
        <v>115</v>
      </c>
      <c r="B2072" s="140" t="s">
        <v>116</v>
      </c>
      <c r="C2072" s="140" t="s">
        <v>282</v>
      </c>
      <c r="D2072" s="140" t="s">
        <v>7</v>
      </c>
      <c r="E2072" s="140" t="s">
        <v>535</v>
      </c>
      <c r="F2072" s="140">
        <v>2000</v>
      </c>
      <c r="G2072" s="140" t="s">
        <v>1886</v>
      </c>
      <c r="H2072" s="140">
        <v>1146288580649.1909</v>
      </c>
      <c r="I2072" s="140">
        <v>571719226776.18103</v>
      </c>
      <c r="J2072" s="140">
        <v>53374579030.281342</v>
      </c>
      <c r="K2072" s="140">
        <v>49518707720.113914</v>
      </c>
      <c r="L2072" s="140">
        <v>3530557695.1040463</v>
      </c>
      <c r="M2072" s="140">
        <v>9409530052.63447</v>
      </c>
      <c r="N2072" s="140">
        <v>0</v>
      </c>
      <c r="O2072" s="140">
        <v>0</v>
      </c>
      <c r="P2072" s="140">
        <v>4421009215.1035614</v>
      </c>
      <c r="Q2072" s="140">
        <v>32157610757.271835</v>
      </c>
      <c r="R2072" s="140">
        <v>25072477987.767746</v>
      </c>
      <c r="S2072" s="140">
        <v>7085132769.5040874</v>
      </c>
      <c r="T2072" s="140">
        <v>3855871310.1674309</v>
      </c>
      <c r="U2072" s="140">
        <v>3744014678.2917037</v>
      </c>
      <c r="V2072" s="140">
        <v>1626753331.4714148</v>
      </c>
      <c r="W2072" s="140">
        <v>1881848674.5288401</v>
      </c>
      <c r="X2072" s="140">
        <v>235412672.2914491</v>
      </c>
      <c r="Y2072" s="140">
        <v>111856631.87572742</v>
      </c>
      <c r="Z2072" s="140">
        <v>594549928446.4248</v>
      </c>
      <c r="AA2072" s="140">
        <v>303031691947.12982</v>
      </c>
      <c r="AB2072" s="140">
        <v>258790747661.15979</v>
      </c>
      <c r="AC2072" s="140">
        <v>44240944285.969337</v>
      </c>
      <c r="AD2072" s="140">
        <v>291518236499.29492</v>
      </c>
      <c r="AE2072" s="140">
        <v>248958192774.36505</v>
      </c>
      <c r="AF2072" s="140">
        <v>42560043724.930061</v>
      </c>
      <c r="AG2072" s="140">
        <v>-73355153603.696381</v>
      </c>
      <c r="AH2072" s="140">
        <v>10210971</v>
      </c>
      <c r="AI2072" s="44"/>
      <c r="AK2072" s="44"/>
      <c r="AL2072" s="4"/>
    </row>
    <row r="2073" spans="1:38" x14ac:dyDescent="0.35">
      <c r="A2073" s="140" t="s">
        <v>115</v>
      </c>
      <c r="B2073" s="140" t="s">
        <v>116</v>
      </c>
      <c r="C2073" s="140" t="s">
        <v>282</v>
      </c>
      <c r="D2073" s="140" t="s">
        <v>7</v>
      </c>
      <c r="E2073" s="140" t="s">
        <v>535</v>
      </c>
      <c r="F2073" s="140">
        <v>2001</v>
      </c>
      <c r="G2073" s="140" t="s">
        <v>1887</v>
      </c>
      <c r="H2073" s="140">
        <v>1188286828286.7695</v>
      </c>
      <c r="I2073" s="140">
        <v>583594986046.53101</v>
      </c>
      <c r="J2073" s="140">
        <v>50197654387.887444</v>
      </c>
      <c r="K2073" s="140">
        <v>45499324067.341087</v>
      </c>
      <c r="L2073" s="140">
        <v>3629450502.1576557</v>
      </c>
      <c r="M2073" s="140">
        <v>9482964029.8153172</v>
      </c>
      <c r="N2073" s="140">
        <v>0</v>
      </c>
      <c r="O2073" s="140">
        <v>0</v>
      </c>
      <c r="P2073" s="140">
        <v>4100826824.4479852</v>
      </c>
      <c r="Q2073" s="140">
        <v>28286082710.920132</v>
      </c>
      <c r="R2073" s="140">
        <v>21132444628.280792</v>
      </c>
      <c r="S2073" s="140">
        <v>7153638082.6393404</v>
      </c>
      <c r="T2073" s="140">
        <v>4698330320.5463562</v>
      </c>
      <c r="U2073" s="140">
        <v>4651207941.2234926</v>
      </c>
      <c r="V2073" s="140">
        <v>1667655730.257148</v>
      </c>
      <c r="W2073" s="140">
        <v>2490562046.4078341</v>
      </c>
      <c r="X2073" s="140">
        <v>492990164.55851078</v>
      </c>
      <c r="Y2073" s="140">
        <v>47122379.322863944</v>
      </c>
      <c r="Z2073" s="140">
        <v>626771408582.30969</v>
      </c>
      <c r="AA2073" s="140">
        <v>319877867315.67865</v>
      </c>
      <c r="AB2073" s="140">
        <v>273001590719.12808</v>
      </c>
      <c r="AC2073" s="140">
        <v>46876276596.551308</v>
      </c>
      <c r="AD2073" s="140">
        <v>306893541266.6311</v>
      </c>
      <c r="AE2073" s="140">
        <v>261920043578.80017</v>
      </c>
      <c r="AF2073" s="140">
        <v>44973497687.830086</v>
      </c>
      <c r="AG2073" s="140">
        <v>-72277220729.958496</v>
      </c>
      <c r="AH2073" s="140">
        <v>10187576</v>
      </c>
      <c r="AI2073" s="44"/>
      <c r="AK2073" s="44"/>
      <c r="AL2073" s="4"/>
    </row>
    <row r="2074" spans="1:38" x14ac:dyDescent="0.35">
      <c r="A2074" s="140" t="s">
        <v>115</v>
      </c>
      <c r="B2074" s="140" t="s">
        <v>116</v>
      </c>
      <c r="C2074" s="140" t="s">
        <v>282</v>
      </c>
      <c r="D2074" s="140" t="s">
        <v>7</v>
      </c>
      <c r="E2074" s="140" t="s">
        <v>535</v>
      </c>
      <c r="F2074" s="140">
        <v>2002</v>
      </c>
      <c r="G2074" s="140" t="s">
        <v>1888</v>
      </c>
      <c r="H2074" s="140">
        <v>1194771242851.8423</v>
      </c>
      <c r="I2074" s="140">
        <v>596682566064.1842</v>
      </c>
      <c r="J2074" s="140">
        <v>47522808266.322052</v>
      </c>
      <c r="K2074" s="140">
        <v>43614370005.920891</v>
      </c>
      <c r="L2074" s="140">
        <v>3505581477.8288431</v>
      </c>
      <c r="M2074" s="140">
        <v>7943736649.1350527</v>
      </c>
      <c r="N2074" s="140">
        <v>0</v>
      </c>
      <c r="O2074" s="140">
        <v>0</v>
      </c>
      <c r="P2074" s="140">
        <v>4397213522.6114988</v>
      </c>
      <c r="Q2074" s="140">
        <v>27767838356.345497</v>
      </c>
      <c r="R2074" s="140">
        <v>20681932033.849102</v>
      </c>
      <c r="S2074" s="140">
        <v>7085906322.4963932</v>
      </c>
      <c r="T2074" s="140">
        <v>3908438260.4011583</v>
      </c>
      <c r="U2074" s="140">
        <v>3888114962.1938992</v>
      </c>
      <c r="V2074" s="140">
        <v>1722133193.0323651</v>
      </c>
      <c r="W2074" s="140">
        <v>1614743521.6963689</v>
      </c>
      <c r="X2074" s="140">
        <v>551238247.46516514</v>
      </c>
      <c r="Y2074" s="140">
        <v>20323298.20725926</v>
      </c>
      <c r="Z2074" s="140">
        <v>633450253918.39795</v>
      </c>
      <c r="AA2074" s="140">
        <v>323358166322.06744</v>
      </c>
      <c r="AB2074" s="140">
        <v>279062383311.50537</v>
      </c>
      <c r="AC2074" s="140">
        <v>44295783010.562355</v>
      </c>
      <c r="AD2074" s="140">
        <v>310092087596.33038</v>
      </c>
      <c r="AE2074" s="140">
        <v>267613581543.14307</v>
      </c>
      <c r="AF2074" s="140">
        <v>42478506053.186707</v>
      </c>
      <c r="AG2074" s="140">
        <v>-82884385397.061676</v>
      </c>
      <c r="AH2074" s="140">
        <v>10158608</v>
      </c>
      <c r="AI2074" s="44"/>
      <c r="AK2074" s="44"/>
      <c r="AL2074" s="4"/>
    </row>
    <row r="2075" spans="1:38" x14ac:dyDescent="0.35">
      <c r="A2075" s="140" t="s">
        <v>115</v>
      </c>
      <c r="B2075" s="140" t="s">
        <v>116</v>
      </c>
      <c r="C2075" s="140" t="s">
        <v>282</v>
      </c>
      <c r="D2075" s="140" t="s">
        <v>7</v>
      </c>
      <c r="E2075" s="140" t="s">
        <v>535</v>
      </c>
      <c r="F2075" s="140">
        <v>2003</v>
      </c>
      <c r="G2075" s="140" t="s">
        <v>1889</v>
      </c>
      <c r="H2075" s="140">
        <v>1234022800468.2837</v>
      </c>
      <c r="I2075" s="140">
        <v>608956843255.82678</v>
      </c>
      <c r="J2075" s="140">
        <v>47839593038.820435</v>
      </c>
      <c r="K2075" s="140">
        <v>43633199842.14547</v>
      </c>
      <c r="L2075" s="140">
        <v>3471305153.5407934</v>
      </c>
      <c r="M2075" s="140">
        <v>7494182795.2775211</v>
      </c>
      <c r="N2075" s="140">
        <v>0</v>
      </c>
      <c r="O2075" s="140">
        <v>0</v>
      </c>
      <c r="P2075" s="140">
        <v>4830092507.5682621</v>
      </c>
      <c r="Q2075" s="140">
        <v>27837619385.758896</v>
      </c>
      <c r="R2075" s="140">
        <v>21034821540.446056</v>
      </c>
      <c r="S2075" s="140">
        <v>6802797845.3128386</v>
      </c>
      <c r="T2075" s="140">
        <v>4206393196.6749668</v>
      </c>
      <c r="U2075" s="140">
        <v>4198003156.6519499</v>
      </c>
      <c r="V2075" s="140">
        <v>1785619210.636867</v>
      </c>
      <c r="W2075" s="140">
        <v>1825140901.1521184</v>
      </c>
      <c r="X2075" s="140">
        <v>587243044.86296475</v>
      </c>
      <c r="Y2075" s="140">
        <v>8390040.0230170656</v>
      </c>
      <c r="Z2075" s="140">
        <v>672895564071.06946</v>
      </c>
      <c r="AA2075" s="140">
        <v>343719082134.81976</v>
      </c>
      <c r="AB2075" s="140">
        <v>299507713469.82556</v>
      </c>
      <c r="AC2075" s="140">
        <v>44211368664.994568</v>
      </c>
      <c r="AD2075" s="140">
        <v>329176481936.24969</v>
      </c>
      <c r="AE2075" s="140">
        <v>286835676449.57288</v>
      </c>
      <c r="AF2075" s="140">
        <v>42340805486.676674</v>
      </c>
      <c r="AG2075" s="140">
        <v>-95669199897.433228</v>
      </c>
      <c r="AH2075" s="140">
        <v>10129552</v>
      </c>
      <c r="AI2075" s="44"/>
      <c r="AK2075" s="44"/>
      <c r="AL2075" s="4"/>
    </row>
    <row r="2076" spans="1:38" x14ac:dyDescent="0.35">
      <c r="A2076" s="140" t="s">
        <v>115</v>
      </c>
      <c r="B2076" s="140" t="s">
        <v>116</v>
      </c>
      <c r="C2076" s="140" t="s">
        <v>282</v>
      </c>
      <c r="D2076" s="140" t="s">
        <v>7</v>
      </c>
      <c r="E2076" s="140" t="s">
        <v>535</v>
      </c>
      <c r="F2076" s="140">
        <v>2004</v>
      </c>
      <c r="G2076" s="140" t="s">
        <v>1890</v>
      </c>
      <c r="H2076" s="140">
        <v>1247722373894.1543</v>
      </c>
      <c r="I2076" s="140">
        <v>622723804443.96082</v>
      </c>
      <c r="J2076" s="140">
        <v>43636315798.468124</v>
      </c>
      <c r="K2076" s="140">
        <v>38594803328.90802</v>
      </c>
      <c r="L2076" s="140">
        <v>3235790367.4701605</v>
      </c>
      <c r="M2076" s="140">
        <v>6808814924.4868689</v>
      </c>
      <c r="N2076" s="140">
        <v>0</v>
      </c>
      <c r="O2076" s="140">
        <v>0</v>
      </c>
      <c r="P2076" s="140">
        <v>4405493184.1840277</v>
      </c>
      <c r="Q2076" s="140">
        <v>24144704852.766964</v>
      </c>
      <c r="R2076" s="140">
        <v>17811704359.046288</v>
      </c>
      <c r="S2076" s="140">
        <v>6333000493.7206774</v>
      </c>
      <c r="T2076" s="140">
        <v>5041512469.5601072</v>
      </c>
      <c r="U2076" s="140">
        <v>5020569897.1471262</v>
      </c>
      <c r="V2076" s="140">
        <v>1977277632.2929077</v>
      </c>
      <c r="W2076" s="140">
        <v>1971916140.4542806</v>
      </c>
      <c r="X2076" s="140">
        <v>1071376124.3999375</v>
      </c>
      <c r="Y2076" s="140">
        <v>20942572.412980668</v>
      </c>
      <c r="Z2076" s="140">
        <v>700294058188.89746</v>
      </c>
      <c r="AA2076" s="140">
        <v>357958286046.84503</v>
      </c>
      <c r="AB2076" s="140">
        <v>312930507114.46796</v>
      </c>
      <c r="AC2076" s="140">
        <v>45027778932.377068</v>
      </c>
      <c r="AD2076" s="140">
        <v>342335772142.05121</v>
      </c>
      <c r="AE2076" s="140">
        <v>299273158229.99512</v>
      </c>
      <c r="AF2076" s="140">
        <v>43062613912.056732</v>
      </c>
      <c r="AG2076" s="140">
        <v>-118931804537.17261</v>
      </c>
      <c r="AH2076" s="140">
        <v>10107146</v>
      </c>
      <c r="AI2076" s="44"/>
      <c r="AK2076" s="44"/>
      <c r="AL2076" s="4"/>
    </row>
    <row r="2077" spans="1:38" x14ac:dyDescent="0.35">
      <c r="A2077" s="140" t="s">
        <v>115</v>
      </c>
      <c r="B2077" s="140" t="s">
        <v>116</v>
      </c>
      <c r="C2077" s="140" t="s">
        <v>282</v>
      </c>
      <c r="D2077" s="140" t="s">
        <v>7</v>
      </c>
      <c r="E2077" s="140" t="s">
        <v>535</v>
      </c>
      <c r="F2077" s="140">
        <v>2005</v>
      </c>
      <c r="G2077" s="140" t="s">
        <v>1891</v>
      </c>
      <c r="H2077" s="140">
        <v>1302657584199.7124</v>
      </c>
      <c r="I2077" s="140">
        <v>636576274320.93201</v>
      </c>
      <c r="J2077" s="140">
        <v>43759974457.953316</v>
      </c>
      <c r="K2077" s="140">
        <v>38576747493.998787</v>
      </c>
      <c r="L2077" s="140">
        <v>2855731987.6247067</v>
      </c>
      <c r="M2077" s="140">
        <v>7312587002.0035248</v>
      </c>
      <c r="N2077" s="140">
        <v>0</v>
      </c>
      <c r="O2077" s="140">
        <v>0</v>
      </c>
      <c r="P2077" s="140">
        <v>4732097270.7138567</v>
      </c>
      <c r="Q2077" s="140">
        <v>23676331233.656696</v>
      </c>
      <c r="R2077" s="140">
        <v>17857793601.447956</v>
      </c>
      <c r="S2077" s="140">
        <v>5818537632.2087393</v>
      </c>
      <c r="T2077" s="140">
        <v>5183226963.9545345</v>
      </c>
      <c r="U2077" s="140">
        <v>5150999086.9036837</v>
      </c>
      <c r="V2077" s="140">
        <v>2044596754.4768965</v>
      </c>
      <c r="W2077" s="140">
        <v>1888390752.322974</v>
      </c>
      <c r="X2077" s="140">
        <v>1218011580.1038134</v>
      </c>
      <c r="Y2077" s="140">
        <v>32227877.050851051</v>
      </c>
      <c r="Z2077" s="140">
        <v>736314222923.89136</v>
      </c>
      <c r="AA2077" s="140">
        <v>376336029989.24298</v>
      </c>
      <c r="AB2077" s="140">
        <v>329095892564.85242</v>
      </c>
      <c r="AC2077" s="140">
        <v>47240137424.3908</v>
      </c>
      <c r="AD2077" s="140">
        <v>359978192934.64838</v>
      </c>
      <c r="AE2077" s="140">
        <v>314791397228.42072</v>
      </c>
      <c r="AF2077" s="140">
        <v>45186795706.227615</v>
      </c>
      <c r="AG2077" s="140">
        <v>-113992887503.06424</v>
      </c>
      <c r="AH2077" s="140">
        <v>10087065</v>
      </c>
      <c r="AI2077" s="44"/>
      <c r="AK2077" s="44"/>
      <c r="AL2077" s="4"/>
    </row>
    <row r="2078" spans="1:38" x14ac:dyDescent="0.35">
      <c r="A2078" s="140" t="s">
        <v>115</v>
      </c>
      <c r="B2078" s="140" t="s">
        <v>116</v>
      </c>
      <c r="C2078" s="140" t="s">
        <v>282</v>
      </c>
      <c r="D2078" s="140" t="s">
        <v>7</v>
      </c>
      <c r="E2078" s="140" t="s">
        <v>535</v>
      </c>
      <c r="F2078" s="140">
        <v>2006</v>
      </c>
      <c r="G2078" s="140" t="s">
        <v>1892</v>
      </c>
      <c r="H2078" s="140">
        <v>1404826104435.4138</v>
      </c>
      <c r="I2078" s="140">
        <v>649748051049.28027</v>
      </c>
      <c r="J2078" s="140">
        <v>44319955983.395676</v>
      </c>
      <c r="K2078" s="140">
        <v>39015724664.421295</v>
      </c>
      <c r="L2078" s="140">
        <v>2790920802.1955581</v>
      </c>
      <c r="M2078" s="140">
        <v>7571775742.4746075</v>
      </c>
      <c r="N2078" s="140">
        <v>0</v>
      </c>
      <c r="O2078" s="140">
        <v>0</v>
      </c>
      <c r="P2078" s="140">
        <v>5147522500.0613518</v>
      </c>
      <c r="Q2078" s="140">
        <v>23505505619.689777</v>
      </c>
      <c r="R2078" s="140">
        <v>18160295687.538506</v>
      </c>
      <c r="S2078" s="140">
        <v>5345209932.1512718</v>
      </c>
      <c r="T2078" s="140">
        <v>5304231318.9743872</v>
      </c>
      <c r="U2078" s="140">
        <v>5229438122.9950714</v>
      </c>
      <c r="V2078" s="140">
        <v>2332826700.4756522</v>
      </c>
      <c r="W2078" s="140">
        <v>1748759368.6608937</v>
      </c>
      <c r="X2078" s="140">
        <v>1147852053.8585248</v>
      </c>
      <c r="Y2078" s="140">
        <v>74793195.979316145</v>
      </c>
      <c r="Z2078" s="140">
        <v>854754258623.28699</v>
      </c>
      <c r="AA2078" s="140">
        <v>426519215990.09033</v>
      </c>
      <c r="AB2078" s="140">
        <v>377770948417.09723</v>
      </c>
      <c r="AC2078" s="140">
        <v>48748267572.993126</v>
      </c>
      <c r="AD2078" s="140">
        <v>428235042633.19666</v>
      </c>
      <c r="AE2078" s="140">
        <v>379290667655.96124</v>
      </c>
      <c r="AF2078" s="140">
        <v>48944374977.234718</v>
      </c>
      <c r="AG2078" s="140">
        <v>-143996161220.54901</v>
      </c>
      <c r="AH2078" s="140">
        <v>10071370</v>
      </c>
      <c r="AI2078" s="44"/>
      <c r="AK2078" s="44"/>
      <c r="AL2078" s="4"/>
    </row>
    <row r="2079" spans="1:38" x14ac:dyDescent="0.35">
      <c r="A2079" s="140" t="s">
        <v>115</v>
      </c>
      <c r="B2079" s="140" t="s">
        <v>116</v>
      </c>
      <c r="C2079" s="140" t="s">
        <v>282</v>
      </c>
      <c r="D2079" s="140" t="s">
        <v>7</v>
      </c>
      <c r="E2079" s="140" t="s">
        <v>535</v>
      </c>
      <c r="F2079" s="140">
        <v>2007</v>
      </c>
      <c r="G2079" s="140" t="s">
        <v>1893</v>
      </c>
      <c r="H2079" s="140">
        <v>1444809961010.0618</v>
      </c>
      <c r="I2079" s="140">
        <v>663140214790.59094</v>
      </c>
      <c r="J2079" s="140">
        <v>45087790024.023041</v>
      </c>
      <c r="K2079" s="140">
        <v>42348079188.594124</v>
      </c>
      <c r="L2079" s="140">
        <v>2861601209.3700528</v>
      </c>
      <c r="M2079" s="140">
        <v>7333984831.9011421</v>
      </c>
      <c r="N2079" s="140">
        <v>0</v>
      </c>
      <c r="O2079" s="140">
        <v>0</v>
      </c>
      <c r="P2079" s="140">
        <v>6286707929.7976761</v>
      </c>
      <c r="Q2079" s="140">
        <v>25865785217.525253</v>
      </c>
      <c r="R2079" s="140">
        <v>20851504501.415852</v>
      </c>
      <c r="S2079" s="140">
        <v>5014280716.1094036</v>
      </c>
      <c r="T2079" s="140">
        <v>2739710835.4289165</v>
      </c>
      <c r="U2079" s="140">
        <v>2617781405.8535719</v>
      </c>
      <c r="V2079" s="140">
        <v>649172715.53832507</v>
      </c>
      <c r="W2079" s="140">
        <v>576021911.89798212</v>
      </c>
      <c r="X2079" s="140">
        <v>1392586778.4172647</v>
      </c>
      <c r="Y2079" s="140">
        <v>121929429.57534447</v>
      </c>
      <c r="Z2079" s="140">
        <v>865996679325.25671</v>
      </c>
      <c r="AA2079" s="140">
        <v>461876584070.96472</v>
      </c>
      <c r="AB2079" s="140">
        <v>410849595511.43195</v>
      </c>
      <c r="AC2079" s="140">
        <v>51026988559.532661</v>
      </c>
      <c r="AD2079" s="140">
        <v>404120095254.29346</v>
      </c>
      <c r="AE2079" s="140">
        <v>359473901469.22424</v>
      </c>
      <c r="AF2079" s="140">
        <v>44646193785.069145</v>
      </c>
      <c r="AG2079" s="140">
        <v>-129414723129.80879</v>
      </c>
      <c r="AH2079" s="140">
        <v>10055780</v>
      </c>
      <c r="AI2079" s="44"/>
      <c r="AK2079" s="44"/>
      <c r="AL2079" s="4"/>
    </row>
    <row r="2080" spans="1:38" x14ac:dyDescent="0.35">
      <c r="A2080" s="140" t="s">
        <v>115</v>
      </c>
      <c r="B2080" s="140" t="s">
        <v>116</v>
      </c>
      <c r="C2080" s="140" t="s">
        <v>282</v>
      </c>
      <c r="D2080" s="140" t="s">
        <v>7</v>
      </c>
      <c r="E2080" s="140" t="s">
        <v>535</v>
      </c>
      <c r="F2080" s="140">
        <v>2008</v>
      </c>
      <c r="G2080" s="140" t="s">
        <v>1894</v>
      </c>
      <c r="H2080" s="140">
        <v>1455120860719.7729</v>
      </c>
      <c r="I2080" s="140">
        <v>675499853338.39648</v>
      </c>
      <c r="J2080" s="140">
        <v>46391954275.671265</v>
      </c>
      <c r="K2080" s="140">
        <v>42694203069.166687</v>
      </c>
      <c r="L2080" s="140">
        <v>2902827916.7079301</v>
      </c>
      <c r="M2080" s="140">
        <v>8099857476.408968</v>
      </c>
      <c r="N2080" s="140">
        <v>0</v>
      </c>
      <c r="O2080" s="140">
        <v>0</v>
      </c>
      <c r="P2080" s="140">
        <v>6509768000.4015312</v>
      </c>
      <c r="Q2080" s="140">
        <v>25181749675.648254</v>
      </c>
      <c r="R2080" s="140">
        <v>20344292339.400097</v>
      </c>
      <c r="S2080" s="140">
        <v>4837457336.2481565</v>
      </c>
      <c r="T2080" s="140">
        <v>3697751206.5045838</v>
      </c>
      <c r="U2080" s="140">
        <v>3555764460.6031008</v>
      </c>
      <c r="V2080" s="140">
        <v>735426726.12083626</v>
      </c>
      <c r="W2080" s="140">
        <v>639614405.24611056</v>
      </c>
      <c r="X2080" s="140">
        <v>2180723329.2361541</v>
      </c>
      <c r="Y2080" s="140">
        <v>141986745.90148291</v>
      </c>
      <c r="Z2080" s="140">
        <v>857955858999.14868</v>
      </c>
      <c r="AA2080" s="140">
        <v>464256310958.82336</v>
      </c>
      <c r="AB2080" s="140">
        <v>412705639581.90417</v>
      </c>
      <c r="AC2080" s="140">
        <v>51550671376.918602</v>
      </c>
      <c r="AD2080" s="140">
        <v>393699548040.32538</v>
      </c>
      <c r="AE2080" s="140">
        <v>349983446517.97424</v>
      </c>
      <c r="AF2080" s="140">
        <v>43716101522.351364</v>
      </c>
      <c r="AG2080" s="140">
        <v>-124726805893.44347</v>
      </c>
      <c r="AH2080" s="140">
        <v>10038188</v>
      </c>
      <c r="AI2080" s="44"/>
      <c r="AK2080" s="44"/>
      <c r="AL2080" s="4"/>
    </row>
    <row r="2081" spans="1:38" x14ac:dyDescent="0.35">
      <c r="A2081" s="140" t="s">
        <v>115</v>
      </c>
      <c r="B2081" s="140" t="s">
        <v>116</v>
      </c>
      <c r="C2081" s="140" t="s">
        <v>282</v>
      </c>
      <c r="D2081" s="140" t="s">
        <v>7</v>
      </c>
      <c r="E2081" s="140" t="s">
        <v>535</v>
      </c>
      <c r="F2081" s="140">
        <v>2009</v>
      </c>
      <c r="G2081" s="140" t="s">
        <v>1895</v>
      </c>
      <c r="H2081" s="140">
        <v>1341042779983.7007</v>
      </c>
      <c r="I2081" s="140">
        <v>683893929513.59607</v>
      </c>
      <c r="J2081" s="140">
        <v>47107402838.235062</v>
      </c>
      <c r="K2081" s="140">
        <v>43646995493.445526</v>
      </c>
      <c r="L2081" s="140">
        <v>2964679903.7933903</v>
      </c>
      <c r="M2081" s="140">
        <v>8387730395.9436531</v>
      </c>
      <c r="N2081" s="140">
        <v>0</v>
      </c>
      <c r="O2081" s="140">
        <v>0</v>
      </c>
      <c r="P2081" s="140">
        <v>6979236553.5790272</v>
      </c>
      <c r="Q2081" s="140">
        <v>25315348640.129456</v>
      </c>
      <c r="R2081" s="140">
        <v>20654674768.176392</v>
      </c>
      <c r="S2081" s="140">
        <v>4660673871.9530621</v>
      </c>
      <c r="T2081" s="140">
        <v>3460407344.7895379</v>
      </c>
      <c r="U2081" s="140">
        <v>3319446948.6886549</v>
      </c>
      <c r="V2081" s="140">
        <v>734846091.29260457</v>
      </c>
      <c r="W2081" s="140">
        <v>659497678.34624362</v>
      </c>
      <c r="X2081" s="140">
        <v>1925103179.0498066</v>
      </c>
      <c r="Y2081" s="140">
        <v>140960396.10088313</v>
      </c>
      <c r="Z2081" s="140">
        <v>764481499813.48462</v>
      </c>
      <c r="AA2081" s="140">
        <v>406481717671.33221</v>
      </c>
      <c r="AB2081" s="140">
        <v>363686945769.2666</v>
      </c>
      <c r="AC2081" s="140">
        <v>42794771902.06562</v>
      </c>
      <c r="AD2081" s="140">
        <v>357999782142.15247</v>
      </c>
      <c r="AE2081" s="140">
        <v>320309233338.30573</v>
      </c>
      <c r="AF2081" s="140">
        <v>37690548803.846283</v>
      </c>
      <c r="AG2081" s="140">
        <v>-154440052181.61551</v>
      </c>
      <c r="AH2081" s="140">
        <v>10022650</v>
      </c>
      <c r="AI2081" s="44"/>
      <c r="AK2081" s="44"/>
      <c r="AL2081" s="4"/>
    </row>
    <row r="2082" spans="1:38" x14ac:dyDescent="0.35">
      <c r="A2082" s="140" t="s">
        <v>115</v>
      </c>
      <c r="B2082" s="140" t="s">
        <v>116</v>
      </c>
      <c r="C2082" s="140" t="s">
        <v>282</v>
      </c>
      <c r="D2082" s="140" t="s">
        <v>7</v>
      </c>
      <c r="E2082" s="140" t="s">
        <v>535</v>
      </c>
      <c r="F2082" s="140">
        <v>2010</v>
      </c>
      <c r="G2082" s="140" t="s">
        <v>1896</v>
      </c>
      <c r="H2082" s="140">
        <v>1364187985959.5466</v>
      </c>
      <c r="I2082" s="140">
        <v>688448499481.24121</v>
      </c>
      <c r="J2082" s="140">
        <v>49570100713.433449</v>
      </c>
      <c r="K2082" s="140">
        <v>45567249796.468803</v>
      </c>
      <c r="L2082" s="140">
        <v>3087002076.2229433</v>
      </c>
      <c r="M2082" s="140">
        <v>8130785550.5011787</v>
      </c>
      <c r="N2082" s="140">
        <v>0</v>
      </c>
      <c r="O2082" s="140">
        <v>0</v>
      </c>
      <c r="P2082" s="140">
        <v>8072455142.4692278</v>
      </c>
      <c r="Q2082" s="140">
        <v>26277007027.275455</v>
      </c>
      <c r="R2082" s="140">
        <v>21746178475.009502</v>
      </c>
      <c r="S2082" s="140">
        <v>4530828552.2659531</v>
      </c>
      <c r="T2082" s="140">
        <v>4002850916.9646411</v>
      </c>
      <c r="U2082" s="140">
        <v>3864996555.6475687</v>
      </c>
      <c r="V2082" s="140">
        <v>998807820.31178975</v>
      </c>
      <c r="W2082" s="140">
        <v>731576546.47199547</v>
      </c>
      <c r="X2082" s="140">
        <v>2134612188.8637836</v>
      </c>
      <c r="Y2082" s="140">
        <v>137854361.31707245</v>
      </c>
      <c r="Z2082" s="140">
        <v>761604198546.68665</v>
      </c>
      <c r="AA2082" s="140">
        <v>422379031054.12073</v>
      </c>
      <c r="AB2082" s="140">
        <v>379432115861.49207</v>
      </c>
      <c r="AC2082" s="140">
        <v>42946915192.628632</v>
      </c>
      <c r="AD2082" s="140">
        <v>339225167492.56604</v>
      </c>
      <c r="AE2082" s="140">
        <v>304733222039.80505</v>
      </c>
      <c r="AF2082" s="140">
        <v>34491945452.760185</v>
      </c>
      <c r="AG2082" s="140">
        <v>-135434812781.81438</v>
      </c>
      <c r="AH2082" s="140">
        <v>10000023</v>
      </c>
      <c r="AI2082" s="44"/>
      <c r="AK2082" s="44"/>
      <c r="AL2082" s="4"/>
    </row>
    <row r="2083" spans="1:38" x14ac:dyDescent="0.35">
      <c r="A2083" s="140" t="s">
        <v>115</v>
      </c>
      <c r="B2083" s="140" t="s">
        <v>116</v>
      </c>
      <c r="C2083" s="140" t="s">
        <v>282</v>
      </c>
      <c r="D2083" s="140" t="s">
        <v>7</v>
      </c>
      <c r="E2083" s="140" t="s">
        <v>535</v>
      </c>
      <c r="F2083" s="140">
        <v>2011</v>
      </c>
      <c r="G2083" s="140" t="s">
        <v>1897</v>
      </c>
      <c r="H2083" s="140">
        <v>1411990015033.5793</v>
      </c>
      <c r="I2083" s="140">
        <v>692288221971.07019</v>
      </c>
      <c r="J2083" s="140">
        <v>51635906804.93483</v>
      </c>
      <c r="K2083" s="140">
        <v>47122001919.740868</v>
      </c>
      <c r="L2083" s="140">
        <v>3286767987.9194345</v>
      </c>
      <c r="M2083" s="140">
        <v>8319072195.0544281</v>
      </c>
      <c r="N2083" s="140">
        <v>0</v>
      </c>
      <c r="O2083" s="140">
        <v>0</v>
      </c>
      <c r="P2083" s="140">
        <v>8651245568.2505493</v>
      </c>
      <c r="Q2083" s="140">
        <v>26864916168.516457</v>
      </c>
      <c r="R2083" s="140">
        <v>22181959024.312981</v>
      </c>
      <c r="S2083" s="140">
        <v>4682957144.203476</v>
      </c>
      <c r="T2083" s="140">
        <v>4513904885.1939621</v>
      </c>
      <c r="U2083" s="140">
        <v>4408219183.6533813</v>
      </c>
      <c r="V2083" s="140">
        <v>1113074504.1678591</v>
      </c>
      <c r="W2083" s="140">
        <v>803155008.43906558</v>
      </c>
      <c r="X2083" s="140">
        <v>2491989671.0464573</v>
      </c>
      <c r="Y2083" s="140">
        <v>105685701.54058091</v>
      </c>
      <c r="Z2083" s="140">
        <v>781038849883.79272</v>
      </c>
      <c r="AA2083" s="140">
        <v>433891591868.14801</v>
      </c>
      <c r="AB2083" s="140">
        <v>388558528410.06641</v>
      </c>
      <c r="AC2083" s="140">
        <v>45333063458.082291</v>
      </c>
      <c r="AD2083" s="140">
        <v>347147258015.64484</v>
      </c>
      <c r="AE2083" s="140">
        <v>310877256540.93347</v>
      </c>
      <c r="AF2083" s="140">
        <v>36270001474.71106</v>
      </c>
      <c r="AG2083" s="140">
        <v>-112972963626.21794</v>
      </c>
      <c r="AH2083" s="140">
        <v>9971727</v>
      </c>
      <c r="AI2083" s="44"/>
      <c r="AK2083" s="44"/>
      <c r="AL2083" s="4"/>
    </row>
    <row r="2084" spans="1:38" x14ac:dyDescent="0.35">
      <c r="A2084" s="140" t="s">
        <v>115</v>
      </c>
      <c r="B2084" s="140" t="s">
        <v>116</v>
      </c>
      <c r="C2084" s="140" t="s">
        <v>282</v>
      </c>
      <c r="D2084" s="140" t="s">
        <v>7</v>
      </c>
      <c r="E2084" s="140" t="s">
        <v>535</v>
      </c>
      <c r="F2084" s="140">
        <v>2012</v>
      </c>
      <c r="G2084" s="140" t="s">
        <v>1898</v>
      </c>
      <c r="H2084" s="140">
        <v>1407779281607.1326</v>
      </c>
      <c r="I2084" s="140">
        <v>695028438427.39087</v>
      </c>
      <c r="J2084" s="140">
        <v>54558035395.111031</v>
      </c>
      <c r="K2084" s="140">
        <v>49677541461.212364</v>
      </c>
      <c r="L2084" s="140">
        <v>3446406528.9192772</v>
      </c>
      <c r="M2084" s="140">
        <v>7942081321.5761433</v>
      </c>
      <c r="N2084" s="140">
        <v>0</v>
      </c>
      <c r="O2084" s="140">
        <v>0</v>
      </c>
      <c r="P2084" s="140">
        <v>9733620632.9870071</v>
      </c>
      <c r="Q2084" s="140">
        <v>28555432977.729935</v>
      </c>
      <c r="R2084" s="140">
        <v>23824132786.183395</v>
      </c>
      <c r="S2084" s="140">
        <v>4731300191.5465403</v>
      </c>
      <c r="T2084" s="140">
        <v>4880493933.8986721</v>
      </c>
      <c r="U2084" s="140">
        <v>4814811439.1129169</v>
      </c>
      <c r="V2084" s="140">
        <v>1389433100.5192666</v>
      </c>
      <c r="W2084" s="140">
        <v>1013664061.6137129</v>
      </c>
      <c r="X2084" s="140">
        <v>2411714276.9799371</v>
      </c>
      <c r="Y2084" s="140">
        <v>65682494.785755076</v>
      </c>
      <c r="Z2084" s="140">
        <v>778224830940.96729</v>
      </c>
      <c r="AA2084" s="140">
        <v>432630173888.42004</v>
      </c>
      <c r="AB2084" s="140">
        <v>389102298045.39868</v>
      </c>
      <c r="AC2084" s="140">
        <v>43527875843.021049</v>
      </c>
      <c r="AD2084" s="140">
        <v>345594657052.54858</v>
      </c>
      <c r="AE2084" s="140">
        <v>310823616491.53021</v>
      </c>
      <c r="AF2084" s="140">
        <v>34771040561.018616</v>
      </c>
      <c r="AG2084" s="140">
        <v>-120032023156.33688</v>
      </c>
      <c r="AH2084" s="140">
        <v>9920362</v>
      </c>
      <c r="AI2084" s="44"/>
      <c r="AK2084" s="44"/>
      <c r="AL2084" s="4"/>
    </row>
    <row r="2085" spans="1:38" x14ac:dyDescent="0.35">
      <c r="A2085" s="140" t="s">
        <v>115</v>
      </c>
      <c r="B2085" s="140" t="s">
        <v>116</v>
      </c>
      <c r="C2085" s="140" t="s">
        <v>282</v>
      </c>
      <c r="D2085" s="140" t="s">
        <v>7</v>
      </c>
      <c r="E2085" s="140" t="s">
        <v>535</v>
      </c>
      <c r="F2085" s="140">
        <v>2013</v>
      </c>
      <c r="G2085" s="140" t="s">
        <v>1899</v>
      </c>
      <c r="H2085" s="140">
        <v>1457793977536.4141</v>
      </c>
      <c r="I2085" s="140">
        <v>700476733220.62036</v>
      </c>
      <c r="J2085" s="140">
        <v>52173721499.369858</v>
      </c>
      <c r="K2085" s="140">
        <v>48082478796.929062</v>
      </c>
      <c r="L2085" s="140">
        <v>3602926770.0256381</v>
      </c>
      <c r="M2085" s="140">
        <v>8121631938.3037434</v>
      </c>
      <c r="N2085" s="140">
        <v>0</v>
      </c>
      <c r="O2085" s="140">
        <v>0</v>
      </c>
      <c r="P2085" s="140">
        <v>9591814644.8456898</v>
      </c>
      <c r="Q2085" s="140">
        <v>26766105443.75399</v>
      </c>
      <c r="R2085" s="140">
        <v>22055818198.311272</v>
      </c>
      <c r="S2085" s="140">
        <v>4710287245.4427176</v>
      </c>
      <c r="T2085" s="140">
        <v>4091242702.4408059</v>
      </c>
      <c r="U2085" s="140">
        <v>4042314573.1599016</v>
      </c>
      <c r="V2085" s="140">
        <v>1260348397.047251</v>
      </c>
      <c r="W2085" s="140">
        <v>1138233921.2302001</v>
      </c>
      <c r="X2085" s="140">
        <v>1643732254.8824506</v>
      </c>
      <c r="Y2085" s="140">
        <v>48928129.280904233</v>
      </c>
      <c r="Z2085" s="140">
        <v>816263592316.69763</v>
      </c>
      <c r="AA2085" s="140">
        <v>468583346988.59741</v>
      </c>
      <c r="AB2085" s="140">
        <v>422899573163.16406</v>
      </c>
      <c r="AC2085" s="140">
        <v>45683773825.432915</v>
      </c>
      <c r="AD2085" s="140">
        <v>347680245328.10022</v>
      </c>
      <c r="AE2085" s="140">
        <v>313783723411.10101</v>
      </c>
      <c r="AF2085" s="140">
        <v>33896521916.999458</v>
      </c>
      <c r="AG2085" s="140">
        <v>-111120069500.27356</v>
      </c>
      <c r="AH2085" s="140">
        <v>9893082</v>
      </c>
      <c r="AI2085" s="44"/>
      <c r="AK2085" s="44"/>
      <c r="AL2085" s="4"/>
    </row>
    <row r="2086" spans="1:38" x14ac:dyDescent="0.35">
      <c r="A2086" s="140" t="s">
        <v>115</v>
      </c>
      <c r="B2086" s="140" t="s">
        <v>116</v>
      </c>
      <c r="C2086" s="140" t="s">
        <v>282</v>
      </c>
      <c r="D2086" s="140" t="s">
        <v>7</v>
      </c>
      <c r="E2086" s="140" t="s">
        <v>535</v>
      </c>
      <c r="F2086" s="140">
        <v>2014</v>
      </c>
      <c r="G2086" s="140" t="s">
        <v>1900</v>
      </c>
      <c r="H2086" s="140">
        <v>1501450262230.9092</v>
      </c>
      <c r="I2086" s="140">
        <v>709526809652.41345</v>
      </c>
      <c r="J2086" s="140">
        <v>53494832291.161148</v>
      </c>
      <c r="K2086" s="140">
        <v>49561838218.144333</v>
      </c>
      <c r="L2086" s="140">
        <v>3731914743.0362515</v>
      </c>
      <c r="M2086" s="140">
        <v>8649121168.660717</v>
      </c>
      <c r="N2086" s="140">
        <v>0</v>
      </c>
      <c r="O2086" s="140">
        <v>0</v>
      </c>
      <c r="P2086" s="140">
        <v>10044370862.549725</v>
      </c>
      <c r="Q2086" s="140">
        <v>27136431443.897633</v>
      </c>
      <c r="R2086" s="140">
        <v>22155707345.514408</v>
      </c>
      <c r="S2086" s="140">
        <v>4980724098.3832235</v>
      </c>
      <c r="T2086" s="140">
        <v>3932994073.0168142</v>
      </c>
      <c r="U2086" s="140">
        <v>3895195973.5694618</v>
      </c>
      <c r="V2086" s="140">
        <v>1331239224.0891814</v>
      </c>
      <c r="W2086" s="140">
        <v>1064774334.1042221</v>
      </c>
      <c r="X2086" s="140">
        <v>1499182415.3760586</v>
      </c>
      <c r="Y2086" s="140">
        <v>37798099.447352447</v>
      </c>
      <c r="Z2086" s="140">
        <v>836409258907.52808</v>
      </c>
      <c r="AA2086" s="140">
        <v>461547728168.92908</v>
      </c>
      <c r="AB2086" s="140">
        <v>415516469461.36304</v>
      </c>
      <c r="AC2086" s="140">
        <v>46031258707.565742</v>
      </c>
      <c r="AD2086" s="140">
        <v>374861530738.599</v>
      </c>
      <c r="AE2086" s="140">
        <v>337475693808.15112</v>
      </c>
      <c r="AF2086" s="140">
        <v>37385836930.448524</v>
      </c>
      <c r="AG2086" s="140">
        <v>-97980638620.193359</v>
      </c>
      <c r="AH2086" s="140">
        <v>9866468</v>
      </c>
      <c r="AI2086" s="44"/>
      <c r="AK2086" s="44"/>
      <c r="AL2086" s="4"/>
    </row>
    <row r="2087" spans="1:38" x14ac:dyDescent="0.35">
      <c r="A2087" s="140" t="s">
        <v>115</v>
      </c>
      <c r="B2087" s="140" t="s">
        <v>116</v>
      </c>
      <c r="C2087" s="140" t="s">
        <v>282</v>
      </c>
      <c r="D2087" s="140" t="s">
        <v>7</v>
      </c>
      <c r="E2087" s="140" t="s">
        <v>535</v>
      </c>
      <c r="F2087" s="140">
        <v>2015</v>
      </c>
      <c r="G2087" s="140" t="s">
        <v>1901</v>
      </c>
      <c r="H2087" s="140">
        <v>1551554445158.1013</v>
      </c>
      <c r="I2087" s="140">
        <v>719609057403.0647</v>
      </c>
      <c r="J2087" s="140">
        <v>56114954988.082047</v>
      </c>
      <c r="K2087" s="140">
        <v>52901949098.484039</v>
      </c>
      <c r="L2087" s="140">
        <v>3795347753.9113517</v>
      </c>
      <c r="M2087" s="140">
        <v>9127294660.4673462</v>
      </c>
      <c r="N2087" s="140">
        <v>0</v>
      </c>
      <c r="O2087" s="140">
        <v>0</v>
      </c>
      <c r="P2087" s="140">
        <v>10918353813.340855</v>
      </c>
      <c r="Q2087" s="140">
        <v>29060952870.764488</v>
      </c>
      <c r="R2087" s="140">
        <v>24056853933.003036</v>
      </c>
      <c r="S2087" s="140">
        <v>5004098937.7614498</v>
      </c>
      <c r="T2087" s="140">
        <v>3213005889.5980072</v>
      </c>
      <c r="U2087" s="140">
        <v>3191569513.1062384</v>
      </c>
      <c r="V2087" s="140">
        <v>947567079.84350681</v>
      </c>
      <c r="W2087" s="140">
        <v>1110086254.2017536</v>
      </c>
      <c r="X2087" s="140">
        <v>1133916179.0609782</v>
      </c>
      <c r="Y2087" s="140">
        <v>21436376.49176874</v>
      </c>
      <c r="Z2087" s="140">
        <v>869137469044.67334</v>
      </c>
      <c r="AA2087" s="140">
        <v>457365812613.93268</v>
      </c>
      <c r="AB2087" s="140">
        <v>411568375836.84839</v>
      </c>
      <c r="AC2087" s="140">
        <v>45797436777.083839</v>
      </c>
      <c r="AD2087" s="140">
        <v>411771656430.74066</v>
      </c>
      <c r="AE2087" s="140">
        <v>370539701872.95502</v>
      </c>
      <c r="AF2087" s="140">
        <v>41231954557.784645</v>
      </c>
      <c r="AG2087" s="140">
        <v>-93307036277.718704</v>
      </c>
      <c r="AH2087" s="140">
        <v>9843028</v>
      </c>
      <c r="AI2087" s="44"/>
      <c r="AK2087" s="44"/>
      <c r="AL2087" s="4"/>
    </row>
    <row r="2088" spans="1:38" x14ac:dyDescent="0.35">
      <c r="A2088" s="140" t="s">
        <v>115</v>
      </c>
      <c r="B2088" s="140" t="s">
        <v>116</v>
      </c>
      <c r="C2088" s="140" t="s">
        <v>282</v>
      </c>
      <c r="D2088" s="140" t="s">
        <v>7</v>
      </c>
      <c r="E2088" s="140" t="s">
        <v>535</v>
      </c>
      <c r="F2088" s="140">
        <v>2016</v>
      </c>
      <c r="G2088" s="140" t="s">
        <v>1902</v>
      </c>
      <c r="H2088" s="140">
        <v>1601463034138.5156</v>
      </c>
      <c r="I2088" s="140">
        <v>724028506100.6748</v>
      </c>
      <c r="J2088" s="140">
        <v>54438706039.764465</v>
      </c>
      <c r="K2088" s="140">
        <v>52091416984.715309</v>
      </c>
      <c r="L2088" s="140">
        <v>3720373511.1442151</v>
      </c>
      <c r="M2088" s="140">
        <v>9562796990.1295872</v>
      </c>
      <c r="N2088" s="140">
        <v>0</v>
      </c>
      <c r="O2088" s="140">
        <v>0</v>
      </c>
      <c r="P2088" s="140">
        <v>10641754859.695839</v>
      </c>
      <c r="Q2088" s="140">
        <v>28166491623.74567</v>
      </c>
      <c r="R2088" s="140">
        <v>23405870868.910236</v>
      </c>
      <c r="S2088" s="140">
        <v>4760620754.8354349</v>
      </c>
      <c r="T2088" s="140">
        <v>2347289055.0491548</v>
      </c>
      <c r="U2088" s="140">
        <v>2335738618.2979145</v>
      </c>
      <c r="V2088" s="140">
        <v>891205679.66122758</v>
      </c>
      <c r="W2088" s="140">
        <v>820792102.13542867</v>
      </c>
      <c r="X2088" s="140">
        <v>623740836.50125825</v>
      </c>
      <c r="Y2088" s="140">
        <v>11550436.751240216</v>
      </c>
      <c r="Z2088" s="140">
        <v>905217675877.43164</v>
      </c>
      <c r="AA2088" s="140">
        <v>495191897296.86212</v>
      </c>
      <c r="AB2088" s="140">
        <v>444935717986.37421</v>
      </c>
      <c r="AC2088" s="140">
        <v>50256179310.487923</v>
      </c>
      <c r="AD2088" s="140">
        <v>410025778580.5694</v>
      </c>
      <c r="AE2088" s="140">
        <v>368412963098.82764</v>
      </c>
      <c r="AF2088" s="140">
        <v>41612815481.740906</v>
      </c>
      <c r="AG2088" s="140">
        <v>-82221853879.355118</v>
      </c>
      <c r="AH2088" s="140">
        <v>9814023</v>
      </c>
      <c r="AI2088" s="44"/>
      <c r="AK2088" s="44"/>
      <c r="AL2088" s="4"/>
    </row>
    <row r="2089" spans="1:38" x14ac:dyDescent="0.35">
      <c r="A2089" s="140" t="s">
        <v>115</v>
      </c>
      <c r="B2089" s="140" t="s">
        <v>116</v>
      </c>
      <c r="C2089" s="140" t="s">
        <v>282</v>
      </c>
      <c r="D2089" s="140" t="s">
        <v>7</v>
      </c>
      <c r="E2089" s="140" t="s">
        <v>535</v>
      </c>
      <c r="F2089" s="140">
        <v>2017</v>
      </c>
      <c r="G2089" s="140" t="s">
        <v>1903</v>
      </c>
      <c r="H2089" s="140">
        <v>1635926393462.5813</v>
      </c>
      <c r="I2089" s="140">
        <v>734072031793.87158</v>
      </c>
      <c r="J2089" s="140">
        <v>56054978711.759735</v>
      </c>
      <c r="K2089" s="140">
        <v>54277969992.113647</v>
      </c>
      <c r="L2089" s="140">
        <v>3733370928.5340676</v>
      </c>
      <c r="M2089" s="140">
        <v>9964689984.598484</v>
      </c>
      <c r="N2089" s="140">
        <v>0</v>
      </c>
      <c r="O2089" s="140">
        <v>0</v>
      </c>
      <c r="P2089" s="140">
        <v>11253448847.859303</v>
      </c>
      <c r="Q2089" s="140">
        <v>29326460231.121799</v>
      </c>
      <c r="R2089" s="140">
        <v>24618329757.760303</v>
      </c>
      <c r="S2089" s="140">
        <v>4708130473.3614969</v>
      </c>
      <c r="T2089" s="140">
        <v>1777008719.6460857</v>
      </c>
      <c r="U2089" s="140">
        <v>1771364146.9006433</v>
      </c>
      <c r="V2089" s="140">
        <v>666504556.69480455</v>
      </c>
      <c r="W2089" s="140">
        <v>623094707.63724661</v>
      </c>
      <c r="X2089" s="140">
        <v>481764882.56859207</v>
      </c>
      <c r="Y2089" s="140">
        <v>5644572.745442383</v>
      </c>
      <c r="Z2089" s="140">
        <v>933375023334.41833</v>
      </c>
      <c r="AA2089" s="140">
        <v>511041778515.57306</v>
      </c>
      <c r="AB2089" s="140">
        <v>460884583346.38873</v>
      </c>
      <c r="AC2089" s="140">
        <v>50157195169.185043</v>
      </c>
      <c r="AD2089" s="140">
        <v>422333244818.84528</v>
      </c>
      <c r="AE2089" s="140">
        <v>380882522241.24121</v>
      </c>
      <c r="AF2089" s="140">
        <v>41450722577.603302</v>
      </c>
      <c r="AG2089" s="140">
        <v>-87575640377.468506</v>
      </c>
      <c r="AH2089" s="140">
        <v>9787966</v>
      </c>
      <c r="AI2089" s="44"/>
      <c r="AK2089" s="44"/>
      <c r="AL2089" s="4"/>
    </row>
    <row r="2090" spans="1:38" x14ac:dyDescent="0.35">
      <c r="A2090" s="140" t="s">
        <v>115</v>
      </c>
      <c r="B2090" s="140" t="s">
        <v>116</v>
      </c>
      <c r="C2090" s="140" t="s">
        <v>282</v>
      </c>
      <c r="D2090" s="140" t="s">
        <v>7</v>
      </c>
      <c r="E2090" s="140" t="s">
        <v>535</v>
      </c>
      <c r="F2090" s="140">
        <v>2018</v>
      </c>
      <c r="G2090" s="140" t="s">
        <v>1904</v>
      </c>
      <c r="H2090" s="140">
        <v>1708391071799.6274</v>
      </c>
      <c r="I2090" s="140">
        <v>754109410569.87476</v>
      </c>
      <c r="J2090" s="140">
        <v>55578302902.22068</v>
      </c>
      <c r="K2090" s="140">
        <v>54107431905.023468</v>
      </c>
      <c r="L2090" s="140">
        <v>3700114928.8746748</v>
      </c>
      <c r="M2090" s="140">
        <v>10439829655.070921</v>
      </c>
      <c r="N2090" s="140">
        <v>0</v>
      </c>
      <c r="O2090" s="140">
        <v>0</v>
      </c>
      <c r="P2090" s="140">
        <v>11119503117.045128</v>
      </c>
      <c r="Q2090" s="140">
        <v>28847984204.032745</v>
      </c>
      <c r="R2090" s="140">
        <v>24191322509.224529</v>
      </c>
      <c r="S2090" s="140">
        <v>4656661694.8082161</v>
      </c>
      <c r="T2090" s="140">
        <v>1470870997.1972127</v>
      </c>
      <c r="U2090" s="140">
        <v>1468245569.6229849</v>
      </c>
      <c r="V2090" s="140">
        <v>501136867.27725929</v>
      </c>
      <c r="W2090" s="140">
        <v>472515295.41304964</v>
      </c>
      <c r="X2090" s="140">
        <v>494593406.93267596</v>
      </c>
      <c r="Y2090" s="140">
        <v>2625427.5742278243</v>
      </c>
      <c r="Z2090" s="140">
        <v>979013578327.53186</v>
      </c>
      <c r="AA2090" s="140">
        <v>536055601849.93152</v>
      </c>
      <c r="AB2090" s="140">
        <v>483443376051.83539</v>
      </c>
      <c r="AC2090" s="140">
        <v>52612225798.096115</v>
      </c>
      <c r="AD2090" s="140">
        <v>442957976477.60046</v>
      </c>
      <c r="AE2090" s="140">
        <v>399482999260.53235</v>
      </c>
      <c r="AF2090" s="140">
        <v>43474977217.067619</v>
      </c>
      <c r="AG2090" s="140">
        <v>-80310220000</v>
      </c>
      <c r="AH2090" s="140">
        <v>9775564</v>
      </c>
      <c r="AI2090" s="44"/>
      <c r="AK2090" s="44"/>
      <c r="AL2090" s="4"/>
    </row>
    <row r="2091" spans="1:38" x14ac:dyDescent="0.35">
      <c r="A2091" s="140" t="s">
        <v>121</v>
      </c>
      <c r="B2091" s="140" t="s">
        <v>122</v>
      </c>
      <c r="C2091" s="140" t="s">
        <v>16</v>
      </c>
      <c r="D2091" s="140" t="s">
        <v>9</v>
      </c>
      <c r="E2091" s="140" t="s">
        <v>535</v>
      </c>
      <c r="F2091" s="140">
        <v>1995</v>
      </c>
      <c r="G2091" s="140" t="s">
        <v>1905</v>
      </c>
      <c r="H2091" s="140">
        <v>5557799512443.1787</v>
      </c>
      <c r="I2091" s="140">
        <v>1348614551709.3201</v>
      </c>
      <c r="J2091" s="140">
        <v>845350422444.88428</v>
      </c>
      <c r="K2091" s="140">
        <v>683304081647.99268</v>
      </c>
      <c r="L2091" s="140">
        <v>97258990344.749176</v>
      </c>
      <c r="M2091" s="140">
        <v>67040989951.212166</v>
      </c>
      <c r="N2091" s="140">
        <v>13604279172.880466</v>
      </c>
      <c r="O2091" s="140">
        <v>0</v>
      </c>
      <c r="P2091" s="140">
        <v>83173651884.028244</v>
      </c>
      <c r="Q2091" s="140">
        <v>422226170295.12268</v>
      </c>
      <c r="R2091" s="140">
        <v>376526707037.36145</v>
      </c>
      <c r="S2091" s="140">
        <v>45699463257.76123</v>
      </c>
      <c r="T2091" s="140">
        <v>162046340796.8916</v>
      </c>
      <c r="U2091" s="140">
        <v>141996387279.32938</v>
      </c>
      <c r="V2091" s="140">
        <v>104301392440.52164</v>
      </c>
      <c r="W2091" s="140">
        <v>34878260311.244751</v>
      </c>
      <c r="X2091" s="140">
        <v>2816734527.5629864</v>
      </c>
      <c r="Y2091" s="140">
        <v>20049953517.562229</v>
      </c>
      <c r="Z2091" s="140">
        <v>3619008293461.6021</v>
      </c>
      <c r="AA2091" s="140">
        <v>2640803867502.8057</v>
      </c>
      <c r="AB2091" s="140">
        <v>1781307601770.2939</v>
      </c>
      <c r="AC2091" s="140">
        <v>859496265732.51172</v>
      </c>
      <c r="AD2091" s="140">
        <v>978204425958.80029</v>
      </c>
      <c r="AE2091" s="140">
        <v>659830516566.71655</v>
      </c>
      <c r="AF2091" s="140">
        <v>318373909392.08423</v>
      </c>
      <c r="AG2091" s="140">
        <v>-255173755172.62759</v>
      </c>
      <c r="AH2091" s="140">
        <v>196934260</v>
      </c>
      <c r="AI2091" s="44"/>
      <c r="AK2091" s="44"/>
      <c r="AL2091" s="4"/>
    </row>
    <row r="2092" spans="1:38" x14ac:dyDescent="0.35">
      <c r="A2092" s="140" t="s">
        <v>121</v>
      </c>
      <c r="B2092" s="140" t="s">
        <v>122</v>
      </c>
      <c r="C2092" s="140" t="s">
        <v>16</v>
      </c>
      <c r="D2092" s="140" t="s">
        <v>9</v>
      </c>
      <c r="E2092" s="140" t="s">
        <v>535</v>
      </c>
      <c r="F2092" s="140">
        <v>1996</v>
      </c>
      <c r="G2092" s="140" t="s">
        <v>1906</v>
      </c>
      <c r="H2092" s="140">
        <v>5965244438150.1396</v>
      </c>
      <c r="I2092" s="140">
        <v>1476617864927.4966</v>
      </c>
      <c r="J2092" s="140">
        <v>861937988568.42346</v>
      </c>
      <c r="K2092" s="140">
        <v>698803228782.4967</v>
      </c>
      <c r="L2092" s="140">
        <v>101492565624.26572</v>
      </c>
      <c r="M2092" s="140">
        <v>67475415017.143593</v>
      </c>
      <c r="N2092" s="140">
        <v>14039933872.536636</v>
      </c>
      <c r="O2092" s="140">
        <v>0</v>
      </c>
      <c r="P2092" s="140">
        <v>85144730809.332489</v>
      </c>
      <c r="Q2092" s="140">
        <v>430650583459.21832</v>
      </c>
      <c r="R2092" s="140">
        <v>387626438938.93536</v>
      </c>
      <c r="S2092" s="140">
        <v>43024144520.282982</v>
      </c>
      <c r="T2092" s="140">
        <v>163134759785.92673</v>
      </c>
      <c r="U2092" s="140">
        <v>138515933891.05685</v>
      </c>
      <c r="V2092" s="140">
        <v>97969326715.235413</v>
      </c>
      <c r="W2092" s="140">
        <v>37843973486.07235</v>
      </c>
      <c r="X2092" s="140">
        <v>2702633689.7490835</v>
      </c>
      <c r="Y2092" s="140">
        <v>24618825894.869873</v>
      </c>
      <c r="Z2092" s="140">
        <v>3888212123401.5713</v>
      </c>
      <c r="AA2092" s="140">
        <v>2839297953859.5991</v>
      </c>
      <c r="AB2092" s="140">
        <v>1915198281530.6775</v>
      </c>
      <c r="AC2092" s="140">
        <v>924099672328.92151</v>
      </c>
      <c r="AD2092" s="140">
        <v>1048914169541.9768</v>
      </c>
      <c r="AE2092" s="140">
        <v>707526525086.66956</v>
      </c>
      <c r="AF2092" s="140">
        <v>341387644455.3064</v>
      </c>
      <c r="AG2092" s="140">
        <v>-261523538747.35162</v>
      </c>
      <c r="AH2092" s="140">
        <v>199901228</v>
      </c>
      <c r="AI2092" s="44"/>
      <c r="AK2092" s="44"/>
      <c r="AL2092" s="4"/>
    </row>
    <row r="2093" spans="1:38" x14ac:dyDescent="0.35">
      <c r="A2093" s="140" t="s">
        <v>121</v>
      </c>
      <c r="B2093" s="140" t="s">
        <v>122</v>
      </c>
      <c r="C2093" s="140" t="s">
        <v>16</v>
      </c>
      <c r="D2093" s="140" t="s">
        <v>9</v>
      </c>
      <c r="E2093" s="140" t="s">
        <v>535</v>
      </c>
      <c r="F2093" s="140">
        <v>1997</v>
      </c>
      <c r="G2093" s="140" t="s">
        <v>1907</v>
      </c>
      <c r="H2093" s="140">
        <v>6270023768234.2383</v>
      </c>
      <c r="I2093" s="140">
        <v>1617107492900.7249</v>
      </c>
      <c r="J2093" s="140">
        <v>879179521440.84314</v>
      </c>
      <c r="K2093" s="140">
        <v>700401228462.88013</v>
      </c>
      <c r="L2093" s="140">
        <v>100767670929.69868</v>
      </c>
      <c r="M2093" s="140">
        <v>66881841223.24778</v>
      </c>
      <c r="N2093" s="140">
        <v>14475588572.192808</v>
      </c>
      <c r="O2093" s="140">
        <v>0</v>
      </c>
      <c r="P2093" s="140">
        <v>80459412833.487091</v>
      </c>
      <c r="Q2093" s="140">
        <v>437816714904.25391</v>
      </c>
      <c r="R2093" s="140">
        <v>398308764778.28601</v>
      </c>
      <c r="S2093" s="140">
        <v>39507950125.967918</v>
      </c>
      <c r="T2093" s="140">
        <v>178778292977.96286</v>
      </c>
      <c r="U2093" s="140">
        <v>144792063057.42377</v>
      </c>
      <c r="V2093" s="140">
        <v>98091733227.967194</v>
      </c>
      <c r="W2093" s="140">
        <v>44244213046.754288</v>
      </c>
      <c r="X2093" s="140">
        <v>2456116782.7022586</v>
      </c>
      <c r="Y2093" s="140">
        <v>33986229920.539101</v>
      </c>
      <c r="Z2093" s="140">
        <v>4077788121174.8105</v>
      </c>
      <c r="AA2093" s="140">
        <v>2979819754163.5459</v>
      </c>
      <c r="AB2093" s="140">
        <v>2009984779754.2559</v>
      </c>
      <c r="AC2093" s="140">
        <v>969834974409.29028</v>
      </c>
      <c r="AD2093" s="140">
        <v>1097968367011.265</v>
      </c>
      <c r="AE2093" s="140">
        <v>740615167498.19763</v>
      </c>
      <c r="AF2093" s="140">
        <v>357353199513.06506</v>
      </c>
      <c r="AG2093" s="140">
        <v>-304051367282.14099</v>
      </c>
      <c r="AH2093" s="140">
        <v>202826446</v>
      </c>
      <c r="AI2093" s="44"/>
      <c r="AK2093" s="44"/>
      <c r="AL2093" s="4"/>
    </row>
    <row r="2094" spans="1:38" x14ac:dyDescent="0.35">
      <c r="A2094" s="140" t="s">
        <v>121</v>
      </c>
      <c r="B2094" s="140" t="s">
        <v>122</v>
      </c>
      <c r="C2094" s="140" t="s">
        <v>16</v>
      </c>
      <c r="D2094" s="140" t="s">
        <v>9</v>
      </c>
      <c r="E2094" s="140" t="s">
        <v>535</v>
      </c>
      <c r="F2094" s="140">
        <v>1998</v>
      </c>
      <c r="G2094" s="140" t="s">
        <v>1908</v>
      </c>
      <c r="H2094" s="140">
        <v>5479065875332.7588</v>
      </c>
      <c r="I2094" s="140">
        <v>1683368549695.0598</v>
      </c>
      <c r="J2094" s="140">
        <v>929980289519.82483</v>
      </c>
      <c r="K2094" s="140">
        <v>723343001139.33875</v>
      </c>
      <c r="L2094" s="140">
        <v>120958598497.66115</v>
      </c>
      <c r="M2094" s="140">
        <v>69078463251.552673</v>
      </c>
      <c r="N2094" s="140">
        <v>14911243271.848978</v>
      </c>
      <c r="O2094" s="140">
        <v>0</v>
      </c>
      <c r="P2094" s="140">
        <v>76817398604.49292</v>
      </c>
      <c r="Q2094" s="140">
        <v>441577297513.78302</v>
      </c>
      <c r="R2094" s="140">
        <v>404894097562.47534</v>
      </c>
      <c r="S2094" s="140">
        <v>36683199951.307655</v>
      </c>
      <c r="T2094" s="140">
        <v>206637288380.48615</v>
      </c>
      <c r="U2094" s="140">
        <v>160369621512.48422</v>
      </c>
      <c r="V2094" s="140">
        <v>102928557107.65724</v>
      </c>
      <c r="W2094" s="140">
        <v>53421474578.102196</v>
      </c>
      <c r="X2094" s="140">
        <v>4019589826.7247944</v>
      </c>
      <c r="Y2094" s="140">
        <v>46267666868.001923</v>
      </c>
      <c r="Z2094" s="140">
        <v>3488722913754.251</v>
      </c>
      <c r="AA2094" s="140">
        <v>2551453266742.0771</v>
      </c>
      <c r="AB2094" s="140">
        <v>1721037732312.5767</v>
      </c>
      <c r="AC2094" s="140">
        <v>830415534429.50049</v>
      </c>
      <c r="AD2094" s="140">
        <v>937269647012.17419</v>
      </c>
      <c r="AE2094" s="140">
        <v>632218684498.56421</v>
      </c>
      <c r="AF2094" s="140">
        <v>305050962513.60913</v>
      </c>
      <c r="AG2094" s="140">
        <v>-623005877636.37793</v>
      </c>
      <c r="AH2094" s="140">
        <v>205724592</v>
      </c>
      <c r="AI2094" s="44"/>
      <c r="AK2094" s="44"/>
      <c r="AL2094" s="4"/>
    </row>
    <row r="2095" spans="1:38" x14ac:dyDescent="0.35">
      <c r="A2095" s="140" t="s">
        <v>121</v>
      </c>
      <c r="B2095" s="140" t="s">
        <v>122</v>
      </c>
      <c r="C2095" s="140" t="s">
        <v>16</v>
      </c>
      <c r="D2095" s="140" t="s">
        <v>9</v>
      </c>
      <c r="E2095" s="140" t="s">
        <v>535</v>
      </c>
      <c r="F2095" s="140">
        <v>1999</v>
      </c>
      <c r="G2095" s="140" t="s">
        <v>1909</v>
      </c>
      <c r="H2095" s="140">
        <v>5710029846974.4941</v>
      </c>
      <c r="I2095" s="140">
        <v>1726136718537.0669</v>
      </c>
      <c r="J2095" s="140">
        <v>956118308326.4718</v>
      </c>
      <c r="K2095" s="140">
        <v>729900029256.98499</v>
      </c>
      <c r="L2095" s="140">
        <v>122140392804.51239</v>
      </c>
      <c r="M2095" s="140">
        <v>64247338303.087166</v>
      </c>
      <c r="N2095" s="140">
        <v>15346897971.505148</v>
      </c>
      <c r="O2095" s="140">
        <v>0</v>
      </c>
      <c r="P2095" s="140">
        <v>77815812591.929596</v>
      </c>
      <c r="Q2095" s="140">
        <v>450349587585.95068</v>
      </c>
      <c r="R2095" s="140">
        <v>414183339417.17786</v>
      </c>
      <c r="S2095" s="140">
        <v>36166248168.772858</v>
      </c>
      <c r="T2095" s="140">
        <v>226218279069.48679</v>
      </c>
      <c r="U2095" s="140">
        <v>178314839469.65726</v>
      </c>
      <c r="V2095" s="140">
        <v>111605162335.43871</v>
      </c>
      <c r="W2095" s="140">
        <v>62180043255.885071</v>
      </c>
      <c r="X2095" s="140">
        <v>4529633878.3334742</v>
      </c>
      <c r="Y2095" s="140">
        <v>47903439599.829529</v>
      </c>
      <c r="Z2095" s="140">
        <v>3486702356733.7788</v>
      </c>
      <c r="AA2095" s="140">
        <v>2551733199524.103</v>
      </c>
      <c r="AB2095" s="140">
        <v>1721226556025.9722</v>
      </c>
      <c r="AC2095" s="140">
        <v>830506643498.13098</v>
      </c>
      <c r="AD2095" s="140">
        <v>934969157209.67529</v>
      </c>
      <c r="AE2095" s="140">
        <v>630666929738.04968</v>
      </c>
      <c r="AF2095" s="140">
        <v>304302227471.62604</v>
      </c>
      <c r="AG2095" s="140">
        <v>-458927536622.82355</v>
      </c>
      <c r="AH2095" s="140">
        <v>208615169</v>
      </c>
      <c r="AI2095" s="44"/>
      <c r="AK2095" s="44"/>
      <c r="AL2095" s="4"/>
    </row>
    <row r="2096" spans="1:38" x14ac:dyDescent="0.35">
      <c r="A2096" s="140" t="s">
        <v>121</v>
      </c>
      <c r="B2096" s="140" t="s">
        <v>122</v>
      </c>
      <c r="C2096" s="140" t="s">
        <v>16</v>
      </c>
      <c r="D2096" s="140" t="s">
        <v>9</v>
      </c>
      <c r="E2096" s="140" t="s">
        <v>535</v>
      </c>
      <c r="F2096" s="140">
        <v>2000</v>
      </c>
      <c r="G2096" s="140" t="s">
        <v>1910</v>
      </c>
      <c r="H2096" s="140">
        <v>5634067357887.2012</v>
      </c>
      <c r="I2096" s="140">
        <v>1782766448948.2495</v>
      </c>
      <c r="J2096" s="140">
        <v>961112001102.27014</v>
      </c>
      <c r="K2096" s="140">
        <v>697635465293.18152</v>
      </c>
      <c r="L2096" s="140">
        <v>116187956565.29506</v>
      </c>
      <c r="M2096" s="140">
        <v>63953106231.111809</v>
      </c>
      <c r="N2096" s="140">
        <v>15782552646.656321</v>
      </c>
      <c r="O2096" s="140">
        <v>0</v>
      </c>
      <c r="P2096" s="140">
        <v>75855708652.964966</v>
      </c>
      <c r="Q2096" s="140">
        <v>425856141197.15338</v>
      </c>
      <c r="R2096" s="140">
        <v>391519125660.85944</v>
      </c>
      <c r="S2096" s="140">
        <v>34337015536.293919</v>
      </c>
      <c r="T2096" s="140">
        <v>263476535809.08859</v>
      </c>
      <c r="U2096" s="140">
        <v>216386774200.09082</v>
      </c>
      <c r="V2096" s="140">
        <v>133509173596.53325</v>
      </c>
      <c r="W2096" s="140">
        <v>77519432733.63385</v>
      </c>
      <c r="X2096" s="140">
        <v>5358167869.9236975</v>
      </c>
      <c r="Y2096" s="140">
        <v>47089761608.997772</v>
      </c>
      <c r="Z2096" s="140">
        <v>3213491299217.3926</v>
      </c>
      <c r="AA2096" s="140">
        <v>2282102636742.9219</v>
      </c>
      <c r="AB2096" s="140">
        <v>1539352022645.3845</v>
      </c>
      <c r="AC2096" s="140">
        <v>742750614097.53699</v>
      </c>
      <c r="AD2096" s="140">
        <v>931388662474.47095</v>
      </c>
      <c r="AE2096" s="140">
        <v>628251770260.13123</v>
      </c>
      <c r="AF2096" s="140">
        <v>303136892214.33893</v>
      </c>
      <c r="AG2096" s="140">
        <v>-323302391380.71063</v>
      </c>
      <c r="AH2096" s="140">
        <v>211513823</v>
      </c>
      <c r="AI2096" s="44"/>
      <c r="AK2096" s="44"/>
      <c r="AL2096" s="4"/>
    </row>
    <row r="2097" spans="1:38" x14ac:dyDescent="0.35">
      <c r="A2097" s="140" t="s">
        <v>121</v>
      </c>
      <c r="B2097" s="140" t="s">
        <v>122</v>
      </c>
      <c r="C2097" s="140" t="s">
        <v>16</v>
      </c>
      <c r="D2097" s="140" t="s">
        <v>9</v>
      </c>
      <c r="E2097" s="140" t="s">
        <v>535</v>
      </c>
      <c r="F2097" s="140">
        <v>2001</v>
      </c>
      <c r="G2097" s="140" t="s">
        <v>1911</v>
      </c>
      <c r="H2097" s="140">
        <v>4910958121618.9902</v>
      </c>
      <c r="I2097" s="140">
        <v>1843956351851.7764</v>
      </c>
      <c r="J2097" s="140">
        <v>975564891080.75415</v>
      </c>
      <c r="K2097" s="140">
        <v>672133592577.32788</v>
      </c>
      <c r="L2097" s="140">
        <v>111591319440.79778</v>
      </c>
      <c r="M2097" s="140">
        <v>65261176400.564812</v>
      </c>
      <c r="N2097" s="140">
        <v>16218207346.31249</v>
      </c>
      <c r="O2097" s="140">
        <v>0</v>
      </c>
      <c r="P2097" s="140">
        <v>75676815572.919846</v>
      </c>
      <c r="Q2097" s="140">
        <v>403386073816.73303</v>
      </c>
      <c r="R2097" s="140">
        <v>369546913524.45935</v>
      </c>
      <c r="S2097" s="140">
        <v>33839160292.273697</v>
      </c>
      <c r="T2097" s="140">
        <v>303431298503.42627</v>
      </c>
      <c r="U2097" s="140">
        <v>251663924746.78665</v>
      </c>
      <c r="V2097" s="140">
        <v>148752423638.76208</v>
      </c>
      <c r="W2097" s="140">
        <v>88554009644.605835</v>
      </c>
      <c r="X2097" s="140">
        <v>14357491463.41873</v>
      </c>
      <c r="Y2097" s="140">
        <v>51767373756.639648</v>
      </c>
      <c r="Z2097" s="140">
        <v>2399505563706.0703</v>
      </c>
      <c r="AA2097" s="140">
        <v>1932309884174.2976</v>
      </c>
      <c r="AB2097" s="140">
        <v>1316473171480.7837</v>
      </c>
      <c r="AC2097" s="140">
        <v>615836712693.51379</v>
      </c>
      <c r="AD2097" s="140">
        <v>467195679531.77289</v>
      </c>
      <c r="AE2097" s="140">
        <v>318298106826.75946</v>
      </c>
      <c r="AF2097" s="140">
        <v>148897572705.01431</v>
      </c>
      <c r="AG2097" s="140">
        <v>-308068685019.6109</v>
      </c>
      <c r="AH2097" s="140">
        <v>214427417</v>
      </c>
      <c r="AI2097" s="44"/>
      <c r="AK2097" s="44"/>
      <c r="AL2097" s="4"/>
    </row>
    <row r="2098" spans="1:38" x14ac:dyDescent="0.35">
      <c r="A2098" s="140" t="s">
        <v>121</v>
      </c>
      <c r="B2098" s="140" t="s">
        <v>122</v>
      </c>
      <c r="C2098" s="140" t="s">
        <v>16</v>
      </c>
      <c r="D2098" s="140" t="s">
        <v>9</v>
      </c>
      <c r="E2098" s="140" t="s">
        <v>535</v>
      </c>
      <c r="F2098" s="140">
        <v>2002</v>
      </c>
      <c r="G2098" s="140" t="s">
        <v>1912</v>
      </c>
      <c r="H2098" s="140">
        <v>5177328547308.6943</v>
      </c>
      <c r="I2098" s="140">
        <v>1911028511791.9788</v>
      </c>
      <c r="J2098" s="140">
        <v>970873773279.1123</v>
      </c>
      <c r="K2098" s="140">
        <v>654675552102.0166</v>
      </c>
      <c r="L2098" s="140">
        <v>109426133776.89922</v>
      </c>
      <c r="M2098" s="140">
        <v>64684041176.280991</v>
      </c>
      <c r="N2098" s="140">
        <v>16653862045.968662</v>
      </c>
      <c r="O2098" s="140">
        <v>0</v>
      </c>
      <c r="P2098" s="140">
        <v>75777146585.342468</v>
      </c>
      <c r="Q2098" s="140">
        <v>388134368517.52539</v>
      </c>
      <c r="R2098" s="140">
        <v>354429551033.52551</v>
      </c>
      <c r="S2098" s="140">
        <v>33704817483.999905</v>
      </c>
      <c r="T2098" s="140">
        <v>316198221177.09552</v>
      </c>
      <c r="U2098" s="140">
        <v>259029045100.83289</v>
      </c>
      <c r="V2098" s="140">
        <v>150995415490.75616</v>
      </c>
      <c r="W2098" s="140">
        <v>90786799218.872894</v>
      </c>
      <c r="X2098" s="140">
        <v>17246830391.203835</v>
      </c>
      <c r="Y2098" s="140">
        <v>57169176076.262657</v>
      </c>
      <c r="Z2098" s="140">
        <v>2522754076433.0195</v>
      </c>
      <c r="AA2098" s="140">
        <v>2031460518453.0156</v>
      </c>
      <c r="AB2098" s="140">
        <v>1386785789345.7966</v>
      </c>
      <c r="AC2098" s="140">
        <v>644674729107.21887</v>
      </c>
      <c r="AD2098" s="140">
        <v>491293557980.00861</v>
      </c>
      <c r="AE2098" s="140">
        <v>335383788370.46881</v>
      </c>
      <c r="AF2098" s="140">
        <v>155909769609.53842</v>
      </c>
      <c r="AG2098" s="140">
        <v>-227327814195.41678</v>
      </c>
      <c r="AH2098" s="140">
        <v>217357793</v>
      </c>
      <c r="AI2098" s="44"/>
      <c r="AK2098" s="44"/>
      <c r="AL2098" s="4"/>
    </row>
    <row r="2099" spans="1:38" x14ac:dyDescent="0.35">
      <c r="A2099" s="140" t="s">
        <v>121</v>
      </c>
      <c r="B2099" s="140" t="s">
        <v>122</v>
      </c>
      <c r="C2099" s="140" t="s">
        <v>16</v>
      </c>
      <c r="D2099" s="140" t="s">
        <v>9</v>
      </c>
      <c r="E2099" s="140" t="s">
        <v>535</v>
      </c>
      <c r="F2099" s="140">
        <v>2003</v>
      </c>
      <c r="G2099" s="140" t="s">
        <v>1913</v>
      </c>
      <c r="H2099" s="140">
        <v>6364258042023.6445</v>
      </c>
      <c r="I2099" s="140">
        <v>1978684252416.9688</v>
      </c>
      <c r="J2099" s="140">
        <v>1009547291217.4115</v>
      </c>
      <c r="K2099" s="140">
        <v>672874085180.49878</v>
      </c>
      <c r="L2099" s="140">
        <v>92071907337.206741</v>
      </c>
      <c r="M2099" s="140">
        <v>61647468453.54995</v>
      </c>
      <c r="N2099" s="140">
        <v>17089516745.624832</v>
      </c>
      <c r="O2099" s="140">
        <v>34364153080.813438</v>
      </c>
      <c r="P2099" s="140">
        <v>82174008865.389633</v>
      </c>
      <c r="Q2099" s="140">
        <v>385527030697.91412</v>
      </c>
      <c r="R2099" s="140">
        <v>349496798221.83026</v>
      </c>
      <c r="S2099" s="140">
        <v>36030232476.083847</v>
      </c>
      <c r="T2099" s="140">
        <v>336673206036.91266</v>
      </c>
      <c r="U2099" s="140">
        <v>278319257301.63458</v>
      </c>
      <c r="V2099" s="140">
        <v>163553071069.72406</v>
      </c>
      <c r="W2099" s="140">
        <v>95465907669.370422</v>
      </c>
      <c r="X2099" s="140">
        <v>19300278562.540092</v>
      </c>
      <c r="Y2099" s="140">
        <v>58353948735.278061</v>
      </c>
      <c r="Z2099" s="140">
        <v>3589733543761.6211</v>
      </c>
      <c r="AA2099" s="140">
        <v>2601103790229.4233</v>
      </c>
      <c r="AB2099" s="140">
        <v>1799043108524.0171</v>
      </c>
      <c r="AC2099" s="140">
        <v>802060681705.40613</v>
      </c>
      <c r="AD2099" s="140">
        <v>988629753532.19812</v>
      </c>
      <c r="AE2099" s="140">
        <v>683781843559.9696</v>
      </c>
      <c r="AF2099" s="140">
        <v>304847909972.229</v>
      </c>
      <c r="AG2099" s="140">
        <v>-213707045372.35699</v>
      </c>
      <c r="AH2099" s="140">
        <v>220309469</v>
      </c>
      <c r="AI2099" s="44"/>
      <c r="AK2099" s="44"/>
      <c r="AL2099" s="4"/>
    </row>
    <row r="2100" spans="1:38" x14ac:dyDescent="0.35">
      <c r="A2100" s="140" t="s">
        <v>121</v>
      </c>
      <c r="B2100" s="140" t="s">
        <v>122</v>
      </c>
      <c r="C2100" s="140" t="s">
        <v>16</v>
      </c>
      <c r="D2100" s="140" t="s">
        <v>9</v>
      </c>
      <c r="E2100" s="140" t="s">
        <v>535</v>
      </c>
      <c r="F2100" s="140">
        <v>2004</v>
      </c>
      <c r="G2100" s="140" t="s">
        <v>1914</v>
      </c>
      <c r="H2100" s="140">
        <v>6654188233262.8262</v>
      </c>
      <c r="I2100" s="140">
        <v>2067775462520.8831</v>
      </c>
      <c r="J2100" s="140">
        <v>1046809711323.8601</v>
      </c>
      <c r="K2100" s="140">
        <v>650716738696.59631</v>
      </c>
      <c r="L2100" s="140">
        <v>87164984977.818726</v>
      </c>
      <c r="M2100" s="140">
        <v>62714934042.011192</v>
      </c>
      <c r="N2100" s="140">
        <v>17525171445.281002</v>
      </c>
      <c r="O2100" s="140">
        <v>9628142260.130331</v>
      </c>
      <c r="P2100" s="140">
        <v>88390961341.603729</v>
      </c>
      <c r="Q2100" s="140">
        <v>385292544629.75134</v>
      </c>
      <c r="R2100" s="140">
        <v>346739239194.70209</v>
      </c>
      <c r="S2100" s="140">
        <v>38553305435.049286</v>
      </c>
      <c r="T2100" s="140">
        <v>396092972627.26373</v>
      </c>
      <c r="U2100" s="140">
        <v>325176303411.27655</v>
      </c>
      <c r="V2100" s="140">
        <v>164643610723.04141</v>
      </c>
      <c r="W2100" s="140">
        <v>111768895882.50641</v>
      </c>
      <c r="X2100" s="140">
        <v>48763796805.728676</v>
      </c>
      <c r="Y2100" s="140">
        <v>70916669215.987167</v>
      </c>
      <c r="Z2100" s="140">
        <v>3765235971965.6704</v>
      </c>
      <c r="AA2100" s="140">
        <v>2661600800136.9868</v>
      </c>
      <c r="AB2100" s="140">
        <v>1880862260450.238</v>
      </c>
      <c r="AC2100" s="140">
        <v>780738539686.74866</v>
      </c>
      <c r="AD2100" s="140">
        <v>1103635171828.6838</v>
      </c>
      <c r="AE2100" s="140">
        <v>779901232330.2738</v>
      </c>
      <c r="AF2100" s="140">
        <v>323733939498.40698</v>
      </c>
      <c r="AG2100" s="140">
        <v>-225632912547.586</v>
      </c>
      <c r="AH2100" s="140">
        <v>223285676</v>
      </c>
      <c r="AI2100" s="44"/>
      <c r="AK2100" s="44"/>
      <c r="AL2100" s="4"/>
    </row>
    <row r="2101" spans="1:38" x14ac:dyDescent="0.35">
      <c r="A2101" s="140" t="s">
        <v>121</v>
      </c>
      <c r="B2101" s="140" t="s">
        <v>122</v>
      </c>
      <c r="C2101" s="140" t="s">
        <v>16</v>
      </c>
      <c r="D2101" s="140" t="s">
        <v>9</v>
      </c>
      <c r="E2101" s="140" t="s">
        <v>535</v>
      </c>
      <c r="F2101" s="140">
        <v>2005</v>
      </c>
      <c r="G2101" s="140" t="s">
        <v>1915</v>
      </c>
      <c r="H2101" s="140">
        <v>7021649262344.0742</v>
      </c>
      <c r="I2101" s="140">
        <v>2172065332981.4841</v>
      </c>
      <c r="J2101" s="140">
        <v>1097135381133.0471</v>
      </c>
      <c r="K2101" s="140">
        <v>673766687642.21375</v>
      </c>
      <c r="L2101" s="140">
        <v>84791765394.196732</v>
      </c>
      <c r="M2101" s="140">
        <v>62504785391.861</v>
      </c>
      <c r="N2101" s="140">
        <v>17960826144.937172</v>
      </c>
      <c r="O2101" s="140">
        <v>9340352934.8907661</v>
      </c>
      <c r="P2101" s="140">
        <v>95727715788.988327</v>
      </c>
      <c r="Q2101" s="140">
        <v>403441241987.33984</v>
      </c>
      <c r="R2101" s="140">
        <v>361905255952.89551</v>
      </c>
      <c r="S2101" s="140">
        <v>41535986034.444366</v>
      </c>
      <c r="T2101" s="140">
        <v>423368693490.83325</v>
      </c>
      <c r="U2101" s="140">
        <v>347625601145.38519</v>
      </c>
      <c r="V2101" s="140">
        <v>168860435873.04312</v>
      </c>
      <c r="W2101" s="140">
        <v>109185718022.69814</v>
      </c>
      <c r="X2101" s="140">
        <v>69579447249.643906</v>
      </c>
      <c r="Y2101" s="140">
        <v>75743092345.448074</v>
      </c>
      <c r="Z2101" s="140">
        <v>3981808081694.4033</v>
      </c>
      <c r="AA2101" s="140">
        <v>2881569053999.6777</v>
      </c>
      <c r="AB2101" s="140">
        <v>2086213499442.8413</v>
      </c>
      <c r="AC2101" s="140">
        <v>795355554556.83118</v>
      </c>
      <c r="AD2101" s="140">
        <v>1100239027694.7258</v>
      </c>
      <c r="AE2101" s="140">
        <v>796556830385.39014</v>
      </c>
      <c r="AF2101" s="140">
        <v>303682197309.33722</v>
      </c>
      <c r="AG2101" s="140">
        <v>-229359533464.86081</v>
      </c>
      <c r="AH2101" s="140">
        <v>226289470</v>
      </c>
      <c r="AI2101" s="44"/>
      <c r="AK2101" s="44"/>
      <c r="AL2101" s="4"/>
    </row>
    <row r="2102" spans="1:38" x14ac:dyDescent="0.35">
      <c r="A2102" s="140" t="s">
        <v>121</v>
      </c>
      <c r="B2102" s="140" t="s">
        <v>122</v>
      </c>
      <c r="C2102" s="140" t="s">
        <v>16</v>
      </c>
      <c r="D2102" s="140" t="s">
        <v>9</v>
      </c>
      <c r="E2102" s="140" t="s">
        <v>535</v>
      </c>
      <c r="F2102" s="140">
        <v>2006</v>
      </c>
      <c r="G2102" s="140" t="s">
        <v>1916</v>
      </c>
      <c r="H2102" s="140">
        <v>7541289060153.0273</v>
      </c>
      <c r="I2102" s="140">
        <v>2277740251338.6309</v>
      </c>
      <c r="J2102" s="140">
        <v>1207083880481.4841</v>
      </c>
      <c r="K2102" s="140">
        <v>708146616010.67761</v>
      </c>
      <c r="L2102" s="140">
        <v>83663052950.546234</v>
      </c>
      <c r="M2102" s="140">
        <v>67314698084.41642</v>
      </c>
      <c r="N2102" s="140">
        <v>18396480844.593346</v>
      </c>
      <c r="O2102" s="140">
        <v>10736309966.675011</v>
      </c>
      <c r="P2102" s="140">
        <v>103685139141.89444</v>
      </c>
      <c r="Q2102" s="140">
        <v>424350935022.55212</v>
      </c>
      <c r="R2102" s="140">
        <v>379595252755.49908</v>
      </c>
      <c r="S2102" s="140">
        <v>44755682267.053062</v>
      </c>
      <c r="T2102" s="140">
        <v>498937264470.80634</v>
      </c>
      <c r="U2102" s="140">
        <v>395102766145.37158</v>
      </c>
      <c r="V2102" s="140">
        <v>193260765692.75851</v>
      </c>
      <c r="W2102" s="140">
        <v>115319887970.90738</v>
      </c>
      <c r="X2102" s="140">
        <v>86522112481.705673</v>
      </c>
      <c r="Y2102" s="140">
        <v>103834498325.43477</v>
      </c>
      <c r="Z2102" s="140">
        <v>4264359258488.2559</v>
      </c>
      <c r="AA2102" s="140">
        <v>2872728979843.7495</v>
      </c>
      <c r="AB2102" s="140">
        <v>2089601863982.0859</v>
      </c>
      <c r="AC2102" s="140">
        <v>783127115861.66345</v>
      </c>
      <c r="AD2102" s="140">
        <v>1391630278644.5066</v>
      </c>
      <c r="AE2102" s="140">
        <v>1012261596771.8732</v>
      </c>
      <c r="AF2102" s="140">
        <v>379368681872.6322</v>
      </c>
      <c r="AG2102" s="140">
        <v>-207894330155.34308</v>
      </c>
      <c r="AH2102" s="140">
        <v>229318262</v>
      </c>
      <c r="AI2102" s="44"/>
      <c r="AK2102" s="44"/>
      <c r="AL2102" s="4"/>
    </row>
    <row r="2103" spans="1:38" x14ac:dyDescent="0.35">
      <c r="A2103" s="140" t="s">
        <v>121</v>
      </c>
      <c r="B2103" s="140" t="s">
        <v>122</v>
      </c>
      <c r="C2103" s="140" t="s">
        <v>16</v>
      </c>
      <c r="D2103" s="140" t="s">
        <v>9</v>
      </c>
      <c r="E2103" s="140" t="s">
        <v>535</v>
      </c>
      <c r="F2103" s="140">
        <v>2007</v>
      </c>
      <c r="G2103" s="140" t="s">
        <v>1917</v>
      </c>
      <c r="H2103" s="140">
        <v>8379149696145.2422</v>
      </c>
      <c r="I2103" s="140">
        <v>2397491970591.2954</v>
      </c>
      <c r="J2103" s="140">
        <v>1327570717064.0159</v>
      </c>
      <c r="K2103" s="140">
        <v>740140277336.2207</v>
      </c>
      <c r="L2103" s="140">
        <v>83833757412.660065</v>
      </c>
      <c r="M2103" s="140">
        <v>69403913530.993423</v>
      </c>
      <c r="N2103" s="140">
        <v>18832135519.744514</v>
      </c>
      <c r="O2103" s="140">
        <v>12747802511.154884</v>
      </c>
      <c r="P2103" s="140">
        <v>107728124616.60666</v>
      </c>
      <c r="Q2103" s="140">
        <v>447594543745.06116</v>
      </c>
      <c r="R2103" s="140">
        <v>401333305279.6369</v>
      </c>
      <c r="S2103" s="140">
        <v>46261238465.424263</v>
      </c>
      <c r="T2103" s="140">
        <v>587430439727.79492</v>
      </c>
      <c r="U2103" s="140">
        <v>449981636025.89038</v>
      </c>
      <c r="V2103" s="140">
        <v>199284615896.68448</v>
      </c>
      <c r="W2103" s="140">
        <v>127543070101.89497</v>
      </c>
      <c r="X2103" s="140">
        <v>123153950027.31094</v>
      </c>
      <c r="Y2103" s="140">
        <v>137448803701.9046</v>
      </c>
      <c r="Z2103" s="140">
        <v>4885061205856.6582</v>
      </c>
      <c r="AA2103" s="140">
        <v>3204092213718.2969</v>
      </c>
      <c r="AB2103" s="140">
        <v>2292791174529.7617</v>
      </c>
      <c r="AC2103" s="140">
        <v>911301039188.53491</v>
      </c>
      <c r="AD2103" s="140">
        <v>1680968992138.3555</v>
      </c>
      <c r="AE2103" s="140">
        <v>1202871394690.7227</v>
      </c>
      <c r="AF2103" s="140">
        <v>478097597447.63409</v>
      </c>
      <c r="AG2103" s="140">
        <v>-230974197366.72675</v>
      </c>
      <c r="AH2103" s="140">
        <v>232374245</v>
      </c>
      <c r="AI2103" s="44"/>
      <c r="AK2103" s="44"/>
      <c r="AL2103" s="4"/>
    </row>
    <row r="2104" spans="1:38" x14ac:dyDescent="0.35">
      <c r="A2104" s="140" t="s">
        <v>121</v>
      </c>
      <c r="B2104" s="140" t="s">
        <v>122</v>
      </c>
      <c r="C2104" s="140" t="s">
        <v>16</v>
      </c>
      <c r="D2104" s="140" t="s">
        <v>9</v>
      </c>
      <c r="E2104" s="140" t="s">
        <v>535</v>
      </c>
      <c r="F2104" s="140">
        <v>2008</v>
      </c>
      <c r="G2104" s="140" t="s">
        <v>1918</v>
      </c>
      <c r="H2104" s="140">
        <v>8988968487741.3652</v>
      </c>
      <c r="I2104" s="140">
        <v>2536960033812.0483</v>
      </c>
      <c r="J2104" s="140">
        <v>1447851537527.5247</v>
      </c>
      <c r="K2104" s="140">
        <v>739951161054.1178</v>
      </c>
      <c r="L2104" s="140">
        <v>86407748203.803696</v>
      </c>
      <c r="M2104" s="140">
        <v>51983578580.236992</v>
      </c>
      <c r="N2104" s="140">
        <v>19267790219.400684</v>
      </c>
      <c r="O2104" s="140">
        <v>11900769500.93499</v>
      </c>
      <c r="P2104" s="140">
        <v>102753806165.1091</v>
      </c>
      <c r="Q2104" s="140">
        <v>467637468384.63245</v>
      </c>
      <c r="R2104" s="140">
        <v>423738522489.32983</v>
      </c>
      <c r="S2104" s="140">
        <v>43898945895.302605</v>
      </c>
      <c r="T2104" s="140">
        <v>707900376473.40649</v>
      </c>
      <c r="U2104" s="140">
        <v>551331518517.66724</v>
      </c>
      <c r="V2104" s="140">
        <v>207994048198.30121</v>
      </c>
      <c r="W2104" s="140">
        <v>133258317420.46078</v>
      </c>
      <c r="X2104" s="140">
        <v>210079152898.90533</v>
      </c>
      <c r="Y2104" s="140">
        <v>156568857955.73932</v>
      </c>
      <c r="Z2104" s="140">
        <v>5185565277626.3008</v>
      </c>
      <c r="AA2104" s="140">
        <v>3400856349332.1636</v>
      </c>
      <c r="AB2104" s="140">
        <v>2390603664628.77</v>
      </c>
      <c r="AC2104" s="140">
        <v>1010252684703.3934</v>
      </c>
      <c r="AD2104" s="140">
        <v>1784708928294.1365</v>
      </c>
      <c r="AE2104" s="140">
        <v>1254546286588.5159</v>
      </c>
      <c r="AF2104" s="140">
        <v>530162641705.61938</v>
      </c>
      <c r="AG2104" s="140">
        <v>-181408361224.50992</v>
      </c>
      <c r="AH2104" s="140">
        <v>235469762</v>
      </c>
      <c r="AI2104" s="44"/>
      <c r="AK2104" s="44"/>
      <c r="AL2104" s="4"/>
    </row>
    <row r="2105" spans="1:38" x14ac:dyDescent="0.35">
      <c r="A2105" s="140" t="s">
        <v>121</v>
      </c>
      <c r="B2105" s="140" t="s">
        <v>122</v>
      </c>
      <c r="C2105" s="140" t="s">
        <v>16</v>
      </c>
      <c r="D2105" s="140" t="s">
        <v>9</v>
      </c>
      <c r="E2105" s="140" t="s">
        <v>535</v>
      </c>
      <c r="F2105" s="140">
        <v>2009</v>
      </c>
      <c r="G2105" s="140" t="s">
        <v>1919</v>
      </c>
      <c r="H2105" s="140">
        <v>9538412853845.8594</v>
      </c>
      <c r="I2105" s="140">
        <v>2677547059200.9839</v>
      </c>
      <c r="J2105" s="140">
        <v>1467331306869.1748</v>
      </c>
      <c r="K2105" s="140">
        <v>746192801448.56677</v>
      </c>
      <c r="L2105" s="140">
        <v>89626782926.230743</v>
      </c>
      <c r="M2105" s="140">
        <v>49680960760.915833</v>
      </c>
      <c r="N2105" s="140">
        <v>19703444919.056858</v>
      </c>
      <c r="O2105" s="140">
        <v>13141180926.739164</v>
      </c>
      <c r="P2105" s="140">
        <v>99934103129.49614</v>
      </c>
      <c r="Q2105" s="140">
        <v>474106328786.12799</v>
      </c>
      <c r="R2105" s="140">
        <v>431629770105.14368</v>
      </c>
      <c r="S2105" s="140">
        <v>42476558680.984329</v>
      </c>
      <c r="T2105" s="140">
        <v>721138505420.60815</v>
      </c>
      <c r="U2105" s="140">
        <v>570232948059.34363</v>
      </c>
      <c r="V2105" s="140">
        <v>228339442618.97513</v>
      </c>
      <c r="W2105" s="140">
        <v>131367758592.84413</v>
      </c>
      <c r="X2105" s="140">
        <v>210525746847.52432</v>
      </c>
      <c r="Y2105" s="140">
        <v>150905557361.2645</v>
      </c>
      <c r="Z2105" s="140">
        <v>5651802603651</v>
      </c>
      <c r="AA2105" s="140">
        <v>3562941460784.5659</v>
      </c>
      <c r="AB2105" s="140">
        <v>2469856860605.3882</v>
      </c>
      <c r="AC2105" s="140">
        <v>1093084600179.1779</v>
      </c>
      <c r="AD2105" s="140">
        <v>2088861142866.4341</v>
      </c>
      <c r="AE2105" s="140">
        <v>1448013693557.7395</v>
      </c>
      <c r="AF2105" s="140">
        <v>640847449308.69336</v>
      </c>
      <c r="AG2105" s="140">
        <v>-258268115875.29831</v>
      </c>
      <c r="AH2105" s="140">
        <v>238620563</v>
      </c>
      <c r="AI2105" s="44"/>
      <c r="AK2105" s="44"/>
      <c r="AL2105" s="4"/>
    </row>
    <row r="2106" spans="1:38" x14ac:dyDescent="0.35">
      <c r="A2106" s="140" t="s">
        <v>121</v>
      </c>
      <c r="B2106" s="140" t="s">
        <v>122</v>
      </c>
      <c r="C2106" s="140" t="s">
        <v>16</v>
      </c>
      <c r="D2106" s="140" t="s">
        <v>9</v>
      </c>
      <c r="E2106" s="140" t="s">
        <v>535</v>
      </c>
      <c r="F2106" s="140">
        <v>2010</v>
      </c>
      <c r="G2106" s="140" t="s">
        <v>1920</v>
      </c>
      <c r="H2106" s="140">
        <v>10105705905621.096</v>
      </c>
      <c r="I2106" s="140">
        <v>2832691349889.1172</v>
      </c>
      <c r="J2106" s="140">
        <v>1465144244170.6946</v>
      </c>
      <c r="K2106" s="140">
        <v>751960391837.91943</v>
      </c>
      <c r="L2106" s="140">
        <v>91160345445.775406</v>
      </c>
      <c r="M2106" s="140">
        <v>46860505373.049217</v>
      </c>
      <c r="N2106" s="140">
        <v>20139099618.713028</v>
      </c>
      <c r="O2106" s="140">
        <v>16248982508.996264</v>
      </c>
      <c r="P2106" s="140">
        <v>97261067888.075851</v>
      </c>
      <c r="Q2106" s="140">
        <v>480290391003.30975</v>
      </c>
      <c r="R2106" s="140">
        <v>439159760615.44214</v>
      </c>
      <c r="S2106" s="140">
        <v>41130630387.867607</v>
      </c>
      <c r="T2106" s="140">
        <v>713183852332.7749</v>
      </c>
      <c r="U2106" s="140">
        <v>556954992529.70715</v>
      </c>
      <c r="V2106" s="140">
        <v>203067463968.86688</v>
      </c>
      <c r="W2106" s="140">
        <v>117427574599.39684</v>
      </c>
      <c r="X2106" s="140">
        <v>236459953961.44342</v>
      </c>
      <c r="Y2106" s="140">
        <v>156228859803.06769</v>
      </c>
      <c r="Z2106" s="140">
        <v>6074730002519.8789</v>
      </c>
      <c r="AA2106" s="140">
        <v>3808153495806.1382</v>
      </c>
      <c r="AB2106" s="140">
        <v>2638735050338.604</v>
      </c>
      <c r="AC2106" s="140">
        <v>1169418445467.5339</v>
      </c>
      <c r="AD2106" s="140">
        <v>2266576506713.7412</v>
      </c>
      <c r="AE2106" s="140">
        <v>1570549842364.8704</v>
      </c>
      <c r="AF2106" s="140">
        <v>696026664348.86401</v>
      </c>
      <c r="AG2106" s="140">
        <v>-266859690958.59305</v>
      </c>
      <c r="AH2106" s="140">
        <v>241834215</v>
      </c>
      <c r="AI2106" s="44"/>
      <c r="AK2106" s="44"/>
      <c r="AL2106" s="4"/>
    </row>
    <row r="2107" spans="1:38" x14ac:dyDescent="0.35">
      <c r="A2107" s="140" t="s">
        <v>121</v>
      </c>
      <c r="B2107" s="140" t="s">
        <v>122</v>
      </c>
      <c r="C2107" s="140" t="s">
        <v>16</v>
      </c>
      <c r="D2107" s="140" t="s">
        <v>9</v>
      </c>
      <c r="E2107" s="140" t="s">
        <v>535</v>
      </c>
      <c r="F2107" s="140">
        <v>2011</v>
      </c>
      <c r="G2107" s="140" t="s">
        <v>1921</v>
      </c>
      <c r="H2107" s="140">
        <v>9308750598624.2969</v>
      </c>
      <c r="I2107" s="140">
        <v>3003940829481.1045</v>
      </c>
      <c r="J2107" s="140">
        <v>1543014806796.9758</v>
      </c>
      <c r="K2107" s="140">
        <v>790789935136.19531</v>
      </c>
      <c r="L2107" s="140">
        <v>90296458443.870804</v>
      </c>
      <c r="M2107" s="140">
        <v>47443830952.660378</v>
      </c>
      <c r="N2107" s="140">
        <v>21371239810.673649</v>
      </c>
      <c r="O2107" s="140">
        <v>17989998037.0882</v>
      </c>
      <c r="P2107" s="140">
        <v>90576312199.565628</v>
      </c>
      <c r="Q2107" s="140">
        <v>523112095692.33649</v>
      </c>
      <c r="R2107" s="140">
        <v>485001751122.07349</v>
      </c>
      <c r="S2107" s="140">
        <v>38110344570.263016</v>
      </c>
      <c r="T2107" s="140">
        <v>752224871660.78052</v>
      </c>
      <c r="U2107" s="140">
        <v>594678559808.04211</v>
      </c>
      <c r="V2107" s="140">
        <v>182910484141.59549</v>
      </c>
      <c r="W2107" s="140">
        <v>118162253530.81187</v>
      </c>
      <c r="X2107" s="140">
        <v>293605822135.63477</v>
      </c>
      <c r="Y2107" s="140">
        <v>157546311852.7384</v>
      </c>
      <c r="Z2107" s="140">
        <v>5023960775988.5039</v>
      </c>
      <c r="AA2107" s="140">
        <v>3653141618959.3052</v>
      </c>
      <c r="AB2107" s="140">
        <v>2556332959840.5024</v>
      </c>
      <c r="AC2107" s="140">
        <v>1096808659118.803</v>
      </c>
      <c r="AD2107" s="140">
        <v>1370819157029.199</v>
      </c>
      <c r="AE2107" s="140">
        <v>959248383612.56702</v>
      </c>
      <c r="AF2107" s="140">
        <v>411570773416.6311</v>
      </c>
      <c r="AG2107" s="140">
        <v>-262165813642.28745</v>
      </c>
      <c r="AH2107" s="140">
        <v>245116206</v>
      </c>
      <c r="AI2107" s="44"/>
      <c r="AK2107" s="44"/>
      <c r="AL2107" s="4"/>
    </row>
    <row r="2108" spans="1:38" x14ac:dyDescent="0.35">
      <c r="A2108" s="140" t="s">
        <v>121</v>
      </c>
      <c r="B2108" s="140" t="s">
        <v>122</v>
      </c>
      <c r="C2108" s="140" t="s">
        <v>16</v>
      </c>
      <c r="D2108" s="140" t="s">
        <v>9</v>
      </c>
      <c r="E2108" s="140" t="s">
        <v>535</v>
      </c>
      <c r="F2108" s="140">
        <v>2012</v>
      </c>
      <c r="G2108" s="140" t="s">
        <v>1922</v>
      </c>
      <c r="H2108" s="140">
        <v>9700406227183.1172</v>
      </c>
      <c r="I2108" s="140">
        <v>3193352534263.4023</v>
      </c>
      <c r="J2108" s="140">
        <v>1583012926608.7461</v>
      </c>
      <c r="K2108" s="140">
        <v>840773997637.27527</v>
      </c>
      <c r="L2108" s="140">
        <v>88728335990.109344</v>
      </c>
      <c r="M2108" s="140">
        <v>46516563260.453972</v>
      </c>
      <c r="N2108" s="140">
        <v>22603380002.63427</v>
      </c>
      <c r="O2108" s="140">
        <v>18759141159.827656</v>
      </c>
      <c r="P2108" s="140">
        <v>96678488730.271027</v>
      </c>
      <c r="Q2108" s="140">
        <v>567488088493.979</v>
      </c>
      <c r="R2108" s="140">
        <v>527014559636.1311</v>
      </c>
      <c r="S2108" s="140">
        <v>40473528857.847961</v>
      </c>
      <c r="T2108" s="140">
        <v>742238928971.47095</v>
      </c>
      <c r="U2108" s="140">
        <v>604888858239.0603</v>
      </c>
      <c r="V2108" s="140">
        <v>185536505802.65469</v>
      </c>
      <c r="W2108" s="140">
        <v>120359912277.35611</v>
      </c>
      <c r="X2108" s="140">
        <v>298992440159.0495</v>
      </c>
      <c r="Y2108" s="140">
        <v>137350070732.41069</v>
      </c>
      <c r="Z2108" s="140">
        <v>5230685787671.7148</v>
      </c>
      <c r="AA2108" s="140">
        <v>3886495826406.6733</v>
      </c>
      <c r="AB2108" s="140">
        <v>2730034047927.3574</v>
      </c>
      <c r="AC2108" s="140">
        <v>1156461778479.3162</v>
      </c>
      <c r="AD2108" s="140">
        <v>1344189961265.0334</v>
      </c>
      <c r="AE2108" s="140">
        <v>944214152039.5166</v>
      </c>
      <c r="AF2108" s="140">
        <v>399975809225.51898</v>
      </c>
      <c r="AG2108" s="140">
        <v>-306645021360.74664</v>
      </c>
      <c r="AH2108" s="140">
        <v>248452413</v>
      </c>
      <c r="AI2108" s="44"/>
      <c r="AK2108" s="44"/>
      <c r="AL2108" s="4"/>
    </row>
    <row r="2109" spans="1:38" x14ac:dyDescent="0.35">
      <c r="A2109" s="140" t="s">
        <v>121</v>
      </c>
      <c r="B2109" s="140" t="s">
        <v>122</v>
      </c>
      <c r="C2109" s="140" t="s">
        <v>16</v>
      </c>
      <c r="D2109" s="140" t="s">
        <v>9</v>
      </c>
      <c r="E2109" s="140" t="s">
        <v>535</v>
      </c>
      <c r="F2109" s="140">
        <v>2013</v>
      </c>
      <c r="G2109" s="140" t="s">
        <v>1923</v>
      </c>
      <c r="H2109" s="140">
        <v>10093375314898.002</v>
      </c>
      <c r="I2109" s="140">
        <v>3390745621801.3975</v>
      </c>
      <c r="J2109" s="140">
        <v>1548567598122.8958</v>
      </c>
      <c r="K2109" s="140">
        <v>887592327317.15857</v>
      </c>
      <c r="L2109" s="140">
        <v>84892391780.716492</v>
      </c>
      <c r="M2109" s="140">
        <v>47190402244.093483</v>
      </c>
      <c r="N2109" s="140">
        <v>23835520170.089893</v>
      </c>
      <c r="O2109" s="140">
        <v>19001860868.664165</v>
      </c>
      <c r="P2109" s="140">
        <v>105194749763.82858</v>
      </c>
      <c r="Q2109" s="140">
        <v>607477402489.76599</v>
      </c>
      <c r="R2109" s="140">
        <v>563658729616.77136</v>
      </c>
      <c r="S2109" s="140">
        <v>43818672872.994598</v>
      </c>
      <c r="T2109" s="140">
        <v>660975270805.73694</v>
      </c>
      <c r="U2109" s="140">
        <v>530726206230.07471</v>
      </c>
      <c r="V2109" s="140">
        <v>171804426868.23386</v>
      </c>
      <c r="W2109" s="140">
        <v>115779070727.85103</v>
      </c>
      <c r="X2109" s="140">
        <v>243142708633.98978</v>
      </c>
      <c r="Y2109" s="140">
        <v>130249064575.66228</v>
      </c>
      <c r="Z2109" s="140">
        <v>5487433076249.4131</v>
      </c>
      <c r="AA2109" s="140">
        <v>4079264681858.0669</v>
      </c>
      <c r="AB2109" s="140">
        <v>2867665393465.9805</v>
      </c>
      <c r="AC2109" s="140">
        <v>1211599288392.0864</v>
      </c>
      <c r="AD2109" s="140">
        <v>1408168394391.3452</v>
      </c>
      <c r="AE2109" s="140">
        <v>989922470764.82019</v>
      </c>
      <c r="AF2109" s="140">
        <v>418245923626.52264</v>
      </c>
      <c r="AG2109" s="140">
        <v>-333370981275.70343</v>
      </c>
      <c r="AH2109" s="140">
        <v>251806402</v>
      </c>
      <c r="AI2109" s="44"/>
      <c r="AK2109" s="44"/>
      <c r="AL2109" s="4"/>
    </row>
    <row r="2110" spans="1:38" x14ac:dyDescent="0.35">
      <c r="A2110" s="140" t="s">
        <v>121</v>
      </c>
      <c r="B2110" s="140" t="s">
        <v>122</v>
      </c>
      <c r="C2110" s="140" t="s">
        <v>16</v>
      </c>
      <c r="D2110" s="140" t="s">
        <v>9</v>
      </c>
      <c r="E2110" s="140" t="s">
        <v>535</v>
      </c>
      <c r="F2110" s="140">
        <v>2014</v>
      </c>
      <c r="G2110" s="140" t="s">
        <v>1924</v>
      </c>
      <c r="H2110" s="140">
        <v>10888296425987.119</v>
      </c>
      <c r="I2110" s="140">
        <v>3595322565347.4771</v>
      </c>
      <c r="J2110" s="140">
        <v>1618528231749.1785</v>
      </c>
      <c r="K2110" s="140">
        <v>948619468825.03247</v>
      </c>
      <c r="L2110" s="140">
        <v>92237681723.519867</v>
      </c>
      <c r="M2110" s="140">
        <v>48375134443.921028</v>
      </c>
      <c r="N2110" s="140">
        <v>25067660362.050514</v>
      </c>
      <c r="O2110" s="140">
        <v>19993568251.926842</v>
      </c>
      <c r="P2110" s="140">
        <v>112239898833.19829</v>
      </c>
      <c r="Q2110" s="140">
        <v>650705525210.41589</v>
      </c>
      <c r="R2110" s="140">
        <v>604184721732.40088</v>
      </c>
      <c r="S2110" s="140">
        <v>46520803478.014961</v>
      </c>
      <c r="T2110" s="140">
        <v>669908762924.146</v>
      </c>
      <c r="U2110" s="140">
        <v>539302898648.54358</v>
      </c>
      <c r="V2110" s="140">
        <v>180355592869.41684</v>
      </c>
      <c r="W2110" s="140">
        <v>116002431915.58899</v>
      </c>
      <c r="X2110" s="140">
        <v>242944873863.53772</v>
      </c>
      <c r="Y2110" s="140">
        <v>130605864275.60242</v>
      </c>
      <c r="Z2110" s="140">
        <v>6045013341776.3652</v>
      </c>
      <c r="AA2110" s="140">
        <v>4467841880268.9072</v>
      </c>
      <c r="AB2110" s="140">
        <v>3150108784187.0195</v>
      </c>
      <c r="AC2110" s="140">
        <v>1317733096081.8879</v>
      </c>
      <c r="AD2110" s="140">
        <v>1577171461507.4573</v>
      </c>
      <c r="AE2110" s="140">
        <v>1112004813107.8191</v>
      </c>
      <c r="AF2110" s="140">
        <v>465166648399.63562</v>
      </c>
      <c r="AG2110" s="140">
        <v>-370567712885.90259</v>
      </c>
      <c r="AH2110" s="140">
        <v>255129004</v>
      </c>
      <c r="AI2110" s="44"/>
      <c r="AK2110" s="44"/>
      <c r="AL2110" s="4"/>
    </row>
    <row r="2111" spans="1:38" x14ac:dyDescent="0.35">
      <c r="A2111" s="140" t="s">
        <v>121</v>
      </c>
      <c r="B2111" s="140" t="s">
        <v>122</v>
      </c>
      <c r="C2111" s="140" t="s">
        <v>16</v>
      </c>
      <c r="D2111" s="140" t="s">
        <v>9</v>
      </c>
      <c r="E2111" s="140" t="s">
        <v>535</v>
      </c>
      <c r="F2111" s="140">
        <v>2015</v>
      </c>
      <c r="G2111" s="140" t="s">
        <v>1925</v>
      </c>
      <c r="H2111" s="140">
        <v>11286072094172.643</v>
      </c>
      <c r="I2111" s="140">
        <v>3809873442854.6655</v>
      </c>
      <c r="J2111" s="140">
        <v>1611378962574.4475</v>
      </c>
      <c r="K2111" s="140">
        <v>1009296658099.2908</v>
      </c>
      <c r="L2111" s="140">
        <v>99280805001.403412</v>
      </c>
      <c r="M2111" s="140">
        <v>49251529419.511681</v>
      </c>
      <c r="N2111" s="140">
        <v>26299800554.011139</v>
      </c>
      <c r="O2111" s="140">
        <v>22614042900.549118</v>
      </c>
      <c r="P2111" s="140">
        <v>109214347711.58046</v>
      </c>
      <c r="Q2111" s="140">
        <v>702636132512.23499</v>
      </c>
      <c r="R2111" s="140">
        <v>652624188386.99744</v>
      </c>
      <c r="S2111" s="140">
        <v>50011944125.237572</v>
      </c>
      <c r="T2111" s="140">
        <v>602082304475.15674</v>
      </c>
      <c r="U2111" s="140">
        <v>508023195009.18457</v>
      </c>
      <c r="V2111" s="140">
        <v>163270159435.10901</v>
      </c>
      <c r="W2111" s="140">
        <v>130207744303.05011</v>
      </c>
      <c r="X2111" s="140">
        <v>214545291271.02545</v>
      </c>
      <c r="Y2111" s="140">
        <v>94059109465.972137</v>
      </c>
      <c r="Z2111" s="140">
        <v>6259293599183.0703</v>
      </c>
      <c r="AA2111" s="140">
        <v>4628820140541.6113</v>
      </c>
      <c r="AB2111" s="140">
        <v>3263608555516.8105</v>
      </c>
      <c r="AC2111" s="140">
        <v>1365211585024.8003</v>
      </c>
      <c r="AD2111" s="140">
        <v>1630473458641.4587</v>
      </c>
      <c r="AE2111" s="140">
        <v>1149586064612.7263</v>
      </c>
      <c r="AF2111" s="140">
        <v>480887394028.73431</v>
      </c>
      <c r="AG2111" s="140">
        <v>-394473910439.54401</v>
      </c>
      <c r="AH2111" s="140">
        <v>258383256</v>
      </c>
      <c r="AI2111" s="44"/>
      <c r="AK2111" s="44"/>
      <c r="AL2111" s="4"/>
    </row>
    <row r="2112" spans="1:38" x14ac:dyDescent="0.35">
      <c r="A2112" s="140" t="s">
        <v>121</v>
      </c>
      <c r="B2112" s="140" t="s">
        <v>122</v>
      </c>
      <c r="C2112" s="140" t="s">
        <v>16</v>
      </c>
      <c r="D2112" s="140" t="s">
        <v>9</v>
      </c>
      <c r="E2112" s="140" t="s">
        <v>535</v>
      </c>
      <c r="F2112" s="140">
        <v>2016</v>
      </c>
      <c r="G2112" s="140" t="s">
        <v>1926</v>
      </c>
      <c r="H2112" s="140">
        <v>11718669660389.969</v>
      </c>
      <c r="I2112" s="140">
        <v>4033201704723.9639</v>
      </c>
      <c r="J2112" s="140">
        <v>1510917297871.0239</v>
      </c>
      <c r="K2112" s="140">
        <v>1051903512807.5055</v>
      </c>
      <c r="L2112" s="140">
        <v>105603246270.08957</v>
      </c>
      <c r="M2112" s="140">
        <v>50715919033.834389</v>
      </c>
      <c r="N2112" s="140">
        <v>27531940745.97176</v>
      </c>
      <c r="O2112" s="140">
        <v>22448314746.231655</v>
      </c>
      <c r="P2112" s="140">
        <v>102078213872.06618</v>
      </c>
      <c r="Q2112" s="140">
        <v>743525878139.31189</v>
      </c>
      <c r="R2112" s="140">
        <v>691307917269.68115</v>
      </c>
      <c r="S2112" s="140">
        <v>52217960869.630791</v>
      </c>
      <c r="T2112" s="140">
        <v>459013785063.51843</v>
      </c>
      <c r="U2112" s="140">
        <v>404835641839.71698</v>
      </c>
      <c r="V2112" s="140">
        <v>119920416594.61125</v>
      </c>
      <c r="W2112" s="140">
        <v>131746207517.2215</v>
      </c>
      <c r="X2112" s="140">
        <v>153169017727.88422</v>
      </c>
      <c r="Y2112" s="140">
        <v>54178143223.801445</v>
      </c>
      <c r="Z2112" s="140">
        <v>6513820195290.8994</v>
      </c>
      <c r="AA2112" s="140">
        <v>4819763397897.6406</v>
      </c>
      <c r="AB2112" s="140">
        <v>3398235529433.4263</v>
      </c>
      <c r="AC2112" s="140">
        <v>1421527868464.2139</v>
      </c>
      <c r="AD2112" s="140">
        <v>1694056797393.259</v>
      </c>
      <c r="AE2112" s="140">
        <v>1194416306885.7417</v>
      </c>
      <c r="AF2112" s="140">
        <v>499640490507.51556</v>
      </c>
      <c r="AG2112" s="140">
        <v>-339269537495.91992</v>
      </c>
      <c r="AH2112" s="140">
        <v>261554226</v>
      </c>
      <c r="AI2112" s="44"/>
      <c r="AK2112" s="44"/>
      <c r="AL2112" s="4"/>
    </row>
    <row r="2113" spans="1:38" x14ac:dyDescent="0.35">
      <c r="A2113" s="140" t="s">
        <v>121</v>
      </c>
      <c r="B2113" s="140" t="s">
        <v>122</v>
      </c>
      <c r="C2113" s="140" t="s">
        <v>16</v>
      </c>
      <c r="D2113" s="140" t="s">
        <v>9</v>
      </c>
      <c r="E2113" s="140" t="s">
        <v>535</v>
      </c>
      <c r="F2113" s="140">
        <v>2017</v>
      </c>
      <c r="G2113" s="140" t="s">
        <v>1927</v>
      </c>
      <c r="H2113" s="140">
        <v>12234687722758.641</v>
      </c>
      <c r="I2113" s="140">
        <v>4271759175189.1753</v>
      </c>
      <c r="J2113" s="140">
        <v>1488139785612.6289</v>
      </c>
      <c r="K2113" s="140">
        <v>1065471393402.1125</v>
      </c>
      <c r="L2113" s="140">
        <v>111628140827.27663</v>
      </c>
      <c r="M2113" s="140">
        <v>52519336979.556763</v>
      </c>
      <c r="N2113" s="140">
        <v>28764080937.932381</v>
      </c>
      <c r="O2113" s="140">
        <v>23167587675.421154</v>
      </c>
      <c r="P2113" s="140">
        <v>100272502313.87456</v>
      </c>
      <c r="Q2113" s="140">
        <v>749119744668.05115</v>
      </c>
      <c r="R2113" s="140">
        <v>699238963529.96667</v>
      </c>
      <c r="S2113" s="140">
        <v>49880781138.084511</v>
      </c>
      <c r="T2113" s="140">
        <v>422668392210.51617</v>
      </c>
      <c r="U2113" s="140">
        <v>370469340200.10986</v>
      </c>
      <c r="V2113" s="140">
        <v>100341437963.4903</v>
      </c>
      <c r="W2113" s="140">
        <v>132807246880.19226</v>
      </c>
      <c r="X2113" s="140">
        <v>137320655356.42732</v>
      </c>
      <c r="Y2113" s="140">
        <v>52199052010.406303</v>
      </c>
      <c r="Z2113" s="140">
        <v>6790947641628.9316</v>
      </c>
      <c r="AA2113" s="140">
        <v>5027622315211.8691</v>
      </c>
      <c r="AB2113" s="140">
        <v>3544789104705.3726</v>
      </c>
      <c r="AC2113" s="140">
        <v>1482833210506.4961</v>
      </c>
      <c r="AD2113" s="140">
        <v>1763325326417.0627</v>
      </c>
      <c r="AE2113" s="140">
        <v>1243254964920.8958</v>
      </c>
      <c r="AF2113" s="140">
        <v>520070361496.16504</v>
      </c>
      <c r="AG2113" s="140">
        <v>-316158879672.09424</v>
      </c>
      <c r="AH2113" s="140">
        <v>264645886</v>
      </c>
      <c r="AI2113" s="44"/>
      <c r="AK2113" s="44"/>
      <c r="AL2113" s="4"/>
    </row>
    <row r="2114" spans="1:38" x14ac:dyDescent="0.35">
      <c r="A2114" s="140" t="s">
        <v>121</v>
      </c>
      <c r="B2114" s="140" t="s">
        <v>122</v>
      </c>
      <c r="C2114" s="140" t="s">
        <v>16</v>
      </c>
      <c r="D2114" s="140" t="s">
        <v>9</v>
      </c>
      <c r="E2114" s="140" t="s">
        <v>535</v>
      </c>
      <c r="F2114" s="140">
        <v>2018</v>
      </c>
      <c r="G2114" s="140" t="s">
        <v>1928</v>
      </c>
      <c r="H2114" s="140">
        <v>12860289323388.592</v>
      </c>
      <c r="I2114" s="140">
        <v>4560393130507.4863</v>
      </c>
      <c r="J2114" s="140">
        <v>1528136875397.731</v>
      </c>
      <c r="K2114" s="140">
        <v>1077243257166.9156</v>
      </c>
      <c r="L2114" s="140">
        <v>111144389408.22884</v>
      </c>
      <c r="M2114" s="140">
        <v>53078963972.132256</v>
      </c>
      <c r="N2114" s="140">
        <v>29996221105.388004</v>
      </c>
      <c r="O2114" s="140">
        <v>24643031870.870647</v>
      </c>
      <c r="P2114" s="140">
        <v>95944264901.045685</v>
      </c>
      <c r="Q2114" s="140">
        <v>762436385909.25024</v>
      </c>
      <c r="R2114" s="140">
        <v>714868224929.9314</v>
      </c>
      <c r="S2114" s="140">
        <v>47568160979.318855</v>
      </c>
      <c r="T2114" s="140">
        <v>450893618230.81537</v>
      </c>
      <c r="U2114" s="140">
        <v>383567436714.90839</v>
      </c>
      <c r="V2114" s="140">
        <v>91264943555.61174</v>
      </c>
      <c r="W2114" s="140">
        <v>150433420612.12216</v>
      </c>
      <c r="X2114" s="140">
        <v>141869072547.1745</v>
      </c>
      <c r="Y2114" s="140">
        <v>67326181515.906982</v>
      </c>
      <c r="Z2114" s="140">
        <v>7091094667483.374</v>
      </c>
      <c r="AA2114" s="140">
        <v>5252401234969.5186</v>
      </c>
      <c r="AB2114" s="140">
        <v>3703272343057.1357</v>
      </c>
      <c r="AC2114" s="140">
        <v>1549128891912.3831</v>
      </c>
      <c r="AD2114" s="140">
        <v>1838693432513.8457</v>
      </c>
      <c r="AE2114" s="140">
        <v>1296394207406.5168</v>
      </c>
      <c r="AF2114" s="140">
        <v>542299225107.33093</v>
      </c>
      <c r="AG2114" s="140">
        <v>-319335350000</v>
      </c>
      <c r="AH2114" s="140">
        <v>267663435</v>
      </c>
      <c r="AI2114" s="44"/>
      <c r="AK2114" s="44"/>
      <c r="AL2114" s="4"/>
    </row>
    <row r="2115" spans="1:38" x14ac:dyDescent="0.35">
      <c r="A2115" s="140" t="s">
        <v>4563</v>
      </c>
      <c r="B2115" s="140" t="s">
        <v>4564</v>
      </c>
      <c r="C2115" s="140" t="s">
        <v>281</v>
      </c>
      <c r="D2115" s="140" t="s">
        <v>7</v>
      </c>
      <c r="E2115" s="140" t="s">
        <v>535</v>
      </c>
      <c r="F2115" s="140">
        <v>1995</v>
      </c>
      <c r="G2115" s="140" t="s">
        <v>5365</v>
      </c>
      <c r="H2115" s="140" t="s">
        <v>728</v>
      </c>
      <c r="I2115" s="140" t="s">
        <v>728</v>
      </c>
      <c r="J2115" s="140" t="s">
        <v>728</v>
      </c>
      <c r="K2115" s="140">
        <v>41788533.928281687</v>
      </c>
      <c r="L2115" s="140" t="s">
        <v>728</v>
      </c>
      <c r="M2115" s="140">
        <v>41788533.928281687</v>
      </c>
      <c r="N2115" s="140">
        <v>0</v>
      </c>
      <c r="O2115" s="140">
        <v>0</v>
      </c>
      <c r="P2115" s="140" t="s">
        <v>728</v>
      </c>
      <c r="Q2115" s="140" t="s">
        <v>728</v>
      </c>
      <c r="R2115" s="140" t="s">
        <v>728</v>
      </c>
      <c r="S2115" s="140" t="s">
        <v>728</v>
      </c>
      <c r="T2115" s="140">
        <v>0</v>
      </c>
      <c r="U2115" s="140">
        <v>0</v>
      </c>
      <c r="V2115" s="140" t="s">
        <v>728</v>
      </c>
      <c r="W2115" s="140" t="s">
        <v>728</v>
      </c>
      <c r="X2115" s="140" t="s">
        <v>728</v>
      </c>
      <c r="Y2115" s="140">
        <v>0</v>
      </c>
      <c r="Z2115" s="140" t="s">
        <v>728</v>
      </c>
      <c r="AA2115" s="140" t="s">
        <v>728</v>
      </c>
      <c r="AB2115" s="140" t="s">
        <v>728</v>
      </c>
      <c r="AC2115" s="140" t="s">
        <v>728</v>
      </c>
      <c r="AD2115" s="140" t="s">
        <v>728</v>
      </c>
      <c r="AE2115" s="140" t="s">
        <v>728</v>
      </c>
      <c r="AF2115" s="140" t="s">
        <v>728</v>
      </c>
      <c r="AG2115" s="140" t="s">
        <v>728</v>
      </c>
      <c r="AH2115" s="140">
        <v>72131</v>
      </c>
      <c r="AI2115" s="44"/>
      <c r="AK2115" s="44"/>
      <c r="AL2115" s="4"/>
    </row>
    <row r="2116" spans="1:38" x14ac:dyDescent="0.35">
      <c r="A2116" s="140" t="s">
        <v>4563</v>
      </c>
      <c r="B2116" s="140" t="s">
        <v>4564</v>
      </c>
      <c r="C2116" s="140" t="s">
        <v>281</v>
      </c>
      <c r="D2116" s="140" t="s">
        <v>7</v>
      </c>
      <c r="E2116" s="140" t="s">
        <v>535</v>
      </c>
      <c r="F2116" s="140">
        <v>1996</v>
      </c>
      <c r="G2116" s="140" t="s">
        <v>5366</v>
      </c>
      <c r="H2116" s="140" t="s">
        <v>728</v>
      </c>
      <c r="I2116" s="140" t="s">
        <v>728</v>
      </c>
      <c r="J2116" s="140" t="s">
        <v>728</v>
      </c>
      <c r="K2116" s="140">
        <v>41545122.557138294</v>
      </c>
      <c r="L2116" s="140" t="s">
        <v>728</v>
      </c>
      <c r="M2116" s="140">
        <v>41545122.557138294</v>
      </c>
      <c r="N2116" s="140">
        <v>0</v>
      </c>
      <c r="O2116" s="140">
        <v>0</v>
      </c>
      <c r="P2116" s="140" t="s">
        <v>728</v>
      </c>
      <c r="Q2116" s="140" t="s">
        <v>728</v>
      </c>
      <c r="R2116" s="140" t="s">
        <v>728</v>
      </c>
      <c r="S2116" s="140" t="s">
        <v>728</v>
      </c>
      <c r="T2116" s="140">
        <v>0</v>
      </c>
      <c r="U2116" s="140">
        <v>0</v>
      </c>
      <c r="V2116" s="140" t="s">
        <v>728</v>
      </c>
      <c r="W2116" s="140" t="s">
        <v>728</v>
      </c>
      <c r="X2116" s="140" t="s">
        <v>728</v>
      </c>
      <c r="Y2116" s="140">
        <v>0</v>
      </c>
      <c r="Z2116" s="140" t="s">
        <v>728</v>
      </c>
      <c r="AA2116" s="140" t="s">
        <v>728</v>
      </c>
      <c r="AB2116" s="140" t="s">
        <v>728</v>
      </c>
      <c r="AC2116" s="140" t="s">
        <v>728</v>
      </c>
      <c r="AD2116" s="140" t="s">
        <v>728</v>
      </c>
      <c r="AE2116" s="140" t="s">
        <v>728</v>
      </c>
      <c r="AF2116" s="140" t="s">
        <v>728</v>
      </c>
      <c r="AG2116" s="140" t="s">
        <v>728</v>
      </c>
      <c r="AH2116" s="140">
        <v>72878</v>
      </c>
      <c r="AI2116" s="44"/>
      <c r="AK2116" s="44"/>
      <c r="AL2116" s="4"/>
    </row>
    <row r="2117" spans="1:38" x14ac:dyDescent="0.35">
      <c r="A2117" s="140" t="s">
        <v>4563</v>
      </c>
      <c r="B2117" s="140" t="s">
        <v>4564</v>
      </c>
      <c r="C2117" s="140" t="s">
        <v>281</v>
      </c>
      <c r="D2117" s="140" t="s">
        <v>7</v>
      </c>
      <c r="E2117" s="140" t="s">
        <v>535</v>
      </c>
      <c r="F2117" s="140">
        <v>1997</v>
      </c>
      <c r="G2117" s="140" t="s">
        <v>5367</v>
      </c>
      <c r="H2117" s="140" t="s">
        <v>728</v>
      </c>
      <c r="I2117" s="140" t="s">
        <v>728</v>
      </c>
      <c r="J2117" s="140" t="s">
        <v>728</v>
      </c>
      <c r="K2117" s="140">
        <v>38947774.323639005</v>
      </c>
      <c r="L2117" s="140" t="s">
        <v>728</v>
      </c>
      <c r="M2117" s="140">
        <v>38947774.323639005</v>
      </c>
      <c r="N2117" s="140">
        <v>0</v>
      </c>
      <c r="O2117" s="140">
        <v>0</v>
      </c>
      <c r="P2117" s="140" t="s">
        <v>728</v>
      </c>
      <c r="Q2117" s="140" t="s">
        <v>728</v>
      </c>
      <c r="R2117" s="140" t="s">
        <v>728</v>
      </c>
      <c r="S2117" s="140" t="s">
        <v>728</v>
      </c>
      <c r="T2117" s="140">
        <v>0</v>
      </c>
      <c r="U2117" s="140">
        <v>0</v>
      </c>
      <c r="V2117" s="140" t="s">
        <v>728</v>
      </c>
      <c r="W2117" s="140" t="s">
        <v>728</v>
      </c>
      <c r="X2117" s="140" t="s">
        <v>728</v>
      </c>
      <c r="Y2117" s="140">
        <v>0</v>
      </c>
      <c r="Z2117" s="140" t="s">
        <v>728</v>
      </c>
      <c r="AA2117" s="140" t="s">
        <v>728</v>
      </c>
      <c r="AB2117" s="140" t="s">
        <v>728</v>
      </c>
      <c r="AC2117" s="140" t="s">
        <v>728</v>
      </c>
      <c r="AD2117" s="140" t="s">
        <v>728</v>
      </c>
      <c r="AE2117" s="140" t="s">
        <v>728</v>
      </c>
      <c r="AF2117" s="140" t="s">
        <v>728</v>
      </c>
      <c r="AG2117" s="140" t="s">
        <v>728</v>
      </c>
      <c r="AH2117" s="140">
        <v>73850</v>
      </c>
      <c r="AI2117" s="44"/>
      <c r="AK2117" s="44"/>
      <c r="AL2117" s="4"/>
    </row>
    <row r="2118" spans="1:38" x14ac:dyDescent="0.35">
      <c r="A2118" s="140" t="s">
        <v>4563</v>
      </c>
      <c r="B2118" s="140" t="s">
        <v>4564</v>
      </c>
      <c r="C2118" s="140" t="s">
        <v>281</v>
      </c>
      <c r="D2118" s="140" t="s">
        <v>7</v>
      </c>
      <c r="E2118" s="140" t="s">
        <v>535</v>
      </c>
      <c r="F2118" s="140">
        <v>1998</v>
      </c>
      <c r="G2118" s="140" t="s">
        <v>5368</v>
      </c>
      <c r="H2118" s="140" t="s">
        <v>728</v>
      </c>
      <c r="I2118" s="140" t="s">
        <v>728</v>
      </c>
      <c r="J2118" s="140" t="s">
        <v>728</v>
      </c>
      <c r="K2118" s="140">
        <v>37179107.238903321</v>
      </c>
      <c r="L2118" s="140" t="s">
        <v>728</v>
      </c>
      <c r="M2118" s="140">
        <v>37179107.238903321</v>
      </c>
      <c r="N2118" s="140">
        <v>0</v>
      </c>
      <c r="O2118" s="140">
        <v>0</v>
      </c>
      <c r="P2118" s="140" t="s">
        <v>728</v>
      </c>
      <c r="Q2118" s="140" t="s">
        <v>728</v>
      </c>
      <c r="R2118" s="140" t="s">
        <v>728</v>
      </c>
      <c r="S2118" s="140" t="s">
        <v>728</v>
      </c>
      <c r="T2118" s="140">
        <v>0</v>
      </c>
      <c r="U2118" s="140">
        <v>0</v>
      </c>
      <c r="V2118" s="140" t="s">
        <v>728</v>
      </c>
      <c r="W2118" s="140" t="s">
        <v>728</v>
      </c>
      <c r="X2118" s="140" t="s">
        <v>728</v>
      </c>
      <c r="Y2118" s="140">
        <v>0</v>
      </c>
      <c r="Z2118" s="140" t="s">
        <v>728</v>
      </c>
      <c r="AA2118" s="140" t="s">
        <v>728</v>
      </c>
      <c r="AB2118" s="140" t="s">
        <v>728</v>
      </c>
      <c r="AC2118" s="140" t="s">
        <v>728</v>
      </c>
      <c r="AD2118" s="140" t="s">
        <v>728</v>
      </c>
      <c r="AE2118" s="140" t="s">
        <v>728</v>
      </c>
      <c r="AF2118" s="140" t="s">
        <v>728</v>
      </c>
      <c r="AG2118" s="140" t="s">
        <v>728</v>
      </c>
      <c r="AH2118" s="140">
        <v>74943</v>
      </c>
      <c r="AI2118" s="44"/>
      <c r="AK2118" s="44"/>
      <c r="AL2118" s="4"/>
    </row>
    <row r="2119" spans="1:38" x14ac:dyDescent="0.35">
      <c r="A2119" s="140" t="s">
        <v>4563</v>
      </c>
      <c r="B2119" s="140" t="s">
        <v>4564</v>
      </c>
      <c r="C2119" s="140" t="s">
        <v>281</v>
      </c>
      <c r="D2119" s="140" t="s">
        <v>7</v>
      </c>
      <c r="E2119" s="140" t="s">
        <v>535</v>
      </c>
      <c r="F2119" s="140">
        <v>1999</v>
      </c>
      <c r="G2119" s="140" t="s">
        <v>5369</v>
      </c>
      <c r="H2119" s="140" t="s">
        <v>728</v>
      </c>
      <c r="I2119" s="140" t="s">
        <v>728</v>
      </c>
      <c r="J2119" s="140" t="s">
        <v>728</v>
      </c>
      <c r="K2119" s="140">
        <v>30382892.363058474</v>
      </c>
      <c r="L2119" s="140" t="s">
        <v>728</v>
      </c>
      <c r="M2119" s="140">
        <v>30382892.363058474</v>
      </c>
      <c r="N2119" s="140">
        <v>0</v>
      </c>
      <c r="O2119" s="140">
        <v>0</v>
      </c>
      <c r="P2119" s="140" t="s">
        <v>728</v>
      </c>
      <c r="Q2119" s="140" t="s">
        <v>728</v>
      </c>
      <c r="R2119" s="140" t="s">
        <v>728</v>
      </c>
      <c r="S2119" s="140" t="s">
        <v>728</v>
      </c>
      <c r="T2119" s="140">
        <v>0</v>
      </c>
      <c r="U2119" s="140">
        <v>0</v>
      </c>
      <c r="V2119" s="140" t="s">
        <v>728</v>
      </c>
      <c r="W2119" s="140" t="s">
        <v>728</v>
      </c>
      <c r="X2119" s="140" t="s">
        <v>728</v>
      </c>
      <c r="Y2119" s="140">
        <v>0</v>
      </c>
      <c r="Z2119" s="140" t="s">
        <v>728</v>
      </c>
      <c r="AA2119" s="140" t="s">
        <v>728</v>
      </c>
      <c r="AB2119" s="140" t="s">
        <v>728</v>
      </c>
      <c r="AC2119" s="140" t="s">
        <v>728</v>
      </c>
      <c r="AD2119" s="140" t="s">
        <v>728</v>
      </c>
      <c r="AE2119" s="140" t="s">
        <v>728</v>
      </c>
      <c r="AF2119" s="140" t="s">
        <v>728</v>
      </c>
      <c r="AG2119" s="140" t="s">
        <v>728</v>
      </c>
      <c r="AH2119" s="140">
        <v>76001</v>
      </c>
      <c r="AI2119" s="44"/>
      <c r="AK2119" s="44"/>
      <c r="AL2119" s="4"/>
    </row>
    <row r="2120" spans="1:38" x14ac:dyDescent="0.35">
      <c r="A2120" s="140" t="s">
        <v>4563</v>
      </c>
      <c r="B2120" s="140" t="s">
        <v>4564</v>
      </c>
      <c r="C2120" s="140" t="s">
        <v>281</v>
      </c>
      <c r="D2120" s="140" t="s">
        <v>7</v>
      </c>
      <c r="E2120" s="140" t="s">
        <v>535</v>
      </c>
      <c r="F2120" s="140">
        <v>2000</v>
      </c>
      <c r="G2120" s="140" t="s">
        <v>5370</v>
      </c>
      <c r="H2120" s="140" t="s">
        <v>728</v>
      </c>
      <c r="I2120" s="140" t="s">
        <v>728</v>
      </c>
      <c r="J2120" s="140" t="s">
        <v>728</v>
      </c>
      <c r="K2120" s="140">
        <v>30594755.429133985</v>
      </c>
      <c r="L2120" s="140" t="s">
        <v>728</v>
      </c>
      <c r="M2120" s="140">
        <v>30594755.429133985</v>
      </c>
      <c r="N2120" s="140">
        <v>0</v>
      </c>
      <c r="O2120" s="140">
        <v>0</v>
      </c>
      <c r="P2120" s="140" t="s">
        <v>728</v>
      </c>
      <c r="Q2120" s="140" t="s">
        <v>728</v>
      </c>
      <c r="R2120" s="140" t="s">
        <v>728</v>
      </c>
      <c r="S2120" s="140" t="s">
        <v>728</v>
      </c>
      <c r="T2120" s="140">
        <v>0</v>
      </c>
      <c r="U2120" s="140">
        <v>0</v>
      </c>
      <c r="V2120" s="140" t="s">
        <v>728</v>
      </c>
      <c r="W2120" s="140" t="s">
        <v>728</v>
      </c>
      <c r="X2120" s="140" t="s">
        <v>728</v>
      </c>
      <c r="Y2120" s="140">
        <v>0</v>
      </c>
      <c r="Z2120" s="140" t="s">
        <v>728</v>
      </c>
      <c r="AA2120" s="140" t="s">
        <v>728</v>
      </c>
      <c r="AB2120" s="140" t="s">
        <v>728</v>
      </c>
      <c r="AC2120" s="140" t="s">
        <v>728</v>
      </c>
      <c r="AD2120" s="140" t="s">
        <v>728</v>
      </c>
      <c r="AE2120" s="140" t="s">
        <v>728</v>
      </c>
      <c r="AF2120" s="140" t="s">
        <v>728</v>
      </c>
      <c r="AG2120" s="140" t="s">
        <v>728</v>
      </c>
      <c r="AH2120" s="140">
        <v>76941</v>
      </c>
      <c r="AI2120" s="44"/>
      <c r="AK2120" s="44"/>
      <c r="AL2120" s="4"/>
    </row>
    <row r="2121" spans="1:38" x14ac:dyDescent="0.35">
      <c r="A2121" s="140" t="s">
        <v>4563</v>
      </c>
      <c r="B2121" s="140" t="s">
        <v>4564</v>
      </c>
      <c r="C2121" s="140" t="s">
        <v>281</v>
      </c>
      <c r="D2121" s="140" t="s">
        <v>7</v>
      </c>
      <c r="E2121" s="140" t="s">
        <v>535</v>
      </c>
      <c r="F2121" s="140">
        <v>2001</v>
      </c>
      <c r="G2121" s="140" t="s">
        <v>5371</v>
      </c>
      <c r="H2121" s="140" t="s">
        <v>728</v>
      </c>
      <c r="I2121" s="140" t="s">
        <v>728</v>
      </c>
      <c r="J2121" s="140" t="s">
        <v>728</v>
      </c>
      <c r="K2121" s="140">
        <v>32033443.135763537</v>
      </c>
      <c r="L2121" s="140" t="s">
        <v>728</v>
      </c>
      <c r="M2121" s="140">
        <v>32033443.135763537</v>
      </c>
      <c r="N2121" s="140">
        <v>0</v>
      </c>
      <c r="O2121" s="140">
        <v>0</v>
      </c>
      <c r="P2121" s="140" t="s">
        <v>728</v>
      </c>
      <c r="Q2121" s="140" t="s">
        <v>728</v>
      </c>
      <c r="R2121" s="140" t="s">
        <v>728</v>
      </c>
      <c r="S2121" s="140" t="s">
        <v>728</v>
      </c>
      <c r="T2121" s="140">
        <v>0</v>
      </c>
      <c r="U2121" s="140">
        <v>0</v>
      </c>
      <c r="V2121" s="140" t="s">
        <v>728</v>
      </c>
      <c r="W2121" s="140" t="s">
        <v>728</v>
      </c>
      <c r="X2121" s="140" t="s">
        <v>728</v>
      </c>
      <c r="Y2121" s="140">
        <v>0</v>
      </c>
      <c r="Z2121" s="140" t="s">
        <v>728</v>
      </c>
      <c r="AA2121" s="140" t="s">
        <v>728</v>
      </c>
      <c r="AB2121" s="140" t="s">
        <v>728</v>
      </c>
      <c r="AC2121" s="140" t="s">
        <v>728</v>
      </c>
      <c r="AD2121" s="140" t="s">
        <v>728</v>
      </c>
      <c r="AE2121" s="140" t="s">
        <v>728</v>
      </c>
      <c r="AF2121" s="140" t="s">
        <v>728</v>
      </c>
      <c r="AG2121" s="140" t="s">
        <v>728</v>
      </c>
      <c r="AH2121" s="140">
        <v>77703</v>
      </c>
      <c r="AI2121" s="44"/>
      <c r="AK2121" s="44"/>
      <c r="AL2121" s="4"/>
    </row>
    <row r="2122" spans="1:38" x14ac:dyDescent="0.35">
      <c r="A2122" s="140" t="s">
        <v>4563</v>
      </c>
      <c r="B2122" s="140" t="s">
        <v>4564</v>
      </c>
      <c r="C2122" s="140" t="s">
        <v>281</v>
      </c>
      <c r="D2122" s="140" t="s">
        <v>7</v>
      </c>
      <c r="E2122" s="140" t="s">
        <v>535</v>
      </c>
      <c r="F2122" s="140">
        <v>2002</v>
      </c>
      <c r="G2122" s="140" t="s">
        <v>5372</v>
      </c>
      <c r="H2122" s="140" t="s">
        <v>728</v>
      </c>
      <c r="I2122" s="140" t="s">
        <v>728</v>
      </c>
      <c r="J2122" s="140" t="s">
        <v>728</v>
      </c>
      <c r="K2122" s="140">
        <v>37049067.580182098</v>
      </c>
      <c r="L2122" s="140" t="s">
        <v>728</v>
      </c>
      <c r="M2122" s="140">
        <v>37049067.580182098</v>
      </c>
      <c r="N2122" s="140">
        <v>0</v>
      </c>
      <c r="O2122" s="140">
        <v>0</v>
      </c>
      <c r="P2122" s="140" t="s">
        <v>728</v>
      </c>
      <c r="Q2122" s="140" t="s">
        <v>728</v>
      </c>
      <c r="R2122" s="140" t="s">
        <v>728</v>
      </c>
      <c r="S2122" s="140" t="s">
        <v>728</v>
      </c>
      <c r="T2122" s="140">
        <v>0</v>
      </c>
      <c r="U2122" s="140">
        <v>0</v>
      </c>
      <c r="V2122" s="140" t="s">
        <v>728</v>
      </c>
      <c r="W2122" s="140" t="s">
        <v>728</v>
      </c>
      <c r="X2122" s="140" t="s">
        <v>728</v>
      </c>
      <c r="Y2122" s="140">
        <v>0</v>
      </c>
      <c r="Z2122" s="140" t="s">
        <v>728</v>
      </c>
      <c r="AA2122" s="140" t="s">
        <v>728</v>
      </c>
      <c r="AB2122" s="140" t="s">
        <v>728</v>
      </c>
      <c r="AC2122" s="140" t="s">
        <v>728</v>
      </c>
      <c r="AD2122" s="140" t="s">
        <v>728</v>
      </c>
      <c r="AE2122" s="140" t="s">
        <v>728</v>
      </c>
      <c r="AF2122" s="140" t="s">
        <v>728</v>
      </c>
      <c r="AG2122" s="140" t="s">
        <v>728</v>
      </c>
      <c r="AH2122" s="140">
        <v>78318</v>
      </c>
      <c r="AI2122" s="44"/>
      <c r="AK2122" s="44"/>
      <c r="AL2122" s="4"/>
    </row>
    <row r="2123" spans="1:38" x14ac:dyDescent="0.35">
      <c r="A2123" s="140" t="s">
        <v>4563</v>
      </c>
      <c r="B2123" s="140" t="s">
        <v>4564</v>
      </c>
      <c r="C2123" s="140" t="s">
        <v>281</v>
      </c>
      <c r="D2123" s="140" t="s">
        <v>7</v>
      </c>
      <c r="E2123" s="140" t="s">
        <v>535</v>
      </c>
      <c r="F2123" s="140">
        <v>2003</v>
      </c>
      <c r="G2123" s="140" t="s">
        <v>5373</v>
      </c>
      <c r="H2123" s="140" t="s">
        <v>728</v>
      </c>
      <c r="I2123" s="140" t="s">
        <v>728</v>
      </c>
      <c r="J2123" s="140" t="s">
        <v>728</v>
      </c>
      <c r="K2123" s="140">
        <v>42338826.698371999</v>
      </c>
      <c r="L2123" s="140" t="s">
        <v>728</v>
      </c>
      <c r="M2123" s="140">
        <v>42338826.698371999</v>
      </c>
      <c r="N2123" s="140">
        <v>0</v>
      </c>
      <c r="O2123" s="140">
        <v>0</v>
      </c>
      <c r="P2123" s="140" t="s">
        <v>728</v>
      </c>
      <c r="Q2123" s="140" t="s">
        <v>728</v>
      </c>
      <c r="R2123" s="140" t="s">
        <v>728</v>
      </c>
      <c r="S2123" s="140" t="s">
        <v>728</v>
      </c>
      <c r="T2123" s="140">
        <v>0</v>
      </c>
      <c r="U2123" s="140">
        <v>0</v>
      </c>
      <c r="V2123" s="140" t="s">
        <v>728</v>
      </c>
      <c r="W2123" s="140" t="s">
        <v>728</v>
      </c>
      <c r="X2123" s="140" t="s">
        <v>728</v>
      </c>
      <c r="Y2123" s="140">
        <v>0</v>
      </c>
      <c r="Z2123" s="140" t="s">
        <v>728</v>
      </c>
      <c r="AA2123" s="140" t="s">
        <v>728</v>
      </c>
      <c r="AB2123" s="140" t="s">
        <v>728</v>
      </c>
      <c r="AC2123" s="140" t="s">
        <v>728</v>
      </c>
      <c r="AD2123" s="140" t="s">
        <v>728</v>
      </c>
      <c r="AE2123" s="140" t="s">
        <v>728</v>
      </c>
      <c r="AF2123" s="140" t="s">
        <v>728</v>
      </c>
      <c r="AG2123" s="140" t="s">
        <v>728</v>
      </c>
      <c r="AH2123" s="140">
        <v>78884</v>
      </c>
      <c r="AI2123" s="44"/>
      <c r="AK2123" s="44"/>
      <c r="AL2123" s="4"/>
    </row>
    <row r="2124" spans="1:38" x14ac:dyDescent="0.35">
      <c r="A2124" s="140" t="s">
        <v>4563</v>
      </c>
      <c r="B2124" s="140" t="s">
        <v>4564</v>
      </c>
      <c r="C2124" s="140" t="s">
        <v>281</v>
      </c>
      <c r="D2124" s="140" t="s">
        <v>7</v>
      </c>
      <c r="E2124" s="140" t="s">
        <v>535</v>
      </c>
      <c r="F2124" s="140">
        <v>2004</v>
      </c>
      <c r="G2124" s="140" t="s">
        <v>5374</v>
      </c>
      <c r="H2124" s="140" t="s">
        <v>728</v>
      </c>
      <c r="I2124" s="140" t="s">
        <v>728</v>
      </c>
      <c r="J2124" s="140" t="s">
        <v>728</v>
      </c>
      <c r="K2124" s="140">
        <v>42510456.942479201</v>
      </c>
      <c r="L2124" s="140" t="s">
        <v>728</v>
      </c>
      <c r="M2124" s="140">
        <v>42510456.942479201</v>
      </c>
      <c r="N2124" s="140">
        <v>0</v>
      </c>
      <c r="O2124" s="140">
        <v>0</v>
      </c>
      <c r="P2124" s="140" t="s">
        <v>728</v>
      </c>
      <c r="Q2124" s="140" t="s">
        <v>728</v>
      </c>
      <c r="R2124" s="140" t="s">
        <v>728</v>
      </c>
      <c r="S2124" s="140" t="s">
        <v>728</v>
      </c>
      <c r="T2124" s="140">
        <v>0</v>
      </c>
      <c r="U2124" s="140">
        <v>0</v>
      </c>
      <c r="V2124" s="140" t="s">
        <v>728</v>
      </c>
      <c r="W2124" s="140" t="s">
        <v>728</v>
      </c>
      <c r="X2124" s="140" t="s">
        <v>728</v>
      </c>
      <c r="Y2124" s="140">
        <v>0</v>
      </c>
      <c r="Z2124" s="140" t="s">
        <v>728</v>
      </c>
      <c r="AA2124" s="140" t="s">
        <v>728</v>
      </c>
      <c r="AB2124" s="140" t="s">
        <v>728</v>
      </c>
      <c r="AC2124" s="140" t="s">
        <v>728</v>
      </c>
      <c r="AD2124" s="140" t="s">
        <v>728</v>
      </c>
      <c r="AE2124" s="140" t="s">
        <v>728</v>
      </c>
      <c r="AF2124" s="140" t="s">
        <v>728</v>
      </c>
      <c r="AG2124" s="140" t="s">
        <v>728</v>
      </c>
      <c r="AH2124" s="140">
        <v>79520</v>
      </c>
      <c r="AI2124" s="44"/>
      <c r="AK2124" s="44"/>
      <c r="AL2124" s="4"/>
    </row>
    <row r="2125" spans="1:38" x14ac:dyDescent="0.35">
      <c r="A2125" s="140" t="s">
        <v>4563</v>
      </c>
      <c r="B2125" s="140" t="s">
        <v>4564</v>
      </c>
      <c r="C2125" s="140" t="s">
        <v>281</v>
      </c>
      <c r="D2125" s="140" t="s">
        <v>7</v>
      </c>
      <c r="E2125" s="140" t="s">
        <v>535</v>
      </c>
      <c r="F2125" s="140">
        <v>2005</v>
      </c>
      <c r="G2125" s="140" t="s">
        <v>5375</v>
      </c>
      <c r="H2125" s="140" t="s">
        <v>728</v>
      </c>
      <c r="I2125" s="140" t="s">
        <v>728</v>
      </c>
      <c r="J2125" s="140" t="s">
        <v>728</v>
      </c>
      <c r="K2125" s="140">
        <v>38549685.42808456</v>
      </c>
      <c r="L2125" s="140" t="s">
        <v>728</v>
      </c>
      <c r="M2125" s="140">
        <v>38549685.42808456</v>
      </c>
      <c r="N2125" s="140">
        <v>0</v>
      </c>
      <c r="O2125" s="140">
        <v>0</v>
      </c>
      <c r="P2125" s="140" t="s">
        <v>728</v>
      </c>
      <c r="Q2125" s="140" t="s">
        <v>728</v>
      </c>
      <c r="R2125" s="140" t="s">
        <v>728</v>
      </c>
      <c r="S2125" s="140" t="s">
        <v>728</v>
      </c>
      <c r="T2125" s="140">
        <v>0</v>
      </c>
      <c r="U2125" s="140">
        <v>0</v>
      </c>
      <c r="V2125" s="140" t="s">
        <v>728</v>
      </c>
      <c r="W2125" s="140" t="s">
        <v>728</v>
      </c>
      <c r="X2125" s="140" t="s">
        <v>728</v>
      </c>
      <c r="Y2125" s="140">
        <v>0</v>
      </c>
      <c r="Z2125" s="140" t="s">
        <v>728</v>
      </c>
      <c r="AA2125" s="140" t="s">
        <v>728</v>
      </c>
      <c r="AB2125" s="140" t="s">
        <v>728</v>
      </c>
      <c r="AC2125" s="140" t="s">
        <v>728</v>
      </c>
      <c r="AD2125" s="140" t="s">
        <v>728</v>
      </c>
      <c r="AE2125" s="140" t="s">
        <v>728</v>
      </c>
      <c r="AF2125" s="140" t="s">
        <v>728</v>
      </c>
      <c r="AG2125" s="140" t="s">
        <v>728</v>
      </c>
      <c r="AH2125" s="140">
        <v>80305</v>
      </c>
      <c r="AI2125" s="44"/>
      <c r="AK2125" s="44"/>
      <c r="AL2125" s="4"/>
    </row>
    <row r="2126" spans="1:38" x14ac:dyDescent="0.35">
      <c r="A2126" s="140" t="s">
        <v>4563</v>
      </c>
      <c r="B2126" s="140" t="s">
        <v>4564</v>
      </c>
      <c r="C2126" s="140" t="s">
        <v>281</v>
      </c>
      <c r="D2126" s="140" t="s">
        <v>7</v>
      </c>
      <c r="E2126" s="140" t="s">
        <v>535</v>
      </c>
      <c r="F2126" s="140">
        <v>2006</v>
      </c>
      <c r="G2126" s="140" t="s">
        <v>5376</v>
      </c>
      <c r="H2126" s="140" t="s">
        <v>728</v>
      </c>
      <c r="I2126" s="140" t="s">
        <v>728</v>
      </c>
      <c r="J2126" s="140" t="s">
        <v>728</v>
      </c>
      <c r="K2126" s="140">
        <v>38900319.819149435</v>
      </c>
      <c r="L2126" s="140" t="s">
        <v>728</v>
      </c>
      <c r="M2126" s="140">
        <v>38900319.819149435</v>
      </c>
      <c r="N2126" s="140">
        <v>0</v>
      </c>
      <c r="O2126" s="140">
        <v>0</v>
      </c>
      <c r="P2126" s="140" t="s">
        <v>728</v>
      </c>
      <c r="Q2126" s="140" t="s">
        <v>728</v>
      </c>
      <c r="R2126" s="140" t="s">
        <v>728</v>
      </c>
      <c r="S2126" s="140" t="s">
        <v>728</v>
      </c>
      <c r="T2126" s="140">
        <v>0</v>
      </c>
      <c r="U2126" s="140">
        <v>0</v>
      </c>
      <c r="V2126" s="140" t="s">
        <v>728</v>
      </c>
      <c r="W2126" s="140" t="s">
        <v>728</v>
      </c>
      <c r="X2126" s="140" t="s">
        <v>728</v>
      </c>
      <c r="Y2126" s="140">
        <v>0</v>
      </c>
      <c r="Z2126" s="140" t="s">
        <v>728</v>
      </c>
      <c r="AA2126" s="140" t="s">
        <v>728</v>
      </c>
      <c r="AB2126" s="140" t="s">
        <v>728</v>
      </c>
      <c r="AC2126" s="140" t="s">
        <v>728</v>
      </c>
      <c r="AD2126" s="140" t="s">
        <v>728</v>
      </c>
      <c r="AE2126" s="140" t="s">
        <v>728</v>
      </c>
      <c r="AF2126" s="140" t="s">
        <v>728</v>
      </c>
      <c r="AG2126" s="140" t="s">
        <v>728</v>
      </c>
      <c r="AH2126" s="140">
        <v>81285</v>
      </c>
      <c r="AI2126" s="44"/>
      <c r="AK2126" s="44"/>
      <c r="AL2126" s="4"/>
    </row>
    <row r="2127" spans="1:38" x14ac:dyDescent="0.35">
      <c r="A2127" s="140" t="s">
        <v>4563</v>
      </c>
      <c r="B2127" s="140" t="s">
        <v>4564</v>
      </c>
      <c r="C2127" s="140" t="s">
        <v>281</v>
      </c>
      <c r="D2127" s="140" t="s">
        <v>7</v>
      </c>
      <c r="E2127" s="140" t="s">
        <v>535</v>
      </c>
      <c r="F2127" s="140">
        <v>2007</v>
      </c>
      <c r="G2127" s="140" t="s">
        <v>5377</v>
      </c>
      <c r="H2127" s="140" t="s">
        <v>728</v>
      </c>
      <c r="I2127" s="140" t="s">
        <v>728</v>
      </c>
      <c r="J2127" s="140" t="s">
        <v>728</v>
      </c>
      <c r="K2127" s="140">
        <v>42669075.373649999</v>
      </c>
      <c r="L2127" s="140" t="s">
        <v>728</v>
      </c>
      <c r="M2127" s="140">
        <v>42669075.373649999</v>
      </c>
      <c r="N2127" s="140">
        <v>0</v>
      </c>
      <c r="O2127" s="140">
        <v>0</v>
      </c>
      <c r="P2127" s="140" t="s">
        <v>728</v>
      </c>
      <c r="Q2127" s="140" t="s">
        <v>728</v>
      </c>
      <c r="R2127" s="140" t="s">
        <v>728</v>
      </c>
      <c r="S2127" s="140" t="s">
        <v>728</v>
      </c>
      <c r="T2127" s="140">
        <v>0</v>
      </c>
      <c r="U2127" s="140">
        <v>0</v>
      </c>
      <c r="V2127" s="140" t="s">
        <v>728</v>
      </c>
      <c r="W2127" s="140" t="s">
        <v>728</v>
      </c>
      <c r="X2127" s="140" t="s">
        <v>728</v>
      </c>
      <c r="Y2127" s="140">
        <v>0</v>
      </c>
      <c r="Z2127" s="140" t="s">
        <v>728</v>
      </c>
      <c r="AA2127" s="140" t="s">
        <v>728</v>
      </c>
      <c r="AB2127" s="140" t="s">
        <v>728</v>
      </c>
      <c r="AC2127" s="140" t="s">
        <v>728</v>
      </c>
      <c r="AD2127" s="140" t="s">
        <v>728</v>
      </c>
      <c r="AE2127" s="140" t="s">
        <v>728</v>
      </c>
      <c r="AF2127" s="140" t="s">
        <v>728</v>
      </c>
      <c r="AG2127" s="140" t="s">
        <v>728</v>
      </c>
      <c r="AH2127" s="140">
        <v>82408</v>
      </c>
      <c r="AI2127" s="44"/>
      <c r="AK2127" s="44"/>
      <c r="AL2127" s="4"/>
    </row>
    <row r="2128" spans="1:38" x14ac:dyDescent="0.35">
      <c r="A2128" s="140" t="s">
        <v>4563</v>
      </c>
      <c r="B2128" s="140" t="s">
        <v>4564</v>
      </c>
      <c r="C2128" s="140" t="s">
        <v>281</v>
      </c>
      <c r="D2128" s="140" t="s">
        <v>7</v>
      </c>
      <c r="E2128" s="140" t="s">
        <v>535</v>
      </c>
      <c r="F2128" s="140">
        <v>2008</v>
      </c>
      <c r="G2128" s="140" t="s">
        <v>5378</v>
      </c>
      <c r="H2128" s="140" t="s">
        <v>728</v>
      </c>
      <c r="I2128" s="140" t="s">
        <v>728</v>
      </c>
      <c r="J2128" s="140" t="s">
        <v>728</v>
      </c>
      <c r="K2128" s="140">
        <v>147253393.3719576</v>
      </c>
      <c r="L2128" s="140" t="s">
        <v>728</v>
      </c>
      <c r="M2128" s="140">
        <v>147253393.3719576</v>
      </c>
      <c r="N2128" s="140">
        <v>0</v>
      </c>
      <c r="O2128" s="140">
        <v>0</v>
      </c>
      <c r="P2128" s="140" t="s">
        <v>728</v>
      </c>
      <c r="Q2128" s="140" t="s">
        <v>728</v>
      </c>
      <c r="R2128" s="140" t="s">
        <v>728</v>
      </c>
      <c r="S2128" s="140" t="s">
        <v>728</v>
      </c>
      <c r="T2128" s="140">
        <v>0</v>
      </c>
      <c r="U2128" s="140">
        <v>0</v>
      </c>
      <c r="V2128" s="140" t="s">
        <v>728</v>
      </c>
      <c r="W2128" s="140" t="s">
        <v>728</v>
      </c>
      <c r="X2128" s="140" t="s">
        <v>728</v>
      </c>
      <c r="Y2128" s="140">
        <v>0</v>
      </c>
      <c r="Z2128" s="140" t="s">
        <v>728</v>
      </c>
      <c r="AA2128" s="140" t="s">
        <v>728</v>
      </c>
      <c r="AB2128" s="140" t="s">
        <v>728</v>
      </c>
      <c r="AC2128" s="140" t="s">
        <v>728</v>
      </c>
      <c r="AD2128" s="140" t="s">
        <v>728</v>
      </c>
      <c r="AE2128" s="140" t="s">
        <v>728</v>
      </c>
      <c r="AF2128" s="140" t="s">
        <v>728</v>
      </c>
      <c r="AG2128" s="140" t="s">
        <v>728</v>
      </c>
      <c r="AH2128" s="140">
        <v>83508</v>
      </c>
      <c r="AI2128" s="44"/>
      <c r="AK2128" s="44"/>
      <c r="AL2128" s="4"/>
    </row>
    <row r="2129" spans="1:38" x14ac:dyDescent="0.35">
      <c r="A2129" s="140" t="s">
        <v>4563</v>
      </c>
      <c r="B2129" s="140" t="s">
        <v>4564</v>
      </c>
      <c r="C2129" s="140" t="s">
        <v>281</v>
      </c>
      <c r="D2129" s="140" t="s">
        <v>7</v>
      </c>
      <c r="E2129" s="140" t="s">
        <v>535</v>
      </c>
      <c r="F2129" s="140">
        <v>2009</v>
      </c>
      <c r="G2129" s="140" t="s">
        <v>5379</v>
      </c>
      <c r="H2129" s="140" t="s">
        <v>728</v>
      </c>
      <c r="I2129" s="140" t="s">
        <v>728</v>
      </c>
      <c r="J2129" s="140" t="s">
        <v>728</v>
      </c>
      <c r="K2129" s="140">
        <v>147590209.7025961</v>
      </c>
      <c r="L2129" s="140" t="s">
        <v>728</v>
      </c>
      <c r="M2129" s="140">
        <v>147590209.7025961</v>
      </c>
      <c r="N2129" s="140">
        <v>0</v>
      </c>
      <c r="O2129" s="140">
        <v>0</v>
      </c>
      <c r="P2129" s="140" t="s">
        <v>728</v>
      </c>
      <c r="Q2129" s="140" t="s">
        <v>728</v>
      </c>
      <c r="R2129" s="140" t="s">
        <v>728</v>
      </c>
      <c r="S2129" s="140" t="s">
        <v>728</v>
      </c>
      <c r="T2129" s="140">
        <v>0</v>
      </c>
      <c r="U2129" s="140">
        <v>0</v>
      </c>
      <c r="V2129" s="140" t="s">
        <v>728</v>
      </c>
      <c r="W2129" s="140" t="s">
        <v>728</v>
      </c>
      <c r="X2129" s="140" t="s">
        <v>728</v>
      </c>
      <c r="Y2129" s="140">
        <v>0</v>
      </c>
      <c r="Z2129" s="140" t="s">
        <v>728</v>
      </c>
      <c r="AA2129" s="140" t="s">
        <v>728</v>
      </c>
      <c r="AB2129" s="140" t="s">
        <v>728</v>
      </c>
      <c r="AC2129" s="140" t="s">
        <v>728</v>
      </c>
      <c r="AD2129" s="140" t="s">
        <v>728</v>
      </c>
      <c r="AE2129" s="140" t="s">
        <v>728</v>
      </c>
      <c r="AF2129" s="140" t="s">
        <v>728</v>
      </c>
      <c r="AG2129" s="140" t="s">
        <v>728</v>
      </c>
      <c r="AH2129" s="140">
        <v>84376</v>
      </c>
      <c r="AI2129" s="44"/>
      <c r="AK2129" s="44"/>
      <c r="AL2129" s="4"/>
    </row>
    <row r="2130" spans="1:38" x14ac:dyDescent="0.35">
      <c r="A2130" s="140" t="s">
        <v>4563</v>
      </c>
      <c r="B2130" s="140" t="s">
        <v>4564</v>
      </c>
      <c r="C2130" s="140" t="s">
        <v>281</v>
      </c>
      <c r="D2130" s="140" t="s">
        <v>7</v>
      </c>
      <c r="E2130" s="140" t="s">
        <v>535</v>
      </c>
      <c r="F2130" s="140">
        <v>2010</v>
      </c>
      <c r="G2130" s="140" t="s">
        <v>5380</v>
      </c>
      <c r="H2130" s="140" t="s">
        <v>728</v>
      </c>
      <c r="I2130" s="140" t="s">
        <v>728</v>
      </c>
      <c r="J2130" s="140" t="s">
        <v>728</v>
      </c>
      <c r="K2130" s="140">
        <v>148349873.07797712</v>
      </c>
      <c r="L2130" s="140" t="s">
        <v>728</v>
      </c>
      <c r="M2130" s="140">
        <v>148349873.07797712</v>
      </c>
      <c r="N2130" s="140">
        <v>0</v>
      </c>
      <c r="O2130" s="140">
        <v>0</v>
      </c>
      <c r="P2130" s="140" t="s">
        <v>728</v>
      </c>
      <c r="Q2130" s="140" t="s">
        <v>728</v>
      </c>
      <c r="R2130" s="140" t="s">
        <v>728</v>
      </c>
      <c r="S2130" s="140" t="s">
        <v>728</v>
      </c>
      <c r="T2130" s="140">
        <v>0</v>
      </c>
      <c r="U2130" s="140">
        <v>0</v>
      </c>
      <c r="V2130" s="140" t="s">
        <v>728</v>
      </c>
      <c r="W2130" s="140" t="s">
        <v>728</v>
      </c>
      <c r="X2130" s="140" t="s">
        <v>728</v>
      </c>
      <c r="Y2130" s="140">
        <v>0</v>
      </c>
      <c r="Z2130" s="140" t="s">
        <v>728</v>
      </c>
      <c r="AA2130" s="140" t="s">
        <v>728</v>
      </c>
      <c r="AB2130" s="140" t="s">
        <v>728</v>
      </c>
      <c r="AC2130" s="140" t="s">
        <v>728</v>
      </c>
      <c r="AD2130" s="140" t="s">
        <v>728</v>
      </c>
      <c r="AE2130" s="140" t="s">
        <v>728</v>
      </c>
      <c r="AF2130" s="140" t="s">
        <v>728</v>
      </c>
      <c r="AG2130" s="140" t="s">
        <v>728</v>
      </c>
      <c r="AH2130" s="140">
        <v>84857</v>
      </c>
      <c r="AI2130" s="44"/>
      <c r="AK2130" s="44"/>
      <c r="AL2130" s="4"/>
    </row>
    <row r="2131" spans="1:38" x14ac:dyDescent="0.35">
      <c r="A2131" s="140" t="s">
        <v>4563</v>
      </c>
      <c r="B2131" s="140" t="s">
        <v>4564</v>
      </c>
      <c r="C2131" s="140" t="s">
        <v>281</v>
      </c>
      <c r="D2131" s="140" t="s">
        <v>7</v>
      </c>
      <c r="E2131" s="140" t="s">
        <v>535</v>
      </c>
      <c r="F2131" s="140">
        <v>2011</v>
      </c>
      <c r="G2131" s="140" t="s">
        <v>5381</v>
      </c>
      <c r="H2131" s="140" t="s">
        <v>728</v>
      </c>
      <c r="I2131" s="140" t="s">
        <v>728</v>
      </c>
      <c r="J2131" s="140" t="s">
        <v>728</v>
      </c>
      <c r="K2131" s="140">
        <v>148951988.97816071</v>
      </c>
      <c r="L2131" s="140" t="s">
        <v>728</v>
      </c>
      <c r="M2131" s="140">
        <v>148951988.97816071</v>
      </c>
      <c r="N2131" s="140">
        <v>0</v>
      </c>
      <c r="O2131" s="140">
        <v>0</v>
      </c>
      <c r="P2131" s="140" t="s">
        <v>728</v>
      </c>
      <c r="Q2131" s="140" t="s">
        <v>728</v>
      </c>
      <c r="R2131" s="140" t="s">
        <v>728</v>
      </c>
      <c r="S2131" s="140" t="s">
        <v>728</v>
      </c>
      <c r="T2131" s="140">
        <v>0</v>
      </c>
      <c r="U2131" s="140">
        <v>0</v>
      </c>
      <c r="V2131" s="140" t="s">
        <v>728</v>
      </c>
      <c r="W2131" s="140" t="s">
        <v>728</v>
      </c>
      <c r="X2131" s="140" t="s">
        <v>728</v>
      </c>
      <c r="Y2131" s="140">
        <v>0</v>
      </c>
      <c r="Z2131" s="140" t="s">
        <v>728</v>
      </c>
      <c r="AA2131" s="140" t="s">
        <v>728</v>
      </c>
      <c r="AB2131" s="140" t="s">
        <v>728</v>
      </c>
      <c r="AC2131" s="140" t="s">
        <v>728</v>
      </c>
      <c r="AD2131" s="140" t="s">
        <v>728</v>
      </c>
      <c r="AE2131" s="140" t="s">
        <v>728</v>
      </c>
      <c r="AF2131" s="140" t="s">
        <v>728</v>
      </c>
      <c r="AG2131" s="140" t="s">
        <v>728</v>
      </c>
      <c r="AH2131" s="140">
        <v>84886</v>
      </c>
      <c r="AI2131" s="44"/>
      <c r="AK2131" s="44"/>
      <c r="AL2131" s="4"/>
    </row>
    <row r="2132" spans="1:38" x14ac:dyDescent="0.35">
      <c r="A2132" s="140" t="s">
        <v>4563</v>
      </c>
      <c r="B2132" s="140" t="s">
        <v>4564</v>
      </c>
      <c r="C2132" s="140" t="s">
        <v>281</v>
      </c>
      <c r="D2132" s="140" t="s">
        <v>7</v>
      </c>
      <c r="E2132" s="140" t="s">
        <v>535</v>
      </c>
      <c r="F2132" s="140">
        <v>2012</v>
      </c>
      <c r="G2132" s="140" t="s">
        <v>5382</v>
      </c>
      <c r="H2132" s="140" t="s">
        <v>728</v>
      </c>
      <c r="I2132" s="140" t="s">
        <v>728</v>
      </c>
      <c r="J2132" s="140" t="s">
        <v>728</v>
      </c>
      <c r="K2132" s="140">
        <v>150141748.90375686</v>
      </c>
      <c r="L2132" s="140" t="s">
        <v>728</v>
      </c>
      <c r="M2132" s="140">
        <v>150141748.90375686</v>
      </c>
      <c r="N2132" s="140">
        <v>0</v>
      </c>
      <c r="O2132" s="140">
        <v>0</v>
      </c>
      <c r="P2132" s="140" t="s">
        <v>728</v>
      </c>
      <c r="Q2132" s="140" t="s">
        <v>728</v>
      </c>
      <c r="R2132" s="140" t="s">
        <v>728</v>
      </c>
      <c r="S2132" s="140" t="s">
        <v>728</v>
      </c>
      <c r="T2132" s="140">
        <v>0</v>
      </c>
      <c r="U2132" s="140">
        <v>0</v>
      </c>
      <c r="V2132" s="140" t="s">
        <v>728</v>
      </c>
      <c r="W2132" s="140" t="s">
        <v>728</v>
      </c>
      <c r="X2132" s="140" t="s">
        <v>728</v>
      </c>
      <c r="Y2132" s="140">
        <v>0</v>
      </c>
      <c r="Z2132" s="140" t="s">
        <v>728</v>
      </c>
      <c r="AA2132" s="140" t="s">
        <v>728</v>
      </c>
      <c r="AB2132" s="140" t="s">
        <v>728</v>
      </c>
      <c r="AC2132" s="140" t="s">
        <v>728</v>
      </c>
      <c r="AD2132" s="140" t="s">
        <v>728</v>
      </c>
      <c r="AE2132" s="140" t="s">
        <v>728</v>
      </c>
      <c r="AF2132" s="140" t="s">
        <v>728</v>
      </c>
      <c r="AG2132" s="140" t="s">
        <v>728</v>
      </c>
      <c r="AH2132" s="140">
        <v>84533</v>
      </c>
      <c r="AI2132" s="44"/>
      <c r="AK2132" s="44"/>
      <c r="AL2132" s="4"/>
    </row>
    <row r="2133" spans="1:38" x14ac:dyDescent="0.35">
      <c r="A2133" s="140" t="s">
        <v>4563</v>
      </c>
      <c r="B2133" s="140" t="s">
        <v>4564</v>
      </c>
      <c r="C2133" s="140" t="s">
        <v>281</v>
      </c>
      <c r="D2133" s="140" t="s">
        <v>7</v>
      </c>
      <c r="E2133" s="140" t="s">
        <v>535</v>
      </c>
      <c r="F2133" s="140">
        <v>2013</v>
      </c>
      <c r="G2133" s="140" t="s">
        <v>5383</v>
      </c>
      <c r="H2133" s="140" t="s">
        <v>728</v>
      </c>
      <c r="I2133" s="140" t="s">
        <v>728</v>
      </c>
      <c r="J2133" s="140" t="s">
        <v>728</v>
      </c>
      <c r="K2133" s="140">
        <v>150485206.49445587</v>
      </c>
      <c r="L2133" s="140" t="s">
        <v>728</v>
      </c>
      <c r="M2133" s="140">
        <v>150485206.49445587</v>
      </c>
      <c r="N2133" s="140">
        <v>0</v>
      </c>
      <c r="O2133" s="140">
        <v>0</v>
      </c>
      <c r="P2133" s="140" t="s">
        <v>728</v>
      </c>
      <c r="Q2133" s="140" t="s">
        <v>728</v>
      </c>
      <c r="R2133" s="140" t="s">
        <v>728</v>
      </c>
      <c r="S2133" s="140" t="s">
        <v>728</v>
      </c>
      <c r="T2133" s="140">
        <v>0</v>
      </c>
      <c r="U2133" s="140">
        <v>0</v>
      </c>
      <c r="V2133" s="140" t="s">
        <v>728</v>
      </c>
      <c r="W2133" s="140" t="s">
        <v>728</v>
      </c>
      <c r="X2133" s="140" t="s">
        <v>728</v>
      </c>
      <c r="Y2133" s="140">
        <v>0</v>
      </c>
      <c r="Z2133" s="140" t="s">
        <v>728</v>
      </c>
      <c r="AA2133" s="140" t="s">
        <v>728</v>
      </c>
      <c r="AB2133" s="140" t="s">
        <v>728</v>
      </c>
      <c r="AC2133" s="140" t="s">
        <v>728</v>
      </c>
      <c r="AD2133" s="140" t="s">
        <v>728</v>
      </c>
      <c r="AE2133" s="140" t="s">
        <v>728</v>
      </c>
      <c r="AF2133" s="140" t="s">
        <v>728</v>
      </c>
      <c r="AG2133" s="140" t="s">
        <v>728</v>
      </c>
      <c r="AH2133" s="140">
        <v>83976</v>
      </c>
      <c r="AI2133" s="44"/>
      <c r="AK2133" s="44"/>
      <c r="AL2133" s="4"/>
    </row>
    <row r="2134" spans="1:38" x14ac:dyDescent="0.35">
      <c r="A2134" s="140" t="s">
        <v>4563</v>
      </c>
      <c r="B2134" s="140" t="s">
        <v>4564</v>
      </c>
      <c r="C2134" s="140" t="s">
        <v>281</v>
      </c>
      <c r="D2134" s="140" t="s">
        <v>7</v>
      </c>
      <c r="E2134" s="140" t="s">
        <v>535</v>
      </c>
      <c r="F2134" s="140">
        <v>2014</v>
      </c>
      <c r="G2134" s="140" t="s">
        <v>5384</v>
      </c>
      <c r="H2134" s="140" t="s">
        <v>728</v>
      </c>
      <c r="I2134" s="140" t="s">
        <v>728</v>
      </c>
      <c r="J2134" s="140" t="s">
        <v>728</v>
      </c>
      <c r="K2134" s="140">
        <v>150891267.63426882</v>
      </c>
      <c r="L2134" s="140" t="s">
        <v>728</v>
      </c>
      <c r="M2134" s="140">
        <v>150891267.63426882</v>
      </c>
      <c r="N2134" s="140">
        <v>0</v>
      </c>
      <c r="O2134" s="140">
        <v>0</v>
      </c>
      <c r="P2134" s="140" t="s">
        <v>728</v>
      </c>
      <c r="Q2134" s="140" t="s">
        <v>728</v>
      </c>
      <c r="R2134" s="140" t="s">
        <v>728</v>
      </c>
      <c r="S2134" s="140" t="s">
        <v>728</v>
      </c>
      <c r="T2134" s="140">
        <v>0</v>
      </c>
      <c r="U2134" s="140">
        <v>0</v>
      </c>
      <c r="V2134" s="140" t="s">
        <v>728</v>
      </c>
      <c r="W2134" s="140" t="s">
        <v>728</v>
      </c>
      <c r="X2134" s="140" t="s">
        <v>728</v>
      </c>
      <c r="Y2134" s="140">
        <v>0</v>
      </c>
      <c r="Z2134" s="140" t="s">
        <v>728</v>
      </c>
      <c r="AA2134" s="140" t="s">
        <v>728</v>
      </c>
      <c r="AB2134" s="140" t="s">
        <v>728</v>
      </c>
      <c r="AC2134" s="140" t="s">
        <v>728</v>
      </c>
      <c r="AD2134" s="140" t="s">
        <v>728</v>
      </c>
      <c r="AE2134" s="140" t="s">
        <v>728</v>
      </c>
      <c r="AF2134" s="140" t="s">
        <v>728</v>
      </c>
      <c r="AG2134" s="140" t="s">
        <v>728</v>
      </c>
      <c r="AH2134" s="140">
        <v>83488</v>
      </c>
      <c r="AI2134" s="44"/>
      <c r="AK2134" s="44"/>
      <c r="AL2134" s="4"/>
    </row>
    <row r="2135" spans="1:38" x14ac:dyDescent="0.35">
      <c r="A2135" s="140" t="s">
        <v>4563</v>
      </c>
      <c r="B2135" s="140" t="s">
        <v>4564</v>
      </c>
      <c r="C2135" s="140" t="s">
        <v>281</v>
      </c>
      <c r="D2135" s="140" t="s">
        <v>7</v>
      </c>
      <c r="E2135" s="140" t="s">
        <v>535</v>
      </c>
      <c r="F2135" s="140">
        <v>2015</v>
      </c>
      <c r="G2135" s="140" t="s">
        <v>5385</v>
      </c>
      <c r="H2135" s="140" t="s">
        <v>728</v>
      </c>
      <c r="I2135" s="140" t="s">
        <v>728</v>
      </c>
      <c r="J2135" s="140" t="s">
        <v>728</v>
      </c>
      <c r="K2135" s="140">
        <v>151005762.13907376</v>
      </c>
      <c r="L2135" s="140" t="s">
        <v>728</v>
      </c>
      <c r="M2135" s="140">
        <v>151005762.13907376</v>
      </c>
      <c r="N2135" s="140">
        <v>0</v>
      </c>
      <c r="O2135" s="140">
        <v>0</v>
      </c>
      <c r="P2135" s="140" t="s">
        <v>728</v>
      </c>
      <c r="Q2135" s="140" t="s">
        <v>728</v>
      </c>
      <c r="R2135" s="140" t="s">
        <v>728</v>
      </c>
      <c r="S2135" s="140" t="s">
        <v>728</v>
      </c>
      <c r="T2135" s="140">
        <v>0</v>
      </c>
      <c r="U2135" s="140">
        <v>0</v>
      </c>
      <c r="V2135" s="140" t="s">
        <v>728</v>
      </c>
      <c r="W2135" s="140" t="s">
        <v>728</v>
      </c>
      <c r="X2135" s="140" t="s">
        <v>728</v>
      </c>
      <c r="Y2135" s="140">
        <v>0</v>
      </c>
      <c r="Z2135" s="140" t="s">
        <v>728</v>
      </c>
      <c r="AA2135" s="140" t="s">
        <v>728</v>
      </c>
      <c r="AB2135" s="140" t="s">
        <v>728</v>
      </c>
      <c r="AC2135" s="140" t="s">
        <v>728</v>
      </c>
      <c r="AD2135" s="140" t="s">
        <v>728</v>
      </c>
      <c r="AE2135" s="140" t="s">
        <v>728</v>
      </c>
      <c r="AF2135" s="140" t="s">
        <v>728</v>
      </c>
      <c r="AG2135" s="140" t="s">
        <v>728</v>
      </c>
      <c r="AH2135" s="140">
        <v>83234</v>
      </c>
      <c r="AI2135" s="44"/>
      <c r="AK2135" s="44"/>
      <c r="AL2135" s="4"/>
    </row>
    <row r="2136" spans="1:38" x14ac:dyDescent="0.35">
      <c r="A2136" s="140" t="s">
        <v>4563</v>
      </c>
      <c r="B2136" s="140" t="s">
        <v>4564</v>
      </c>
      <c r="C2136" s="140" t="s">
        <v>281</v>
      </c>
      <c r="D2136" s="140" t="s">
        <v>7</v>
      </c>
      <c r="E2136" s="140" t="s">
        <v>535</v>
      </c>
      <c r="F2136" s="140">
        <v>2016</v>
      </c>
      <c r="G2136" s="140" t="s">
        <v>5386</v>
      </c>
      <c r="H2136" s="140" t="s">
        <v>728</v>
      </c>
      <c r="I2136" s="140" t="s">
        <v>728</v>
      </c>
      <c r="J2136" s="140" t="s">
        <v>728</v>
      </c>
      <c r="K2136" s="140">
        <v>158963688.19742966</v>
      </c>
      <c r="L2136" s="140" t="s">
        <v>728</v>
      </c>
      <c r="M2136" s="140">
        <v>150850658.52203912</v>
      </c>
      <c r="N2136" s="140">
        <v>0</v>
      </c>
      <c r="O2136" s="140">
        <v>0</v>
      </c>
      <c r="P2136" s="140">
        <v>8113029.6753905369</v>
      </c>
      <c r="Q2136" s="140" t="s">
        <v>728</v>
      </c>
      <c r="R2136" s="140" t="s">
        <v>728</v>
      </c>
      <c r="S2136" s="140" t="s">
        <v>728</v>
      </c>
      <c r="T2136" s="140">
        <v>0</v>
      </c>
      <c r="U2136" s="140">
        <v>0</v>
      </c>
      <c r="V2136" s="140" t="s">
        <v>728</v>
      </c>
      <c r="W2136" s="140" t="s">
        <v>728</v>
      </c>
      <c r="X2136" s="140" t="s">
        <v>728</v>
      </c>
      <c r="Y2136" s="140">
        <v>0</v>
      </c>
      <c r="Z2136" s="140" t="s">
        <v>728</v>
      </c>
      <c r="AA2136" s="140" t="s">
        <v>728</v>
      </c>
      <c r="AB2136" s="140" t="s">
        <v>728</v>
      </c>
      <c r="AC2136" s="140" t="s">
        <v>728</v>
      </c>
      <c r="AD2136" s="140" t="s">
        <v>728</v>
      </c>
      <c r="AE2136" s="140" t="s">
        <v>728</v>
      </c>
      <c r="AF2136" s="140" t="s">
        <v>728</v>
      </c>
      <c r="AG2136" s="140" t="s">
        <v>728</v>
      </c>
      <c r="AH2136" s="140">
        <v>83287</v>
      </c>
      <c r="AI2136" s="44"/>
      <c r="AK2136" s="44"/>
      <c r="AL2136" s="4"/>
    </row>
    <row r="2137" spans="1:38" x14ac:dyDescent="0.35">
      <c r="A2137" s="140" t="s">
        <v>4563</v>
      </c>
      <c r="B2137" s="140" t="s">
        <v>4564</v>
      </c>
      <c r="C2137" s="140" t="s">
        <v>281</v>
      </c>
      <c r="D2137" s="140" t="s">
        <v>7</v>
      </c>
      <c r="E2137" s="140" t="s">
        <v>535</v>
      </c>
      <c r="F2137" s="140">
        <v>2017</v>
      </c>
      <c r="G2137" s="140" t="s">
        <v>5387</v>
      </c>
      <c r="H2137" s="140" t="s">
        <v>728</v>
      </c>
      <c r="I2137" s="140" t="s">
        <v>728</v>
      </c>
      <c r="J2137" s="140" t="s">
        <v>728</v>
      </c>
      <c r="K2137" s="140">
        <v>158683217.08027038</v>
      </c>
      <c r="L2137" s="140" t="s">
        <v>728</v>
      </c>
      <c r="M2137" s="140">
        <v>150808475.69314751</v>
      </c>
      <c r="N2137" s="140">
        <v>0</v>
      </c>
      <c r="O2137" s="140">
        <v>0</v>
      </c>
      <c r="P2137" s="140">
        <v>7874741.3871228648</v>
      </c>
      <c r="Q2137" s="140" t="s">
        <v>728</v>
      </c>
      <c r="R2137" s="140" t="s">
        <v>728</v>
      </c>
      <c r="S2137" s="140" t="s">
        <v>728</v>
      </c>
      <c r="T2137" s="140">
        <v>0</v>
      </c>
      <c r="U2137" s="140">
        <v>0</v>
      </c>
      <c r="V2137" s="140" t="s">
        <v>728</v>
      </c>
      <c r="W2137" s="140" t="s">
        <v>728</v>
      </c>
      <c r="X2137" s="140" t="s">
        <v>728</v>
      </c>
      <c r="Y2137" s="140">
        <v>0</v>
      </c>
      <c r="Z2137" s="140" t="s">
        <v>728</v>
      </c>
      <c r="AA2137" s="140" t="s">
        <v>728</v>
      </c>
      <c r="AB2137" s="140" t="s">
        <v>728</v>
      </c>
      <c r="AC2137" s="140" t="s">
        <v>728</v>
      </c>
      <c r="AD2137" s="140" t="s">
        <v>728</v>
      </c>
      <c r="AE2137" s="140" t="s">
        <v>728</v>
      </c>
      <c r="AF2137" s="140" t="s">
        <v>728</v>
      </c>
      <c r="AG2137" s="140" t="s">
        <v>728</v>
      </c>
      <c r="AH2137" s="140">
        <v>83598</v>
      </c>
      <c r="AI2137" s="44"/>
      <c r="AK2137" s="44"/>
      <c r="AL2137" s="4"/>
    </row>
    <row r="2138" spans="1:38" x14ac:dyDescent="0.35">
      <c r="A2138" s="140" t="s">
        <v>4563</v>
      </c>
      <c r="B2138" s="140" t="s">
        <v>4564</v>
      </c>
      <c r="C2138" s="140" t="s">
        <v>281</v>
      </c>
      <c r="D2138" s="140" t="s">
        <v>7</v>
      </c>
      <c r="E2138" s="140" t="s">
        <v>535</v>
      </c>
      <c r="F2138" s="140">
        <v>2018</v>
      </c>
      <c r="G2138" s="140" t="s">
        <v>5388</v>
      </c>
      <c r="H2138" s="140" t="s">
        <v>728</v>
      </c>
      <c r="I2138" s="140" t="s">
        <v>728</v>
      </c>
      <c r="J2138" s="140" t="s">
        <v>728</v>
      </c>
      <c r="K2138" s="140">
        <v>54243839.55543796</v>
      </c>
      <c r="L2138" s="140" t="s">
        <v>728</v>
      </c>
      <c r="M2138" s="140">
        <v>46475390.824660644</v>
      </c>
      <c r="N2138" s="140">
        <v>0</v>
      </c>
      <c r="O2138" s="140">
        <v>0</v>
      </c>
      <c r="P2138" s="140">
        <v>7768448.7307773177</v>
      </c>
      <c r="Q2138" s="140" t="s">
        <v>728</v>
      </c>
      <c r="R2138" s="140" t="s">
        <v>728</v>
      </c>
      <c r="S2138" s="140" t="s">
        <v>728</v>
      </c>
      <c r="T2138" s="140">
        <v>0</v>
      </c>
      <c r="U2138" s="140">
        <v>0</v>
      </c>
      <c r="V2138" s="140" t="s">
        <v>728</v>
      </c>
      <c r="W2138" s="140" t="s">
        <v>728</v>
      </c>
      <c r="X2138" s="140" t="s">
        <v>728</v>
      </c>
      <c r="Y2138" s="140">
        <v>0</v>
      </c>
      <c r="Z2138" s="140" t="s">
        <v>728</v>
      </c>
      <c r="AA2138" s="140" t="s">
        <v>728</v>
      </c>
      <c r="AB2138" s="140" t="s">
        <v>728</v>
      </c>
      <c r="AC2138" s="140" t="s">
        <v>728</v>
      </c>
      <c r="AD2138" s="140" t="s">
        <v>728</v>
      </c>
      <c r="AE2138" s="140" t="s">
        <v>728</v>
      </c>
      <c r="AF2138" s="140" t="s">
        <v>728</v>
      </c>
      <c r="AG2138" s="140" t="s">
        <v>728</v>
      </c>
      <c r="AH2138" s="140">
        <v>84077</v>
      </c>
      <c r="AI2138" s="44"/>
      <c r="AK2138" s="44"/>
      <c r="AL2138" s="4"/>
    </row>
    <row r="2139" spans="1:38" x14ac:dyDescent="0.35">
      <c r="A2139" s="140" t="s">
        <v>119</v>
      </c>
      <c r="B2139" s="140" t="s">
        <v>120</v>
      </c>
      <c r="C2139" s="140" t="s">
        <v>16</v>
      </c>
      <c r="D2139" s="140" t="s">
        <v>3</v>
      </c>
      <c r="E2139" s="140" t="s">
        <v>535</v>
      </c>
      <c r="F2139" s="140">
        <v>1995</v>
      </c>
      <c r="G2139" s="140" t="s">
        <v>1929</v>
      </c>
      <c r="H2139" s="140">
        <v>9082040755425.0273</v>
      </c>
      <c r="I2139" s="140">
        <v>1814171373969.3804</v>
      </c>
      <c r="J2139" s="140">
        <v>1656208048892.71</v>
      </c>
      <c r="K2139" s="140">
        <v>1439879740581.345</v>
      </c>
      <c r="L2139" s="140">
        <v>30834273142.660679</v>
      </c>
      <c r="M2139" s="140">
        <v>68141883284.998459</v>
      </c>
      <c r="N2139" s="140">
        <v>9644894987.1651821</v>
      </c>
      <c r="O2139" s="140">
        <v>0</v>
      </c>
      <c r="P2139" s="140">
        <v>37825663382.420456</v>
      </c>
      <c r="Q2139" s="140">
        <v>1293433025784.1001</v>
      </c>
      <c r="R2139" s="140">
        <v>992542781183.08887</v>
      </c>
      <c r="S2139" s="140">
        <v>300890244601.01111</v>
      </c>
      <c r="T2139" s="140">
        <v>216328308311.36481</v>
      </c>
      <c r="U2139" s="140">
        <v>183289553306.40955</v>
      </c>
      <c r="V2139" s="140">
        <v>77825083586.942993</v>
      </c>
      <c r="W2139" s="140">
        <v>2420764996.3888912</v>
      </c>
      <c r="X2139" s="140">
        <v>103043704723.07765</v>
      </c>
      <c r="Y2139" s="140">
        <v>33038755004.955261</v>
      </c>
      <c r="Z2139" s="140">
        <v>5758649505200.5527</v>
      </c>
      <c r="AA2139" s="140">
        <v>4996666380363.8633</v>
      </c>
      <c r="AB2139" s="140">
        <v>2806074257499.6006</v>
      </c>
      <c r="AC2139" s="140">
        <v>2190592122864.2629</v>
      </c>
      <c r="AD2139" s="140">
        <v>761983124836.68945</v>
      </c>
      <c r="AE2139" s="140">
        <v>427921551788.22144</v>
      </c>
      <c r="AF2139" s="140">
        <v>334061573048.46796</v>
      </c>
      <c r="AG2139" s="140">
        <v>-146988172637.61639</v>
      </c>
      <c r="AH2139" s="140">
        <v>963922588</v>
      </c>
      <c r="AI2139" s="44"/>
      <c r="AK2139" s="44"/>
      <c r="AL2139" s="4"/>
    </row>
    <row r="2140" spans="1:38" x14ac:dyDescent="0.35">
      <c r="A2140" s="140" t="s">
        <v>119</v>
      </c>
      <c r="B2140" s="140" t="s">
        <v>120</v>
      </c>
      <c r="C2140" s="140" t="s">
        <v>16</v>
      </c>
      <c r="D2140" s="140" t="s">
        <v>3</v>
      </c>
      <c r="E2140" s="140" t="s">
        <v>535</v>
      </c>
      <c r="F2140" s="140">
        <v>1996</v>
      </c>
      <c r="G2140" s="140" t="s">
        <v>1930</v>
      </c>
      <c r="H2140" s="140">
        <v>9603247166235.8398</v>
      </c>
      <c r="I2140" s="140">
        <v>1912829502334.0527</v>
      </c>
      <c r="J2140" s="140">
        <v>1688060036378.3313</v>
      </c>
      <c r="K2140" s="140">
        <v>1462397405016.9746</v>
      </c>
      <c r="L2140" s="140">
        <v>31385716372.662708</v>
      </c>
      <c r="M2140" s="140">
        <v>68402932063.391617</v>
      </c>
      <c r="N2140" s="140">
        <v>10196749598.495962</v>
      </c>
      <c r="O2140" s="140">
        <v>0</v>
      </c>
      <c r="P2140" s="140">
        <v>40112633421.715889</v>
      </c>
      <c r="Q2140" s="140">
        <v>1312299373560.7087</v>
      </c>
      <c r="R2140" s="140">
        <v>999881535159.47388</v>
      </c>
      <c r="S2140" s="140">
        <v>312417838401.23486</v>
      </c>
      <c r="T2140" s="140">
        <v>225662631361.35678</v>
      </c>
      <c r="U2140" s="140">
        <v>191038707695.52441</v>
      </c>
      <c r="V2140" s="140">
        <v>83259509234.677322</v>
      </c>
      <c r="W2140" s="140">
        <v>3096788013.5032778</v>
      </c>
      <c r="X2140" s="140">
        <v>104682410447.34383</v>
      </c>
      <c r="Y2140" s="140">
        <v>34623923665.832367</v>
      </c>
      <c r="Z2140" s="140">
        <v>6155993676275.1328</v>
      </c>
      <c r="AA2140" s="140">
        <v>5341512947013.2783</v>
      </c>
      <c r="AB2140" s="140">
        <v>2909790728425.0923</v>
      </c>
      <c r="AC2140" s="140">
        <v>2431722218588.1787</v>
      </c>
      <c r="AD2140" s="140">
        <v>814480729261.86218</v>
      </c>
      <c r="AE2140" s="140">
        <v>443688613693.66187</v>
      </c>
      <c r="AF2140" s="140">
        <v>370792115568.19696</v>
      </c>
      <c r="AG2140" s="140">
        <v>-153636048751.67578</v>
      </c>
      <c r="AH2140" s="140">
        <v>982365243</v>
      </c>
      <c r="AI2140" s="44"/>
      <c r="AK2140" s="44"/>
      <c r="AL2140" s="4"/>
    </row>
    <row r="2141" spans="1:38" x14ac:dyDescent="0.35">
      <c r="A2141" s="140" t="s">
        <v>119</v>
      </c>
      <c r="B2141" s="140" t="s">
        <v>120</v>
      </c>
      <c r="C2141" s="140" t="s">
        <v>16</v>
      </c>
      <c r="D2141" s="140" t="s">
        <v>3</v>
      </c>
      <c r="E2141" s="140" t="s">
        <v>535</v>
      </c>
      <c r="F2141" s="140">
        <v>1997</v>
      </c>
      <c r="G2141" s="140" t="s">
        <v>1931</v>
      </c>
      <c r="H2141" s="140">
        <v>9999442824086.0957</v>
      </c>
      <c r="I2141" s="140">
        <v>2006755241946.8271</v>
      </c>
      <c r="J2141" s="140">
        <v>1715631635165.8347</v>
      </c>
      <c r="K2141" s="140">
        <v>1487097575342.4661</v>
      </c>
      <c r="L2141" s="140">
        <v>30398028556.263939</v>
      </c>
      <c r="M2141" s="140">
        <v>68322409590.565346</v>
      </c>
      <c r="N2141" s="140">
        <v>10748604209.82674</v>
      </c>
      <c r="O2141" s="140">
        <v>0</v>
      </c>
      <c r="P2141" s="140">
        <v>44684163145.331116</v>
      </c>
      <c r="Q2141" s="140">
        <v>1332944369840.479</v>
      </c>
      <c r="R2141" s="140">
        <v>1010607017638.9288</v>
      </c>
      <c r="S2141" s="140">
        <v>322337352201.55005</v>
      </c>
      <c r="T2141" s="140">
        <v>228534059823.36868</v>
      </c>
      <c r="U2141" s="140">
        <v>196352904840.73013</v>
      </c>
      <c r="V2141" s="140">
        <v>86853197501.887863</v>
      </c>
      <c r="W2141" s="140">
        <v>3930901299.2909856</v>
      </c>
      <c r="X2141" s="140">
        <v>105568806039.55128</v>
      </c>
      <c r="Y2141" s="140">
        <v>32181154982.638546</v>
      </c>
      <c r="Z2141" s="140">
        <v>6423196319938.6396</v>
      </c>
      <c r="AA2141" s="140">
        <v>5572266714698.3604</v>
      </c>
      <c r="AB2141" s="140">
        <v>3146519302000.6763</v>
      </c>
      <c r="AC2141" s="140">
        <v>2425747412697.6841</v>
      </c>
      <c r="AD2141" s="140">
        <v>850929605240.27844</v>
      </c>
      <c r="AE2141" s="140">
        <v>480498612973.75031</v>
      </c>
      <c r="AF2141" s="140">
        <v>370430992266.53101</v>
      </c>
      <c r="AG2141" s="140">
        <v>-146140372965.2074</v>
      </c>
      <c r="AH2141" s="140">
        <v>1000900030</v>
      </c>
      <c r="AI2141" s="44"/>
      <c r="AK2141" s="44"/>
      <c r="AL2141" s="4"/>
    </row>
    <row r="2142" spans="1:38" x14ac:dyDescent="0.35">
      <c r="A2142" s="140" t="s">
        <v>119</v>
      </c>
      <c r="B2142" s="140" t="s">
        <v>120</v>
      </c>
      <c r="C2142" s="140" t="s">
        <v>16</v>
      </c>
      <c r="D2142" s="140" t="s">
        <v>3</v>
      </c>
      <c r="E2142" s="140" t="s">
        <v>535</v>
      </c>
      <c r="F2142" s="140">
        <v>1998</v>
      </c>
      <c r="G2142" s="140" t="s">
        <v>1932</v>
      </c>
      <c r="H2142" s="140">
        <v>10388551748282.055</v>
      </c>
      <c r="I2142" s="140">
        <v>2108165683629.8826</v>
      </c>
      <c r="J2142" s="140">
        <v>1725904211117.0315</v>
      </c>
      <c r="K2142" s="140">
        <v>1500277375733.7976</v>
      </c>
      <c r="L2142" s="140">
        <v>29063051314.034111</v>
      </c>
      <c r="M2142" s="140">
        <v>68704597584.059494</v>
      </c>
      <c r="N2142" s="140">
        <v>11300458821.15752</v>
      </c>
      <c r="O2142" s="140">
        <v>0</v>
      </c>
      <c r="P2142" s="140">
        <v>42502206776.209122</v>
      </c>
      <c r="Q2142" s="140">
        <v>1348707061238.3372</v>
      </c>
      <c r="R2142" s="140">
        <v>1015277609728.3344</v>
      </c>
      <c r="S2142" s="140">
        <v>333429451510.00287</v>
      </c>
      <c r="T2142" s="140">
        <v>225626835383.23389</v>
      </c>
      <c r="U2142" s="140">
        <v>192924925835.81268</v>
      </c>
      <c r="V2142" s="140">
        <v>80259745093.775757</v>
      </c>
      <c r="W2142" s="140">
        <v>4490320399.8221207</v>
      </c>
      <c r="X2142" s="140">
        <v>108174860342.21481</v>
      </c>
      <c r="Y2142" s="140">
        <v>32701909547.421211</v>
      </c>
      <c r="Z2142" s="140">
        <v>6704542040848.5576</v>
      </c>
      <c r="AA2142" s="140">
        <v>5816936838578.4873</v>
      </c>
      <c r="AB2142" s="140">
        <v>3248046729695.9048</v>
      </c>
      <c r="AC2142" s="140">
        <v>2568890108882.5747</v>
      </c>
      <c r="AD2142" s="140">
        <v>887605202270.07104</v>
      </c>
      <c r="AE2142" s="140">
        <v>495618786054.91528</v>
      </c>
      <c r="AF2142" s="140">
        <v>391986416215.15796</v>
      </c>
      <c r="AG2142" s="140">
        <v>-150060187313.41599</v>
      </c>
      <c r="AH2142" s="140">
        <v>1019483581</v>
      </c>
      <c r="AI2142" s="44"/>
      <c r="AK2142" s="44"/>
      <c r="AL2142" s="4"/>
    </row>
    <row r="2143" spans="1:38" x14ac:dyDescent="0.35">
      <c r="A2143" s="140" t="s">
        <v>119</v>
      </c>
      <c r="B2143" s="140" t="s">
        <v>120</v>
      </c>
      <c r="C2143" s="140" t="s">
        <v>16</v>
      </c>
      <c r="D2143" s="140" t="s">
        <v>3</v>
      </c>
      <c r="E2143" s="140" t="s">
        <v>535</v>
      </c>
      <c r="F2143" s="140">
        <v>1999</v>
      </c>
      <c r="G2143" s="140" t="s">
        <v>1933</v>
      </c>
      <c r="H2143" s="140">
        <v>10901862552754.568</v>
      </c>
      <c r="I2143" s="140">
        <v>2228999323730.2964</v>
      </c>
      <c r="J2143" s="140">
        <v>1745860027603.5991</v>
      </c>
      <c r="K2143" s="140">
        <v>1517824267049.7817</v>
      </c>
      <c r="L2143" s="140">
        <v>30226476671.795441</v>
      </c>
      <c r="M2143" s="140">
        <v>68309924537.509102</v>
      </c>
      <c r="N2143" s="140">
        <v>11852313432.4883</v>
      </c>
      <c r="O2143" s="140">
        <v>0</v>
      </c>
      <c r="P2143" s="140">
        <v>44530482334.620125</v>
      </c>
      <c r="Q2143" s="140">
        <v>1362905070073.3689</v>
      </c>
      <c r="R2143" s="140">
        <v>1017221808184.9257</v>
      </c>
      <c r="S2143" s="140">
        <v>345683261888.44318</v>
      </c>
      <c r="T2143" s="140">
        <v>228035760553.81741</v>
      </c>
      <c r="U2143" s="140">
        <v>191265158779.19904</v>
      </c>
      <c r="V2143" s="140">
        <v>79452339324.218506</v>
      </c>
      <c r="W2143" s="140">
        <v>5583060095.8077459</v>
      </c>
      <c r="X2143" s="140">
        <v>106229759359.17279</v>
      </c>
      <c r="Y2143" s="140">
        <v>36770601774.618385</v>
      </c>
      <c r="Z2143" s="140">
        <v>7074022934157.624</v>
      </c>
      <c r="AA2143" s="140">
        <v>6136930807582.6084</v>
      </c>
      <c r="AB2143" s="140">
        <v>3536970758722.7896</v>
      </c>
      <c r="AC2143" s="140">
        <v>2599960048859.8188</v>
      </c>
      <c r="AD2143" s="140">
        <v>937092126575.01624</v>
      </c>
      <c r="AE2143" s="140">
        <v>540085517312.6507</v>
      </c>
      <c r="AF2143" s="140">
        <v>397006609262.36627</v>
      </c>
      <c r="AG2143" s="140">
        <v>-147019732736.9534</v>
      </c>
      <c r="AH2143" s="140">
        <v>1038058156</v>
      </c>
      <c r="AI2143" s="44"/>
      <c r="AK2143" s="44"/>
      <c r="AL2143" s="4"/>
    </row>
    <row r="2144" spans="1:38" x14ac:dyDescent="0.35">
      <c r="A2144" s="140" t="s">
        <v>119</v>
      </c>
      <c r="B2144" s="140" t="s">
        <v>120</v>
      </c>
      <c r="C2144" s="140" t="s">
        <v>16</v>
      </c>
      <c r="D2144" s="140" t="s">
        <v>3</v>
      </c>
      <c r="E2144" s="140" t="s">
        <v>535</v>
      </c>
      <c r="F2144" s="140">
        <v>2000</v>
      </c>
      <c r="G2144" s="140" t="s">
        <v>1934</v>
      </c>
      <c r="H2144" s="140">
        <v>11592891044334.133</v>
      </c>
      <c r="I2144" s="140">
        <v>2340326839130.2988</v>
      </c>
      <c r="J2144" s="140">
        <v>1777216214662.3262</v>
      </c>
      <c r="K2144" s="140">
        <v>1535122728807.5337</v>
      </c>
      <c r="L2144" s="140">
        <v>29881979044.999065</v>
      </c>
      <c r="M2144" s="140">
        <v>67633025814.16011</v>
      </c>
      <c r="N2144" s="140">
        <v>12404168043.81908</v>
      </c>
      <c r="O2144" s="140">
        <v>0</v>
      </c>
      <c r="P2144" s="140">
        <v>43833588579.079727</v>
      </c>
      <c r="Q2144" s="140">
        <v>1381369967325.4756</v>
      </c>
      <c r="R2144" s="140">
        <v>1023413816956.8083</v>
      </c>
      <c r="S2144" s="140">
        <v>357956150368.66724</v>
      </c>
      <c r="T2144" s="140">
        <v>242093485854.79245</v>
      </c>
      <c r="U2144" s="140">
        <v>203181714585.00827</v>
      </c>
      <c r="V2144" s="140">
        <v>94594135635.084167</v>
      </c>
      <c r="W2144" s="140">
        <v>8417321675.4879799</v>
      </c>
      <c r="X2144" s="140">
        <v>100170257274.43613</v>
      </c>
      <c r="Y2144" s="140">
        <v>38911771269.784187</v>
      </c>
      <c r="Z2144" s="140">
        <v>7620978880675.916</v>
      </c>
      <c r="AA2144" s="140">
        <v>6680220627402.7637</v>
      </c>
      <c r="AB2144" s="140">
        <v>3996269457190.877</v>
      </c>
      <c r="AC2144" s="140">
        <v>2683951170211.8945</v>
      </c>
      <c r="AD2144" s="140">
        <v>940758253273.15344</v>
      </c>
      <c r="AE2144" s="140">
        <v>562784327621.44165</v>
      </c>
      <c r="AF2144" s="140">
        <v>377973925651.71436</v>
      </c>
      <c r="AG2144" s="140">
        <v>-145630890134.41086</v>
      </c>
      <c r="AH2144" s="140">
        <v>1056575549</v>
      </c>
      <c r="AI2144" s="44"/>
      <c r="AK2144" s="44"/>
      <c r="AL2144" s="4"/>
    </row>
    <row r="2145" spans="1:38" x14ac:dyDescent="0.35">
      <c r="A2145" s="140" t="s">
        <v>119</v>
      </c>
      <c r="B2145" s="140" t="s">
        <v>120</v>
      </c>
      <c r="C2145" s="140" t="s">
        <v>16</v>
      </c>
      <c r="D2145" s="140" t="s">
        <v>3</v>
      </c>
      <c r="E2145" s="140" t="s">
        <v>535</v>
      </c>
      <c r="F2145" s="140">
        <v>2001</v>
      </c>
      <c r="G2145" s="140" t="s">
        <v>1935</v>
      </c>
      <c r="H2145" s="140">
        <v>12051597084967.918</v>
      </c>
      <c r="I2145" s="140">
        <v>2460119944489.1953</v>
      </c>
      <c r="J2145" s="140">
        <v>1823430718153.1997</v>
      </c>
      <c r="K2145" s="140">
        <v>1548811533936.8418</v>
      </c>
      <c r="L2145" s="140">
        <v>30235291447.87534</v>
      </c>
      <c r="M2145" s="140">
        <v>67818592252.881783</v>
      </c>
      <c r="N2145" s="140">
        <v>12956022655.14986</v>
      </c>
      <c r="O2145" s="140">
        <v>0</v>
      </c>
      <c r="P2145" s="140">
        <v>43716226481.923462</v>
      </c>
      <c r="Q2145" s="140">
        <v>1394085401099.0112</v>
      </c>
      <c r="R2145" s="140">
        <v>1020512607432.1093</v>
      </c>
      <c r="S2145" s="140">
        <v>373572793666.90186</v>
      </c>
      <c r="T2145" s="140">
        <v>274619184216.35831</v>
      </c>
      <c r="U2145" s="140">
        <v>222495483146.91754</v>
      </c>
      <c r="V2145" s="140">
        <v>100573318529.45644</v>
      </c>
      <c r="W2145" s="140">
        <v>10411141870.973892</v>
      </c>
      <c r="X2145" s="140">
        <v>111511022746.48723</v>
      </c>
      <c r="Y2145" s="140">
        <v>52123701069.440773</v>
      </c>
      <c r="Z2145" s="140">
        <v>7913124353374.1279</v>
      </c>
      <c r="AA2145" s="140">
        <v>6937114335212.1484</v>
      </c>
      <c r="AB2145" s="140">
        <v>4114208749758.5518</v>
      </c>
      <c r="AC2145" s="140">
        <v>2822905585453.5962</v>
      </c>
      <c r="AD2145" s="140">
        <v>976010018161.97998</v>
      </c>
      <c r="AE2145" s="140">
        <v>578844280566.58508</v>
      </c>
      <c r="AF2145" s="140">
        <v>397165737595.39398</v>
      </c>
      <c r="AG2145" s="140">
        <v>-145077931048.60684</v>
      </c>
      <c r="AH2145" s="140">
        <v>1075000085</v>
      </c>
      <c r="AI2145" s="44"/>
      <c r="AK2145" s="44"/>
      <c r="AL2145" s="4"/>
    </row>
    <row r="2146" spans="1:38" x14ac:dyDescent="0.35">
      <c r="A2146" s="140" t="s">
        <v>119</v>
      </c>
      <c r="B2146" s="140" t="s">
        <v>120</v>
      </c>
      <c r="C2146" s="140" t="s">
        <v>16</v>
      </c>
      <c r="D2146" s="140" t="s">
        <v>3</v>
      </c>
      <c r="E2146" s="140" t="s">
        <v>535</v>
      </c>
      <c r="F2146" s="140">
        <v>2002</v>
      </c>
      <c r="G2146" s="140" t="s">
        <v>1936</v>
      </c>
      <c r="H2146" s="140">
        <v>12140818081135</v>
      </c>
      <c r="I2146" s="140">
        <v>2588960774905.542</v>
      </c>
      <c r="J2146" s="140">
        <v>1857058473061.4294</v>
      </c>
      <c r="K2146" s="140">
        <v>1568324138610.1965</v>
      </c>
      <c r="L2146" s="140">
        <v>30076081011.592842</v>
      </c>
      <c r="M2146" s="140">
        <v>68146396269.104706</v>
      </c>
      <c r="N2146" s="140">
        <v>13507877266.480639</v>
      </c>
      <c r="O2146" s="140">
        <v>0</v>
      </c>
      <c r="P2146" s="140">
        <v>43240703082.551628</v>
      </c>
      <c r="Q2146" s="140">
        <v>1413353080980.4668</v>
      </c>
      <c r="R2146" s="140">
        <v>1028367500196.7484</v>
      </c>
      <c r="S2146" s="140">
        <v>384985580783.71851</v>
      </c>
      <c r="T2146" s="140">
        <v>288734334451.23315</v>
      </c>
      <c r="U2146" s="140">
        <v>232771281484.06897</v>
      </c>
      <c r="V2146" s="140">
        <v>104544210107.17242</v>
      </c>
      <c r="W2146" s="140">
        <v>12696884270.842529</v>
      </c>
      <c r="X2146" s="140">
        <v>115530187106.054</v>
      </c>
      <c r="Y2146" s="140">
        <v>55963052967.164177</v>
      </c>
      <c r="Z2146" s="140">
        <v>7817918179885.083</v>
      </c>
      <c r="AA2146" s="140">
        <v>6853651904195.6553</v>
      </c>
      <c r="AB2146" s="140">
        <v>4217134383336.3506</v>
      </c>
      <c r="AC2146" s="140">
        <v>2636517520859.3047</v>
      </c>
      <c r="AD2146" s="140">
        <v>964266275689.42871</v>
      </c>
      <c r="AE2146" s="140">
        <v>593324627912.92334</v>
      </c>
      <c r="AF2146" s="140">
        <v>370941647776.50726</v>
      </c>
      <c r="AG2146" s="140">
        <v>-123119346717.0562</v>
      </c>
      <c r="AH2146" s="140">
        <v>1093317189</v>
      </c>
      <c r="AI2146" s="44"/>
      <c r="AK2146" s="44"/>
      <c r="AL2146" s="4"/>
    </row>
    <row r="2147" spans="1:38" x14ac:dyDescent="0.35">
      <c r="A2147" s="140" t="s">
        <v>119</v>
      </c>
      <c r="B2147" s="140" t="s">
        <v>120</v>
      </c>
      <c r="C2147" s="140" t="s">
        <v>16</v>
      </c>
      <c r="D2147" s="140" t="s">
        <v>3</v>
      </c>
      <c r="E2147" s="140" t="s">
        <v>535</v>
      </c>
      <c r="F2147" s="140">
        <v>2003</v>
      </c>
      <c r="G2147" s="140" t="s">
        <v>1937</v>
      </c>
      <c r="H2147" s="140">
        <v>12885864439531.254</v>
      </c>
      <c r="I2147" s="140">
        <v>2748683262351.7993</v>
      </c>
      <c r="J2147" s="140">
        <v>1931348649166.0916</v>
      </c>
      <c r="K2147" s="140">
        <v>1614940969500.511</v>
      </c>
      <c r="L2147" s="140">
        <v>31450150900.25634</v>
      </c>
      <c r="M2147" s="140">
        <v>64253677222.86602</v>
      </c>
      <c r="N2147" s="140">
        <v>14059731902.316418</v>
      </c>
      <c r="O2147" s="140">
        <v>34642565126.440079</v>
      </c>
      <c r="P2147" s="140">
        <v>42492544355.131134</v>
      </c>
      <c r="Q2147" s="140">
        <v>1428042299993.501</v>
      </c>
      <c r="R2147" s="140">
        <v>1024455079139.587</v>
      </c>
      <c r="S2147" s="140">
        <v>403587220853.91406</v>
      </c>
      <c r="T2147" s="140">
        <v>316407679665.58057</v>
      </c>
      <c r="U2147" s="140">
        <v>263031959983.91586</v>
      </c>
      <c r="V2147" s="140">
        <v>120419155622.20351</v>
      </c>
      <c r="W2147" s="140">
        <v>15745881358.434885</v>
      </c>
      <c r="X2147" s="140">
        <v>126866923003.27747</v>
      </c>
      <c r="Y2147" s="140">
        <v>53375719681.664726</v>
      </c>
      <c r="Z2147" s="140">
        <v>8317195848756.0059</v>
      </c>
      <c r="AA2147" s="140">
        <v>7291153252365.0576</v>
      </c>
      <c r="AB2147" s="140">
        <v>4431829389307.2725</v>
      </c>
      <c r="AC2147" s="140">
        <v>2859323863057.7744</v>
      </c>
      <c r="AD2147" s="140">
        <v>1026042596390.9484</v>
      </c>
      <c r="AE2147" s="140">
        <v>623666185029.30908</v>
      </c>
      <c r="AF2147" s="140">
        <v>402376411361.6402</v>
      </c>
      <c r="AG2147" s="140">
        <v>-111363320742.64003</v>
      </c>
      <c r="AH2147" s="140">
        <v>1111523144</v>
      </c>
      <c r="AI2147" s="44"/>
      <c r="AK2147" s="44"/>
      <c r="AL2147" s="4"/>
    </row>
    <row r="2148" spans="1:38" x14ac:dyDescent="0.35">
      <c r="A2148" s="140" t="s">
        <v>119</v>
      </c>
      <c r="B2148" s="140" t="s">
        <v>120</v>
      </c>
      <c r="C2148" s="140" t="s">
        <v>16</v>
      </c>
      <c r="D2148" s="140" t="s">
        <v>3</v>
      </c>
      <c r="E2148" s="140" t="s">
        <v>535</v>
      </c>
      <c r="F2148" s="140">
        <v>2004</v>
      </c>
      <c r="G2148" s="140" t="s">
        <v>1938</v>
      </c>
      <c r="H2148" s="140">
        <v>13514034051622.314</v>
      </c>
      <c r="I2148" s="140">
        <v>2956116500699.9258</v>
      </c>
      <c r="J2148" s="140">
        <v>2035986820476.636</v>
      </c>
      <c r="K2148" s="140">
        <v>1642993365151.2837</v>
      </c>
      <c r="L2148" s="140">
        <v>30427762057.991302</v>
      </c>
      <c r="M2148" s="140">
        <v>65576926613.547394</v>
      </c>
      <c r="N2148" s="140">
        <v>14611586513.647198</v>
      </c>
      <c r="O2148" s="140">
        <v>5325067306.3047638</v>
      </c>
      <c r="P2148" s="140">
        <v>41162227274.246567</v>
      </c>
      <c r="Q2148" s="140">
        <v>1485889795385.5466</v>
      </c>
      <c r="R2148" s="140">
        <v>1063647850019.1332</v>
      </c>
      <c r="S2148" s="140">
        <v>422241945366.41345</v>
      </c>
      <c r="T2148" s="140">
        <v>392993455325.35248</v>
      </c>
      <c r="U2148" s="140">
        <v>337512146753.89362</v>
      </c>
      <c r="V2148" s="140">
        <v>132784911515.73035</v>
      </c>
      <c r="W2148" s="140">
        <v>18542677900.911015</v>
      </c>
      <c r="X2148" s="140">
        <v>186184557337.25226</v>
      </c>
      <c r="Y2148" s="140">
        <v>55481308571.458862</v>
      </c>
      <c r="Z2148" s="140">
        <v>8644645420086.165</v>
      </c>
      <c r="AA2148" s="140">
        <v>7580227654298.2354</v>
      </c>
      <c r="AB2148" s="140">
        <v>4702939855168.9346</v>
      </c>
      <c r="AC2148" s="140">
        <v>2877287799129.312</v>
      </c>
      <c r="AD2148" s="140">
        <v>1064417765787.9299</v>
      </c>
      <c r="AE2148" s="140">
        <v>660388178504.82556</v>
      </c>
      <c r="AF2148" s="140">
        <v>404029587283.10315</v>
      </c>
      <c r="AG2148" s="140">
        <v>-122714689640.41499</v>
      </c>
      <c r="AH2148" s="140">
        <v>1129623456</v>
      </c>
      <c r="AI2148" s="44"/>
      <c r="AK2148" s="44"/>
      <c r="AL2148" s="4"/>
    </row>
    <row r="2149" spans="1:38" x14ac:dyDescent="0.35">
      <c r="A2149" s="140" t="s">
        <v>119</v>
      </c>
      <c r="B2149" s="140" t="s">
        <v>120</v>
      </c>
      <c r="C2149" s="140" t="s">
        <v>16</v>
      </c>
      <c r="D2149" s="140" t="s">
        <v>3</v>
      </c>
      <c r="E2149" s="140" t="s">
        <v>535</v>
      </c>
      <c r="F2149" s="140">
        <v>2005</v>
      </c>
      <c r="G2149" s="140" t="s">
        <v>1939</v>
      </c>
      <c r="H2149" s="140">
        <v>15230971463221.541</v>
      </c>
      <c r="I2149" s="140">
        <v>3199445103811.1895</v>
      </c>
      <c r="J2149" s="140">
        <v>2172638104236.6877</v>
      </c>
      <c r="K2149" s="140">
        <v>1684754950130.7378</v>
      </c>
      <c r="L2149" s="140">
        <v>29562124434.708542</v>
      </c>
      <c r="M2149" s="140">
        <v>66470650307.041656</v>
      </c>
      <c r="N2149" s="140">
        <v>15163441124.977978</v>
      </c>
      <c r="O2149" s="140">
        <v>5788463587.1230011</v>
      </c>
      <c r="P2149" s="140">
        <v>40762551392.720406</v>
      </c>
      <c r="Q2149" s="140">
        <v>1527007719284.166</v>
      </c>
      <c r="R2149" s="140">
        <v>1084989366875.4626</v>
      </c>
      <c r="S2149" s="140">
        <v>442018352408.70343</v>
      </c>
      <c r="T2149" s="140">
        <v>487883154105.95007</v>
      </c>
      <c r="U2149" s="140">
        <v>406392163737.7843</v>
      </c>
      <c r="V2149" s="140">
        <v>155038351311.83121</v>
      </c>
      <c r="W2149" s="140">
        <v>22210727917.388485</v>
      </c>
      <c r="X2149" s="140">
        <v>229143084508.56461</v>
      </c>
      <c r="Y2149" s="140">
        <v>81490990368.165771</v>
      </c>
      <c r="Z2149" s="140">
        <v>10041338794983.951</v>
      </c>
      <c r="AA2149" s="140">
        <v>8614610289872.0322</v>
      </c>
      <c r="AB2149" s="140">
        <v>5319984243235.7109</v>
      </c>
      <c r="AC2149" s="140">
        <v>3294626046636.3213</v>
      </c>
      <c r="AD2149" s="140">
        <v>1426728505111.9197</v>
      </c>
      <c r="AE2149" s="140">
        <v>881081431564.49121</v>
      </c>
      <c r="AF2149" s="140">
        <v>545647073547.42511</v>
      </c>
      <c r="AG2149" s="140">
        <v>-182450539810.28702</v>
      </c>
      <c r="AH2149" s="140">
        <v>1147609927</v>
      </c>
      <c r="AI2149" s="44"/>
      <c r="AK2149" s="44"/>
      <c r="AL2149" s="4"/>
    </row>
    <row r="2150" spans="1:38" x14ac:dyDescent="0.35">
      <c r="A2150" s="140" t="s">
        <v>119</v>
      </c>
      <c r="B2150" s="140" t="s">
        <v>120</v>
      </c>
      <c r="C2150" s="140" t="s">
        <v>16</v>
      </c>
      <c r="D2150" s="140" t="s">
        <v>3</v>
      </c>
      <c r="E2150" s="140" t="s">
        <v>535</v>
      </c>
      <c r="F2150" s="140">
        <v>2006</v>
      </c>
      <c r="G2150" s="140" t="s">
        <v>1940</v>
      </c>
      <c r="H2150" s="140">
        <v>15958095947020.008</v>
      </c>
      <c r="I2150" s="140">
        <v>3476323048819.6318</v>
      </c>
      <c r="J2150" s="140">
        <v>2327822904844.4697</v>
      </c>
      <c r="K2150" s="140">
        <v>1749231495272.0918</v>
      </c>
      <c r="L2150" s="140">
        <v>31024053012.7001</v>
      </c>
      <c r="M2150" s="140">
        <v>83192212816.29805</v>
      </c>
      <c r="N2150" s="140">
        <v>15715295736.308758</v>
      </c>
      <c r="O2150" s="140">
        <v>6258901356.8659363</v>
      </c>
      <c r="P2150" s="140">
        <v>41277024346.86454</v>
      </c>
      <c r="Q2150" s="140">
        <v>1571764008003.0542</v>
      </c>
      <c r="R2150" s="140">
        <v>1110263537634.2534</v>
      </c>
      <c r="S2150" s="140">
        <v>461500470368.80078</v>
      </c>
      <c r="T2150" s="140">
        <v>578591409572.37805</v>
      </c>
      <c r="U2150" s="140">
        <v>464622691607.74158</v>
      </c>
      <c r="V2150" s="140">
        <v>179692171830.86539</v>
      </c>
      <c r="W2150" s="140">
        <v>25584077936.674999</v>
      </c>
      <c r="X2150" s="140">
        <v>259346441840.20123</v>
      </c>
      <c r="Y2150" s="140">
        <v>113968717964.63651</v>
      </c>
      <c r="Z2150" s="140">
        <v>10377362138777.143</v>
      </c>
      <c r="AA2150" s="140">
        <v>8901965352207.1523</v>
      </c>
      <c r="AB2150" s="140">
        <v>5519159710725.2129</v>
      </c>
      <c r="AC2150" s="140">
        <v>3382805641481.939</v>
      </c>
      <c r="AD2150" s="140">
        <v>1475396786569.99</v>
      </c>
      <c r="AE2150" s="140">
        <v>914736260993.37646</v>
      </c>
      <c r="AF2150" s="140">
        <v>560660525576.61597</v>
      </c>
      <c r="AG2150" s="140">
        <v>-223412145421.23914</v>
      </c>
      <c r="AH2150" s="140">
        <v>1165486291</v>
      </c>
      <c r="AI2150" s="44"/>
      <c r="AK2150" s="44"/>
      <c r="AL2150" s="4"/>
    </row>
    <row r="2151" spans="1:38" x14ac:dyDescent="0.35">
      <c r="A2151" s="140" t="s">
        <v>119</v>
      </c>
      <c r="B2151" s="140" t="s">
        <v>120</v>
      </c>
      <c r="C2151" s="140" t="s">
        <v>16</v>
      </c>
      <c r="D2151" s="140" t="s">
        <v>3</v>
      </c>
      <c r="E2151" s="140" t="s">
        <v>535</v>
      </c>
      <c r="F2151" s="140">
        <v>2007</v>
      </c>
      <c r="G2151" s="140" t="s">
        <v>1941</v>
      </c>
      <c r="H2151" s="140">
        <v>17133245709050.408</v>
      </c>
      <c r="I2151" s="140">
        <v>3796603774509.25</v>
      </c>
      <c r="J2151" s="140">
        <v>2564383690578.2158</v>
      </c>
      <c r="K2151" s="140">
        <v>1857669681324.1707</v>
      </c>
      <c r="L2151" s="140">
        <v>32546517682.608341</v>
      </c>
      <c r="M2151" s="140">
        <v>84169819375.563095</v>
      </c>
      <c r="N2151" s="140">
        <v>16267150347.639536</v>
      </c>
      <c r="O2151" s="140">
        <v>6956754300.4790316</v>
      </c>
      <c r="P2151" s="140">
        <v>46219753164.171143</v>
      </c>
      <c r="Q2151" s="140">
        <v>1671509686453.7095</v>
      </c>
      <c r="R2151" s="140">
        <v>1174417194078.8503</v>
      </c>
      <c r="S2151" s="140">
        <v>497092492374.85919</v>
      </c>
      <c r="T2151" s="140">
        <v>706714009254.0448</v>
      </c>
      <c r="U2151" s="140">
        <v>530153248531.34753</v>
      </c>
      <c r="V2151" s="140">
        <v>195886579009.53931</v>
      </c>
      <c r="W2151" s="140">
        <v>25250751638.3591</v>
      </c>
      <c r="X2151" s="140">
        <v>309015917883.44916</v>
      </c>
      <c r="Y2151" s="140">
        <v>176560760722.69727</v>
      </c>
      <c r="Z2151" s="140">
        <v>11113274775756.367</v>
      </c>
      <c r="AA2151" s="140">
        <v>9531876572432.3965</v>
      </c>
      <c r="AB2151" s="140">
        <v>5922454207863.959</v>
      </c>
      <c r="AC2151" s="140">
        <v>3609422364568.4243</v>
      </c>
      <c r="AD2151" s="140">
        <v>1581398203323.97</v>
      </c>
      <c r="AE2151" s="140">
        <v>982572358382.3728</v>
      </c>
      <c r="AF2151" s="140">
        <v>598825844941.60107</v>
      </c>
      <c r="AG2151" s="140">
        <v>-341016531793.42181</v>
      </c>
      <c r="AH2151" s="140">
        <v>1183209472</v>
      </c>
      <c r="AI2151" s="44"/>
      <c r="AK2151" s="44"/>
      <c r="AL2151" s="4"/>
    </row>
    <row r="2152" spans="1:38" x14ac:dyDescent="0.35">
      <c r="A2152" s="140" t="s">
        <v>119</v>
      </c>
      <c r="B2152" s="140" t="s">
        <v>120</v>
      </c>
      <c r="C2152" s="140" t="s">
        <v>16</v>
      </c>
      <c r="D2152" s="140" t="s">
        <v>3</v>
      </c>
      <c r="E2152" s="140" t="s">
        <v>535</v>
      </c>
      <c r="F2152" s="140">
        <v>2008</v>
      </c>
      <c r="G2152" s="140" t="s">
        <v>1942</v>
      </c>
      <c r="H2152" s="140">
        <v>17945823176967.457</v>
      </c>
      <c r="I2152" s="140">
        <v>4108931069199.6299</v>
      </c>
      <c r="J2152" s="140">
        <v>3016651450599.5791</v>
      </c>
      <c r="K2152" s="140">
        <v>1999194893076.7041</v>
      </c>
      <c r="L2152" s="140">
        <v>34385304204.845818</v>
      </c>
      <c r="M2152" s="140">
        <v>84924435631.404434</v>
      </c>
      <c r="N2152" s="140">
        <v>16819004958.970316</v>
      </c>
      <c r="O2152" s="140">
        <v>6204961690.7369595</v>
      </c>
      <c r="P2152" s="140">
        <v>46597523190.08297</v>
      </c>
      <c r="Q2152" s="140">
        <v>1810263663400.6636</v>
      </c>
      <c r="R2152" s="140">
        <v>1285590633182.4541</v>
      </c>
      <c r="S2152" s="140">
        <v>524673030218.20947</v>
      </c>
      <c r="T2152" s="140">
        <v>1017456557522.8751</v>
      </c>
      <c r="U2152" s="140">
        <v>733621107852.96912</v>
      </c>
      <c r="V2152" s="140">
        <v>241021344441.35205</v>
      </c>
      <c r="W2152" s="140">
        <v>25555349950.969933</v>
      </c>
      <c r="X2152" s="140">
        <v>467044413460.64716</v>
      </c>
      <c r="Y2152" s="140">
        <v>283835449669.90601</v>
      </c>
      <c r="Z2152" s="140">
        <v>11045960652213.594</v>
      </c>
      <c r="AA2152" s="140">
        <v>9483786587877.75</v>
      </c>
      <c r="AB2152" s="140">
        <v>6108202170173.4238</v>
      </c>
      <c r="AC2152" s="140">
        <v>3375584417704.3125</v>
      </c>
      <c r="AD2152" s="140">
        <v>1562174064335.8579</v>
      </c>
      <c r="AE2152" s="140">
        <v>1006146112794.4045</v>
      </c>
      <c r="AF2152" s="140">
        <v>556027951541.44763</v>
      </c>
      <c r="AG2152" s="140">
        <v>-225719995045.3465</v>
      </c>
      <c r="AH2152" s="140">
        <v>1200669765</v>
      </c>
      <c r="AI2152" s="44"/>
      <c r="AK2152" s="44"/>
      <c r="AL2152" s="4"/>
    </row>
    <row r="2153" spans="1:38" x14ac:dyDescent="0.35">
      <c r="A2153" s="140" t="s">
        <v>119</v>
      </c>
      <c r="B2153" s="140" t="s">
        <v>120</v>
      </c>
      <c r="C2153" s="140" t="s">
        <v>16</v>
      </c>
      <c r="D2153" s="140" t="s">
        <v>3</v>
      </c>
      <c r="E2153" s="140" t="s">
        <v>535</v>
      </c>
      <c r="F2153" s="140">
        <v>2009</v>
      </c>
      <c r="G2153" s="140" t="s">
        <v>1943</v>
      </c>
      <c r="H2153" s="140">
        <v>19494961269550.328</v>
      </c>
      <c r="I2153" s="140">
        <v>4445428160595.0088</v>
      </c>
      <c r="J2153" s="140">
        <v>3225028637175.7446</v>
      </c>
      <c r="K2153" s="140">
        <v>2149699959129.637</v>
      </c>
      <c r="L2153" s="140">
        <v>37265661501.553017</v>
      </c>
      <c r="M2153" s="140">
        <v>86567012961.359467</v>
      </c>
      <c r="N2153" s="140">
        <v>17370859570.301098</v>
      </c>
      <c r="O2153" s="140">
        <v>6901000745.6330214</v>
      </c>
      <c r="P2153" s="140">
        <v>47447060741.128494</v>
      </c>
      <c r="Q2153" s="140">
        <v>1954148363609.6621</v>
      </c>
      <c r="R2153" s="140">
        <v>1399869645476.8171</v>
      </c>
      <c r="S2153" s="140">
        <v>554278718132.84497</v>
      </c>
      <c r="T2153" s="140">
        <v>1075328678046.1074</v>
      </c>
      <c r="U2153" s="140">
        <v>755644144214.729</v>
      </c>
      <c r="V2153" s="140">
        <v>241434297512.72321</v>
      </c>
      <c r="W2153" s="140">
        <v>26052151033.433514</v>
      </c>
      <c r="X2153" s="140">
        <v>488157695668.57227</v>
      </c>
      <c r="Y2153" s="140">
        <v>319684533831.37842</v>
      </c>
      <c r="Z2153" s="140">
        <v>12131702665593.242</v>
      </c>
      <c r="AA2153" s="140">
        <v>10421511180172.795</v>
      </c>
      <c r="AB2153" s="140">
        <v>6793282181316.1748</v>
      </c>
      <c r="AC2153" s="140">
        <v>3628228998856.606</v>
      </c>
      <c r="AD2153" s="140">
        <v>1710191485420.4473</v>
      </c>
      <c r="AE2153" s="140">
        <v>1114791621262.0488</v>
      </c>
      <c r="AF2153" s="140">
        <v>595399864158.40125</v>
      </c>
      <c r="AG2153" s="140">
        <v>-307198193813.66974</v>
      </c>
      <c r="AH2153" s="140">
        <v>1217726215</v>
      </c>
      <c r="AI2153" s="44"/>
      <c r="AK2153" s="44"/>
      <c r="AL2153" s="4"/>
    </row>
    <row r="2154" spans="1:38" x14ac:dyDescent="0.35">
      <c r="A2154" s="140" t="s">
        <v>119</v>
      </c>
      <c r="B2154" s="140" t="s">
        <v>120</v>
      </c>
      <c r="C2154" s="140" t="s">
        <v>16</v>
      </c>
      <c r="D2154" s="140" t="s">
        <v>3</v>
      </c>
      <c r="E2154" s="140" t="s">
        <v>535</v>
      </c>
      <c r="F2154" s="140">
        <v>2010</v>
      </c>
      <c r="G2154" s="140" t="s">
        <v>1944</v>
      </c>
      <c r="H2154" s="140">
        <v>20829476388116.246</v>
      </c>
      <c r="I2154" s="140">
        <v>4821746110926.9121</v>
      </c>
      <c r="J2154" s="140">
        <v>3467995689973.752</v>
      </c>
      <c r="K2154" s="140">
        <v>2299893733364.9521</v>
      </c>
      <c r="L2154" s="140">
        <v>45220381290.002861</v>
      </c>
      <c r="M2154" s="140">
        <v>89278226162.54631</v>
      </c>
      <c r="N2154" s="140">
        <v>17922714181.631874</v>
      </c>
      <c r="O2154" s="140">
        <v>8547089378.2367258</v>
      </c>
      <c r="P2154" s="140">
        <v>49128628428.048485</v>
      </c>
      <c r="Q2154" s="140">
        <v>2089796693924.4861</v>
      </c>
      <c r="R2154" s="140">
        <v>1494733584349.2097</v>
      </c>
      <c r="S2154" s="140">
        <v>595063109575.27637</v>
      </c>
      <c r="T2154" s="140">
        <v>1168101956608.7993</v>
      </c>
      <c r="U2154" s="140">
        <v>788859136074.39355</v>
      </c>
      <c r="V2154" s="140">
        <v>221468218978.88519</v>
      </c>
      <c r="W2154" s="140">
        <v>23304207951.477303</v>
      </c>
      <c r="X2154" s="140">
        <v>544086709144.03113</v>
      </c>
      <c r="Y2154" s="140">
        <v>379242820534.40564</v>
      </c>
      <c r="Z2154" s="140">
        <v>12930870300971.332</v>
      </c>
      <c r="AA2154" s="140">
        <v>11114514537837.656</v>
      </c>
      <c r="AB2154" s="140">
        <v>7123133090080.4023</v>
      </c>
      <c r="AC2154" s="140">
        <v>3991381447757.2524</v>
      </c>
      <c r="AD2154" s="140">
        <v>1816355763133.6929</v>
      </c>
      <c r="AE2154" s="140">
        <v>1164076379196.7617</v>
      </c>
      <c r="AF2154" s="140">
        <v>652279383936.92639</v>
      </c>
      <c r="AG2154" s="140">
        <v>-391135713755.7569</v>
      </c>
      <c r="AH2154" s="140">
        <v>1234281170</v>
      </c>
      <c r="AI2154" s="44"/>
      <c r="AK2154" s="44"/>
      <c r="AL2154" s="4"/>
    </row>
    <row r="2155" spans="1:38" x14ac:dyDescent="0.35">
      <c r="A2155" s="140" t="s">
        <v>119</v>
      </c>
      <c r="B2155" s="140" t="s">
        <v>120</v>
      </c>
      <c r="C2155" s="140" t="s">
        <v>16</v>
      </c>
      <c r="D2155" s="140" t="s">
        <v>3</v>
      </c>
      <c r="E2155" s="140" t="s">
        <v>535</v>
      </c>
      <c r="F2155" s="140">
        <v>2011</v>
      </c>
      <c r="G2155" s="140" t="s">
        <v>1945</v>
      </c>
      <c r="H2155" s="140">
        <v>22323882349804.609</v>
      </c>
      <c r="I2155" s="140">
        <v>5237359895758.2676</v>
      </c>
      <c r="J2155" s="140">
        <v>3792959504221.1587</v>
      </c>
      <c r="K2155" s="140">
        <v>2438764597514.627</v>
      </c>
      <c r="L2155" s="140">
        <v>49958050971.646248</v>
      </c>
      <c r="M2155" s="140">
        <v>91347807975.657852</v>
      </c>
      <c r="N2155" s="140">
        <v>19051452075.119156</v>
      </c>
      <c r="O2155" s="140">
        <v>8444492070.4657307</v>
      </c>
      <c r="P2155" s="140">
        <v>51651076123.038315</v>
      </c>
      <c r="Q2155" s="140">
        <v>2218311718298.6997</v>
      </c>
      <c r="R2155" s="140">
        <v>1581588798273.4749</v>
      </c>
      <c r="S2155" s="140">
        <v>636722920025.22485</v>
      </c>
      <c r="T2155" s="140">
        <v>1354194906706.532</v>
      </c>
      <c r="U2155" s="140">
        <v>896315755489.85815</v>
      </c>
      <c r="V2155" s="140">
        <v>227544520065.87836</v>
      </c>
      <c r="W2155" s="140">
        <v>29677928411.601223</v>
      </c>
      <c r="X2155" s="140">
        <v>639093307012.37854</v>
      </c>
      <c r="Y2155" s="140">
        <v>457879151216.67389</v>
      </c>
      <c r="Z2155" s="140">
        <v>13608052781240.713</v>
      </c>
      <c r="AA2155" s="140">
        <v>11699880297349.336</v>
      </c>
      <c r="AB2155" s="140">
        <v>7471779126023.9004</v>
      </c>
      <c r="AC2155" s="140">
        <v>4228101171325.436</v>
      </c>
      <c r="AD2155" s="140">
        <v>1908172483891.3958</v>
      </c>
      <c r="AE2155" s="140">
        <v>1218597367805.801</v>
      </c>
      <c r="AF2155" s="140">
        <v>689575116085.5863</v>
      </c>
      <c r="AG2155" s="140">
        <v>-314489831415.53632</v>
      </c>
      <c r="AH2155" s="140">
        <v>1250288729</v>
      </c>
      <c r="AI2155" s="44"/>
      <c r="AK2155" s="44"/>
      <c r="AL2155" s="4"/>
    </row>
    <row r="2156" spans="1:38" x14ac:dyDescent="0.35">
      <c r="A2156" s="140" t="s">
        <v>119</v>
      </c>
      <c r="B2156" s="140" t="s">
        <v>120</v>
      </c>
      <c r="C2156" s="140" t="s">
        <v>16</v>
      </c>
      <c r="D2156" s="140" t="s">
        <v>3</v>
      </c>
      <c r="E2156" s="140" t="s">
        <v>535</v>
      </c>
      <c r="F2156" s="140">
        <v>2012</v>
      </c>
      <c r="G2156" s="140" t="s">
        <v>1946</v>
      </c>
      <c r="H2156" s="140">
        <v>23449781145201.66</v>
      </c>
      <c r="I2156" s="140">
        <v>5651037703700.3242</v>
      </c>
      <c r="J2156" s="140">
        <v>4012159594299.8081</v>
      </c>
      <c r="K2156" s="140">
        <v>2559194526516.7178</v>
      </c>
      <c r="L2156" s="140">
        <v>52665779256.44957</v>
      </c>
      <c r="M2156" s="140">
        <v>92776217044.77066</v>
      </c>
      <c r="N2156" s="140">
        <v>20180189968.606438</v>
      </c>
      <c r="O2156" s="140">
        <v>8976228077.325098</v>
      </c>
      <c r="P2156" s="140">
        <v>54254932957.095566</v>
      </c>
      <c r="Q2156" s="140">
        <v>2330341179212.4702</v>
      </c>
      <c r="R2156" s="140">
        <v>1662195360664.4004</v>
      </c>
      <c r="S2156" s="140">
        <v>668145818548.06982</v>
      </c>
      <c r="T2156" s="140">
        <v>1452965067783.0903</v>
      </c>
      <c r="U2156" s="140">
        <v>971254591302.27393</v>
      </c>
      <c r="V2156" s="140">
        <v>247767508631.78851</v>
      </c>
      <c r="W2156" s="140">
        <v>37553002070.933907</v>
      </c>
      <c r="X2156" s="140">
        <v>685934080599.55151</v>
      </c>
      <c r="Y2156" s="140">
        <v>481710476480.81653</v>
      </c>
      <c r="Z2156" s="140">
        <v>14226172547869.063</v>
      </c>
      <c r="AA2156" s="140">
        <v>12232931113526.523</v>
      </c>
      <c r="AB2156" s="140">
        <v>7875306857311.0059</v>
      </c>
      <c r="AC2156" s="140">
        <v>4357624256215.5166</v>
      </c>
      <c r="AD2156" s="140">
        <v>1993241434342.5203</v>
      </c>
      <c r="AE2156" s="140">
        <v>1283207416969.4949</v>
      </c>
      <c r="AF2156" s="140">
        <v>710034017373.03088</v>
      </c>
      <c r="AG2156" s="140">
        <v>-439588700667.53595</v>
      </c>
      <c r="AH2156" s="140">
        <v>1265782790</v>
      </c>
      <c r="AI2156" s="44"/>
      <c r="AK2156" s="44"/>
      <c r="AL2156" s="4"/>
    </row>
    <row r="2157" spans="1:38" x14ac:dyDescent="0.35">
      <c r="A2157" s="140" t="s">
        <v>119</v>
      </c>
      <c r="B2157" s="140" t="s">
        <v>120</v>
      </c>
      <c r="C2157" s="140" t="s">
        <v>16</v>
      </c>
      <c r="D2157" s="140" t="s">
        <v>3</v>
      </c>
      <c r="E2157" s="140" t="s">
        <v>535</v>
      </c>
      <c r="F2157" s="140">
        <v>2013</v>
      </c>
      <c r="G2157" s="140" t="s">
        <v>1947</v>
      </c>
      <c r="H2157" s="140">
        <v>24666267362415.516</v>
      </c>
      <c r="I2157" s="140">
        <v>6021767709643.2559</v>
      </c>
      <c r="J2157" s="140">
        <v>3941742525235.0068</v>
      </c>
      <c r="K2157" s="140">
        <v>2645781720520.6987</v>
      </c>
      <c r="L2157" s="140">
        <v>54632179910.207924</v>
      </c>
      <c r="M2157" s="140">
        <v>95401950293.799194</v>
      </c>
      <c r="N2157" s="140">
        <v>21308927837.588718</v>
      </c>
      <c r="O2157" s="140">
        <v>8525107672.9749269</v>
      </c>
      <c r="P2157" s="140">
        <v>55412338373.258324</v>
      </c>
      <c r="Q2157" s="140">
        <v>2410501216432.8691</v>
      </c>
      <c r="R2157" s="140">
        <v>1715539642335.6746</v>
      </c>
      <c r="S2157" s="140">
        <v>694961574097.19446</v>
      </c>
      <c r="T2157" s="140">
        <v>1295960804714.3083</v>
      </c>
      <c r="U2157" s="140">
        <v>894815604175.172</v>
      </c>
      <c r="V2157" s="140">
        <v>248530460313.67319</v>
      </c>
      <c r="W2157" s="140">
        <v>43359396726.389282</v>
      </c>
      <c r="X2157" s="140">
        <v>602925747135.1095</v>
      </c>
      <c r="Y2157" s="140">
        <v>401145200539.13635</v>
      </c>
      <c r="Z2157" s="140">
        <v>15180777788796.467</v>
      </c>
      <c r="AA2157" s="140">
        <v>13065090267259.994</v>
      </c>
      <c r="AB2157" s="140">
        <v>8346521776694.1426</v>
      </c>
      <c r="AC2157" s="140">
        <v>4718568490565.8516</v>
      </c>
      <c r="AD2157" s="140">
        <v>2115687521536.4534</v>
      </c>
      <c r="AE2157" s="140">
        <v>1351588975656.385</v>
      </c>
      <c r="AF2157" s="140">
        <v>764098545880.07593</v>
      </c>
      <c r="AG2157" s="140">
        <v>-478020661259.21881</v>
      </c>
      <c r="AH2157" s="140">
        <v>1280846129</v>
      </c>
      <c r="AI2157" s="44"/>
      <c r="AK2157" s="44"/>
      <c r="AL2157" s="4"/>
    </row>
    <row r="2158" spans="1:38" x14ac:dyDescent="0.35">
      <c r="A2158" s="140" t="s">
        <v>119</v>
      </c>
      <c r="B2158" s="140" t="s">
        <v>120</v>
      </c>
      <c r="C2158" s="140" t="s">
        <v>16</v>
      </c>
      <c r="D2158" s="140" t="s">
        <v>3</v>
      </c>
      <c r="E2158" s="140" t="s">
        <v>535</v>
      </c>
      <c r="F2158" s="140">
        <v>2014</v>
      </c>
      <c r="G2158" s="140" t="s">
        <v>1948</v>
      </c>
      <c r="H2158" s="140">
        <v>26273303230142.879</v>
      </c>
      <c r="I2158" s="140">
        <v>6398685469367.8926</v>
      </c>
      <c r="J2158" s="140">
        <v>4074148949455.9639</v>
      </c>
      <c r="K2158" s="140">
        <v>2762938051036.73</v>
      </c>
      <c r="L2158" s="140">
        <v>57445615754.838768</v>
      </c>
      <c r="M2158" s="140">
        <v>96712433412.37941</v>
      </c>
      <c r="N2158" s="140">
        <v>22437665731.076</v>
      </c>
      <c r="O2158" s="140">
        <v>8994746039.7914963</v>
      </c>
      <c r="P2158" s="140">
        <v>57429575780.761856</v>
      </c>
      <c r="Q2158" s="140">
        <v>2519918014317.8823</v>
      </c>
      <c r="R2158" s="140">
        <v>1794627706723.2319</v>
      </c>
      <c r="S2158" s="140">
        <v>725290307594.65051</v>
      </c>
      <c r="T2158" s="140">
        <v>1311210898419.2341</v>
      </c>
      <c r="U2158" s="140">
        <v>921452061376.32715</v>
      </c>
      <c r="V2158" s="140">
        <v>275425597080.68079</v>
      </c>
      <c r="W2158" s="140">
        <v>44913564907.96212</v>
      </c>
      <c r="X2158" s="140">
        <v>601112899387.68433</v>
      </c>
      <c r="Y2158" s="140">
        <v>389758837042.90692</v>
      </c>
      <c r="Z2158" s="140">
        <v>16375019560457.482</v>
      </c>
      <c r="AA2158" s="140">
        <v>14108223810361.254</v>
      </c>
      <c r="AB2158" s="140">
        <v>9135011583086.7129</v>
      </c>
      <c r="AC2158" s="140">
        <v>4973212227274.54</v>
      </c>
      <c r="AD2158" s="140">
        <v>2266795750096.2495</v>
      </c>
      <c r="AE2158" s="140">
        <v>1467740072170.7634</v>
      </c>
      <c r="AF2158" s="140">
        <v>799055677925.48022</v>
      </c>
      <c r="AG2158" s="140">
        <v>-574550749138.46375</v>
      </c>
      <c r="AH2158" s="140">
        <v>1295604184</v>
      </c>
      <c r="AI2158" s="44"/>
      <c r="AK2158" s="44"/>
      <c r="AL2158" s="4"/>
    </row>
    <row r="2159" spans="1:38" x14ac:dyDescent="0.35">
      <c r="A2159" s="140" t="s">
        <v>119</v>
      </c>
      <c r="B2159" s="140" t="s">
        <v>120</v>
      </c>
      <c r="C2159" s="140" t="s">
        <v>16</v>
      </c>
      <c r="D2159" s="140" t="s">
        <v>3</v>
      </c>
      <c r="E2159" s="140" t="s">
        <v>535</v>
      </c>
      <c r="F2159" s="140">
        <v>2015</v>
      </c>
      <c r="G2159" s="140" t="s">
        <v>1949</v>
      </c>
      <c r="H2159" s="140">
        <v>27289276226741.93</v>
      </c>
      <c r="I2159" s="140">
        <v>6791004237371.7139</v>
      </c>
      <c r="J2159" s="140">
        <v>4001719962667.9199</v>
      </c>
      <c r="K2159" s="140">
        <v>2859032994762.4082</v>
      </c>
      <c r="L2159" s="140">
        <v>58500026917.27504</v>
      </c>
      <c r="M2159" s="140">
        <v>98328745027.359589</v>
      </c>
      <c r="N2159" s="140">
        <v>23566403624.563278</v>
      </c>
      <c r="O2159" s="140">
        <v>8928853731.4830952</v>
      </c>
      <c r="P2159" s="140">
        <v>63168281005.184509</v>
      </c>
      <c r="Q2159" s="140">
        <v>2606540684456.543</v>
      </c>
      <c r="R2159" s="140">
        <v>1848604581846.9993</v>
      </c>
      <c r="S2159" s="140">
        <v>757936102609.54395</v>
      </c>
      <c r="T2159" s="140">
        <v>1142686967905.512</v>
      </c>
      <c r="U2159" s="140">
        <v>839670396423.31055</v>
      </c>
      <c r="V2159" s="140">
        <v>232188202905.21252</v>
      </c>
      <c r="W2159" s="140">
        <v>43103900291.438683</v>
      </c>
      <c r="X2159" s="140">
        <v>564378293226.65942</v>
      </c>
      <c r="Y2159" s="140">
        <v>303016571482.20142</v>
      </c>
      <c r="Z2159" s="140">
        <v>17110625577266.193</v>
      </c>
      <c r="AA2159" s="140">
        <v>14750133812644.314</v>
      </c>
      <c r="AB2159" s="140">
        <v>9592719507314.1074</v>
      </c>
      <c r="AC2159" s="140">
        <v>5157414305330.2051</v>
      </c>
      <c r="AD2159" s="140">
        <v>2360491764621.8794</v>
      </c>
      <c r="AE2159" s="140">
        <v>1535141015326.3667</v>
      </c>
      <c r="AF2159" s="140">
        <v>825350749295.50586</v>
      </c>
      <c r="AG2159" s="140">
        <v>-614073550563.89673</v>
      </c>
      <c r="AH2159" s="140">
        <v>1310152403</v>
      </c>
      <c r="AI2159" s="44"/>
      <c r="AK2159" s="44"/>
      <c r="AL2159" s="4"/>
    </row>
    <row r="2160" spans="1:38" x14ac:dyDescent="0.35">
      <c r="A2160" s="140" t="s">
        <v>119</v>
      </c>
      <c r="B2160" s="140" t="s">
        <v>120</v>
      </c>
      <c r="C2160" s="140" t="s">
        <v>16</v>
      </c>
      <c r="D2160" s="140" t="s">
        <v>3</v>
      </c>
      <c r="E2160" s="140" t="s">
        <v>535</v>
      </c>
      <c r="F2160" s="140">
        <v>2016</v>
      </c>
      <c r="G2160" s="140" t="s">
        <v>1950</v>
      </c>
      <c r="H2160" s="140">
        <v>29232358619361.934</v>
      </c>
      <c r="I2160" s="140">
        <v>7222849873886.1074</v>
      </c>
      <c r="J2160" s="140">
        <v>3866940683043.332</v>
      </c>
      <c r="K2160" s="140">
        <v>2922626879936.4561</v>
      </c>
      <c r="L2160" s="140">
        <v>61744490701.471252</v>
      </c>
      <c r="M2160" s="140">
        <v>99965898232.748535</v>
      </c>
      <c r="N2160" s="140">
        <v>24695141518.05056</v>
      </c>
      <c r="O2160" s="140">
        <v>9183197141.966959</v>
      </c>
      <c r="P2160" s="140">
        <v>66836454489.19944</v>
      </c>
      <c r="Q2160" s="140">
        <v>2660201697853.0195</v>
      </c>
      <c r="R2160" s="140">
        <v>1864488131585.5945</v>
      </c>
      <c r="S2160" s="140">
        <v>795713566267.42517</v>
      </c>
      <c r="T2160" s="140">
        <v>944313803106.87622</v>
      </c>
      <c r="U2160" s="140">
        <v>723914147766.39258</v>
      </c>
      <c r="V2160" s="140">
        <v>191547835484.20416</v>
      </c>
      <c r="W2160" s="140">
        <v>35400265573.38932</v>
      </c>
      <c r="X2160" s="140">
        <v>496966046708.79913</v>
      </c>
      <c r="Y2160" s="140">
        <v>220399655340.48358</v>
      </c>
      <c r="Z2160" s="140">
        <v>18757140512894.652</v>
      </c>
      <c r="AA2160" s="140">
        <v>16173358101334.34</v>
      </c>
      <c r="AB2160" s="140">
        <v>10564957110729.084</v>
      </c>
      <c r="AC2160" s="140">
        <v>5608400990605.2314</v>
      </c>
      <c r="AD2160" s="140">
        <v>2583782411560.335</v>
      </c>
      <c r="AE2160" s="140">
        <v>1687809680003.2542</v>
      </c>
      <c r="AF2160" s="140">
        <v>895972731557.08118</v>
      </c>
      <c r="AG2160" s="140">
        <v>-614572450462.16443</v>
      </c>
      <c r="AH2160" s="140">
        <v>1324509589</v>
      </c>
      <c r="AI2160" s="44"/>
      <c r="AK2160" s="44"/>
      <c r="AL2160" s="4"/>
    </row>
    <row r="2161" spans="1:38" x14ac:dyDescent="0.35">
      <c r="A2161" s="140" t="s">
        <v>119</v>
      </c>
      <c r="B2161" s="140" t="s">
        <v>120</v>
      </c>
      <c r="C2161" s="140" t="s">
        <v>16</v>
      </c>
      <c r="D2161" s="140" t="s">
        <v>3</v>
      </c>
      <c r="E2161" s="140" t="s">
        <v>535</v>
      </c>
      <c r="F2161" s="140">
        <v>2017</v>
      </c>
      <c r="G2161" s="140" t="s">
        <v>1951</v>
      </c>
      <c r="H2161" s="140">
        <v>30860639270657.719</v>
      </c>
      <c r="I2161" s="140">
        <v>7702529130322.6855</v>
      </c>
      <c r="J2161" s="140">
        <v>3914952719171.6006</v>
      </c>
      <c r="K2161" s="140">
        <v>3010710049866.0137</v>
      </c>
      <c r="L2161" s="140">
        <v>62066764295.568413</v>
      </c>
      <c r="M2161" s="140">
        <v>102573793863.35956</v>
      </c>
      <c r="N2161" s="140">
        <v>25823879411.537842</v>
      </c>
      <c r="O2161" s="140">
        <v>9736797341.6409893</v>
      </c>
      <c r="P2161" s="140">
        <v>65849978163.355774</v>
      </c>
      <c r="Q2161" s="140">
        <v>2744658836790.5508</v>
      </c>
      <c r="R2161" s="140">
        <v>1905739284222.645</v>
      </c>
      <c r="S2161" s="140">
        <v>838919552567.90588</v>
      </c>
      <c r="T2161" s="140">
        <v>904242669305.5874</v>
      </c>
      <c r="U2161" s="140">
        <v>673413806269.19531</v>
      </c>
      <c r="V2161" s="140">
        <v>152237260057.41995</v>
      </c>
      <c r="W2161" s="140">
        <v>29008791382.074909</v>
      </c>
      <c r="X2161" s="140">
        <v>492167754829.70044</v>
      </c>
      <c r="Y2161" s="140">
        <v>230828863036.39203</v>
      </c>
      <c r="Z2161" s="140">
        <v>20003545492696.488</v>
      </c>
      <c r="AA2161" s="140">
        <v>17253884807062.969</v>
      </c>
      <c r="AB2161" s="140">
        <v>11270791868822.932</v>
      </c>
      <c r="AC2161" s="140">
        <v>5983092938240.0137</v>
      </c>
      <c r="AD2161" s="140">
        <v>2749660685633.5176</v>
      </c>
      <c r="AE2161" s="140">
        <v>1796166697773.1406</v>
      </c>
      <c r="AF2161" s="140">
        <v>953493987860.38428</v>
      </c>
      <c r="AG2161" s="140">
        <v>-760388071533.05371</v>
      </c>
      <c r="AH2161" s="140">
        <v>1338658835</v>
      </c>
      <c r="AI2161" s="44"/>
      <c r="AK2161" s="44"/>
      <c r="AL2161" s="4"/>
    </row>
    <row r="2162" spans="1:38" x14ac:dyDescent="0.35">
      <c r="A2162" s="140" t="s">
        <v>119</v>
      </c>
      <c r="B2162" s="140" t="s">
        <v>120</v>
      </c>
      <c r="C2162" s="140" t="s">
        <v>16</v>
      </c>
      <c r="D2162" s="140" t="s">
        <v>3</v>
      </c>
      <c r="E2162" s="140" t="s">
        <v>535</v>
      </c>
      <c r="F2162" s="140">
        <v>2018</v>
      </c>
      <c r="G2162" s="140" t="s">
        <v>1952</v>
      </c>
      <c r="H2162" s="140">
        <v>32600915705864.801</v>
      </c>
      <c r="I2162" s="140">
        <v>8302382720676.9375</v>
      </c>
      <c r="J2162" s="140">
        <v>3922583133154.9634</v>
      </c>
      <c r="K2162" s="140">
        <v>3072942930036.7905</v>
      </c>
      <c r="L2162" s="140">
        <v>58683260531.277794</v>
      </c>
      <c r="M2162" s="140">
        <v>112416410900.94275</v>
      </c>
      <c r="N2162" s="140">
        <v>26952617280.520123</v>
      </c>
      <c r="O2162" s="140">
        <v>8950409287.7543526</v>
      </c>
      <c r="P2162" s="140">
        <v>64961140199.644981</v>
      </c>
      <c r="Q2162" s="140">
        <v>2800979091836.6504</v>
      </c>
      <c r="R2162" s="140">
        <v>1910098021379.6453</v>
      </c>
      <c r="S2162" s="140">
        <v>890881070457.00488</v>
      </c>
      <c r="T2162" s="140">
        <v>849640203118.17297</v>
      </c>
      <c r="U2162" s="140">
        <v>698172089458.06396</v>
      </c>
      <c r="V2162" s="140">
        <v>129781137445.66418</v>
      </c>
      <c r="W2162" s="140">
        <v>27726188557.828342</v>
      </c>
      <c r="X2162" s="140">
        <v>540664763454.57147</v>
      </c>
      <c r="Y2162" s="140">
        <v>151468113660.10904</v>
      </c>
      <c r="Z2162" s="140">
        <v>21155713632032.906</v>
      </c>
      <c r="AA2162" s="140">
        <v>18253773034380.129</v>
      </c>
      <c r="AB2162" s="140">
        <v>11923950982158.688</v>
      </c>
      <c r="AC2162" s="140">
        <v>6329822052221.4668</v>
      </c>
      <c r="AD2162" s="140">
        <v>2901940597652.7778</v>
      </c>
      <c r="AE2162" s="140">
        <v>1895640828576.9531</v>
      </c>
      <c r="AF2162" s="140">
        <v>1006299769075.8273</v>
      </c>
      <c r="AG2162" s="140">
        <v>-779763780000</v>
      </c>
      <c r="AH2162" s="140">
        <v>1352617328</v>
      </c>
      <c r="AI2162" s="44"/>
      <c r="AK2162" s="44"/>
      <c r="AL2162" s="4"/>
    </row>
    <row r="2163" spans="1:38" x14ac:dyDescent="0.35">
      <c r="A2163" s="140" t="s">
        <v>125</v>
      </c>
      <c r="B2163" s="140" t="s">
        <v>126</v>
      </c>
      <c r="C2163" s="140" t="s">
        <v>282</v>
      </c>
      <c r="D2163" s="140" t="s">
        <v>7</v>
      </c>
      <c r="E2163" s="140" t="s">
        <v>535</v>
      </c>
      <c r="F2163" s="140">
        <v>1995</v>
      </c>
      <c r="G2163" s="140" t="s">
        <v>1953</v>
      </c>
      <c r="H2163" s="140">
        <v>1345911236664.8074</v>
      </c>
      <c r="I2163" s="140">
        <v>353436933682.0954</v>
      </c>
      <c r="J2163" s="140">
        <v>72024422267.657059</v>
      </c>
      <c r="K2163" s="140">
        <v>71629987430.125214</v>
      </c>
      <c r="L2163" s="140">
        <v>1019530013.3771932</v>
      </c>
      <c r="M2163" s="140">
        <v>5226345553.4054928</v>
      </c>
      <c r="N2163" s="140">
        <v>0</v>
      </c>
      <c r="O2163" s="140">
        <v>896705025.39803433</v>
      </c>
      <c r="P2163" s="140">
        <v>954560637.11602676</v>
      </c>
      <c r="Q2163" s="140">
        <v>63532846200.828468</v>
      </c>
      <c r="R2163" s="140">
        <v>5003878252.070714</v>
      </c>
      <c r="S2163" s="140">
        <v>58528967948.757751</v>
      </c>
      <c r="T2163" s="140">
        <v>394434837.53183389</v>
      </c>
      <c r="U2163" s="140">
        <v>327818586.38371897</v>
      </c>
      <c r="V2163" s="140">
        <v>0</v>
      </c>
      <c r="W2163" s="140">
        <v>327735069.90801889</v>
      </c>
      <c r="X2163" s="140">
        <v>83516.475700077877</v>
      </c>
      <c r="Y2163" s="140">
        <v>66616251.148114905</v>
      </c>
      <c r="Z2163" s="140">
        <v>947468744389.63062</v>
      </c>
      <c r="AA2163" s="140">
        <v>586823781410.27551</v>
      </c>
      <c r="AB2163" s="140">
        <v>512032495238.74677</v>
      </c>
      <c r="AC2163" s="140">
        <v>74791286171.529175</v>
      </c>
      <c r="AD2163" s="140">
        <v>360644962979.35394</v>
      </c>
      <c r="AE2163" s="140">
        <v>314680396635.96802</v>
      </c>
      <c r="AF2163" s="140">
        <v>45964566343.38633</v>
      </c>
      <c r="AG2163" s="140">
        <v>-27018863674.575821</v>
      </c>
      <c r="AH2163" s="140">
        <v>3608841</v>
      </c>
      <c r="AI2163" s="44"/>
      <c r="AK2163" s="44"/>
      <c r="AL2163" s="4"/>
    </row>
    <row r="2164" spans="1:38" x14ac:dyDescent="0.35">
      <c r="A2164" s="140" t="s">
        <v>125</v>
      </c>
      <c r="B2164" s="140" t="s">
        <v>126</v>
      </c>
      <c r="C2164" s="140" t="s">
        <v>282</v>
      </c>
      <c r="D2164" s="140" t="s">
        <v>7</v>
      </c>
      <c r="E2164" s="140" t="s">
        <v>535</v>
      </c>
      <c r="F2164" s="140">
        <v>1996</v>
      </c>
      <c r="G2164" s="140" t="s">
        <v>1954</v>
      </c>
      <c r="H2164" s="140">
        <v>1414534126917.2571</v>
      </c>
      <c r="I2164" s="140">
        <v>370694990097.9256</v>
      </c>
      <c r="J2164" s="140">
        <v>71680195651.195404</v>
      </c>
      <c r="K2164" s="140">
        <v>71374231036.692551</v>
      </c>
      <c r="L2164" s="140">
        <v>1084858470.4268978</v>
      </c>
      <c r="M2164" s="140">
        <v>5443131619.1318312</v>
      </c>
      <c r="N2164" s="140">
        <v>0</v>
      </c>
      <c r="O2164" s="140">
        <v>959632641.0417558</v>
      </c>
      <c r="P2164" s="140">
        <v>1198380441.5404341</v>
      </c>
      <c r="Q2164" s="140">
        <v>62688227864.55162</v>
      </c>
      <c r="R2164" s="140">
        <v>4823236960.5614271</v>
      </c>
      <c r="S2164" s="140">
        <v>57864990903.990196</v>
      </c>
      <c r="T2164" s="140">
        <v>305964614.50285292</v>
      </c>
      <c r="U2164" s="140">
        <v>267027466.93089697</v>
      </c>
      <c r="V2164" s="140">
        <v>0</v>
      </c>
      <c r="W2164" s="140">
        <v>266982199.92833394</v>
      </c>
      <c r="X2164" s="140">
        <v>45267.002563035261</v>
      </c>
      <c r="Y2164" s="140">
        <v>38937147.571955957</v>
      </c>
      <c r="Z2164" s="140">
        <v>990299854349.74976</v>
      </c>
      <c r="AA2164" s="140">
        <v>613318948538.36475</v>
      </c>
      <c r="AB2164" s="140">
        <v>536075245662.49475</v>
      </c>
      <c r="AC2164" s="140">
        <v>77243702875.869781</v>
      </c>
      <c r="AD2164" s="140">
        <v>376980905811.38495</v>
      </c>
      <c r="AE2164" s="140">
        <v>329502507911.29297</v>
      </c>
      <c r="AF2164" s="140">
        <v>47478397900.092537</v>
      </c>
      <c r="AG2164" s="140">
        <v>-18140913181.61409</v>
      </c>
      <c r="AH2164" s="140">
        <v>3637510</v>
      </c>
      <c r="AI2164" s="44"/>
      <c r="AK2164" s="44"/>
      <c r="AL2164" s="4"/>
    </row>
    <row r="2165" spans="1:38" x14ac:dyDescent="0.35">
      <c r="A2165" s="140" t="s">
        <v>125</v>
      </c>
      <c r="B2165" s="140" t="s">
        <v>126</v>
      </c>
      <c r="C2165" s="140" t="s">
        <v>282</v>
      </c>
      <c r="D2165" s="140" t="s">
        <v>7</v>
      </c>
      <c r="E2165" s="140" t="s">
        <v>535</v>
      </c>
      <c r="F2165" s="140">
        <v>1997</v>
      </c>
      <c r="G2165" s="140" t="s">
        <v>1955</v>
      </c>
      <c r="H2165" s="140">
        <v>1553630506835.9932</v>
      </c>
      <c r="I2165" s="140">
        <v>392739832896.32056</v>
      </c>
      <c r="J2165" s="140">
        <v>71279982147.14975</v>
      </c>
      <c r="K2165" s="140">
        <v>70953481108.592255</v>
      </c>
      <c r="L2165" s="140">
        <v>1087878970.4111502</v>
      </c>
      <c r="M2165" s="140">
        <v>6140657731.5870781</v>
      </c>
      <c r="N2165" s="140">
        <v>0</v>
      </c>
      <c r="O2165" s="140">
        <v>963310849.44385266</v>
      </c>
      <c r="P2165" s="140">
        <v>2283582657.3657207</v>
      </c>
      <c r="Q2165" s="140">
        <v>60478050899.784454</v>
      </c>
      <c r="R2165" s="140">
        <v>4676889928.468133</v>
      </c>
      <c r="S2165" s="140">
        <v>55801160971.316322</v>
      </c>
      <c r="T2165" s="140">
        <v>326501038.55749667</v>
      </c>
      <c r="U2165" s="140">
        <v>280558773.30181968</v>
      </c>
      <c r="V2165" s="140">
        <v>0</v>
      </c>
      <c r="W2165" s="140">
        <v>280532765.8513512</v>
      </c>
      <c r="X2165" s="140">
        <v>26007.450468469076</v>
      </c>
      <c r="Y2165" s="140">
        <v>45942265.255677007</v>
      </c>
      <c r="Z2165" s="140">
        <v>1049013672225.4032</v>
      </c>
      <c r="AA2165" s="140">
        <v>649986511564.82666</v>
      </c>
      <c r="AB2165" s="140">
        <v>575540768119.16858</v>
      </c>
      <c r="AC2165" s="140">
        <v>74445743445.658325</v>
      </c>
      <c r="AD2165" s="140">
        <v>399027160660.5766</v>
      </c>
      <c r="AE2165" s="140">
        <v>353324868225.5072</v>
      </c>
      <c r="AF2165" s="140">
        <v>45702292435.070145</v>
      </c>
      <c r="AG2165" s="140">
        <v>40597019567.119614</v>
      </c>
      <c r="AH2165" s="140">
        <v>3674171</v>
      </c>
      <c r="AI2165" s="44"/>
      <c r="AK2165" s="44"/>
      <c r="AL2165" s="4"/>
    </row>
    <row r="2166" spans="1:38" x14ac:dyDescent="0.35">
      <c r="A2166" s="140" t="s">
        <v>125</v>
      </c>
      <c r="B2166" s="140" t="s">
        <v>126</v>
      </c>
      <c r="C2166" s="140" t="s">
        <v>282</v>
      </c>
      <c r="D2166" s="140" t="s">
        <v>7</v>
      </c>
      <c r="E2166" s="140" t="s">
        <v>535</v>
      </c>
      <c r="F2166" s="140">
        <v>1998</v>
      </c>
      <c r="G2166" s="140" t="s">
        <v>1956</v>
      </c>
      <c r="H2166" s="140">
        <v>1637605394525.6316</v>
      </c>
      <c r="I2166" s="140">
        <v>419083485511.7901</v>
      </c>
      <c r="J2166" s="140">
        <v>68683297172.08297</v>
      </c>
      <c r="K2166" s="140">
        <v>68124171369.933395</v>
      </c>
      <c r="L2166" s="140">
        <v>1110305649.4913146</v>
      </c>
      <c r="M2166" s="140">
        <v>6518604421.9627123</v>
      </c>
      <c r="N2166" s="140">
        <v>0</v>
      </c>
      <c r="O2166" s="140">
        <v>946449296.69335234</v>
      </c>
      <c r="P2166" s="140">
        <v>2429321309.286767</v>
      </c>
      <c r="Q2166" s="140">
        <v>57119490692.499245</v>
      </c>
      <c r="R2166" s="140">
        <v>4579492101.1805258</v>
      </c>
      <c r="S2166" s="140">
        <v>52539998591.318718</v>
      </c>
      <c r="T2166" s="140">
        <v>559125802.14957213</v>
      </c>
      <c r="U2166" s="140">
        <v>513951030.62461561</v>
      </c>
      <c r="V2166" s="140">
        <v>0</v>
      </c>
      <c r="W2166" s="140">
        <v>513928400.50949484</v>
      </c>
      <c r="X2166" s="140">
        <v>22630.115120749164</v>
      </c>
      <c r="Y2166" s="140">
        <v>45174771.524956584</v>
      </c>
      <c r="Z2166" s="140">
        <v>1109557621533.9153</v>
      </c>
      <c r="AA2166" s="140">
        <v>687503808014.60864</v>
      </c>
      <c r="AB2166" s="140">
        <v>609839551151.32996</v>
      </c>
      <c r="AC2166" s="140">
        <v>77664256863.279007</v>
      </c>
      <c r="AD2166" s="140">
        <v>422053813519.30652</v>
      </c>
      <c r="AE2166" s="140">
        <v>374376265553.50134</v>
      </c>
      <c r="AF2166" s="140">
        <v>47677547965.804611</v>
      </c>
      <c r="AG2166" s="140">
        <v>40280990307.843414</v>
      </c>
      <c r="AH2166" s="140">
        <v>3712696</v>
      </c>
      <c r="AI2166" s="44"/>
      <c r="AK2166" s="44"/>
      <c r="AL2166" s="4"/>
    </row>
    <row r="2167" spans="1:38" x14ac:dyDescent="0.35">
      <c r="A2167" s="140" t="s">
        <v>125</v>
      </c>
      <c r="B2167" s="140" t="s">
        <v>126</v>
      </c>
      <c r="C2167" s="140" t="s">
        <v>282</v>
      </c>
      <c r="D2167" s="140" t="s">
        <v>7</v>
      </c>
      <c r="E2167" s="140" t="s">
        <v>535</v>
      </c>
      <c r="F2167" s="140">
        <v>1999</v>
      </c>
      <c r="G2167" s="140" t="s">
        <v>1957</v>
      </c>
      <c r="H2167" s="140">
        <v>1752600245919.3079</v>
      </c>
      <c r="I2167" s="140">
        <v>447563731385.75854</v>
      </c>
      <c r="J2167" s="140">
        <v>66221975447.144936</v>
      </c>
      <c r="K2167" s="140">
        <v>65679802404.496765</v>
      </c>
      <c r="L2167" s="140">
        <v>1110683209.0676029</v>
      </c>
      <c r="M2167" s="140">
        <v>6579312233.1764202</v>
      </c>
      <c r="N2167" s="140">
        <v>0</v>
      </c>
      <c r="O2167" s="140">
        <v>893971391.71417999</v>
      </c>
      <c r="P2167" s="140">
        <v>2654251324.8844476</v>
      </c>
      <c r="Q2167" s="140">
        <v>54441584245.654114</v>
      </c>
      <c r="R2167" s="140">
        <v>4423088744.829052</v>
      </c>
      <c r="S2167" s="140">
        <v>50018495500.825066</v>
      </c>
      <c r="T2167" s="140">
        <v>542173042.64816427</v>
      </c>
      <c r="U2167" s="140">
        <v>503950601.93828213</v>
      </c>
      <c r="V2167" s="140">
        <v>0</v>
      </c>
      <c r="W2167" s="140">
        <v>503932580.19296044</v>
      </c>
      <c r="X2167" s="140">
        <v>18021.745321715716</v>
      </c>
      <c r="Y2167" s="140">
        <v>38222440.709882125</v>
      </c>
      <c r="Z2167" s="140">
        <v>1165776683156.4805</v>
      </c>
      <c r="AA2167" s="140">
        <v>722804196342.00049</v>
      </c>
      <c r="AB2167" s="140">
        <v>650050092536.92676</v>
      </c>
      <c r="AC2167" s="140">
        <v>72754103805.073105</v>
      </c>
      <c r="AD2167" s="140">
        <v>442972486814.47998</v>
      </c>
      <c r="AE2167" s="140">
        <v>398384939520.76855</v>
      </c>
      <c r="AF2167" s="140">
        <v>44587547293.711472</v>
      </c>
      <c r="AG2167" s="140">
        <v>73037855929.923904</v>
      </c>
      <c r="AH2167" s="140">
        <v>3754786</v>
      </c>
      <c r="AI2167" s="44"/>
      <c r="AK2167" s="44"/>
      <c r="AL2167" s="4"/>
    </row>
    <row r="2168" spans="1:38" x14ac:dyDescent="0.35">
      <c r="A2168" s="140" t="s">
        <v>125</v>
      </c>
      <c r="B2168" s="140" t="s">
        <v>126</v>
      </c>
      <c r="C2168" s="140" t="s">
        <v>282</v>
      </c>
      <c r="D2168" s="140" t="s">
        <v>7</v>
      </c>
      <c r="E2168" s="140" t="s">
        <v>535</v>
      </c>
      <c r="F2168" s="140">
        <v>2000</v>
      </c>
      <c r="G2168" s="140" t="s">
        <v>1958</v>
      </c>
      <c r="H2168" s="140">
        <v>1764864584241.3059</v>
      </c>
      <c r="I2168" s="140">
        <v>477165478451.40247</v>
      </c>
      <c r="J2168" s="140">
        <v>63536467923.738358</v>
      </c>
      <c r="K2168" s="140">
        <v>62908609502.863991</v>
      </c>
      <c r="L2168" s="140">
        <v>1104996236.7699747</v>
      </c>
      <c r="M2168" s="140">
        <v>7049376096.1710024</v>
      </c>
      <c r="N2168" s="140">
        <v>0</v>
      </c>
      <c r="O2168" s="140">
        <v>409852524.23974645</v>
      </c>
      <c r="P2168" s="140">
        <v>2737810061.6897745</v>
      </c>
      <c r="Q2168" s="140">
        <v>51606574583.993492</v>
      </c>
      <c r="R2168" s="140">
        <v>4115293897.5056171</v>
      </c>
      <c r="S2168" s="140">
        <v>47491280686.487877</v>
      </c>
      <c r="T2168" s="140">
        <v>627858420.87436712</v>
      </c>
      <c r="U2168" s="140">
        <v>555792409.91793931</v>
      </c>
      <c r="V2168" s="140">
        <v>0</v>
      </c>
      <c r="W2168" s="140">
        <v>555792409.91793931</v>
      </c>
      <c r="X2168" s="140">
        <v>0</v>
      </c>
      <c r="Y2168" s="140">
        <v>72066010.956427827</v>
      </c>
      <c r="Z2168" s="140">
        <v>1237667790837.866</v>
      </c>
      <c r="AA2168" s="140">
        <v>768212233420.95837</v>
      </c>
      <c r="AB2168" s="140">
        <v>690105775824.25708</v>
      </c>
      <c r="AC2168" s="140">
        <v>78106457596.702408</v>
      </c>
      <c r="AD2168" s="140">
        <v>469455557416.90576</v>
      </c>
      <c r="AE2168" s="140">
        <v>421724593246.19147</v>
      </c>
      <c r="AF2168" s="140">
        <v>47730964170.713936</v>
      </c>
      <c r="AG2168" s="140">
        <v>-13505152971.700998</v>
      </c>
      <c r="AH2168" s="140">
        <v>3805174</v>
      </c>
      <c r="AI2168" s="44"/>
      <c r="AK2168" s="44"/>
      <c r="AL2168" s="4"/>
    </row>
    <row r="2169" spans="1:38" x14ac:dyDescent="0.35">
      <c r="A2169" s="140" t="s">
        <v>125</v>
      </c>
      <c r="B2169" s="140" t="s">
        <v>126</v>
      </c>
      <c r="C2169" s="140" t="s">
        <v>282</v>
      </c>
      <c r="D2169" s="140" t="s">
        <v>7</v>
      </c>
      <c r="E2169" s="140" t="s">
        <v>535</v>
      </c>
      <c r="F2169" s="140">
        <v>2001</v>
      </c>
      <c r="G2169" s="140" t="s">
        <v>1959</v>
      </c>
      <c r="H2169" s="140">
        <v>1817388809569.6997</v>
      </c>
      <c r="I2169" s="140">
        <v>506655657887.08344</v>
      </c>
      <c r="J2169" s="140">
        <v>61754292789.263374</v>
      </c>
      <c r="K2169" s="140">
        <v>60967219673.907707</v>
      </c>
      <c r="L2169" s="140">
        <v>1047776533.8651314</v>
      </c>
      <c r="M2169" s="140">
        <v>7559975471.6878834</v>
      </c>
      <c r="N2169" s="140">
        <v>0</v>
      </c>
      <c r="O2169" s="140">
        <v>305371629.82559121</v>
      </c>
      <c r="P2169" s="140">
        <v>2450760915.8848023</v>
      </c>
      <c r="Q2169" s="140">
        <v>49603335122.644295</v>
      </c>
      <c r="R2169" s="140">
        <v>3955150472.3517675</v>
      </c>
      <c r="S2169" s="140">
        <v>45648184650.292526</v>
      </c>
      <c r="T2169" s="140">
        <v>787073115.35567939</v>
      </c>
      <c r="U2169" s="140">
        <v>714973297.49987912</v>
      </c>
      <c r="V2169" s="140">
        <v>0</v>
      </c>
      <c r="W2169" s="140">
        <v>714973297.49987912</v>
      </c>
      <c r="X2169" s="140">
        <v>0</v>
      </c>
      <c r="Y2169" s="140">
        <v>72099817.855800271</v>
      </c>
      <c r="Z2169" s="140">
        <v>1275359475638.6016</v>
      </c>
      <c r="AA2169" s="140">
        <v>792449947007.07312</v>
      </c>
      <c r="AB2169" s="140">
        <v>715584896900.57471</v>
      </c>
      <c r="AC2169" s="140">
        <v>76865050106.498901</v>
      </c>
      <c r="AD2169" s="140">
        <v>482909528631.52667</v>
      </c>
      <c r="AE2169" s="140">
        <v>436068885565.85699</v>
      </c>
      <c r="AF2169" s="140">
        <v>46840643065.670746</v>
      </c>
      <c r="AG2169" s="140">
        <v>-26380616745.248924</v>
      </c>
      <c r="AH2169" s="140">
        <v>3866243</v>
      </c>
      <c r="AI2169" s="44"/>
      <c r="AK2169" s="44"/>
      <c r="AL2169" s="4"/>
    </row>
    <row r="2170" spans="1:38" x14ac:dyDescent="0.35">
      <c r="A2170" s="140" t="s">
        <v>125</v>
      </c>
      <c r="B2170" s="140" t="s">
        <v>126</v>
      </c>
      <c r="C2170" s="140" t="s">
        <v>282</v>
      </c>
      <c r="D2170" s="140" t="s">
        <v>7</v>
      </c>
      <c r="E2170" s="140" t="s">
        <v>535</v>
      </c>
      <c r="F2170" s="140">
        <v>2002</v>
      </c>
      <c r="G2170" s="140" t="s">
        <v>1960</v>
      </c>
      <c r="H2170" s="140">
        <v>1819295733904.0115</v>
      </c>
      <c r="I2170" s="140">
        <v>537479782187.32611</v>
      </c>
      <c r="J2170" s="140">
        <v>60536413020.612267</v>
      </c>
      <c r="K2170" s="140">
        <v>59835585316.534775</v>
      </c>
      <c r="L2170" s="140">
        <v>1073452364.4734192</v>
      </c>
      <c r="M2170" s="140">
        <v>8092507498.2008181</v>
      </c>
      <c r="N2170" s="140">
        <v>0</v>
      </c>
      <c r="O2170" s="140">
        <v>556599922.04146874</v>
      </c>
      <c r="P2170" s="140">
        <v>2497863221.1961117</v>
      </c>
      <c r="Q2170" s="140">
        <v>47615162310.622955</v>
      </c>
      <c r="R2170" s="140">
        <v>3890823250.6495118</v>
      </c>
      <c r="S2170" s="140">
        <v>43724339059.973442</v>
      </c>
      <c r="T2170" s="140">
        <v>700827704.07748985</v>
      </c>
      <c r="U2170" s="140">
        <v>667039507.58295405</v>
      </c>
      <c r="V2170" s="140">
        <v>0</v>
      </c>
      <c r="W2170" s="140">
        <v>667039507.58295405</v>
      </c>
      <c r="X2170" s="140">
        <v>0</v>
      </c>
      <c r="Y2170" s="140">
        <v>33788196.494535759</v>
      </c>
      <c r="Z2170" s="140">
        <v>1258411177822.7903</v>
      </c>
      <c r="AA2170" s="140">
        <v>782588751884.9873</v>
      </c>
      <c r="AB2170" s="140">
        <v>719993869107.44458</v>
      </c>
      <c r="AC2170" s="140">
        <v>62594882777.541435</v>
      </c>
      <c r="AD2170" s="140">
        <v>475822425937.8031</v>
      </c>
      <c r="AE2170" s="140">
        <v>437764060157.86914</v>
      </c>
      <c r="AF2170" s="140">
        <v>38058365779.935867</v>
      </c>
      <c r="AG2170" s="140">
        <v>-37131639126.71698</v>
      </c>
      <c r="AH2170" s="140">
        <v>3931947</v>
      </c>
      <c r="AI2170" s="44"/>
      <c r="AK2170" s="44"/>
      <c r="AL2170" s="4"/>
    </row>
    <row r="2171" spans="1:38" x14ac:dyDescent="0.35">
      <c r="A2171" s="140" t="s">
        <v>125</v>
      </c>
      <c r="B2171" s="140" t="s">
        <v>126</v>
      </c>
      <c r="C2171" s="140" t="s">
        <v>282</v>
      </c>
      <c r="D2171" s="140" t="s">
        <v>7</v>
      </c>
      <c r="E2171" s="140" t="s">
        <v>535</v>
      </c>
      <c r="F2171" s="140">
        <v>2003</v>
      </c>
      <c r="G2171" s="140" t="s">
        <v>1961</v>
      </c>
      <c r="H2171" s="140">
        <v>1904956764296.7122</v>
      </c>
      <c r="I2171" s="140">
        <v>571548041376.021</v>
      </c>
      <c r="J2171" s="140">
        <v>58651314331.703972</v>
      </c>
      <c r="K2171" s="140">
        <v>57800516432.405251</v>
      </c>
      <c r="L2171" s="140">
        <v>1050008874.6295223</v>
      </c>
      <c r="M2171" s="140">
        <v>8869804116.1271286</v>
      </c>
      <c r="N2171" s="140">
        <v>0</v>
      </c>
      <c r="O2171" s="140">
        <v>0</v>
      </c>
      <c r="P2171" s="140">
        <v>2449708407.320941</v>
      </c>
      <c r="Q2171" s="140">
        <v>45430995034.32766</v>
      </c>
      <c r="R2171" s="140">
        <v>3735583683.7065344</v>
      </c>
      <c r="S2171" s="140">
        <v>41695411350.621124</v>
      </c>
      <c r="T2171" s="140">
        <v>850797899.29871798</v>
      </c>
      <c r="U2171" s="140">
        <v>816988993.41693497</v>
      </c>
      <c r="V2171" s="140">
        <v>0</v>
      </c>
      <c r="W2171" s="140">
        <v>816988993.41693497</v>
      </c>
      <c r="X2171" s="140">
        <v>0</v>
      </c>
      <c r="Y2171" s="140">
        <v>33808905.881783016</v>
      </c>
      <c r="Z2171" s="140">
        <v>1317644968602.9155</v>
      </c>
      <c r="AA2171" s="140">
        <v>820959303000.30859</v>
      </c>
      <c r="AB2171" s="140">
        <v>754408549094.77588</v>
      </c>
      <c r="AC2171" s="140">
        <v>66550753905.532593</v>
      </c>
      <c r="AD2171" s="140">
        <v>496685665602.60718</v>
      </c>
      <c r="AE2171" s="140">
        <v>456422030877.81482</v>
      </c>
      <c r="AF2171" s="140">
        <v>40263634724.792549</v>
      </c>
      <c r="AG2171" s="140">
        <v>-42887560013.928688</v>
      </c>
      <c r="AH2171" s="140">
        <v>3996521</v>
      </c>
      <c r="AI2171" s="44"/>
      <c r="AK2171" s="44"/>
      <c r="AL2171" s="4"/>
    </row>
    <row r="2172" spans="1:38" x14ac:dyDescent="0.35">
      <c r="A2172" s="140" t="s">
        <v>125</v>
      </c>
      <c r="B2172" s="140" t="s">
        <v>126</v>
      </c>
      <c r="C2172" s="140" t="s">
        <v>282</v>
      </c>
      <c r="D2172" s="140" t="s">
        <v>7</v>
      </c>
      <c r="E2172" s="140" t="s">
        <v>535</v>
      </c>
      <c r="F2172" s="140">
        <v>2004</v>
      </c>
      <c r="G2172" s="140" t="s">
        <v>1962</v>
      </c>
      <c r="H2172" s="140">
        <v>2043225166790.21</v>
      </c>
      <c r="I2172" s="140">
        <v>608155432665.74878</v>
      </c>
      <c r="J2172" s="140">
        <v>57858218259.710716</v>
      </c>
      <c r="K2172" s="140">
        <v>56981081245.45327</v>
      </c>
      <c r="L2172" s="140">
        <v>984372822.38342512</v>
      </c>
      <c r="M2172" s="140">
        <v>9912154664.5455952</v>
      </c>
      <c r="N2172" s="140">
        <v>0</v>
      </c>
      <c r="O2172" s="140">
        <v>568032523.52772081</v>
      </c>
      <c r="P2172" s="140">
        <v>2308191431.0178347</v>
      </c>
      <c r="Q2172" s="140">
        <v>43208329803.978699</v>
      </c>
      <c r="R2172" s="140">
        <v>3500094798.5337715</v>
      </c>
      <c r="S2172" s="140">
        <v>39708235005.444931</v>
      </c>
      <c r="T2172" s="140">
        <v>877137014.25744414</v>
      </c>
      <c r="U2172" s="140">
        <v>791742470.0927248</v>
      </c>
      <c r="V2172" s="140">
        <v>0</v>
      </c>
      <c r="W2172" s="140">
        <v>791742470.0927248</v>
      </c>
      <c r="X2172" s="140">
        <v>0</v>
      </c>
      <c r="Y2172" s="140">
        <v>85394544.164719343</v>
      </c>
      <c r="Z2172" s="140">
        <v>1417192909083.3713</v>
      </c>
      <c r="AA2172" s="140">
        <v>883977759920.8584</v>
      </c>
      <c r="AB2172" s="140">
        <v>810108575262.9093</v>
      </c>
      <c r="AC2172" s="140">
        <v>73869184657.949387</v>
      </c>
      <c r="AD2172" s="140">
        <v>533215149162.51276</v>
      </c>
      <c r="AE2172" s="140">
        <v>488657276666.45862</v>
      </c>
      <c r="AF2172" s="140">
        <v>44557872496.05455</v>
      </c>
      <c r="AG2172" s="140">
        <v>-39981393218.620842</v>
      </c>
      <c r="AH2172" s="140">
        <v>4070262</v>
      </c>
      <c r="AI2172" s="44"/>
      <c r="AK2172" s="44"/>
      <c r="AL2172" s="4"/>
    </row>
    <row r="2173" spans="1:38" x14ac:dyDescent="0.35">
      <c r="A2173" s="140" t="s">
        <v>125</v>
      </c>
      <c r="B2173" s="140" t="s">
        <v>126</v>
      </c>
      <c r="C2173" s="140" t="s">
        <v>282</v>
      </c>
      <c r="D2173" s="140" t="s">
        <v>7</v>
      </c>
      <c r="E2173" s="140" t="s">
        <v>535</v>
      </c>
      <c r="F2173" s="140">
        <v>2005</v>
      </c>
      <c r="G2173" s="140" t="s">
        <v>1963</v>
      </c>
      <c r="H2173" s="140">
        <v>2196740707303.718</v>
      </c>
      <c r="I2173" s="140">
        <v>653238379608.0249</v>
      </c>
      <c r="J2173" s="140">
        <v>59920817671.844917</v>
      </c>
      <c r="K2173" s="140">
        <v>58946604399.568947</v>
      </c>
      <c r="L2173" s="140">
        <v>905532730.32747412</v>
      </c>
      <c r="M2173" s="140">
        <v>11617677571.281193</v>
      </c>
      <c r="N2173" s="140">
        <v>0</v>
      </c>
      <c r="O2173" s="140">
        <v>3433461957.8465819</v>
      </c>
      <c r="P2173" s="140">
        <v>2465218851.200686</v>
      </c>
      <c r="Q2173" s="140">
        <v>40524713288.913017</v>
      </c>
      <c r="R2173" s="140">
        <v>3588202294.5951071</v>
      </c>
      <c r="S2173" s="140">
        <v>36936510994.317909</v>
      </c>
      <c r="T2173" s="140">
        <v>974213272.27595687</v>
      </c>
      <c r="U2173" s="140">
        <v>838877899.36116517</v>
      </c>
      <c r="V2173" s="140">
        <v>0</v>
      </c>
      <c r="W2173" s="140">
        <v>838877899.36116517</v>
      </c>
      <c r="X2173" s="140">
        <v>0</v>
      </c>
      <c r="Y2173" s="140">
        <v>135335372.91479173</v>
      </c>
      <c r="Z2173" s="140">
        <v>1533525630933.343</v>
      </c>
      <c r="AA2173" s="140">
        <v>935521927080.41382</v>
      </c>
      <c r="AB2173" s="140">
        <v>853134984384.00916</v>
      </c>
      <c r="AC2173" s="140">
        <v>82386942696.404602</v>
      </c>
      <c r="AD2173" s="140">
        <v>598003703852.9292</v>
      </c>
      <c r="AE2173" s="140">
        <v>545340377152.1604</v>
      </c>
      <c r="AF2173" s="140">
        <v>52663326700.769104</v>
      </c>
      <c r="AG2173" s="140">
        <v>-49944120909.494843</v>
      </c>
      <c r="AH2173" s="140">
        <v>4159914</v>
      </c>
      <c r="AI2173" s="44"/>
      <c r="AK2173" s="44"/>
      <c r="AL2173" s="4"/>
    </row>
    <row r="2174" spans="1:38" x14ac:dyDescent="0.35">
      <c r="A2174" s="140" t="s">
        <v>125</v>
      </c>
      <c r="B2174" s="140" t="s">
        <v>126</v>
      </c>
      <c r="C2174" s="140" t="s">
        <v>282</v>
      </c>
      <c r="D2174" s="140" t="s">
        <v>7</v>
      </c>
      <c r="E2174" s="140" t="s">
        <v>535</v>
      </c>
      <c r="F2174" s="140">
        <v>2006</v>
      </c>
      <c r="G2174" s="140" t="s">
        <v>1964</v>
      </c>
      <c r="H2174" s="140">
        <v>2486043197895.2319</v>
      </c>
      <c r="I2174" s="140">
        <v>701812439202.33093</v>
      </c>
      <c r="J2174" s="140">
        <v>57460117464.803955</v>
      </c>
      <c r="K2174" s="140">
        <v>56247610734.484222</v>
      </c>
      <c r="L2174" s="140">
        <v>864434298.42231953</v>
      </c>
      <c r="M2174" s="140">
        <v>12231753964.898829</v>
      </c>
      <c r="N2174" s="140">
        <v>0</v>
      </c>
      <c r="O2174" s="140">
        <v>2505734390.7703791</v>
      </c>
      <c r="P2174" s="140">
        <v>2663669031.9725714</v>
      </c>
      <c r="Q2174" s="140">
        <v>37982019048.420128</v>
      </c>
      <c r="R2174" s="140">
        <v>3687466676.3933306</v>
      </c>
      <c r="S2174" s="140">
        <v>34294552372.026798</v>
      </c>
      <c r="T2174" s="140">
        <v>1212506730.3197279</v>
      </c>
      <c r="U2174" s="140">
        <v>519856250.18465096</v>
      </c>
      <c r="V2174" s="140">
        <v>0</v>
      </c>
      <c r="W2174" s="140">
        <v>519856250.18465096</v>
      </c>
      <c r="X2174" s="140">
        <v>0</v>
      </c>
      <c r="Y2174" s="140">
        <v>692650480.135077</v>
      </c>
      <c r="Z2174" s="140">
        <v>1739463453273.7866</v>
      </c>
      <c r="AA2174" s="140">
        <v>1068246670953.4631</v>
      </c>
      <c r="AB2174" s="140">
        <v>977495327813.21362</v>
      </c>
      <c r="AC2174" s="140">
        <v>90751343140.249252</v>
      </c>
      <c r="AD2174" s="140">
        <v>671216782320.32373</v>
      </c>
      <c r="AE2174" s="140">
        <v>614194536250.99878</v>
      </c>
      <c r="AF2174" s="140">
        <v>57022246069.324936</v>
      </c>
      <c r="AG2174" s="140">
        <v>-12692812045.690414</v>
      </c>
      <c r="AH2174" s="140">
        <v>4273591</v>
      </c>
      <c r="AI2174" s="44"/>
      <c r="AK2174" s="44"/>
      <c r="AL2174" s="4"/>
    </row>
    <row r="2175" spans="1:38" x14ac:dyDescent="0.35">
      <c r="A2175" s="140" t="s">
        <v>125</v>
      </c>
      <c r="B2175" s="140" t="s">
        <v>126</v>
      </c>
      <c r="C2175" s="140" t="s">
        <v>282</v>
      </c>
      <c r="D2175" s="140" t="s">
        <v>7</v>
      </c>
      <c r="E2175" s="140" t="s">
        <v>535</v>
      </c>
      <c r="F2175" s="140">
        <v>2007</v>
      </c>
      <c r="G2175" s="140" t="s">
        <v>1965</v>
      </c>
      <c r="H2175" s="140">
        <v>2648566859300.4482</v>
      </c>
      <c r="I2175" s="140">
        <v>746974800609.93445</v>
      </c>
      <c r="J2175" s="140">
        <v>59821407974.657547</v>
      </c>
      <c r="K2175" s="140">
        <v>57966846662.804443</v>
      </c>
      <c r="L2175" s="140">
        <v>804086999.59144211</v>
      </c>
      <c r="M2175" s="140">
        <v>13451401623.385015</v>
      </c>
      <c r="N2175" s="140">
        <v>0</v>
      </c>
      <c r="O2175" s="140">
        <v>3311742746.2392755</v>
      </c>
      <c r="P2175" s="140">
        <v>3082506673.7866898</v>
      </c>
      <c r="Q2175" s="140">
        <v>37317108619.802017</v>
      </c>
      <c r="R2175" s="140">
        <v>3834284524.3361869</v>
      </c>
      <c r="S2175" s="140">
        <v>33482824095.465828</v>
      </c>
      <c r="T2175" s="140">
        <v>1854561311.8531036</v>
      </c>
      <c r="U2175" s="140">
        <v>560962097.66747999</v>
      </c>
      <c r="V2175" s="140">
        <v>0</v>
      </c>
      <c r="W2175" s="140">
        <v>560962097.66747999</v>
      </c>
      <c r="X2175" s="140">
        <v>0</v>
      </c>
      <c r="Y2175" s="140">
        <v>1293599214.1856236</v>
      </c>
      <c r="Z2175" s="140">
        <v>1891753070492.3018</v>
      </c>
      <c r="AA2175" s="140">
        <v>1191815675901.9521</v>
      </c>
      <c r="AB2175" s="140">
        <v>1090651942130.683</v>
      </c>
      <c r="AC2175" s="140">
        <v>101163733771.26991</v>
      </c>
      <c r="AD2175" s="140">
        <v>699937394590.34973</v>
      </c>
      <c r="AE2175" s="140">
        <v>640525287773.32251</v>
      </c>
      <c r="AF2175" s="140">
        <v>59412106817.027519</v>
      </c>
      <c r="AG2175" s="140">
        <v>-49982419776.446037</v>
      </c>
      <c r="AH2175" s="140">
        <v>4398942</v>
      </c>
      <c r="AI2175" s="44"/>
      <c r="AK2175" s="44"/>
      <c r="AL2175" s="4"/>
    </row>
    <row r="2176" spans="1:38" x14ac:dyDescent="0.35">
      <c r="A2176" s="140" t="s">
        <v>125</v>
      </c>
      <c r="B2176" s="140" t="s">
        <v>126</v>
      </c>
      <c r="C2176" s="140" t="s">
        <v>282</v>
      </c>
      <c r="D2176" s="140" t="s">
        <v>7</v>
      </c>
      <c r="E2176" s="140" t="s">
        <v>535</v>
      </c>
      <c r="F2176" s="140">
        <v>2008</v>
      </c>
      <c r="G2176" s="140" t="s">
        <v>1966</v>
      </c>
      <c r="H2176" s="140">
        <v>2527085584456.3018</v>
      </c>
      <c r="I2176" s="140">
        <v>780423657590.22583</v>
      </c>
      <c r="J2176" s="140">
        <v>58720737212.116043</v>
      </c>
      <c r="K2176" s="140">
        <v>56749792331.052551</v>
      </c>
      <c r="L2176" s="140">
        <v>761990197.32216787</v>
      </c>
      <c r="M2176" s="140">
        <v>11254853133.152321</v>
      </c>
      <c r="N2176" s="140">
        <v>0</v>
      </c>
      <c r="O2176" s="140">
        <v>4828268650.170022</v>
      </c>
      <c r="P2176" s="140">
        <v>2922417845.8249378</v>
      </c>
      <c r="Q2176" s="140">
        <v>36982262504.583107</v>
      </c>
      <c r="R2176" s="140">
        <v>3689983636.3657413</v>
      </c>
      <c r="S2176" s="140">
        <v>33292278868.217369</v>
      </c>
      <c r="T2176" s="140">
        <v>1970944881.063498</v>
      </c>
      <c r="U2176" s="140">
        <v>560189642.13480711</v>
      </c>
      <c r="V2176" s="140">
        <v>0</v>
      </c>
      <c r="W2176" s="140">
        <v>560189642.13480711</v>
      </c>
      <c r="X2176" s="140">
        <v>0</v>
      </c>
      <c r="Y2176" s="140">
        <v>1410755238.9286909</v>
      </c>
      <c r="Z2176" s="140">
        <v>1841577561475.1077</v>
      </c>
      <c r="AA2176" s="140">
        <v>1139257985669.0149</v>
      </c>
      <c r="AB2176" s="140">
        <v>1047270162349.0737</v>
      </c>
      <c r="AC2176" s="140">
        <v>91987823319.942139</v>
      </c>
      <c r="AD2176" s="140">
        <v>702319575806.09045</v>
      </c>
      <c r="AE2176" s="140">
        <v>645611745037.23413</v>
      </c>
      <c r="AF2176" s="140">
        <v>56707830768.857101</v>
      </c>
      <c r="AG2176" s="140">
        <v>-153636371821.14767</v>
      </c>
      <c r="AH2176" s="140">
        <v>4489544</v>
      </c>
      <c r="AI2176" s="44"/>
      <c r="AK2176" s="44"/>
      <c r="AL2176" s="4"/>
    </row>
    <row r="2177" spans="1:38" x14ac:dyDescent="0.35">
      <c r="A2177" s="140" t="s">
        <v>125</v>
      </c>
      <c r="B2177" s="140" t="s">
        <v>126</v>
      </c>
      <c r="C2177" s="140" t="s">
        <v>282</v>
      </c>
      <c r="D2177" s="140" t="s">
        <v>7</v>
      </c>
      <c r="E2177" s="140" t="s">
        <v>535</v>
      </c>
      <c r="F2177" s="140">
        <v>2009</v>
      </c>
      <c r="G2177" s="140" t="s">
        <v>1967</v>
      </c>
      <c r="H2177" s="140">
        <v>2234018692757.0723</v>
      </c>
      <c r="I2177" s="140">
        <v>800265446100.22107</v>
      </c>
      <c r="J2177" s="140">
        <v>54935789901.008163</v>
      </c>
      <c r="K2177" s="140">
        <v>52748798764.978683</v>
      </c>
      <c r="L2177" s="140">
        <v>778717240.99875879</v>
      </c>
      <c r="M2177" s="140">
        <v>9972913645.6842308</v>
      </c>
      <c r="N2177" s="140">
        <v>0</v>
      </c>
      <c r="O2177" s="140">
        <v>3226595988.7756219</v>
      </c>
      <c r="P2177" s="140">
        <v>3001091297.8778205</v>
      </c>
      <c r="Q2177" s="140">
        <v>35769480591.642258</v>
      </c>
      <c r="R2177" s="140">
        <v>3667194447.742218</v>
      </c>
      <c r="S2177" s="140">
        <v>32102286143.900043</v>
      </c>
      <c r="T2177" s="140">
        <v>2186991136.0294776</v>
      </c>
      <c r="U2177" s="140">
        <v>680865741.524665</v>
      </c>
      <c r="V2177" s="140">
        <v>0</v>
      </c>
      <c r="W2177" s="140">
        <v>680865741.524665</v>
      </c>
      <c r="X2177" s="140">
        <v>0</v>
      </c>
      <c r="Y2177" s="140">
        <v>1506125394.5048125</v>
      </c>
      <c r="Z2177" s="140">
        <v>1594442447243.8679</v>
      </c>
      <c r="AA2177" s="140">
        <v>994759251704.27698</v>
      </c>
      <c r="AB2177" s="140">
        <v>919956631692.90845</v>
      </c>
      <c r="AC2177" s="140">
        <v>74802620011.368271</v>
      </c>
      <c r="AD2177" s="140">
        <v>599683195539.59106</v>
      </c>
      <c r="AE2177" s="140">
        <v>554588993976.45142</v>
      </c>
      <c r="AF2177" s="140">
        <v>45094201563.140038</v>
      </c>
      <c r="AG2177" s="140">
        <v>-215624990488.02432</v>
      </c>
      <c r="AH2177" s="140">
        <v>4535375</v>
      </c>
      <c r="AI2177" s="44"/>
      <c r="AK2177" s="44"/>
      <c r="AL2177" s="4"/>
    </row>
    <row r="2178" spans="1:38" x14ac:dyDescent="0.35">
      <c r="A2178" s="140" t="s">
        <v>125</v>
      </c>
      <c r="B2178" s="140" t="s">
        <v>126</v>
      </c>
      <c r="C2178" s="140" t="s">
        <v>282</v>
      </c>
      <c r="D2178" s="140" t="s">
        <v>7</v>
      </c>
      <c r="E2178" s="140" t="s">
        <v>535</v>
      </c>
      <c r="F2178" s="140">
        <v>2010</v>
      </c>
      <c r="G2178" s="140" t="s">
        <v>1968</v>
      </c>
      <c r="H2178" s="140">
        <v>2131282971108.5693</v>
      </c>
      <c r="I2178" s="140">
        <v>811223005809.40186</v>
      </c>
      <c r="J2178" s="140">
        <v>58014544815.717712</v>
      </c>
      <c r="K2178" s="140">
        <v>55683558888.629456</v>
      </c>
      <c r="L2178" s="140">
        <v>837873418.18424082</v>
      </c>
      <c r="M2178" s="140">
        <v>10057956227.191296</v>
      </c>
      <c r="N2178" s="140">
        <v>0</v>
      </c>
      <c r="O2178" s="140">
        <v>4231085276.6833763</v>
      </c>
      <c r="P2178" s="140">
        <v>3377376393.3482847</v>
      </c>
      <c r="Q2178" s="140">
        <v>37179267573.22226</v>
      </c>
      <c r="R2178" s="140">
        <v>3746533233.8876014</v>
      </c>
      <c r="S2178" s="140">
        <v>33432734339.334656</v>
      </c>
      <c r="T2178" s="140">
        <v>2330985927.0882578</v>
      </c>
      <c r="U2178" s="140">
        <v>707765020.40012968</v>
      </c>
      <c r="V2178" s="140">
        <v>0</v>
      </c>
      <c r="W2178" s="140">
        <v>707765020.40012968</v>
      </c>
      <c r="X2178" s="140">
        <v>0</v>
      </c>
      <c r="Y2178" s="140">
        <v>1623220906.688128</v>
      </c>
      <c r="Z2178" s="140">
        <v>1468110818561.9026</v>
      </c>
      <c r="AA2178" s="140">
        <v>832024424548.48596</v>
      </c>
      <c r="AB2178" s="140">
        <v>774434024003.54346</v>
      </c>
      <c r="AC2178" s="140">
        <v>57590400544.942833</v>
      </c>
      <c r="AD2178" s="140">
        <v>636086394013.4165</v>
      </c>
      <c r="AE2178" s="140">
        <v>592058275208.72998</v>
      </c>
      <c r="AF2178" s="140">
        <v>44028118804.685722</v>
      </c>
      <c r="AG2178" s="140">
        <v>-206065398078.45306</v>
      </c>
      <c r="AH2178" s="140">
        <v>4560155</v>
      </c>
      <c r="AI2178" s="44"/>
      <c r="AK2178" s="44"/>
      <c r="AL2178" s="4"/>
    </row>
    <row r="2179" spans="1:38" x14ac:dyDescent="0.35">
      <c r="A2179" s="140" t="s">
        <v>125</v>
      </c>
      <c r="B2179" s="140" t="s">
        <v>126</v>
      </c>
      <c r="C2179" s="140" t="s">
        <v>282</v>
      </c>
      <c r="D2179" s="140" t="s">
        <v>7</v>
      </c>
      <c r="E2179" s="140" t="s">
        <v>535</v>
      </c>
      <c r="F2179" s="140">
        <v>2011</v>
      </c>
      <c r="G2179" s="140" t="s">
        <v>1969</v>
      </c>
      <c r="H2179" s="140">
        <v>2050434469548.7097</v>
      </c>
      <c r="I2179" s="140">
        <v>822718804570.77234</v>
      </c>
      <c r="J2179" s="140">
        <v>62397575747.939751</v>
      </c>
      <c r="K2179" s="140">
        <v>60809631894.781639</v>
      </c>
      <c r="L2179" s="140">
        <v>887921283.16472387</v>
      </c>
      <c r="M2179" s="140">
        <v>10229145548.211948</v>
      </c>
      <c r="N2179" s="140">
        <v>0</v>
      </c>
      <c r="O2179" s="140">
        <v>6604196693.407918</v>
      </c>
      <c r="P2179" s="140">
        <v>3334131859.3591647</v>
      </c>
      <c r="Q2179" s="140">
        <v>39754236510.637886</v>
      </c>
      <c r="R2179" s="140">
        <v>3799829395.6163454</v>
      </c>
      <c r="S2179" s="140">
        <v>35954407115.021538</v>
      </c>
      <c r="T2179" s="140">
        <v>1587943853.1581073</v>
      </c>
      <c r="U2179" s="140">
        <v>718866830.74097776</v>
      </c>
      <c r="V2179" s="140">
        <v>0</v>
      </c>
      <c r="W2179" s="140">
        <v>718866830.74097776</v>
      </c>
      <c r="X2179" s="140">
        <v>0</v>
      </c>
      <c r="Y2179" s="140">
        <v>869077022.4171294</v>
      </c>
      <c r="Z2179" s="140">
        <v>1393935039468.8735</v>
      </c>
      <c r="AA2179" s="140">
        <v>789000187792.23328</v>
      </c>
      <c r="AB2179" s="140">
        <v>739989162117.72302</v>
      </c>
      <c r="AC2179" s="140">
        <v>49011025674.509079</v>
      </c>
      <c r="AD2179" s="140">
        <v>604934851676.64026</v>
      </c>
      <c r="AE2179" s="140">
        <v>567357576023.65271</v>
      </c>
      <c r="AF2179" s="140">
        <v>37577275652.989372</v>
      </c>
      <c r="AG2179" s="140">
        <v>-228616950238.87613</v>
      </c>
      <c r="AH2179" s="140">
        <v>4580084</v>
      </c>
      <c r="AI2179" s="44"/>
      <c r="AK2179" s="44"/>
      <c r="AL2179" s="4"/>
    </row>
    <row r="2180" spans="1:38" x14ac:dyDescent="0.35">
      <c r="A2180" s="140" t="s">
        <v>125</v>
      </c>
      <c r="B2180" s="140" t="s">
        <v>126</v>
      </c>
      <c r="C2180" s="140" t="s">
        <v>282</v>
      </c>
      <c r="D2180" s="140" t="s">
        <v>7</v>
      </c>
      <c r="E2180" s="140" t="s">
        <v>535</v>
      </c>
      <c r="F2180" s="140">
        <v>2012</v>
      </c>
      <c r="G2180" s="140" t="s">
        <v>1970</v>
      </c>
      <c r="H2180" s="140">
        <v>1928142610724.1948</v>
      </c>
      <c r="I2180" s="140">
        <v>840665730843.01843</v>
      </c>
      <c r="J2180" s="140">
        <v>66739685162.059837</v>
      </c>
      <c r="K2180" s="140">
        <v>65598777665.581909</v>
      </c>
      <c r="L2180" s="140">
        <v>903555632.52017367</v>
      </c>
      <c r="M2180" s="140">
        <v>10182901935.081406</v>
      </c>
      <c r="N2180" s="140">
        <v>0</v>
      </c>
      <c r="O2180" s="140">
        <v>9877081492.2535038</v>
      </c>
      <c r="P2180" s="140">
        <v>3300598750.5682783</v>
      </c>
      <c r="Q2180" s="140">
        <v>41334639855.158554</v>
      </c>
      <c r="R2180" s="140">
        <v>4058781027.0364919</v>
      </c>
      <c r="S2180" s="140">
        <v>37275858828.122063</v>
      </c>
      <c r="T2180" s="140">
        <v>1140907496.4779291</v>
      </c>
      <c r="U2180" s="140">
        <v>747799469.27573383</v>
      </c>
      <c r="V2180" s="140">
        <v>0</v>
      </c>
      <c r="W2180" s="140">
        <v>747799469.27573383</v>
      </c>
      <c r="X2180" s="140">
        <v>0</v>
      </c>
      <c r="Y2180" s="140">
        <v>393108027.20219529</v>
      </c>
      <c r="Z2180" s="140">
        <v>1345444119877.5901</v>
      </c>
      <c r="AA2180" s="140">
        <v>760827990945.69983</v>
      </c>
      <c r="AB2180" s="140">
        <v>716904834158.07092</v>
      </c>
      <c r="AC2180" s="140">
        <v>43923156787.628883</v>
      </c>
      <c r="AD2180" s="140">
        <v>584616128931.89246</v>
      </c>
      <c r="AE2180" s="140">
        <v>550865811912.49048</v>
      </c>
      <c r="AF2180" s="140">
        <v>33750317019.402077</v>
      </c>
      <c r="AG2180" s="140">
        <v>-324706925158.47302</v>
      </c>
      <c r="AH2180" s="140">
        <v>4599533</v>
      </c>
      <c r="AI2180" s="44"/>
      <c r="AK2180" s="44"/>
      <c r="AL2180" s="4"/>
    </row>
    <row r="2181" spans="1:38" x14ac:dyDescent="0.35">
      <c r="A2181" s="140" t="s">
        <v>125</v>
      </c>
      <c r="B2181" s="140" t="s">
        <v>126</v>
      </c>
      <c r="C2181" s="140" t="s">
        <v>282</v>
      </c>
      <c r="D2181" s="140" t="s">
        <v>7</v>
      </c>
      <c r="E2181" s="140" t="s">
        <v>535</v>
      </c>
      <c r="F2181" s="140">
        <v>2013</v>
      </c>
      <c r="G2181" s="140" t="s">
        <v>1971</v>
      </c>
      <c r="H2181" s="140">
        <v>1959936132426.6118</v>
      </c>
      <c r="I2181" s="140">
        <v>853437371683.31213</v>
      </c>
      <c r="J2181" s="140">
        <v>65515803091.560432</v>
      </c>
      <c r="K2181" s="140">
        <v>64503042730.545631</v>
      </c>
      <c r="L2181" s="140">
        <v>958320569.76960742</v>
      </c>
      <c r="M2181" s="140">
        <v>10361315057.153912</v>
      </c>
      <c r="N2181" s="140">
        <v>0</v>
      </c>
      <c r="O2181" s="140">
        <v>6216503137.3514795</v>
      </c>
      <c r="P2181" s="140">
        <v>3528646895.0287337</v>
      </c>
      <c r="Q2181" s="140">
        <v>43438257071.241898</v>
      </c>
      <c r="R2181" s="140">
        <v>4045014972.3689094</v>
      </c>
      <c r="S2181" s="140">
        <v>39393242098.872986</v>
      </c>
      <c r="T2181" s="140">
        <v>1012760361.014801</v>
      </c>
      <c r="U2181" s="140">
        <v>664600662.38156831</v>
      </c>
      <c r="V2181" s="140">
        <v>0</v>
      </c>
      <c r="W2181" s="140">
        <v>664600662.38156831</v>
      </c>
      <c r="X2181" s="140">
        <v>0</v>
      </c>
      <c r="Y2181" s="140">
        <v>348159698.63323271</v>
      </c>
      <c r="Z2181" s="140">
        <v>1359929941795.5068</v>
      </c>
      <c r="AA2181" s="140">
        <v>768322088785.66589</v>
      </c>
      <c r="AB2181" s="140">
        <v>725455612602.41138</v>
      </c>
      <c r="AC2181" s="140">
        <v>42866476183.254082</v>
      </c>
      <c r="AD2181" s="140">
        <v>591607853009.84082</v>
      </c>
      <c r="AE2181" s="140">
        <v>558600675016.3584</v>
      </c>
      <c r="AF2181" s="140">
        <v>33007177993.482258</v>
      </c>
      <c r="AG2181" s="140">
        <v>-318946984143.7677</v>
      </c>
      <c r="AH2181" s="140">
        <v>4623816</v>
      </c>
      <c r="AI2181" s="44"/>
      <c r="AK2181" s="44"/>
      <c r="AL2181" s="4"/>
    </row>
    <row r="2182" spans="1:38" x14ac:dyDescent="0.35">
      <c r="A2182" s="140" t="s">
        <v>125</v>
      </c>
      <c r="B2182" s="140" t="s">
        <v>126</v>
      </c>
      <c r="C2182" s="140" t="s">
        <v>282</v>
      </c>
      <c r="D2182" s="140" t="s">
        <v>7</v>
      </c>
      <c r="E2182" s="140" t="s">
        <v>535</v>
      </c>
      <c r="F2182" s="140">
        <v>2014</v>
      </c>
      <c r="G2182" s="140" t="s">
        <v>1972</v>
      </c>
      <c r="H2182" s="140">
        <v>2014432351471.4812</v>
      </c>
      <c r="I2182" s="140">
        <v>878662970072.56494</v>
      </c>
      <c r="J2182" s="140">
        <v>71523559094.793213</v>
      </c>
      <c r="K2182" s="140">
        <v>70529515905.675827</v>
      </c>
      <c r="L2182" s="140">
        <v>1015461405.6111221</v>
      </c>
      <c r="M2182" s="140">
        <v>13287722636.851793</v>
      </c>
      <c r="N2182" s="140">
        <v>0</v>
      </c>
      <c r="O2182" s="140">
        <v>5730240077.3006353</v>
      </c>
      <c r="P2182" s="140">
        <v>3845807054.7204361</v>
      </c>
      <c r="Q2182" s="140">
        <v>46650284731.191841</v>
      </c>
      <c r="R2182" s="140">
        <v>4108340900.7470307</v>
      </c>
      <c r="S2182" s="140">
        <v>42541943830.444809</v>
      </c>
      <c r="T2182" s="140">
        <v>994043189.11739469</v>
      </c>
      <c r="U2182" s="140">
        <v>624342930.37663198</v>
      </c>
      <c r="V2182" s="140">
        <v>0</v>
      </c>
      <c r="W2182" s="140">
        <v>624342930.37663198</v>
      </c>
      <c r="X2182" s="140">
        <v>0</v>
      </c>
      <c r="Y2182" s="140">
        <v>369700258.74076265</v>
      </c>
      <c r="Z2182" s="140">
        <v>1435507504172.4705</v>
      </c>
      <c r="AA2182" s="140">
        <v>838521205663.96521</v>
      </c>
      <c r="AB2182" s="140">
        <v>793345170657.05933</v>
      </c>
      <c r="AC2182" s="140">
        <v>45176035006.904999</v>
      </c>
      <c r="AD2182" s="140">
        <v>596986298508.50549</v>
      </c>
      <c r="AE2182" s="140">
        <v>564823159713.81165</v>
      </c>
      <c r="AF2182" s="140">
        <v>32163138794.692375</v>
      </c>
      <c r="AG2182" s="140">
        <v>-371261681868.34741</v>
      </c>
      <c r="AH2182" s="140">
        <v>4657740</v>
      </c>
      <c r="AI2182" s="44"/>
      <c r="AK2182" s="44"/>
      <c r="AL2182" s="4"/>
    </row>
    <row r="2183" spans="1:38" x14ac:dyDescent="0.35">
      <c r="A2183" s="140" t="s">
        <v>125</v>
      </c>
      <c r="B2183" s="140" t="s">
        <v>126</v>
      </c>
      <c r="C2183" s="140" t="s">
        <v>282</v>
      </c>
      <c r="D2183" s="140" t="s">
        <v>7</v>
      </c>
      <c r="E2183" s="140" t="s">
        <v>535</v>
      </c>
      <c r="F2183" s="140">
        <v>2015</v>
      </c>
      <c r="G2183" s="140" t="s">
        <v>1973</v>
      </c>
      <c r="H2183" s="140">
        <v>1865143864437.2214</v>
      </c>
      <c r="I2183" s="140">
        <v>930635501489.30835</v>
      </c>
      <c r="J2183" s="140">
        <v>76139652314.219543</v>
      </c>
      <c r="K2183" s="140">
        <v>75308492172.126282</v>
      </c>
      <c r="L2183" s="140">
        <v>1019184827.346548</v>
      </c>
      <c r="M2183" s="140">
        <v>17073302237.207933</v>
      </c>
      <c r="N2183" s="140">
        <v>0</v>
      </c>
      <c r="O2183" s="140">
        <v>930224624.60645378</v>
      </c>
      <c r="P2183" s="140">
        <v>8852863438.1083755</v>
      </c>
      <c r="Q2183" s="140">
        <v>47432917044.856972</v>
      </c>
      <c r="R2183" s="140">
        <v>4047331586.1907592</v>
      </c>
      <c r="S2183" s="140">
        <v>43385585458.666214</v>
      </c>
      <c r="T2183" s="140">
        <v>831160142.093256</v>
      </c>
      <c r="U2183" s="140">
        <v>567561322.08841085</v>
      </c>
      <c r="V2183" s="140">
        <v>0</v>
      </c>
      <c r="W2183" s="140">
        <v>567561322.08841085</v>
      </c>
      <c r="X2183" s="140">
        <v>0</v>
      </c>
      <c r="Y2183" s="140">
        <v>263598820.00484508</v>
      </c>
      <c r="Z2183" s="140">
        <v>1461350535346.4656</v>
      </c>
      <c r="AA2183" s="140">
        <v>857639799387.15161</v>
      </c>
      <c r="AB2183" s="140">
        <v>823165036419.76611</v>
      </c>
      <c r="AC2183" s="140">
        <v>34474762967.38765</v>
      </c>
      <c r="AD2183" s="140">
        <v>603710735959.31091</v>
      </c>
      <c r="AE2183" s="140">
        <v>579443223493.19556</v>
      </c>
      <c r="AF2183" s="140">
        <v>24267512466.115463</v>
      </c>
      <c r="AG2183" s="140">
        <v>-602981824712.77222</v>
      </c>
      <c r="AH2183" s="140">
        <v>4701957</v>
      </c>
      <c r="AI2183" s="44"/>
      <c r="AK2183" s="44"/>
      <c r="AL2183" s="4"/>
    </row>
    <row r="2184" spans="1:38" x14ac:dyDescent="0.35">
      <c r="A2184" s="140" t="s">
        <v>125</v>
      </c>
      <c r="B2184" s="140" t="s">
        <v>126</v>
      </c>
      <c r="C2184" s="140" t="s">
        <v>282</v>
      </c>
      <c r="D2184" s="140" t="s">
        <v>7</v>
      </c>
      <c r="E2184" s="140" t="s">
        <v>535</v>
      </c>
      <c r="F2184" s="140">
        <v>2016</v>
      </c>
      <c r="G2184" s="140" t="s">
        <v>1974</v>
      </c>
      <c r="H2184" s="140">
        <v>2072838903300.0884</v>
      </c>
      <c r="I2184" s="140">
        <v>1028100744601.5291</v>
      </c>
      <c r="J2184" s="140">
        <v>74171123015.943604</v>
      </c>
      <c r="K2184" s="140">
        <v>73901319099.22319</v>
      </c>
      <c r="L2184" s="140">
        <v>1045661277.5346496</v>
      </c>
      <c r="M2184" s="140">
        <v>17205827557.698547</v>
      </c>
      <c r="N2184" s="140">
        <v>0</v>
      </c>
      <c r="O2184" s="140">
        <v>623612177.89144993</v>
      </c>
      <c r="P2184" s="140">
        <v>8924508770.8528767</v>
      </c>
      <c r="Q2184" s="140">
        <v>46101709315.245659</v>
      </c>
      <c r="R2184" s="140">
        <v>4010222467.7214737</v>
      </c>
      <c r="S2184" s="140">
        <v>42091486847.524185</v>
      </c>
      <c r="T2184" s="140">
        <v>269803916.72041279</v>
      </c>
      <c r="U2184" s="140">
        <v>140017402.78288898</v>
      </c>
      <c r="V2184" s="140">
        <v>0</v>
      </c>
      <c r="W2184" s="140">
        <v>140017402.78288898</v>
      </c>
      <c r="X2184" s="140">
        <v>0</v>
      </c>
      <c r="Y2184" s="140">
        <v>129786513.93752381</v>
      </c>
      <c r="Z2184" s="140">
        <v>1536074619232.4287</v>
      </c>
      <c r="AA2184" s="140">
        <v>915668498042.85461</v>
      </c>
      <c r="AB2184" s="140">
        <v>878840992791.8562</v>
      </c>
      <c r="AC2184" s="140">
        <v>36827505251.000023</v>
      </c>
      <c r="AD2184" s="140">
        <v>620406121189.5741</v>
      </c>
      <c r="AE2184" s="140">
        <v>595453848904.68262</v>
      </c>
      <c r="AF2184" s="140">
        <v>24952272284.890091</v>
      </c>
      <c r="AG2184" s="140">
        <v>-565507583549.8136</v>
      </c>
      <c r="AH2184" s="140">
        <v>4755335</v>
      </c>
      <c r="AI2184" s="44"/>
      <c r="AK2184" s="44"/>
      <c r="AL2184" s="4"/>
    </row>
    <row r="2185" spans="1:38" x14ac:dyDescent="0.35">
      <c r="A2185" s="140" t="s">
        <v>125</v>
      </c>
      <c r="B2185" s="140" t="s">
        <v>126</v>
      </c>
      <c r="C2185" s="140" t="s">
        <v>282</v>
      </c>
      <c r="D2185" s="140" t="s">
        <v>7</v>
      </c>
      <c r="E2185" s="140" t="s">
        <v>535</v>
      </c>
      <c r="F2185" s="140">
        <v>2017</v>
      </c>
      <c r="G2185" s="140" t="s">
        <v>1975</v>
      </c>
      <c r="H2185" s="140">
        <v>2116433595881.3608</v>
      </c>
      <c r="I2185" s="140">
        <v>1065834344841.7469</v>
      </c>
      <c r="J2185" s="140">
        <v>77113964092.474899</v>
      </c>
      <c r="K2185" s="140">
        <v>76670677498.143539</v>
      </c>
      <c r="L2185" s="140">
        <v>1071457050.0990474</v>
      </c>
      <c r="M2185" s="140">
        <v>19717784092.094391</v>
      </c>
      <c r="N2185" s="140">
        <v>0</v>
      </c>
      <c r="O2185" s="140">
        <v>668248558.03320861</v>
      </c>
      <c r="P2185" s="140">
        <v>8578484053.7975883</v>
      </c>
      <c r="Q2185" s="140">
        <v>46634703744.119301</v>
      </c>
      <c r="R2185" s="140">
        <v>3801344098.5990186</v>
      </c>
      <c r="S2185" s="140">
        <v>42833359645.520279</v>
      </c>
      <c r="T2185" s="140">
        <v>443286594.3313567</v>
      </c>
      <c r="U2185" s="140">
        <v>237440611.31988269</v>
      </c>
      <c r="V2185" s="140">
        <v>0</v>
      </c>
      <c r="W2185" s="140">
        <v>237440611.31988269</v>
      </c>
      <c r="X2185" s="140">
        <v>0</v>
      </c>
      <c r="Y2185" s="140">
        <v>205845983.01147401</v>
      </c>
      <c r="Z2185" s="140">
        <v>1601925879512.2419</v>
      </c>
      <c r="AA2185" s="140">
        <v>955940215317.53625</v>
      </c>
      <c r="AB2185" s="140">
        <v>917455443307.5354</v>
      </c>
      <c r="AC2185" s="140">
        <v>38484772009.999176</v>
      </c>
      <c r="AD2185" s="140">
        <v>645985664194.70581</v>
      </c>
      <c r="AE2185" s="140">
        <v>619979214617.72766</v>
      </c>
      <c r="AF2185" s="140">
        <v>26006449576.978184</v>
      </c>
      <c r="AG2185" s="140">
        <v>-628440592565.10266</v>
      </c>
      <c r="AH2185" s="140">
        <v>4807388</v>
      </c>
      <c r="AI2185" s="44"/>
      <c r="AK2185" s="44"/>
      <c r="AL2185" s="4"/>
    </row>
    <row r="2186" spans="1:38" x14ac:dyDescent="0.35">
      <c r="A2186" s="140" t="s">
        <v>125</v>
      </c>
      <c r="B2186" s="140" t="s">
        <v>126</v>
      </c>
      <c r="C2186" s="140" t="s">
        <v>282</v>
      </c>
      <c r="D2186" s="140" t="s">
        <v>7</v>
      </c>
      <c r="E2186" s="140" t="s">
        <v>535</v>
      </c>
      <c r="F2186" s="140">
        <v>2018</v>
      </c>
      <c r="G2186" s="140" t="s">
        <v>1976</v>
      </c>
      <c r="H2186" s="140">
        <v>2301336615237.9023</v>
      </c>
      <c r="I2186" s="140">
        <v>1106607069763.9575</v>
      </c>
      <c r="J2186" s="140">
        <v>77113717567.153549</v>
      </c>
      <c r="K2186" s="140">
        <v>76440963199.147537</v>
      </c>
      <c r="L2186" s="140">
        <v>1126914061.228214</v>
      </c>
      <c r="M2186" s="140">
        <v>19479766522.866631</v>
      </c>
      <c r="N2186" s="140">
        <v>0</v>
      </c>
      <c r="O2186" s="140">
        <v>600260876.18894386</v>
      </c>
      <c r="P2186" s="140">
        <v>8690708151.7950306</v>
      </c>
      <c r="Q2186" s="140">
        <v>46543313587.068718</v>
      </c>
      <c r="R2186" s="140">
        <v>3797323813.6309152</v>
      </c>
      <c r="S2186" s="140">
        <v>42745989773.437805</v>
      </c>
      <c r="T2186" s="140">
        <v>672754368.00601244</v>
      </c>
      <c r="U2186" s="140">
        <v>416081590.33466727</v>
      </c>
      <c r="V2186" s="140">
        <v>0</v>
      </c>
      <c r="W2186" s="140">
        <v>416081590.33466727</v>
      </c>
      <c r="X2186" s="140">
        <v>0</v>
      </c>
      <c r="Y2186" s="140">
        <v>256672777.67134523</v>
      </c>
      <c r="Z2186" s="140">
        <v>1730344967906.7917</v>
      </c>
      <c r="AA2186" s="140">
        <v>1033893507254.7804</v>
      </c>
      <c r="AB2186" s="140">
        <v>992270448331.47375</v>
      </c>
      <c r="AC2186" s="140">
        <v>41623058923.304771</v>
      </c>
      <c r="AD2186" s="140">
        <v>696451460652.01514</v>
      </c>
      <c r="AE2186" s="140">
        <v>668413331018.22729</v>
      </c>
      <c r="AF2186" s="140">
        <v>28038129633.7873</v>
      </c>
      <c r="AG2186" s="140">
        <v>-612729140000</v>
      </c>
      <c r="AH2186" s="140">
        <v>4867316</v>
      </c>
      <c r="AI2186" s="44"/>
      <c r="AK2186" s="44"/>
      <c r="AL2186" s="4"/>
    </row>
    <row r="2187" spans="1:38" x14ac:dyDescent="0.35">
      <c r="A2187" s="140" t="s">
        <v>402</v>
      </c>
      <c r="B2187" s="140" t="s">
        <v>403</v>
      </c>
      <c r="C2187" s="140" t="s">
        <v>6</v>
      </c>
      <c r="D2187" s="140" t="s">
        <v>8</v>
      </c>
      <c r="E2187" s="140" t="s">
        <v>535</v>
      </c>
      <c r="F2187" s="140">
        <v>1995</v>
      </c>
      <c r="G2187" s="140" t="s">
        <v>1977</v>
      </c>
      <c r="H2187" s="140">
        <v>4008679266968.4419</v>
      </c>
      <c r="I2187" s="140">
        <v>1168948259658.4587</v>
      </c>
      <c r="J2187" s="140">
        <v>1490675306180.3806</v>
      </c>
      <c r="K2187" s="140">
        <v>373906744962.81244</v>
      </c>
      <c r="L2187" s="140">
        <v>2618279336.9950714</v>
      </c>
      <c r="M2187" s="140">
        <v>10661278015.097866</v>
      </c>
      <c r="N2187" s="140">
        <v>239193.29521120063</v>
      </c>
      <c r="O2187" s="140">
        <v>7783347106.348403</v>
      </c>
      <c r="P2187" s="140">
        <v>25341493539.644516</v>
      </c>
      <c r="Q2187" s="140">
        <v>327502107771.4314</v>
      </c>
      <c r="R2187" s="140">
        <v>205023943002.25073</v>
      </c>
      <c r="S2187" s="140">
        <v>122478164769.18069</v>
      </c>
      <c r="T2187" s="140">
        <v>1116768561217.5681</v>
      </c>
      <c r="U2187" s="140">
        <v>1109886480292.6968</v>
      </c>
      <c r="V2187" s="140">
        <v>1092783770092.9778</v>
      </c>
      <c r="W2187" s="140">
        <v>16495547219.094126</v>
      </c>
      <c r="X2187" s="140">
        <v>607162980.62465131</v>
      </c>
      <c r="Y2187" s="140">
        <v>6882080924.8713722</v>
      </c>
      <c r="Z2187" s="140">
        <v>1388861799630.8086</v>
      </c>
      <c r="AA2187" s="140">
        <v>1133798796485.9641</v>
      </c>
      <c r="AB2187" s="140">
        <v>758571146034.92944</v>
      </c>
      <c r="AC2187" s="140">
        <v>375227650451.03461</v>
      </c>
      <c r="AD2187" s="140">
        <v>255063003144.84448</v>
      </c>
      <c r="AE2187" s="140">
        <v>170650590921.74692</v>
      </c>
      <c r="AF2187" s="140">
        <v>84412412223.097092</v>
      </c>
      <c r="AG2187" s="140">
        <v>-39806098501.206345</v>
      </c>
      <c r="AH2187" s="140">
        <v>61442664</v>
      </c>
      <c r="AI2187" s="44"/>
      <c r="AK2187" s="44"/>
      <c r="AL2187" s="4"/>
    </row>
    <row r="2188" spans="1:38" x14ac:dyDescent="0.35">
      <c r="A2188" s="140" t="s">
        <v>402</v>
      </c>
      <c r="B2188" s="140" t="s">
        <v>403</v>
      </c>
      <c r="C2188" s="140" t="s">
        <v>6</v>
      </c>
      <c r="D2188" s="140" t="s">
        <v>8</v>
      </c>
      <c r="E2188" s="140" t="s">
        <v>535</v>
      </c>
      <c r="F2188" s="140">
        <v>1996</v>
      </c>
      <c r="G2188" s="140" t="s">
        <v>1978</v>
      </c>
      <c r="H2188" s="140">
        <v>4182677420393.5474</v>
      </c>
      <c r="I2188" s="140">
        <v>1190341975763.1675</v>
      </c>
      <c r="J2188" s="140">
        <v>1609624854152.4084</v>
      </c>
      <c r="K2188" s="140">
        <v>399958394086.21057</v>
      </c>
      <c r="L2188" s="140">
        <v>2655402022.0002227</v>
      </c>
      <c r="M2188" s="140">
        <v>10544572321.44906</v>
      </c>
      <c r="N2188" s="140">
        <v>333439.52135424718</v>
      </c>
      <c r="O2188" s="140">
        <v>8793837054.8755798</v>
      </c>
      <c r="P2188" s="140">
        <v>27376983760.009274</v>
      </c>
      <c r="Q2188" s="140">
        <v>350587265488.35504</v>
      </c>
      <c r="R2188" s="140">
        <v>217782354900.07059</v>
      </c>
      <c r="S2188" s="140">
        <v>132804910588.28444</v>
      </c>
      <c r="T2188" s="140">
        <v>1209666460066.1982</v>
      </c>
      <c r="U2188" s="140">
        <v>1202161426503.3435</v>
      </c>
      <c r="V2188" s="140">
        <v>1182323316116.6804</v>
      </c>
      <c r="W2188" s="140">
        <v>19261170054.728455</v>
      </c>
      <c r="X2188" s="140">
        <v>576940331.9346683</v>
      </c>
      <c r="Y2188" s="140">
        <v>7505033562.8547001</v>
      </c>
      <c r="Z2188" s="140">
        <v>1396997828564.7124</v>
      </c>
      <c r="AA2188" s="140">
        <v>1141357887615.3093</v>
      </c>
      <c r="AB2188" s="140">
        <v>772195617360.03442</v>
      </c>
      <c r="AC2188" s="140">
        <v>369162270255.27509</v>
      </c>
      <c r="AD2188" s="140">
        <v>255639940949.40295</v>
      </c>
      <c r="AE2188" s="140">
        <v>172955428061.00186</v>
      </c>
      <c r="AF2188" s="140">
        <v>82684512888.400604</v>
      </c>
      <c r="AG2188" s="140">
        <v>-14287238086.741081</v>
      </c>
      <c r="AH2188" s="140">
        <v>62294920</v>
      </c>
      <c r="AI2188" s="44"/>
      <c r="AK2188" s="44"/>
      <c r="AL2188" s="4"/>
    </row>
    <row r="2189" spans="1:38" x14ac:dyDescent="0.35">
      <c r="A2189" s="140" t="s">
        <v>402</v>
      </c>
      <c r="B2189" s="140" t="s">
        <v>403</v>
      </c>
      <c r="C2189" s="140" t="s">
        <v>6</v>
      </c>
      <c r="D2189" s="140" t="s">
        <v>8</v>
      </c>
      <c r="E2189" s="140" t="s">
        <v>535</v>
      </c>
      <c r="F2189" s="140">
        <v>1997</v>
      </c>
      <c r="G2189" s="140" t="s">
        <v>1979</v>
      </c>
      <c r="H2189" s="140">
        <v>4383532738732.7612</v>
      </c>
      <c r="I2189" s="140">
        <v>1214935474297.1379</v>
      </c>
      <c r="J2189" s="140">
        <v>1711085438742.9771</v>
      </c>
      <c r="K2189" s="140">
        <v>417785032463.63464</v>
      </c>
      <c r="L2189" s="140">
        <v>2849299289.2151518</v>
      </c>
      <c r="M2189" s="140">
        <v>10678000253.627029</v>
      </c>
      <c r="N2189" s="140">
        <v>427685.74749729375</v>
      </c>
      <c r="O2189" s="140">
        <v>9728877032.9198112</v>
      </c>
      <c r="P2189" s="140">
        <v>29293077430.542816</v>
      </c>
      <c r="Q2189" s="140">
        <v>365235350771.5824</v>
      </c>
      <c r="R2189" s="140">
        <v>224153296581.04193</v>
      </c>
      <c r="S2189" s="140">
        <v>141082054190.54044</v>
      </c>
      <c r="T2189" s="140">
        <v>1293300406279.3423</v>
      </c>
      <c r="U2189" s="140">
        <v>1285191887591.4214</v>
      </c>
      <c r="V2189" s="140">
        <v>1260527324803.2073</v>
      </c>
      <c r="W2189" s="140">
        <v>24083584018.49527</v>
      </c>
      <c r="X2189" s="140">
        <v>580978769.71881914</v>
      </c>
      <c r="Y2189" s="140">
        <v>8108518687.9207907</v>
      </c>
      <c r="Z2189" s="140">
        <v>1465566719589.1738</v>
      </c>
      <c r="AA2189" s="140">
        <v>1198078570226.6277</v>
      </c>
      <c r="AB2189" s="140">
        <v>797690832508.08691</v>
      </c>
      <c r="AC2189" s="140">
        <v>400387737718.53827</v>
      </c>
      <c r="AD2189" s="140">
        <v>267488149362.54623</v>
      </c>
      <c r="AE2189" s="140">
        <v>178095869380.83365</v>
      </c>
      <c r="AF2189" s="140">
        <v>89392279981.71257</v>
      </c>
      <c r="AG2189" s="140">
        <v>-8054893896.5277872</v>
      </c>
      <c r="AH2189" s="140">
        <v>63136312</v>
      </c>
      <c r="AI2189" s="44"/>
      <c r="AK2189" s="44"/>
      <c r="AL2189" s="4"/>
    </row>
    <row r="2190" spans="1:38" x14ac:dyDescent="0.35">
      <c r="A2190" s="140" t="s">
        <v>402</v>
      </c>
      <c r="B2190" s="140" t="s">
        <v>403</v>
      </c>
      <c r="C2190" s="140" t="s">
        <v>6</v>
      </c>
      <c r="D2190" s="140" t="s">
        <v>8</v>
      </c>
      <c r="E2190" s="140" t="s">
        <v>535</v>
      </c>
      <c r="F2190" s="140">
        <v>1998</v>
      </c>
      <c r="G2190" s="140" t="s">
        <v>1980</v>
      </c>
      <c r="H2190" s="140">
        <v>4341377340571.7549</v>
      </c>
      <c r="I2190" s="140">
        <v>1237000405466.8906</v>
      </c>
      <c r="J2190" s="140">
        <v>1500545028602.0405</v>
      </c>
      <c r="K2190" s="140">
        <v>377936832488.58057</v>
      </c>
      <c r="L2190" s="140">
        <v>2170889533.6906824</v>
      </c>
      <c r="M2190" s="140">
        <v>11520385826.161766</v>
      </c>
      <c r="N2190" s="140">
        <v>521931.97364034032</v>
      </c>
      <c r="O2190" s="140">
        <v>8728310909.9900589</v>
      </c>
      <c r="P2190" s="140">
        <v>27058432993.79118</v>
      </c>
      <c r="Q2190" s="140">
        <v>328458291292.97327</v>
      </c>
      <c r="R2190" s="140">
        <v>197377811886.90286</v>
      </c>
      <c r="S2190" s="140">
        <v>131080479406.0704</v>
      </c>
      <c r="T2190" s="140">
        <v>1122608196113.46</v>
      </c>
      <c r="U2190" s="140">
        <v>1114515361222.5571</v>
      </c>
      <c r="V2190" s="140">
        <v>1086928560529.9301</v>
      </c>
      <c r="W2190" s="140">
        <v>27077900310.432308</v>
      </c>
      <c r="X2190" s="140">
        <v>508900382.19472307</v>
      </c>
      <c r="Y2190" s="140">
        <v>8092834890.9029303</v>
      </c>
      <c r="Z2190" s="140">
        <v>1613511636167.1235</v>
      </c>
      <c r="AA2190" s="140">
        <v>1319838202738.2964</v>
      </c>
      <c r="AB2190" s="140">
        <v>865029062775.07544</v>
      </c>
      <c r="AC2190" s="140">
        <v>454809139963.22083</v>
      </c>
      <c r="AD2190" s="140">
        <v>293673433428.82715</v>
      </c>
      <c r="AE2190" s="140">
        <v>192475149115.87076</v>
      </c>
      <c r="AF2190" s="140">
        <v>101198284312.95613</v>
      </c>
      <c r="AG2190" s="140">
        <v>-9679729664.300045</v>
      </c>
      <c r="AH2190" s="140">
        <v>63971836</v>
      </c>
      <c r="AI2190" s="44"/>
      <c r="AK2190" s="44"/>
      <c r="AL2190" s="4"/>
    </row>
    <row r="2191" spans="1:38" x14ac:dyDescent="0.35">
      <c r="A2191" s="140" t="s">
        <v>402</v>
      </c>
      <c r="B2191" s="140" t="s">
        <v>403</v>
      </c>
      <c r="C2191" s="140" t="s">
        <v>6</v>
      </c>
      <c r="D2191" s="140" t="s">
        <v>8</v>
      </c>
      <c r="E2191" s="140" t="s">
        <v>535</v>
      </c>
      <c r="F2191" s="140">
        <v>1999</v>
      </c>
      <c r="G2191" s="140" t="s">
        <v>1981</v>
      </c>
      <c r="H2191" s="140">
        <v>4146622045272.623</v>
      </c>
      <c r="I2191" s="140">
        <v>1259070061209.7471</v>
      </c>
      <c r="J2191" s="140">
        <v>1430479749693.4666</v>
      </c>
      <c r="K2191" s="140">
        <v>359755837571.50977</v>
      </c>
      <c r="L2191" s="140">
        <v>2712559102.6233225</v>
      </c>
      <c r="M2191" s="140">
        <v>11379346291.184437</v>
      </c>
      <c r="N2191" s="140">
        <v>616178.1997833869</v>
      </c>
      <c r="O2191" s="140">
        <v>13780494335.634867</v>
      </c>
      <c r="P2191" s="140">
        <v>25739744185.164463</v>
      </c>
      <c r="Q2191" s="140">
        <v>306143077478.70282</v>
      </c>
      <c r="R2191" s="140">
        <v>183925406601.70871</v>
      </c>
      <c r="S2191" s="140">
        <v>122217670876.99409</v>
      </c>
      <c r="T2191" s="140">
        <v>1070723912121.957</v>
      </c>
      <c r="U2191" s="140">
        <v>1063365756049.2489</v>
      </c>
      <c r="V2191" s="140">
        <v>1032871616319.3993</v>
      </c>
      <c r="W2191" s="140">
        <v>30058679783.706635</v>
      </c>
      <c r="X2191" s="140">
        <v>435459946.14291358</v>
      </c>
      <c r="Y2191" s="140">
        <v>7358156072.7081566</v>
      </c>
      <c r="Z2191" s="140">
        <v>1460584062512.0784</v>
      </c>
      <c r="AA2191" s="140">
        <v>1195149082784.9863</v>
      </c>
      <c r="AB2191" s="140">
        <v>812194917254.19177</v>
      </c>
      <c r="AC2191" s="140">
        <v>382954165530.79462</v>
      </c>
      <c r="AD2191" s="140">
        <v>265434979727.09183</v>
      </c>
      <c r="AE2191" s="140">
        <v>180383304895.69424</v>
      </c>
      <c r="AF2191" s="140">
        <v>85051674831.397598</v>
      </c>
      <c r="AG2191" s="140">
        <v>-3511828142.6694603</v>
      </c>
      <c r="AH2191" s="140">
        <v>64800880</v>
      </c>
      <c r="AI2191" s="44"/>
      <c r="AK2191" s="44"/>
      <c r="AL2191" s="4"/>
    </row>
    <row r="2192" spans="1:38" x14ac:dyDescent="0.35">
      <c r="A2192" s="140" t="s">
        <v>402</v>
      </c>
      <c r="B2192" s="140" t="s">
        <v>403</v>
      </c>
      <c r="C2192" s="140" t="s">
        <v>6</v>
      </c>
      <c r="D2192" s="140" t="s">
        <v>8</v>
      </c>
      <c r="E2192" s="140" t="s">
        <v>535</v>
      </c>
      <c r="F2192" s="140">
        <v>2000</v>
      </c>
      <c r="G2192" s="140" t="s">
        <v>1982</v>
      </c>
      <c r="H2192" s="140">
        <v>4412104261271.1494</v>
      </c>
      <c r="I2192" s="140">
        <v>1284353422806.2622</v>
      </c>
      <c r="J2192" s="140">
        <v>1630320899044.3105</v>
      </c>
      <c r="K2192" s="140">
        <v>354694308990.3924</v>
      </c>
      <c r="L2192" s="140">
        <v>2692478786.6148267</v>
      </c>
      <c r="M2192" s="140">
        <v>11729426732.436676</v>
      </c>
      <c r="N2192" s="140">
        <v>710424.42592643341</v>
      </c>
      <c r="O2192" s="140">
        <v>12626192768.649141</v>
      </c>
      <c r="P2192" s="140">
        <v>25814308473.658981</v>
      </c>
      <c r="Q2192" s="140">
        <v>301831191804.60681</v>
      </c>
      <c r="R2192" s="140">
        <v>178531357036.51358</v>
      </c>
      <c r="S2192" s="140">
        <v>123299834768.09322</v>
      </c>
      <c r="T2192" s="140">
        <v>1275626590053.9182</v>
      </c>
      <c r="U2192" s="140">
        <v>1269415768916.4802</v>
      </c>
      <c r="V2192" s="140">
        <v>1228076112078.6772</v>
      </c>
      <c r="W2192" s="140">
        <v>40964280149.481033</v>
      </c>
      <c r="X2192" s="140">
        <v>375376688.32214171</v>
      </c>
      <c r="Y2192" s="140">
        <v>6210821137.4380875</v>
      </c>
      <c r="Z2192" s="140">
        <v>1507933560247.446</v>
      </c>
      <c r="AA2192" s="140">
        <v>1234113764408.3564</v>
      </c>
      <c r="AB2192" s="140">
        <v>859170980515.25085</v>
      </c>
      <c r="AC2192" s="140">
        <v>374942783893.10547</v>
      </c>
      <c r="AD2192" s="140">
        <v>273819795839.09238</v>
      </c>
      <c r="AE2192" s="140">
        <v>190629121285.54248</v>
      </c>
      <c r="AF2192" s="140">
        <v>83190674553.549026</v>
      </c>
      <c r="AG2192" s="140">
        <v>-10503620826.869617</v>
      </c>
      <c r="AH2192" s="140">
        <v>65623405</v>
      </c>
      <c r="AI2192" s="44"/>
      <c r="AK2192" s="44"/>
      <c r="AL2192" s="4"/>
    </row>
    <row r="2193" spans="1:38" x14ac:dyDescent="0.35">
      <c r="A2193" s="140" t="s">
        <v>402</v>
      </c>
      <c r="B2193" s="140" t="s">
        <v>403</v>
      </c>
      <c r="C2193" s="140" t="s">
        <v>6</v>
      </c>
      <c r="D2193" s="140" t="s">
        <v>8</v>
      </c>
      <c r="E2193" s="140" t="s">
        <v>535</v>
      </c>
      <c r="F2193" s="140">
        <v>2001</v>
      </c>
      <c r="G2193" s="140" t="s">
        <v>1983</v>
      </c>
      <c r="H2193" s="140">
        <v>4546023532441.3301</v>
      </c>
      <c r="I2193" s="140">
        <v>1326362142984.6045</v>
      </c>
      <c r="J2193" s="140">
        <v>1683093283605.0547</v>
      </c>
      <c r="K2193" s="140">
        <v>338099353979.65955</v>
      </c>
      <c r="L2193" s="140">
        <v>2837223948.6278257</v>
      </c>
      <c r="M2193" s="140">
        <v>12605546812.732368</v>
      </c>
      <c r="N2193" s="140">
        <v>804670.65206948004</v>
      </c>
      <c r="O2193" s="140">
        <v>14498105925.653667</v>
      </c>
      <c r="P2193" s="140">
        <v>25090966807.811111</v>
      </c>
      <c r="Q2193" s="140">
        <v>283066705814.1825</v>
      </c>
      <c r="R2193" s="140">
        <v>165009739309.19382</v>
      </c>
      <c r="S2193" s="140">
        <v>118056966504.98871</v>
      </c>
      <c r="T2193" s="140">
        <v>1344993929625.395</v>
      </c>
      <c r="U2193" s="140">
        <v>1338840419990.4009</v>
      </c>
      <c r="V2193" s="140">
        <v>1285320761749.2788</v>
      </c>
      <c r="W2193" s="140">
        <v>53131566445.442734</v>
      </c>
      <c r="X2193" s="140">
        <v>388091795.67944366</v>
      </c>
      <c r="Y2193" s="140">
        <v>6153509634.9942274</v>
      </c>
      <c r="Z2193" s="140">
        <v>1543408000178.4434</v>
      </c>
      <c r="AA2193" s="140">
        <v>1262906931246.2388</v>
      </c>
      <c r="AB2193" s="140">
        <v>881349049900.98694</v>
      </c>
      <c r="AC2193" s="140">
        <v>381557881345.25189</v>
      </c>
      <c r="AD2193" s="140">
        <v>280501068932.20728</v>
      </c>
      <c r="AE2193" s="140">
        <v>195754211559.87686</v>
      </c>
      <c r="AF2193" s="140">
        <v>84746857372.3293</v>
      </c>
      <c r="AG2193" s="140">
        <v>-6839894326.7722635</v>
      </c>
      <c r="AH2193" s="140">
        <v>66449112</v>
      </c>
      <c r="AI2193" s="44"/>
      <c r="AK2193" s="44"/>
      <c r="AL2193" s="4"/>
    </row>
    <row r="2194" spans="1:38" x14ac:dyDescent="0.35">
      <c r="A2194" s="140" t="s">
        <v>402</v>
      </c>
      <c r="B2194" s="140" t="s">
        <v>403</v>
      </c>
      <c r="C2194" s="140" t="s">
        <v>6</v>
      </c>
      <c r="D2194" s="140" t="s">
        <v>8</v>
      </c>
      <c r="E2194" s="140" t="s">
        <v>535</v>
      </c>
      <c r="F2194" s="140">
        <v>2002</v>
      </c>
      <c r="G2194" s="140" t="s">
        <v>1984</v>
      </c>
      <c r="H2194" s="140">
        <v>4661525401017.5762</v>
      </c>
      <c r="I2194" s="140">
        <v>1370959807131.762</v>
      </c>
      <c r="J2194" s="140">
        <v>1808457987568.8289</v>
      </c>
      <c r="K2194" s="140">
        <v>327803504498.25763</v>
      </c>
      <c r="L2194" s="140">
        <v>2643483743.8346653</v>
      </c>
      <c r="M2194" s="140">
        <v>15287655812.028534</v>
      </c>
      <c r="N2194" s="140">
        <v>898916.87821252656</v>
      </c>
      <c r="O2194" s="140">
        <v>4542605611.997715</v>
      </c>
      <c r="P2194" s="140">
        <v>25388210990.924381</v>
      </c>
      <c r="Q2194" s="140">
        <v>279940649422.59412</v>
      </c>
      <c r="R2194" s="140">
        <v>162240987972.01279</v>
      </c>
      <c r="S2194" s="140">
        <v>117699661450.58131</v>
      </c>
      <c r="T2194" s="140">
        <v>1480654483070.5713</v>
      </c>
      <c r="U2194" s="140">
        <v>1474580463405.2937</v>
      </c>
      <c r="V2194" s="140">
        <v>1410234652516.7661</v>
      </c>
      <c r="W2194" s="140">
        <v>63932119052.045197</v>
      </c>
      <c r="X2194" s="140">
        <v>413691836.48231286</v>
      </c>
      <c r="Y2194" s="140">
        <v>6074019665.277606</v>
      </c>
      <c r="Z2194" s="140">
        <v>1456524641791.7529</v>
      </c>
      <c r="AA2194" s="140">
        <v>1191346559099.6482</v>
      </c>
      <c r="AB2194" s="140">
        <v>879318895421.44092</v>
      </c>
      <c r="AC2194" s="140">
        <v>312027663678.20728</v>
      </c>
      <c r="AD2194" s="140">
        <v>265178082692.10443</v>
      </c>
      <c r="AE2194" s="140">
        <v>195724826652.4715</v>
      </c>
      <c r="AF2194" s="140">
        <v>69453256039.63324</v>
      </c>
      <c r="AG2194" s="140">
        <v>25582964525.232922</v>
      </c>
      <c r="AH2194" s="140">
        <v>67284796</v>
      </c>
      <c r="AI2194" s="44"/>
      <c r="AK2194" s="44"/>
      <c r="AL2194" s="4"/>
    </row>
    <row r="2195" spans="1:38" x14ac:dyDescent="0.35">
      <c r="A2195" s="140" t="s">
        <v>402</v>
      </c>
      <c r="B2195" s="140" t="s">
        <v>403</v>
      </c>
      <c r="C2195" s="140" t="s">
        <v>6</v>
      </c>
      <c r="D2195" s="140" t="s">
        <v>8</v>
      </c>
      <c r="E2195" s="140" t="s">
        <v>535</v>
      </c>
      <c r="F2195" s="140">
        <v>2003</v>
      </c>
      <c r="G2195" s="140" t="s">
        <v>1985</v>
      </c>
      <c r="H2195" s="140">
        <v>4914360452182.6689</v>
      </c>
      <c r="I2195" s="140">
        <v>1419160007076.3281</v>
      </c>
      <c r="J2195" s="140">
        <v>2003091537300.2332</v>
      </c>
      <c r="K2195" s="140">
        <v>314100678182.36359</v>
      </c>
      <c r="L2195" s="140">
        <v>2537153037.2331548</v>
      </c>
      <c r="M2195" s="140">
        <v>15002052368.706444</v>
      </c>
      <c r="N2195" s="140">
        <v>993187.60935457028</v>
      </c>
      <c r="O2195" s="140">
        <v>3618127698.6098318</v>
      </c>
      <c r="P2195" s="140">
        <v>24953756654.634109</v>
      </c>
      <c r="Q2195" s="140">
        <v>267988595235.57071</v>
      </c>
      <c r="R2195" s="140">
        <v>153978899599.86203</v>
      </c>
      <c r="S2195" s="140">
        <v>114009695635.70868</v>
      </c>
      <c r="T2195" s="140">
        <v>1688990859117.8694</v>
      </c>
      <c r="U2195" s="140">
        <v>1683602885564.5732</v>
      </c>
      <c r="V2195" s="140">
        <v>1608086673004.8423</v>
      </c>
      <c r="W2195" s="140">
        <v>75135858495.418579</v>
      </c>
      <c r="X2195" s="140">
        <v>380354064.31258887</v>
      </c>
      <c r="Y2195" s="140">
        <v>5387973553.2960825</v>
      </c>
      <c r="Z2195" s="140">
        <v>1483183720470.3608</v>
      </c>
      <c r="AA2195" s="140">
        <v>1211306534244.6372</v>
      </c>
      <c r="AB2195" s="140">
        <v>912542294421.66333</v>
      </c>
      <c r="AC2195" s="140">
        <v>298764239822.97626</v>
      </c>
      <c r="AD2195" s="140">
        <v>271877186225.72366</v>
      </c>
      <c r="AE2195" s="140">
        <v>204819692047.67813</v>
      </c>
      <c r="AF2195" s="140">
        <v>67057494178.045189</v>
      </c>
      <c r="AG2195" s="140">
        <v>8925187335.7465687</v>
      </c>
      <c r="AH2195" s="140">
        <v>68122938</v>
      </c>
      <c r="AI2195" s="44"/>
      <c r="AK2195" s="44"/>
      <c r="AL2195" s="4"/>
    </row>
    <row r="2196" spans="1:38" x14ac:dyDescent="0.35">
      <c r="A2196" s="140" t="s">
        <v>402</v>
      </c>
      <c r="B2196" s="140" t="s">
        <v>403</v>
      </c>
      <c r="C2196" s="140" t="s">
        <v>6</v>
      </c>
      <c r="D2196" s="140" t="s">
        <v>8</v>
      </c>
      <c r="E2196" s="140" t="s">
        <v>535</v>
      </c>
      <c r="F2196" s="140">
        <v>2004</v>
      </c>
      <c r="G2196" s="140" t="s">
        <v>1986</v>
      </c>
      <c r="H2196" s="140">
        <v>5231854202934.7705</v>
      </c>
      <c r="I2196" s="140">
        <v>1472982281950.4736</v>
      </c>
      <c r="J2196" s="140">
        <v>2209766291096.7344</v>
      </c>
      <c r="K2196" s="140">
        <v>314243983897.49915</v>
      </c>
      <c r="L2196" s="140">
        <v>1818366995.7032657</v>
      </c>
      <c r="M2196" s="140">
        <v>15039431680.413578</v>
      </c>
      <c r="N2196" s="140">
        <v>1087433.8354976168</v>
      </c>
      <c r="O2196" s="140">
        <v>4069244550.9558387</v>
      </c>
      <c r="P2196" s="140">
        <v>24979185947.73151</v>
      </c>
      <c r="Q2196" s="140">
        <v>268336667288.85947</v>
      </c>
      <c r="R2196" s="140">
        <v>155840425748.78494</v>
      </c>
      <c r="S2196" s="140">
        <v>112496241540.07452</v>
      </c>
      <c r="T2196" s="140">
        <v>1895522307199.2354</v>
      </c>
      <c r="U2196" s="140">
        <v>1888810648077.647</v>
      </c>
      <c r="V2196" s="140">
        <v>1799980357081.332</v>
      </c>
      <c r="W2196" s="140">
        <v>88283055721.61998</v>
      </c>
      <c r="X2196" s="140">
        <v>547235274.69505346</v>
      </c>
      <c r="Y2196" s="140">
        <v>6711659121.5883055</v>
      </c>
      <c r="Z2196" s="140">
        <v>1528504649844.6187</v>
      </c>
      <c r="AA2196" s="140">
        <v>1247598731555.5979</v>
      </c>
      <c r="AB2196" s="140">
        <v>944519395209.76819</v>
      </c>
      <c r="AC2196" s="140">
        <v>303079336345.83069</v>
      </c>
      <c r="AD2196" s="140">
        <v>280905918289.02075</v>
      </c>
      <c r="AE2196" s="140">
        <v>212665403821.28149</v>
      </c>
      <c r="AF2196" s="140">
        <v>68240514467.738953</v>
      </c>
      <c r="AG2196" s="140">
        <v>20600980042.943382</v>
      </c>
      <c r="AH2196" s="140">
        <v>68951281</v>
      </c>
      <c r="AI2196" s="44"/>
      <c r="AK2196" s="44"/>
      <c r="AL2196" s="4"/>
    </row>
    <row r="2197" spans="1:38" x14ac:dyDescent="0.35">
      <c r="A2197" s="140" t="s">
        <v>402</v>
      </c>
      <c r="B2197" s="140" t="s">
        <v>403</v>
      </c>
      <c r="C2197" s="140" t="s">
        <v>6</v>
      </c>
      <c r="D2197" s="140" t="s">
        <v>8</v>
      </c>
      <c r="E2197" s="140" t="s">
        <v>535</v>
      </c>
      <c r="F2197" s="140">
        <v>2005</v>
      </c>
      <c r="G2197" s="140" t="s">
        <v>1987</v>
      </c>
      <c r="H2197" s="140">
        <v>5486182746046.1797</v>
      </c>
      <c r="I2197" s="140">
        <v>1527777739283.7153</v>
      </c>
      <c r="J2197" s="140">
        <v>2365183344151.8721</v>
      </c>
      <c r="K2197" s="140">
        <v>315561813843.17365</v>
      </c>
      <c r="L2197" s="140">
        <v>1557827446.1067972</v>
      </c>
      <c r="M2197" s="140">
        <v>14839341101.010971</v>
      </c>
      <c r="N2197" s="140">
        <v>1181680.0616406635</v>
      </c>
      <c r="O2197" s="140">
        <v>2892127615.8645749</v>
      </c>
      <c r="P2197" s="140">
        <v>37972869977.350395</v>
      </c>
      <c r="Q2197" s="140">
        <v>258298466022.77924</v>
      </c>
      <c r="R2197" s="140">
        <v>151475439918.1319</v>
      </c>
      <c r="S2197" s="140">
        <v>106823026104.64732</v>
      </c>
      <c r="T2197" s="140">
        <v>2049621530308.6982</v>
      </c>
      <c r="U2197" s="140">
        <v>2038040912142.5691</v>
      </c>
      <c r="V2197" s="140">
        <v>1933638042897.6453</v>
      </c>
      <c r="W2197" s="140">
        <v>103533098989.23059</v>
      </c>
      <c r="X2197" s="140">
        <v>869770255.69302118</v>
      </c>
      <c r="Y2197" s="140">
        <v>11580618166.12921</v>
      </c>
      <c r="Z2197" s="140">
        <v>1544911596297.1829</v>
      </c>
      <c r="AA2197" s="140">
        <v>1258577304278.4309</v>
      </c>
      <c r="AB2197" s="140">
        <v>959646885562.06628</v>
      </c>
      <c r="AC2197" s="140">
        <v>298930418716.3656</v>
      </c>
      <c r="AD2197" s="140">
        <v>286334292018.75537</v>
      </c>
      <c r="AE2197" s="140">
        <v>218325732262.39212</v>
      </c>
      <c r="AF2197" s="140">
        <v>68008559756.361794</v>
      </c>
      <c r="AG2197" s="140">
        <v>48310066313.409988</v>
      </c>
      <c r="AH2197" s="140">
        <v>69762347</v>
      </c>
      <c r="AI2197" s="44"/>
      <c r="AK2197" s="44"/>
      <c r="AL2197" s="4"/>
    </row>
    <row r="2198" spans="1:38" x14ac:dyDescent="0.35">
      <c r="A2198" s="140" t="s">
        <v>402</v>
      </c>
      <c r="B2198" s="140" t="s">
        <v>403</v>
      </c>
      <c r="C2198" s="140" t="s">
        <v>6</v>
      </c>
      <c r="D2198" s="140" t="s">
        <v>8</v>
      </c>
      <c r="E2198" s="140" t="s">
        <v>535</v>
      </c>
      <c r="F2198" s="140">
        <v>2006</v>
      </c>
      <c r="G2198" s="140" t="s">
        <v>1988</v>
      </c>
      <c r="H2198" s="140">
        <v>5932101246835.3799</v>
      </c>
      <c r="I2198" s="140">
        <v>1576368169028.218</v>
      </c>
      <c r="J2198" s="140">
        <v>2672812627237.8828</v>
      </c>
      <c r="K2198" s="140">
        <v>316416146998.07001</v>
      </c>
      <c r="L2198" s="140">
        <v>1135594609.4036739</v>
      </c>
      <c r="M2198" s="140">
        <v>14988902361.03746</v>
      </c>
      <c r="N2198" s="140">
        <v>1275926.2877837101</v>
      </c>
      <c r="O2198" s="140">
        <v>1616727962.0136764</v>
      </c>
      <c r="P2198" s="140">
        <v>37655807168.139626</v>
      </c>
      <c r="Q2198" s="140">
        <v>261017838971.18774</v>
      </c>
      <c r="R2198" s="140">
        <v>156557376896.55319</v>
      </c>
      <c r="S2198" s="140">
        <v>104460462074.63457</v>
      </c>
      <c r="T2198" s="140">
        <v>2356396480239.8125</v>
      </c>
      <c r="U2198" s="140">
        <v>2335429686095.5454</v>
      </c>
      <c r="V2198" s="140">
        <v>2209766178876.0146</v>
      </c>
      <c r="W2198" s="140">
        <v>124499995368.06865</v>
      </c>
      <c r="X2198" s="140">
        <v>1163511851.4618757</v>
      </c>
      <c r="Y2198" s="140">
        <v>20966794144.267223</v>
      </c>
      <c r="Z2198" s="140">
        <v>1622818585221.2976</v>
      </c>
      <c r="AA2198" s="140">
        <v>1318620746189.032</v>
      </c>
      <c r="AB2198" s="140">
        <v>993968123553.29651</v>
      </c>
      <c r="AC2198" s="140">
        <v>324652622635.73645</v>
      </c>
      <c r="AD2198" s="140">
        <v>304197839032.26544</v>
      </c>
      <c r="AE2198" s="140">
        <v>229302440543.06839</v>
      </c>
      <c r="AF2198" s="140">
        <v>74895398489.195587</v>
      </c>
      <c r="AG2198" s="140">
        <v>60101865347.979919</v>
      </c>
      <c r="AH2198" s="140">
        <v>70554760</v>
      </c>
      <c r="AI2198" s="44"/>
      <c r="AK2198" s="44"/>
      <c r="AL2198" s="4"/>
    </row>
    <row r="2199" spans="1:38" x14ac:dyDescent="0.35">
      <c r="A2199" s="140" t="s">
        <v>402</v>
      </c>
      <c r="B2199" s="140" t="s">
        <v>403</v>
      </c>
      <c r="C2199" s="140" t="s">
        <v>6</v>
      </c>
      <c r="D2199" s="140" t="s">
        <v>8</v>
      </c>
      <c r="E2199" s="140" t="s">
        <v>535</v>
      </c>
      <c r="F2199" s="140">
        <v>2007</v>
      </c>
      <c r="G2199" s="140" t="s">
        <v>1989</v>
      </c>
      <c r="H2199" s="140">
        <v>6142740105028.3652</v>
      </c>
      <c r="I2199" s="140">
        <v>1639098057955.1028</v>
      </c>
      <c r="J2199" s="140">
        <v>2894588591940.291</v>
      </c>
      <c r="K2199" s="140">
        <v>299188544542.85297</v>
      </c>
      <c r="L2199" s="140">
        <v>965100541.52302098</v>
      </c>
      <c r="M2199" s="140">
        <v>14565617174.561348</v>
      </c>
      <c r="N2199" s="140">
        <v>1370172.5139267566</v>
      </c>
      <c r="O2199" s="140">
        <v>9616507.3345240615</v>
      </c>
      <c r="P2199" s="140">
        <v>35922359465.973381</v>
      </c>
      <c r="Q2199" s="140">
        <v>247724480680.94678</v>
      </c>
      <c r="R2199" s="140">
        <v>149437255731.17371</v>
      </c>
      <c r="S2199" s="140">
        <v>98287224949.773056</v>
      </c>
      <c r="T2199" s="140">
        <v>2595400047397.438</v>
      </c>
      <c r="U2199" s="140">
        <v>2558623900408.8374</v>
      </c>
      <c r="V2199" s="140">
        <v>2410818853206.792</v>
      </c>
      <c r="W2199" s="140">
        <v>146527858231.43961</v>
      </c>
      <c r="X2199" s="140">
        <v>1277188970.6059463</v>
      </c>
      <c r="Y2199" s="140">
        <v>36776146988.600502</v>
      </c>
      <c r="Z2199" s="140">
        <v>1546938950002.3601</v>
      </c>
      <c r="AA2199" s="140">
        <v>1252925819251.9229</v>
      </c>
      <c r="AB2199" s="140">
        <v>946553342176.34314</v>
      </c>
      <c r="AC2199" s="140">
        <v>306372477075.58142</v>
      </c>
      <c r="AD2199" s="140">
        <v>294013130750.43311</v>
      </c>
      <c r="AE2199" s="140">
        <v>222119384307.77649</v>
      </c>
      <c r="AF2199" s="140">
        <v>71893746442.658173</v>
      </c>
      <c r="AG2199" s="140">
        <v>62114505130.612022</v>
      </c>
      <c r="AH2199" s="140">
        <v>71336475</v>
      </c>
      <c r="AI2199" s="44"/>
      <c r="AK2199" s="44"/>
      <c r="AL2199" s="4"/>
    </row>
    <row r="2200" spans="1:38" x14ac:dyDescent="0.35">
      <c r="A2200" s="140" t="s">
        <v>402</v>
      </c>
      <c r="B2200" s="140" t="s">
        <v>403</v>
      </c>
      <c r="C2200" s="140" t="s">
        <v>6</v>
      </c>
      <c r="D2200" s="140" t="s">
        <v>8</v>
      </c>
      <c r="E2200" s="140" t="s">
        <v>535</v>
      </c>
      <c r="F2200" s="140">
        <v>2008</v>
      </c>
      <c r="G2200" s="140" t="s">
        <v>1990</v>
      </c>
      <c r="H2200" s="140">
        <v>6543815987873.3555</v>
      </c>
      <c r="I2200" s="140">
        <v>1713420061591.6172</v>
      </c>
      <c r="J2200" s="140">
        <v>3172780085482.5127</v>
      </c>
      <c r="K2200" s="140">
        <v>295525360584.00696</v>
      </c>
      <c r="L2200" s="140">
        <v>840039323.97216249</v>
      </c>
      <c r="M2200" s="140">
        <v>14353528013.059832</v>
      </c>
      <c r="N2200" s="140">
        <v>1464418.7400698031</v>
      </c>
      <c r="O2200" s="140">
        <v>0</v>
      </c>
      <c r="P2200" s="140">
        <v>34152425674.860592</v>
      </c>
      <c r="Q2200" s="140">
        <v>246177903153.37427</v>
      </c>
      <c r="R2200" s="140">
        <v>154061191175.64352</v>
      </c>
      <c r="S2200" s="140">
        <v>92116711977.730743</v>
      </c>
      <c r="T2200" s="140">
        <v>2877254724898.5054</v>
      </c>
      <c r="U2200" s="140">
        <v>2821058797744.771</v>
      </c>
      <c r="V2200" s="140">
        <v>2648668686436.4858</v>
      </c>
      <c r="W2200" s="140">
        <v>170333867081.9946</v>
      </c>
      <c r="X2200" s="140">
        <v>2056244226.2903321</v>
      </c>
      <c r="Y2200" s="140">
        <v>56195927153.734596</v>
      </c>
      <c r="Z2200" s="140">
        <v>1592855397550.7605</v>
      </c>
      <c r="AA2200" s="140">
        <v>1285719036528.9675</v>
      </c>
      <c r="AB2200" s="140">
        <v>980007771826.5387</v>
      </c>
      <c r="AC2200" s="140">
        <v>305711264702.42902</v>
      </c>
      <c r="AD2200" s="140">
        <v>307136361021.79279</v>
      </c>
      <c r="AE2200" s="140">
        <v>234107151142.81366</v>
      </c>
      <c r="AF2200" s="140">
        <v>73029209878.980286</v>
      </c>
      <c r="AG2200" s="140">
        <v>64760443248.46553</v>
      </c>
      <c r="AH2200" s="140">
        <v>72120604</v>
      </c>
      <c r="AI2200" s="44"/>
      <c r="AK2200" s="44"/>
      <c r="AL2200" s="4"/>
    </row>
    <row r="2201" spans="1:38" x14ac:dyDescent="0.35">
      <c r="A2201" s="140" t="s">
        <v>402</v>
      </c>
      <c r="B2201" s="140" t="s">
        <v>403</v>
      </c>
      <c r="C2201" s="140" t="s">
        <v>6</v>
      </c>
      <c r="D2201" s="140" t="s">
        <v>8</v>
      </c>
      <c r="E2201" s="140" t="s">
        <v>535</v>
      </c>
      <c r="F2201" s="140">
        <v>2009</v>
      </c>
      <c r="G2201" s="140" t="s">
        <v>1991</v>
      </c>
      <c r="H2201" s="140">
        <v>6737232750811.7354</v>
      </c>
      <c r="I2201" s="140">
        <v>1785445780048.6826</v>
      </c>
      <c r="J2201" s="140">
        <v>3109582468052.8276</v>
      </c>
      <c r="K2201" s="140">
        <v>283544751401.15277</v>
      </c>
      <c r="L2201" s="140">
        <v>921518120.35347915</v>
      </c>
      <c r="M2201" s="140">
        <v>14575146361.933697</v>
      </c>
      <c r="N2201" s="140">
        <v>1558664.9662128498</v>
      </c>
      <c r="O2201" s="140">
        <v>0</v>
      </c>
      <c r="P2201" s="140">
        <v>33743879582.514534</v>
      </c>
      <c r="Q2201" s="140">
        <v>234302648671.38483</v>
      </c>
      <c r="R2201" s="140">
        <v>144580039033.43671</v>
      </c>
      <c r="S2201" s="140">
        <v>89722609637.948105</v>
      </c>
      <c r="T2201" s="140">
        <v>2826037716651.6748</v>
      </c>
      <c r="U2201" s="140">
        <v>2763770541459.1445</v>
      </c>
      <c r="V2201" s="140">
        <v>2567607246822.4121</v>
      </c>
      <c r="W2201" s="140">
        <v>193922626941.00061</v>
      </c>
      <c r="X2201" s="140">
        <v>2240667695.7320433</v>
      </c>
      <c r="Y2201" s="140">
        <v>62267175192.530136</v>
      </c>
      <c r="Z2201" s="140">
        <v>1773823650859.9441</v>
      </c>
      <c r="AA2201" s="140">
        <v>1427168308306.6316</v>
      </c>
      <c r="AB2201" s="140">
        <v>1070959703209.8339</v>
      </c>
      <c r="AC2201" s="140">
        <v>356208605096.7981</v>
      </c>
      <c r="AD2201" s="140">
        <v>346655342553.31268</v>
      </c>
      <c r="AE2201" s="140">
        <v>260133230689.16864</v>
      </c>
      <c r="AF2201" s="140">
        <v>86522111864.144852</v>
      </c>
      <c r="AG2201" s="140">
        <v>68380851850.281425</v>
      </c>
      <c r="AH2201" s="140">
        <v>72924837</v>
      </c>
      <c r="AI2201" s="44"/>
      <c r="AK2201" s="44"/>
      <c r="AL2201" s="4"/>
    </row>
    <row r="2202" spans="1:38" x14ac:dyDescent="0.35">
      <c r="A2202" s="140" t="s">
        <v>402</v>
      </c>
      <c r="B2202" s="140" t="s">
        <v>403</v>
      </c>
      <c r="C2202" s="140" t="s">
        <v>6</v>
      </c>
      <c r="D2202" s="140" t="s">
        <v>8</v>
      </c>
      <c r="E2202" s="140" t="s">
        <v>535</v>
      </c>
      <c r="F2202" s="140">
        <v>2010</v>
      </c>
      <c r="G2202" s="140" t="s">
        <v>1992</v>
      </c>
      <c r="H2202" s="140">
        <v>6749343976258.2363</v>
      </c>
      <c r="I2202" s="140">
        <v>1858739223738.1516</v>
      </c>
      <c r="J2202" s="140">
        <v>2999383068924.1357</v>
      </c>
      <c r="K2202" s="140">
        <v>270718127994.90305</v>
      </c>
      <c r="L2202" s="140">
        <v>1031720164.392525</v>
      </c>
      <c r="M2202" s="140">
        <v>14620033761.240009</v>
      </c>
      <c r="N2202" s="140">
        <v>1652911.1923558963</v>
      </c>
      <c r="O2202" s="140">
        <v>328113995.70758092</v>
      </c>
      <c r="P2202" s="140">
        <v>32021639415.985962</v>
      </c>
      <c r="Q2202" s="140">
        <v>222714967746.38461</v>
      </c>
      <c r="R2202" s="140">
        <v>138691518791.04135</v>
      </c>
      <c r="S2202" s="140">
        <v>84023448955.343262</v>
      </c>
      <c r="T2202" s="140">
        <v>2728664940929.2324</v>
      </c>
      <c r="U2202" s="140">
        <v>2653371169427.7271</v>
      </c>
      <c r="V2202" s="140">
        <v>2452982674779.002</v>
      </c>
      <c r="W2202" s="140">
        <v>198151567920.11859</v>
      </c>
      <c r="X2202" s="140">
        <v>2236926728.6063781</v>
      </c>
      <c r="Y2202" s="140">
        <v>75293771501.505463</v>
      </c>
      <c r="Z2202" s="140">
        <v>1816244809987.947</v>
      </c>
      <c r="AA2202" s="140">
        <v>1457191122323.9502</v>
      </c>
      <c r="AB2202" s="140">
        <v>1116278152038.625</v>
      </c>
      <c r="AC2202" s="140">
        <v>340912970285.32349</v>
      </c>
      <c r="AD2202" s="140">
        <v>359053687663.99701</v>
      </c>
      <c r="AE2202" s="140">
        <v>275052311812.75122</v>
      </c>
      <c r="AF2202" s="140">
        <v>84001375851.244949</v>
      </c>
      <c r="AG2202" s="140">
        <v>74976873608.000504</v>
      </c>
      <c r="AH2202" s="140">
        <v>73762519</v>
      </c>
      <c r="AI2202" s="44"/>
      <c r="AK2202" s="44"/>
      <c r="AL2202" s="4"/>
    </row>
    <row r="2203" spans="1:38" x14ac:dyDescent="0.35">
      <c r="A2203" s="140" t="s">
        <v>402</v>
      </c>
      <c r="B2203" s="140" t="s">
        <v>403</v>
      </c>
      <c r="C2203" s="140" t="s">
        <v>6</v>
      </c>
      <c r="D2203" s="140" t="s">
        <v>8</v>
      </c>
      <c r="E2203" s="140" t="s">
        <v>535</v>
      </c>
      <c r="F2203" s="140">
        <v>2011</v>
      </c>
      <c r="G2203" s="140" t="s">
        <v>1993</v>
      </c>
      <c r="H2203" s="140">
        <v>6730561642060.9238</v>
      </c>
      <c r="I2203" s="140">
        <v>1934888878218.6628</v>
      </c>
      <c r="J2203" s="140">
        <v>2970085621275.9585</v>
      </c>
      <c r="K2203" s="140">
        <v>261787007702.89825</v>
      </c>
      <c r="L2203" s="140">
        <v>1059618122.3144839</v>
      </c>
      <c r="M2203" s="140">
        <v>14337979804.454554</v>
      </c>
      <c r="N2203" s="140">
        <v>81713953.070920095</v>
      </c>
      <c r="O2203" s="140">
        <v>0</v>
      </c>
      <c r="P2203" s="140">
        <v>30256720750.074711</v>
      </c>
      <c r="Q2203" s="140">
        <v>216050975072.98358</v>
      </c>
      <c r="R2203" s="140">
        <v>137689239036.47632</v>
      </c>
      <c r="S2203" s="140">
        <v>78361736036.507263</v>
      </c>
      <c r="T2203" s="140">
        <v>2708298613573.0605</v>
      </c>
      <c r="U2203" s="140">
        <v>2626419805537.6011</v>
      </c>
      <c r="V2203" s="140">
        <v>2414405413627.9702</v>
      </c>
      <c r="W2203" s="140">
        <v>209662158375.54492</v>
      </c>
      <c r="X2203" s="140">
        <v>2352233534.085897</v>
      </c>
      <c r="Y2203" s="140">
        <v>81878808035.45961</v>
      </c>
      <c r="Z2203" s="140">
        <v>1741041592262.9285</v>
      </c>
      <c r="AA2203" s="140">
        <v>1393235861540.1643</v>
      </c>
      <c r="AB2203" s="140">
        <v>1080887494531.9573</v>
      </c>
      <c r="AC2203" s="140">
        <v>312348367008.20673</v>
      </c>
      <c r="AD2203" s="140">
        <v>347805730722.75977</v>
      </c>
      <c r="AE2203" s="140">
        <v>269831458723.14584</v>
      </c>
      <c r="AF2203" s="140">
        <v>77974271999.614395</v>
      </c>
      <c r="AG2203" s="140">
        <v>84545550303.372589</v>
      </c>
      <c r="AH2203" s="140">
        <v>74634956</v>
      </c>
      <c r="AI2203" s="44"/>
      <c r="AK2203" s="44"/>
      <c r="AL2203" s="4"/>
    </row>
    <row r="2204" spans="1:38" x14ac:dyDescent="0.35">
      <c r="A2204" s="140" t="s">
        <v>402</v>
      </c>
      <c r="B2204" s="140" t="s">
        <v>403</v>
      </c>
      <c r="C2204" s="140" t="s">
        <v>6</v>
      </c>
      <c r="D2204" s="140" t="s">
        <v>8</v>
      </c>
      <c r="E2204" s="140" t="s">
        <v>535</v>
      </c>
      <c r="F2204" s="140">
        <v>2012</v>
      </c>
      <c r="G2204" s="140" t="s">
        <v>1994</v>
      </c>
      <c r="H2204" s="140">
        <v>6602686407337.0518</v>
      </c>
      <c r="I2204" s="140">
        <v>1976403076223.6035</v>
      </c>
      <c r="J2204" s="140">
        <v>2852511071283.6938</v>
      </c>
      <c r="K2204" s="140">
        <v>251213273697.80493</v>
      </c>
      <c r="L2204" s="140">
        <v>1113619207.4483116</v>
      </c>
      <c r="M2204" s="140">
        <v>14217730966.016119</v>
      </c>
      <c r="N2204" s="140">
        <v>161774994.94948429</v>
      </c>
      <c r="O2204" s="140">
        <v>0</v>
      </c>
      <c r="P2204" s="140">
        <v>28815732575.278725</v>
      </c>
      <c r="Q2204" s="140">
        <v>206904415954.1123</v>
      </c>
      <c r="R2204" s="140">
        <v>133231095607.97784</v>
      </c>
      <c r="S2204" s="140">
        <v>73673320346.13446</v>
      </c>
      <c r="T2204" s="140">
        <v>2601297797585.8887</v>
      </c>
      <c r="U2204" s="140">
        <v>2523596686180.5049</v>
      </c>
      <c r="V2204" s="140">
        <v>2300735367289.939</v>
      </c>
      <c r="W2204" s="140">
        <v>220541539989.53165</v>
      </c>
      <c r="X2204" s="140">
        <v>2319778901.0341682</v>
      </c>
      <c r="Y2204" s="140">
        <v>77701111405.383774</v>
      </c>
      <c r="Z2204" s="140">
        <v>1695439906650.1587</v>
      </c>
      <c r="AA2204" s="140">
        <v>1353680654234.0583</v>
      </c>
      <c r="AB2204" s="140">
        <v>1008062348968.0297</v>
      </c>
      <c r="AC2204" s="140">
        <v>345618305266.02716</v>
      </c>
      <c r="AD2204" s="140">
        <v>341759252416.10449</v>
      </c>
      <c r="AE2204" s="140">
        <v>254502148416.28967</v>
      </c>
      <c r="AF2204" s="140">
        <v>87257103999.81485</v>
      </c>
      <c r="AG2204" s="140">
        <v>78332353179.596542</v>
      </c>
      <c r="AH2204" s="140">
        <v>75539862</v>
      </c>
      <c r="AI2204" s="44"/>
      <c r="AK2204" s="44"/>
      <c r="AL2204" s="4"/>
    </row>
    <row r="2205" spans="1:38" x14ac:dyDescent="0.35">
      <c r="A2205" s="140" t="s">
        <v>402</v>
      </c>
      <c r="B2205" s="140" t="s">
        <v>403</v>
      </c>
      <c r="C2205" s="140" t="s">
        <v>6</v>
      </c>
      <c r="D2205" s="140" t="s">
        <v>8</v>
      </c>
      <c r="E2205" s="140" t="s">
        <v>535</v>
      </c>
      <c r="F2205" s="140">
        <v>2013</v>
      </c>
      <c r="G2205" s="140" t="s">
        <v>1995</v>
      </c>
      <c r="H2205" s="140">
        <v>6532055021548.1514</v>
      </c>
      <c r="I2205" s="140">
        <v>2006950866428.7119</v>
      </c>
      <c r="J2205" s="140">
        <v>2760303996786.4429</v>
      </c>
      <c r="K2205" s="140">
        <v>274256801899.79764</v>
      </c>
      <c r="L2205" s="140">
        <v>1150320094.3419461</v>
      </c>
      <c r="M2205" s="140">
        <v>15291735784.378927</v>
      </c>
      <c r="N2205" s="140">
        <v>241836036.82804847</v>
      </c>
      <c r="O2205" s="140">
        <v>1526833512.5368671</v>
      </c>
      <c r="P2205" s="140">
        <v>30247734894.484051</v>
      </c>
      <c r="Q2205" s="140">
        <v>225798341577.22781</v>
      </c>
      <c r="R2205" s="140">
        <v>149442343942.56006</v>
      </c>
      <c r="S2205" s="140">
        <v>76355997634.667755</v>
      </c>
      <c r="T2205" s="140">
        <v>2486047194886.645</v>
      </c>
      <c r="U2205" s="140">
        <v>2410715902239.1382</v>
      </c>
      <c r="V2205" s="140">
        <v>2161642277314.6853</v>
      </c>
      <c r="W2205" s="140">
        <v>247472963028.23239</v>
      </c>
      <c r="X2205" s="140">
        <v>1600661896.220526</v>
      </c>
      <c r="Y2205" s="140">
        <v>75331292647.506943</v>
      </c>
      <c r="Z2205" s="140">
        <v>1629339567900.655</v>
      </c>
      <c r="AA2205" s="140">
        <v>1298311411371.198</v>
      </c>
      <c r="AB2205" s="140">
        <v>942823515357.61023</v>
      </c>
      <c r="AC2205" s="140">
        <v>355487896013.58832</v>
      </c>
      <c r="AD2205" s="140">
        <v>331028156529.45697</v>
      </c>
      <c r="AE2205" s="140">
        <v>240390038543.85715</v>
      </c>
      <c r="AF2205" s="140">
        <v>90638117985.599869</v>
      </c>
      <c r="AG2205" s="140">
        <v>135460590432.34116</v>
      </c>
      <c r="AH2205" s="140">
        <v>76481943</v>
      </c>
      <c r="AI2205" s="44"/>
      <c r="AK2205" s="44"/>
      <c r="AL2205" s="4"/>
    </row>
    <row r="2206" spans="1:38" x14ac:dyDescent="0.35">
      <c r="A2206" s="140" t="s">
        <v>402</v>
      </c>
      <c r="B2206" s="140" t="s">
        <v>403</v>
      </c>
      <c r="C2206" s="140" t="s">
        <v>6</v>
      </c>
      <c r="D2206" s="140" t="s">
        <v>8</v>
      </c>
      <c r="E2206" s="140" t="s">
        <v>535</v>
      </c>
      <c r="F2206" s="140">
        <v>2014</v>
      </c>
      <c r="G2206" s="140" t="s">
        <v>1996</v>
      </c>
      <c r="H2206" s="140">
        <v>6935056996623.7256</v>
      </c>
      <c r="I2206" s="140">
        <v>2046805282056.5459</v>
      </c>
      <c r="J2206" s="140">
        <v>2936100793910.5659</v>
      </c>
      <c r="K2206" s="140">
        <v>288502080245.1217</v>
      </c>
      <c r="L2206" s="140">
        <v>1229990601.1029494</v>
      </c>
      <c r="M2206" s="140">
        <v>15981586910.725992</v>
      </c>
      <c r="N2206" s="140">
        <v>321897078.70661265</v>
      </c>
      <c r="O2206" s="140">
        <v>0</v>
      </c>
      <c r="P2206" s="140">
        <v>30823945258.672302</v>
      </c>
      <c r="Q2206" s="140">
        <v>240144660395.91388</v>
      </c>
      <c r="R2206" s="140">
        <v>163306352872.58807</v>
      </c>
      <c r="S2206" s="140">
        <v>76838307523.325806</v>
      </c>
      <c r="T2206" s="140">
        <v>2647598713665.4438</v>
      </c>
      <c r="U2206" s="140">
        <v>2567115278135.8159</v>
      </c>
      <c r="V2206" s="140">
        <v>2284023649300.853</v>
      </c>
      <c r="W2206" s="140">
        <v>281771851307.37268</v>
      </c>
      <c r="X2206" s="140">
        <v>1319777527.5903196</v>
      </c>
      <c r="Y2206" s="140">
        <v>80483435529.628021</v>
      </c>
      <c r="Z2206" s="140">
        <v>1799747043522.4485</v>
      </c>
      <c r="AA2206" s="140">
        <v>1431528031572.751</v>
      </c>
      <c r="AB2206" s="140">
        <v>1033520555385.5328</v>
      </c>
      <c r="AC2206" s="140">
        <v>398007476187.22186</v>
      </c>
      <c r="AD2206" s="140">
        <v>368219011949.69318</v>
      </c>
      <c r="AE2206" s="140">
        <v>265843147560.06079</v>
      </c>
      <c r="AF2206" s="140">
        <v>102375864389.63281</v>
      </c>
      <c r="AG2206" s="140">
        <v>152403877134.16553</v>
      </c>
      <c r="AH2206" s="140">
        <v>77465753</v>
      </c>
      <c r="AI2206" s="44"/>
      <c r="AK2206" s="44"/>
      <c r="AL2206" s="4"/>
    </row>
    <row r="2207" spans="1:38" x14ac:dyDescent="0.35">
      <c r="A2207" s="140" t="s">
        <v>402</v>
      </c>
      <c r="B2207" s="140" t="s">
        <v>403</v>
      </c>
      <c r="C2207" s="140" t="s">
        <v>6</v>
      </c>
      <c r="D2207" s="140" t="s">
        <v>8</v>
      </c>
      <c r="E2207" s="140" t="s">
        <v>535</v>
      </c>
      <c r="F2207" s="140">
        <v>2015</v>
      </c>
      <c r="G2207" s="140" t="s">
        <v>1997</v>
      </c>
      <c r="H2207" s="140">
        <v>7072508840488.6777</v>
      </c>
      <c r="I2207" s="140">
        <v>2069153506244.0535</v>
      </c>
      <c r="J2207" s="140">
        <v>2806905788293.3154</v>
      </c>
      <c r="K2207" s="140">
        <v>312442929371.66492</v>
      </c>
      <c r="L2207" s="140">
        <v>1242814420.9086881</v>
      </c>
      <c r="M2207" s="140">
        <v>16916743807.744528</v>
      </c>
      <c r="N2207" s="140">
        <v>401958120.58517689</v>
      </c>
      <c r="O2207" s="140">
        <v>450846338.80307823</v>
      </c>
      <c r="P2207" s="140">
        <v>36154519400.171364</v>
      </c>
      <c r="Q2207" s="140">
        <v>257276047283.45203</v>
      </c>
      <c r="R2207" s="140">
        <v>174816328748.77939</v>
      </c>
      <c r="S2207" s="140">
        <v>82459718534.672623</v>
      </c>
      <c r="T2207" s="140">
        <v>2494462858921.6504</v>
      </c>
      <c r="U2207" s="140">
        <v>2423079419968.5698</v>
      </c>
      <c r="V2207" s="140">
        <v>2119160128691.6619</v>
      </c>
      <c r="W2207" s="140">
        <v>302899117924.24524</v>
      </c>
      <c r="X2207" s="140">
        <v>1020173352.6623838</v>
      </c>
      <c r="Y2207" s="140">
        <v>71383438953.080719</v>
      </c>
      <c r="Z2207" s="140">
        <v>2030170849340.6504</v>
      </c>
      <c r="AA2207" s="140">
        <v>1612060402691.082</v>
      </c>
      <c r="AB2207" s="140">
        <v>1152125638261.3904</v>
      </c>
      <c r="AC2207" s="140">
        <v>459934764429.6875</v>
      </c>
      <c r="AD2207" s="140">
        <v>418110446649.56818</v>
      </c>
      <c r="AE2207" s="140">
        <v>298819922879.90143</v>
      </c>
      <c r="AF2207" s="140">
        <v>119290523769.6684</v>
      </c>
      <c r="AG2207" s="140">
        <v>166278696610.65701</v>
      </c>
      <c r="AH2207" s="140">
        <v>78492215</v>
      </c>
      <c r="AI2207" s="44"/>
      <c r="AK2207" s="44"/>
      <c r="AL2207" s="4"/>
    </row>
    <row r="2208" spans="1:38" x14ac:dyDescent="0.35">
      <c r="A2208" s="140" t="s">
        <v>402</v>
      </c>
      <c r="B2208" s="140" t="s">
        <v>403</v>
      </c>
      <c r="C2208" s="140" t="s">
        <v>6</v>
      </c>
      <c r="D2208" s="140" t="s">
        <v>8</v>
      </c>
      <c r="E2208" s="140" t="s">
        <v>535</v>
      </c>
      <c r="F2208" s="140">
        <v>2016</v>
      </c>
      <c r="G2208" s="140" t="s">
        <v>1998</v>
      </c>
      <c r="H2208" s="140">
        <v>7065855172630.0469</v>
      </c>
      <c r="I2208" s="140">
        <v>2087518740482.6147</v>
      </c>
      <c r="J2208" s="140">
        <v>2531520612066.7993</v>
      </c>
      <c r="K2208" s="140">
        <v>333772916464.94312</v>
      </c>
      <c r="L2208" s="140">
        <v>1259605421.6584439</v>
      </c>
      <c r="M2208" s="140">
        <v>16072537181.575693</v>
      </c>
      <c r="N2208" s="140">
        <v>482019162.46374106</v>
      </c>
      <c r="O2208" s="140">
        <v>485056490.16065204</v>
      </c>
      <c r="P2208" s="140">
        <v>41572894764.72747</v>
      </c>
      <c r="Q2208" s="140">
        <v>273900803444.35712</v>
      </c>
      <c r="R2208" s="140">
        <v>186516525747.40912</v>
      </c>
      <c r="S2208" s="140">
        <v>87384277696.947998</v>
      </c>
      <c r="T2208" s="140">
        <v>2197747695601.8564</v>
      </c>
      <c r="U2208" s="140">
        <v>2140710052430.6621</v>
      </c>
      <c r="V2208" s="140">
        <v>1852765044246.4229</v>
      </c>
      <c r="W2208" s="140">
        <v>287344902873.11481</v>
      </c>
      <c r="X2208" s="140">
        <v>600105311.12444377</v>
      </c>
      <c r="Y2208" s="140">
        <v>57037643171.194336</v>
      </c>
      <c r="Z2208" s="140">
        <v>2257201544299.582</v>
      </c>
      <c r="AA2208" s="140">
        <v>1790761327698.0557</v>
      </c>
      <c r="AB2208" s="140">
        <v>1279841645017.6301</v>
      </c>
      <c r="AC2208" s="140">
        <v>510919682680.42078</v>
      </c>
      <c r="AD2208" s="140">
        <v>466440216601.52643</v>
      </c>
      <c r="AE2208" s="140">
        <v>333360791795.21753</v>
      </c>
      <c r="AF2208" s="140">
        <v>133079424806.30937</v>
      </c>
      <c r="AG2208" s="140">
        <v>189614275781.05026</v>
      </c>
      <c r="AH2208" s="140">
        <v>79564016</v>
      </c>
      <c r="AI2208" s="44"/>
      <c r="AK2208" s="44"/>
      <c r="AL2208" s="4"/>
    </row>
    <row r="2209" spans="1:38" x14ac:dyDescent="0.35">
      <c r="A2209" s="140" t="s">
        <v>402</v>
      </c>
      <c r="B2209" s="140" t="s">
        <v>403</v>
      </c>
      <c r="C2209" s="140" t="s">
        <v>6</v>
      </c>
      <c r="D2209" s="140" t="s">
        <v>8</v>
      </c>
      <c r="E2209" s="140" t="s">
        <v>535</v>
      </c>
      <c r="F2209" s="140">
        <v>2017</v>
      </c>
      <c r="G2209" s="140" t="s">
        <v>1999</v>
      </c>
      <c r="H2209" s="140">
        <v>7131765653925.8799</v>
      </c>
      <c r="I2209" s="140">
        <v>2108614552438.9893</v>
      </c>
      <c r="J2209" s="140">
        <v>2517691656468.0415</v>
      </c>
      <c r="K2209" s="140">
        <v>358179470419.41345</v>
      </c>
      <c r="L2209" s="140">
        <v>1243018661.7479615</v>
      </c>
      <c r="M2209" s="140">
        <v>16377186503.600403</v>
      </c>
      <c r="N2209" s="140">
        <v>562080204.3423053</v>
      </c>
      <c r="O2209" s="140">
        <v>558538063.39181471</v>
      </c>
      <c r="P2209" s="140">
        <v>44139289439.167999</v>
      </c>
      <c r="Q2209" s="140">
        <v>295299357547.16296</v>
      </c>
      <c r="R2209" s="140">
        <v>203624885628.98193</v>
      </c>
      <c r="S2209" s="140">
        <v>91674471918.181046</v>
      </c>
      <c r="T2209" s="140">
        <v>2159512186048.6282</v>
      </c>
      <c r="U2209" s="140">
        <v>2103045403591.3123</v>
      </c>
      <c r="V2209" s="140">
        <v>1823560275532.0139</v>
      </c>
      <c r="W2209" s="140">
        <v>278922331254.34772</v>
      </c>
      <c r="X2209" s="140">
        <v>562796804.95078886</v>
      </c>
      <c r="Y2209" s="140">
        <v>56466782457.315987</v>
      </c>
      <c r="Z2209" s="140">
        <v>2309305912659.1411</v>
      </c>
      <c r="AA2209" s="140">
        <v>1830819427639.6428</v>
      </c>
      <c r="AB2209" s="140">
        <v>1308470822860.9033</v>
      </c>
      <c r="AC2209" s="140">
        <v>522348604778.7392</v>
      </c>
      <c r="AD2209" s="140">
        <v>478486485019.50323</v>
      </c>
      <c r="AE2209" s="140">
        <v>341970155728.82684</v>
      </c>
      <c r="AF2209" s="140">
        <v>136516329290.67538</v>
      </c>
      <c r="AG2209" s="140">
        <v>196153532359.70746</v>
      </c>
      <c r="AH2209" s="140">
        <v>80673951</v>
      </c>
      <c r="AI2209" s="44"/>
      <c r="AK2209" s="44"/>
      <c r="AL2209" s="4"/>
    </row>
    <row r="2210" spans="1:38" x14ac:dyDescent="0.35">
      <c r="A2210" s="140" t="s">
        <v>402</v>
      </c>
      <c r="B2210" s="140" t="s">
        <v>403</v>
      </c>
      <c r="C2210" s="140" t="s">
        <v>6</v>
      </c>
      <c r="D2210" s="140" t="s">
        <v>8</v>
      </c>
      <c r="E2210" s="140" t="s">
        <v>535</v>
      </c>
      <c r="F2210" s="140">
        <v>2018</v>
      </c>
      <c r="G2210" s="140" t="s">
        <v>2000</v>
      </c>
      <c r="H2210" s="140">
        <v>6915890461800.8809</v>
      </c>
      <c r="I2210" s="140">
        <v>2156200787488.4966</v>
      </c>
      <c r="J2210" s="140">
        <v>2496584339719.4902</v>
      </c>
      <c r="K2210" s="140">
        <v>355712283940.6535</v>
      </c>
      <c r="L2210" s="140">
        <v>1140907969.3691723</v>
      </c>
      <c r="M2210" s="140">
        <v>16323598027.49942</v>
      </c>
      <c r="N2210" s="140">
        <v>642141246.22086942</v>
      </c>
      <c r="O2210" s="140">
        <v>589672360.96055853</v>
      </c>
      <c r="P2210" s="140">
        <v>43046494339.055305</v>
      </c>
      <c r="Q2210" s="140">
        <v>293969469997.5481</v>
      </c>
      <c r="R2210" s="140">
        <v>205598161973.21878</v>
      </c>
      <c r="S2210" s="140">
        <v>88371308024.329346</v>
      </c>
      <c r="T2210" s="140">
        <v>2140872055778.8369</v>
      </c>
      <c r="U2210" s="140">
        <v>2093215280537.134</v>
      </c>
      <c r="V2210" s="140">
        <v>1822033538984.4758</v>
      </c>
      <c r="W2210" s="140">
        <v>270637487646.94656</v>
      </c>
      <c r="X2210" s="140">
        <v>544253905.71160626</v>
      </c>
      <c r="Y2210" s="140">
        <v>47656775241.702957</v>
      </c>
      <c r="Z2210" s="140">
        <v>2070706984592.8936</v>
      </c>
      <c r="AA2210" s="140">
        <v>1640916961397.4136</v>
      </c>
      <c r="AB2210" s="140">
        <v>1172749171388.354</v>
      </c>
      <c r="AC2210" s="140">
        <v>468167790009.05969</v>
      </c>
      <c r="AD2210" s="140">
        <v>429790023195.4798</v>
      </c>
      <c r="AE2210" s="140">
        <v>307167215301.52264</v>
      </c>
      <c r="AF2210" s="140">
        <v>122622807893.95671</v>
      </c>
      <c r="AG2210" s="140">
        <v>192398350000</v>
      </c>
      <c r="AH2210" s="140">
        <v>81800269</v>
      </c>
      <c r="AI2210" s="44"/>
      <c r="AK2210" s="44"/>
      <c r="AL2210" s="4"/>
    </row>
    <row r="2211" spans="1:38" x14ac:dyDescent="0.35">
      <c r="A2211" s="140" t="s">
        <v>123</v>
      </c>
      <c r="B2211" s="140" t="s">
        <v>124</v>
      </c>
      <c r="C2211" s="140" t="s">
        <v>6</v>
      </c>
      <c r="D2211" s="140" t="s">
        <v>8</v>
      </c>
      <c r="E2211" s="140" t="s">
        <v>535</v>
      </c>
      <c r="F2211" s="140">
        <v>1995</v>
      </c>
      <c r="G2211" s="140" t="s">
        <v>2001</v>
      </c>
      <c r="H2211" s="140">
        <v>322213091075.03162</v>
      </c>
      <c r="I2211" s="140">
        <v>143463246366.58734</v>
      </c>
      <c r="J2211" s="140">
        <v>84824567819.120453</v>
      </c>
      <c r="K2211" s="140">
        <v>21207708612.45816</v>
      </c>
      <c r="L2211" s="140">
        <v>50775610.21022772</v>
      </c>
      <c r="M2211" s="140">
        <v>1565247721.8996899</v>
      </c>
      <c r="N2211" s="140">
        <v>0</v>
      </c>
      <c r="O2211" s="140">
        <v>124869203.59412725</v>
      </c>
      <c r="P2211" s="140">
        <v>22756148.152287431</v>
      </c>
      <c r="Q2211" s="140">
        <v>19444059928.60183</v>
      </c>
      <c r="R2211" s="140">
        <v>15281698879.186001</v>
      </c>
      <c r="S2211" s="140">
        <v>4162361049.4158292</v>
      </c>
      <c r="T2211" s="140">
        <v>63616859206.662308</v>
      </c>
      <c r="U2211" s="140">
        <v>63616859206.662308</v>
      </c>
      <c r="V2211" s="140">
        <v>63021228132.232613</v>
      </c>
      <c r="W2211" s="140">
        <v>595631074.42969358</v>
      </c>
      <c r="X2211" s="140">
        <v>0</v>
      </c>
      <c r="Y2211" s="140">
        <v>0</v>
      </c>
      <c r="Z2211" s="140">
        <v>93925276889.323792</v>
      </c>
      <c r="AA2211" s="140">
        <v>47614727070.271301</v>
      </c>
      <c r="AB2211" s="140">
        <v>21056625615.673672</v>
      </c>
      <c r="AC2211" s="140">
        <v>26558101454.597282</v>
      </c>
      <c r="AD2211" s="140">
        <v>46310549819.052483</v>
      </c>
      <c r="AE2211" s="140">
        <v>20479880272.266624</v>
      </c>
      <c r="AF2211" s="140">
        <v>25830669546.78611</v>
      </c>
      <c r="AG2211" s="140">
        <v>0</v>
      </c>
      <c r="AH2211" s="140">
        <v>20149338</v>
      </c>
      <c r="AI2211" s="44"/>
      <c r="AK2211" s="44"/>
      <c r="AL2211" s="4"/>
    </row>
    <row r="2212" spans="1:38" x14ac:dyDescent="0.35">
      <c r="A2212" s="140" t="s">
        <v>123</v>
      </c>
      <c r="B2212" s="140" t="s">
        <v>124</v>
      </c>
      <c r="C2212" s="140" t="s">
        <v>6</v>
      </c>
      <c r="D2212" s="140" t="s">
        <v>8</v>
      </c>
      <c r="E2212" s="140" t="s">
        <v>535</v>
      </c>
      <c r="F2212" s="140">
        <v>1996</v>
      </c>
      <c r="G2212" s="140" t="s">
        <v>2002</v>
      </c>
      <c r="H2212" s="140">
        <v>328872015322.55292</v>
      </c>
      <c r="I2212" s="140">
        <v>139262022489.87723</v>
      </c>
      <c r="J2212" s="140">
        <v>92772177972.140823</v>
      </c>
      <c r="K2212" s="140">
        <v>21550714313.213051</v>
      </c>
      <c r="L2212" s="140">
        <v>48631867.465581194</v>
      </c>
      <c r="M2212" s="140">
        <v>1630602238.7800221</v>
      </c>
      <c r="N2212" s="140">
        <v>0</v>
      </c>
      <c r="O2212" s="140">
        <v>197566976.44865903</v>
      </c>
      <c r="P2212" s="140">
        <v>23003520.73248367</v>
      </c>
      <c r="Q2212" s="140">
        <v>19650909709.786308</v>
      </c>
      <c r="R2212" s="140">
        <v>15443301372.22612</v>
      </c>
      <c r="S2212" s="140">
        <v>4207608337.5601902</v>
      </c>
      <c r="T2212" s="140">
        <v>71221463658.92778</v>
      </c>
      <c r="U2212" s="140">
        <v>71221463658.92778</v>
      </c>
      <c r="V2212" s="140">
        <v>70523127885.584946</v>
      </c>
      <c r="W2212" s="140">
        <v>698335773.34283245</v>
      </c>
      <c r="X2212" s="140">
        <v>0</v>
      </c>
      <c r="Y2212" s="140">
        <v>0</v>
      </c>
      <c r="Z2212" s="140">
        <v>96837814860.534836</v>
      </c>
      <c r="AA2212" s="140">
        <v>49053300160.255592</v>
      </c>
      <c r="AB2212" s="140">
        <v>21692804731.682827</v>
      </c>
      <c r="AC2212" s="140">
        <v>27360495428.57243</v>
      </c>
      <c r="AD2212" s="140">
        <v>47784514700.279243</v>
      </c>
      <c r="AE2212" s="140">
        <v>21131710674.000034</v>
      </c>
      <c r="AF2212" s="140">
        <v>26652804026.279377</v>
      </c>
      <c r="AG2212" s="140">
        <v>0</v>
      </c>
      <c r="AH2212" s="140">
        <v>20783073</v>
      </c>
      <c r="AI2212" s="44"/>
      <c r="AK2212" s="44"/>
      <c r="AL2212" s="4"/>
    </row>
    <row r="2213" spans="1:38" x14ac:dyDescent="0.35">
      <c r="A2213" s="140" t="s">
        <v>123</v>
      </c>
      <c r="B2213" s="140" t="s">
        <v>124</v>
      </c>
      <c r="C2213" s="140" t="s">
        <v>6</v>
      </c>
      <c r="D2213" s="140" t="s">
        <v>8</v>
      </c>
      <c r="E2213" s="140" t="s">
        <v>535</v>
      </c>
      <c r="F2213" s="140">
        <v>1997</v>
      </c>
      <c r="G2213" s="140" t="s">
        <v>2003</v>
      </c>
      <c r="H2213" s="140">
        <v>358890185818.58807</v>
      </c>
      <c r="I2213" s="140">
        <v>136279106007.96191</v>
      </c>
      <c r="J2213" s="140">
        <v>112575206682.76474</v>
      </c>
      <c r="K2213" s="140">
        <v>21595970007.720417</v>
      </c>
      <c r="L2213" s="140">
        <v>51906316.334923059</v>
      </c>
      <c r="M2213" s="140">
        <v>1289784596.2113471</v>
      </c>
      <c r="N2213" s="140">
        <v>0</v>
      </c>
      <c r="O2213" s="140">
        <v>198825582.98236927</v>
      </c>
      <c r="P2213" s="140">
        <v>22772970.397757675</v>
      </c>
      <c r="Q2213" s="140">
        <v>20032680541.794022</v>
      </c>
      <c r="R2213" s="140">
        <v>15867242510.331829</v>
      </c>
      <c r="S2213" s="140">
        <v>4165438031.4621925</v>
      </c>
      <c r="T2213" s="140">
        <v>90979236675.044312</v>
      </c>
      <c r="U2213" s="140">
        <v>90979236675.044312</v>
      </c>
      <c r="V2213" s="140">
        <v>90166794586.982819</v>
      </c>
      <c r="W2213" s="140">
        <v>812442088.0614866</v>
      </c>
      <c r="X2213" s="140">
        <v>0</v>
      </c>
      <c r="Y2213" s="140">
        <v>0</v>
      </c>
      <c r="Z2213" s="140">
        <v>110035873127.86143</v>
      </c>
      <c r="AA2213" s="140">
        <v>55655052379.187378</v>
      </c>
      <c r="AB2213" s="140">
        <v>24612292743.791908</v>
      </c>
      <c r="AC2213" s="140">
        <v>31042759635.395397</v>
      </c>
      <c r="AD2213" s="140">
        <v>54380820748.674065</v>
      </c>
      <c r="AE2213" s="140">
        <v>24048790230.131084</v>
      </c>
      <c r="AF2213" s="140">
        <v>30332030518.542843</v>
      </c>
      <c r="AG2213" s="140">
        <v>0</v>
      </c>
      <c r="AH2213" s="140">
        <v>21439574</v>
      </c>
      <c r="AI2213" s="44"/>
      <c r="AK2213" s="44"/>
      <c r="AL2213" s="4"/>
    </row>
    <row r="2214" spans="1:38" x14ac:dyDescent="0.35">
      <c r="A2214" s="140" t="s">
        <v>123</v>
      </c>
      <c r="B2214" s="140" t="s">
        <v>124</v>
      </c>
      <c r="C2214" s="140" t="s">
        <v>6</v>
      </c>
      <c r="D2214" s="140" t="s">
        <v>8</v>
      </c>
      <c r="E2214" s="140" t="s">
        <v>535</v>
      </c>
      <c r="F2214" s="140">
        <v>1998</v>
      </c>
      <c r="G2214" s="140" t="s">
        <v>2004</v>
      </c>
      <c r="H2214" s="140">
        <v>417904011213.33453</v>
      </c>
      <c r="I2214" s="140">
        <v>134268467494.52118</v>
      </c>
      <c r="J2214" s="140">
        <v>132577508464.82132</v>
      </c>
      <c r="K2214" s="140">
        <v>21111232977.268116</v>
      </c>
      <c r="L2214" s="140">
        <v>56232607.546431683</v>
      </c>
      <c r="M2214" s="140">
        <v>1367237895.2280157</v>
      </c>
      <c r="N2214" s="140">
        <v>0</v>
      </c>
      <c r="O2214" s="140">
        <v>193391190.5108394</v>
      </c>
      <c r="P2214" s="140">
        <v>22070578.904332407</v>
      </c>
      <c r="Q2214" s="140">
        <v>19472300705.078499</v>
      </c>
      <c r="R2214" s="140">
        <v>15435338150.841625</v>
      </c>
      <c r="S2214" s="140">
        <v>4036962554.2368746</v>
      </c>
      <c r="T2214" s="140">
        <v>111466275487.55321</v>
      </c>
      <c r="U2214" s="140">
        <v>111466275487.55321</v>
      </c>
      <c r="V2214" s="140">
        <v>110633631834.79688</v>
      </c>
      <c r="W2214" s="140">
        <v>832643652.75633907</v>
      </c>
      <c r="X2214" s="140">
        <v>0</v>
      </c>
      <c r="Y2214" s="140">
        <v>0</v>
      </c>
      <c r="Z2214" s="140">
        <v>151058035253.99197</v>
      </c>
      <c r="AA2214" s="140">
        <v>76330099944.438843</v>
      </c>
      <c r="AB2214" s="140">
        <v>32632922508.289612</v>
      </c>
      <c r="AC2214" s="140">
        <v>43697177436.149506</v>
      </c>
      <c r="AD2214" s="140">
        <v>74727935309.553116</v>
      </c>
      <c r="AE2214" s="140">
        <v>31947959244.599224</v>
      </c>
      <c r="AF2214" s="140">
        <v>42779976064.954071</v>
      </c>
      <c r="AG2214" s="140">
        <v>0</v>
      </c>
      <c r="AH2214" s="140">
        <v>22114324</v>
      </c>
      <c r="AI2214" s="44"/>
      <c r="AK2214" s="44"/>
      <c r="AL2214" s="4"/>
    </row>
    <row r="2215" spans="1:38" x14ac:dyDescent="0.35">
      <c r="A2215" s="140" t="s">
        <v>123</v>
      </c>
      <c r="B2215" s="140" t="s">
        <v>124</v>
      </c>
      <c r="C2215" s="140" t="s">
        <v>6</v>
      </c>
      <c r="D2215" s="140" t="s">
        <v>8</v>
      </c>
      <c r="E2215" s="140" t="s">
        <v>535</v>
      </c>
      <c r="F2215" s="140">
        <v>1999</v>
      </c>
      <c r="G2215" s="140" t="s">
        <v>2005</v>
      </c>
      <c r="H2215" s="140">
        <v>423939618046.32367</v>
      </c>
      <c r="I2215" s="140">
        <v>132339783506.23372</v>
      </c>
      <c r="J2215" s="140">
        <v>178749092883.16156</v>
      </c>
      <c r="K2215" s="140">
        <v>21326565452.836281</v>
      </c>
      <c r="L2215" s="140">
        <v>74842400.647595242</v>
      </c>
      <c r="M2215" s="140">
        <v>1427976819.1245801</v>
      </c>
      <c r="N2215" s="140">
        <v>0</v>
      </c>
      <c r="O2215" s="140">
        <v>239148225.48922941</v>
      </c>
      <c r="P2215" s="140">
        <v>22259977.795058522</v>
      </c>
      <c r="Q2215" s="140">
        <v>19562338029.779816</v>
      </c>
      <c r="R2215" s="140">
        <v>15490732241.534864</v>
      </c>
      <c r="S2215" s="140">
        <v>4071605788.2449498</v>
      </c>
      <c r="T2215" s="140">
        <v>157422527430.32532</v>
      </c>
      <c r="U2215" s="140">
        <v>157422527430.32532</v>
      </c>
      <c r="V2215" s="140">
        <v>156569759092.3717</v>
      </c>
      <c r="W2215" s="140">
        <v>852768337.95362306</v>
      </c>
      <c r="X2215" s="140">
        <v>0</v>
      </c>
      <c r="Y2215" s="140">
        <v>0</v>
      </c>
      <c r="Z2215" s="140">
        <v>112850741656.92833</v>
      </c>
      <c r="AA2215" s="140">
        <v>56965453282.697189</v>
      </c>
      <c r="AB2215" s="140">
        <v>24791860842.729752</v>
      </c>
      <c r="AC2215" s="140">
        <v>32173592439.966591</v>
      </c>
      <c r="AD2215" s="140">
        <v>55885288374.231117</v>
      </c>
      <c r="AE2215" s="140">
        <v>24321763677.611855</v>
      </c>
      <c r="AF2215" s="140">
        <v>31563524696.619381</v>
      </c>
      <c r="AG2215" s="140">
        <v>0</v>
      </c>
      <c r="AH2215" s="140">
        <v>22802064</v>
      </c>
      <c r="AI2215" s="44"/>
      <c r="AK2215" s="44"/>
      <c r="AL2215" s="4"/>
    </row>
    <row r="2216" spans="1:38" x14ac:dyDescent="0.35">
      <c r="A2216" s="140" t="s">
        <v>123</v>
      </c>
      <c r="B2216" s="140" t="s">
        <v>124</v>
      </c>
      <c r="C2216" s="140" t="s">
        <v>6</v>
      </c>
      <c r="D2216" s="140" t="s">
        <v>8</v>
      </c>
      <c r="E2216" s="140" t="s">
        <v>535</v>
      </c>
      <c r="F2216" s="140">
        <v>2000</v>
      </c>
      <c r="G2216" s="140" t="s">
        <v>2006</v>
      </c>
      <c r="H2216" s="140">
        <v>273304457044.66232</v>
      </c>
      <c r="I2216" s="140">
        <v>131385377241.17032</v>
      </c>
      <c r="J2216" s="140">
        <v>263450551189.56949</v>
      </c>
      <c r="K2216" s="140">
        <v>21071264695.308365</v>
      </c>
      <c r="L2216" s="140">
        <v>76997784.353167355</v>
      </c>
      <c r="M2216" s="140">
        <v>1443287332.7358911</v>
      </c>
      <c r="N2216" s="140">
        <v>0</v>
      </c>
      <c r="O2216" s="140">
        <v>289751033.32561886</v>
      </c>
      <c r="P2216" s="140">
        <v>23269557.597359497</v>
      </c>
      <c r="Q2216" s="140">
        <v>19237958987.296329</v>
      </c>
      <c r="R2216" s="140">
        <v>14981689449.402206</v>
      </c>
      <c r="S2216" s="140">
        <v>4256269537.8941226</v>
      </c>
      <c r="T2216" s="140">
        <v>242379286494.26111</v>
      </c>
      <c r="U2216" s="140">
        <v>242379286494.26111</v>
      </c>
      <c r="V2216" s="140">
        <v>241402487615.04343</v>
      </c>
      <c r="W2216" s="140">
        <v>976798879.21767247</v>
      </c>
      <c r="X2216" s="140">
        <v>0</v>
      </c>
      <c r="Y2216" s="140">
        <v>0</v>
      </c>
      <c r="Z2216" s="140">
        <v>85077592795.420486</v>
      </c>
      <c r="AA2216" s="140">
        <v>42903160693.125313</v>
      </c>
      <c r="AB2216" s="140">
        <v>20788867756.548698</v>
      </c>
      <c r="AC2216" s="140">
        <v>22114292936.57629</v>
      </c>
      <c r="AD2216" s="140">
        <v>42174432102.295174</v>
      </c>
      <c r="AE2216" s="140">
        <v>20435759918.794254</v>
      </c>
      <c r="AF2216" s="140">
        <v>21738672183.500595</v>
      </c>
      <c r="AG2216" s="140">
        <v>-206609064181.49796</v>
      </c>
      <c r="AH2216" s="140">
        <v>23497585</v>
      </c>
      <c r="AI2216" s="44"/>
      <c r="AK2216" s="44"/>
      <c r="AL2216" s="4"/>
    </row>
    <row r="2217" spans="1:38" x14ac:dyDescent="0.35">
      <c r="A2217" s="140" t="s">
        <v>123</v>
      </c>
      <c r="B2217" s="140" t="s">
        <v>124</v>
      </c>
      <c r="C2217" s="140" t="s">
        <v>6</v>
      </c>
      <c r="D2217" s="140" t="s">
        <v>8</v>
      </c>
      <c r="E2217" s="140" t="s">
        <v>535</v>
      </c>
      <c r="F2217" s="140">
        <v>2001</v>
      </c>
      <c r="G2217" s="140" t="s">
        <v>2007</v>
      </c>
      <c r="H2217" s="140">
        <v>379453648910.05042</v>
      </c>
      <c r="I2217" s="140">
        <v>133872632002.25793</v>
      </c>
      <c r="J2217" s="140">
        <v>317508876388.24969</v>
      </c>
      <c r="K2217" s="140">
        <v>19429673552.527111</v>
      </c>
      <c r="L2217" s="140">
        <v>82647879.711574271</v>
      </c>
      <c r="M2217" s="140">
        <v>1454012942.0430031</v>
      </c>
      <c r="N2217" s="140">
        <v>0</v>
      </c>
      <c r="O2217" s="140">
        <v>418491414.91904372</v>
      </c>
      <c r="P2217" s="140">
        <v>34385076.082083188</v>
      </c>
      <c r="Q2217" s="140">
        <v>17440136239.771404</v>
      </c>
      <c r="R2217" s="140">
        <v>13154048152.899521</v>
      </c>
      <c r="S2217" s="140">
        <v>4286088086.8718834</v>
      </c>
      <c r="T2217" s="140">
        <v>298079202835.72253</v>
      </c>
      <c r="U2217" s="140">
        <v>298079202835.72253</v>
      </c>
      <c r="V2217" s="140">
        <v>297015594458.64862</v>
      </c>
      <c r="W2217" s="140">
        <v>1063608377.0739087</v>
      </c>
      <c r="X2217" s="140">
        <v>0</v>
      </c>
      <c r="Y2217" s="140">
        <v>0</v>
      </c>
      <c r="Z2217" s="140">
        <v>128055564758.71716</v>
      </c>
      <c r="AA2217" s="140">
        <v>64564243780.259583</v>
      </c>
      <c r="AB2217" s="140">
        <v>31487002543.72625</v>
      </c>
      <c r="AC2217" s="140">
        <v>33077241236.534107</v>
      </c>
      <c r="AD2217" s="140">
        <v>63491320978.457581</v>
      </c>
      <c r="AE2217" s="140">
        <v>30963754364.678753</v>
      </c>
      <c r="AF2217" s="140">
        <v>32527566613.778938</v>
      </c>
      <c r="AG2217" s="140">
        <v>-199983424239.17435</v>
      </c>
      <c r="AH2217" s="140">
        <v>24208180</v>
      </c>
      <c r="AI2217" s="44"/>
      <c r="AK2217" s="44"/>
      <c r="AL2217" s="4"/>
    </row>
    <row r="2218" spans="1:38" x14ac:dyDescent="0.35">
      <c r="A2218" s="140" t="s">
        <v>123</v>
      </c>
      <c r="B2218" s="140" t="s">
        <v>124</v>
      </c>
      <c r="C2218" s="140" t="s">
        <v>6</v>
      </c>
      <c r="D2218" s="140" t="s">
        <v>8</v>
      </c>
      <c r="E2218" s="140" t="s">
        <v>535</v>
      </c>
      <c r="F2218" s="140">
        <v>2002</v>
      </c>
      <c r="G2218" s="140" t="s">
        <v>2008</v>
      </c>
      <c r="H2218" s="140">
        <v>437824538709.07037</v>
      </c>
      <c r="I2218" s="140">
        <v>134637196790.96404</v>
      </c>
      <c r="J2218" s="140">
        <v>348827239324.84369</v>
      </c>
      <c r="K2218" s="140">
        <v>18619290975.915398</v>
      </c>
      <c r="L2218" s="140">
        <v>83520820.991589218</v>
      </c>
      <c r="M2218" s="140">
        <v>1449065868.7714045</v>
      </c>
      <c r="N2218" s="140">
        <v>0</v>
      </c>
      <c r="O2218" s="140">
        <v>396265617.07152015</v>
      </c>
      <c r="P2218" s="140">
        <v>46011729.893161319</v>
      </c>
      <c r="Q2218" s="140">
        <v>16644426939.187721</v>
      </c>
      <c r="R2218" s="140">
        <v>12294605918.083956</v>
      </c>
      <c r="S2218" s="140">
        <v>4349821021.1037655</v>
      </c>
      <c r="T2218" s="140">
        <v>330207948348.92822</v>
      </c>
      <c r="U2218" s="140">
        <v>330207948348.92822</v>
      </c>
      <c r="V2218" s="140">
        <v>329163892879.41559</v>
      </c>
      <c r="W2218" s="140">
        <v>1044055469.5126377</v>
      </c>
      <c r="X2218" s="140">
        <v>0</v>
      </c>
      <c r="Y2218" s="140">
        <v>0</v>
      </c>
      <c r="Z2218" s="140">
        <v>147717886890.11343</v>
      </c>
      <c r="AA2218" s="140">
        <v>74462909959.320435</v>
      </c>
      <c r="AB2218" s="140">
        <v>36692326506.178673</v>
      </c>
      <c r="AC2218" s="140">
        <v>37770583453.142281</v>
      </c>
      <c r="AD2218" s="140">
        <v>73254976930.792999</v>
      </c>
      <c r="AE2218" s="140">
        <v>36097105702.901085</v>
      </c>
      <c r="AF2218" s="140">
        <v>37157871227.891502</v>
      </c>
      <c r="AG2218" s="140">
        <v>-193357784296.85074</v>
      </c>
      <c r="AH2218" s="140">
        <v>24931919</v>
      </c>
      <c r="AI2218" s="44"/>
      <c r="AK2218" s="44"/>
      <c r="AL2218" s="4"/>
    </row>
    <row r="2219" spans="1:38" x14ac:dyDescent="0.35">
      <c r="A2219" s="140" t="s">
        <v>123</v>
      </c>
      <c r="B2219" s="140" t="s">
        <v>124</v>
      </c>
      <c r="C2219" s="140" t="s">
        <v>6</v>
      </c>
      <c r="D2219" s="140" t="s">
        <v>8</v>
      </c>
      <c r="E2219" s="140" t="s">
        <v>535</v>
      </c>
      <c r="F2219" s="140">
        <v>2003</v>
      </c>
      <c r="G2219" s="140" t="s">
        <v>2009</v>
      </c>
      <c r="H2219" s="140">
        <v>456950282400.24139</v>
      </c>
      <c r="I2219" s="140">
        <v>138593796431.49628</v>
      </c>
      <c r="J2219" s="140">
        <v>359954848619.35095</v>
      </c>
      <c r="K2219" s="140">
        <v>18147694622.966122</v>
      </c>
      <c r="L2219" s="140">
        <v>81157415.612825528</v>
      </c>
      <c r="M2219" s="140">
        <v>1793447662.746721</v>
      </c>
      <c r="N2219" s="140">
        <v>0</v>
      </c>
      <c r="O2219" s="140">
        <v>41154411.292830706</v>
      </c>
      <c r="P2219" s="140">
        <v>56086630.323679484</v>
      </c>
      <c r="Q2219" s="140">
        <v>16175848502.990063</v>
      </c>
      <c r="R2219" s="140">
        <v>11905250867.445343</v>
      </c>
      <c r="S2219" s="140">
        <v>4270597635.5447206</v>
      </c>
      <c r="T2219" s="140">
        <v>341807153996.38483</v>
      </c>
      <c r="U2219" s="140">
        <v>341807153996.38483</v>
      </c>
      <c r="V2219" s="140">
        <v>340790521352.96313</v>
      </c>
      <c r="W2219" s="140">
        <v>1016632643.4216726</v>
      </c>
      <c r="X2219" s="140">
        <v>0</v>
      </c>
      <c r="Y2219" s="140">
        <v>0</v>
      </c>
      <c r="Z2219" s="140">
        <v>145133781703.92126</v>
      </c>
      <c r="AA2219" s="140">
        <v>72814910101.858536</v>
      </c>
      <c r="AB2219" s="140">
        <v>43509319422.020691</v>
      </c>
      <c r="AC2219" s="140">
        <v>29305590679.837769</v>
      </c>
      <c r="AD2219" s="140">
        <v>72318871602.062744</v>
      </c>
      <c r="AE2219" s="140">
        <v>43212919996.366837</v>
      </c>
      <c r="AF2219" s="140">
        <v>29105951605.69603</v>
      </c>
      <c r="AG2219" s="140">
        <v>-186732144354.52713</v>
      </c>
      <c r="AH2219" s="140">
        <v>25644499</v>
      </c>
      <c r="AI2219" s="44"/>
      <c r="AK2219" s="44"/>
      <c r="AL2219" s="4"/>
    </row>
    <row r="2220" spans="1:38" x14ac:dyDescent="0.35">
      <c r="A2220" s="140" t="s">
        <v>123</v>
      </c>
      <c r="B2220" s="140" t="s">
        <v>124</v>
      </c>
      <c r="C2220" s="140" t="s">
        <v>6</v>
      </c>
      <c r="D2220" s="140" t="s">
        <v>8</v>
      </c>
      <c r="E2220" s="140" t="s">
        <v>535</v>
      </c>
      <c r="F2220" s="140">
        <v>2004</v>
      </c>
      <c r="G2220" s="140" t="s">
        <v>2010</v>
      </c>
      <c r="H2220" s="140">
        <v>845492283302.62183</v>
      </c>
      <c r="I2220" s="140">
        <v>139977196432.88361</v>
      </c>
      <c r="J2220" s="140">
        <v>641855828808.34473</v>
      </c>
      <c r="K2220" s="140">
        <v>25170103867.048683</v>
      </c>
      <c r="L2220" s="140">
        <v>96987396.806917489</v>
      </c>
      <c r="M2220" s="140">
        <v>1425834955.9492326</v>
      </c>
      <c r="N2220" s="140">
        <v>0</v>
      </c>
      <c r="O2220" s="140">
        <v>47112099.092411727</v>
      </c>
      <c r="P2220" s="140">
        <v>94957617.177893221</v>
      </c>
      <c r="Q2220" s="140">
        <v>23505211798.022224</v>
      </c>
      <c r="R2220" s="140">
        <v>17452547036.071838</v>
      </c>
      <c r="S2220" s="140">
        <v>6052664761.9503851</v>
      </c>
      <c r="T2220" s="140">
        <v>616685724941.29614</v>
      </c>
      <c r="U2220" s="140">
        <v>616685724941.29614</v>
      </c>
      <c r="V2220" s="140">
        <v>615478043105.15088</v>
      </c>
      <c r="W2220" s="140">
        <v>1207681836.1453149</v>
      </c>
      <c r="X2220" s="140">
        <v>0</v>
      </c>
      <c r="Y2220" s="140">
        <v>0</v>
      </c>
      <c r="Z2220" s="140">
        <v>243765762473.59683</v>
      </c>
      <c r="AA2220" s="140">
        <v>122256467136.80733</v>
      </c>
      <c r="AB2220" s="140">
        <v>86038465930.996948</v>
      </c>
      <c r="AC2220" s="140">
        <v>36218001205.810707</v>
      </c>
      <c r="AD2220" s="140">
        <v>121509295336.78947</v>
      </c>
      <c r="AE2220" s="140">
        <v>85512640860.421646</v>
      </c>
      <c r="AF2220" s="140">
        <v>35996654476.367622</v>
      </c>
      <c r="AG2220" s="140">
        <v>-180106504412.20352</v>
      </c>
      <c r="AH2220" s="140">
        <v>26313838</v>
      </c>
      <c r="AI2220" s="44"/>
      <c r="AK2220" s="44"/>
      <c r="AL2220" s="4"/>
    </row>
    <row r="2221" spans="1:38" x14ac:dyDescent="0.35">
      <c r="A2221" s="140" t="s">
        <v>123</v>
      </c>
      <c r="B2221" s="140" t="s">
        <v>124</v>
      </c>
      <c r="C2221" s="140" t="s">
        <v>6</v>
      </c>
      <c r="D2221" s="140" t="s">
        <v>8</v>
      </c>
      <c r="E2221" s="140" t="s">
        <v>535</v>
      </c>
      <c r="F2221" s="140">
        <v>2005</v>
      </c>
      <c r="G2221" s="140" t="s">
        <v>2011</v>
      </c>
      <c r="H2221" s="140">
        <v>1110145223115.022</v>
      </c>
      <c r="I2221" s="140">
        <v>152085610268.49631</v>
      </c>
      <c r="J2221" s="140">
        <v>896923860377.97339</v>
      </c>
      <c r="K2221" s="140">
        <v>31998798735.203423</v>
      </c>
      <c r="L2221" s="140">
        <v>116018036.50401001</v>
      </c>
      <c r="M2221" s="140">
        <v>1447593625.0210135</v>
      </c>
      <c r="N2221" s="140">
        <v>0</v>
      </c>
      <c r="O2221" s="140">
        <v>58202304.613185257</v>
      </c>
      <c r="P2221" s="140">
        <v>136585044.21875593</v>
      </c>
      <c r="Q2221" s="140">
        <v>30240399724.846455</v>
      </c>
      <c r="R2221" s="140">
        <v>22753794972.676067</v>
      </c>
      <c r="S2221" s="140">
        <v>7486604752.1703882</v>
      </c>
      <c r="T2221" s="140">
        <v>864925061642.77002</v>
      </c>
      <c r="U2221" s="140">
        <v>864925061642.77002</v>
      </c>
      <c r="V2221" s="140">
        <v>863366600243.64539</v>
      </c>
      <c r="W2221" s="140">
        <v>1558461399.12464</v>
      </c>
      <c r="X2221" s="140">
        <v>0</v>
      </c>
      <c r="Y2221" s="140">
        <v>0</v>
      </c>
      <c r="Z2221" s="140">
        <v>234616616938.43219</v>
      </c>
      <c r="AA2221" s="140">
        <v>118037891218.1459</v>
      </c>
      <c r="AB2221" s="140">
        <v>80466993814.664963</v>
      </c>
      <c r="AC2221" s="140">
        <v>37570897403.480827</v>
      </c>
      <c r="AD2221" s="140">
        <v>116578725720.28632</v>
      </c>
      <c r="AE2221" s="140">
        <v>79472273730.469009</v>
      </c>
      <c r="AF2221" s="140">
        <v>37106451989.817413</v>
      </c>
      <c r="AG2221" s="140">
        <v>-173480864469.87991</v>
      </c>
      <c r="AH2221" s="140">
        <v>26922284</v>
      </c>
      <c r="AI2221" s="44"/>
      <c r="AK2221" s="44"/>
      <c r="AL2221" s="4"/>
    </row>
    <row r="2222" spans="1:38" x14ac:dyDescent="0.35">
      <c r="A2222" s="140" t="s">
        <v>123</v>
      </c>
      <c r="B2222" s="140" t="s">
        <v>124</v>
      </c>
      <c r="C2222" s="140" t="s">
        <v>6</v>
      </c>
      <c r="D2222" s="140" t="s">
        <v>8</v>
      </c>
      <c r="E2222" s="140" t="s">
        <v>535</v>
      </c>
      <c r="F2222" s="140">
        <v>2006</v>
      </c>
      <c r="G2222" s="140" t="s">
        <v>2012</v>
      </c>
      <c r="H2222" s="140">
        <v>1548271167921.853</v>
      </c>
      <c r="I2222" s="140">
        <v>166600604031.08334</v>
      </c>
      <c r="J2222" s="140">
        <v>1199468638939.7212</v>
      </c>
      <c r="K2222" s="140">
        <v>38375159977.878181</v>
      </c>
      <c r="L2222" s="140">
        <v>132185471.09918657</v>
      </c>
      <c r="M2222" s="140">
        <v>1367385353.1633365</v>
      </c>
      <c r="N2222" s="140">
        <v>0</v>
      </c>
      <c r="O2222" s="140">
        <v>100623587.62019496</v>
      </c>
      <c r="P2222" s="140">
        <v>182617919.35745081</v>
      </c>
      <c r="Q2222" s="140">
        <v>36592347646.638008</v>
      </c>
      <c r="R2222" s="140">
        <v>27812337402.10284</v>
      </c>
      <c r="S2222" s="140">
        <v>8780010244.5351677</v>
      </c>
      <c r="T2222" s="140">
        <v>1161093478961.8433</v>
      </c>
      <c r="U2222" s="140">
        <v>1161093478961.8433</v>
      </c>
      <c r="V2222" s="140">
        <v>1159128908591.2029</v>
      </c>
      <c r="W2222" s="140">
        <v>1964570370.6404459</v>
      </c>
      <c r="X2222" s="140">
        <v>0</v>
      </c>
      <c r="Y2222" s="140">
        <v>0</v>
      </c>
      <c r="Z2222" s="140">
        <v>275660970817.09412</v>
      </c>
      <c r="AA2222" s="140">
        <v>138327811560.49585</v>
      </c>
      <c r="AB2222" s="140">
        <v>103667765189.6039</v>
      </c>
      <c r="AC2222" s="140">
        <v>34660046370.892693</v>
      </c>
      <c r="AD2222" s="140">
        <v>137333159256.59825</v>
      </c>
      <c r="AE2222" s="140">
        <v>102922337496.33946</v>
      </c>
      <c r="AF2222" s="140">
        <v>34410821760.258659</v>
      </c>
      <c r="AG2222" s="140">
        <v>-93459045866.045685</v>
      </c>
      <c r="AH2222" s="140">
        <v>27448124</v>
      </c>
      <c r="AI2222" s="44"/>
      <c r="AK2222" s="44"/>
      <c r="AL2222" s="4"/>
    </row>
    <row r="2223" spans="1:38" x14ac:dyDescent="0.35">
      <c r="A2223" s="140" t="s">
        <v>123</v>
      </c>
      <c r="B2223" s="140" t="s">
        <v>124</v>
      </c>
      <c r="C2223" s="140" t="s">
        <v>6</v>
      </c>
      <c r="D2223" s="140" t="s">
        <v>8</v>
      </c>
      <c r="E2223" s="140" t="s">
        <v>535</v>
      </c>
      <c r="F2223" s="140">
        <v>2007</v>
      </c>
      <c r="G2223" s="140" t="s">
        <v>2013</v>
      </c>
      <c r="H2223" s="140">
        <v>1869683231754.2957</v>
      </c>
      <c r="I2223" s="140">
        <v>166596093959.5498</v>
      </c>
      <c r="J2223" s="140">
        <v>1463136763582.6814</v>
      </c>
      <c r="K2223" s="140">
        <v>43144016874.647789</v>
      </c>
      <c r="L2223" s="140">
        <v>141234550.09165278</v>
      </c>
      <c r="M2223" s="140">
        <v>1702735880.0727615</v>
      </c>
      <c r="N2223" s="140">
        <v>0</v>
      </c>
      <c r="O2223" s="140">
        <v>740917.97128154966</v>
      </c>
      <c r="P2223" s="140">
        <v>226102424.69085199</v>
      </c>
      <c r="Q2223" s="140">
        <v>41073203101.821243</v>
      </c>
      <c r="R2223" s="140">
        <v>31391940753.309689</v>
      </c>
      <c r="S2223" s="140">
        <v>9681262348.5115566</v>
      </c>
      <c r="T2223" s="140">
        <v>1419992746708.0337</v>
      </c>
      <c r="U2223" s="140">
        <v>1419897733561.2202</v>
      </c>
      <c r="V2223" s="140">
        <v>1416236234277.2488</v>
      </c>
      <c r="W2223" s="140">
        <v>3661499283.9714251</v>
      </c>
      <c r="X2223" s="140">
        <v>0</v>
      </c>
      <c r="Y2223" s="140">
        <v>95013146.813464999</v>
      </c>
      <c r="Z2223" s="140">
        <v>289875146008.25128</v>
      </c>
      <c r="AA2223" s="140">
        <v>144350775916.17062</v>
      </c>
      <c r="AB2223" s="140">
        <v>114936386516.80153</v>
      </c>
      <c r="AC2223" s="140">
        <v>29414389399.369099</v>
      </c>
      <c r="AD2223" s="140">
        <v>145524370092.08066</v>
      </c>
      <c r="AE2223" s="140">
        <v>115870837149.02155</v>
      </c>
      <c r="AF2223" s="140">
        <v>29653532943.059711</v>
      </c>
      <c r="AG2223" s="140">
        <v>-49924771796.186813</v>
      </c>
      <c r="AH2223" s="140">
        <v>27911248</v>
      </c>
      <c r="AI2223" s="44"/>
      <c r="AK2223" s="44"/>
      <c r="AL2223" s="4"/>
    </row>
    <row r="2224" spans="1:38" x14ac:dyDescent="0.35">
      <c r="A2224" s="140" t="s">
        <v>123</v>
      </c>
      <c r="B2224" s="140" t="s">
        <v>124</v>
      </c>
      <c r="C2224" s="140" t="s">
        <v>6</v>
      </c>
      <c r="D2224" s="140" t="s">
        <v>8</v>
      </c>
      <c r="E2224" s="140" t="s">
        <v>535</v>
      </c>
      <c r="F2224" s="140">
        <v>2008</v>
      </c>
      <c r="G2224" s="140" t="s">
        <v>2014</v>
      </c>
      <c r="H2224" s="140">
        <v>2280996727323.1455</v>
      </c>
      <c r="I2224" s="140">
        <v>178066483918.5293</v>
      </c>
      <c r="J2224" s="140">
        <v>1770058365869.1226</v>
      </c>
      <c r="K2224" s="140">
        <v>49147848158.704727</v>
      </c>
      <c r="L2224" s="140">
        <v>156941651.47368705</v>
      </c>
      <c r="M2224" s="140">
        <v>1793956298.2353246</v>
      </c>
      <c r="N2224" s="140">
        <v>0</v>
      </c>
      <c r="O2224" s="140">
        <v>0</v>
      </c>
      <c r="P2224" s="140">
        <v>281064718.61148494</v>
      </c>
      <c r="Q2224" s="140">
        <v>46915885490.384232</v>
      </c>
      <c r="R2224" s="140">
        <v>36068155240.83773</v>
      </c>
      <c r="S2224" s="140">
        <v>10847730249.546497</v>
      </c>
      <c r="T2224" s="140">
        <v>1720910517710.4177</v>
      </c>
      <c r="U2224" s="140">
        <v>1720848725550.9189</v>
      </c>
      <c r="V2224" s="140">
        <v>1715024372291.27</v>
      </c>
      <c r="W2224" s="140">
        <v>5824353259.6489592</v>
      </c>
      <c r="X2224" s="140">
        <v>0</v>
      </c>
      <c r="Y2224" s="140">
        <v>61792159.498779774</v>
      </c>
      <c r="Z2224" s="140">
        <v>340034113950.45514</v>
      </c>
      <c r="AA2224" s="140">
        <v>170540593088.48773</v>
      </c>
      <c r="AB2224" s="140">
        <v>145256559523.61911</v>
      </c>
      <c r="AC2224" s="140">
        <v>25284033564.868774</v>
      </c>
      <c r="AD2224" s="140">
        <v>169493520861.96609</v>
      </c>
      <c r="AE2224" s="140">
        <v>144364724292.82254</v>
      </c>
      <c r="AF2224" s="140">
        <v>25128796569.143841</v>
      </c>
      <c r="AG2224" s="140">
        <v>-7162236414.9617977</v>
      </c>
      <c r="AH2224" s="140">
        <v>28385746</v>
      </c>
      <c r="AI2224" s="44"/>
      <c r="AK2224" s="44"/>
      <c r="AL2224" s="4"/>
    </row>
    <row r="2225" spans="1:38" x14ac:dyDescent="0.35">
      <c r="A2225" s="140" t="s">
        <v>123</v>
      </c>
      <c r="B2225" s="140" t="s">
        <v>124</v>
      </c>
      <c r="C2225" s="140" t="s">
        <v>6</v>
      </c>
      <c r="D2225" s="140" t="s">
        <v>8</v>
      </c>
      <c r="E2225" s="140" t="s">
        <v>535</v>
      </c>
      <c r="F2225" s="140">
        <v>2009</v>
      </c>
      <c r="G2225" s="140" t="s">
        <v>2015</v>
      </c>
      <c r="H2225" s="140">
        <v>2286789315699.2588</v>
      </c>
      <c r="I2225" s="140">
        <v>183079519226.3811</v>
      </c>
      <c r="J2225" s="140">
        <v>1682429459482.1116</v>
      </c>
      <c r="K2225" s="140">
        <v>46392055918.292801</v>
      </c>
      <c r="L2225" s="140">
        <v>155694213.49165419</v>
      </c>
      <c r="M2225" s="140">
        <v>2458454054.016346</v>
      </c>
      <c r="N2225" s="140">
        <v>0</v>
      </c>
      <c r="O2225" s="140">
        <v>0</v>
      </c>
      <c r="P2225" s="140">
        <v>304888268.77526528</v>
      </c>
      <c r="Q2225" s="140">
        <v>43473019382.009529</v>
      </c>
      <c r="R2225" s="140">
        <v>32762167857.968521</v>
      </c>
      <c r="S2225" s="140">
        <v>10710851524.04101</v>
      </c>
      <c r="T2225" s="140">
        <v>1636037403563.8188</v>
      </c>
      <c r="U2225" s="140">
        <v>1635999939003.084</v>
      </c>
      <c r="V2225" s="140">
        <v>1627689981592.7014</v>
      </c>
      <c r="W2225" s="140">
        <v>8309957410.3826618</v>
      </c>
      <c r="X2225" s="140">
        <v>0</v>
      </c>
      <c r="Y2225" s="140">
        <v>37464560.734800503</v>
      </c>
      <c r="Z2225" s="140">
        <v>437120360490.05603</v>
      </c>
      <c r="AA2225" s="140">
        <v>219752182247.34665</v>
      </c>
      <c r="AB2225" s="140">
        <v>184091920474.14578</v>
      </c>
      <c r="AC2225" s="140">
        <v>35660261773.201279</v>
      </c>
      <c r="AD2225" s="140">
        <v>217368178242.70935</v>
      </c>
      <c r="AE2225" s="140">
        <v>182094780463.32233</v>
      </c>
      <c r="AF2225" s="140">
        <v>35273397779.386452</v>
      </c>
      <c r="AG2225" s="140">
        <v>-15840023499.290205</v>
      </c>
      <c r="AH2225" s="140">
        <v>28973162</v>
      </c>
      <c r="AI2225" s="44"/>
      <c r="AK2225" s="44"/>
      <c r="AL2225" s="4"/>
    </row>
    <row r="2226" spans="1:38" x14ac:dyDescent="0.35">
      <c r="A2226" s="140" t="s">
        <v>123</v>
      </c>
      <c r="B2226" s="140" t="s">
        <v>124</v>
      </c>
      <c r="C2226" s="140" t="s">
        <v>6</v>
      </c>
      <c r="D2226" s="140" t="s">
        <v>8</v>
      </c>
      <c r="E2226" s="140" t="s">
        <v>535</v>
      </c>
      <c r="F2226" s="140">
        <v>2010</v>
      </c>
      <c r="G2226" s="140" t="s">
        <v>2016</v>
      </c>
      <c r="H2226" s="140">
        <v>2260645649544.3018</v>
      </c>
      <c r="I2226" s="140">
        <v>197274184188.99924</v>
      </c>
      <c r="J2226" s="140">
        <v>1637893567907.5947</v>
      </c>
      <c r="K2226" s="140">
        <v>41207947721.457512</v>
      </c>
      <c r="L2226" s="140">
        <v>166411170.58697644</v>
      </c>
      <c r="M2226" s="140">
        <v>2528670234.3236666</v>
      </c>
      <c r="N2226" s="140">
        <v>0</v>
      </c>
      <c r="O2226" s="140">
        <v>21443957.81982027</v>
      </c>
      <c r="P2226" s="140">
        <v>323232511.97801679</v>
      </c>
      <c r="Q2226" s="140">
        <v>38168189846.749031</v>
      </c>
      <c r="R2226" s="140">
        <v>27748299800.079567</v>
      </c>
      <c r="S2226" s="140">
        <v>10419890046.669464</v>
      </c>
      <c r="T2226" s="140">
        <v>1596685620186.1372</v>
      </c>
      <c r="U2226" s="140">
        <v>1596614741801.3271</v>
      </c>
      <c r="V2226" s="140">
        <v>1586840628634.1558</v>
      </c>
      <c r="W2226" s="140">
        <v>9774113167.1712856</v>
      </c>
      <c r="X2226" s="140">
        <v>0</v>
      </c>
      <c r="Y2226" s="140">
        <v>70878384.809971765</v>
      </c>
      <c r="Z2226" s="140">
        <v>429981432359.78748</v>
      </c>
      <c r="AA2226" s="140">
        <v>216531178230.05453</v>
      </c>
      <c r="AB2226" s="140">
        <v>179047434034.50278</v>
      </c>
      <c r="AC2226" s="140">
        <v>37483744195.551903</v>
      </c>
      <c r="AD2226" s="140">
        <v>213450254129.73294</v>
      </c>
      <c r="AE2226" s="140">
        <v>176499849159.53622</v>
      </c>
      <c r="AF2226" s="140">
        <v>36950404970.197029</v>
      </c>
      <c r="AG2226" s="140">
        <v>-4503534912.0796032</v>
      </c>
      <c r="AH2226" s="140">
        <v>29741976</v>
      </c>
      <c r="AI2226" s="44"/>
      <c r="AK2226" s="44"/>
      <c r="AL2226" s="4"/>
    </row>
    <row r="2227" spans="1:38" x14ac:dyDescent="0.35">
      <c r="A2227" s="140" t="s">
        <v>123</v>
      </c>
      <c r="B2227" s="140" t="s">
        <v>124</v>
      </c>
      <c r="C2227" s="140" t="s">
        <v>6</v>
      </c>
      <c r="D2227" s="140" t="s">
        <v>8</v>
      </c>
      <c r="E2227" s="140" t="s">
        <v>535</v>
      </c>
      <c r="F2227" s="140">
        <v>2011</v>
      </c>
      <c r="G2227" s="140" t="s">
        <v>2017</v>
      </c>
      <c r="H2227" s="140">
        <v>2343806886770.1958</v>
      </c>
      <c r="I2227" s="140">
        <v>207942591535.54059</v>
      </c>
      <c r="J2227" s="140">
        <v>1662853734605.8464</v>
      </c>
      <c r="K2227" s="140">
        <v>38703307899.226295</v>
      </c>
      <c r="L2227" s="140">
        <v>167551580.00981715</v>
      </c>
      <c r="M2227" s="140">
        <v>2303909115.0321169</v>
      </c>
      <c r="N2227" s="140">
        <v>0</v>
      </c>
      <c r="O2227" s="140">
        <v>0</v>
      </c>
      <c r="P2227" s="140">
        <v>335186704.9490847</v>
      </c>
      <c r="Q2227" s="140">
        <v>35896660499.235275</v>
      </c>
      <c r="R2227" s="140">
        <v>25913759325.792233</v>
      </c>
      <c r="S2227" s="140">
        <v>9982901173.4430389</v>
      </c>
      <c r="T2227" s="140">
        <v>1624150426706.6201</v>
      </c>
      <c r="U2227" s="140">
        <v>1623944695375.5603</v>
      </c>
      <c r="V2227" s="140">
        <v>1612485429259.4927</v>
      </c>
      <c r="W2227" s="140">
        <v>11459266116.067627</v>
      </c>
      <c r="X2227" s="140">
        <v>0</v>
      </c>
      <c r="Y2227" s="140">
        <v>205731331.05987743</v>
      </c>
      <c r="Z2227" s="140">
        <v>462428364110.70605</v>
      </c>
      <c r="AA2227" s="140">
        <v>232976578933.92694</v>
      </c>
      <c r="AB2227" s="140">
        <v>192645968997.30173</v>
      </c>
      <c r="AC2227" s="140">
        <v>40330609936.624756</v>
      </c>
      <c r="AD2227" s="140">
        <v>229451785176.77908</v>
      </c>
      <c r="AE2227" s="140">
        <v>189731352807.26041</v>
      </c>
      <c r="AF2227" s="140">
        <v>39720432369.518661</v>
      </c>
      <c r="AG2227" s="140">
        <v>10582196518.102745</v>
      </c>
      <c r="AH2227" s="140">
        <v>30725300</v>
      </c>
      <c r="AI2227" s="44"/>
      <c r="AK2227" s="44"/>
      <c r="AL2227" s="4"/>
    </row>
    <row r="2228" spans="1:38" x14ac:dyDescent="0.35">
      <c r="A2228" s="140" t="s">
        <v>123</v>
      </c>
      <c r="B2228" s="140" t="s">
        <v>124</v>
      </c>
      <c r="C2228" s="140" t="s">
        <v>6</v>
      </c>
      <c r="D2228" s="140" t="s">
        <v>8</v>
      </c>
      <c r="E2228" s="140" t="s">
        <v>535</v>
      </c>
      <c r="F2228" s="140">
        <v>2012</v>
      </c>
      <c r="G2228" s="140" t="s">
        <v>2018</v>
      </c>
      <c r="H2228" s="140">
        <v>2544435874263.8433</v>
      </c>
      <c r="I2228" s="140">
        <v>224341727631.84329</v>
      </c>
      <c r="J2228" s="140">
        <v>1772167238787.7148</v>
      </c>
      <c r="K2228" s="140">
        <v>38494553416.795006</v>
      </c>
      <c r="L2228" s="140">
        <v>179280082.30565026</v>
      </c>
      <c r="M2228" s="140">
        <v>2417929717.3207374</v>
      </c>
      <c r="N2228" s="140">
        <v>0</v>
      </c>
      <c r="O2228" s="140">
        <v>0</v>
      </c>
      <c r="P2228" s="140">
        <v>356559325.10446</v>
      </c>
      <c r="Q2228" s="140">
        <v>35540784292.064156</v>
      </c>
      <c r="R2228" s="140">
        <v>25672389570.521912</v>
      </c>
      <c r="S2228" s="140">
        <v>9868394721.5422459</v>
      </c>
      <c r="T2228" s="140">
        <v>1733672685370.9197</v>
      </c>
      <c r="U2228" s="140">
        <v>1733401679643.8318</v>
      </c>
      <c r="V2228" s="140">
        <v>1721309571550.8308</v>
      </c>
      <c r="W2228" s="140">
        <v>12092108093.001083</v>
      </c>
      <c r="X2228" s="140">
        <v>0</v>
      </c>
      <c r="Y2228" s="140">
        <v>271005727.08786869</v>
      </c>
      <c r="Z2228" s="140">
        <v>526310746828.01825</v>
      </c>
      <c r="AA2228" s="140">
        <v>265081887001.17438</v>
      </c>
      <c r="AB2228" s="140">
        <v>219193522450.41632</v>
      </c>
      <c r="AC2228" s="140">
        <v>45888364550.759476</v>
      </c>
      <c r="AD2228" s="140">
        <v>261228859826.84213</v>
      </c>
      <c r="AE2228" s="140">
        <v>216007493378.4429</v>
      </c>
      <c r="AF2228" s="140">
        <v>45221366448.399773</v>
      </c>
      <c r="AG2228" s="140">
        <v>21616161016.266933</v>
      </c>
      <c r="AH2228" s="140">
        <v>31890011</v>
      </c>
      <c r="AI2228" s="44"/>
      <c r="AK2228" s="44"/>
      <c r="AL2228" s="4"/>
    </row>
    <row r="2229" spans="1:38" x14ac:dyDescent="0.35">
      <c r="A2229" s="140" t="s">
        <v>123</v>
      </c>
      <c r="B2229" s="140" t="s">
        <v>124</v>
      </c>
      <c r="C2229" s="140" t="s">
        <v>6</v>
      </c>
      <c r="D2229" s="140" t="s">
        <v>8</v>
      </c>
      <c r="E2229" s="140" t="s">
        <v>535</v>
      </c>
      <c r="F2229" s="140">
        <v>2013</v>
      </c>
      <c r="G2229" s="140" t="s">
        <v>2019</v>
      </c>
      <c r="H2229" s="140">
        <v>2701528278853.1016</v>
      </c>
      <c r="I2229" s="140">
        <v>257198888014.01636</v>
      </c>
      <c r="J2229" s="140">
        <v>1862755762561.3552</v>
      </c>
      <c r="K2229" s="140">
        <v>39796920916.10009</v>
      </c>
      <c r="L2229" s="140">
        <v>182405929.92162827</v>
      </c>
      <c r="M2229" s="140">
        <v>2440990415.3236637</v>
      </c>
      <c r="N2229" s="140">
        <v>0</v>
      </c>
      <c r="O2229" s="140">
        <v>63724562.26001244</v>
      </c>
      <c r="P2229" s="140">
        <v>380581401.39779782</v>
      </c>
      <c r="Q2229" s="140">
        <v>36729218607.196991</v>
      </c>
      <c r="R2229" s="140">
        <v>26891718707.886307</v>
      </c>
      <c r="S2229" s="140">
        <v>9837499899.3106804</v>
      </c>
      <c r="T2229" s="140">
        <v>1822958841645.2551</v>
      </c>
      <c r="U2229" s="140">
        <v>1822622736119.3804</v>
      </c>
      <c r="V2229" s="140">
        <v>1809915072191.6729</v>
      </c>
      <c r="W2229" s="140">
        <v>12707663927.707624</v>
      </c>
      <c r="X2229" s="140">
        <v>0</v>
      </c>
      <c r="Y2229" s="140">
        <v>336105525.87465179</v>
      </c>
      <c r="Z2229" s="140">
        <v>562471844331.28064</v>
      </c>
      <c r="AA2229" s="140">
        <v>282504763140.12042</v>
      </c>
      <c r="AB2229" s="140">
        <v>233600321931.57239</v>
      </c>
      <c r="AC2229" s="140">
        <v>48904441208.547501</v>
      </c>
      <c r="AD2229" s="140">
        <v>279967081191.16205</v>
      </c>
      <c r="AE2229" s="140">
        <v>231501938479.03281</v>
      </c>
      <c r="AF2229" s="140">
        <v>48465142712.127876</v>
      </c>
      <c r="AG2229" s="140">
        <v>19101783946.449524</v>
      </c>
      <c r="AH2229" s="140">
        <v>33157050</v>
      </c>
      <c r="AI2229" s="44"/>
      <c r="AK2229" s="44"/>
      <c r="AL2229" s="4"/>
    </row>
    <row r="2230" spans="1:38" x14ac:dyDescent="0.35">
      <c r="A2230" s="140" t="s">
        <v>123</v>
      </c>
      <c r="B2230" s="140" t="s">
        <v>124</v>
      </c>
      <c r="C2230" s="140" t="s">
        <v>6</v>
      </c>
      <c r="D2230" s="140" t="s">
        <v>8</v>
      </c>
      <c r="E2230" s="140" t="s">
        <v>535</v>
      </c>
      <c r="F2230" s="140">
        <v>2014</v>
      </c>
      <c r="G2230" s="140" t="s">
        <v>2020</v>
      </c>
      <c r="H2230" s="140">
        <v>2912894396613.5908</v>
      </c>
      <c r="I2230" s="140">
        <v>291032967442.0542</v>
      </c>
      <c r="J2230" s="140">
        <v>2054563010143.4119</v>
      </c>
      <c r="K2230" s="140">
        <v>42167995482.870087</v>
      </c>
      <c r="L2230" s="140">
        <v>187580742.161917</v>
      </c>
      <c r="M2230" s="140">
        <v>2596222872.4043694</v>
      </c>
      <c r="N2230" s="140">
        <v>0</v>
      </c>
      <c r="O2230" s="140">
        <v>0</v>
      </c>
      <c r="P2230" s="140">
        <v>385792626.57052255</v>
      </c>
      <c r="Q2230" s="140">
        <v>38998399241.733269</v>
      </c>
      <c r="R2230" s="140">
        <v>29644072998.203411</v>
      </c>
      <c r="S2230" s="140">
        <v>9354326243.5298595</v>
      </c>
      <c r="T2230" s="140">
        <v>2012395014660.542</v>
      </c>
      <c r="U2230" s="140">
        <v>2012082216288.9536</v>
      </c>
      <c r="V2230" s="140">
        <v>1999341401522.0962</v>
      </c>
      <c r="W2230" s="140">
        <v>12740814766.857319</v>
      </c>
      <c r="X2230" s="140">
        <v>0</v>
      </c>
      <c r="Y2230" s="140">
        <v>312798371.58831322</v>
      </c>
      <c r="Z2230" s="140">
        <v>561504156873.85217</v>
      </c>
      <c r="AA2230" s="140">
        <v>280666861168.28937</v>
      </c>
      <c r="AB2230" s="140">
        <v>232080579441.1239</v>
      </c>
      <c r="AC2230" s="140">
        <v>48586281727.166054</v>
      </c>
      <c r="AD2230" s="140">
        <v>280837295705.56281</v>
      </c>
      <c r="AE2230" s="140">
        <v>232221510030.51471</v>
      </c>
      <c r="AF2230" s="140">
        <v>48615785675.047508</v>
      </c>
      <c r="AG2230" s="140">
        <v>5794262154.2722206</v>
      </c>
      <c r="AH2230" s="140">
        <v>34411951</v>
      </c>
      <c r="AI2230" s="44"/>
      <c r="AK2230" s="44"/>
      <c r="AL2230" s="4"/>
    </row>
    <row r="2231" spans="1:38" x14ac:dyDescent="0.35">
      <c r="A2231" s="140" t="s">
        <v>123</v>
      </c>
      <c r="B2231" s="140" t="s">
        <v>124</v>
      </c>
      <c r="C2231" s="140" t="s">
        <v>6</v>
      </c>
      <c r="D2231" s="140" t="s">
        <v>8</v>
      </c>
      <c r="E2231" s="140" t="s">
        <v>535</v>
      </c>
      <c r="F2231" s="140">
        <v>2015</v>
      </c>
      <c r="G2231" s="140" t="s">
        <v>2021</v>
      </c>
      <c r="H2231" s="140">
        <v>2976519398074.3354</v>
      </c>
      <c r="I2231" s="140">
        <v>330822422037.43097</v>
      </c>
      <c r="J2231" s="140">
        <v>2087857056700.678</v>
      </c>
      <c r="K2231" s="140">
        <v>49720186796.850342</v>
      </c>
      <c r="L2231" s="140">
        <v>206922266.95893788</v>
      </c>
      <c r="M2231" s="140">
        <v>3765722078.4683976</v>
      </c>
      <c r="N2231" s="140">
        <v>0</v>
      </c>
      <c r="O2231" s="140">
        <v>18576147.115501627</v>
      </c>
      <c r="P2231" s="140">
        <v>1047561337.8691598</v>
      </c>
      <c r="Q2231" s="140">
        <v>44681404966.438339</v>
      </c>
      <c r="R2231" s="140">
        <v>34627137954.774094</v>
      </c>
      <c r="S2231" s="140">
        <v>10054267011.664242</v>
      </c>
      <c r="T2231" s="140">
        <v>2038136869903.8276</v>
      </c>
      <c r="U2231" s="140">
        <v>2038136869903.8276</v>
      </c>
      <c r="V2231" s="140">
        <v>2025168440306.4497</v>
      </c>
      <c r="W2231" s="140">
        <v>12968429597.377954</v>
      </c>
      <c r="X2231" s="140">
        <v>0</v>
      </c>
      <c r="Y2231" s="140">
        <v>0</v>
      </c>
      <c r="Z2231" s="140">
        <v>578926843088.14746</v>
      </c>
      <c r="AA2231" s="140">
        <v>289548179458.82092</v>
      </c>
      <c r="AB2231" s="140">
        <v>239424451412.64191</v>
      </c>
      <c r="AC2231" s="140">
        <v>50123728046.180054</v>
      </c>
      <c r="AD2231" s="140">
        <v>289378663629.32642</v>
      </c>
      <c r="AE2231" s="140">
        <v>239284280493.3894</v>
      </c>
      <c r="AF2231" s="140">
        <v>50094383135.937408</v>
      </c>
      <c r="AG2231" s="140">
        <v>-21086923751.921364</v>
      </c>
      <c r="AH2231" s="140">
        <v>35572261</v>
      </c>
      <c r="AI2231" s="44"/>
      <c r="AK2231" s="44"/>
      <c r="AL2231" s="4"/>
    </row>
    <row r="2232" spans="1:38" x14ac:dyDescent="0.35">
      <c r="A2232" s="140" t="s">
        <v>123</v>
      </c>
      <c r="B2232" s="140" t="s">
        <v>124</v>
      </c>
      <c r="C2232" s="140" t="s">
        <v>6</v>
      </c>
      <c r="D2232" s="140" t="s">
        <v>8</v>
      </c>
      <c r="E2232" s="140" t="s">
        <v>535</v>
      </c>
      <c r="F2232" s="140">
        <v>2016</v>
      </c>
      <c r="G2232" s="140" t="s">
        <v>2022</v>
      </c>
      <c r="H2232" s="140">
        <v>3018558538605.2803</v>
      </c>
      <c r="I2232" s="140">
        <v>360493333869.2735</v>
      </c>
      <c r="J2232" s="140">
        <v>2031907833243.8928</v>
      </c>
      <c r="K2232" s="140">
        <v>51014438194.623405</v>
      </c>
      <c r="L2232" s="140">
        <v>230983910.70651042</v>
      </c>
      <c r="M2232" s="140">
        <v>4346339721.6864538</v>
      </c>
      <c r="N2232" s="140">
        <v>0</v>
      </c>
      <c r="O2232" s="140">
        <v>20099392.110418003</v>
      </c>
      <c r="P2232" s="140">
        <v>1861991974.0755942</v>
      </c>
      <c r="Q2232" s="140">
        <v>44555023196.044426</v>
      </c>
      <c r="R2232" s="140">
        <v>33414662051.928677</v>
      </c>
      <c r="S2232" s="140">
        <v>11140361144.115751</v>
      </c>
      <c r="T2232" s="140">
        <v>1980893395049.2693</v>
      </c>
      <c r="U2232" s="140">
        <v>1980893395049.2693</v>
      </c>
      <c r="V2232" s="140">
        <v>1968293042883.3596</v>
      </c>
      <c r="W2232" s="140">
        <v>12600352165.909763</v>
      </c>
      <c r="X2232" s="140">
        <v>0</v>
      </c>
      <c r="Y2232" s="140">
        <v>0</v>
      </c>
      <c r="Z2232" s="140">
        <v>666957523619.75049</v>
      </c>
      <c r="AA2232" s="140">
        <v>333271143034.15991</v>
      </c>
      <c r="AB2232" s="140">
        <v>275578526315.56854</v>
      </c>
      <c r="AC2232" s="140">
        <v>57692616718.591827</v>
      </c>
      <c r="AD2232" s="140">
        <v>333686380585.59064</v>
      </c>
      <c r="AE2232" s="140">
        <v>275921882033.23547</v>
      </c>
      <c r="AF2232" s="140">
        <v>57764498552.355591</v>
      </c>
      <c r="AG2232" s="140">
        <v>-40800152127.635948</v>
      </c>
      <c r="AH2232" s="140">
        <v>36610632</v>
      </c>
      <c r="AI2232" s="44"/>
      <c r="AK2232" s="44"/>
      <c r="AL2232" s="4"/>
    </row>
    <row r="2233" spans="1:38" x14ac:dyDescent="0.35">
      <c r="A2233" s="140" t="s">
        <v>123</v>
      </c>
      <c r="B2233" s="140" t="s">
        <v>124</v>
      </c>
      <c r="C2233" s="140" t="s">
        <v>6</v>
      </c>
      <c r="D2233" s="140" t="s">
        <v>8</v>
      </c>
      <c r="E2233" s="140" t="s">
        <v>535</v>
      </c>
      <c r="F2233" s="140">
        <v>2017</v>
      </c>
      <c r="G2233" s="140" t="s">
        <v>2023</v>
      </c>
      <c r="H2233" s="140">
        <v>3003108965132.9111</v>
      </c>
      <c r="I2233" s="140">
        <v>380470742674.09033</v>
      </c>
      <c r="J2233" s="140">
        <v>2005332233781.4231</v>
      </c>
      <c r="K2233" s="140">
        <v>50312454619.590324</v>
      </c>
      <c r="L2233" s="140">
        <v>249181140.31862956</v>
      </c>
      <c r="M2233" s="140">
        <v>3881793816.7505794</v>
      </c>
      <c r="N2233" s="140">
        <v>0</v>
      </c>
      <c r="O2233" s="140">
        <v>24054800.784222916</v>
      </c>
      <c r="P2233" s="140">
        <v>1946280076.5759835</v>
      </c>
      <c r="Q2233" s="140">
        <v>44211144785.160912</v>
      </c>
      <c r="R2233" s="140">
        <v>32514935116.697617</v>
      </c>
      <c r="S2233" s="140">
        <v>11696209668.463297</v>
      </c>
      <c r="T2233" s="140">
        <v>1955019779161.833</v>
      </c>
      <c r="U2233" s="140">
        <v>1955019779161.833</v>
      </c>
      <c r="V2233" s="140">
        <v>1942898827559.512</v>
      </c>
      <c r="W2233" s="140">
        <v>12120951602.321011</v>
      </c>
      <c r="X2233" s="140">
        <v>0</v>
      </c>
      <c r="Y2233" s="140">
        <v>0</v>
      </c>
      <c r="Z2233" s="140">
        <v>653064521757.17041</v>
      </c>
      <c r="AA2233" s="140">
        <v>326415538419.28802</v>
      </c>
      <c r="AB2233" s="140">
        <v>269909696426.58072</v>
      </c>
      <c r="AC2233" s="140">
        <v>56505841992.705956</v>
      </c>
      <c r="AD2233" s="140">
        <v>326648983337.88232</v>
      </c>
      <c r="AE2233" s="140">
        <v>270102729660.89349</v>
      </c>
      <c r="AF2233" s="140">
        <v>56546253676.990456</v>
      </c>
      <c r="AG2233" s="140">
        <v>-35758533079.773109</v>
      </c>
      <c r="AH2233" s="140">
        <v>37552781</v>
      </c>
      <c r="AI2233" s="44"/>
      <c r="AK2233" s="44"/>
      <c r="AL2233" s="4"/>
    </row>
    <row r="2234" spans="1:38" x14ac:dyDescent="0.35">
      <c r="A2234" s="140" t="s">
        <v>123</v>
      </c>
      <c r="B2234" s="140" t="s">
        <v>124</v>
      </c>
      <c r="C2234" s="140" t="s">
        <v>6</v>
      </c>
      <c r="D2234" s="140" t="s">
        <v>8</v>
      </c>
      <c r="E2234" s="140" t="s">
        <v>535</v>
      </c>
      <c r="F2234" s="140">
        <v>2018</v>
      </c>
      <c r="G2234" s="140" t="s">
        <v>2024</v>
      </c>
      <c r="H2234" s="140">
        <v>3108326689567.6338</v>
      </c>
      <c r="I2234" s="140">
        <v>397390447646.06464</v>
      </c>
      <c r="J2234" s="140">
        <v>2060580393844.7605</v>
      </c>
      <c r="K2234" s="140">
        <v>44760404814.661598</v>
      </c>
      <c r="L2234" s="140">
        <v>250627103.85605872</v>
      </c>
      <c r="M2234" s="140">
        <v>2842014276.5110745</v>
      </c>
      <c r="N2234" s="140">
        <v>0</v>
      </c>
      <c r="O2234" s="140">
        <v>28882447.228857353</v>
      </c>
      <c r="P2234" s="140">
        <v>1929359927.5992348</v>
      </c>
      <c r="Q2234" s="140">
        <v>39709521059.46637</v>
      </c>
      <c r="R2234" s="140">
        <v>28113484720.284966</v>
      </c>
      <c r="S2234" s="140">
        <v>11596036339.181402</v>
      </c>
      <c r="T2234" s="140">
        <v>2015819989030.0994</v>
      </c>
      <c r="U2234" s="140">
        <v>2015819989030.0994</v>
      </c>
      <c r="V2234" s="140">
        <v>2003338982403.438</v>
      </c>
      <c r="W2234" s="140">
        <v>12481006626.661276</v>
      </c>
      <c r="X2234" s="140">
        <v>0</v>
      </c>
      <c r="Y2234" s="140">
        <v>0</v>
      </c>
      <c r="Z2234" s="140">
        <v>654198988076.80811</v>
      </c>
      <c r="AA2234" s="140">
        <v>328489603065.82782</v>
      </c>
      <c r="AB2234" s="140">
        <v>271624719436.29489</v>
      </c>
      <c r="AC2234" s="140">
        <v>56864883629.533829</v>
      </c>
      <c r="AD2234" s="140">
        <v>325709385010.98022</v>
      </c>
      <c r="AE2234" s="140">
        <v>269325785338.92242</v>
      </c>
      <c r="AF2234" s="140">
        <v>56383599672.056206</v>
      </c>
      <c r="AG2234" s="140">
        <v>-3843140000</v>
      </c>
      <c r="AH2234" s="140">
        <v>38433600</v>
      </c>
      <c r="AI2234" s="44"/>
      <c r="AK2234" s="44"/>
      <c r="AL2234" s="4"/>
    </row>
    <row r="2235" spans="1:38" x14ac:dyDescent="0.35">
      <c r="A2235" s="140" t="s">
        <v>117</v>
      </c>
      <c r="B2235" s="140" t="s">
        <v>118</v>
      </c>
      <c r="C2235" s="140" t="s">
        <v>282</v>
      </c>
      <c r="D2235" s="140" t="s">
        <v>7</v>
      </c>
      <c r="E2235" s="140" t="s">
        <v>535</v>
      </c>
      <c r="F2235" s="140">
        <v>1995</v>
      </c>
      <c r="G2235" s="140" t="s">
        <v>2025</v>
      </c>
      <c r="H2235" s="140">
        <v>208996408935.08926</v>
      </c>
      <c r="I2235" s="140">
        <v>70092967114.422424</v>
      </c>
      <c r="J2235" s="140">
        <v>7599678828.579833</v>
      </c>
      <c r="K2235" s="140">
        <v>7599678828.579833</v>
      </c>
      <c r="L2235" s="140">
        <v>0</v>
      </c>
      <c r="M2235" s="140">
        <v>69907921.500548407</v>
      </c>
      <c r="N2235" s="140">
        <v>0</v>
      </c>
      <c r="O2235" s="140">
        <v>5317991367.7112627</v>
      </c>
      <c r="P2235" s="140">
        <v>185599232.23753038</v>
      </c>
      <c r="Q2235" s="140">
        <v>2026180307.1304913</v>
      </c>
      <c r="R2235" s="140">
        <v>41446313.605188616</v>
      </c>
      <c r="S2235" s="140">
        <v>1984733993.5253026</v>
      </c>
      <c r="T2235" s="140">
        <v>0</v>
      </c>
      <c r="U2235" s="140">
        <v>0</v>
      </c>
      <c r="V2235" s="140">
        <v>0</v>
      </c>
      <c r="W2235" s="140">
        <v>0</v>
      </c>
      <c r="X2235" s="140">
        <v>0</v>
      </c>
      <c r="Y2235" s="140">
        <v>0</v>
      </c>
      <c r="Z2235" s="140">
        <v>137237426486.3913</v>
      </c>
      <c r="AA2235" s="140">
        <v>80974505309.531174</v>
      </c>
      <c r="AB2235" s="140">
        <v>71254540600.66272</v>
      </c>
      <c r="AC2235" s="140">
        <v>9719964708.8684311</v>
      </c>
      <c r="AD2235" s="140">
        <v>56262921176.860245</v>
      </c>
      <c r="AE2235" s="140">
        <v>49509269442.076996</v>
      </c>
      <c r="AF2235" s="140">
        <v>6753651734.7832222</v>
      </c>
      <c r="AG2235" s="140">
        <v>-5933663494.3042946</v>
      </c>
      <c r="AH2235" s="140">
        <v>267468</v>
      </c>
      <c r="AI2235" s="44"/>
      <c r="AK2235" s="44"/>
      <c r="AL2235" s="4"/>
    </row>
    <row r="2236" spans="1:38" x14ac:dyDescent="0.35">
      <c r="A2236" s="140" t="s">
        <v>117</v>
      </c>
      <c r="B2236" s="140" t="s">
        <v>118</v>
      </c>
      <c r="C2236" s="140" t="s">
        <v>282</v>
      </c>
      <c r="D2236" s="140" t="s">
        <v>7</v>
      </c>
      <c r="E2236" s="140" t="s">
        <v>535</v>
      </c>
      <c r="F2236" s="140">
        <v>1996</v>
      </c>
      <c r="G2236" s="140" t="s">
        <v>2026</v>
      </c>
      <c r="H2236" s="140">
        <v>216924332468.72684</v>
      </c>
      <c r="I2236" s="140">
        <v>71476006997.456116</v>
      </c>
      <c r="J2236" s="140">
        <v>9725731853.4735222</v>
      </c>
      <c r="K2236" s="140">
        <v>9725731853.4735222</v>
      </c>
      <c r="L2236" s="140">
        <v>0</v>
      </c>
      <c r="M2236" s="140">
        <v>74100990.319428414</v>
      </c>
      <c r="N2236" s="140">
        <v>0</v>
      </c>
      <c r="O2236" s="140">
        <v>7571186803.844039</v>
      </c>
      <c r="P2236" s="140">
        <v>145268202.71028262</v>
      </c>
      <c r="Q2236" s="140">
        <v>1935175856.5997717</v>
      </c>
      <c r="R2236" s="140">
        <v>38268150.183559634</v>
      </c>
      <c r="S2236" s="140">
        <v>1896907706.4162121</v>
      </c>
      <c r="T2236" s="140">
        <v>0</v>
      </c>
      <c r="U2236" s="140">
        <v>0</v>
      </c>
      <c r="V2236" s="140">
        <v>0</v>
      </c>
      <c r="W2236" s="140">
        <v>0</v>
      </c>
      <c r="X2236" s="140">
        <v>0</v>
      </c>
      <c r="Y2236" s="140">
        <v>0</v>
      </c>
      <c r="Z2236" s="140">
        <v>141412605358.45709</v>
      </c>
      <c r="AA2236" s="140">
        <v>83439532869.134552</v>
      </c>
      <c r="AB2236" s="140">
        <v>75917271165.460953</v>
      </c>
      <c r="AC2236" s="140">
        <v>7522261703.6735392</v>
      </c>
      <c r="AD2236" s="140">
        <v>57973072489.322655</v>
      </c>
      <c r="AE2236" s="140">
        <v>52746669511.795418</v>
      </c>
      <c r="AF2236" s="140">
        <v>5226402977.5271845</v>
      </c>
      <c r="AG2236" s="140">
        <v>-5690011740.6598873</v>
      </c>
      <c r="AH2236" s="140">
        <v>268916</v>
      </c>
      <c r="AI2236" s="44"/>
      <c r="AK2236" s="44"/>
      <c r="AL2236" s="4"/>
    </row>
    <row r="2237" spans="1:38" x14ac:dyDescent="0.35">
      <c r="A2237" s="140" t="s">
        <v>117</v>
      </c>
      <c r="B2237" s="140" t="s">
        <v>118</v>
      </c>
      <c r="C2237" s="140" t="s">
        <v>282</v>
      </c>
      <c r="D2237" s="140" t="s">
        <v>7</v>
      </c>
      <c r="E2237" s="140" t="s">
        <v>535</v>
      </c>
      <c r="F2237" s="140">
        <v>1997</v>
      </c>
      <c r="G2237" s="140" t="s">
        <v>2027</v>
      </c>
      <c r="H2237" s="140">
        <v>219424819013.91321</v>
      </c>
      <c r="I2237" s="140">
        <v>73556113721.306793</v>
      </c>
      <c r="J2237" s="140">
        <v>8183968011.2722321</v>
      </c>
      <c r="K2237" s="140">
        <v>8183968011.2722321</v>
      </c>
      <c r="L2237" s="140">
        <v>0</v>
      </c>
      <c r="M2237" s="140">
        <v>77388832.04154411</v>
      </c>
      <c r="N2237" s="140">
        <v>0</v>
      </c>
      <c r="O2237" s="140">
        <v>6053955938.8849277</v>
      </c>
      <c r="P2237" s="140">
        <v>168640486.13412231</v>
      </c>
      <c r="Q2237" s="140">
        <v>1883982754.2116385</v>
      </c>
      <c r="R2237" s="140">
        <v>39022988.750773944</v>
      </c>
      <c r="S2237" s="140">
        <v>1844959765.4608645</v>
      </c>
      <c r="T2237" s="140">
        <v>0</v>
      </c>
      <c r="U2237" s="140">
        <v>0</v>
      </c>
      <c r="V2237" s="140">
        <v>0</v>
      </c>
      <c r="W2237" s="140">
        <v>0</v>
      </c>
      <c r="X2237" s="140">
        <v>0</v>
      </c>
      <c r="Y2237" s="140">
        <v>0</v>
      </c>
      <c r="Z2237" s="140">
        <v>143898008103.01785</v>
      </c>
      <c r="AA2237" s="140">
        <v>84912146078.734482</v>
      </c>
      <c r="AB2237" s="140">
        <v>77558816384.388428</v>
      </c>
      <c r="AC2237" s="140">
        <v>7353329694.3460894</v>
      </c>
      <c r="AD2237" s="140">
        <v>58985862024.283745</v>
      </c>
      <c r="AE2237" s="140">
        <v>53877729550.896706</v>
      </c>
      <c r="AF2237" s="140">
        <v>5108132473.387044</v>
      </c>
      <c r="AG2237" s="140">
        <v>-6213270821.6836538</v>
      </c>
      <c r="AH2237" s="140">
        <v>271128</v>
      </c>
      <c r="AI2237" s="44"/>
      <c r="AK2237" s="44"/>
      <c r="AL2237" s="4"/>
    </row>
    <row r="2238" spans="1:38" x14ac:dyDescent="0.35">
      <c r="A2238" s="140" t="s">
        <v>117</v>
      </c>
      <c r="B2238" s="140" t="s">
        <v>118</v>
      </c>
      <c r="C2238" s="140" t="s">
        <v>282</v>
      </c>
      <c r="D2238" s="140" t="s">
        <v>7</v>
      </c>
      <c r="E2238" s="140" t="s">
        <v>535</v>
      </c>
      <c r="F2238" s="140">
        <v>1998</v>
      </c>
      <c r="G2238" s="140" t="s">
        <v>2028</v>
      </c>
      <c r="H2238" s="140">
        <v>228256583507.78491</v>
      </c>
      <c r="I2238" s="140">
        <v>76587297457.220276</v>
      </c>
      <c r="J2238" s="140">
        <v>6394754106.7991619</v>
      </c>
      <c r="K2238" s="140">
        <v>6394754106.7991619</v>
      </c>
      <c r="L2238" s="140">
        <v>0</v>
      </c>
      <c r="M2238" s="140">
        <v>86387525.02955696</v>
      </c>
      <c r="N2238" s="140">
        <v>0</v>
      </c>
      <c r="O2238" s="140">
        <v>4482432081.8945122</v>
      </c>
      <c r="P2238" s="140">
        <v>80478189.020074755</v>
      </c>
      <c r="Q2238" s="140">
        <v>1745456310.8550174</v>
      </c>
      <c r="R2238" s="140">
        <v>41347096.077951021</v>
      </c>
      <c r="S2238" s="140">
        <v>1704109214.7770665</v>
      </c>
      <c r="T2238" s="140">
        <v>0</v>
      </c>
      <c r="U2238" s="140">
        <v>0</v>
      </c>
      <c r="V2238" s="140">
        <v>0</v>
      </c>
      <c r="W2238" s="140">
        <v>0</v>
      </c>
      <c r="X2238" s="140">
        <v>0</v>
      </c>
      <c r="Y2238" s="140">
        <v>0</v>
      </c>
      <c r="Z2238" s="140">
        <v>153129766156.7276</v>
      </c>
      <c r="AA2238" s="140">
        <v>90361004323.65535</v>
      </c>
      <c r="AB2238" s="140">
        <v>83495824922.331924</v>
      </c>
      <c r="AC2238" s="140">
        <v>6865179401.32337</v>
      </c>
      <c r="AD2238" s="140">
        <v>62768761833.071716</v>
      </c>
      <c r="AE2238" s="140">
        <v>57999903695.55571</v>
      </c>
      <c r="AF2238" s="140">
        <v>4768858137.5159283</v>
      </c>
      <c r="AG2238" s="140">
        <v>-7855234212.9621344</v>
      </c>
      <c r="AH2238" s="140">
        <v>274047</v>
      </c>
      <c r="AI2238" s="44"/>
      <c r="AK2238" s="44"/>
      <c r="AL2238" s="4"/>
    </row>
    <row r="2239" spans="1:38" x14ac:dyDescent="0.35">
      <c r="A2239" s="140" t="s">
        <v>117</v>
      </c>
      <c r="B2239" s="140" t="s">
        <v>118</v>
      </c>
      <c r="C2239" s="140" t="s">
        <v>282</v>
      </c>
      <c r="D2239" s="140" t="s">
        <v>7</v>
      </c>
      <c r="E2239" s="140" t="s">
        <v>535</v>
      </c>
      <c r="F2239" s="140">
        <v>1999</v>
      </c>
      <c r="G2239" s="140" t="s">
        <v>2029</v>
      </c>
      <c r="H2239" s="140">
        <v>237545704247.98264</v>
      </c>
      <c r="I2239" s="140">
        <v>79129166560.363373</v>
      </c>
      <c r="J2239" s="140">
        <v>10936704439.806864</v>
      </c>
      <c r="K2239" s="140">
        <v>10936704439.806864</v>
      </c>
      <c r="L2239" s="140">
        <v>0</v>
      </c>
      <c r="M2239" s="140">
        <v>91008231.691314131</v>
      </c>
      <c r="N2239" s="140">
        <v>0</v>
      </c>
      <c r="O2239" s="140">
        <v>9108837581.7170372</v>
      </c>
      <c r="P2239" s="140">
        <v>134404884.79846987</v>
      </c>
      <c r="Q2239" s="140">
        <v>1602453741.6000433</v>
      </c>
      <c r="R2239" s="140">
        <v>35405449.275275402</v>
      </c>
      <c r="S2239" s="140">
        <v>1567048292.3247678</v>
      </c>
      <c r="T2239" s="140">
        <v>0</v>
      </c>
      <c r="U2239" s="140">
        <v>0</v>
      </c>
      <c r="V2239" s="140">
        <v>0</v>
      </c>
      <c r="W2239" s="140">
        <v>0</v>
      </c>
      <c r="X2239" s="140">
        <v>0</v>
      </c>
      <c r="Y2239" s="140">
        <v>0</v>
      </c>
      <c r="Z2239" s="140">
        <v>156379862707.90851</v>
      </c>
      <c r="AA2239" s="140">
        <v>92279143642.32756</v>
      </c>
      <c r="AB2239" s="140">
        <v>86248629081.046326</v>
      </c>
      <c r="AC2239" s="140">
        <v>6030514561.2811537</v>
      </c>
      <c r="AD2239" s="140">
        <v>64100719065.581207</v>
      </c>
      <c r="AE2239" s="140">
        <v>59911686696.448181</v>
      </c>
      <c r="AF2239" s="140">
        <v>4189032369.1329494</v>
      </c>
      <c r="AG2239" s="140">
        <v>-8900029460.0960922</v>
      </c>
      <c r="AH2239" s="140">
        <v>277381</v>
      </c>
      <c r="AI2239" s="44"/>
      <c r="AK2239" s="44"/>
      <c r="AL2239" s="4"/>
    </row>
    <row r="2240" spans="1:38" x14ac:dyDescent="0.35">
      <c r="A2240" s="140" t="s">
        <v>117</v>
      </c>
      <c r="B2240" s="140" t="s">
        <v>118</v>
      </c>
      <c r="C2240" s="140" t="s">
        <v>282</v>
      </c>
      <c r="D2240" s="140" t="s">
        <v>7</v>
      </c>
      <c r="E2240" s="140" t="s">
        <v>535</v>
      </c>
      <c r="F2240" s="140">
        <v>2000</v>
      </c>
      <c r="G2240" s="140" t="s">
        <v>2030</v>
      </c>
      <c r="H2240" s="140">
        <v>238138104399.90085</v>
      </c>
      <c r="I2240" s="140">
        <v>82014492390.850861</v>
      </c>
      <c r="J2240" s="140">
        <v>3626120432.2318826</v>
      </c>
      <c r="K2240" s="140">
        <v>3626120432.2318826</v>
      </c>
      <c r="L2240" s="140">
        <v>0</v>
      </c>
      <c r="M2240" s="140">
        <v>95263802.800800472</v>
      </c>
      <c r="N2240" s="140">
        <v>0</v>
      </c>
      <c r="O2240" s="140">
        <v>1903265063.6980295</v>
      </c>
      <c r="P2240" s="140">
        <v>128086327.73606741</v>
      </c>
      <c r="Q2240" s="140">
        <v>1499505237.996985</v>
      </c>
      <c r="R2240" s="140">
        <v>34406600.412122026</v>
      </c>
      <c r="S2240" s="140">
        <v>1465098637.5848629</v>
      </c>
      <c r="T2240" s="140">
        <v>0</v>
      </c>
      <c r="U2240" s="140">
        <v>0</v>
      </c>
      <c r="V2240" s="140">
        <v>0</v>
      </c>
      <c r="W2240" s="140">
        <v>0</v>
      </c>
      <c r="X2240" s="140">
        <v>0</v>
      </c>
      <c r="Y2240" s="140">
        <v>0</v>
      </c>
      <c r="Z2240" s="140">
        <v>164361756302.03793</v>
      </c>
      <c r="AA2240" s="140">
        <v>97024551346.100006</v>
      </c>
      <c r="AB2240" s="140">
        <v>91714733294.315231</v>
      </c>
      <c r="AC2240" s="140">
        <v>5309818051.7848063</v>
      </c>
      <c r="AD2240" s="140">
        <v>67337204955.937912</v>
      </c>
      <c r="AE2240" s="140">
        <v>63652072672.704338</v>
      </c>
      <c r="AF2240" s="140">
        <v>3685132283.2336311</v>
      </c>
      <c r="AG2240" s="140">
        <v>-11864264725.219831</v>
      </c>
      <c r="AH2240" s="140">
        <v>281205</v>
      </c>
      <c r="AI2240" s="44"/>
      <c r="AK2240" s="44"/>
      <c r="AL2240" s="4"/>
    </row>
    <row r="2241" spans="1:38" x14ac:dyDescent="0.35">
      <c r="A2241" s="140" t="s">
        <v>117</v>
      </c>
      <c r="B2241" s="140" t="s">
        <v>118</v>
      </c>
      <c r="C2241" s="140" t="s">
        <v>282</v>
      </c>
      <c r="D2241" s="140" t="s">
        <v>7</v>
      </c>
      <c r="E2241" s="140" t="s">
        <v>535</v>
      </c>
      <c r="F2241" s="140">
        <v>2001</v>
      </c>
      <c r="G2241" s="140" t="s">
        <v>2031</v>
      </c>
      <c r="H2241" s="140">
        <v>236736376420.01102</v>
      </c>
      <c r="I2241" s="140">
        <v>84438032912.266769</v>
      </c>
      <c r="J2241" s="140">
        <v>1600382239.2526867</v>
      </c>
      <c r="K2241" s="140">
        <v>1600382239.2526867</v>
      </c>
      <c r="L2241" s="140">
        <v>0</v>
      </c>
      <c r="M2241" s="140">
        <v>98191294.262376353</v>
      </c>
      <c r="N2241" s="140">
        <v>0</v>
      </c>
      <c r="O2241" s="140">
        <v>0</v>
      </c>
      <c r="P2241" s="140">
        <v>91070513.393450901</v>
      </c>
      <c r="Q2241" s="140">
        <v>1411120431.5968595</v>
      </c>
      <c r="R2241" s="140">
        <v>38239089.938200772</v>
      </c>
      <c r="S2241" s="140">
        <v>1372881341.6586587</v>
      </c>
      <c r="T2241" s="140">
        <v>0</v>
      </c>
      <c r="U2241" s="140">
        <v>0</v>
      </c>
      <c r="V2241" s="140">
        <v>0</v>
      </c>
      <c r="W2241" s="140">
        <v>0</v>
      </c>
      <c r="X2241" s="140">
        <v>0</v>
      </c>
      <c r="Y2241" s="140">
        <v>0</v>
      </c>
      <c r="Z2241" s="140">
        <v>165341191415.22595</v>
      </c>
      <c r="AA2241" s="140">
        <v>97637097060.572128</v>
      </c>
      <c r="AB2241" s="140">
        <v>93121329276.246567</v>
      </c>
      <c r="AC2241" s="140">
        <v>4515767784.3255663</v>
      </c>
      <c r="AD2241" s="140">
        <v>67704094354.653984</v>
      </c>
      <c r="AE2241" s="140">
        <v>64572743901.208954</v>
      </c>
      <c r="AF2241" s="140">
        <v>3131350453.445096</v>
      </c>
      <c r="AG2241" s="140">
        <v>-14643230146.73443</v>
      </c>
      <c r="AH2241" s="140">
        <v>284968</v>
      </c>
      <c r="AI2241" s="44"/>
      <c r="AK2241" s="44"/>
      <c r="AL2241" s="4"/>
    </row>
    <row r="2242" spans="1:38" x14ac:dyDescent="0.35">
      <c r="A2242" s="140" t="s">
        <v>117</v>
      </c>
      <c r="B2242" s="140" t="s">
        <v>118</v>
      </c>
      <c r="C2242" s="140" t="s">
        <v>282</v>
      </c>
      <c r="D2242" s="140" t="s">
        <v>7</v>
      </c>
      <c r="E2242" s="140" t="s">
        <v>535</v>
      </c>
      <c r="F2242" s="140">
        <v>2002</v>
      </c>
      <c r="G2242" s="140" t="s">
        <v>2032</v>
      </c>
      <c r="H2242" s="140">
        <v>238855980002.06335</v>
      </c>
      <c r="I2242" s="140">
        <v>86065408270.62355</v>
      </c>
      <c r="J2242" s="140">
        <v>1571528745.2090662</v>
      </c>
      <c r="K2242" s="140">
        <v>1571528745.2090662</v>
      </c>
      <c r="L2242" s="140">
        <v>0</v>
      </c>
      <c r="M2242" s="140">
        <v>107632412.55077867</v>
      </c>
      <c r="N2242" s="140">
        <v>0</v>
      </c>
      <c r="O2242" s="140">
        <v>0</v>
      </c>
      <c r="P2242" s="140">
        <v>154088822.13807371</v>
      </c>
      <c r="Q2242" s="140">
        <v>1309807510.5202138</v>
      </c>
      <c r="R2242" s="140">
        <v>42321141.963339031</v>
      </c>
      <c r="S2242" s="140">
        <v>1267486368.5568748</v>
      </c>
      <c r="T2242" s="140">
        <v>0</v>
      </c>
      <c r="U2242" s="140">
        <v>0</v>
      </c>
      <c r="V2242" s="140">
        <v>0</v>
      </c>
      <c r="W2242" s="140">
        <v>0</v>
      </c>
      <c r="X2242" s="140">
        <v>0</v>
      </c>
      <c r="Y2242" s="140">
        <v>0</v>
      </c>
      <c r="Z2242" s="140">
        <v>165895337882.49451</v>
      </c>
      <c r="AA2242" s="140">
        <v>98013835099.229202</v>
      </c>
      <c r="AB2242" s="140">
        <v>94401070549.192734</v>
      </c>
      <c r="AC2242" s="140">
        <v>3612764550.0363817</v>
      </c>
      <c r="AD2242" s="140">
        <v>67881502783.264656</v>
      </c>
      <c r="AE2242" s="140">
        <v>65379408190.085022</v>
      </c>
      <c r="AF2242" s="140">
        <v>2502094593.179554</v>
      </c>
      <c r="AG2242" s="140">
        <v>-14676294896.263765</v>
      </c>
      <c r="AH2242" s="140">
        <v>287523</v>
      </c>
      <c r="AI2242" s="44"/>
      <c r="AK2242" s="44"/>
      <c r="AL2242" s="4"/>
    </row>
    <row r="2243" spans="1:38" x14ac:dyDescent="0.35">
      <c r="A2243" s="140" t="s">
        <v>117</v>
      </c>
      <c r="B2243" s="140" t="s">
        <v>118</v>
      </c>
      <c r="C2243" s="140" t="s">
        <v>282</v>
      </c>
      <c r="D2243" s="140" t="s">
        <v>7</v>
      </c>
      <c r="E2243" s="140" t="s">
        <v>535</v>
      </c>
      <c r="F2243" s="140">
        <v>2003</v>
      </c>
      <c r="G2243" s="140" t="s">
        <v>2033</v>
      </c>
      <c r="H2243" s="140">
        <v>251346483607.74722</v>
      </c>
      <c r="I2243" s="140">
        <v>88079026721.809265</v>
      </c>
      <c r="J2243" s="140">
        <v>1623221836.9290719</v>
      </c>
      <c r="K2243" s="140">
        <v>1623221836.9290719</v>
      </c>
      <c r="L2243" s="140">
        <v>0</v>
      </c>
      <c r="M2243" s="140">
        <v>113963096.7017989</v>
      </c>
      <c r="N2243" s="140">
        <v>0</v>
      </c>
      <c r="O2243" s="140">
        <v>0</v>
      </c>
      <c r="P2243" s="140">
        <v>243833265.48177731</v>
      </c>
      <c r="Q2243" s="140">
        <v>1265425474.7454956</v>
      </c>
      <c r="R2243" s="140">
        <v>37785195.735435076</v>
      </c>
      <c r="S2243" s="140">
        <v>1227640279.0100605</v>
      </c>
      <c r="T2243" s="140">
        <v>0</v>
      </c>
      <c r="U2243" s="140">
        <v>0</v>
      </c>
      <c r="V2243" s="140">
        <v>0</v>
      </c>
      <c r="W2243" s="140">
        <v>0</v>
      </c>
      <c r="X2243" s="140">
        <v>0</v>
      </c>
      <c r="Y2243" s="140">
        <v>0</v>
      </c>
      <c r="Z2243" s="140">
        <v>172355182990.17819</v>
      </c>
      <c r="AA2243" s="140">
        <v>101921319892.91327</v>
      </c>
      <c r="AB2243" s="140">
        <v>98385544481.16037</v>
      </c>
      <c r="AC2243" s="140">
        <v>3535775411.7528539</v>
      </c>
      <c r="AD2243" s="140">
        <v>70433863097.264145</v>
      </c>
      <c r="AE2243" s="140">
        <v>67990426124.943375</v>
      </c>
      <c r="AF2243" s="140">
        <v>2443436972.3207297</v>
      </c>
      <c r="AG2243" s="140">
        <v>-10710947941.169334</v>
      </c>
      <c r="AH2243" s="140">
        <v>289521</v>
      </c>
      <c r="AI2243" s="44"/>
      <c r="AK2243" s="44"/>
      <c r="AL2243" s="4"/>
    </row>
    <row r="2244" spans="1:38" x14ac:dyDescent="0.35">
      <c r="A2244" s="140" t="s">
        <v>117</v>
      </c>
      <c r="B2244" s="140" t="s">
        <v>118</v>
      </c>
      <c r="C2244" s="140" t="s">
        <v>282</v>
      </c>
      <c r="D2244" s="140" t="s">
        <v>7</v>
      </c>
      <c r="E2244" s="140" t="s">
        <v>535</v>
      </c>
      <c r="F2244" s="140">
        <v>2004</v>
      </c>
      <c r="G2244" s="140" t="s">
        <v>2034</v>
      </c>
      <c r="H2244" s="140">
        <v>270277698251.89023</v>
      </c>
      <c r="I2244" s="140">
        <v>91284097532.916092</v>
      </c>
      <c r="J2244" s="140">
        <v>10387610298.292593</v>
      </c>
      <c r="K2244" s="140">
        <v>10387610298.292593</v>
      </c>
      <c r="L2244" s="140">
        <v>0</v>
      </c>
      <c r="M2244" s="140">
        <v>121053098.97553436</v>
      </c>
      <c r="N2244" s="140">
        <v>0</v>
      </c>
      <c r="O2244" s="140">
        <v>8822067434.6413498</v>
      </c>
      <c r="P2244" s="140">
        <v>231467160.77605078</v>
      </c>
      <c r="Q2244" s="140">
        <v>1213022603.8996577</v>
      </c>
      <c r="R2244" s="140">
        <v>35656300.86779435</v>
      </c>
      <c r="S2244" s="140">
        <v>1177366303.0318635</v>
      </c>
      <c r="T2244" s="140">
        <v>0</v>
      </c>
      <c r="U2244" s="140">
        <v>0</v>
      </c>
      <c r="V2244" s="140">
        <v>0</v>
      </c>
      <c r="W2244" s="140">
        <v>0</v>
      </c>
      <c r="X2244" s="140">
        <v>0</v>
      </c>
      <c r="Y2244" s="140">
        <v>0</v>
      </c>
      <c r="Z2244" s="140">
        <v>181110350327.67661</v>
      </c>
      <c r="AA2244" s="140">
        <v>107175458705.52272</v>
      </c>
      <c r="AB2244" s="140">
        <v>103779299372.28452</v>
      </c>
      <c r="AC2244" s="140">
        <v>3396159333.2381849</v>
      </c>
      <c r="AD2244" s="140">
        <v>73934891622.153183</v>
      </c>
      <c r="AE2244" s="140">
        <v>71592054229.458176</v>
      </c>
      <c r="AF2244" s="140">
        <v>2342837392.6949234</v>
      </c>
      <c r="AG2244" s="140">
        <v>-12504359906.99506</v>
      </c>
      <c r="AH2244" s="140">
        <v>292074</v>
      </c>
      <c r="AI2244" s="44"/>
      <c r="AK2244" s="44"/>
      <c r="AL2244" s="4"/>
    </row>
    <row r="2245" spans="1:38" x14ac:dyDescent="0.35">
      <c r="A2245" s="140" t="s">
        <v>117</v>
      </c>
      <c r="B2245" s="140" t="s">
        <v>118</v>
      </c>
      <c r="C2245" s="140" t="s">
        <v>282</v>
      </c>
      <c r="D2245" s="140" t="s">
        <v>7</v>
      </c>
      <c r="E2245" s="140" t="s">
        <v>535</v>
      </c>
      <c r="F2245" s="140">
        <v>2005</v>
      </c>
      <c r="G2245" s="140" t="s">
        <v>2035</v>
      </c>
      <c r="H2245" s="140">
        <v>304082540225.23499</v>
      </c>
      <c r="I2245" s="140">
        <v>96112076216.155624</v>
      </c>
      <c r="J2245" s="140">
        <v>14521312084.021303</v>
      </c>
      <c r="K2245" s="140">
        <v>14521312084.021303</v>
      </c>
      <c r="L2245" s="140">
        <v>0</v>
      </c>
      <c r="M2245" s="140">
        <v>126017502.17842507</v>
      </c>
      <c r="N2245" s="140">
        <v>0</v>
      </c>
      <c r="O2245" s="140">
        <v>12966847375.010712</v>
      </c>
      <c r="P2245" s="140">
        <v>265818796.79920897</v>
      </c>
      <c r="Q2245" s="140">
        <v>1162628410.0329561</v>
      </c>
      <c r="R2245" s="140">
        <v>35338057.506059125</v>
      </c>
      <c r="S2245" s="140">
        <v>1127290352.526897</v>
      </c>
      <c r="T2245" s="140">
        <v>0</v>
      </c>
      <c r="U2245" s="140">
        <v>0</v>
      </c>
      <c r="V2245" s="140">
        <v>0</v>
      </c>
      <c r="W2245" s="140">
        <v>0</v>
      </c>
      <c r="X2245" s="140">
        <v>0</v>
      </c>
      <c r="Y2245" s="140">
        <v>0</v>
      </c>
      <c r="Z2245" s="140">
        <v>208416449866.99582</v>
      </c>
      <c r="AA2245" s="140">
        <v>119962005263.48151</v>
      </c>
      <c r="AB2245" s="140">
        <v>116306920034.30957</v>
      </c>
      <c r="AC2245" s="140">
        <v>3655085229.17205</v>
      </c>
      <c r="AD2245" s="140">
        <v>88454444603.514282</v>
      </c>
      <c r="AE2245" s="140">
        <v>85759353493.501404</v>
      </c>
      <c r="AF2245" s="140">
        <v>2695091110.0128326</v>
      </c>
      <c r="AG2245" s="140">
        <v>-14967297941.937738</v>
      </c>
      <c r="AH2245" s="140">
        <v>296734</v>
      </c>
      <c r="AI2245" s="44"/>
      <c r="AK2245" s="44"/>
      <c r="AL2245" s="4"/>
    </row>
    <row r="2246" spans="1:38" x14ac:dyDescent="0.35">
      <c r="A2246" s="140" t="s">
        <v>117</v>
      </c>
      <c r="B2246" s="140" t="s">
        <v>118</v>
      </c>
      <c r="C2246" s="140" t="s">
        <v>282</v>
      </c>
      <c r="D2246" s="140" t="s">
        <v>7</v>
      </c>
      <c r="E2246" s="140" t="s">
        <v>535</v>
      </c>
      <c r="F2246" s="140">
        <v>2006</v>
      </c>
      <c r="G2246" s="140" t="s">
        <v>2036</v>
      </c>
      <c r="H2246" s="140">
        <v>304513067901.13702</v>
      </c>
      <c r="I2246" s="140">
        <v>102429049115.57736</v>
      </c>
      <c r="J2246" s="140">
        <v>10152992980.942327</v>
      </c>
      <c r="K2246" s="140">
        <v>10152992980.942327</v>
      </c>
      <c r="L2246" s="140">
        <v>0</v>
      </c>
      <c r="M2246" s="140">
        <v>130308480.75654119</v>
      </c>
      <c r="N2246" s="140">
        <v>0</v>
      </c>
      <c r="O2246" s="140">
        <v>8710189235.4055519</v>
      </c>
      <c r="P2246" s="140">
        <v>186502810.67632413</v>
      </c>
      <c r="Q2246" s="140">
        <v>1125992454.1039102</v>
      </c>
      <c r="R2246" s="140">
        <v>33102176.219609935</v>
      </c>
      <c r="S2246" s="140">
        <v>1092890277.8843002</v>
      </c>
      <c r="T2246" s="140">
        <v>0</v>
      </c>
      <c r="U2246" s="140">
        <v>0</v>
      </c>
      <c r="V2246" s="140">
        <v>0</v>
      </c>
      <c r="W2246" s="140">
        <v>0</v>
      </c>
      <c r="X2246" s="140">
        <v>0</v>
      </c>
      <c r="Y2246" s="140">
        <v>0</v>
      </c>
      <c r="Z2246" s="140">
        <v>210306181258.66837</v>
      </c>
      <c r="AA2246" s="140">
        <v>121452262473.9856</v>
      </c>
      <c r="AB2246" s="140">
        <v>117955475007.45128</v>
      </c>
      <c r="AC2246" s="140">
        <v>3496787466.5341878</v>
      </c>
      <c r="AD2246" s="140">
        <v>88853918784.68219</v>
      </c>
      <c r="AE2246" s="140">
        <v>86295685094.920609</v>
      </c>
      <c r="AF2246" s="140">
        <v>2558233689.7616453</v>
      </c>
      <c r="AG2246" s="140">
        <v>-18375155454.051041</v>
      </c>
      <c r="AH2246" s="140">
        <v>303782</v>
      </c>
      <c r="AI2246" s="44"/>
      <c r="AK2246" s="44"/>
      <c r="AL2246" s="4"/>
    </row>
    <row r="2247" spans="1:38" x14ac:dyDescent="0.35">
      <c r="A2247" s="140" t="s">
        <v>117</v>
      </c>
      <c r="B2247" s="140" t="s">
        <v>118</v>
      </c>
      <c r="C2247" s="140" t="s">
        <v>282</v>
      </c>
      <c r="D2247" s="140" t="s">
        <v>7</v>
      </c>
      <c r="E2247" s="140" t="s">
        <v>535</v>
      </c>
      <c r="F2247" s="140">
        <v>2007</v>
      </c>
      <c r="G2247" s="140" t="s">
        <v>2037</v>
      </c>
      <c r="H2247" s="140">
        <v>324396537520.75519</v>
      </c>
      <c r="I2247" s="140">
        <v>107372746034.16711</v>
      </c>
      <c r="J2247" s="140">
        <v>15142435251.059904</v>
      </c>
      <c r="K2247" s="140">
        <v>15142435251.059904</v>
      </c>
      <c r="L2247" s="140">
        <v>0</v>
      </c>
      <c r="M2247" s="140">
        <v>152334989.91631028</v>
      </c>
      <c r="N2247" s="140">
        <v>0</v>
      </c>
      <c r="O2247" s="140">
        <v>13557684234.085953</v>
      </c>
      <c r="P2247" s="140">
        <v>251234212.83830491</v>
      </c>
      <c r="Q2247" s="140">
        <v>1181181814.2193372</v>
      </c>
      <c r="R2247" s="140">
        <v>35629167.391357444</v>
      </c>
      <c r="S2247" s="140">
        <v>1145552646.8279798</v>
      </c>
      <c r="T2247" s="140">
        <v>0</v>
      </c>
      <c r="U2247" s="140">
        <v>0</v>
      </c>
      <c r="V2247" s="140">
        <v>0</v>
      </c>
      <c r="W2247" s="140">
        <v>0</v>
      </c>
      <c r="X2247" s="140">
        <v>0</v>
      </c>
      <c r="Y2247" s="140">
        <v>0</v>
      </c>
      <c r="Z2247" s="140">
        <v>224081543670.66501</v>
      </c>
      <c r="AA2247" s="140">
        <v>131452975152.96506</v>
      </c>
      <c r="AB2247" s="140">
        <v>127964866901.88005</v>
      </c>
      <c r="AC2247" s="140">
        <v>3488108251.0850072</v>
      </c>
      <c r="AD2247" s="140">
        <v>92628568517.700378</v>
      </c>
      <c r="AE2247" s="140">
        <v>90170666946.763748</v>
      </c>
      <c r="AF2247" s="140">
        <v>2457901570.9367509</v>
      </c>
      <c r="AG2247" s="140">
        <v>-22200187435.136829</v>
      </c>
      <c r="AH2247" s="140">
        <v>311566</v>
      </c>
      <c r="AI2247" s="44"/>
      <c r="AK2247" s="44"/>
      <c r="AL2247" s="4"/>
    </row>
    <row r="2248" spans="1:38" x14ac:dyDescent="0.35">
      <c r="A2248" s="140" t="s">
        <v>117</v>
      </c>
      <c r="B2248" s="140" t="s">
        <v>118</v>
      </c>
      <c r="C2248" s="140" t="s">
        <v>282</v>
      </c>
      <c r="D2248" s="140" t="s">
        <v>7</v>
      </c>
      <c r="E2248" s="140" t="s">
        <v>535</v>
      </c>
      <c r="F2248" s="140">
        <v>2008</v>
      </c>
      <c r="G2248" s="140" t="s">
        <v>2038</v>
      </c>
      <c r="H2248" s="140">
        <v>233275375278.30783</v>
      </c>
      <c r="I2248" s="140">
        <v>110262050168.86372</v>
      </c>
      <c r="J2248" s="140">
        <v>9408729645.6993484</v>
      </c>
      <c r="K2248" s="140">
        <v>9408729645.6993484</v>
      </c>
      <c r="L2248" s="140">
        <v>0</v>
      </c>
      <c r="M2248" s="140">
        <v>136986423.05371669</v>
      </c>
      <c r="N2248" s="140">
        <v>0</v>
      </c>
      <c r="O2248" s="140">
        <v>7659383592.5835295</v>
      </c>
      <c r="P2248" s="140">
        <v>317682173.85535491</v>
      </c>
      <c r="Q2248" s="140">
        <v>1294677456.2067478</v>
      </c>
      <c r="R2248" s="140">
        <v>42950127.244412638</v>
      </c>
      <c r="S2248" s="140">
        <v>1251727328.9623351</v>
      </c>
      <c r="T2248" s="140">
        <v>0</v>
      </c>
      <c r="U2248" s="140">
        <v>0</v>
      </c>
      <c r="V2248" s="140">
        <v>0</v>
      </c>
      <c r="W2248" s="140">
        <v>0</v>
      </c>
      <c r="X2248" s="140">
        <v>0</v>
      </c>
      <c r="Y2248" s="140">
        <v>0</v>
      </c>
      <c r="Z2248" s="140">
        <v>216154153926.14139</v>
      </c>
      <c r="AA2248" s="140">
        <v>127444150912.16647</v>
      </c>
      <c r="AB2248" s="140">
        <v>124649123390.87285</v>
      </c>
      <c r="AC2248" s="140">
        <v>2795027521.2937059</v>
      </c>
      <c r="AD2248" s="140">
        <v>88710003013.975998</v>
      </c>
      <c r="AE2248" s="140">
        <v>86764469240.448776</v>
      </c>
      <c r="AF2248" s="140">
        <v>1945533773.5271502</v>
      </c>
      <c r="AG2248" s="140">
        <v>-102549558462.39664</v>
      </c>
      <c r="AH2248" s="140">
        <v>317414</v>
      </c>
      <c r="AI2248" s="44"/>
      <c r="AK2248" s="44"/>
      <c r="AL2248" s="4"/>
    </row>
    <row r="2249" spans="1:38" x14ac:dyDescent="0.35">
      <c r="A2249" s="140" t="s">
        <v>117</v>
      </c>
      <c r="B2249" s="140" t="s">
        <v>118</v>
      </c>
      <c r="C2249" s="140" t="s">
        <v>282</v>
      </c>
      <c r="D2249" s="140" t="s">
        <v>7</v>
      </c>
      <c r="E2249" s="140" t="s">
        <v>535</v>
      </c>
      <c r="F2249" s="140">
        <v>2009</v>
      </c>
      <c r="G2249" s="140" t="s">
        <v>2039</v>
      </c>
      <c r="H2249" s="140">
        <v>161236221196.50876</v>
      </c>
      <c r="I2249" s="140">
        <v>109231564720.14684</v>
      </c>
      <c r="J2249" s="140">
        <v>9609547513.3854408</v>
      </c>
      <c r="K2249" s="140">
        <v>9609547513.3854408</v>
      </c>
      <c r="L2249" s="140">
        <v>0</v>
      </c>
      <c r="M2249" s="140">
        <v>137319956.95057076</v>
      </c>
      <c r="N2249" s="140">
        <v>0</v>
      </c>
      <c r="O2249" s="140">
        <v>7642223801.9064159</v>
      </c>
      <c r="P2249" s="140">
        <v>416744935.87432778</v>
      </c>
      <c r="Q2249" s="140">
        <v>1413258818.654125</v>
      </c>
      <c r="R2249" s="140">
        <v>51020730.152660057</v>
      </c>
      <c r="S2249" s="140">
        <v>1362238088.5014648</v>
      </c>
      <c r="T2249" s="140">
        <v>0</v>
      </c>
      <c r="U2249" s="140">
        <v>0</v>
      </c>
      <c r="V2249" s="140">
        <v>0</v>
      </c>
      <c r="W2249" s="140">
        <v>0</v>
      </c>
      <c r="X2249" s="140">
        <v>0</v>
      </c>
      <c r="Y2249" s="140">
        <v>0</v>
      </c>
      <c r="Z2249" s="140">
        <v>171761624277.62646</v>
      </c>
      <c r="AA2249" s="140">
        <v>99066486151.820053</v>
      </c>
      <c r="AB2249" s="140">
        <v>97072453151.999588</v>
      </c>
      <c r="AC2249" s="140">
        <v>1994032999.8206015</v>
      </c>
      <c r="AD2249" s="140">
        <v>72695138125.806427</v>
      </c>
      <c r="AE2249" s="140">
        <v>71231913679.476135</v>
      </c>
      <c r="AF2249" s="140">
        <v>1463224446.3301919</v>
      </c>
      <c r="AG2249" s="140">
        <v>-129366515314.6499</v>
      </c>
      <c r="AH2249" s="140">
        <v>318499</v>
      </c>
      <c r="AI2249" s="44"/>
      <c r="AK2249" s="44"/>
      <c r="AL2249" s="4"/>
    </row>
    <row r="2250" spans="1:38" x14ac:dyDescent="0.35">
      <c r="A2250" s="140" t="s">
        <v>117</v>
      </c>
      <c r="B2250" s="140" t="s">
        <v>118</v>
      </c>
      <c r="C2250" s="140" t="s">
        <v>282</v>
      </c>
      <c r="D2250" s="140" t="s">
        <v>7</v>
      </c>
      <c r="E2250" s="140" t="s">
        <v>535</v>
      </c>
      <c r="F2250" s="140">
        <v>2010</v>
      </c>
      <c r="G2250" s="140" t="s">
        <v>2040</v>
      </c>
      <c r="H2250" s="140">
        <v>164994634530.22891</v>
      </c>
      <c r="I2250" s="140">
        <v>108114368520.46114</v>
      </c>
      <c r="J2250" s="140">
        <v>6245238640.77314</v>
      </c>
      <c r="K2250" s="140">
        <v>6245238640.77314</v>
      </c>
      <c r="L2250" s="140">
        <v>0</v>
      </c>
      <c r="M2250" s="140">
        <v>140867381.9988752</v>
      </c>
      <c r="N2250" s="140">
        <v>0</v>
      </c>
      <c r="O2250" s="140">
        <v>4150778637.6395016</v>
      </c>
      <c r="P2250" s="140">
        <v>420006558.46400028</v>
      </c>
      <c r="Q2250" s="140">
        <v>1533586062.670763</v>
      </c>
      <c r="R2250" s="140">
        <v>58933381.816056661</v>
      </c>
      <c r="S2250" s="140">
        <v>1474652680.8547063</v>
      </c>
      <c r="T2250" s="140">
        <v>0</v>
      </c>
      <c r="U2250" s="140">
        <v>0</v>
      </c>
      <c r="V2250" s="140">
        <v>0</v>
      </c>
      <c r="W2250" s="140">
        <v>0</v>
      </c>
      <c r="X2250" s="140">
        <v>0</v>
      </c>
      <c r="Y2250" s="140">
        <v>0</v>
      </c>
      <c r="Z2250" s="140">
        <v>171275422390.20029</v>
      </c>
      <c r="AA2250" s="140">
        <v>98378608438.47023</v>
      </c>
      <c r="AB2250" s="140">
        <v>96435009328.119888</v>
      </c>
      <c r="AC2250" s="140">
        <v>1943599110.3501911</v>
      </c>
      <c r="AD2250" s="140">
        <v>72896813951.73024</v>
      </c>
      <c r="AE2250" s="140">
        <v>71456641286.220764</v>
      </c>
      <c r="AF2250" s="140">
        <v>1440172665.5094988</v>
      </c>
      <c r="AG2250" s="140">
        <v>-120640395021.20567</v>
      </c>
      <c r="AH2250" s="140">
        <v>318041</v>
      </c>
      <c r="AI2250" s="44"/>
      <c r="AK2250" s="44"/>
      <c r="AL2250" s="4"/>
    </row>
    <row r="2251" spans="1:38" x14ac:dyDescent="0.35">
      <c r="A2251" s="140" t="s">
        <v>117</v>
      </c>
      <c r="B2251" s="140" t="s">
        <v>118</v>
      </c>
      <c r="C2251" s="140" t="s">
        <v>282</v>
      </c>
      <c r="D2251" s="140" t="s">
        <v>7</v>
      </c>
      <c r="E2251" s="140" t="s">
        <v>535</v>
      </c>
      <c r="F2251" s="140">
        <v>2011</v>
      </c>
      <c r="G2251" s="140" t="s">
        <v>2041</v>
      </c>
      <c r="H2251" s="140">
        <v>198106322522.77911</v>
      </c>
      <c r="I2251" s="140">
        <v>107631147955.68158</v>
      </c>
      <c r="J2251" s="140">
        <v>7392672327.966116</v>
      </c>
      <c r="K2251" s="140">
        <v>7392672327.966116</v>
      </c>
      <c r="L2251" s="140">
        <v>369884.44584019913</v>
      </c>
      <c r="M2251" s="140">
        <v>140916615.7519418</v>
      </c>
      <c r="N2251" s="140">
        <v>0</v>
      </c>
      <c r="O2251" s="140">
        <v>4943142664.3621721</v>
      </c>
      <c r="P2251" s="140">
        <v>639325107.44766617</v>
      </c>
      <c r="Q2251" s="140">
        <v>1668918055.9584963</v>
      </c>
      <c r="R2251" s="140">
        <v>66615026.204966404</v>
      </c>
      <c r="S2251" s="140">
        <v>1602303029.75353</v>
      </c>
      <c r="T2251" s="140">
        <v>0</v>
      </c>
      <c r="U2251" s="140">
        <v>0</v>
      </c>
      <c r="V2251" s="140">
        <v>0</v>
      </c>
      <c r="W2251" s="140">
        <v>0</v>
      </c>
      <c r="X2251" s="140">
        <v>0</v>
      </c>
      <c r="Y2251" s="140">
        <v>0</v>
      </c>
      <c r="Z2251" s="140">
        <v>181468654984.30896</v>
      </c>
      <c r="AA2251" s="140">
        <v>101206798431.08113</v>
      </c>
      <c r="AB2251" s="140">
        <v>99146368472.742538</v>
      </c>
      <c r="AC2251" s="140">
        <v>2060429958.3384745</v>
      </c>
      <c r="AD2251" s="140">
        <v>80261856553.228043</v>
      </c>
      <c r="AE2251" s="140">
        <v>78627836543.527313</v>
      </c>
      <c r="AF2251" s="140">
        <v>1634020009.7007363</v>
      </c>
      <c r="AG2251" s="140">
        <v>-98386152745.177597</v>
      </c>
      <c r="AH2251" s="140">
        <v>319014</v>
      </c>
      <c r="AI2251" s="44"/>
      <c r="AK2251" s="44"/>
      <c r="AL2251" s="4"/>
    </row>
    <row r="2252" spans="1:38" x14ac:dyDescent="0.35">
      <c r="A2252" s="140" t="s">
        <v>117</v>
      </c>
      <c r="B2252" s="140" t="s">
        <v>118</v>
      </c>
      <c r="C2252" s="140" t="s">
        <v>282</v>
      </c>
      <c r="D2252" s="140" t="s">
        <v>7</v>
      </c>
      <c r="E2252" s="140" t="s">
        <v>535</v>
      </c>
      <c r="F2252" s="140">
        <v>2012</v>
      </c>
      <c r="G2252" s="140" t="s">
        <v>2042</v>
      </c>
      <c r="H2252" s="140">
        <v>214116554790.80475</v>
      </c>
      <c r="I2252" s="140">
        <v>107454927562.88824</v>
      </c>
      <c r="J2252" s="140">
        <v>7999655067.1461716</v>
      </c>
      <c r="K2252" s="140">
        <v>7999655067.1461716</v>
      </c>
      <c r="L2252" s="140">
        <v>722146.53716448869</v>
      </c>
      <c r="M2252" s="140">
        <v>153195327.88931438</v>
      </c>
      <c r="N2252" s="140">
        <v>0</v>
      </c>
      <c r="O2252" s="140">
        <v>5497867429.5579672</v>
      </c>
      <c r="P2252" s="140">
        <v>606170740.38963747</v>
      </c>
      <c r="Q2252" s="140">
        <v>1741699422.7720878</v>
      </c>
      <c r="R2252" s="140">
        <v>69568153.13635844</v>
      </c>
      <c r="S2252" s="140">
        <v>1672131269.6357293</v>
      </c>
      <c r="T2252" s="140">
        <v>0</v>
      </c>
      <c r="U2252" s="140">
        <v>0</v>
      </c>
      <c r="V2252" s="140">
        <v>0</v>
      </c>
      <c r="W2252" s="140">
        <v>0</v>
      </c>
      <c r="X2252" s="140">
        <v>0</v>
      </c>
      <c r="Y2252" s="140">
        <v>0</v>
      </c>
      <c r="Z2252" s="140">
        <v>185597692070.56512</v>
      </c>
      <c r="AA2252" s="140">
        <v>106695017153.75879</v>
      </c>
      <c r="AB2252" s="140">
        <v>104401128539.17061</v>
      </c>
      <c r="AC2252" s="140">
        <v>2293888614.5881839</v>
      </c>
      <c r="AD2252" s="140">
        <v>78902674916.806305</v>
      </c>
      <c r="AE2252" s="140">
        <v>77206307527.958252</v>
      </c>
      <c r="AF2252" s="140">
        <v>1696367388.8480029</v>
      </c>
      <c r="AG2252" s="140">
        <v>-86935719909.79483</v>
      </c>
      <c r="AH2252" s="140">
        <v>320716</v>
      </c>
      <c r="AI2252" s="44"/>
      <c r="AK2252" s="44"/>
      <c r="AL2252" s="4"/>
    </row>
    <row r="2253" spans="1:38" x14ac:dyDescent="0.35">
      <c r="A2253" s="140" t="s">
        <v>117</v>
      </c>
      <c r="B2253" s="140" t="s">
        <v>118</v>
      </c>
      <c r="C2253" s="140" t="s">
        <v>282</v>
      </c>
      <c r="D2253" s="140" t="s">
        <v>7</v>
      </c>
      <c r="E2253" s="140" t="s">
        <v>535</v>
      </c>
      <c r="F2253" s="140">
        <v>2013</v>
      </c>
      <c r="G2253" s="140" t="s">
        <v>2043</v>
      </c>
      <c r="H2253" s="140">
        <v>237240032230.22424</v>
      </c>
      <c r="I2253" s="140">
        <v>107403509178.47754</v>
      </c>
      <c r="J2253" s="140">
        <v>8717524507.7487297</v>
      </c>
      <c r="K2253" s="140">
        <v>8717524507.7487297</v>
      </c>
      <c r="L2253" s="140">
        <v>1097336.1965159776</v>
      </c>
      <c r="M2253" s="140">
        <v>164535035.36008766</v>
      </c>
      <c r="N2253" s="140">
        <v>0</v>
      </c>
      <c r="O2253" s="140">
        <v>5938101212.1951761</v>
      </c>
      <c r="P2253" s="140">
        <v>823583320.10859859</v>
      </c>
      <c r="Q2253" s="140">
        <v>1790207603.8883514</v>
      </c>
      <c r="R2253" s="140">
        <v>75320934.297176227</v>
      </c>
      <c r="S2253" s="140">
        <v>1714886669.5911753</v>
      </c>
      <c r="T2253" s="140">
        <v>0</v>
      </c>
      <c r="U2253" s="140">
        <v>0</v>
      </c>
      <c r="V2253" s="140">
        <v>0</v>
      </c>
      <c r="W2253" s="140">
        <v>0</v>
      </c>
      <c r="X2253" s="140">
        <v>0</v>
      </c>
      <c r="Y2253" s="140">
        <v>0</v>
      </c>
      <c r="Z2253" s="140">
        <v>206407724056.01904</v>
      </c>
      <c r="AA2253" s="140">
        <v>120707926789.26604</v>
      </c>
      <c r="AB2253" s="140">
        <v>118137904258.34538</v>
      </c>
      <c r="AC2253" s="140">
        <v>2570022530.920547</v>
      </c>
      <c r="AD2253" s="140">
        <v>85699797266.752991</v>
      </c>
      <c r="AE2253" s="140">
        <v>83875141540.079987</v>
      </c>
      <c r="AF2253" s="140">
        <v>1824655726.6731615</v>
      </c>
      <c r="AG2253" s="140">
        <v>-85288725512.021133</v>
      </c>
      <c r="AH2253" s="140">
        <v>323764</v>
      </c>
      <c r="AI2253" s="44"/>
      <c r="AK2253" s="44"/>
      <c r="AL2253" s="4"/>
    </row>
    <row r="2254" spans="1:38" x14ac:dyDescent="0.35">
      <c r="A2254" s="140" t="s">
        <v>117</v>
      </c>
      <c r="B2254" s="140" t="s">
        <v>118</v>
      </c>
      <c r="C2254" s="140" t="s">
        <v>282</v>
      </c>
      <c r="D2254" s="140" t="s">
        <v>7</v>
      </c>
      <c r="E2254" s="140" t="s">
        <v>535</v>
      </c>
      <c r="F2254" s="140">
        <v>2014</v>
      </c>
      <c r="G2254" s="140" t="s">
        <v>2044</v>
      </c>
      <c r="H2254" s="140">
        <v>216816694376.29257</v>
      </c>
      <c r="I2254" s="140">
        <v>108023374088.69308</v>
      </c>
      <c r="J2254" s="140">
        <v>9328668096.1396465</v>
      </c>
      <c r="K2254" s="140">
        <v>9328668096.1396465</v>
      </c>
      <c r="L2254" s="140">
        <v>1460781.0486579402</v>
      </c>
      <c r="M2254" s="140">
        <v>169766315.28847668</v>
      </c>
      <c r="N2254" s="140">
        <v>0</v>
      </c>
      <c r="O2254" s="140">
        <v>6342167427.532876</v>
      </c>
      <c r="P2254" s="140">
        <v>991200226.0004077</v>
      </c>
      <c r="Q2254" s="140">
        <v>1824073346.2692275</v>
      </c>
      <c r="R2254" s="140">
        <v>71546650.181096926</v>
      </c>
      <c r="S2254" s="140">
        <v>1752526696.0881305</v>
      </c>
      <c r="T2254" s="140">
        <v>0</v>
      </c>
      <c r="U2254" s="140">
        <v>0</v>
      </c>
      <c r="V2254" s="140">
        <v>0</v>
      </c>
      <c r="W2254" s="140">
        <v>0</v>
      </c>
      <c r="X2254" s="140">
        <v>0</v>
      </c>
      <c r="Y2254" s="140">
        <v>0</v>
      </c>
      <c r="Z2254" s="140">
        <v>172897788768.28091</v>
      </c>
      <c r="AA2254" s="140">
        <v>102993273837.80409</v>
      </c>
      <c r="AB2254" s="140">
        <v>100764909846.24565</v>
      </c>
      <c r="AC2254" s="140">
        <v>2228363991.558342</v>
      </c>
      <c r="AD2254" s="140">
        <v>69904514930.47702</v>
      </c>
      <c r="AE2254" s="140">
        <v>68392059814.585136</v>
      </c>
      <c r="AF2254" s="140">
        <v>1512455115.8917634</v>
      </c>
      <c r="AG2254" s="140">
        <v>-73433136576.82106</v>
      </c>
      <c r="AH2254" s="140">
        <v>327386</v>
      </c>
      <c r="AI2254" s="44"/>
      <c r="AK2254" s="44"/>
      <c r="AL2254" s="4"/>
    </row>
    <row r="2255" spans="1:38" x14ac:dyDescent="0.35">
      <c r="A2255" s="140" t="s">
        <v>117</v>
      </c>
      <c r="B2255" s="140" t="s">
        <v>118</v>
      </c>
      <c r="C2255" s="140" t="s">
        <v>282</v>
      </c>
      <c r="D2255" s="140" t="s">
        <v>7</v>
      </c>
      <c r="E2255" s="140" t="s">
        <v>535</v>
      </c>
      <c r="F2255" s="140">
        <v>2015</v>
      </c>
      <c r="G2255" s="140" t="s">
        <v>2045</v>
      </c>
      <c r="H2255" s="140">
        <v>305696776373.25397</v>
      </c>
      <c r="I2255" s="140">
        <v>109472143058.29254</v>
      </c>
      <c r="J2255" s="140">
        <v>5244470437.4926672</v>
      </c>
      <c r="K2255" s="140">
        <v>5244470437.4926672</v>
      </c>
      <c r="L2255" s="140">
        <v>1780847.6018716451</v>
      </c>
      <c r="M2255" s="140">
        <v>192427835.40811762</v>
      </c>
      <c r="N2255" s="140">
        <v>0</v>
      </c>
      <c r="O2255" s="140">
        <v>2153282274.8373752</v>
      </c>
      <c r="P2255" s="140">
        <v>1042165859.3260624</v>
      </c>
      <c r="Q2255" s="140">
        <v>1854813620.3192401</v>
      </c>
      <c r="R2255" s="140">
        <v>65835223.218441248</v>
      </c>
      <c r="S2255" s="140">
        <v>1788978397.1007988</v>
      </c>
      <c r="T2255" s="140">
        <v>0</v>
      </c>
      <c r="U2255" s="140">
        <v>0</v>
      </c>
      <c r="V2255" s="140">
        <v>0</v>
      </c>
      <c r="W2255" s="140">
        <v>0</v>
      </c>
      <c r="X2255" s="140">
        <v>0</v>
      </c>
      <c r="Y2255" s="140">
        <v>0</v>
      </c>
      <c r="Z2255" s="140">
        <v>192108158229.47723</v>
      </c>
      <c r="AA2255" s="140">
        <v>112210123776.13242</v>
      </c>
      <c r="AB2255" s="140">
        <v>109855179120.91605</v>
      </c>
      <c r="AC2255" s="140">
        <v>2354944655.2162137</v>
      </c>
      <c r="AD2255" s="140">
        <v>79898034453.344833</v>
      </c>
      <c r="AE2255" s="140">
        <v>78221220963.91713</v>
      </c>
      <c r="AF2255" s="140">
        <v>1676813489.427829</v>
      </c>
      <c r="AG2255" s="140">
        <v>-1127995352.008491</v>
      </c>
      <c r="AH2255" s="140">
        <v>330815</v>
      </c>
      <c r="AI2255" s="44"/>
      <c r="AK2255" s="44"/>
      <c r="AL2255" s="4"/>
    </row>
    <row r="2256" spans="1:38" x14ac:dyDescent="0.35">
      <c r="A2256" s="140" t="s">
        <v>117</v>
      </c>
      <c r="B2256" s="140" t="s">
        <v>118</v>
      </c>
      <c r="C2256" s="140" t="s">
        <v>282</v>
      </c>
      <c r="D2256" s="140" t="s">
        <v>7</v>
      </c>
      <c r="E2256" s="140" t="s">
        <v>535</v>
      </c>
      <c r="F2256" s="140">
        <v>2016</v>
      </c>
      <c r="G2256" s="140" t="s">
        <v>2046</v>
      </c>
      <c r="H2256" s="140">
        <v>325678885346.16705</v>
      </c>
      <c r="I2256" s="140">
        <v>111890143815.2533</v>
      </c>
      <c r="J2256" s="140">
        <v>5380368805.8296747</v>
      </c>
      <c r="K2256" s="140">
        <v>5380368805.8296747</v>
      </c>
      <c r="L2256" s="140">
        <v>1707310.8604470154</v>
      </c>
      <c r="M2256" s="140">
        <v>221803186.16973516</v>
      </c>
      <c r="N2256" s="140">
        <v>0</v>
      </c>
      <c r="O2256" s="140">
        <v>2223051701.6181421</v>
      </c>
      <c r="P2256" s="140">
        <v>1074185868.3488264</v>
      </c>
      <c r="Q2256" s="140">
        <v>1859620738.8325238</v>
      </c>
      <c r="R2256" s="140">
        <v>57733437.712460026</v>
      </c>
      <c r="S2256" s="140">
        <v>1801887301.1200638</v>
      </c>
      <c r="T2256" s="140">
        <v>0</v>
      </c>
      <c r="U2256" s="140">
        <v>0</v>
      </c>
      <c r="V2256" s="140">
        <v>0</v>
      </c>
      <c r="W2256" s="140">
        <v>0</v>
      </c>
      <c r="X2256" s="140">
        <v>0</v>
      </c>
      <c r="Y2256" s="140">
        <v>0</v>
      </c>
      <c r="Z2256" s="140">
        <v>207790796377.24866</v>
      </c>
      <c r="AA2256" s="140">
        <v>121325485931.25044</v>
      </c>
      <c r="AB2256" s="140">
        <v>118779237918.85789</v>
      </c>
      <c r="AC2256" s="140">
        <v>2546248012.3926344</v>
      </c>
      <c r="AD2256" s="140">
        <v>86465310445.998199</v>
      </c>
      <c r="AE2256" s="140">
        <v>84650670074.487213</v>
      </c>
      <c r="AF2256" s="140">
        <v>1814640371.5109761</v>
      </c>
      <c r="AG2256" s="140">
        <v>617576347.835392</v>
      </c>
      <c r="AH2256" s="140">
        <v>335439</v>
      </c>
      <c r="AI2256" s="44"/>
      <c r="AK2256" s="44"/>
      <c r="AL2256" s="4"/>
    </row>
    <row r="2257" spans="1:38" x14ac:dyDescent="0.35">
      <c r="A2257" s="140" t="s">
        <v>117</v>
      </c>
      <c r="B2257" s="140" t="s">
        <v>118</v>
      </c>
      <c r="C2257" s="140" t="s">
        <v>282</v>
      </c>
      <c r="D2257" s="140" t="s">
        <v>7</v>
      </c>
      <c r="E2257" s="140" t="s">
        <v>535</v>
      </c>
      <c r="F2257" s="140">
        <v>2017</v>
      </c>
      <c r="G2257" s="140" t="s">
        <v>2047</v>
      </c>
      <c r="H2257" s="140">
        <v>335520279906.17487</v>
      </c>
      <c r="I2257" s="140">
        <v>114661154618.30226</v>
      </c>
      <c r="J2257" s="140">
        <v>5620404265.5368605</v>
      </c>
      <c r="K2257" s="140">
        <v>5620404265.5368605</v>
      </c>
      <c r="L2257" s="140">
        <v>1636163.5362850768</v>
      </c>
      <c r="M2257" s="140">
        <v>248935082.07236955</v>
      </c>
      <c r="N2257" s="140">
        <v>0</v>
      </c>
      <c r="O2257" s="140">
        <v>2450488668.5418372</v>
      </c>
      <c r="P2257" s="140">
        <v>1078886084.0009212</v>
      </c>
      <c r="Q2257" s="140">
        <v>1840458267.3854475</v>
      </c>
      <c r="R2257" s="140">
        <v>49969868.768529572</v>
      </c>
      <c r="S2257" s="140">
        <v>1790488398.6169178</v>
      </c>
      <c r="T2257" s="140">
        <v>0</v>
      </c>
      <c r="U2257" s="140">
        <v>0</v>
      </c>
      <c r="V2257" s="140">
        <v>0</v>
      </c>
      <c r="W2257" s="140">
        <v>0</v>
      </c>
      <c r="X2257" s="140">
        <v>0</v>
      </c>
      <c r="Y2257" s="140">
        <v>0</v>
      </c>
      <c r="Z2257" s="140">
        <v>214498380422.60443</v>
      </c>
      <c r="AA2257" s="140">
        <v>125128491898.16061</v>
      </c>
      <c r="AB2257" s="140">
        <v>122502430511.76799</v>
      </c>
      <c r="AC2257" s="140">
        <v>2626061386.3926148</v>
      </c>
      <c r="AD2257" s="140">
        <v>89369888524.443817</v>
      </c>
      <c r="AE2257" s="140">
        <v>87494290011.266953</v>
      </c>
      <c r="AF2257" s="140">
        <v>1875598513.1768785</v>
      </c>
      <c r="AG2257" s="140">
        <v>740340599.73130965</v>
      </c>
      <c r="AH2257" s="140">
        <v>343400</v>
      </c>
      <c r="AI2257" s="44"/>
      <c r="AK2257" s="44"/>
      <c r="AL2257" s="4"/>
    </row>
    <row r="2258" spans="1:38" x14ac:dyDescent="0.35">
      <c r="A2258" s="140" t="s">
        <v>117</v>
      </c>
      <c r="B2258" s="140" t="s">
        <v>118</v>
      </c>
      <c r="C2258" s="140" t="s">
        <v>282</v>
      </c>
      <c r="D2258" s="140" t="s">
        <v>7</v>
      </c>
      <c r="E2258" s="140" t="s">
        <v>535</v>
      </c>
      <c r="F2258" s="140">
        <v>2018</v>
      </c>
      <c r="G2258" s="140" t="s">
        <v>2048</v>
      </c>
      <c r="H2258" s="140">
        <v>348142882617.98627</v>
      </c>
      <c r="I2258" s="140">
        <v>116785395259.16776</v>
      </c>
      <c r="J2258" s="140">
        <v>5863920753.5524731</v>
      </c>
      <c r="K2258" s="140">
        <v>5863920753.5524731</v>
      </c>
      <c r="L2258" s="140">
        <v>1551818.1628409927</v>
      </c>
      <c r="M2258" s="140">
        <v>237776084.00921696</v>
      </c>
      <c r="N2258" s="140">
        <v>0</v>
      </c>
      <c r="O2258" s="140">
        <v>2622589957.7312365</v>
      </c>
      <c r="P2258" s="140">
        <v>1193523447.7687624</v>
      </c>
      <c r="Q2258" s="140">
        <v>1808479445.8804157</v>
      </c>
      <c r="R2258" s="140">
        <v>46569446.367291406</v>
      </c>
      <c r="S2258" s="140">
        <v>1761909999.5131242</v>
      </c>
      <c r="T2258" s="140">
        <v>0</v>
      </c>
      <c r="U2258" s="140">
        <v>0</v>
      </c>
      <c r="V2258" s="140">
        <v>0</v>
      </c>
      <c r="W2258" s="140">
        <v>0</v>
      </c>
      <c r="X2258" s="140">
        <v>0</v>
      </c>
      <c r="Y2258" s="140">
        <v>0</v>
      </c>
      <c r="Z2258" s="140">
        <v>222862326605.26605</v>
      </c>
      <c r="AA2258" s="140">
        <v>129936473125.10036</v>
      </c>
      <c r="AB2258" s="140">
        <v>127209507031.4341</v>
      </c>
      <c r="AC2258" s="140">
        <v>2726966093.666182</v>
      </c>
      <c r="AD2258" s="140">
        <v>92925853480.16568</v>
      </c>
      <c r="AE2258" s="140">
        <v>90975626222.408646</v>
      </c>
      <c r="AF2258" s="140">
        <v>1950227257.7571864</v>
      </c>
      <c r="AG2258" s="140">
        <v>2631240000</v>
      </c>
      <c r="AH2258" s="140">
        <v>352721</v>
      </c>
      <c r="AI2258" s="44"/>
      <c r="AK2258" s="44"/>
      <c r="AL2258" s="4"/>
    </row>
    <row r="2259" spans="1:38" x14ac:dyDescent="0.35">
      <c r="A2259" s="140" t="s">
        <v>4565</v>
      </c>
      <c r="B2259" s="140" t="s">
        <v>4566</v>
      </c>
      <c r="C2259" s="140" t="s">
        <v>282</v>
      </c>
      <c r="D2259" s="140" t="s">
        <v>8</v>
      </c>
      <c r="E2259" s="140" t="s">
        <v>535</v>
      </c>
      <c r="F2259" s="140">
        <v>1995</v>
      </c>
      <c r="G2259" s="140" t="s">
        <v>5389</v>
      </c>
      <c r="H2259" s="140" t="s">
        <v>728</v>
      </c>
      <c r="I2259" s="140">
        <v>546844057896.56165</v>
      </c>
      <c r="J2259" s="140">
        <v>24685230710.870117</v>
      </c>
      <c r="K2259" s="140">
        <v>24637505080.384563</v>
      </c>
      <c r="L2259" s="140">
        <v>94748994.982392505</v>
      </c>
      <c r="M2259" s="140">
        <v>1910844378.3211944</v>
      </c>
      <c r="N2259" s="140">
        <v>0</v>
      </c>
      <c r="O2259" s="140">
        <v>38750183.225023828</v>
      </c>
      <c r="P2259" s="140">
        <v>762742622.99852967</v>
      </c>
      <c r="Q2259" s="140">
        <v>21830418900.857422</v>
      </c>
      <c r="R2259" s="140">
        <v>15560135795.525593</v>
      </c>
      <c r="S2259" s="140">
        <v>6270283105.33183</v>
      </c>
      <c r="T2259" s="140">
        <v>47725630.485553987</v>
      </c>
      <c r="U2259" s="140">
        <v>47725630.485553987</v>
      </c>
      <c r="V2259" s="140">
        <v>37783057.953218341</v>
      </c>
      <c r="W2259" s="140">
        <v>9942572.5323356465</v>
      </c>
      <c r="X2259" s="140">
        <v>0</v>
      </c>
      <c r="Y2259" s="140">
        <v>0</v>
      </c>
      <c r="Z2259" s="140" t="s">
        <v>728</v>
      </c>
      <c r="AA2259" s="140" t="s">
        <v>728</v>
      </c>
      <c r="AB2259" s="140" t="s">
        <v>728</v>
      </c>
      <c r="AC2259" s="140" t="s">
        <v>728</v>
      </c>
      <c r="AD2259" s="140" t="s">
        <v>728</v>
      </c>
      <c r="AE2259" s="140" t="s">
        <v>728</v>
      </c>
      <c r="AF2259" s="140" t="s">
        <v>728</v>
      </c>
      <c r="AG2259" s="140">
        <v>-40480771317.227242</v>
      </c>
      <c r="AH2259" s="140">
        <v>5545000</v>
      </c>
      <c r="AI2259" s="44"/>
      <c r="AK2259" s="44"/>
      <c r="AL2259" s="4"/>
    </row>
    <row r="2260" spans="1:38" x14ac:dyDescent="0.35">
      <c r="A2260" s="140" t="s">
        <v>4565</v>
      </c>
      <c r="B2260" s="140" t="s">
        <v>4566</v>
      </c>
      <c r="C2260" s="140" t="s">
        <v>282</v>
      </c>
      <c r="D2260" s="140" t="s">
        <v>8</v>
      </c>
      <c r="E2260" s="140" t="s">
        <v>535</v>
      </c>
      <c r="F2260" s="140">
        <v>1996</v>
      </c>
      <c r="G2260" s="140" t="s">
        <v>5390</v>
      </c>
      <c r="H2260" s="140" t="s">
        <v>728</v>
      </c>
      <c r="I2260" s="140">
        <v>581882932073.89673</v>
      </c>
      <c r="J2260" s="140">
        <v>25019094127.644642</v>
      </c>
      <c r="K2260" s="140">
        <v>24973854535.294079</v>
      </c>
      <c r="L2260" s="140">
        <v>93502023.206812188</v>
      </c>
      <c r="M2260" s="140">
        <v>1883374550.3000228</v>
      </c>
      <c r="N2260" s="140">
        <v>0</v>
      </c>
      <c r="O2260" s="140">
        <v>31537431.487704262</v>
      </c>
      <c r="P2260" s="140">
        <v>821086021.41591692</v>
      </c>
      <c r="Q2260" s="140">
        <v>22144354508.883621</v>
      </c>
      <c r="R2260" s="140">
        <v>15761211122.756725</v>
      </c>
      <c r="S2260" s="140">
        <v>6383143386.1268978</v>
      </c>
      <c r="T2260" s="140">
        <v>45239592.35056413</v>
      </c>
      <c r="U2260" s="140">
        <v>45239592.35056413</v>
      </c>
      <c r="V2260" s="140">
        <v>34709366.207532436</v>
      </c>
      <c r="W2260" s="140">
        <v>10530226.143031694</v>
      </c>
      <c r="X2260" s="140">
        <v>0</v>
      </c>
      <c r="Y2260" s="140">
        <v>0</v>
      </c>
      <c r="Z2260" s="140" t="s">
        <v>728</v>
      </c>
      <c r="AA2260" s="140" t="s">
        <v>728</v>
      </c>
      <c r="AB2260" s="140" t="s">
        <v>728</v>
      </c>
      <c r="AC2260" s="140" t="s">
        <v>728</v>
      </c>
      <c r="AD2260" s="140" t="s">
        <v>728</v>
      </c>
      <c r="AE2260" s="140" t="s">
        <v>728</v>
      </c>
      <c r="AF2260" s="140" t="s">
        <v>728</v>
      </c>
      <c r="AG2260" s="140">
        <v>-41135083759.046196</v>
      </c>
      <c r="AH2260" s="140">
        <v>5692000</v>
      </c>
      <c r="AI2260" s="44"/>
      <c r="AK2260" s="44"/>
      <c r="AL2260" s="4"/>
    </row>
    <row r="2261" spans="1:38" x14ac:dyDescent="0.35">
      <c r="A2261" s="140" t="s">
        <v>4565</v>
      </c>
      <c r="B2261" s="140" t="s">
        <v>4566</v>
      </c>
      <c r="C2261" s="140" t="s">
        <v>282</v>
      </c>
      <c r="D2261" s="140" t="s">
        <v>8</v>
      </c>
      <c r="E2261" s="140" t="s">
        <v>535</v>
      </c>
      <c r="F2261" s="140">
        <v>1997</v>
      </c>
      <c r="G2261" s="140" t="s">
        <v>5391</v>
      </c>
      <c r="H2261" s="140" t="s">
        <v>728</v>
      </c>
      <c r="I2261" s="140">
        <v>615054333436.39429</v>
      </c>
      <c r="J2261" s="140">
        <v>24888727056.235771</v>
      </c>
      <c r="K2261" s="140">
        <v>24845598304.333496</v>
      </c>
      <c r="L2261" s="140">
        <v>93672657.006944135</v>
      </c>
      <c r="M2261" s="140">
        <v>1867209880.7684526</v>
      </c>
      <c r="N2261" s="140">
        <v>0</v>
      </c>
      <c r="O2261" s="140">
        <v>31826126.078759782</v>
      </c>
      <c r="P2261" s="140">
        <v>928096698.03069687</v>
      </c>
      <c r="Q2261" s="140">
        <v>21924792942.448647</v>
      </c>
      <c r="R2261" s="140">
        <v>15504775648.598457</v>
      </c>
      <c r="S2261" s="140">
        <v>6420017293.8501873</v>
      </c>
      <c r="T2261" s="140">
        <v>43128751.902276099</v>
      </c>
      <c r="U2261" s="140">
        <v>43128751.902276099</v>
      </c>
      <c r="V2261" s="140">
        <v>32776680.560519286</v>
      </c>
      <c r="W2261" s="140">
        <v>10352071.341756811</v>
      </c>
      <c r="X2261" s="140">
        <v>0</v>
      </c>
      <c r="Y2261" s="140">
        <v>0</v>
      </c>
      <c r="Z2261" s="140" t="s">
        <v>728</v>
      </c>
      <c r="AA2261" s="140" t="s">
        <v>728</v>
      </c>
      <c r="AB2261" s="140" t="s">
        <v>728</v>
      </c>
      <c r="AC2261" s="140" t="s">
        <v>728</v>
      </c>
      <c r="AD2261" s="140" t="s">
        <v>728</v>
      </c>
      <c r="AE2261" s="140" t="s">
        <v>728</v>
      </c>
      <c r="AF2261" s="140" t="s">
        <v>728</v>
      </c>
      <c r="AG2261" s="140">
        <v>-44925113428.680939</v>
      </c>
      <c r="AH2261" s="140">
        <v>5836000</v>
      </c>
      <c r="AI2261" s="44"/>
      <c r="AK2261" s="44"/>
      <c r="AL2261" s="4"/>
    </row>
    <row r="2262" spans="1:38" x14ac:dyDescent="0.35">
      <c r="A2262" s="140" t="s">
        <v>4565</v>
      </c>
      <c r="B2262" s="140" t="s">
        <v>4566</v>
      </c>
      <c r="C2262" s="140" t="s">
        <v>282</v>
      </c>
      <c r="D2262" s="140" t="s">
        <v>8</v>
      </c>
      <c r="E2262" s="140" t="s">
        <v>535</v>
      </c>
      <c r="F2262" s="140">
        <v>1998</v>
      </c>
      <c r="G2262" s="140" t="s">
        <v>5392</v>
      </c>
      <c r="H2262" s="140" t="s">
        <v>728</v>
      </c>
      <c r="I2262" s="140">
        <v>644839004377.00732</v>
      </c>
      <c r="J2262" s="140">
        <v>24777980636.553082</v>
      </c>
      <c r="K2262" s="140">
        <v>24734673363.018013</v>
      </c>
      <c r="L2262" s="140">
        <v>94248827.686517745</v>
      </c>
      <c r="M2262" s="140">
        <v>1859112469.254127</v>
      </c>
      <c r="N2262" s="140">
        <v>0</v>
      </c>
      <c r="O2262" s="140">
        <v>31396401.740422379</v>
      </c>
      <c r="P2262" s="140">
        <v>895380454.91430783</v>
      </c>
      <c r="Q2262" s="140">
        <v>21854535209.422638</v>
      </c>
      <c r="R2262" s="140">
        <v>15460396471.603899</v>
      </c>
      <c r="S2262" s="140">
        <v>6394138737.818737</v>
      </c>
      <c r="T2262" s="140">
        <v>43307273.535068735</v>
      </c>
      <c r="U2262" s="140">
        <v>43307273.535068735</v>
      </c>
      <c r="V2262" s="140">
        <v>34123427.320223369</v>
      </c>
      <c r="W2262" s="140">
        <v>9183846.2148453649</v>
      </c>
      <c r="X2262" s="140">
        <v>0</v>
      </c>
      <c r="Y2262" s="140">
        <v>0</v>
      </c>
      <c r="Z2262" s="140" t="s">
        <v>728</v>
      </c>
      <c r="AA2262" s="140" t="s">
        <v>728</v>
      </c>
      <c r="AB2262" s="140" t="s">
        <v>728</v>
      </c>
      <c r="AC2262" s="140" t="s">
        <v>728</v>
      </c>
      <c r="AD2262" s="140" t="s">
        <v>728</v>
      </c>
      <c r="AE2262" s="140" t="s">
        <v>728</v>
      </c>
      <c r="AF2262" s="140" t="s">
        <v>728</v>
      </c>
      <c r="AG2262" s="140">
        <v>-43742146299.898491</v>
      </c>
      <c r="AH2262" s="140">
        <v>5971000</v>
      </c>
      <c r="AI2262" s="44"/>
      <c r="AK2262" s="44"/>
      <c r="AL2262" s="4"/>
    </row>
    <row r="2263" spans="1:38" x14ac:dyDescent="0.35">
      <c r="A2263" s="140" t="s">
        <v>4565</v>
      </c>
      <c r="B2263" s="140" t="s">
        <v>4566</v>
      </c>
      <c r="C2263" s="140" t="s">
        <v>282</v>
      </c>
      <c r="D2263" s="140" t="s">
        <v>8</v>
      </c>
      <c r="E2263" s="140" t="s">
        <v>535</v>
      </c>
      <c r="F2263" s="140">
        <v>1999</v>
      </c>
      <c r="G2263" s="140" t="s">
        <v>5393</v>
      </c>
      <c r="H2263" s="140" t="s">
        <v>728</v>
      </c>
      <c r="I2263" s="140">
        <v>676505034430.25684</v>
      </c>
      <c r="J2263" s="140">
        <v>24599766422.304653</v>
      </c>
      <c r="K2263" s="140">
        <v>24553293139.750313</v>
      </c>
      <c r="L2263" s="140">
        <v>107483207.8867299</v>
      </c>
      <c r="M2263" s="140">
        <v>1847272075.7923932</v>
      </c>
      <c r="N2263" s="140">
        <v>0</v>
      </c>
      <c r="O2263" s="140">
        <v>31609288.787123274</v>
      </c>
      <c r="P2263" s="140">
        <v>951135243.59608543</v>
      </c>
      <c r="Q2263" s="140">
        <v>21615793323.687981</v>
      </c>
      <c r="R2263" s="140">
        <v>15166738078.006756</v>
      </c>
      <c r="S2263" s="140">
        <v>6449055245.6812258</v>
      </c>
      <c r="T2263" s="140">
        <v>46473282.554341041</v>
      </c>
      <c r="U2263" s="140">
        <v>46473282.554341041</v>
      </c>
      <c r="V2263" s="140">
        <v>38168909.464787088</v>
      </c>
      <c r="W2263" s="140">
        <v>8304373.0895539513</v>
      </c>
      <c r="X2263" s="140">
        <v>0</v>
      </c>
      <c r="Y2263" s="140">
        <v>0</v>
      </c>
      <c r="Z2263" s="140" t="s">
        <v>728</v>
      </c>
      <c r="AA2263" s="140" t="s">
        <v>728</v>
      </c>
      <c r="AB2263" s="140" t="s">
        <v>728</v>
      </c>
      <c r="AC2263" s="140" t="s">
        <v>728</v>
      </c>
      <c r="AD2263" s="140" t="s">
        <v>728</v>
      </c>
      <c r="AE2263" s="140" t="s">
        <v>728</v>
      </c>
      <c r="AF2263" s="140" t="s">
        <v>728</v>
      </c>
      <c r="AG2263" s="140">
        <v>-82725512320.612839</v>
      </c>
      <c r="AH2263" s="140">
        <v>6125000</v>
      </c>
      <c r="AI2263" s="44"/>
      <c r="AK2263" s="44"/>
      <c r="AL2263" s="4"/>
    </row>
    <row r="2264" spans="1:38" x14ac:dyDescent="0.35">
      <c r="A2264" s="140" t="s">
        <v>4565</v>
      </c>
      <c r="B2264" s="140" t="s">
        <v>4566</v>
      </c>
      <c r="C2264" s="140" t="s">
        <v>282</v>
      </c>
      <c r="D2264" s="140" t="s">
        <v>8</v>
      </c>
      <c r="E2264" s="140" t="s">
        <v>535</v>
      </c>
      <c r="F2264" s="140">
        <v>2000</v>
      </c>
      <c r="G2264" s="140" t="s">
        <v>5394</v>
      </c>
      <c r="H2264" s="140" t="s">
        <v>728</v>
      </c>
      <c r="I2264" s="140">
        <v>707074852051.87549</v>
      </c>
      <c r="J2264" s="140">
        <v>23729275164.103947</v>
      </c>
      <c r="K2264" s="140">
        <v>23677302502.79961</v>
      </c>
      <c r="L2264" s="140">
        <v>100406560.71597248</v>
      </c>
      <c r="M2264" s="140">
        <v>1833292726.5182366</v>
      </c>
      <c r="N2264" s="140">
        <v>0</v>
      </c>
      <c r="O2264" s="140">
        <v>19462621.913757384</v>
      </c>
      <c r="P2264" s="140">
        <v>948899405.60267687</v>
      </c>
      <c r="Q2264" s="140">
        <v>20775241188.048965</v>
      </c>
      <c r="R2264" s="140">
        <v>14268099922.240026</v>
      </c>
      <c r="S2264" s="140">
        <v>6507141265.808939</v>
      </c>
      <c r="T2264" s="140">
        <v>51972661.304338127</v>
      </c>
      <c r="U2264" s="140">
        <v>51972661.304338127</v>
      </c>
      <c r="V2264" s="140">
        <v>44152697.909177929</v>
      </c>
      <c r="W2264" s="140">
        <v>7819963.3951601973</v>
      </c>
      <c r="X2264" s="140">
        <v>0</v>
      </c>
      <c r="Y2264" s="140">
        <v>0</v>
      </c>
      <c r="Z2264" s="140" t="s">
        <v>728</v>
      </c>
      <c r="AA2264" s="140" t="s">
        <v>728</v>
      </c>
      <c r="AB2264" s="140" t="s">
        <v>728</v>
      </c>
      <c r="AC2264" s="140" t="s">
        <v>728</v>
      </c>
      <c r="AD2264" s="140" t="s">
        <v>728</v>
      </c>
      <c r="AE2264" s="140" t="s">
        <v>728</v>
      </c>
      <c r="AF2264" s="140" t="s">
        <v>728</v>
      </c>
      <c r="AG2264" s="140">
        <v>-82289549551.246948</v>
      </c>
      <c r="AH2264" s="140">
        <v>6289000</v>
      </c>
      <c r="AI2264" s="44"/>
      <c r="AK2264" s="44"/>
      <c r="AL2264" s="4"/>
    </row>
    <row r="2265" spans="1:38" x14ac:dyDescent="0.35">
      <c r="A2265" s="140" t="s">
        <v>4565</v>
      </c>
      <c r="B2265" s="140" t="s">
        <v>4566</v>
      </c>
      <c r="C2265" s="140" t="s">
        <v>282</v>
      </c>
      <c r="D2265" s="140" t="s">
        <v>8</v>
      </c>
      <c r="E2265" s="140" t="s">
        <v>535</v>
      </c>
      <c r="F2265" s="140">
        <v>2001</v>
      </c>
      <c r="G2265" s="140" t="s">
        <v>5395</v>
      </c>
      <c r="H2265" s="140" t="s">
        <v>728</v>
      </c>
      <c r="I2265" s="140">
        <v>733835775145.03113</v>
      </c>
      <c r="J2265" s="140">
        <v>22970241685.838593</v>
      </c>
      <c r="K2265" s="140">
        <v>22923182425.323502</v>
      </c>
      <c r="L2265" s="140">
        <v>83237224.205721021</v>
      </c>
      <c r="M2265" s="140">
        <v>1824142057.936271</v>
      </c>
      <c r="N2265" s="140">
        <v>0</v>
      </c>
      <c r="O2265" s="140">
        <v>17056381.70105638</v>
      </c>
      <c r="P2265" s="140">
        <v>964005500.21137226</v>
      </c>
      <c r="Q2265" s="140">
        <v>20034741261.269077</v>
      </c>
      <c r="R2265" s="140">
        <v>13688485027.192368</v>
      </c>
      <c r="S2265" s="140">
        <v>6346256234.0767097</v>
      </c>
      <c r="T2265" s="140">
        <v>47059260.515090242</v>
      </c>
      <c r="U2265" s="140">
        <v>47059260.515090242</v>
      </c>
      <c r="V2265" s="140">
        <v>38901826.024954721</v>
      </c>
      <c r="W2265" s="140">
        <v>8157434.4901355188</v>
      </c>
      <c r="X2265" s="140">
        <v>0</v>
      </c>
      <c r="Y2265" s="140">
        <v>0</v>
      </c>
      <c r="Z2265" s="140" t="s">
        <v>728</v>
      </c>
      <c r="AA2265" s="140" t="s">
        <v>728</v>
      </c>
      <c r="AB2265" s="140" t="s">
        <v>728</v>
      </c>
      <c r="AC2265" s="140" t="s">
        <v>728</v>
      </c>
      <c r="AD2265" s="140" t="s">
        <v>728</v>
      </c>
      <c r="AE2265" s="140" t="s">
        <v>728</v>
      </c>
      <c r="AF2265" s="140" t="s">
        <v>728</v>
      </c>
      <c r="AG2265" s="140">
        <v>-54316524142.556267</v>
      </c>
      <c r="AH2265" s="140">
        <v>6439000</v>
      </c>
      <c r="AI2265" s="44"/>
      <c r="AK2265" s="44"/>
      <c r="AL2265" s="4"/>
    </row>
    <row r="2266" spans="1:38" x14ac:dyDescent="0.35">
      <c r="A2266" s="140" t="s">
        <v>4565</v>
      </c>
      <c r="B2266" s="140" t="s">
        <v>4566</v>
      </c>
      <c r="C2266" s="140" t="s">
        <v>282</v>
      </c>
      <c r="D2266" s="140" t="s">
        <v>8</v>
      </c>
      <c r="E2266" s="140" t="s">
        <v>535</v>
      </c>
      <c r="F2266" s="140">
        <v>2002</v>
      </c>
      <c r="G2266" s="140" t="s">
        <v>5396</v>
      </c>
      <c r="H2266" s="140" t="s">
        <v>728</v>
      </c>
      <c r="I2266" s="140">
        <v>753436686522.92505</v>
      </c>
      <c r="J2266" s="140">
        <v>23146286634.102066</v>
      </c>
      <c r="K2266" s="140">
        <v>23106691278.986649</v>
      </c>
      <c r="L2266" s="140">
        <v>65250982.713740088</v>
      </c>
      <c r="M2266" s="140">
        <v>1884404528.2509925</v>
      </c>
      <c r="N2266" s="140">
        <v>0</v>
      </c>
      <c r="O2266" s="140">
        <v>29202822.477175951</v>
      </c>
      <c r="P2266" s="140">
        <v>970827412.62088394</v>
      </c>
      <c r="Q2266" s="140">
        <v>20157005532.923855</v>
      </c>
      <c r="R2266" s="140">
        <v>13798582427.094761</v>
      </c>
      <c r="S2266" s="140">
        <v>6358423105.8290939</v>
      </c>
      <c r="T2266" s="140">
        <v>39595355.115415752</v>
      </c>
      <c r="U2266" s="140">
        <v>39595355.115415752</v>
      </c>
      <c r="V2266" s="140">
        <v>31932586.842952836</v>
      </c>
      <c r="W2266" s="140">
        <v>7662768.2724629166</v>
      </c>
      <c r="X2266" s="140">
        <v>0</v>
      </c>
      <c r="Y2266" s="140">
        <v>0</v>
      </c>
      <c r="Z2266" s="140" t="s">
        <v>728</v>
      </c>
      <c r="AA2266" s="140" t="s">
        <v>728</v>
      </c>
      <c r="AB2266" s="140" t="s">
        <v>728</v>
      </c>
      <c r="AC2266" s="140" t="s">
        <v>728</v>
      </c>
      <c r="AD2266" s="140" t="s">
        <v>728</v>
      </c>
      <c r="AE2266" s="140" t="s">
        <v>728</v>
      </c>
      <c r="AF2266" s="140" t="s">
        <v>728</v>
      </c>
      <c r="AG2266" s="140">
        <v>-38173392980.003197</v>
      </c>
      <c r="AH2266" s="140">
        <v>6570000</v>
      </c>
      <c r="AI2266" s="44"/>
      <c r="AK2266" s="44"/>
      <c r="AL2266" s="4"/>
    </row>
    <row r="2267" spans="1:38" x14ac:dyDescent="0.35">
      <c r="A2267" s="140" t="s">
        <v>4565</v>
      </c>
      <c r="B2267" s="140" t="s">
        <v>4566</v>
      </c>
      <c r="C2267" s="140" t="s">
        <v>282</v>
      </c>
      <c r="D2267" s="140" t="s">
        <v>8</v>
      </c>
      <c r="E2267" s="140" t="s">
        <v>535</v>
      </c>
      <c r="F2267" s="140">
        <v>2003</v>
      </c>
      <c r="G2267" s="140" t="s">
        <v>5397</v>
      </c>
      <c r="H2267" s="140" t="s">
        <v>728</v>
      </c>
      <c r="I2267" s="140">
        <v>769246813837.53955</v>
      </c>
      <c r="J2267" s="140">
        <v>23370355481.26738</v>
      </c>
      <c r="K2267" s="140">
        <v>23331676724.17569</v>
      </c>
      <c r="L2267" s="140">
        <v>49631979.106643371</v>
      </c>
      <c r="M2267" s="140">
        <v>1891313471.5077906</v>
      </c>
      <c r="N2267" s="140">
        <v>0</v>
      </c>
      <c r="O2267" s="140">
        <v>27131972.475414112</v>
      </c>
      <c r="P2267" s="140">
        <v>970895867.77264178</v>
      </c>
      <c r="Q2267" s="140">
        <v>20392703433.313202</v>
      </c>
      <c r="R2267" s="140">
        <v>13759998691.3328</v>
      </c>
      <c r="S2267" s="140">
        <v>6632704741.980402</v>
      </c>
      <c r="T2267" s="140">
        <v>38678757.091690995</v>
      </c>
      <c r="U2267" s="140">
        <v>38678757.091690995</v>
      </c>
      <c r="V2267" s="140">
        <v>30575682.143332962</v>
      </c>
      <c r="W2267" s="140">
        <v>8103074.948358031</v>
      </c>
      <c r="X2267" s="140">
        <v>0</v>
      </c>
      <c r="Y2267" s="140">
        <v>0</v>
      </c>
      <c r="Z2267" s="140" t="s">
        <v>728</v>
      </c>
      <c r="AA2267" s="140" t="s">
        <v>728</v>
      </c>
      <c r="AB2267" s="140" t="s">
        <v>728</v>
      </c>
      <c r="AC2267" s="140" t="s">
        <v>728</v>
      </c>
      <c r="AD2267" s="140" t="s">
        <v>728</v>
      </c>
      <c r="AE2267" s="140" t="s">
        <v>728</v>
      </c>
      <c r="AF2267" s="140" t="s">
        <v>728</v>
      </c>
      <c r="AG2267" s="140">
        <v>-43800729145.732452</v>
      </c>
      <c r="AH2267" s="140">
        <v>6689700</v>
      </c>
      <c r="AI2267" s="44"/>
      <c r="AK2267" s="44"/>
      <c r="AL2267" s="4"/>
    </row>
    <row r="2268" spans="1:38" x14ac:dyDescent="0.35">
      <c r="A2268" s="140" t="s">
        <v>4565</v>
      </c>
      <c r="B2268" s="140" t="s">
        <v>4566</v>
      </c>
      <c r="C2268" s="140" t="s">
        <v>282</v>
      </c>
      <c r="D2268" s="140" t="s">
        <v>8</v>
      </c>
      <c r="E2268" s="140" t="s">
        <v>535</v>
      </c>
      <c r="F2268" s="140">
        <v>2004</v>
      </c>
      <c r="G2268" s="140" t="s">
        <v>5398</v>
      </c>
      <c r="H2268" s="140" t="s">
        <v>728</v>
      </c>
      <c r="I2268" s="140">
        <v>786151113442.94165</v>
      </c>
      <c r="J2268" s="140">
        <v>24455865751.591858</v>
      </c>
      <c r="K2268" s="140">
        <v>24226146489.245777</v>
      </c>
      <c r="L2268" s="140">
        <v>25245187.275586635</v>
      </c>
      <c r="M2268" s="140">
        <v>1898613357.2964275</v>
      </c>
      <c r="N2268" s="140">
        <v>0</v>
      </c>
      <c r="O2268" s="140">
        <v>87701960.107877523</v>
      </c>
      <c r="P2268" s="140">
        <v>956701494.96124637</v>
      </c>
      <c r="Q2268" s="140">
        <v>21257884489.604641</v>
      </c>
      <c r="R2268" s="140">
        <v>14237135790.080257</v>
      </c>
      <c r="S2268" s="140">
        <v>7020748699.5243845</v>
      </c>
      <c r="T2268" s="140">
        <v>229719262.34607935</v>
      </c>
      <c r="U2268" s="140">
        <v>229719262.34607935</v>
      </c>
      <c r="V2268" s="140">
        <v>28749910.45852264</v>
      </c>
      <c r="W2268" s="140">
        <v>200969351.8875567</v>
      </c>
      <c r="X2268" s="140">
        <v>0</v>
      </c>
      <c r="Y2268" s="140">
        <v>0</v>
      </c>
      <c r="Z2268" s="140" t="s">
        <v>728</v>
      </c>
      <c r="AA2268" s="140" t="s">
        <v>728</v>
      </c>
      <c r="AB2268" s="140" t="s">
        <v>728</v>
      </c>
      <c r="AC2268" s="140" t="s">
        <v>728</v>
      </c>
      <c r="AD2268" s="140" t="s">
        <v>728</v>
      </c>
      <c r="AE2268" s="140" t="s">
        <v>728</v>
      </c>
      <c r="AF2268" s="140" t="s">
        <v>728</v>
      </c>
      <c r="AG2268" s="140">
        <v>-32865516112.455231</v>
      </c>
      <c r="AH2268" s="140">
        <v>6809000</v>
      </c>
      <c r="AI2268" s="44"/>
      <c r="AK2268" s="44"/>
      <c r="AL2268" s="4"/>
    </row>
    <row r="2269" spans="1:38" x14ac:dyDescent="0.35">
      <c r="A2269" s="140" t="s">
        <v>4565</v>
      </c>
      <c r="B2269" s="140" t="s">
        <v>4566</v>
      </c>
      <c r="C2269" s="140" t="s">
        <v>282</v>
      </c>
      <c r="D2269" s="140" t="s">
        <v>8</v>
      </c>
      <c r="E2269" s="140" t="s">
        <v>535</v>
      </c>
      <c r="F2269" s="140">
        <v>2005</v>
      </c>
      <c r="G2269" s="140" t="s">
        <v>5399</v>
      </c>
      <c r="H2269" s="140" t="s">
        <v>728</v>
      </c>
      <c r="I2269" s="140">
        <v>805496236503.31396</v>
      </c>
      <c r="J2269" s="140">
        <v>26693554528.564022</v>
      </c>
      <c r="K2269" s="140">
        <v>26127573421.649174</v>
      </c>
      <c r="L2269" s="140">
        <v>15086793.158504058</v>
      </c>
      <c r="M2269" s="140">
        <v>1981638824.2724774</v>
      </c>
      <c r="N2269" s="140">
        <v>0</v>
      </c>
      <c r="O2269" s="140">
        <v>96246959.722848073</v>
      </c>
      <c r="P2269" s="140">
        <v>963323028.53249359</v>
      </c>
      <c r="Q2269" s="140">
        <v>23071277815.962852</v>
      </c>
      <c r="R2269" s="140">
        <v>15687122068.864422</v>
      </c>
      <c r="S2269" s="140">
        <v>7384155747.0984325</v>
      </c>
      <c r="T2269" s="140">
        <v>565981106.91484857</v>
      </c>
      <c r="U2269" s="140">
        <v>565981106.91484857</v>
      </c>
      <c r="V2269" s="140">
        <v>33281637.116974592</v>
      </c>
      <c r="W2269" s="140">
        <v>532699469.79787397</v>
      </c>
      <c r="X2269" s="140">
        <v>0</v>
      </c>
      <c r="Y2269" s="140">
        <v>0</v>
      </c>
      <c r="Z2269" s="140" t="s">
        <v>728</v>
      </c>
      <c r="AA2269" s="140" t="s">
        <v>728</v>
      </c>
      <c r="AB2269" s="140" t="s">
        <v>728</v>
      </c>
      <c r="AC2269" s="140" t="s">
        <v>728</v>
      </c>
      <c r="AD2269" s="140" t="s">
        <v>728</v>
      </c>
      <c r="AE2269" s="140" t="s">
        <v>728</v>
      </c>
      <c r="AF2269" s="140" t="s">
        <v>728</v>
      </c>
      <c r="AG2269" s="140">
        <v>-31030966959.475079</v>
      </c>
      <c r="AH2269" s="140">
        <v>6930100</v>
      </c>
      <c r="AI2269" s="44"/>
      <c r="AK2269" s="44"/>
      <c r="AL2269" s="4"/>
    </row>
    <row r="2270" spans="1:38" x14ac:dyDescent="0.35">
      <c r="A2270" s="140" t="s">
        <v>4565</v>
      </c>
      <c r="B2270" s="140" t="s">
        <v>4566</v>
      </c>
      <c r="C2270" s="140" t="s">
        <v>282</v>
      </c>
      <c r="D2270" s="140" t="s">
        <v>8</v>
      </c>
      <c r="E2270" s="140" t="s">
        <v>535</v>
      </c>
      <c r="F2270" s="140">
        <v>2006</v>
      </c>
      <c r="G2270" s="140" t="s">
        <v>5400</v>
      </c>
      <c r="H2270" s="140" t="s">
        <v>728</v>
      </c>
      <c r="I2270" s="140">
        <v>827436543212.61633</v>
      </c>
      <c r="J2270" s="140">
        <v>29212944937.091736</v>
      </c>
      <c r="K2270" s="140">
        <v>28020667935.285664</v>
      </c>
      <c r="L2270" s="140">
        <v>14052933.40060157</v>
      </c>
      <c r="M2270" s="140">
        <v>2122388600.177043</v>
      </c>
      <c r="N2270" s="140">
        <v>0</v>
      </c>
      <c r="O2270" s="140">
        <v>82030540.065824494</v>
      </c>
      <c r="P2270" s="140">
        <v>991459700.67814219</v>
      </c>
      <c r="Q2270" s="140">
        <v>24810736160.964054</v>
      </c>
      <c r="R2270" s="140">
        <v>17031154736.237835</v>
      </c>
      <c r="S2270" s="140">
        <v>7779581424.7262182</v>
      </c>
      <c r="T2270" s="140">
        <v>1192277001.8060708</v>
      </c>
      <c r="U2270" s="140">
        <v>1004327994.6031104</v>
      </c>
      <c r="V2270" s="140">
        <v>43625505.038972639</v>
      </c>
      <c r="W2270" s="140">
        <v>960702489.56413782</v>
      </c>
      <c r="X2270" s="140">
        <v>0</v>
      </c>
      <c r="Y2270" s="140">
        <v>187949007.20296028</v>
      </c>
      <c r="Z2270" s="140" t="s">
        <v>728</v>
      </c>
      <c r="AA2270" s="140" t="s">
        <v>728</v>
      </c>
      <c r="AB2270" s="140" t="s">
        <v>728</v>
      </c>
      <c r="AC2270" s="140" t="s">
        <v>728</v>
      </c>
      <c r="AD2270" s="140" t="s">
        <v>728</v>
      </c>
      <c r="AE2270" s="140" t="s">
        <v>728</v>
      </c>
      <c r="AF2270" s="140" t="s">
        <v>728</v>
      </c>
      <c r="AG2270" s="140">
        <v>7424377375.8713818</v>
      </c>
      <c r="AH2270" s="140">
        <v>7053700</v>
      </c>
      <c r="AI2270" s="44"/>
      <c r="AK2270" s="44"/>
      <c r="AL2270" s="4"/>
    </row>
    <row r="2271" spans="1:38" x14ac:dyDescent="0.35">
      <c r="A2271" s="140" t="s">
        <v>4565</v>
      </c>
      <c r="B2271" s="140" t="s">
        <v>4566</v>
      </c>
      <c r="C2271" s="140" t="s">
        <v>282</v>
      </c>
      <c r="D2271" s="140" t="s">
        <v>8</v>
      </c>
      <c r="E2271" s="140" t="s">
        <v>535</v>
      </c>
      <c r="F2271" s="140">
        <v>2007</v>
      </c>
      <c r="G2271" s="140" t="s">
        <v>5401</v>
      </c>
      <c r="H2271" s="140" t="s">
        <v>728</v>
      </c>
      <c r="I2271" s="140">
        <v>851467047515.19434</v>
      </c>
      <c r="J2271" s="140">
        <v>31646702988.910725</v>
      </c>
      <c r="K2271" s="140">
        <v>29605034567.286892</v>
      </c>
      <c r="L2271" s="140">
        <v>13344989.826821333</v>
      </c>
      <c r="M2271" s="140">
        <v>2365893541.5605478</v>
      </c>
      <c r="N2271" s="140">
        <v>0</v>
      </c>
      <c r="O2271" s="140">
        <v>73629146.011150509</v>
      </c>
      <c r="P2271" s="140">
        <v>1127926558.7098572</v>
      </c>
      <c r="Q2271" s="140">
        <v>26024240331.178516</v>
      </c>
      <c r="R2271" s="140">
        <v>17826800174.189186</v>
      </c>
      <c r="S2271" s="140">
        <v>8197440156.9893293</v>
      </c>
      <c r="T2271" s="140">
        <v>2041668421.6238353</v>
      </c>
      <c r="U2271" s="140">
        <v>1450394903.7559521</v>
      </c>
      <c r="V2271" s="140">
        <v>51721377.674971752</v>
      </c>
      <c r="W2271" s="140">
        <v>1398673526.0809803</v>
      </c>
      <c r="X2271" s="140">
        <v>0</v>
      </c>
      <c r="Y2271" s="140">
        <v>591273517.86788321</v>
      </c>
      <c r="Z2271" s="140" t="s">
        <v>728</v>
      </c>
      <c r="AA2271" s="140" t="s">
        <v>728</v>
      </c>
      <c r="AB2271" s="140" t="s">
        <v>728</v>
      </c>
      <c r="AC2271" s="140" t="s">
        <v>728</v>
      </c>
      <c r="AD2271" s="140" t="s">
        <v>728</v>
      </c>
      <c r="AE2271" s="140" t="s">
        <v>728</v>
      </c>
      <c r="AF2271" s="140" t="s">
        <v>728</v>
      </c>
      <c r="AG2271" s="140">
        <v>5760945000.8910141</v>
      </c>
      <c r="AH2271" s="140">
        <v>7180100</v>
      </c>
      <c r="AI2271" s="44"/>
      <c r="AK2271" s="44"/>
      <c r="AL2271" s="4"/>
    </row>
    <row r="2272" spans="1:38" x14ac:dyDescent="0.35">
      <c r="A2272" s="140" t="s">
        <v>4565</v>
      </c>
      <c r="B2272" s="140" t="s">
        <v>4566</v>
      </c>
      <c r="C2272" s="140" t="s">
        <v>282</v>
      </c>
      <c r="D2272" s="140" t="s">
        <v>8</v>
      </c>
      <c r="E2272" s="140" t="s">
        <v>535</v>
      </c>
      <c r="F2272" s="140">
        <v>2008</v>
      </c>
      <c r="G2272" s="140" t="s">
        <v>5402</v>
      </c>
      <c r="H2272" s="140" t="s">
        <v>728</v>
      </c>
      <c r="I2272" s="140">
        <v>874491920799.72046</v>
      </c>
      <c r="J2272" s="140">
        <v>37425230834.191269</v>
      </c>
      <c r="K2272" s="140">
        <v>31595241416.43713</v>
      </c>
      <c r="L2272" s="140">
        <v>13457665.398542225</v>
      </c>
      <c r="M2272" s="140">
        <v>2290208026.1985726</v>
      </c>
      <c r="N2272" s="140">
        <v>0</v>
      </c>
      <c r="O2272" s="140">
        <v>73987944.07320866</v>
      </c>
      <c r="P2272" s="140">
        <v>1154887927.4434092</v>
      </c>
      <c r="Q2272" s="140">
        <v>28062699853.323399</v>
      </c>
      <c r="R2272" s="140">
        <v>19133357366.726154</v>
      </c>
      <c r="S2272" s="140">
        <v>8929342486.5972443</v>
      </c>
      <c r="T2272" s="140">
        <v>5829989417.7541332</v>
      </c>
      <c r="U2272" s="140">
        <v>1835601366.6517031</v>
      </c>
      <c r="V2272" s="140">
        <v>63876436.790774733</v>
      </c>
      <c r="W2272" s="140">
        <v>1771724929.8609283</v>
      </c>
      <c r="X2272" s="140">
        <v>0</v>
      </c>
      <c r="Y2272" s="140">
        <v>3994388051.1024299</v>
      </c>
      <c r="Z2272" s="140" t="s">
        <v>728</v>
      </c>
      <c r="AA2272" s="140" t="s">
        <v>728</v>
      </c>
      <c r="AB2272" s="140" t="s">
        <v>728</v>
      </c>
      <c r="AC2272" s="140" t="s">
        <v>728</v>
      </c>
      <c r="AD2272" s="140" t="s">
        <v>728</v>
      </c>
      <c r="AE2272" s="140" t="s">
        <v>728</v>
      </c>
      <c r="AF2272" s="140" t="s">
        <v>728</v>
      </c>
      <c r="AG2272" s="140">
        <v>23871659938.511742</v>
      </c>
      <c r="AH2272" s="140">
        <v>7308800</v>
      </c>
      <c r="AI2272" s="44"/>
      <c r="AK2272" s="44"/>
      <c r="AL2272" s="4"/>
    </row>
    <row r="2273" spans="1:38" x14ac:dyDescent="0.35">
      <c r="A2273" s="140" t="s">
        <v>4565</v>
      </c>
      <c r="B2273" s="140" t="s">
        <v>4566</v>
      </c>
      <c r="C2273" s="140" t="s">
        <v>282</v>
      </c>
      <c r="D2273" s="140" t="s">
        <v>8</v>
      </c>
      <c r="E2273" s="140" t="s">
        <v>535</v>
      </c>
      <c r="F2273" s="140">
        <v>2009</v>
      </c>
      <c r="G2273" s="140" t="s">
        <v>5403</v>
      </c>
      <c r="H2273" s="140" t="s">
        <v>728</v>
      </c>
      <c r="I2273" s="140">
        <v>893579254225.49829</v>
      </c>
      <c r="J2273" s="140">
        <v>43173321650.254753</v>
      </c>
      <c r="K2273" s="140">
        <v>32132907171.470367</v>
      </c>
      <c r="L2273" s="140">
        <v>13846507.954704072</v>
      </c>
      <c r="M2273" s="140">
        <v>2187261434.4117341</v>
      </c>
      <c r="N2273" s="140">
        <v>0</v>
      </c>
      <c r="O2273" s="140">
        <v>63342662.342212133</v>
      </c>
      <c r="P2273" s="140">
        <v>1193861364.4419179</v>
      </c>
      <c r="Q2273" s="140">
        <v>28674595202.319798</v>
      </c>
      <c r="R2273" s="140">
        <v>19506525661.223537</v>
      </c>
      <c r="S2273" s="140">
        <v>9168069541.0962601</v>
      </c>
      <c r="T2273" s="140">
        <v>11040414478.784391</v>
      </c>
      <c r="U2273" s="140">
        <v>4103120830.5043254</v>
      </c>
      <c r="V2273" s="140">
        <v>67534443.073716581</v>
      </c>
      <c r="W2273" s="140">
        <v>4035586387.4306087</v>
      </c>
      <c r="X2273" s="140">
        <v>0</v>
      </c>
      <c r="Y2273" s="140">
        <v>6937293648.2800655</v>
      </c>
      <c r="Z2273" s="140" t="s">
        <v>728</v>
      </c>
      <c r="AA2273" s="140" t="s">
        <v>728</v>
      </c>
      <c r="AB2273" s="140" t="s">
        <v>728</v>
      </c>
      <c r="AC2273" s="140" t="s">
        <v>728</v>
      </c>
      <c r="AD2273" s="140" t="s">
        <v>728</v>
      </c>
      <c r="AE2273" s="140" t="s">
        <v>728</v>
      </c>
      <c r="AF2273" s="140" t="s">
        <v>728</v>
      </c>
      <c r="AG2273" s="140">
        <v>18833909728.849159</v>
      </c>
      <c r="AH2273" s="140">
        <v>7485600</v>
      </c>
      <c r="AI2273" s="44"/>
      <c r="AK2273" s="44"/>
      <c r="AL2273" s="4"/>
    </row>
    <row r="2274" spans="1:38" x14ac:dyDescent="0.35">
      <c r="A2274" s="140" t="s">
        <v>4565</v>
      </c>
      <c r="B2274" s="140" t="s">
        <v>4566</v>
      </c>
      <c r="C2274" s="140" t="s">
        <v>282</v>
      </c>
      <c r="D2274" s="140" t="s">
        <v>8</v>
      </c>
      <c r="E2274" s="140" t="s">
        <v>535</v>
      </c>
      <c r="F2274" s="140">
        <v>2010</v>
      </c>
      <c r="G2274" s="140" t="s">
        <v>5404</v>
      </c>
      <c r="H2274" s="140" t="s">
        <v>728</v>
      </c>
      <c r="I2274" s="140">
        <v>917208636171.68652</v>
      </c>
      <c r="J2274" s="140">
        <v>46516191634.913399</v>
      </c>
      <c r="K2274" s="140">
        <v>33040170538.46627</v>
      </c>
      <c r="L2274" s="140">
        <v>14236080.197786534</v>
      </c>
      <c r="M2274" s="140">
        <v>2353500099.5470567</v>
      </c>
      <c r="N2274" s="140">
        <v>0</v>
      </c>
      <c r="O2274" s="140">
        <v>36537043.773671426</v>
      </c>
      <c r="P2274" s="140">
        <v>1254575135.3986557</v>
      </c>
      <c r="Q2274" s="140">
        <v>29381322179.549099</v>
      </c>
      <c r="R2274" s="140">
        <v>19976747904.908531</v>
      </c>
      <c r="S2274" s="140">
        <v>9404574274.6405678</v>
      </c>
      <c r="T2274" s="140">
        <v>13476021096.447121</v>
      </c>
      <c r="U2274" s="140">
        <v>5663906125.4051762</v>
      </c>
      <c r="V2274" s="140">
        <v>67931087.876244769</v>
      </c>
      <c r="W2274" s="140">
        <v>5595975037.5289316</v>
      </c>
      <c r="X2274" s="140">
        <v>0</v>
      </c>
      <c r="Y2274" s="140">
        <v>7812114971.0419445</v>
      </c>
      <c r="Z2274" s="140" t="s">
        <v>728</v>
      </c>
      <c r="AA2274" s="140" t="s">
        <v>728</v>
      </c>
      <c r="AB2274" s="140" t="s">
        <v>728</v>
      </c>
      <c r="AC2274" s="140" t="s">
        <v>728</v>
      </c>
      <c r="AD2274" s="140" t="s">
        <v>728</v>
      </c>
      <c r="AE2274" s="140" t="s">
        <v>728</v>
      </c>
      <c r="AF2274" s="140" t="s">
        <v>728</v>
      </c>
      <c r="AG2274" s="140">
        <v>32684267931.61272</v>
      </c>
      <c r="AH2274" s="140">
        <v>7623600</v>
      </c>
      <c r="AI2274" s="44"/>
      <c r="AK2274" s="44"/>
      <c r="AL2274" s="4"/>
    </row>
    <row r="2275" spans="1:38" x14ac:dyDescent="0.35">
      <c r="A2275" s="140" t="s">
        <v>4565</v>
      </c>
      <c r="B2275" s="140" t="s">
        <v>4566</v>
      </c>
      <c r="C2275" s="140" t="s">
        <v>282</v>
      </c>
      <c r="D2275" s="140" t="s">
        <v>8</v>
      </c>
      <c r="E2275" s="140" t="s">
        <v>535</v>
      </c>
      <c r="F2275" s="140">
        <v>2011</v>
      </c>
      <c r="G2275" s="140" t="s">
        <v>5405</v>
      </c>
      <c r="H2275" s="140" t="s">
        <v>728</v>
      </c>
      <c r="I2275" s="140">
        <v>948580510323.22656</v>
      </c>
      <c r="J2275" s="140">
        <v>49428090846.217804</v>
      </c>
      <c r="K2275" s="140">
        <v>33556514105.829956</v>
      </c>
      <c r="L2275" s="140">
        <v>14025167.513228184</v>
      </c>
      <c r="M2275" s="140">
        <v>2397936818.7554479</v>
      </c>
      <c r="N2275" s="140">
        <v>0</v>
      </c>
      <c r="O2275" s="140">
        <v>41861539.718466163</v>
      </c>
      <c r="P2275" s="140">
        <v>1338179910.9045315</v>
      </c>
      <c r="Q2275" s="140">
        <v>29764510668.938282</v>
      </c>
      <c r="R2275" s="140">
        <v>19968968215.099255</v>
      </c>
      <c r="S2275" s="140">
        <v>9795542453.8390274</v>
      </c>
      <c r="T2275" s="140">
        <v>15871576740.387838</v>
      </c>
      <c r="U2275" s="140">
        <v>6251285248.9407444</v>
      </c>
      <c r="V2275" s="140">
        <v>57488561.475338377</v>
      </c>
      <c r="W2275" s="140">
        <v>6193796687.4654064</v>
      </c>
      <c r="X2275" s="140">
        <v>0</v>
      </c>
      <c r="Y2275" s="140">
        <v>9620291491.447094</v>
      </c>
      <c r="Z2275" s="140" t="s">
        <v>728</v>
      </c>
      <c r="AA2275" s="140" t="s">
        <v>728</v>
      </c>
      <c r="AB2275" s="140" t="s">
        <v>728</v>
      </c>
      <c r="AC2275" s="140" t="s">
        <v>728</v>
      </c>
      <c r="AD2275" s="140" t="s">
        <v>728</v>
      </c>
      <c r="AE2275" s="140" t="s">
        <v>728</v>
      </c>
      <c r="AF2275" s="140" t="s">
        <v>728</v>
      </c>
      <c r="AG2275" s="140">
        <v>51950040246.781937</v>
      </c>
      <c r="AH2275" s="140">
        <v>7765800</v>
      </c>
      <c r="AI2275" s="44"/>
      <c r="AK2275" s="44"/>
      <c r="AL2275" s="4"/>
    </row>
    <row r="2276" spans="1:38" x14ac:dyDescent="0.35">
      <c r="A2276" s="140" t="s">
        <v>4565</v>
      </c>
      <c r="B2276" s="140" t="s">
        <v>4566</v>
      </c>
      <c r="C2276" s="140" t="s">
        <v>282</v>
      </c>
      <c r="D2276" s="140" t="s">
        <v>8</v>
      </c>
      <c r="E2276" s="140" t="s">
        <v>535</v>
      </c>
      <c r="F2276" s="140">
        <v>2012</v>
      </c>
      <c r="G2276" s="140" t="s">
        <v>5406</v>
      </c>
      <c r="H2276" s="140" t="s">
        <v>728</v>
      </c>
      <c r="I2276" s="140">
        <v>982488456402.37634</v>
      </c>
      <c r="J2276" s="140">
        <v>51663687135.393425</v>
      </c>
      <c r="K2276" s="140">
        <v>34013956572.435707</v>
      </c>
      <c r="L2276" s="140">
        <v>14017588.87469059</v>
      </c>
      <c r="M2276" s="140">
        <v>2440164116.9672527</v>
      </c>
      <c r="N2276" s="140">
        <v>0</v>
      </c>
      <c r="O2276" s="140">
        <v>43258541.977271043</v>
      </c>
      <c r="P2276" s="140">
        <v>1425635662.6619942</v>
      </c>
      <c r="Q2276" s="140">
        <v>30090880661.954498</v>
      </c>
      <c r="R2276" s="140">
        <v>20139548002.291115</v>
      </c>
      <c r="S2276" s="140">
        <v>9951332659.6633816</v>
      </c>
      <c r="T2276" s="140">
        <v>17649730562.957718</v>
      </c>
      <c r="U2276" s="140">
        <v>7570329964.5574093</v>
      </c>
      <c r="V2276" s="140">
        <v>196135263.8640129</v>
      </c>
      <c r="W2276" s="140">
        <v>7374194700.6933966</v>
      </c>
      <c r="X2276" s="140">
        <v>0</v>
      </c>
      <c r="Y2276" s="140">
        <v>10079400598.400309</v>
      </c>
      <c r="Z2276" s="140" t="s">
        <v>728</v>
      </c>
      <c r="AA2276" s="140" t="s">
        <v>728</v>
      </c>
      <c r="AB2276" s="140" t="s">
        <v>728</v>
      </c>
      <c r="AC2276" s="140" t="s">
        <v>728</v>
      </c>
      <c r="AD2276" s="140" t="s">
        <v>728</v>
      </c>
      <c r="AE2276" s="140" t="s">
        <v>728</v>
      </c>
      <c r="AF2276" s="140" t="s">
        <v>728</v>
      </c>
      <c r="AG2276" s="140">
        <v>64805251799.726189</v>
      </c>
      <c r="AH2276" s="140">
        <v>7910500</v>
      </c>
      <c r="AI2276" s="44"/>
      <c r="AK2276" s="44"/>
      <c r="AL2276" s="4"/>
    </row>
    <row r="2277" spans="1:38" x14ac:dyDescent="0.35">
      <c r="A2277" s="140" t="s">
        <v>4565</v>
      </c>
      <c r="B2277" s="140" t="s">
        <v>4566</v>
      </c>
      <c r="C2277" s="140" t="s">
        <v>282</v>
      </c>
      <c r="D2277" s="140" t="s">
        <v>8</v>
      </c>
      <c r="E2277" s="140" t="s">
        <v>535</v>
      </c>
      <c r="F2277" s="140">
        <v>2013</v>
      </c>
      <c r="G2277" s="140" t="s">
        <v>5407</v>
      </c>
      <c r="H2277" s="140" t="s">
        <v>728</v>
      </c>
      <c r="I2277" s="140">
        <v>1015203733496.1584</v>
      </c>
      <c r="J2277" s="140">
        <v>49525693147.077347</v>
      </c>
      <c r="K2277" s="140">
        <v>34348185143.95573</v>
      </c>
      <c r="L2277" s="140">
        <v>13361947.49036569</v>
      </c>
      <c r="M2277" s="140">
        <v>2479756761.8392081</v>
      </c>
      <c r="N2277" s="140">
        <v>0</v>
      </c>
      <c r="O2277" s="140">
        <v>38829253.541965574</v>
      </c>
      <c r="P2277" s="140">
        <v>1476305485.340744</v>
      </c>
      <c r="Q2277" s="140">
        <v>30339931695.74345</v>
      </c>
      <c r="R2277" s="140">
        <v>20567518056.69928</v>
      </c>
      <c r="S2277" s="140">
        <v>9772413639.0441704</v>
      </c>
      <c r="T2277" s="140">
        <v>15177508003.121609</v>
      </c>
      <c r="U2277" s="140">
        <v>6932857539.241374</v>
      </c>
      <c r="V2277" s="140">
        <v>246143902.1090287</v>
      </c>
      <c r="W2277" s="140">
        <v>6686713637.1323452</v>
      </c>
      <c r="X2277" s="140">
        <v>0</v>
      </c>
      <c r="Y2277" s="140">
        <v>8244650463.8802338</v>
      </c>
      <c r="Z2277" s="140" t="s">
        <v>728</v>
      </c>
      <c r="AA2277" s="140" t="s">
        <v>728</v>
      </c>
      <c r="AB2277" s="140" t="s">
        <v>728</v>
      </c>
      <c r="AC2277" s="140" t="s">
        <v>728</v>
      </c>
      <c r="AD2277" s="140" t="s">
        <v>728</v>
      </c>
      <c r="AE2277" s="140" t="s">
        <v>728</v>
      </c>
      <c r="AF2277" s="140" t="s">
        <v>728</v>
      </c>
      <c r="AG2277" s="140">
        <v>70004883913.321442</v>
      </c>
      <c r="AH2277" s="140">
        <v>8059500</v>
      </c>
      <c r="AI2277" s="44"/>
      <c r="AK2277" s="44"/>
      <c r="AL2277" s="4"/>
    </row>
    <row r="2278" spans="1:38" x14ac:dyDescent="0.35">
      <c r="A2278" s="140" t="s">
        <v>4565</v>
      </c>
      <c r="B2278" s="140" t="s">
        <v>4566</v>
      </c>
      <c r="C2278" s="140" t="s">
        <v>282</v>
      </c>
      <c r="D2278" s="140" t="s">
        <v>8</v>
      </c>
      <c r="E2278" s="140" t="s">
        <v>535</v>
      </c>
      <c r="F2278" s="140">
        <v>2014</v>
      </c>
      <c r="G2278" s="140" t="s">
        <v>5408</v>
      </c>
      <c r="H2278" s="140" t="s">
        <v>728</v>
      </c>
      <c r="I2278" s="140">
        <v>1049776431746.6406</v>
      </c>
      <c r="J2278" s="140">
        <v>49477816575.75293</v>
      </c>
      <c r="K2278" s="140">
        <v>34636917121.665657</v>
      </c>
      <c r="L2278" s="140">
        <v>13357097.943250744</v>
      </c>
      <c r="M2278" s="140">
        <v>2501000511.3289843</v>
      </c>
      <c r="N2278" s="140">
        <v>0</v>
      </c>
      <c r="O2278" s="140">
        <v>44484430.153456241</v>
      </c>
      <c r="P2278" s="140">
        <v>1550875482.4574728</v>
      </c>
      <c r="Q2278" s="140">
        <v>30527199599.78249</v>
      </c>
      <c r="R2278" s="140">
        <v>20648619384.78978</v>
      </c>
      <c r="S2278" s="140">
        <v>9878580214.9927101</v>
      </c>
      <c r="T2278" s="140">
        <v>14840899454.087265</v>
      </c>
      <c r="U2278" s="140">
        <v>7934881414.3484116</v>
      </c>
      <c r="V2278" s="140">
        <v>302009192.31244761</v>
      </c>
      <c r="W2278" s="140">
        <v>7632872222.035964</v>
      </c>
      <c r="X2278" s="140">
        <v>0</v>
      </c>
      <c r="Y2278" s="140">
        <v>6906018039.7388525</v>
      </c>
      <c r="Z2278" s="140" t="s">
        <v>728</v>
      </c>
      <c r="AA2278" s="140" t="s">
        <v>728</v>
      </c>
      <c r="AB2278" s="140" t="s">
        <v>728</v>
      </c>
      <c r="AC2278" s="140" t="s">
        <v>728</v>
      </c>
      <c r="AD2278" s="140" t="s">
        <v>728</v>
      </c>
      <c r="AE2278" s="140" t="s">
        <v>728</v>
      </c>
      <c r="AF2278" s="140" t="s">
        <v>728</v>
      </c>
      <c r="AG2278" s="140">
        <v>71104517357.362259</v>
      </c>
      <c r="AH2278" s="140">
        <v>8215700</v>
      </c>
      <c r="AI2278" s="44"/>
      <c r="AK2278" s="44"/>
      <c r="AL2278" s="4"/>
    </row>
    <row r="2279" spans="1:38" x14ac:dyDescent="0.35">
      <c r="A2279" s="140" t="s">
        <v>4565</v>
      </c>
      <c r="B2279" s="140" t="s">
        <v>4566</v>
      </c>
      <c r="C2279" s="140" t="s">
        <v>282</v>
      </c>
      <c r="D2279" s="140" t="s">
        <v>8</v>
      </c>
      <c r="E2279" s="140" t="s">
        <v>535</v>
      </c>
      <c r="F2279" s="140">
        <v>2015</v>
      </c>
      <c r="G2279" s="140" t="s">
        <v>5409</v>
      </c>
      <c r="H2279" s="140" t="s">
        <v>728</v>
      </c>
      <c r="I2279" s="140">
        <v>1085638435825.4098</v>
      </c>
      <c r="J2279" s="140">
        <v>49882021054.325134</v>
      </c>
      <c r="K2279" s="140">
        <v>35095231164.019188</v>
      </c>
      <c r="L2279" s="140">
        <v>13453633.963814402</v>
      </c>
      <c r="M2279" s="140">
        <v>2484268952.8426833</v>
      </c>
      <c r="N2279" s="140">
        <v>0</v>
      </c>
      <c r="O2279" s="140">
        <v>16032998.693866532</v>
      </c>
      <c r="P2279" s="140">
        <v>1616073704.8799641</v>
      </c>
      <c r="Q2279" s="140">
        <v>30965401873.638863</v>
      </c>
      <c r="R2279" s="140">
        <v>21009538042.652534</v>
      </c>
      <c r="S2279" s="140">
        <v>9955863830.9863281</v>
      </c>
      <c r="T2279" s="140">
        <v>14786789890.305948</v>
      </c>
      <c r="U2279" s="140">
        <v>8236553911.9938583</v>
      </c>
      <c r="V2279" s="140">
        <v>319360021.57594359</v>
      </c>
      <c r="W2279" s="140">
        <v>7917193890.4179144</v>
      </c>
      <c r="X2279" s="140">
        <v>0</v>
      </c>
      <c r="Y2279" s="140">
        <v>6550235978.3120899</v>
      </c>
      <c r="Z2279" s="140" t="s">
        <v>728</v>
      </c>
      <c r="AA2279" s="140" t="s">
        <v>728</v>
      </c>
      <c r="AB2279" s="140" t="s">
        <v>728</v>
      </c>
      <c r="AC2279" s="140" t="s">
        <v>728</v>
      </c>
      <c r="AD2279" s="140" t="s">
        <v>728</v>
      </c>
      <c r="AE2279" s="140" t="s">
        <v>728</v>
      </c>
      <c r="AF2279" s="140" t="s">
        <v>728</v>
      </c>
      <c r="AG2279" s="140">
        <v>75806382490.731216</v>
      </c>
      <c r="AH2279" s="140">
        <v>8380100</v>
      </c>
      <c r="AI2279" s="44"/>
      <c r="AK2279" s="44"/>
      <c r="AL2279" s="4"/>
    </row>
    <row r="2280" spans="1:38" x14ac:dyDescent="0.35">
      <c r="A2280" s="140" t="s">
        <v>4565</v>
      </c>
      <c r="B2280" s="140" t="s">
        <v>4566</v>
      </c>
      <c r="C2280" s="140" t="s">
        <v>282</v>
      </c>
      <c r="D2280" s="140" t="s">
        <v>8</v>
      </c>
      <c r="E2280" s="140" t="s">
        <v>535</v>
      </c>
      <c r="F2280" s="140">
        <v>2016</v>
      </c>
      <c r="G2280" s="140" t="s">
        <v>5410</v>
      </c>
      <c r="H2280" s="140" t="s">
        <v>728</v>
      </c>
      <c r="I2280" s="140">
        <v>1127990147895.197</v>
      </c>
      <c r="J2280" s="140">
        <v>46152512515.565773</v>
      </c>
      <c r="K2280" s="140">
        <v>35000210344.472778</v>
      </c>
      <c r="L2280" s="140">
        <v>13556600.895874312</v>
      </c>
      <c r="M2280" s="140">
        <v>2496740337.8383131</v>
      </c>
      <c r="N2280" s="140">
        <v>0</v>
      </c>
      <c r="O2280" s="140">
        <v>13908371.683969762</v>
      </c>
      <c r="P2280" s="140">
        <v>1624795918.3971493</v>
      </c>
      <c r="Q2280" s="140">
        <v>30851209115.657467</v>
      </c>
      <c r="R2280" s="140">
        <v>20979916185.898605</v>
      </c>
      <c r="S2280" s="140">
        <v>9871292929.7588615</v>
      </c>
      <c r="T2280" s="140">
        <v>11152302171.093012</v>
      </c>
      <c r="U2280" s="140">
        <v>7048064621.5235815</v>
      </c>
      <c r="V2280" s="140">
        <v>267783764.50932831</v>
      </c>
      <c r="W2280" s="140">
        <v>6780280857.0142536</v>
      </c>
      <c r="X2280" s="140">
        <v>0</v>
      </c>
      <c r="Y2280" s="140">
        <v>4104237549.5694304</v>
      </c>
      <c r="Z2280" s="140" t="s">
        <v>728</v>
      </c>
      <c r="AA2280" s="140" t="s">
        <v>728</v>
      </c>
      <c r="AB2280" s="140" t="s">
        <v>728</v>
      </c>
      <c r="AC2280" s="140" t="s">
        <v>728</v>
      </c>
      <c r="AD2280" s="140" t="s">
        <v>728</v>
      </c>
      <c r="AE2280" s="140" t="s">
        <v>728</v>
      </c>
      <c r="AF2280" s="140" t="s">
        <v>728</v>
      </c>
      <c r="AG2280" s="140">
        <v>114941315535.07347</v>
      </c>
      <c r="AH2280" s="140">
        <v>8546000</v>
      </c>
      <c r="AI2280" s="44"/>
      <c r="AK2280" s="44"/>
      <c r="AL2280" s="4"/>
    </row>
    <row r="2281" spans="1:38" x14ac:dyDescent="0.35">
      <c r="A2281" s="140" t="s">
        <v>4565</v>
      </c>
      <c r="B2281" s="140" t="s">
        <v>4566</v>
      </c>
      <c r="C2281" s="140" t="s">
        <v>282</v>
      </c>
      <c r="D2281" s="140" t="s">
        <v>8</v>
      </c>
      <c r="E2281" s="140" t="s">
        <v>535</v>
      </c>
      <c r="F2281" s="140">
        <v>2017</v>
      </c>
      <c r="G2281" s="140" t="s">
        <v>5411</v>
      </c>
      <c r="H2281" s="140" t="s">
        <v>728</v>
      </c>
      <c r="I2281" s="140">
        <v>1171290895081.9934</v>
      </c>
      <c r="J2281" s="140">
        <v>50902264135.137802</v>
      </c>
      <c r="K2281" s="140">
        <v>34325505937.478306</v>
      </c>
      <c r="L2281" s="140">
        <v>13541394.272624634</v>
      </c>
      <c r="M2281" s="140">
        <v>2514655426.3691478</v>
      </c>
      <c r="N2281" s="140">
        <v>0</v>
      </c>
      <c r="O2281" s="140">
        <v>12414632.481634105</v>
      </c>
      <c r="P2281" s="140">
        <v>1602278590.1167924</v>
      </c>
      <c r="Q2281" s="140">
        <v>30182615894.23811</v>
      </c>
      <c r="R2281" s="140">
        <v>20399390343.953823</v>
      </c>
      <c r="S2281" s="140">
        <v>9783225550.2842865</v>
      </c>
      <c r="T2281" s="140">
        <v>16576758197.659492</v>
      </c>
      <c r="U2281" s="140">
        <v>11736876834.066669</v>
      </c>
      <c r="V2281" s="140">
        <v>216866220.92497012</v>
      </c>
      <c r="W2281" s="140">
        <v>11520010613.141699</v>
      </c>
      <c r="X2281" s="140">
        <v>0</v>
      </c>
      <c r="Y2281" s="140">
        <v>4839881363.592824</v>
      </c>
      <c r="Z2281" s="140" t="s">
        <v>728</v>
      </c>
      <c r="AA2281" s="140" t="s">
        <v>728</v>
      </c>
      <c r="AB2281" s="140" t="s">
        <v>728</v>
      </c>
      <c r="AC2281" s="140" t="s">
        <v>728</v>
      </c>
      <c r="AD2281" s="140" t="s">
        <v>728</v>
      </c>
      <c r="AE2281" s="140" t="s">
        <v>728</v>
      </c>
      <c r="AF2281" s="140" t="s">
        <v>728</v>
      </c>
      <c r="AG2281" s="140">
        <v>143162896106.10577</v>
      </c>
      <c r="AH2281" s="140">
        <v>8713300</v>
      </c>
      <c r="AI2281" s="44"/>
      <c r="AK2281" s="44"/>
      <c r="AL2281" s="4"/>
    </row>
    <row r="2282" spans="1:38" x14ac:dyDescent="0.35">
      <c r="A2282" s="140" t="s">
        <v>4565</v>
      </c>
      <c r="B2282" s="140" t="s">
        <v>4566</v>
      </c>
      <c r="C2282" s="140" t="s">
        <v>282</v>
      </c>
      <c r="D2282" s="140" t="s">
        <v>8</v>
      </c>
      <c r="E2282" s="140" t="s">
        <v>535</v>
      </c>
      <c r="F2282" s="140">
        <v>2018</v>
      </c>
      <c r="G2282" s="140" t="s">
        <v>5412</v>
      </c>
      <c r="H2282" s="140" t="s">
        <v>728</v>
      </c>
      <c r="I2282" s="140">
        <v>1219774619946.4878</v>
      </c>
      <c r="J2282" s="140">
        <v>46354923425.04007</v>
      </c>
      <c r="K2282" s="140">
        <v>33414143926.69717</v>
      </c>
      <c r="L2282" s="140">
        <v>13351739.460534696</v>
      </c>
      <c r="M2282" s="140">
        <v>2559088659.5430884</v>
      </c>
      <c r="N2282" s="140">
        <v>0</v>
      </c>
      <c r="O2282" s="140">
        <v>12414632.481634105</v>
      </c>
      <c r="P2282" s="140">
        <v>1580651156.3793986</v>
      </c>
      <c r="Q2282" s="140">
        <v>29248637738.83252</v>
      </c>
      <c r="R2282" s="140">
        <v>19788345606.635761</v>
      </c>
      <c r="S2282" s="140">
        <v>9460292132.1967583</v>
      </c>
      <c r="T2282" s="140">
        <v>12940779498.342888</v>
      </c>
      <c r="U2282" s="140">
        <v>10491571383.848932</v>
      </c>
      <c r="V2282" s="140">
        <v>188707970.0506784</v>
      </c>
      <c r="W2282" s="140">
        <v>10302863413.798254</v>
      </c>
      <c r="X2282" s="140">
        <v>0</v>
      </c>
      <c r="Y2282" s="140">
        <v>2449208114.4939551</v>
      </c>
      <c r="Z2282" s="140" t="s">
        <v>728</v>
      </c>
      <c r="AA2282" s="140" t="s">
        <v>728</v>
      </c>
      <c r="AB2282" s="140" t="s">
        <v>728</v>
      </c>
      <c r="AC2282" s="140" t="s">
        <v>728</v>
      </c>
      <c r="AD2282" s="140" t="s">
        <v>728</v>
      </c>
      <c r="AE2282" s="140" t="s">
        <v>728</v>
      </c>
      <c r="AF2282" s="140" t="s">
        <v>728</v>
      </c>
      <c r="AG2282" s="140">
        <v>133385700000.00002</v>
      </c>
      <c r="AH2282" s="140">
        <v>8882800</v>
      </c>
      <c r="AI2282" s="44"/>
      <c r="AK2282" s="44"/>
      <c r="AL2282" s="4"/>
    </row>
    <row r="2283" spans="1:38" x14ac:dyDescent="0.35">
      <c r="A2283" s="140" t="s">
        <v>127</v>
      </c>
      <c r="B2283" s="140" t="s">
        <v>128</v>
      </c>
      <c r="C2283" s="140" t="s">
        <v>282</v>
      </c>
      <c r="D2283" s="140" t="s">
        <v>7</v>
      </c>
      <c r="E2283" s="140" t="s">
        <v>535</v>
      </c>
      <c r="F2283" s="140">
        <v>1995</v>
      </c>
      <c r="G2283" s="140" t="s">
        <v>2049</v>
      </c>
      <c r="H2283" s="140">
        <v>18988771574126.91</v>
      </c>
      <c r="I2283" s="140">
        <v>8045159453010.8594</v>
      </c>
      <c r="J2283" s="140">
        <v>380511366219.19928</v>
      </c>
      <c r="K2283" s="140">
        <v>370891173804.3197</v>
      </c>
      <c r="L2283" s="140">
        <v>4270081653.5828981</v>
      </c>
      <c r="M2283" s="140">
        <v>64051568031.888611</v>
      </c>
      <c r="N2283" s="140">
        <v>0</v>
      </c>
      <c r="O2283" s="140">
        <v>7648022015.7663889</v>
      </c>
      <c r="P2283" s="140">
        <v>8875132771.1938438</v>
      </c>
      <c r="Q2283" s="140">
        <v>286046369331.88794</v>
      </c>
      <c r="R2283" s="140">
        <v>194127949640.33545</v>
      </c>
      <c r="S2283" s="140">
        <v>91918419691.552505</v>
      </c>
      <c r="T2283" s="140">
        <v>9620192414.8795509</v>
      </c>
      <c r="U2283" s="140">
        <v>9474867512.5885029</v>
      </c>
      <c r="V2283" s="140">
        <v>4779607030.6261024</v>
      </c>
      <c r="W2283" s="140">
        <v>4671388109.7239676</v>
      </c>
      <c r="X2283" s="140">
        <v>23872372.238432869</v>
      </c>
      <c r="Y2283" s="140">
        <v>145324902.29104754</v>
      </c>
      <c r="Z2283" s="140">
        <v>10728454911322.174</v>
      </c>
      <c r="AA2283" s="140">
        <v>6399203356465.1279</v>
      </c>
      <c r="AB2283" s="140">
        <v>5203157736722.2637</v>
      </c>
      <c r="AC2283" s="140">
        <v>1196045619742.8552</v>
      </c>
      <c r="AD2283" s="140">
        <v>4329251554857.0444</v>
      </c>
      <c r="AE2283" s="140">
        <v>3520091090575.1255</v>
      </c>
      <c r="AF2283" s="140">
        <v>809160464281.91577</v>
      </c>
      <c r="AG2283" s="140">
        <v>-165354156425.31964</v>
      </c>
      <c r="AH2283" s="140">
        <v>56844303</v>
      </c>
      <c r="AI2283" s="44"/>
      <c r="AK2283" s="44"/>
      <c r="AL2283" s="4"/>
    </row>
    <row r="2284" spans="1:38" x14ac:dyDescent="0.35">
      <c r="A2284" s="140" t="s">
        <v>127</v>
      </c>
      <c r="B2284" s="140" t="s">
        <v>128</v>
      </c>
      <c r="C2284" s="140" t="s">
        <v>282</v>
      </c>
      <c r="D2284" s="140" t="s">
        <v>7</v>
      </c>
      <c r="E2284" s="140" t="s">
        <v>535</v>
      </c>
      <c r="F2284" s="140">
        <v>1996</v>
      </c>
      <c r="G2284" s="140" t="s">
        <v>2050</v>
      </c>
      <c r="H2284" s="140">
        <v>19271846982704.324</v>
      </c>
      <c r="I2284" s="140">
        <v>8191910642620.793</v>
      </c>
      <c r="J2284" s="140">
        <v>369387077917.3468</v>
      </c>
      <c r="K2284" s="140">
        <v>359596581161.16302</v>
      </c>
      <c r="L2284" s="140">
        <v>4629367501.4584007</v>
      </c>
      <c r="M2284" s="140">
        <v>62747822845.887962</v>
      </c>
      <c r="N2284" s="140">
        <v>0</v>
      </c>
      <c r="O2284" s="140">
        <v>8138697320.3789234</v>
      </c>
      <c r="P2284" s="140">
        <v>10282482895.568106</v>
      </c>
      <c r="Q2284" s="140">
        <v>273798210597.86969</v>
      </c>
      <c r="R2284" s="140">
        <v>181703483897.74103</v>
      </c>
      <c r="S2284" s="140">
        <v>92094726700.128647</v>
      </c>
      <c r="T2284" s="140">
        <v>9790496756.1837921</v>
      </c>
      <c r="U2284" s="140">
        <v>9705574433.0639877</v>
      </c>
      <c r="V2284" s="140">
        <v>5257333309.8575697</v>
      </c>
      <c r="W2284" s="140">
        <v>4438433304.5578833</v>
      </c>
      <c r="X2284" s="140">
        <v>9807818.6485352796</v>
      </c>
      <c r="Y2284" s="140">
        <v>84922323.119805068</v>
      </c>
      <c r="Z2284" s="140">
        <v>10867201138958.439</v>
      </c>
      <c r="AA2284" s="140">
        <v>6485320003949.4277</v>
      </c>
      <c r="AB2284" s="140">
        <v>5283836173240.25</v>
      </c>
      <c r="AC2284" s="140">
        <v>1201483830709.1797</v>
      </c>
      <c r="AD2284" s="140">
        <v>4381881135009.0112</v>
      </c>
      <c r="AE2284" s="140">
        <v>3570084750467.1909</v>
      </c>
      <c r="AF2284" s="140">
        <v>811796384541.82227</v>
      </c>
      <c r="AG2284" s="140">
        <v>-156651876792.25116</v>
      </c>
      <c r="AH2284" s="140">
        <v>56860281</v>
      </c>
      <c r="AI2284" s="44"/>
      <c r="AK2284" s="44"/>
      <c r="AL2284" s="4"/>
    </row>
    <row r="2285" spans="1:38" x14ac:dyDescent="0.35">
      <c r="A2285" s="140" t="s">
        <v>127</v>
      </c>
      <c r="B2285" s="140" t="s">
        <v>128</v>
      </c>
      <c r="C2285" s="140" t="s">
        <v>282</v>
      </c>
      <c r="D2285" s="140" t="s">
        <v>7</v>
      </c>
      <c r="E2285" s="140" t="s">
        <v>535</v>
      </c>
      <c r="F2285" s="140">
        <v>1997</v>
      </c>
      <c r="G2285" s="140" t="s">
        <v>2051</v>
      </c>
      <c r="H2285" s="140">
        <v>19601371542987.043</v>
      </c>
      <c r="I2285" s="140">
        <v>8336951261646.5557</v>
      </c>
      <c r="J2285" s="140">
        <v>370462186412.85388</v>
      </c>
      <c r="K2285" s="140">
        <v>360719839775.72864</v>
      </c>
      <c r="L2285" s="140">
        <v>5083330752.4541855</v>
      </c>
      <c r="M2285" s="140">
        <v>65344538208.067421</v>
      </c>
      <c r="N2285" s="140">
        <v>0</v>
      </c>
      <c r="O2285" s="140">
        <v>6868738159.7106066</v>
      </c>
      <c r="P2285" s="140">
        <v>12411009306.239029</v>
      </c>
      <c r="Q2285" s="140">
        <v>271012223349.25739</v>
      </c>
      <c r="R2285" s="140">
        <v>179881188734.92303</v>
      </c>
      <c r="S2285" s="140">
        <v>91131034614.334351</v>
      </c>
      <c r="T2285" s="140">
        <v>9742346637.125248</v>
      </c>
      <c r="U2285" s="140">
        <v>9663305286.3742065</v>
      </c>
      <c r="V2285" s="140">
        <v>4835507620.813261</v>
      </c>
      <c r="W2285" s="140">
        <v>4824939818.2681885</v>
      </c>
      <c r="X2285" s="140">
        <v>2857847.2927578194</v>
      </c>
      <c r="Y2285" s="140">
        <v>79041350.751040697</v>
      </c>
      <c r="Z2285" s="140">
        <v>11054126887329.975</v>
      </c>
      <c r="AA2285" s="140">
        <v>6599872013244.1299</v>
      </c>
      <c r="AB2285" s="140">
        <v>5363827832752.1396</v>
      </c>
      <c r="AC2285" s="140">
        <v>1236044180491.9878</v>
      </c>
      <c r="AD2285" s="140">
        <v>4454254874085.8262</v>
      </c>
      <c r="AE2285" s="140">
        <v>3620048422128.3486</v>
      </c>
      <c r="AF2285" s="140">
        <v>834206451957.48108</v>
      </c>
      <c r="AG2285" s="140">
        <v>-160168792402.34149</v>
      </c>
      <c r="AH2285" s="140">
        <v>56890372</v>
      </c>
      <c r="AI2285" s="44"/>
      <c r="AK2285" s="44"/>
      <c r="AL2285" s="4"/>
    </row>
    <row r="2286" spans="1:38" x14ac:dyDescent="0.35">
      <c r="A2286" s="140" t="s">
        <v>127</v>
      </c>
      <c r="B2286" s="140" t="s">
        <v>128</v>
      </c>
      <c r="C2286" s="140" t="s">
        <v>282</v>
      </c>
      <c r="D2286" s="140" t="s">
        <v>7</v>
      </c>
      <c r="E2286" s="140" t="s">
        <v>535</v>
      </c>
      <c r="F2286" s="140">
        <v>1998</v>
      </c>
      <c r="G2286" s="140" t="s">
        <v>2052</v>
      </c>
      <c r="H2286" s="140">
        <v>19258295043975.539</v>
      </c>
      <c r="I2286" s="140">
        <v>8489841458484.8535</v>
      </c>
      <c r="J2286" s="140">
        <v>369084802947.15192</v>
      </c>
      <c r="K2286" s="140">
        <v>360431856875.30042</v>
      </c>
      <c r="L2286" s="140">
        <v>5094890885.123353</v>
      </c>
      <c r="M2286" s="140">
        <v>69745491074.653946</v>
      </c>
      <c r="N2286" s="140">
        <v>0</v>
      </c>
      <c r="O2286" s="140">
        <v>7044244798.422205</v>
      </c>
      <c r="P2286" s="140">
        <v>12702496795.032337</v>
      </c>
      <c r="Q2286" s="140">
        <v>265844733322.06857</v>
      </c>
      <c r="R2286" s="140">
        <v>176820053456.3479</v>
      </c>
      <c r="S2286" s="140">
        <v>89024679865.720673</v>
      </c>
      <c r="T2286" s="140">
        <v>8652946071.8515129</v>
      </c>
      <c r="U2286" s="140">
        <v>8562519132.1942434</v>
      </c>
      <c r="V2286" s="140">
        <v>4408566452.1086369</v>
      </c>
      <c r="W2286" s="140">
        <v>4151206641.0861812</v>
      </c>
      <c r="X2286" s="140">
        <v>2746038.9994250084</v>
      </c>
      <c r="Y2286" s="140">
        <v>90426939.657269001</v>
      </c>
      <c r="Z2286" s="140">
        <v>10617508466608.279</v>
      </c>
      <c r="AA2286" s="140">
        <v>6342159091552.3594</v>
      </c>
      <c r="AB2286" s="140">
        <v>5196816027937.5576</v>
      </c>
      <c r="AC2286" s="140">
        <v>1145343063614.7993</v>
      </c>
      <c r="AD2286" s="140">
        <v>4275349375055.9209</v>
      </c>
      <c r="AE2286" s="140">
        <v>3503255569056.5396</v>
      </c>
      <c r="AF2286" s="140">
        <v>772093805999.36792</v>
      </c>
      <c r="AG2286" s="140">
        <v>-218139684064.7413</v>
      </c>
      <c r="AH2286" s="140">
        <v>56906744</v>
      </c>
      <c r="AI2286" s="44"/>
      <c r="AK2286" s="44"/>
      <c r="AL2286" s="4"/>
    </row>
    <row r="2287" spans="1:38" x14ac:dyDescent="0.35">
      <c r="A2287" s="140" t="s">
        <v>127</v>
      </c>
      <c r="B2287" s="140" t="s">
        <v>128</v>
      </c>
      <c r="C2287" s="140" t="s">
        <v>282</v>
      </c>
      <c r="D2287" s="140" t="s">
        <v>7</v>
      </c>
      <c r="E2287" s="140" t="s">
        <v>535</v>
      </c>
      <c r="F2287" s="140">
        <v>1999</v>
      </c>
      <c r="G2287" s="140" t="s">
        <v>2053</v>
      </c>
      <c r="H2287" s="140">
        <v>19659242469513.652</v>
      </c>
      <c r="I2287" s="140">
        <v>8650033270100.9385</v>
      </c>
      <c r="J2287" s="140">
        <v>361712658370.73267</v>
      </c>
      <c r="K2287" s="140">
        <v>353600151869.68774</v>
      </c>
      <c r="L2287" s="140">
        <v>5101471142.9882107</v>
      </c>
      <c r="M2287" s="140">
        <v>70325254908.981293</v>
      </c>
      <c r="N2287" s="140">
        <v>0</v>
      </c>
      <c r="O2287" s="140">
        <v>2579692669.4070463</v>
      </c>
      <c r="P2287" s="140">
        <v>14236289302.516541</v>
      </c>
      <c r="Q2287" s="140">
        <v>261357443845.79468</v>
      </c>
      <c r="R2287" s="140">
        <v>174199214232.38589</v>
      </c>
      <c r="S2287" s="140">
        <v>87158229613.408783</v>
      </c>
      <c r="T2287" s="140">
        <v>8112506501.0449266</v>
      </c>
      <c r="U2287" s="140">
        <v>8035028238.3810091</v>
      </c>
      <c r="V2287" s="140">
        <v>4865931763.79881</v>
      </c>
      <c r="W2287" s="140">
        <v>3166633673.0232749</v>
      </c>
      <c r="X2287" s="140">
        <v>2462801.5589246922</v>
      </c>
      <c r="Y2287" s="140">
        <v>77478262.663917765</v>
      </c>
      <c r="Z2287" s="140">
        <v>10767151104456.34</v>
      </c>
      <c r="AA2287" s="140">
        <v>6435238656629.0801</v>
      </c>
      <c r="AB2287" s="140">
        <v>5269198254560.0303</v>
      </c>
      <c r="AC2287" s="140">
        <v>1166040402069.0515</v>
      </c>
      <c r="AD2287" s="140">
        <v>4331912447827.2407</v>
      </c>
      <c r="AE2287" s="140">
        <v>3546986635139.7793</v>
      </c>
      <c r="AF2287" s="140">
        <v>784925812687.46936</v>
      </c>
      <c r="AG2287" s="140">
        <v>-119654563414.35988</v>
      </c>
      <c r="AH2287" s="140">
        <v>56916317</v>
      </c>
      <c r="AI2287" s="44"/>
      <c r="AK2287" s="44"/>
      <c r="AL2287" s="4"/>
    </row>
    <row r="2288" spans="1:38" x14ac:dyDescent="0.35">
      <c r="A2288" s="140" t="s">
        <v>127</v>
      </c>
      <c r="B2288" s="140" t="s">
        <v>128</v>
      </c>
      <c r="C2288" s="140" t="s">
        <v>282</v>
      </c>
      <c r="D2288" s="140" t="s">
        <v>7</v>
      </c>
      <c r="E2288" s="140" t="s">
        <v>535</v>
      </c>
      <c r="F2288" s="140">
        <v>2000</v>
      </c>
      <c r="G2288" s="140" t="s">
        <v>2054</v>
      </c>
      <c r="H2288" s="140">
        <v>19931617166878.457</v>
      </c>
      <c r="I2288" s="140">
        <v>8832941911062.207</v>
      </c>
      <c r="J2288" s="140">
        <v>365222885417.80438</v>
      </c>
      <c r="K2288" s="140">
        <v>354918554361.85114</v>
      </c>
      <c r="L2288" s="140">
        <v>5002478453.4274492</v>
      </c>
      <c r="M2288" s="140">
        <v>76544021725.366272</v>
      </c>
      <c r="N2288" s="140">
        <v>0</v>
      </c>
      <c r="O2288" s="140">
        <v>931533935.6458571</v>
      </c>
      <c r="P2288" s="140">
        <v>14914290399.731731</v>
      </c>
      <c r="Q2288" s="140">
        <v>257526229847.67978</v>
      </c>
      <c r="R2288" s="140">
        <v>172565439874.06641</v>
      </c>
      <c r="S2288" s="140">
        <v>84960789973.613373</v>
      </c>
      <c r="T2288" s="140">
        <v>10304331055.95323</v>
      </c>
      <c r="U2288" s="140">
        <v>10256123515.449615</v>
      </c>
      <c r="V2288" s="140">
        <v>6294217035.2134085</v>
      </c>
      <c r="W2288" s="140">
        <v>3960491093.1582956</v>
      </c>
      <c r="X2288" s="140">
        <v>1415387.0779115572</v>
      </c>
      <c r="Y2288" s="140">
        <v>48207540.503614925</v>
      </c>
      <c r="Z2288" s="140">
        <v>10900723170501.717</v>
      </c>
      <c r="AA2288" s="140">
        <v>6522588091761.5635</v>
      </c>
      <c r="AB2288" s="140">
        <v>5351011607564.4531</v>
      </c>
      <c r="AC2288" s="140">
        <v>1171576484197.0925</v>
      </c>
      <c r="AD2288" s="140">
        <v>4378135078740.1519</v>
      </c>
      <c r="AE2288" s="140">
        <v>3591741697657.4204</v>
      </c>
      <c r="AF2288" s="140">
        <v>786393381082.73572</v>
      </c>
      <c r="AG2288" s="140">
        <v>-167270800103.2691</v>
      </c>
      <c r="AH2288" s="140">
        <v>56942108</v>
      </c>
      <c r="AI2288" s="44"/>
      <c r="AK2288" s="44"/>
      <c r="AL2288" s="4"/>
    </row>
    <row r="2289" spans="1:38" x14ac:dyDescent="0.35">
      <c r="A2289" s="140" t="s">
        <v>127</v>
      </c>
      <c r="B2289" s="140" t="s">
        <v>128</v>
      </c>
      <c r="C2289" s="140" t="s">
        <v>282</v>
      </c>
      <c r="D2289" s="140" t="s">
        <v>7</v>
      </c>
      <c r="E2289" s="140" t="s">
        <v>535</v>
      </c>
      <c r="F2289" s="140">
        <v>2001</v>
      </c>
      <c r="G2289" s="140" t="s">
        <v>2055</v>
      </c>
      <c r="H2289" s="140">
        <v>20310393942311.535</v>
      </c>
      <c r="I2289" s="140">
        <v>9014273160575.8789</v>
      </c>
      <c r="J2289" s="140">
        <v>362933363057.73608</v>
      </c>
      <c r="K2289" s="140">
        <v>350392667370.33209</v>
      </c>
      <c r="L2289" s="140">
        <v>4880213362.9846439</v>
      </c>
      <c r="M2289" s="140">
        <v>74649361376.103195</v>
      </c>
      <c r="N2289" s="140">
        <v>0</v>
      </c>
      <c r="O2289" s="140">
        <v>215626562.08119622</v>
      </c>
      <c r="P2289" s="140">
        <v>15061363305.392191</v>
      </c>
      <c r="Q2289" s="140">
        <v>255586102763.77087</v>
      </c>
      <c r="R2289" s="140">
        <v>172246266260.4664</v>
      </c>
      <c r="S2289" s="140">
        <v>83339836503.304489</v>
      </c>
      <c r="T2289" s="140">
        <v>12540695687.403944</v>
      </c>
      <c r="U2289" s="140">
        <v>12497411137.390774</v>
      </c>
      <c r="V2289" s="140">
        <v>6751698075.525919</v>
      </c>
      <c r="W2289" s="140">
        <v>5736370517.0056934</v>
      </c>
      <c r="X2289" s="140">
        <v>9342544.8591612671</v>
      </c>
      <c r="Y2289" s="140">
        <v>43284550.013170727</v>
      </c>
      <c r="Z2289" s="140">
        <v>11070988802133.314</v>
      </c>
      <c r="AA2289" s="140">
        <v>6631313529609.0029</v>
      </c>
      <c r="AB2289" s="140">
        <v>5465355551117.4395</v>
      </c>
      <c r="AC2289" s="140">
        <v>1165957978491.5757</v>
      </c>
      <c r="AD2289" s="140">
        <v>4439675272524.29</v>
      </c>
      <c r="AE2289" s="140">
        <v>3659064495670.1621</v>
      </c>
      <c r="AF2289" s="140">
        <v>780610776854.1416</v>
      </c>
      <c r="AG2289" s="140">
        <v>-137801383455.3902</v>
      </c>
      <c r="AH2289" s="140">
        <v>56974100</v>
      </c>
      <c r="AI2289" s="44"/>
      <c r="AK2289" s="44"/>
      <c r="AL2289" s="4"/>
    </row>
    <row r="2290" spans="1:38" x14ac:dyDescent="0.35">
      <c r="A2290" s="140" t="s">
        <v>127</v>
      </c>
      <c r="B2290" s="140" t="s">
        <v>128</v>
      </c>
      <c r="C2290" s="140" t="s">
        <v>282</v>
      </c>
      <c r="D2290" s="140" t="s">
        <v>7</v>
      </c>
      <c r="E2290" s="140" t="s">
        <v>535</v>
      </c>
      <c r="F2290" s="140">
        <v>2002</v>
      </c>
      <c r="G2290" s="140" t="s">
        <v>2056</v>
      </c>
      <c r="H2290" s="140">
        <v>20384104859688.676</v>
      </c>
      <c r="I2290" s="140">
        <v>9205479654764.4434</v>
      </c>
      <c r="J2290" s="140">
        <v>355845552502.76263</v>
      </c>
      <c r="K2290" s="140">
        <v>343322632430.56329</v>
      </c>
      <c r="L2290" s="140">
        <v>4590458561.5389376</v>
      </c>
      <c r="M2290" s="140">
        <v>73811251933.699936</v>
      </c>
      <c r="N2290" s="140">
        <v>0</v>
      </c>
      <c r="O2290" s="140">
        <v>1649845560.8289747</v>
      </c>
      <c r="P2290" s="140">
        <v>15080947692.255186</v>
      </c>
      <c r="Q2290" s="140">
        <v>248190128682.24023</v>
      </c>
      <c r="R2290" s="140">
        <v>166720568339.88177</v>
      </c>
      <c r="S2290" s="140">
        <v>81469560342.358475</v>
      </c>
      <c r="T2290" s="140">
        <v>12522920072.199375</v>
      </c>
      <c r="U2290" s="140">
        <v>12511482807.402681</v>
      </c>
      <c r="V2290" s="140">
        <v>5972420628.7963657</v>
      </c>
      <c r="W2290" s="140">
        <v>6526566557.1112251</v>
      </c>
      <c r="X2290" s="140">
        <v>12495621.495091246</v>
      </c>
      <c r="Y2290" s="140">
        <v>11437264.796693223</v>
      </c>
      <c r="Z2290" s="140">
        <v>11120708509261.246</v>
      </c>
      <c r="AA2290" s="140">
        <v>6671304308315.1191</v>
      </c>
      <c r="AB2290" s="140">
        <v>5517659630156.0205</v>
      </c>
      <c r="AC2290" s="140">
        <v>1153644678159.0952</v>
      </c>
      <c r="AD2290" s="140">
        <v>4449404200946.127</v>
      </c>
      <c r="AE2290" s="140">
        <v>3679984723108.4365</v>
      </c>
      <c r="AF2290" s="140">
        <v>769419477837.70105</v>
      </c>
      <c r="AG2290" s="140">
        <v>-297928856839.77405</v>
      </c>
      <c r="AH2290" s="140">
        <v>57059007</v>
      </c>
      <c r="AI2290" s="44"/>
      <c r="AK2290" s="44"/>
      <c r="AL2290" s="4"/>
    </row>
    <row r="2291" spans="1:38" x14ac:dyDescent="0.35">
      <c r="A2291" s="140" t="s">
        <v>127</v>
      </c>
      <c r="B2291" s="140" t="s">
        <v>128</v>
      </c>
      <c r="C2291" s="140" t="s">
        <v>282</v>
      </c>
      <c r="D2291" s="140" t="s">
        <v>7</v>
      </c>
      <c r="E2291" s="140" t="s">
        <v>535</v>
      </c>
      <c r="F2291" s="140">
        <v>2003</v>
      </c>
      <c r="G2291" s="140" t="s">
        <v>2057</v>
      </c>
      <c r="H2291" s="140">
        <v>20587399860149.719</v>
      </c>
      <c r="I2291" s="140">
        <v>9384666560599.3379</v>
      </c>
      <c r="J2291" s="140">
        <v>351926022513.11169</v>
      </c>
      <c r="K2291" s="140">
        <v>338477467186.41284</v>
      </c>
      <c r="L2291" s="140">
        <v>4491728159.8135023</v>
      </c>
      <c r="M2291" s="140">
        <v>71929561290.177521</v>
      </c>
      <c r="N2291" s="140">
        <v>0</v>
      </c>
      <c r="O2291" s="140">
        <v>0</v>
      </c>
      <c r="P2291" s="140">
        <v>14998744863.25452</v>
      </c>
      <c r="Q2291" s="140">
        <v>247057432873.1673</v>
      </c>
      <c r="R2291" s="140">
        <v>167212332513.2027</v>
      </c>
      <c r="S2291" s="140">
        <v>79845100359.964615</v>
      </c>
      <c r="T2291" s="140">
        <v>13448555326.69882</v>
      </c>
      <c r="U2291" s="140">
        <v>13416268535.018663</v>
      </c>
      <c r="V2291" s="140">
        <v>6822544950.0624809</v>
      </c>
      <c r="W2291" s="140">
        <v>6576502872.9735537</v>
      </c>
      <c r="X2291" s="140">
        <v>17220711.982629731</v>
      </c>
      <c r="Y2291" s="140">
        <v>32286791.680156846</v>
      </c>
      <c r="Z2291" s="140">
        <v>11170511936482.785</v>
      </c>
      <c r="AA2291" s="140">
        <v>6711109887907.7002</v>
      </c>
      <c r="AB2291" s="140">
        <v>5551014890812.2803</v>
      </c>
      <c r="AC2291" s="140">
        <v>1160094997095.4194</v>
      </c>
      <c r="AD2291" s="140">
        <v>4459402048575.085</v>
      </c>
      <c r="AE2291" s="140">
        <v>3688541476628.4761</v>
      </c>
      <c r="AF2291" s="140">
        <v>770860571946.59802</v>
      </c>
      <c r="AG2291" s="140">
        <v>-319704659445.5105</v>
      </c>
      <c r="AH2291" s="140">
        <v>57313203</v>
      </c>
      <c r="AI2291" s="44"/>
      <c r="AK2291" s="44"/>
      <c r="AL2291" s="4"/>
    </row>
    <row r="2292" spans="1:38" x14ac:dyDescent="0.35">
      <c r="A2292" s="140" t="s">
        <v>127</v>
      </c>
      <c r="B2292" s="140" t="s">
        <v>128</v>
      </c>
      <c r="C2292" s="140" t="s">
        <v>282</v>
      </c>
      <c r="D2292" s="140" t="s">
        <v>7</v>
      </c>
      <c r="E2292" s="140" t="s">
        <v>535</v>
      </c>
      <c r="F2292" s="140">
        <v>2004</v>
      </c>
      <c r="G2292" s="140" t="s">
        <v>2058</v>
      </c>
      <c r="H2292" s="140">
        <v>20720872591872.223</v>
      </c>
      <c r="I2292" s="140">
        <v>9567099540968.4238</v>
      </c>
      <c r="J2292" s="140">
        <v>347403722806.55597</v>
      </c>
      <c r="K2292" s="140">
        <v>332672601507.92334</v>
      </c>
      <c r="L2292" s="140">
        <v>4245042649.1701851</v>
      </c>
      <c r="M2292" s="140">
        <v>73181044264.852081</v>
      </c>
      <c r="N2292" s="140">
        <v>0</v>
      </c>
      <c r="O2292" s="140">
        <v>7557336961.7025537</v>
      </c>
      <c r="P2292" s="140">
        <v>14700868319.394556</v>
      </c>
      <c r="Q2292" s="140">
        <v>232988309312.80396</v>
      </c>
      <c r="R2292" s="140">
        <v>155818052095.15784</v>
      </c>
      <c r="S2292" s="140">
        <v>77170257217.646103</v>
      </c>
      <c r="T2292" s="140">
        <v>14731121298.632658</v>
      </c>
      <c r="U2292" s="140">
        <v>14703873225.699903</v>
      </c>
      <c r="V2292" s="140">
        <v>7456267928.1051512</v>
      </c>
      <c r="W2292" s="140">
        <v>7217843487.5613756</v>
      </c>
      <c r="X2292" s="140">
        <v>29761810.033375904</v>
      </c>
      <c r="Y2292" s="140">
        <v>27248072.932754897</v>
      </c>
      <c r="Z2292" s="140">
        <v>11191022140159.922</v>
      </c>
      <c r="AA2292" s="140">
        <v>6733623596054.4268</v>
      </c>
      <c r="AB2292" s="140">
        <v>5574823937905.2441</v>
      </c>
      <c r="AC2292" s="140">
        <v>1158799658149.1824</v>
      </c>
      <c r="AD2292" s="140">
        <v>4457398544105.4951</v>
      </c>
      <c r="AE2292" s="140">
        <v>3690317961791.5825</v>
      </c>
      <c r="AF2292" s="140">
        <v>767080582313.90967</v>
      </c>
      <c r="AG2292" s="140">
        <v>-384652812062.67664</v>
      </c>
      <c r="AH2292" s="140">
        <v>57685327</v>
      </c>
      <c r="AI2292" s="44"/>
      <c r="AK2292" s="44"/>
      <c r="AL2292" s="4"/>
    </row>
    <row r="2293" spans="1:38" x14ac:dyDescent="0.35">
      <c r="A2293" s="140" t="s">
        <v>127</v>
      </c>
      <c r="B2293" s="140" t="s">
        <v>128</v>
      </c>
      <c r="C2293" s="140" t="s">
        <v>282</v>
      </c>
      <c r="D2293" s="140" t="s">
        <v>7</v>
      </c>
      <c r="E2293" s="140" t="s">
        <v>535</v>
      </c>
      <c r="F2293" s="140">
        <v>2005</v>
      </c>
      <c r="G2293" s="140" t="s">
        <v>2059</v>
      </c>
      <c r="H2293" s="140">
        <v>21234254158918.98</v>
      </c>
      <c r="I2293" s="140">
        <v>9748847677715.7344</v>
      </c>
      <c r="J2293" s="140">
        <v>348849226874.42371</v>
      </c>
      <c r="K2293" s="140">
        <v>334290821284.09869</v>
      </c>
      <c r="L2293" s="140">
        <v>4050939506.721137</v>
      </c>
      <c r="M2293" s="140">
        <v>73275601559.65509</v>
      </c>
      <c r="N2293" s="140">
        <v>0</v>
      </c>
      <c r="O2293" s="140">
        <v>21330811650.631531</v>
      </c>
      <c r="P2293" s="140">
        <v>14726736436.512754</v>
      </c>
      <c r="Q2293" s="140">
        <v>220906732130.57819</v>
      </c>
      <c r="R2293" s="140">
        <v>147064133440.84045</v>
      </c>
      <c r="S2293" s="140">
        <v>73842598689.737717</v>
      </c>
      <c r="T2293" s="140">
        <v>14558405590.325006</v>
      </c>
      <c r="U2293" s="140">
        <v>14537759559.961628</v>
      </c>
      <c r="V2293" s="140">
        <v>7669164851.6735382</v>
      </c>
      <c r="W2293" s="140">
        <v>6830748705.593854</v>
      </c>
      <c r="X2293" s="140">
        <v>37846002.69423756</v>
      </c>
      <c r="Y2293" s="140">
        <v>20646030.363378569</v>
      </c>
      <c r="Z2293" s="140">
        <v>11490674994506.215</v>
      </c>
      <c r="AA2293" s="140">
        <v>6916073145735.8896</v>
      </c>
      <c r="AB2293" s="140">
        <v>5769922058232.2129</v>
      </c>
      <c r="AC2293" s="140">
        <v>1146151087503.6743</v>
      </c>
      <c r="AD2293" s="140">
        <v>4574601848770.3232</v>
      </c>
      <c r="AE2293" s="140">
        <v>3816485968070.4272</v>
      </c>
      <c r="AF2293" s="140">
        <v>758115880699.8905</v>
      </c>
      <c r="AG2293" s="140">
        <v>-354117740177.39368</v>
      </c>
      <c r="AH2293" s="140">
        <v>57969484</v>
      </c>
      <c r="AI2293" s="44"/>
      <c r="AK2293" s="44"/>
      <c r="AL2293" s="4"/>
    </row>
    <row r="2294" spans="1:38" x14ac:dyDescent="0.35">
      <c r="A2294" s="140" t="s">
        <v>127</v>
      </c>
      <c r="B2294" s="140" t="s">
        <v>128</v>
      </c>
      <c r="C2294" s="140" t="s">
        <v>282</v>
      </c>
      <c r="D2294" s="140" t="s">
        <v>7</v>
      </c>
      <c r="E2294" s="140" t="s">
        <v>535</v>
      </c>
      <c r="F2294" s="140">
        <v>2006</v>
      </c>
      <c r="G2294" s="140" t="s">
        <v>2060</v>
      </c>
      <c r="H2294" s="140">
        <v>21735662569187.613</v>
      </c>
      <c r="I2294" s="140">
        <v>9940150622955.9961</v>
      </c>
      <c r="J2294" s="140">
        <v>347539713239.96155</v>
      </c>
      <c r="K2294" s="140">
        <v>332307836078.10791</v>
      </c>
      <c r="L2294" s="140">
        <v>4003227477.2580619</v>
      </c>
      <c r="M2294" s="140">
        <v>75446375523.865753</v>
      </c>
      <c r="N2294" s="140">
        <v>0</v>
      </c>
      <c r="O2294" s="140">
        <v>20832650887.21899</v>
      </c>
      <c r="P2294" s="140">
        <v>15081931024.116337</v>
      </c>
      <c r="Q2294" s="140">
        <v>216943651165.64874</v>
      </c>
      <c r="R2294" s="140">
        <v>146578350584.4679</v>
      </c>
      <c r="S2294" s="140">
        <v>70365300581.180832</v>
      </c>
      <c r="T2294" s="140">
        <v>15231877161.853634</v>
      </c>
      <c r="U2294" s="140">
        <v>15209528210.122721</v>
      </c>
      <c r="V2294" s="140">
        <v>9645777304.4621162</v>
      </c>
      <c r="W2294" s="140">
        <v>5532545627.0376291</v>
      </c>
      <c r="X2294" s="140">
        <v>31205278.622976389</v>
      </c>
      <c r="Y2294" s="140">
        <v>22348951.730913788</v>
      </c>
      <c r="Z2294" s="140">
        <v>11954763878781.256</v>
      </c>
      <c r="AA2294" s="140">
        <v>7105036489358.7432</v>
      </c>
      <c r="AB2294" s="140">
        <v>5956854748136.8125</v>
      </c>
      <c r="AC2294" s="140">
        <v>1148181741221.9192</v>
      </c>
      <c r="AD2294" s="140">
        <v>4849727389422.5137</v>
      </c>
      <c r="AE2294" s="140">
        <v>4066006088796.0332</v>
      </c>
      <c r="AF2294" s="140">
        <v>783721300626.47217</v>
      </c>
      <c r="AG2294" s="140">
        <v>-506791645789.60156</v>
      </c>
      <c r="AH2294" s="140">
        <v>58143979</v>
      </c>
      <c r="AI2294" s="44"/>
      <c r="AK2294" s="44"/>
      <c r="AL2294" s="4"/>
    </row>
    <row r="2295" spans="1:38" x14ac:dyDescent="0.35">
      <c r="A2295" s="140" t="s">
        <v>127</v>
      </c>
      <c r="B2295" s="140" t="s">
        <v>128</v>
      </c>
      <c r="C2295" s="140" t="s">
        <v>282</v>
      </c>
      <c r="D2295" s="140" t="s">
        <v>7</v>
      </c>
      <c r="E2295" s="140" t="s">
        <v>535</v>
      </c>
      <c r="F2295" s="140">
        <v>2007</v>
      </c>
      <c r="G2295" s="140" t="s">
        <v>2061</v>
      </c>
      <c r="H2295" s="140">
        <v>22182172167239.527</v>
      </c>
      <c r="I2295" s="140">
        <v>10130850370202.818</v>
      </c>
      <c r="J2295" s="140">
        <v>411448466031.99646</v>
      </c>
      <c r="K2295" s="140">
        <v>395037096018.43286</v>
      </c>
      <c r="L2295" s="140">
        <v>4242591801.0348926</v>
      </c>
      <c r="M2295" s="140">
        <v>75302808293.56575</v>
      </c>
      <c r="N2295" s="140">
        <v>0</v>
      </c>
      <c r="O2295" s="140">
        <v>13802146123.046696</v>
      </c>
      <c r="P2295" s="140">
        <v>86695440656.439774</v>
      </c>
      <c r="Q2295" s="140">
        <v>214994109144.34579</v>
      </c>
      <c r="R2295" s="140">
        <v>147300508757.87091</v>
      </c>
      <c r="S2295" s="140">
        <v>67693600386.474884</v>
      </c>
      <c r="T2295" s="140">
        <v>16411370013.563616</v>
      </c>
      <c r="U2295" s="140">
        <v>16379016076.62171</v>
      </c>
      <c r="V2295" s="140">
        <v>10992224766.385321</v>
      </c>
      <c r="W2295" s="140">
        <v>5341221525.7896681</v>
      </c>
      <c r="X2295" s="140">
        <v>45569784.446722627</v>
      </c>
      <c r="Y2295" s="140">
        <v>32353936.941906229</v>
      </c>
      <c r="Z2295" s="140">
        <v>12199399655259.529</v>
      </c>
      <c r="AA2295" s="140">
        <v>7295828103742.9609</v>
      </c>
      <c r="AB2295" s="140">
        <v>6125216327189.8643</v>
      </c>
      <c r="AC2295" s="140">
        <v>1170611776553.0969</v>
      </c>
      <c r="AD2295" s="140">
        <v>4903571551516.5684</v>
      </c>
      <c r="AE2295" s="140">
        <v>4116796078773.3032</v>
      </c>
      <c r="AF2295" s="140">
        <v>786775472743.27563</v>
      </c>
      <c r="AG2295" s="140">
        <v>-559526324254.82129</v>
      </c>
      <c r="AH2295" s="140">
        <v>58438310</v>
      </c>
      <c r="AI2295" s="44"/>
      <c r="AK2295" s="44"/>
      <c r="AL2295" s="4"/>
    </row>
    <row r="2296" spans="1:38" x14ac:dyDescent="0.35">
      <c r="A2296" s="140" t="s">
        <v>127</v>
      </c>
      <c r="B2296" s="140" t="s">
        <v>128</v>
      </c>
      <c r="C2296" s="140" t="s">
        <v>282</v>
      </c>
      <c r="D2296" s="140" t="s">
        <v>7</v>
      </c>
      <c r="E2296" s="140" t="s">
        <v>535</v>
      </c>
      <c r="F2296" s="140">
        <v>2008</v>
      </c>
      <c r="G2296" s="140" t="s">
        <v>2062</v>
      </c>
      <c r="H2296" s="140">
        <v>22663581781278.418</v>
      </c>
      <c r="I2296" s="140">
        <v>10294041538949.885</v>
      </c>
      <c r="J2296" s="140">
        <v>401416691385.94891</v>
      </c>
      <c r="K2296" s="140">
        <v>381842440141.15643</v>
      </c>
      <c r="L2296" s="140">
        <v>4544028463.4849596</v>
      </c>
      <c r="M2296" s="140">
        <v>72435929619.149628</v>
      </c>
      <c r="N2296" s="140">
        <v>0</v>
      </c>
      <c r="O2296" s="140">
        <v>6012529355.9343758</v>
      </c>
      <c r="P2296" s="140">
        <v>85370935396.363907</v>
      </c>
      <c r="Q2296" s="140">
        <v>213479017306.2236</v>
      </c>
      <c r="R2296" s="140">
        <v>147845707577.21524</v>
      </c>
      <c r="S2296" s="140">
        <v>65633309729.008369</v>
      </c>
      <c r="T2296" s="140">
        <v>19574251244.792465</v>
      </c>
      <c r="U2296" s="140">
        <v>19529021972.521244</v>
      </c>
      <c r="V2296" s="140">
        <v>14348381479.180267</v>
      </c>
      <c r="W2296" s="140">
        <v>5100499709.5669737</v>
      </c>
      <c r="X2296" s="140">
        <v>80140783.774003729</v>
      </c>
      <c r="Y2296" s="140">
        <v>45229272.271219604</v>
      </c>
      <c r="Z2296" s="140">
        <v>12473146874159.652</v>
      </c>
      <c r="AA2296" s="140">
        <v>7374221936022.5557</v>
      </c>
      <c r="AB2296" s="140">
        <v>6213130735659.7842</v>
      </c>
      <c r="AC2296" s="140">
        <v>1161091200362.7693</v>
      </c>
      <c r="AD2296" s="140">
        <v>5098924938137.1172</v>
      </c>
      <c r="AE2296" s="140">
        <v>4296085407628.6782</v>
      </c>
      <c r="AF2296" s="140">
        <v>802839530508.42566</v>
      </c>
      <c r="AG2296" s="140">
        <v>-505023323217.06372</v>
      </c>
      <c r="AH2296" s="140">
        <v>58826731</v>
      </c>
      <c r="AI2296" s="44"/>
      <c r="AK2296" s="44"/>
      <c r="AL2296" s="4"/>
    </row>
    <row r="2297" spans="1:38" x14ac:dyDescent="0.35">
      <c r="A2297" s="140" t="s">
        <v>127</v>
      </c>
      <c r="B2297" s="140" t="s">
        <v>128</v>
      </c>
      <c r="C2297" s="140" t="s">
        <v>282</v>
      </c>
      <c r="D2297" s="140" t="s">
        <v>7</v>
      </c>
      <c r="E2297" s="140" t="s">
        <v>535</v>
      </c>
      <c r="F2297" s="140">
        <v>2009</v>
      </c>
      <c r="G2297" s="140" t="s">
        <v>2063</v>
      </c>
      <c r="H2297" s="140">
        <v>22206057632677.84</v>
      </c>
      <c r="I2297" s="140">
        <v>10397622353091.664</v>
      </c>
      <c r="J2297" s="140">
        <v>396631374591.93567</v>
      </c>
      <c r="K2297" s="140">
        <v>373585019526.40552</v>
      </c>
      <c r="L2297" s="140">
        <v>4963067632.0787268</v>
      </c>
      <c r="M2297" s="140">
        <v>69518696825.137985</v>
      </c>
      <c r="N2297" s="140">
        <v>0</v>
      </c>
      <c r="O2297" s="140">
        <v>9292413147.8943596</v>
      </c>
      <c r="P2297" s="140">
        <v>83549551410.766449</v>
      </c>
      <c r="Q2297" s="140">
        <v>206261290510.52802</v>
      </c>
      <c r="R2297" s="140">
        <v>143460270851.52322</v>
      </c>
      <c r="S2297" s="140">
        <v>62801019659.004799</v>
      </c>
      <c r="T2297" s="140">
        <v>23046355065.530087</v>
      </c>
      <c r="U2297" s="140">
        <v>22991388688.548386</v>
      </c>
      <c r="V2297" s="140">
        <v>17278113484.4202</v>
      </c>
      <c r="W2297" s="140">
        <v>5638826308.7417135</v>
      </c>
      <c r="X2297" s="140">
        <v>74448895.386471823</v>
      </c>
      <c r="Y2297" s="140">
        <v>54966376.981700107</v>
      </c>
      <c r="Z2297" s="140">
        <v>11965438570528.73</v>
      </c>
      <c r="AA2297" s="140">
        <v>6958168988451.0605</v>
      </c>
      <c r="AB2297" s="140">
        <v>5863934697585.3184</v>
      </c>
      <c r="AC2297" s="140">
        <v>1094234290865.7404</v>
      </c>
      <c r="AD2297" s="140">
        <v>5007269582077.6709</v>
      </c>
      <c r="AE2297" s="140">
        <v>4219831667101.4087</v>
      </c>
      <c r="AF2297" s="140">
        <v>787437914976.25793</v>
      </c>
      <c r="AG2297" s="140">
        <v>-553634665534.48364</v>
      </c>
      <c r="AH2297" s="140">
        <v>59095365</v>
      </c>
      <c r="AI2297" s="44"/>
      <c r="AK2297" s="44"/>
      <c r="AL2297" s="4"/>
    </row>
    <row r="2298" spans="1:38" x14ac:dyDescent="0.35">
      <c r="A2298" s="140" t="s">
        <v>127</v>
      </c>
      <c r="B2298" s="140" t="s">
        <v>128</v>
      </c>
      <c r="C2298" s="140" t="s">
        <v>282</v>
      </c>
      <c r="D2298" s="140" t="s">
        <v>7</v>
      </c>
      <c r="E2298" s="140" t="s">
        <v>535</v>
      </c>
      <c r="F2298" s="140">
        <v>2010</v>
      </c>
      <c r="G2298" s="140" t="s">
        <v>2064</v>
      </c>
      <c r="H2298" s="140">
        <v>22179805646181.215</v>
      </c>
      <c r="I2298" s="140">
        <v>10500629419358.771</v>
      </c>
      <c r="J2298" s="140">
        <v>382770111543.11255</v>
      </c>
      <c r="K2298" s="140">
        <v>359749471313.36737</v>
      </c>
      <c r="L2298" s="140">
        <v>5524247342.7673359</v>
      </c>
      <c r="M2298" s="140">
        <v>70108456203.355606</v>
      </c>
      <c r="N2298" s="140">
        <v>0</v>
      </c>
      <c r="O2298" s="140">
        <v>0</v>
      </c>
      <c r="P2298" s="140">
        <v>76969938349.78804</v>
      </c>
      <c r="Q2298" s="140">
        <v>207146829417.45642</v>
      </c>
      <c r="R2298" s="140">
        <v>146581316975.28555</v>
      </c>
      <c r="S2298" s="140">
        <v>60565512442.170868</v>
      </c>
      <c r="T2298" s="140">
        <v>23020640229.745186</v>
      </c>
      <c r="U2298" s="140">
        <v>22946063049.412544</v>
      </c>
      <c r="V2298" s="140">
        <v>17069543148.945036</v>
      </c>
      <c r="W2298" s="140">
        <v>5791838689.2784052</v>
      </c>
      <c r="X2298" s="140">
        <v>84681211.189103276</v>
      </c>
      <c r="Y2298" s="140">
        <v>74577180.332643017</v>
      </c>
      <c r="Z2298" s="140">
        <v>11826994389187.381</v>
      </c>
      <c r="AA2298" s="140">
        <v>6916815401518.0596</v>
      </c>
      <c r="AB2298" s="140">
        <v>5849503323572.1367</v>
      </c>
      <c r="AC2298" s="140">
        <v>1067312077945.9379</v>
      </c>
      <c r="AD2298" s="140">
        <v>4910178987669.2998</v>
      </c>
      <c r="AE2298" s="140">
        <v>4152504677427.4097</v>
      </c>
      <c r="AF2298" s="140">
        <v>757674310241.90918</v>
      </c>
      <c r="AG2298" s="140">
        <v>-530588273908.05396</v>
      </c>
      <c r="AH2298" s="140">
        <v>59277417</v>
      </c>
      <c r="AI2298" s="44"/>
      <c r="AK2298" s="44"/>
      <c r="AL2298" s="4"/>
    </row>
    <row r="2299" spans="1:38" x14ac:dyDescent="0.35">
      <c r="A2299" s="140" t="s">
        <v>127</v>
      </c>
      <c r="B2299" s="140" t="s">
        <v>128</v>
      </c>
      <c r="C2299" s="140" t="s">
        <v>282</v>
      </c>
      <c r="D2299" s="140" t="s">
        <v>7</v>
      </c>
      <c r="E2299" s="140" t="s">
        <v>535</v>
      </c>
      <c r="F2299" s="140">
        <v>2011</v>
      </c>
      <c r="G2299" s="140" t="s">
        <v>2065</v>
      </c>
      <c r="H2299" s="140">
        <v>22440726628846.746</v>
      </c>
      <c r="I2299" s="140">
        <v>10591231252595.861</v>
      </c>
      <c r="J2299" s="140">
        <v>385903702300.13525</v>
      </c>
      <c r="K2299" s="140">
        <v>362317530926.94373</v>
      </c>
      <c r="L2299" s="140">
        <v>5734449306.2506123</v>
      </c>
      <c r="M2299" s="140">
        <v>71698928194.50235</v>
      </c>
      <c r="N2299" s="140">
        <v>0</v>
      </c>
      <c r="O2299" s="140">
        <v>0</v>
      </c>
      <c r="P2299" s="140">
        <v>77370593564.992294</v>
      </c>
      <c r="Q2299" s="140">
        <v>207513559861.19849</v>
      </c>
      <c r="R2299" s="140">
        <v>148597645480.89111</v>
      </c>
      <c r="S2299" s="140">
        <v>58915914380.307388</v>
      </c>
      <c r="T2299" s="140">
        <v>23586171373.191479</v>
      </c>
      <c r="U2299" s="140">
        <v>23495831941.760616</v>
      </c>
      <c r="V2299" s="140">
        <v>17801720133.397961</v>
      </c>
      <c r="W2299" s="140">
        <v>5589525505.4031858</v>
      </c>
      <c r="X2299" s="140">
        <v>104586302.95946869</v>
      </c>
      <c r="Y2299" s="140">
        <v>90339431.430863559</v>
      </c>
      <c r="Z2299" s="140">
        <v>11931661080338.479</v>
      </c>
      <c r="AA2299" s="140">
        <v>6892289732744.5986</v>
      </c>
      <c r="AB2299" s="140">
        <v>5833823765427.6162</v>
      </c>
      <c r="AC2299" s="140">
        <v>1058465967316.9912</v>
      </c>
      <c r="AD2299" s="140">
        <v>5039371347593.8994</v>
      </c>
      <c r="AE2299" s="140">
        <v>4265462635840.3496</v>
      </c>
      <c r="AF2299" s="140">
        <v>773908711753.5354</v>
      </c>
      <c r="AG2299" s="140">
        <v>-468069406387.73022</v>
      </c>
      <c r="AH2299" s="140">
        <v>59379449</v>
      </c>
      <c r="AI2299" s="44"/>
      <c r="AK2299" s="44"/>
      <c r="AL2299" s="4"/>
    </row>
    <row r="2300" spans="1:38" x14ac:dyDescent="0.35">
      <c r="A2300" s="140" t="s">
        <v>127</v>
      </c>
      <c r="B2300" s="140" t="s">
        <v>128</v>
      </c>
      <c r="C2300" s="140" t="s">
        <v>282</v>
      </c>
      <c r="D2300" s="140" t="s">
        <v>7</v>
      </c>
      <c r="E2300" s="140" t="s">
        <v>535</v>
      </c>
      <c r="F2300" s="140">
        <v>2012</v>
      </c>
      <c r="G2300" s="140" t="s">
        <v>2066</v>
      </c>
      <c r="H2300" s="140">
        <v>22026005192482.27</v>
      </c>
      <c r="I2300" s="140">
        <v>10638247760615.121</v>
      </c>
      <c r="J2300" s="140">
        <v>393092711506.93982</v>
      </c>
      <c r="K2300" s="140">
        <v>367205438472.96387</v>
      </c>
      <c r="L2300" s="140">
        <v>5647507241.732028</v>
      </c>
      <c r="M2300" s="140">
        <v>69731142937.31517</v>
      </c>
      <c r="N2300" s="140">
        <v>0</v>
      </c>
      <c r="O2300" s="140">
        <v>0</v>
      </c>
      <c r="P2300" s="140">
        <v>83812782426.980377</v>
      </c>
      <c r="Q2300" s="140">
        <v>208014005866.93634</v>
      </c>
      <c r="R2300" s="140">
        <v>151132157190.51459</v>
      </c>
      <c r="S2300" s="140">
        <v>56881848676.421738</v>
      </c>
      <c r="T2300" s="140">
        <v>25887273033.975872</v>
      </c>
      <c r="U2300" s="140">
        <v>25887273033.975872</v>
      </c>
      <c r="V2300" s="140">
        <v>20089942421.112297</v>
      </c>
      <c r="W2300" s="140">
        <v>5701708034.869566</v>
      </c>
      <c r="X2300" s="140">
        <v>95622577.994007051</v>
      </c>
      <c r="Y2300" s="140">
        <v>0</v>
      </c>
      <c r="Z2300" s="140">
        <v>11601397788216.375</v>
      </c>
      <c r="AA2300" s="140">
        <v>6780552916314.042</v>
      </c>
      <c r="AB2300" s="140">
        <v>5706324782063.3662</v>
      </c>
      <c r="AC2300" s="140">
        <v>1074228134250.6835</v>
      </c>
      <c r="AD2300" s="140">
        <v>4820844871902.3135</v>
      </c>
      <c r="AE2300" s="140">
        <v>4057088987069.4316</v>
      </c>
      <c r="AF2300" s="140">
        <v>763755884832.87939</v>
      </c>
      <c r="AG2300" s="140">
        <v>-606733067856.16821</v>
      </c>
      <c r="AH2300" s="140">
        <v>59539717</v>
      </c>
      <c r="AI2300" s="44"/>
      <c r="AK2300" s="44"/>
      <c r="AL2300" s="4"/>
    </row>
    <row r="2301" spans="1:38" x14ac:dyDescent="0.35">
      <c r="A2301" s="140" t="s">
        <v>127</v>
      </c>
      <c r="B2301" s="140" t="s">
        <v>128</v>
      </c>
      <c r="C2301" s="140" t="s">
        <v>282</v>
      </c>
      <c r="D2301" s="140" t="s">
        <v>7</v>
      </c>
      <c r="E2301" s="140" t="s">
        <v>535</v>
      </c>
      <c r="F2301" s="140">
        <v>2013</v>
      </c>
      <c r="G2301" s="140" t="s">
        <v>2067</v>
      </c>
      <c r="H2301" s="140">
        <v>21907251097876.961</v>
      </c>
      <c r="I2301" s="140">
        <v>10657749362364.641</v>
      </c>
      <c r="J2301" s="140">
        <v>376224903404.78949</v>
      </c>
      <c r="K2301" s="140">
        <v>350501256245.38507</v>
      </c>
      <c r="L2301" s="140">
        <v>5614177153.0083342</v>
      </c>
      <c r="M2301" s="140">
        <v>65748805592.657059</v>
      </c>
      <c r="N2301" s="140">
        <v>0</v>
      </c>
      <c r="O2301" s="140">
        <v>739309478.09840083</v>
      </c>
      <c r="P2301" s="140">
        <v>74817177010.726929</v>
      </c>
      <c r="Q2301" s="140">
        <v>203581787010.89435</v>
      </c>
      <c r="R2301" s="140">
        <v>149015400492.27628</v>
      </c>
      <c r="S2301" s="140">
        <v>54566386518.618088</v>
      </c>
      <c r="T2301" s="140">
        <v>25723647159.404446</v>
      </c>
      <c r="U2301" s="140">
        <v>25723647159.404446</v>
      </c>
      <c r="V2301" s="140">
        <v>19836039307.945023</v>
      </c>
      <c r="W2301" s="140">
        <v>5827914541.1980038</v>
      </c>
      <c r="X2301" s="140">
        <v>59693310.261417106</v>
      </c>
      <c r="Y2301" s="140">
        <v>0</v>
      </c>
      <c r="Z2301" s="140">
        <v>11443440257626.73</v>
      </c>
      <c r="AA2301" s="140">
        <v>6670438606997.0322</v>
      </c>
      <c r="AB2301" s="140">
        <v>5621855278902.9131</v>
      </c>
      <c r="AC2301" s="140">
        <v>1048583328094.1084</v>
      </c>
      <c r="AD2301" s="140">
        <v>4773001650629.6992</v>
      </c>
      <c r="AE2301" s="140">
        <v>4022692675359.9038</v>
      </c>
      <c r="AF2301" s="140">
        <v>750308975269.78491</v>
      </c>
      <c r="AG2301" s="140">
        <v>-570163425519.19495</v>
      </c>
      <c r="AH2301" s="140">
        <v>60233948</v>
      </c>
      <c r="AI2301" s="44"/>
      <c r="AK2301" s="44"/>
      <c r="AL2301" s="4"/>
    </row>
    <row r="2302" spans="1:38" x14ac:dyDescent="0.35">
      <c r="A2302" s="140" t="s">
        <v>127</v>
      </c>
      <c r="B2302" s="140" t="s">
        <v>128</v>
      </c>
      <c r="C2302" s="140" t="s">
        <v>282</v>
      </c>
      <c r="D2302" s="140" t="s">
        <v>7</v>
      </c>
      <c r="E2302" s="140" t="s">
        <v>535</v>
      </c>
      <c r="F2302" s="140">
        <v>2014</v>
      </c>
      <c r="G2302" s="140" t="s">
        <v>2068</v>
      </c>
      <c r="H2302" s="140">
        <v>21442149705906.289</v>
      </c>
      <c r="I2302" s="140">
        <v>10671560956957.963</v>
      </c>
      <c r="J2302" s="140">
        <v>386645247992.8252</v>
      </c>
      <c r="K2302" s="140">
        <v>358463081682.71094</v>
      </c>
      <c r="L2302" s="140">
        <v>5735665542.9245033</v>
      </c>
      <c r="M2302" s="140">
        <v>65936315199.645409</v>
      </c>
      <c r="N2302" s="140">
        <v>0</v>
      </c>
      <c r="O2302" s="140">
        <v>4425148969.8887405</v>
      </c>
      <c r="P2302" s="140">
        <v>84243270835.713013</v>
      </c>
      <c r="Q2302" s="140">
        <v>198122681134.53931</v>
      </c>
      <c r="R2302" s="140">
        <v>144216577936.89197</v>
      </c>
      <c r="S2302" s="140">
        <v>53906103197.647331</v>
      </c>
      <c r="T2302" s="140">
        <v>28182166310.114235</v>
      </c>
      <c r="U2302" s="140">
        <v>28182166310.114235</v>
      </c>
      <c r="V2302" s="140">
        <v>22372059193.460545</v>
      </c>
      <c r="W2302" s="140">
        <v>5752456490.0120287</v>
      </c>
      <c r="X2302" s="140">
        <v>57650626.641660921</v>
      </c>
      <c r="Y2302" s="140">
        <v>0</v>
      </c>
      <c r="Z2302" s="140">
        <v>10854173280397.734</v>
      </c>
      <c r="AA2302" s="140">
        <v>6232833498715.2148</v>
      </c>
      <c r="AB2302" s="140">
        <v>5255106695615.3184</v>
      </c>
      <c r="AC2302" s="140">
        <v>977726803099.90442</v>
      </c>
      <c r="AD2302" s="140">
        <v>4621339781682.499</v>
      </c>
      <c r="AE2302" s="140">
        <v>3896403398941.938</v>
      </c>
      <c r="AF2302" s="140">
        <v>724936382740.56738</v>
      </c>
      <c r="AG2302" s="140">
        <v>-470229779442.23529</v>
      </c>
      <c r="AH2302" s="140">
        <v>60789140</v>
      </c>
      <c r="AI2302" s="44"/>
      <c r="AK2302" s="44"/>
      <c r="AL2302" s="4"/>
    </row>
    <row r="2303" spans="1:38" x14ac:dyDescent="0.35">
      <c r="A2303" s="140" t="s">
        <v>127</v>
      </c>
      <c r="B2303" s="140" t="s">
        <v>128</v>
      </c>
      <c r="C2303" s="140" t="s">
        <v>282</v>
      </c>
      <c r="D2303" s="140" t="s">
        <v>7</v>
      </c>
      <c r="E2303" s="140" t="s">
        <v>535</v>
      </c>
      <c r="F2303" s="140">
        <v>2015</v>
      </c>
      <c r="G2303" s="140" t="s">
        <v>2069</v>
      </c>
      <c r="H2303" s="140">
        <v>22367689351298.961</v>
      </c>
      <c r="I2303" s="140">
        <v>10696016021387.816</v>
      </c>
      <c r="J2303" s="140">
        <v>384258580899.17517</v>
      </c>
      <c r="K2303" s="140">
        <v>357623025784.54443</v>
      </c>
      <c r="L2303" s="140">
        <v>5513756123.3149166</v>
      </c>
      <c r="M2303" s="140">
        <v>68570413407.70459</v>
      </c>
      <c r="N2303" s="140">
        <v>0</v>
      </c>
      <c r="O2303" s="140">
        <v>0</v>
      </c>
      <c r="P2303" s="140">
        <v>85377977222.590973</v>
      </c>
      <c r="Q2303" s="140">
        <v>198160879030.93399</v>
      </c>
      <c r="R2303" s="140">
        <v>145524529342.14267</v>
      </c>
      <c r="S2303" s="140">
        <v>52636349688.791313</v>
      </c>
      <c r="T2303" s="140">
        <v>26635555114.630665</v>
      </c>
      <c r="U2303" s="140">
        <v>26635555114.630665</v>
      </c>
      <c r="V2303" s="140">
        <v>21279718469.841408</v>
      </c>
      <c r="W2303" s="140">
        <v>5311085892.4653082</v>
      </c>
      <c r="X2303" s="140">
        <v>44750752.323947079</v>
      </c>
      <c r="Y2303" s="140">
        <v>0</v>
      </c>
      <c r="Z2303" s="140">
        <v>11763753310441.826</v>
      </c>
      <c r="AA2303" s="140">
        <v>6842607553089.502</v>
      </c>
      <c r="AB2303" s="140">
        <v>5793879626022.5723</v>
      </c>
      <c r="AC2303" s="140">
        <v>1048727927066.9338</v>
      </c>
      <c r="AD2303" s="140">
        <v>4921145757352.3232</v>
      </c>
      <c r="AE2303" s="140">
        <v>4166909459440.9858</v>
      </c>
      <c r="AF2303" s="140">
        <v>754236297911.32947</v>
      </c>
      <c r="AG2303" s="140">
        <v>-476338561429.85498</v>
      </c>
      <c r="AH2303" s="140">
        <v>60730582</v>
      </c>
      <c r="AI2303" s="44"/>
      <c r="AK2303" s="44"/>
      <c r="AL2303" s="4"/>
    </row>
    <row r="2304" spans="1:38" x14ac:dyDescent="0.35">
      <c r="A2304" s="140" t="s">
        <v>127</v>
      </c>
      <c r="B2304" s="140" t="s">
        <v>128</v>
      </c>
      <c r="C2304" s="140" t="s">
        <v>282</v>
      </c>
      <c r="D2304" s="140" t="s">
        <v>7</v>
      </c>
      <c r="E2304" s="140" t="s">
        <v>535</v>
      </c>
      <c r="F2304" s="140">
        <v>2016</v>
      </c>
      <c r="G2304" s="140" t="s">
        <v>2070</v>
      </c>
      <c r="H2304" s="140">
        <v>22348540729451.07</v>
      </c>
      <c r="I2304" s="140">
        <v>10734983249288.365</v>
      </c>
      <c r="J2304" s="140">
        <v>390358530730.99585</v>
      </c>
      <c r="K2304" s="140">
        <v>365653361363.37451</v>
      </c>
      <c r="L2304" s="140">
        <v>5589376698.5038004</v>
      </c>
      <c r="M2304" s="140">
        <v>75239122809.897614</v>
      </c>
      <c r="N2304" s="140">
        <v>0</v>
      </c>
      <c r="O2304" s="140">
        <v>1904058435.1428199</v>
      </c>
      <c r="P2304" s="140">
        <v>87325689058.438126</v>
      </c>
      <c r="Q2304" s="140">
        <v>195595114361.39212</v>
      </c>
      <c r="R2304" s="140">
        <v>145037748135.84167</v>
      </c>
      <c r="S2304" s="140">
        <v>50557366225.550446</v>
      </c>
      <c r="T2304" s="140">
        <v>24705169367.621372</v>
      </c>
      <c r="U2304" s="140">
        <v>24705169367.621372</v>
      </c>
      <c r="V2304" s="140">
        <v>20663945655.660969</v>
      </c>
      <c r="W2304" s="140">
        <v>4018116712.8235211</v>
      </c>
      <c r="X2304" s="140">
        <v>23106999.136883233</v>
      </c>
      <c r="Y2304" s="140">
        <v>0</v>
      </c>
      <c r="Z2304" s="140">
        <v>11519720061352.664</v>
      </c>
      <c r="AA2304" s="140">
        <v>6846383937326.4482</v>
      </c>
      <c r="AB2304" s="140">
        <v>5817603343177.8174</v>
      </c>
      <c r="AC2304" s="140">
        <v>1028780594148.6267</v>
      </c>
      <c r="AD2304" s="140">
        <v>4673336124026.2148</v>
      </c>
      <c r="AE2304" s="140">
        <v>3971091324677.5327</v>
      </c>
      <c r="AF2304" s="140">
        <v>702244799348.69409</v>
      </c>
      <c r="AG2304" s="140">
        <v>-296521111920.95752</v>
      </c>
      <c r="AH2304" s="140">
        <v>60627498</v>
      </c>
      <c r="AI2304" s="44"/>
      <c r="AK2304" s="44"/>
      <c r="AL2304" s="4"/>
    </row>
    <row r="2305" spans="1:38" x14ac:dyDescent="0.35">
      <c r="A2305" s="140" t="s">
        <v>127</v>
      </c>
      <c r="B2305" s="140" t="s">
        <v>128</v>
      </c>
      <c r="C2305" s="140" t="s">
        <v>282</v>
      </c>
      <c r="D2305" s="140" t="s">
        <v>7</v>
      </c>
      <c r="E2305" s="140" t="s">
        <v>535</v>
      </c>
      <c r="F2305" s="140">
        <v>2017</v>
      </c>
      <c r="G2305" s="140" t="s">
        <v>2071</v>
      </c>
      <c r="H2305" s="140">
        <v>22533474857567.98</v>
      </c>
      <c r="I2305" s="140">
        <v>10790012315271.305</v>
      </c>
      <c r="J2305" s="140">
        <v>390389463118.50702</v>
      </c>
      <c r="K2305" s="140">
        <v>370144510222.5777</v>
      </c>
      <c r="L2305" s="140">
        <v>5665879642.3476191</v>
      </c>
      <c r="M2305" s="140">
        <v>80053345038.057831</v>
      </c>
      <c r="N2305" s="140">
        <v>0</v>
      </c>
      <c r="O2305" s="140">
        <v>1898519420.6850998</v>
      </c>
      <c r="P2305" s="140">
        <v>86533941066.49884</v>
      </c>
      <c r="Q2305" s="140">
        <v>195992825054.98828</v>
      </c>
      <c r="R2305" s="140">
        <v>146331609971.33777</v>
      </c>
      <c r="S2305" s="140">
        <v>49661215083.650505</v>
      </c>
      <c r="T2305" s="140">
        <v>20244952895.929337</v>
      </c>
      <c r="U2305" s="140">
        <v>20244952895.929337</v>
      </c>
      <c r="V2305" s="140">
        <v>16522986035.860884</v>
      </c>
      <c r="W2305" s="140">
        <v>3707699399.6109095</v>
      </c>
      <c r="X2305" s="140">
        <v>14267460.457541617</v>
      </c>
      <c r="Y2305" s="140">
        <v>0</v>
      </c>
      <c r="Z2305" s="140">
        <v>11630263304013.463</v>
      </c>
      <c r="AA2305" s="140">
        <v>6919120677919.2471</v>
      </c>
      <c r="AB2305" s="140">
        <v>5891625027903.6162</v>
      </c>
      <c r="AC2305" s="140">
        <v>1027495650015.6422</v>
      </c>
      <c r="AD2305" s="140">
        <v>4711142626094.2158</v>
      </c>
      <c r="AE2305" s="140">
        <v>4011533704636.48</v>
      </c>
      <c r="AF2305" s="140">
        <v>699608921457.74646</v>
      </c>
      <c r="AG2305" s="140">
        <v>-277190224835.29205</v>
      </c>
      <c r="AH2305" s="140">
        <v>60536709</v>
      </c>
      <c r="AI2305" s="44"/>
      <c r="AK2305" s="44"/>
      <c r="AL2305" s="4"/>
    </row>
    <row r="2306" spans="1:38" x14ac:dyDescent="0.35">
      <c r="A2306" s="140" t="s">
        <v>127</v>
      </c>
      <c r="B2306" s="140" t="s">
        <v>128</v>
      </c>
      <c r="C2306" s="140" t="s">
        <v>282</v>
      </c>
      <c r="D2306" s="140" t="s">
        <v>7</v>
      </c>
      <c r="E2306" s="140" t="s">
        <v>535</v>
      </c>
      <c r="F2306" s="140">
        <v>2018</v>
      </c>
      <c r="G2306" s="140" t="s">
        <v>2072</v>
      </c>
      <c r="H2306" s="140">
        <v>22690864286448.25</v>
      </c>
      <c r="I2306" s="140">
        <v>10867261393841.734</v>
      </c>
      <c r="J2306" s="140">
        <v>386242548924.79303</v>
      </c>
      <c r="K2306" s="140">
        <v>369669400956.91766</v>
      </c>
      <c r="L2306" s="140">
        <v>5508758145.6292143</v>
      </c>
      <c r="M2306" s="140">
        <v>82512953269.103683</v>
      </c>
      <c r="N2306" s="140">
        <v>0</v>
      </c>
      <c r="O2306" s="140">
        <v>1992682666.4664838</v>
      </c>
      <c r="P2306" s="140">
        <v>86534464590.703171</v>
      </c>
      <c r="Q2306" s="140">
        <v>193120542285.01508</v>
      </c>
      <c r="R2306" s="140">
        <v>143829204722.57053</v>
      </c>
      <c r="S2306" s="140">
        <v>49291337562.44455</v>
      </c>
      <c r="T2306" s="140">
        <v>16573147967.875387</v>
      </c>
      <c r="U2306" s="140">
        <v>16573147967.875387</v>
      </c>
      <c r="V2306" s="140">
        <v>13193677709.184359</v>
      </c>
      <c r="W2306" s="140">
        <v>3369091249.693367</v>
      </c>
      <c r="X2306" s="140">
        <v>10379008.997661801</v>
      </c>
      <c r="Y2306" s="140">
        <v>0</v>
      </c>
      <c r="Z2306" s="140">
        <v>11633527953681.725</v>
      </c>
      <c r="AA2306" s="140">
        <v>6928125081335.6074</v>
      </c>
      <c r="AB2306" s="140">
        <v>5899292269305.9053</v>
      </c>
      <c r="AC2306" s="140">
        <v>1028832812029.7141</v>
      </c>
      <c r="AD2306" s="140">
        <v>4705402872346.1191</v>
      </c>
      <c r="AE2306" s="140">
        <v>4006646309487.5063</v>
      </c>
      <c r="AF2306" s="140">
        <v>698756562858.60193</v>
      </c>
      <c r="AG2306" s="140">
        <v>-196167610000</v>
      </c>
      <c r="AH2306" s="140">
        <v>60421760</v>
      </c>
      <c r="AI2306" s="44"/>
      <c r="AK2306" s="44"/>
      <c r="AL2306" s="4"/>
    </row>
    <row r="2307" spans="1:38" x14ac:dyDescent="0.35">
      <c r="A2307" s="140" t="s">
        <v>129</v>
      </c>
      <c r="B2307" s="140" t="s">
        <v>130</v>
      </c>
      <c r="C2307" s="140" t="s">
        <v>6</v>
      </c>
      <c r="D2307" s="140" t="s">
        <v>11</v>
      </c>
      <c r="E2307" s="140" t="s">
        <v>535</v>
      </c>
      <c r="F2307" s="140">
        <v>1995</v>
      </c>
      <c r="G2307" s="140" t="s">
        <v>2073</v>
      </c>
      <c r="H2307" s="140">
        <v>185324391212.80252</v>
      </c>
      <c r="I2307" s="140">
        <v>81796247609.737457</v>
      </c>
      <c r="J2307" s="140">
        <v>30467257194.213589</v>
      </c>
      <c r="K2307" s="140">
        <v>13941513726.480335</v>
      </c>
      <c r="L2307" s="140">
        <v>861480536.13853335</v>
      </c>
      <c r="M2307" s="140">
        <v>2105407415.2114451</v>
      </c>
      <c r="N2307" s="140">
        <v>1375651145.5625479</v>
      </c>
      <c r="O2307" s="140">
        <v>867966189.03016579</v>
      </c>
      <c r="P2307" s="140">
        <v>867853729.58422089</v>
      </c>
      <c r="Q2307" s="140">
        <v>7863154710.9534225</v>
      </c>
      <c r="R2307" s="140">
        <v>5839691364.2146444</v>
      </c>
      <c r="S2307" s="140">
        <v>2023463346.7387776</v>
      </c>
      <c r="T2307" s="140">
        <v>16525743467.73325</v>
      </c>
      <c r="U2307" s="140">
        <v>0</v>
      </c>
      <c r="V2307" s="140">
        <v>0</v>
      </c>
      <c r="W2307" s="140">
        <v>0</v>
      </c>
      <c r="X2307" s="140">
        <v>0</v>
      </c>
      <c r="Y2307" s="140">
        <v>16525743467.73325</v>
      </c>
      <c r="Z2307" s="140">
        <v>82161366114.858261</v>
      </c>
      <c r="AA2307" s="140">
        <v>50348311614.886604</v>
      </c>
      <c r="AB2307" s="140">
        <v>43682018206.03466</v>
      </c>
      <c r="AC2307" s="140">
        <v>6666293408.8520203</v>
      </c>
      <c r="AD2307" s="140">
        <v>31813054499.971664</v>
      </c>
      <c r="AE2307" s="140">
        <v>27600894275.994869</v>
      </c>
      <c r="AF2307" s="140">
        <v>4212160223.976728</v>
      </c>
      <c r="AG2307" s="140">
        <v>-9100479706.0067406</v>
      </c>
      <c r="AH2307" s="140">
        <v>2533711</v>
      </c>
      <c r="AI2307" s="44"/>
      <c r="AK2307" s="44"/>
      <c r="AL2307" s="4"/>
    </row>
    <row r="2308" spans="1:38" x14ac:dyDescent="0.35">
      <c r="A2308" s="140" t="s">
        <v>129</v>
      </c>
      <c r="B2308" s="140" t="s">
        <v>130</v>
      </c>
      <c r="C2308" s="140" t="s">
        <v>6</v>
      </c>
      <c r="D2308" s="140" t="s">
        <v>11</v>
      </c>
      <c r="E2308" s="140" t="s">
        <v>535</v>
      </c>
      <c r="F2308" s="140">
        <v>1996</v>
      </c>
      <c r="G2308" s="140" t="s">
        <v>2074</v>
      </c>
      <c r="H2308" s="140">
        <v>186943086213.18768</v>
      </c>
      <c r="I2308" s="140">
        <v>83291877145.392044</v>
      </c>
      <c r="J2308" s="140">
        <v>27306042062.82951</v>
      </c>
      <c r="K2308" s="140">
        <v>13572711208.734282</v>
      </c>
      <c r="L2308" s="140">
        <v>813902004.66754568</v>
      </c>
      <c r="M2308" s="140">
        <v>1918811762.4781091</v>
      </c>
      <c r="N2308" s="140">
        <v>1362332311.0326109</v>
      </c>
      <c r="O2308" s="140">
        <v>780294971.18452191</v>
      </c>
      <c r="P2308" s="140">
        <v>898775882.45869839</v>
      </c>
      <c r="Q2308" s="140">
        <v>7798594276.9127941</v>
      </c>
      <c r="R2308" s="140">
        <v>5915336712.2205315</v>
      </c>
      <c r="S2308" s="140">
        <v>1883257564.6922629</v>
      </c>
      <c r="T2308" s="140">
        <v>13733330854.095232</v>
      </c>
      <c r="U2308" s="140">
        <v>0</v>
      </c>
      <c r="V2308" s="140">
        <v>0</v>
      </c>
      <c r="W2308" s="140">
        <v>0</v>
      </c>
      <c r="X2308" s="140">
        <v>0</v>
      </c>
      <c r="Y2308" s="140">
        <v>13733330854.095232</v>
      </c>
      <c r="Z2308" s="140">
        <v>83952131289.21051</v>
      </c>
      <c r="AA2308" s="140">
        <v>51509162988.492905</v>
      </c>
      <c r="AB2308" s="140">
        <v>44700587458.957047</v>
      </c>
      <c r="AC2308" s="140">
        <v>6808575529.5359268</v>
      </c>
      <c r="AD2308" s="140">
        <v>32442968300.717609</v>
      </c>
      <c r="AE2308" s="140">
        <v>28154597314.624897</v>
      </c>
      <c r="AF2308" s="140">
        <v>4288370986.0927401</v>
      </c>
      <c r="AG2308" s="140">
        <v>-7606964284.2443933</v>
      </c>
      <c r="AH2308" s="140">
        <v>2558637</v>
      </c>
      <c r="AI2308" s="44"/>
      <c r="AK2308" s="44"/>
      <c r="AL2308" s="4"/>
    </row>
    <row r="2309" spans="1:38" x14ac:dyDescent="0.35">
      <c r="A2309" s="140" t="s">
        <v>129</v>
      </c>
      <c r="B2309" s="140" t="s">
        <v>130</v>
      </c>
      <c r="C2309" s="140" t="s">
        <v>6</v>
      </c>
      <c r="D2309" s="140" t="s">
        <v>11</v>
      </c>
      <c r="E2309" s="140" t="s">
        <v>535</v>
      </c>
      <c r="F2309" s="140">
        <v>1997</v>
      </c>
      <c r="G2309" s="140" t="s">
        <v>2075</v>
      </c>
      <c r="H2309" s="140">
        <v>184386669215.71753</v>
      </c>
      <c r="I2309" s="140">
        <v>84725206489.156235</v>
      </c>
      <c r="J2309" s="140">
        <v>22706036857.872757</v>
      </c>
      <c r="K2309" s="140">
        <v>12644633767.587124</v>
      </c>
      <c r="L2309" s="140">
        <v>730916563.77730381</v>
      </c>
      <c r="M2309" s="140">
        <v>1785710196.3019812</v>
      </c>
      <c r="N2309" s="140">
        <v>1349013476.5026739</v>
      </c>
      <c r="O2309" s="140">
        <v>824366545.13552868</v>
      </c>
      <c r="P2309" s="140">
        <v>924927379.19848359</v>
      </c>
      <c r="Q2309" s="140">
        <v>7029699606.6711521</v>
      </c>
      <c r="R2309" s="140">
        <v>5367968808.7254953</v>
      </c>
      <c r="S2309" s="140">
        <v>1661730797.945657</v>
      </c>
      <c r="T2309" s="140">
        <v>10061403090.285631</v>
      </c>
      <c r="U2309" s="140">
        <v>0</v>
      </c>
      <c r="V2309" s="140">
        <v>0</v>
      </c>
      <c r="W2309" s="140">
        <v>0</v>
      </c>
      <c r="X2309" s="140">
        <v>0</v>
      </c>
      <c r="Y2309" s="140">
        <v>10061403090.285631</v>
      </c>
      <c r="Z2309" s="140">
        <v>83840438374.018478</v>
      </c>
      <c r="AA2309" s="140">
        <v>51490409781.586205</v>
      </c>
      <c r="AB2309" s="140">
        <v>44695269447.266182</v>
      </c>
      <c r="AC2309" s="140">
        <v>6795140334.3200874</v>
      </c>
      <c r="AD2309" s="140">
        <v>32350028592.432148</v>
      </c>
      <c r="AE2309" s="140">
        <v>28080826132.453835</v>
      </c>
      <c r="AF2309" s="140">
        <v>4269202459.9784088</v>
      </c>
      <c r="AG2309" s="140">
        <v>-6885012505.3299694</v>
      </c>
      <c r="AH2309" s="140">
        <v>2583916</v>
      </c>
      <c r="AI2309" s="44"/>
      <c r="AK2309" s="44"/>
      <c r="AL2309" s="4"/>
    </row>
    <row r="2310" spans="1:38" x14ac:dyDescent="0.35">
      <c r="A2310" s="140" t="s">
        <v>129</v>
      </c>
      <c r="B2310" s="140" t="s">
        <v>130</v>
      </c>
      <c r="C2310" s="140" t="s">
        <v>6</v>
      </c>
      <c r="D2310" s="140" t="s">
        <v>11</v>
      </c>
      <c r="E2310" s="140" t="s">
        <v>535</v>
      </c>
      <c r="F2310" s="140">
        <v>1998</v>
      </c>
      <c r="G2310" s="140" t="s">
        <v>2076</v>
      </c>
      <c r="H2310" s="140">
        <v>181314496926.44601</v>
      </c>
      <c r="I2310" s="140">
        <v>85472811379.028549</v>
      </c>
      <c r="J2310" s="140">
        <v>20678850871.68996</v>
      </c>
      <c r="K2310" s="140">
        <v>12188176750.878349</v>
      </c>
      <c r="L2310" s="140">
        <v>705454993.80485177</v>
      </c>
      <c r="M2310" s="140">
        <v>1795587364.2584682</v>
      </c>
      <c r="N2310" s="140">
        <v>1335694666.4777358</v>
      </c>
      <c r="O2310" s="140">
        <v>833972681.85186875</v>
      </c>
      <c r="P2310" s="140">
        <v>1065190675.388607</v>
      </c>
      <c r="Q2310" s="140">
        <v>6452276369.096818</v>
      </c>
      <c r="R2310" s="140">
        <v>4913160446.8166952</v>
      </c>
      <c r="S2310" s="140">
        <v>1539115922.2801225</v>
      </c>
      <c r="T2310" s="140">
        <v>8490674120.8116112</v>
      </c>
      <c r="U2310" s="140">
        <v>0</v>
      </c>
      <c r="V2310" s="140">
        <v>0</v>
      </c>
      <c r="W2310" s="140">
        <v>0</v>
      </c>
      <c r="X2310" s="140">
        <v>0</v>
      </c>
      <c r="Y2310" s="140">
        <v>8490674120.8116112</v>
      </c>
      <c r="Z2310" s="140">
        <v>82084658801.163361</v>
      </c>
      <c r="AA2310" s="140">
        <v>50452243756.191681</v>
      </c>
      <c r="AB2310" s="140">
        <v>43804423023.26001</v>
      </c>
      <c r="AC2310" s="140">
        <v>6647820732.9316788</v>
      </c>
      <c r="AD2310" s="140">
        <v>31632415044.971684</v>
      </c>
      <c r="AE2310" s="140">
        <v>27464381892.970325</v>
      </c>
      <c r="AF2310" s="140">
        <v>4168033152.0014</v>
      </c>
      <c r="AG2310" s="140">
        <v>-6921824125.4358063</v>
      </c>
      <c r="AH2310" s="140">
        <v>2608873</v>
      </c>
      <c r="AI2310" s="44"/>
      <c r="AK2310" s="44"/>
      <c r="AL2310" s="4"/>
    </row>
    <row r="2311" spans="1:38" x14ac:dyDescent="0.35">
      <c r="A2311" s="140" t="s">
        <v>129</v>
      </c>
      <c r="B2311" s="140" t="s">
        <v>130</v>
      </c>
      <c r="C2311" s="140" t="s">
        <v>6</v>
      </c>
      <c r="D2311" s="140" t="s">
        <v>11</v>
      </c>
      <c r="E2311" s="140" t="s">
        <v>535</v>
      </c>
      <c r="F2311" s="140">
        <v>1999</v>
      </c>
      <c r="G2311" s="140" t="s">
        <v>2077</v>
      </c>
      <c r="H2311" s="140">
        <v>178415917569.56042</v>
      </c>
      <c r="I2311" s="140">
        <v>86024545565.83374</v>
      </c>
      <c r="J2311" s="140">
        <v>17887770838.218395</v>
      </c>
      <c r="K2311" s="140">
        <v>11310342690.44787</v>
      </c>
      <c r="L2311" s="140">
        <v>644136788.3691808</v>
      </c>
      <c r="M2311" s="140">
        <v>1914885536.8034823</v>
      </c>
      <c r="N2311" s="140">
        <v>1322375831.9477987</v>
      </c>
      <c r="O2311" s="140">
        <v>862462146.30191898</v>
      </c>
      <c r="P2311" s="140">
        <v>1004572658.5490773</v>
      </c>
      <c r="Q2311" s="140">
        <v>5561909728.4764109</v>
      </c>
      <c r="R2311" s="140">
        <v>4167368210.645093</v>
      </c>
      <c r="S2311" s="140">
        <v>1394541517.8313177</v>
      </c>
      <c r="T2311" s="140">
        <v>6577428147.7705288</v>
      </c>
      <c r="U2311" s="140">
        <v>0</v>
      </c>
      <c r="V2311" s="140">
        <v>0</v>
      </c>
      <c r="W2311" s="140">
        <v>0</v>
      </c>
      <c r="X2311" s="140">
        <v>0</v>
      </c>
      <c r="Y2311" s="140">
        <v>6577428147.7705288</v>
      </c>
      <c r="Z2311" s="140">
        <v>82331184409.061523</v>
      </c>
      <c r="AA2311" s="140">
        <v>50615271115.33532</v>
      </c>
      <c r="AB2311" s="140">
        <v>44400560007.289482</v>
      </c>
      <c r="AC2311" s="140">
        <v>6214711108.0459051</v>
      </c>
      <c r="AD2311" s="140">
        <v>31715913293.726215</v>
      </c>
      <c r="AE2311" s="140">
        <v>27821728113.93716</v>
      </c>
      <c r="AF2311" s="140">
        <v>3894185179.789</v>
      </c>
      <c r="AG2311" s="140">
        <v>-7827583243.5532598</v>
      </c>
      <c r="AH2311" s="140">
        <v>2632675</v>
      </c>
      <c r="AI2311" s="44"/>
      <c r="AK2311" s="44"/>
      <c r="AL2311" s="4"/>
    </row>
    <row r="2312" spans="1:38" x14ac:dyDescent="0.35">
      <c r="A2312" s="140" t="s">
        <v>129</v>
      </c>
      <c r="B2312" s="140" t="s">
        <v>130</v>
      </c>
      <c r="C2312" s="140" t="s">
        <v>6</v>
      </c>
      <c r="D2312" s="140" t="s">
        <v>11</v>
      </c>
      <c r="E2312" s="140" t="s">
        <v>535</v>
      </c>
      <c r="F2312" s="140">
        <v>2000</v>
      </c>
      <c r="G2312" s="140" t="s">
        <v>2078</v>
      </c>
      <c r="H2312" s="140">
        <v>180399240169.43021</v>
      </c>
      <c r="I2312" s="140">
        <v>87034825591.850922</v>
      </c>
      <c r="J2312" s="140">
        <v>16655594955.832308</v>
      </c>
      <c r="K2312" s="140">
        <v>10692887988.867252</v>
      </c>
      <c r="L2312" s="140">
        <v>565078223.77882636</v>
      </c>
      <c r="M2312" s="140">
        <v>2004823245.6918709</v>
      </c>
      <c r="N2312" s="140">
        <v>1309057021.9228606</v>
      </c>
      <c r="O2312" s="140">
        <v>951359947.52833903</v>
      </c>
      <c r="P2312" s="140">
        <v>960243629.70310605</v>
      </c>
      <c r="Q2312" s="140">
        <v>4902325920.2422495</v>
      </c>
      <c r="R2312" s="140">
        <v>3619677751.1160345</v>
      </c>
      <c r="S2312" s="140">
        <v>1282648169.1262152</v>
      </c>
      <c r="T2312" s="140">
        <v>5962706966.9650545</v>
      </c>
      <c r="U2312" s="140">
        <v>0</v>
      </c>
      <c r="V2312" s="140">
        <v>0</v>
      </c>
      <c r="W2312" s="140">
        <v>0</v>
      </c>
      <c r="X2312" s="140">
        <v>0</v>
      </c>
      <c r="Y2312" s="140">
        <v>5962706966.9650545</v>
      </c>
      <c r="Z2312" s="140">
        <v>84546061123.856552</v>
      </c>
      <c r="AA2312" s="140">
        <v>43383839924.46402</v>
      </c>
      <c r="AB2312" s="140">
        <v>38387473959.941574</v>
      </c>
      <c r="AC2312" s="140">
        <v>4996365964.5224562</v>
      </c>
      <c r="AD2312" s="140">
        <v>41162221199.392532</v>
      </c>
      <c r="AE2312" s="140">
        <v>36421711337.128838</v>
      </c>
      <c r="AF2312" s="140">
        <v>4740509862.263669</v>
      </c>
      <c r="AG2312" s="140">
        <v>-7837241502.1095963</v>
      </c>
      <c r="AH2312" s="140">
        <v>2654701</v>
      </c>
      <c r="AI2312" s="44"/>
      <c r="AK2312" s="44"/>
      <c r="AL2312" s="4"/>
    </row>
    <row r="2313" spans="1:38" x14ac:dyDescent="0.35">
      <c r="A2313" s="140" t="s">
        <v>129</v>
      </c>
      <c r="B2313" s="140" t="s">
        <v>130</v>
      </c>
      <c r="C2313" s="140" t="s">
        <v>6</v>
      </c>
      <c r="D2313" s="140" t="s">
        <v>11</v>
      </c>
      <c r="E2313" s="140" t="s">
        <v>535</v>
      </c>
      <c r="F2313" s="140">
        <v>2001</v>
      </c>
      <c r="G2313" s="140" t="s">
        <v>2079</v>
      </c>
      <c r="H2313" s="140">
        <v>179395685952.55917</v>
      </c>
      <c r="I2313" s="140">
        <v>88560205835.238434</v>
      </c>
      <c r="J2313" s="140">
        <v>14739222082.675406</v>
      </c>
      <c r="K2313" s="140">
        <v>9582866644.603405</v>
      </c>
      <c r="L2313" s="140">
        <v>498595958.78559327</v>
      </c>
      <c r="M2313" s="140">
        <v>1898689027.1778159</v>
      </c>
      <c r="N2313" s="140">
        <v>1295738187.3929236</v>
      </c>
      <c r="O2313" s="140">
        <v>972330639.92792928</v>
      </c>
      <c r="P2313" s="140">
        <v>889105335.36029708</v>
      </c>
      <c r="Q2313" s="140">
        <v>4028407495.958848</v>
      </c>
      <c r="R2313" s="140">
        <v>2841157506.542315</v>
      </c>
      <c r="S2313" s="140">
        <v>1187249989.416533</v>
      </c>
      <c r="T2313" s="140">
        <v>5156355438.0719995</v>
      </c>
      <c r="U2313" s="140">
        <v>0</v>
      </c>
      <c r="V2313" s="140">
        <v>0</v>
      </c>
      <c r="W2313" s="140">
        <v>0</v>
      </c>
      <c r="X2313" s="140">
        <v>0</v>
      </c>
      <c r="Y2313" s="140">
        <v>5156355438.0719995</v>
      </c>
      <c r="Z2313" s="140">
        <v>83727724855.219177</v>
      </c>
      <c r="AA2313" s="140">
        <v>42942078183.941826</v>
      </c>
      <c r="AB2313" s="140">
        <v>38000305187.023933</v>
      </c>
      <c r="AC2313" s="140">
        <v>4941772996.9178867</v>
      </c>
      <c r="AD2313" s="140">
        <v>40785646671.277489</v>
      </c>
      <c r="AE2313" s="140">
        <v>36092035744.516975</v>
      </c>
      <c r="AF2313" s="140">
        <v>4693610926.760498</v>
      </c>
      <c r="AG2313" s="140">
        <v>-7631466820.5738001</v>
      </c>
      <c r="AH2313" s="140">
        <v>2674702</v>
      </c>
      <c r="AI2313" s="44"/>
      <c r="AK2313" s="44"/>
      <c r="AL2313" s="4"/>
    </row>
    <row r="2314" spans="1:38" x14ac:dyDescent="0.35">
      <c r="A2314" s="140" t="s">
        <v>129</v>
      </c>
      <c r="B2314" s="140" t="s">
        <v>130</v>
      </c>
      <c r="C2314" s="140" t="s">
        <v>6</v>
      </c>
      <c r="D2314" s="140" t="s">
        <v>11</v>
      </c>
      <c r="E2314" s="140" t="s">
        <v>535</v>
      </c>
      <c r="F2314" s="140">
        <v>2002</v>
      </c>
      <c r="G2314" s="140" t="s">
        <v>2080</v>
      </c>
      <c r="H2314" s="140">
        <v>190901577164.10257</v>
      </c>
      <c r="I2314" s="140">
        <v>90290754648.695953</v>
      </c>
      <c r="J2314" s="140">
        <v>13792591267.611555</v>
      </c>
      <c r="K2314" s="140">
        <v>9242255970.1678543</v>
      </c>
      <c r="L2314" s="140">
        <v>434899251.60137063</v>
      </c>
      <c r="M2314" s="140">
        <v>1827839686.0925732</v>
      </c>
      <c r="N2314" s="140">
        <v>1282419377.3679855</v>
      </c>
      <c r="O2314" s="140">
        <v>1182478441.2847257</v>
      </c>
      <c r="P2314" s="140">
        <v>816731466.70060122</v>
      </c>
      <c r="Q2314" s="140">
        <v>3697887747.1205969</v>
      </c>
      <c r="R2314" s="140">
        <v>2607625091.2775493</v>
      </c>
      <c r="S2314" s="140">
        <v>1090262655.8430479</v>
      </c>
      <c r="T2314" s="140">
        <v>4550335297.4437037</v>
      </c>
      <c r="U2314" s="140">
        <v>0</v>
      </c>
      <c r="V2314" s="140">
        <v>0</v>
      </c>
      <c r="W2314" s="140">
        <v>0</v>
      </c>
      <c r="X2314" s="140">
        <v>0</v>
      </c>
      <c r="Y2314" s="140">
        <v>4550335297.4437037</v>
      </c>
      <c r="Z2314" s="140">
        <v>95451518342.817734</v>
      </c>
      <c r="AA2314" s="140">
        <v>59617130983.55381</v>
      </c>
      <c r="AB2314" s="140">
        <v>53313308458.825874</v>
      </c>
      <c r="AC2314" s="140">
        <v>6303822524.7279444</v>
      </c>
      <c r="AD2314" s="140">
        <v>35834387359.264061</v>
      </c>
      <c r="AE2314" s="140">
        <v>32045315083.084339</v>
      </c>
      <c r="AF2314" s="140">
        <v>3789072276.1796536</v>
      </c>
      <c r="AG2314" s="140">
        <v>-8633287095.0226612</v>
      </c>
      <c r="AH2314" s="140">
        <v>2692845</v>
      </c>
      <c r="AI2314" s="44"/>
      <c r="AK2314" s="44"/>
      <c r="AL2314" s="4"/>
    </row>
    <row r="2315" spans="1:38" x14ac:dyDescent="0.35">
      <c r="A2315" s="140" t="s">
        <v>129</v>
      </c>
      <c r="B2315" s="140" t="s">
        <v>130</v>
      </c>
      <c r="C2315" s="140" t="s">
        <v>6</v>
      </c>
      <c r="D2315" s="140" t="s">
        <v>11</v>
      </c>
      <c r="E2315" s="140" t="s">
        <v>535</v>
      </c>
      <c r="F2315" s="140">
        <v>2003</v>
      </c>
      <c r="G2315" s="140" t="s">
        <v>2081</v>
      </c>
      <c r="H2315" s="140">
        <v>194728821391.52631</v>
      </c>
      <c r="I2315" s="140">
        <v>91905392016.971741</v>
      </c>
      <c r="J2315" s="140">
        <v>13205013949.518057</v>
      </c>
      <c r="K2315" s="140">
        <v>9066162910.0404282</v>
      </c>
      <c r="L2315" s="140">
        <v>401788713.86551297</v>
      </c>
      <c r="M2315" s="140">
        <v>2090602615.9748871</v>
      </c>
      <c r="N2315" s="140">
        <v>1269100542.8380485</v>
      </c>
      <c r="O2315" s="140">
        <v>889081792.64797902</v>
      </c>
      <c r="P2315" s="140">
        <v>779565216.56532276</v>
      </c>
      <c r="Q2315" s="140">
        <v>3636024028.1486783</v>
      </c>
      <c r="R2315" s="140">
        <v>2595703339.5675006</v>
      </c>
      <c r="S2315" s="140">
        <v>1040320688.5811778</v>
      </c>
      <c r="T2315" s="140">
        <v>4138851039.4776258</v>
      </c>
      <c r="U2315" s="140">
        <v>0</v>
      </c>
      <c r="V2315" s="140">
        <v>0</v>
      </c>
      <c r="W2315" s="140">
        <v>0</v>
      </c>
      <c r="X2315" s="140">
        <v>0</v>
      </c>
      <c r="Y2315" s="140">
        <v>4138851039.4776258</v>
      </c>
      <c r="Z2315" s="140">
        <v>100384368887.80273</v>
      </c>
      <c r="AA2315" s="140">
        <v>62696412697.316269</v>
      </c>
      <c r="AB2315" s="140">
        <v>56561065894.340981</v>
      </c>
      <c r="AC2315" s="140">
        <v>6135346802.9752893</v>
      </c>
      <c r="AD2315" s="140">
        <v>37687956190.486473</v>
      </c>
      <c r="AE2315" s="140">
        <v>33999887422.656048</v>
      </c>
      <c r="AF2315" s="140">
        <v>3688068767.8303447</v>
      </c>
      <c r="AG2315" s="140">
        <v>-10765953462.766199</v>
      </c>
      <c r="AH2315" s="140">
        <v>2709437</v>
      </c>
      <c r="AI2315" s="44"/>
      <c r="AK2315" s="44"/>
      <c r="AL2315" s="4"/>
    </row>
    <row r="2316" spans="1:38" x14ac:dyDescent="0.35">
      <c r="A2316" s="140" t="s">
        <v>129</v>
      </c>
      <c r="B2316" s="140" t="s">
        <v>130</v>
      </c>
      <c r="C2316" s="140" t="s">
        <v>6</v>
      </c>
      <c r="D2316" s="140" t="s">
        <v>11</v>
      </c>
      <c r="E2316" s="140" t="s">
        <v>535</v>
      </c>
      <c r="F2316" s="140">
        <v>2004</v>
      </c>
      <c r="G2316" s="140" t="s">
        <v>2082</v>
      </c>
      <c r="H2316" s="140">
        <v>196077890592.48395</v>
      </c>
      <c r="I2316" s="140">
        <v>93537757478.938293</v>
      </c>
      <c r="J2316" s="140">
        <v>13321390430.592422</v>
      </c>
      <c r="K2316" s="140">
        <v>8874777512.0384293</v>
      </c>
      <c r="L2316" s="140">
        <v>373754179.82398444</v>
      </c>
      <c r="M2316" s="140">
        <v>2085800837.1200314</v>
      </c>
      <c r="N2316" s="140">
        <v>1255781708.3081112</v>
      </c>
      <c r="O2316" s="140">
        <v>821824949.59739149</v>
      </c>
      <c r="P2316" s="140">
        <v>754130717.89340377</v>
      </c>
      <c r="Q2316" s="140">
        <v>3583485119.295507</v>
      </c>
      <c r="R2316" s="140">
        <v>2577423942.1261797</v>
      </c>
      <c r="S2316" s="140">
        <v>1006061177.1693271</v>
      </c>
      <c r="T2316" s="140">
        <v>4446612918.5539932</v>
      </c>
      <c r="U2316" s="140">
        <v>0</v>
      </c>
      <c r="V2316" s="140">
        <v>0</v>
      </c>
      <c r="W2316" s="140">
        <v>0</v>
      </c>
      <c r="X2316" s="140">
        <v>0</v>
      </c>
      <c r="Y2316" s="140">
        <v>4446612918.5539932</v>
      </c>
      <c r="Z2316" s="140">
        <v>99613784763.133774</v>
      </c>
      <c r="AA2316" s="140">
        <v>62251541301.550858</v>
      </c>
      <c r="AB2316" s="140">
        <v>56323190042.170082</v>
      </c>
      <c r="AC2316" s="140">
        <v>5928351259.3808031</v>
      </c>
      <c r="AD2316" s="140">
        <v>37362243461.583076</v>
      </c>
      <c r="AE2316" s="140">
        <v>33804154803.089779</v>
      </c>
      <c r="AF2316" s="140">
        <v>3558088658.4931836</v>
      </c>
      <c r="AG2316" s="140">
        <v>-10395042080.180513</v>
      </c>
      <c r="AH2316" s="140">
        <v>2725015</v>
      </c>
      <c r="AI2316" s="44"/>
      <c r="AK2316" s="44"/>
      <c r="AL2316" s="4"/>
    </row>
    <row r="2317" spans="1:38" x14ac:dyDescent="0.35">
      <c r="A2317" s="140" t="s">
        <v>129</v>
      </c>
      <c r="B2317" s="140" t="s">
        <v>130</v>
      </c>
      <c r="C2317" s="140" t="s">
        <v>6</v>
      </c>
      <c r="D2317" s="140" t="s">
        <v>11</v>
      </c>
      <c r="E2317" s="140" t="s">
        <v>535</v>
      </c>
      <c r="F2317" s="140">
        <v>2005</v>
      </c>
      <c r="G2317" s="140" t="s">
        <v>2083</v>
      </c>
      <c r="H2317" s="140">
        <v>195576298540.45065</v>
      </c>
      <c r="I2317" s="140">
        <v>95229888132.716202</v>
      </c>
      <c r="J2317" s="140">
        <v>13543367357.481844</v>
      </c>
      <c r="K2317" s="140">
        <v>8622626065.7424164</v>
      </c>
      <c r="L2317" s="140">
        <v>353594602.7645427</v>
      </c>
      <c r="M2317" s="140">
        <v>1973850930.8806999</v>
      </c>
      <c r="N2317" s="140">
        <v>1242462898.2831733</v>
      </c>
      <c r="O2317" s="140">
        <v>583959981.9300524</v>
      </c>
      <c r="P2317" s="140">
        <v>736755171.10652745</v>
      </c>
      <c r="Q2317" s="140">
        <v>3732002480.7774191</v>
      </c>
      <c r="R2317" s="140">
        <v>2749431412.7949572</v>
      </c>
      <c r="S2317" s="140">
        <v>982571067.98246193</v>
      </c>
      <c r="T2317" s="140">
        <v>4920741291.7394314</v>
      </c>
      <c r="U2317" s="140">
        <v>0</v>
      </c>
      <c r="V2317" s="140">
        <v>0</v>
      </c>
      <c r="W2317" s="140">
        <v>0</v>
      </c>
      <c r="X2317" s="140">
        <v>0</v>
      </c>
      <c r="Y2317" s="140">
        <v>4920741291.7394314</v>
      </c>
      <c r="Z2317" s="140">
        <v>98996616331.161392</v>
      </c>
      <c r="AA2317" s="140">
        <v>61921675952.060394</v>
      </c>
      <c r="AB2317" s="140">
        <v>55705083874.317986</v>
      </c>
      <c r="AC2317" s="140">
        <v>6216592077.7423811</v>
      </c>
      <c r="AD2317" s="140">
        <v>37074940379.100998</v>
      </c>
      <c r="AE2317" s="140">
        <v>33352822443.825371</v>
      </c>
      <c r="AF2317" s="140">
        <v>3722117935.2756429</v>
      </c>
      <c r="AG2317" s="140">
        <v>-12193573280.908838</v>
      </c>
      <c r="AH2317" s="140">
        <v>2740003</v>
      </c>
      <c r="AI2317" s="44"/>
      <c r="AK2317" s="44"/>
      <c r="AL2317" s="4"/>
    </row>
    <row r="2318" spans="1:38" x14ac:dyDescent="0.35">
      <c r="A2318" s="140" t="s">
        <v>129</v>
      </c>
      <c r="B2318" s="140" t="s">
        <v>130</v>
      </c>
      <c r="C2318" s="140" t="s">
        <v>6</v>
      </c>
      <c r="D2318" s="140" t="s">
        <v>11</v>
      </c>
      <c r="E2318" s="140" t="s">
        <v>535</v>
      </c>
      <c r="F2318" s="140">
        <v>2006</v>
      </c>
      <c r="G2318" s="140" t="s">
        <v>2084</v>
      </c>
      <c r="H2318" s="140">
        <v>199718472143.39783</v>
      </c>
      <c r="I2318" s="140">
        <v>97266064934.069595</v>
      </c>
      <c r="J2318" s="140">
        <v>14346197166.581509</v>
      </c>
      <c r="K2318" s="140">
        <v>8446984843.2904205</v>
      </c>
      <c r="L2318" s="140">
        <v>356609659.13831419</v>
      </c>
      <c r="M2318" s="140">
        <v>2213678771.6533923</v>
      </c>
      <c r="N2318" s="140">
        <v>1229144063.7532361</v>
      </c>
      <c r="O2318" s="140">
        <v>216190037.78882217</v>
      </c>
      <c r="P2318" s="140">
        <v>717569389.27159548</v>
      </c>
      <c r="Q2318" s="140">
        <v>3713792921.685061</v>
      </c>
      <c r="R2318" s="140">
        <v>2757110604.7871156</v>
      </c>
      <c r="S2318" s="140">
        <v>956682316.89794528</v>
      </c>
      <c r="T2318" s="140">
        <v>5899212323.2910881</v>
      </c>
      <c r="U2318" s="140">
        <v>0</v>
      </c>
      <c r="V2318" s="140">
        <v>0</v>
      </c>
      <c r="W2318" s="140">
        <v>0</v>
      </c>
      <c r="X2318" s="140">
        <v>0</v>
      </c>
      <c r="Y2318" s="140">
        <v>5899212323.2910881</v>
      </c>
      <c r="Z2318" s="140">
        <v>102271303552.31018</v>
      </c>
      <c r="AA2318" s="140">
        <v>63974933421.681351</v>
      </c>
      <c r="AB2318" s="140">
        <v>57635260348.12516</v>
      </c>
      <c r="AC2318" s="140">
        <v>6339673073.5563164</v>
      </c>
      <c r="AD2318" s="140">
        <v>38296370130.62867</v>
      </c>
      <c r="AE2318" s="140">
        <v>34501345211.543625</v>
      </c>
      <c r="AF2318" s="140">
        <v>3795024919.0851202</v>
      </c>
      <c r="AG2318" s="140">
        <v>-14165093509.563457</v>
      </c>
      <c r="AH2318" s="140">
        <v>2754407</v>
      </c>
      <c r="AI2318" s="44"/>
      <c r="AK2318" s="44"/>
      <c r="AL2318" s="4"/>
    </row>
    <row r="2319" spans="1:38" x14ac:dyDescent="0.35">
      <c r="A2319" s="140" t="s">
        <v>129</v>
      </c>
      <c r="B2319" s="140" t="s">
        <v>130</v>
      </c>
      <c r="C2319" s="140" t="s">
        <v>6</v>
      </c>
      <c r="D2319" s="140" t="s">
        <v>11</v>
      </c>
      <c r="E2319" s="140" t="s">
        <v>535</v>
      </c>
      <c r="F2319" s="140">
        <v>2007</v>
      </c>
      <c r="G2319" s="140" t="s">
        <v>2085</v>
      </c>
      <c r="H2319" s="140">
        <v>203036096675.90222</v>
      </c>
      <c r="I2319" s="140">
        <v>98902789797.840576</v>
      </c>
      <c r="J2319" s="140">
        <v>15696520176.072014</v>
      </c>
      <c r="K2319" s="140">
        <v>8398097685.1516171</v>
      </c>
      <c r="L2319" s="140">
        <v>386671414.99369204</v>
      </c>
      <c r="M2319" s="140">
        <v>2130967913.8175585</v>
      </c>
      <c r="N2319" s="140">
        <v>1215825253.7282982</v>
      </c>
      <c r="O2319" s="140">
        <v>1453798.1453434601</v>
      </c>
      <c r="P2319" s="140">
        <v>723038682.29980969</v>
      </c>
      <c r="Q2319" s="140">
        <v>3940140622.1669154</v>
      </c>
      <c r="R2319" s="140">
        <v>2976470305.7264252</v>
      </c>
      <c r="S2319" s="140">
        <v>963670316.44049037</v>
      </c>
      <c r="T2319" s="140">
        <v>7298422490.9203949</v>
      </c>
      <c r="U2319" s="140">
        <v>0</v>
      </c>
      <c r="V2319" s="140">
        <v>0</v>
      </c>
      <c r="W2319" s="140">
        <v>0</v>
      </c>
      <c r="X2319" s="140">
        <v>0</v>
      </c>
      <c r="Y2319" s="140">
        <v>7298422490.9203949</v>
      </c>
      <c r="Z2319" s="140">
        <v>103650849670.02322</v>
      </c>
      <c r="AA2319" s="140">
        <v>64751239193.477753</v>
      </c>
      <c r="AB2319" s="140">
        <v>59050375563.702698</v>
      </c>
      <c r="AC2319" s="140">
        <v>5700863629.7749538</v>
      </c>
      <c r="AD2319" s="140">
        <v>38899610476.545464</v>
      </c>
      <c r="AE2319" s="140">
        <v>35474789927.312103</v>
      </c>
      <c r="AF2319" s="140">
        <v>3424820549.2334213</v>
      </c>
      <c r="AG2319" s="140">
        <v>-15214062968.033646</v>
      </c>
      <c r="AH2319" s="140">
        <v>2768227</v>
      </c>
      <c r="AI2319" s="44"/>
      <c r="AK2319" s="44"/>
      <c r="AL2319" s="4"/>
    </row>
    <row r="2320" spans="1:38" x14ac:dyDescent="0.35">
      <c r="A2320" s="140" t="s">
        <v>129</v>
      </c>
      <c r="B2320" s="140" t="s">
        <v>130</v>
      </c>
      <c r="C2320" s="140" t="s">
        <v>6</v>
      </c>
      <c r="D2320" s="140" t="s">
        <v>11</v>
      </c>
      <c r="E2320" s="140" t="s">
        <v>535</v>
      </c>
      <c r="F2320" s="140">
        <v>2008</v>
      </c>
      <c r="G2320" s="140" t="s">
        <v>2086</v>
      </c>
      <c r="H2320" s="140">
        <v>205812473599.37155</v>
      </c>
      <c r="I2320" s="140">
        <v>100089851954.58025</v>
      </c>
      <c r="J2320" s="140">
        <v>16524941037.787277</v>
      </c>
      <c r="K2320" s="140">
        <v>8533626711.0384531</v>
      </c>
      <c r="L2320" s="140">
        <v>410541018.91681415</v>
      </c>
      <c r="M2320" s="140">
        <v>2065042634.5289421</v>
      </c>
      <c r="N2320" s="140">
        <v>1202506419.1983609</v>
      </c>
      <c r="O2320" s="140">
        <v>0</v>
      </c>
      <c r="P2320" s="140">
        <v>731725459.76287973</v>
      </c>
      <c r="Q2320" s="140">
        <v>4123811178.6314573</v>
      </c>
      <c r="R2320" s="140">
        <v>3148870334.3309593</v>
      </c>
      <c r="S2320" s="140">
        <v>974940844.30049813</v>
      </c>
      <c r="T2320" s="140">
        <v>7991314326.7488222</v>
      </c>
      <c r="U2320" s="140">
        <v>0</v>
      </c>
      <c r="V2320" s="140">
        <v>0</v>
      </c>
      <c r="W2320" s="140">
        <v>0</v>
      </c>
      <c r="X2320" s="140">
        <v>0</v>
      </c>
      <c r="Y2320" s="140">
        <v>7991314326.7488222</v>
      </c>
      <c r="Z2320" s="140">
        <v>105507287920.60437</v>
      </c>
      <c r="AA2320" s="140">
        <v>65787351385.368309</v>
      </c>
      <c r="AB2320" s="140">
        <v>59852902749.639503</v>
      </c>
      <c r="AC2320" s="140">
        <v>5934448635.7288427</v>
      </c>
      <c r="AD2320" s="140">
        <v>39719936535.235893</v>
      </c>
      <c r="AE2320" s="140">
        <v>36136938919.144211</v>
      </c>
      <c r="AF2320" s="140">
        <v>3582997616.0917773</v>
      </c>
      <c r="AG2320" s="140">
        <v>-16309607313.600334</v>
      </c>
      <c r="AH2320" s="140">
        <v>2781876</v>
      </c>
      <c r="AI2320" s="44"/>
      <c r="AK2320" s="44"/>
      <c r="AL2320" s="4"/>
    </row>
    <row r="2321" spans="1:38" x14ac:dyDescent="0.35">
      <c r="A2321" s="140" t="s">
        <v>129</v>
      </c>
      <c r="B2321" s="140" t="s">
        <v>130</v>
      </c>
      <c r="C2321" s="140" t="s">
        <v>6</v>
      </c>
      <c r="D2321" s="140" t="s">
        <v>11</v>
      </c>
      <c r="E2321" s="140" t="s">
        <v>535</v>
      </c>
      <c r="F2321" s="140">
        <v>2009</v>
      </c>
      <c r="G2321" s="140" t="s">
        <v>2087</v>
      </c>
      <c r="H2321" s="140">
        <v>199392962052.4704</v>
      </c>
      <c r="I2321" s="140">
        <v>100441068287.86691</v>
      </c>
      <c r="J2321" s="140">
        <v>16547859821.021143</v>
      </c>
      <c r="K2321" s="140">
        <v>8901050601.5367794</v>
      </c>
      <c r="L2321" s="140">
        <v>445085650.83865571</v>
      </c>
      <c r="M2321" s="140">
        <v>2103738433.984683</v>
      </c>
      <c r="N2321" s="140">
        <v>1189187609.1734231</v>
      </c>
      <c r="O2321" s="140">
        <v>0</v>
      </c>
      <c r="P2321" s="140">
        <v>746476203.05059218</v>
      </c>
      <c r="Q2321" s="140">
        <v>4416562704.4894257</v>
      </c>
      <c r="R2321" s="140">
        <v>3422281432.7314143</v>
      </c>
      <c r="S2321" s="140">
        <v>994281271.75801122</v>
      </c>
      <c r="T2321" s="140">
        <v>7646809219.4843626</v>
      </c>
      <c r="U2321" s="140">
        <v>0</v>
      </c>
      <c r="V2321" s="140">
        <v>0</v>
      </c>
      <c r="W2321" s="140">
        <v>0</v>
      </c>
      <c r="X2321" s="140">
        <v>0</v>
      </c>
      <c r="Y2321" s="140">
        <v>7646809219.4843626</v>
      </c>
      <c r="Z2321" s="140">
        <v>101276196924.6131</v>
      </c>
      <c r="AA2321" s="140">
        <v>63094334564.85141</v>
      </c>
      <c r="AB2321" s="140">
        <v>56797660302.457901</v>
      </c>
      <c r="AC2321" s="140">
        <v>6296674262.3934889</v>
      </c>
      <c r="AD2321" s="140">
        <v>38181862359.761681</v>
      </c>
      <c r="AE2321" s="140">
        <v>34371397415.974365</v>
      </c>
      <c r="AF2321" s="140">
        <v>3810464943.7874341</v>
      </c>
      <c r="AG2321" s="140">
        <v>-18872162981.0308</v>
      </c>
      <c r="AH2321" s="140">
        <v>2795837</v>
      </c>
      <c r="AI2321" s="44"/>
      <c r="AK2321" s="44"/>
      <c r="AL2321" s="4"/>
    </row>
    <row r="2322" spans="1:38" x14ac:dyDescent="0.35">
      <c r="A2322" s="140" t="s">
        <v>129</v>
      </c>
      <c r="B2322" s="140" t="s">
        <v>130</v>
      </c>
      <c r="C2322" s="140" t="s">
        <v>6</v>
      </c>
      <c r="D2322" s="140" t="s">
        <v>11</v>
      </c>
      <c r="E2322" s="140" t="s">
        <v>535</v>
      </c>
      <c r="F2322" s="140">
        <v>2010</v>
      </c>
      <c r="G2322" s="140" t="s">
        <v>2088</v>
      </c>
      <c r="H2322" s="140">
        <v>196382707624.02859</v>
      </c>
      <c r="I2322" s="140">
        <v>100770500983.14558</v>
      </c>
      <c r="J2322" s="140">
        <v>16241049131.789633</v>
      </c>
      <c r="K2322" s="140">
        <v>9131113975.0850925</v>
      </c>
      <c r="L2322" s="140">
        <v>542686186.46307456</v>
      </c>
      <c r="M2322" s="140">
        <v>1935342757.4211733</v>
      </c>
      <c r="N2322" s="140">
        <v>1175868774.6434858</v>
      </c>
      <c r="O2322" s="140">
        <v>47204071.064733975</v>
      </c>
      <c r="P2322" s="140">
        <v>759052870.03894401</v>
      </c>
      <c r="Q2322" s="140">
        <v>4670959315.4536819</v>
      </c>
      <c r="R2322" s="140">
        <v>3660244680.3038726</v>
      </c>
      <c r="S2322" s="140">
        <v>1010714635.1498089</v>
      </c>
      <c r="T2322" s="140">
        <v>7109935156.7045393</v>
      </c>
      <c r="U2322" s="140">
        <v>0</v>
      </c>
      <c r="V2322" s="140">
        <v>0</v>
      </c>
      <c r="W2322" s="140">
        <v>0</v>
      </c>
      <c r="X2322" s="140">
        <v>0</v>
      </c>
      <c r="Y2322" s="140">
        <v>7109935156.7045393</v>
      </c>
      <c r="Z2322" s="140">
        <v>97459969340.457764</v>
      </c>
      <c r="AA2322" s="140">
        <v>61138773269.498146</v>
      </c>
      <c r="AB2322" s="140">
        <v>55070421366.781136</v>
      </c>
      <c r="AC2322" s="140">
        <v>6068351902.7170067</v>
      </c>
      <c r="AD2322" s="140">
        <v>36321196070.95961</v>
      </c>
      <c r="AE2322" s="140">
        <v>32716122113.80632</v>
      </c>
      <c r="AF2322" s="140">
        <v>3605073957.1532602</v>
      </c>
      <c r="AG2322" s="140">
        <v>-18088811831.364346</v>
      </c>
      <c r="AH2322" s="140">
        <v>2810460</v>
      </c>
      <c r="AI2322" s="44"/>
      <c r="AK2322" s="44"/>
      <c r="AL2322" s="4"/>
    </row>
    <row r="2323" spans="1:38" x14ac:dyDescent="0.35">
      <c r="A2323" s="140" t="s">
        <v>129</v>
      </c>
      <c r="B2323" s="140" t="s">
        <v>130</v>
      </c>
      <c r="C2323" s="140" t="s">
        <v>6</v>
      </c>
      <c r="D2323" s="140" t="s">
        <v>11</v>
      </c>
      <c r="E2323" s="140" t="s">
        <v>535</v>
      </c>
      <c r="F2323" s="140">
        <v>2011</v>
      </c>
      <c r="G2323" s="140" t="s">
        <v>2089</v>
      </c>
      <c r="H2323" s="140">
        <v>197670546702.73459</v>
      </c>
      <c r="I2323" s="140">
        <v>101469666713.51747</v>
      </c>
      <c r="J2323" s="140">
        <v>15500562214.438774</v>
      </c>
      <c r="K2323" s="140">
        <v>9192807888.4607868</v>
      </c>
      <c r="L2323" s="140">
        <v>585532310.21434176</v>
      </c>
      <c r="M2323" s="140">
        <v>1791000733.0632458</v>
      </c>
      <c r="N2323" s="140">
        <v>1159782321.0218115</v>
      </c>
      <c r="O2323" s="140">
        <v>0</v>
      </c>
      <c r="P2323" s="140">
        <v>792266885.10232842</v>
      </c>
      <c r="Q2323" s="140">
        <v>4864225639.0590591</v>
      </c>
      <c r="R2323" s="140">
        <v>3809617034.6337662</v>
      </c>
      <c r="S2323" s="140">
        <v>1054608604.4252925</v>
      </c>
      <c r="T2323" s="140">
        <v>6307754325.9779863</v>
      </c>
      <c r="U2323" s="140">
        <v>0</v>
      </c>
      <c r="V2323" s="140">
        <v>0</v>
      </c>
      <c r="W2323" s="140">
        <v>0</v>
      </c>
      <c r="X2323" s="140">
        <v>0</v>
      </c>
      <c r="Y2323" s="140">
        <v>6307754325.9779863</v>
      </c>
      <c r="Z2323" s="140">
        <v>99418517380.195663</v>
      </c>
      <c r="AA2323" s="140">
        <v>62297215433.740784</v>
      </c>
      <c r="AB2323" s="140">
        <v>55727688763.983566</v>
      </c>
      <c r="AC2323" s="140">
        <v>6569526669.7572775</v>
      </c>
      <c r="AD2323" s="140">
        <v>37121301946.45488</v>
      </c>
      <c r="AE2323" s="140">
        <v>33206690651.946377</v>
      </c>
      <c r="AF2323" s="140">
        <v>3914611294.5084486</v>
      </c>
      <c r="AG2323" s="140">
        <v>-18718199605.417309</v>
      </c>
      <c r="AH2323" s="140">
        <v>2825929</v>
      </c>
      <c r="AI2323" s="44"/>
      <c r="AK2323" s="44"/>
      <c r="AL2323" s="4"/>
    </row>
    <row r="2324" spans="1:38" x14ac:dyDescent="0.35">
      <c r="A2324" s="140" t="s">
        <v>129</v>
      </c>
      <c r="B2324" s="140" t="s">
        <v>130</v>
      </c>
      <c r="C2324" s="140" t="s">
        <v>6</v>
      </c>
      <c r="D2324" s="140" t="s">
        <v>11</v>
      </c>
      <c r="E2324" s="140" t="s">
        <v>535</v>
      </c>
      <c r="F2324" s="140">
        <v>2012</v>
      </c>
      <c r="G2324" s="140" t="s">
        <v>2090</v>
      </c>
      <c r="H2324" s="140">
        <v>197050676463.99112</v>
      </c>
      <c r="I2324" s="140">
        <v>102002654233.64615</v>
      </c>
      <c r="J2324" s="140">
        <v>14371432069.716652</v>
      </c>
      <c r="K2324" s="140">
        <v>9326807306.0165977</v>
      </c>
      <c r="L2324" s="140">
        <v>617977936.13826776</v>
      </c>
      <c r="M2324" s="140">
        <v>1735243416.6487443</v>
      </c>
      <c r="N2324" s="140">
        <v>1143695867.4001369</v>
      </c>
      <c r="O2324" s="140">
        <v>0</v>
      </c>
      <c r="P2324" s="140">
        <v>805548823.38568687</v>
      </c>
      <c r="Q2324" s="140">
        <v>5024341262.4437628</v>
      </c>
      <c r="R2324" s="140">
        <v>3952390108.4439807</v>
      </c>
      <c r="S2324" s="140">
        <v>1071951153.9997821</v>
      </c>
      <c r="T2324" s="140">
        <v>5044624763.7000532</v>
      </c>
      <c r="U2324" s="140">
        <v>0</v>
      </c>
      <c r="V2324" s="140">
        <v>0</v>
      </c>
      <c r="W2324" s="140">
        <v>0</v>
      </c>
      <c r="X2324" s="140">
        <v>0</v>
      </c>
      <c r="Y2324" s="140">
        <v>5044624763.7000532</v>
      </c>
      <c r="Z2324" s="140">
        <v>99483648718.32283</v>
      </c>
      <c r="AA2324" s="140">
        <v>62640365959.791382</v>
      </c>
      <c r="AB2324" s="140">
        <v>55903309035.950806</v>
      </c>
      <c r="AC2324" s="140">
        <v>6737056923.8405237</v>
      </c>
      <c r="AD2324" s="140">
        <v>36843282758.531448</v>
      </c>
      <c r="AE2324" s="140">
        <v>32880737371.029976</v>
      </c>
      <c r="AF2324" s="140">
        <v>3962545387.5015149</v>
      </c>
      <c r="AG2324" s="140">
        <v>-18807058557.694481</v>
      </c>
      <c r="AH2324" s="140">
        <v>2842132</v>
      </c>
      <c r="AI2324" s="44"/>
      <c r="AK2324" s="44"/>
      <c r="AL2324" s="4"/>
    </row>
    <row r="2325" spans="1:38" x14ac:dyDescent="0.35">
      <c r="A2325" s="140" t="s">
        <v>129</v>
      </c>
      <c r="B2325" s="140" t="s">
        <v>130</v>
      </c>
      <c r="C2325" s="140" t="s">
        <v>6</v>
      </c>
      <c r="D2325" s="140" t="s">
        <v>11</v>
      </c>
      <c r="E2325" s="140" t="s">
        <v>535</v>
      </c>
      <c r="F2325" s="140">
        <v>2013</v>
      </c>
      <c r="G2325" s="140" t="s">
        <v>2091</v>
      </c>
      <c r="H2325" s="140">
        <v>196675060289.29877</v>
      </c>
      <c r="I2325" s="140">
        <v>102785203602.15099</v>
      </c>
      <c r="J2325" s="140">
        <v>14295811705.317047</v>
      </c>
      <c r="K2325" s="140">
        <v>9841934864.9445572</v>
      </c>
      <c r="L2325" s="140">
        <v>672093249.09463644</v>
      </c>
      <c r="M2325" s="140">
        <v>1817858915.6372974</v>
      </c>
      <c r="N2325" s="140">
        <v>1127609389.2734637</v>
      </c>
      <c r="O2325" s="140">
        <v>165141527.21578079</v>
      </c>
      <c r="P2325" s="140">
        <v>819594197.9089185</v>
      </c>
      <c r="Q2325" s="140">
        <v>5239637585.8144617</v>
      </c>
      <c r="R2325" s="140">
        <v>4149339200.9489717</v>
      </c>
      <c r="S2325" s="140">
        <v>1090298384.8654902</v>
      </c>
      <c r="T2325" s="140">
        <v>4453876840.3724899</v>
      </c>
      <c r="U2325" s="140">
        <v>0</v>
      </c>
      <c r="V2325" s="140">
        <v>0</v>
      </c>
      <c r="W2325" s="140">
        <v>0</v>
      </c>
      <c r="X2325" s="140">
        <v>0</v>
      </c>
      <c r="Y2325" s="140">
        <v>4453876840.3724899</v>
      </c>
      <c r="Z2325" s="140">
        <v>99480082777.533539</v>
      </c>
      <c r="AA2325" s="140">
        <v>62675694335.624718</v>
      </c>
      <c r="AB2325" s="140">
        <v>55679093848.688217</v>
      </c>
      <c r="AC2325" s="140">
        <v>6996600486.9364691</v>
      </c>
      <c r="AD2325" s="140">
        <v>36804388441.908821</v>
      </c>
      <c r="AE2325" s="140">
        <v>32695848363.914192</v>
      </c>
      <c r="AF2325" s="140">
        <v>4108540077.9946876</v>
      </c>
      <c r="AG2325" s="140">
        <v>-19886037795.702797</v>
      </c>
      <c r="AH2325" s="140">
        <v>2858709</v>
      </c>
      <c r="AI2325" s="44"/>
      <c r="AK2325" s="44"/>
      <c r="AL2325" s="4"/>
    </row>
    <row r="2326" spans="1:38" x14ac:dyDescent="0.35">
      <c r="A2326" s="140" t="s">
        <v>129</v>
      </c>
      <c r="B2326" s="140" t="s">
        <v>130</v>
      </c>
      <c r="C2326" s="140" t="s">
        <v>6</v>
      </c>
      <c r="D2326" s="140" t="s">
        <v>11</v>
      </c>
      <c r="E2326" s="140" t="s">
        <v>535</v>
      </c>
      <c r="F2326" s="140">
        <v>2014</v>
      </c>
      <c r="G2326" s="140" t="s">
        <v>2092</v>
      </c>
      <c r="H2326" s="140">
        <v>195781098825.55045</v>
      </c>
      <c r="I2326" s="140">
        <v>103715429528.17453</v>
      </c>
      <c r="J2326" s="140">
        <v>14329139603.262877</v>
      </c>
      <c r="K2326" s="140">
        <v>9914024926.9419365</v>
      </c>
      <c r="L2326" s="140">
        <v>752670955.74667418</v>
      </c>
      <c r="M2326" s="140">
        <v>2005985743.1287093</v>
      </c>
      <c r="N2326" s="140">
        <v>1111522935.6517892</v>
      </c>
      <c r="O2326" s="140">
        <v>0</v>
      </c>
      <c r="P2326" s="140">
        <v>840134939.15238011</v>
      </c>
      <c r="Q2326" s="140">
        <v>5203710353.2623844</v>
      </c>
      <c r="R2326" s="140">
        <v>4086438269.1616445</v>
      </c>
      <c r="S2326" s="140">
        <v>1117272084.1007395</v>
      </c>
      <c r="T2326" s="140">
        <v>4415114676.32094</v>
      </c>
      <c r="U2326" s="140">
        <v>0</v>
      </c>
      <c r="V2326" s="140">
        <v>0</v>
      </c>
      <c r="W2326" s="140">
        <v>0</v>
      </c>
      <c r="X2326" s="140">
        <v>0</v>
      </c>
      <c r="Y2326" s="140">
        <v>4415114676.32094</v>
      </c>
      <c r="Z2326" s="140">
        <v>99013628922.526993</v>
      </c>
      <c r="AA2326" s="140">
        <v>62393996345.540268</v>
      </c>
      <c r="AB2326" s="140">
        <v>55428842311.897865</v>
      </c>
      <c r="AC2326" s="140">
        <v>6965154033.6424923</v>
      </c>
      <c r="AD2326" s="140">
        <v>36619632576.986732</v>
      </c>
      <c r="AE2326" s="140">
        <v>32531717128.49445</v>
      </c>
      <c r="AF2326" s="140">
        <v>4087915448.4922791</v>
      </c>
      <c r="AG2326" s="140">
        <v>-21277099228.413967</v>
      </c>
      <c r="AH2326" s="140">
        <v>2875136</v>
      </c>
      <c r="AI2326" s="44"/>
      <c r="AK2326" s="44"/>
      <c r="AL2326" s="4"/>
    </row>
    <row r="2327" spans="1:38" x14ac:dyDescent="0.35">
      <c r="A2327" s="140" t="s">
        <v>129</v>
      </c>
      <c r="B2327" s="140" t="s">
        <v>130</v>
      </c>
      <c r="C2327" s="140" t="s">
        <v>6</v>
      </c>
      <c r="D2327" s="140" t="s">
        <v>11</v>
      </c>
      <c r="E2327" s="140" t="s">
        <v>535</v>
      </c>
      <c r="F2327" s="140">
        <v>2015</v>
      </c>
      <c r="G2327" s="140" t="s">
        <v>2093</v>
      </c>
      <c r="H2327" s="140">
        <v>196237689738.8223</v>
      </c>
      <c r="I2327" s="140">
        <v>104449033526.55927</v>
      </c>
      <c r="J2327" s="140">
        <v>14428369933.029043</v>
      </c>
      <c r="K2327" s="140">
        <v>10096081946.581175</v>
      </c>
      <c r="L2327" s="140">
        <v>744748168.27943671</v>
      </c>
      <c r="M2327" s="140">
        <v>2103545553.7632856</v>
      </c>
      <c r="N2327" s="140">
        <v>1095436482.0301149</v>
      </c>
      <c r="O2327" s="140">
        <v>37078621.791843675</v>
      </c>
      <c r="P2327" s="140">
        <v>822402575.43472373</v>
      </c>
      <c r="Q2327" s="140">
        <v>5292870545.2817717</v>
      </c>
      <c r="R2327" s="140">
        <v>4199524058.0475688</v>
      </c>
      <c r="S2327" s="140">
        <v>1093346487.2342026</v>
      </c>
      <c r="T2327" s="140">
        <v>4332287986.4478683</v>
      </c>
      <c r="U2327" s="140">
        <v>0</v>
      </c>
      <c r="V2327" s="140">
        <v>0</v>
      </c>
      <c r="W2327" s="140">
        <v>0</v>
      </c>
      <c r="X2327" s="140">
        <v>0</v>
      </c>
      <c r="Y2327" s="140">
        <v>4332287986.4478683</v>
      </c>
      <c r="Z2327" s="140">
        <v>98801177224.225311</v>
      </c>
      <c r="AA2327" s="140">
        <v>62271900031.801102</v>
      </c>
      <c r="AB2327" s="140">
        <v>55320375829.263283</v>
      </c>
      <c r="AC2327" s="140">
        <v>6951524202.5378494</v>
      </c>
      <c r="AD2327" s="140">
        <v>36529277192.424202</v>
      </c>
      <c r="AE2327" s="140">
        <v>32451448278.023586</v>
      </c>
      <c r="AF2327" s="140">
        <v>4077828914.4007421</v>
      </c>
      <c r="AG2327" s="140">
        <v>-21440890944.991379</v>
      </c>
      <c r="AH2327" s="140">
        <v>2891021</v>
      </c>
      <c r="AI2327" s="44"/>
      <c r="AK2327" s="44"/>
      <c r="AL2327" s="4"/>
    </row>
    <row r="2328" spans="1:38" x14ac:dyDescent="0.35">
      <c r="A2328" s="140" t="s">
        <v>129</v>
      </c>
      <c r="B2328" s="140" t="s">
        <v>130</v>
      </c>
      <c r="C2328" s="140" t="s">
        <v>6</v>
      </c>
      <c r="D2328" s="140" t="s">
        <v>11</v>
      </c>
      <c r="E2328" s="140" t="s">
        <v>535</v>
      </c>
      <c r="F2328" s="140">
        <v>2016</v>
      </c>
      <c r="G2328" s="140" t="s">
        <v>2094</v>
      </c>
      <c r="H2328" s="140">
        <v>196750433078.62219</v>
      </c>
      <c r="I2328" s="140">
        <v>105218876705.10629</v>
      </c>
      <c r="J2328" s="140">
        <v>14340971682.097944</v>
      </c>
      <c r="K2328" s="140">
        <v>10410324737.792656</v>
      </c>
      <c r="L2328" s="140">
        <v>799523263.06754351</v>
      </c>
      <c r="M2328" s="140">
        <v>2253541100.2165079</v>
      </c>
      <c r="N2328" s="140">
        <v>1079350028.4084404</v>
      </c>
      <c r="O2328" s="140">
        <v>37687198.901161626</v>
      </c>
      <c r="P2328" s="140">
        <v>798454371.20868087</v>
      </c>
      <c r="Q2328" s="140">
        <v>5441768775.9903212</v>
      </c>
      <c r="R2328" s="140">
        <v>4380593925.2643833</v>
      </c>
      <c r="S2328" s="140">
        <v>1061174850.7259377</v>
      </c>
      <c r="T2328" s="140">
        <v>3930646944.3052917</v>
      </c>
      <c r="U2328" s="140">
        <v>0</v>
      </c>
      <c r="V2328" s="140">
        <v>0</v>
      </c>
      <c r="W2328" s="140">
        <v>0</v>
      </c>
      <c r="X2328" s="140">
        <v>0</v>
      </c>
      <c r="Y2328" s="140">
        <v>3930646944.3052917</v>
      </c>
      <c r="Z2328" s="140">
        <v>99188864697.73259</v>
      </c>
      <c r="AA2328" s="140">
        <v>62516290387.73423</v>
      </c>
      <c r="AB2328" s="140">
        <v>55537484450.203972</v>
      </c>
      <c r="AC2328" s="140">
        <v>6978805937.530159</v>
      </c>
      <c r="AD2328" s="140">
        <v>36672574309.998375</v>
      </c>
      <c r="AE2328" s="140">
        <v>32578748880.6292</v>
      </c>
      <c r="AF2328" s="140">
        <v>4093825429.3691549</v>
      </c>
      <c r="AG2328" s="140">
        <v>-21998280006.314632</v>
      </c>
      <c r="AH2328" s="140">
        <v>2906238</v>
      </c>
      <c r="AI2328" s="44"/>
      <c r="AK2328" s="44"/>
      <c r="AL2328" s="4"/>
    </row>
    <row r="2329" spans="1:38" x14ac:dyDescent="0.35">
      <c r="A2329" s="140" t="s">
        <v>129</v>
      </c>
      <c r="B2329" s="140" t="s">
        <v>130</v>
      </c>
      <c r="C2329" s="140" t="s">
        <v>6</v>
      </c>
      <c r="D2329" s="140" t="s">
        <v>11</v>
      </c>
      <c r="E2329" s="140" t="s">
        <v>535</v>
      </c>
      <c r="F2329" s="140">
        <v>2017</v>
      </c>
      <c r="G2329" s="140" t="s">
        <v>2095</v>
      </c>
      <c r="H2329" s="140">
        <v>196876860921.92264</v>
      </c>
      <c r="I2329" s="140">
        <v>106186693776.66501</v>
      </c>
      <c r="J2329" s="140">
        <v>14554225086.859501</v>
      </c>
      <c r="K2329" s="140">
        <v>10572688546.453247</v>
      </c>
      <c r="L2329" s="140">
        <v>827339267.00922382</v>
      </c>
      <c r="M2329" s="140">
        <v>2366816773.5884428</v>
      </c>
      <c r="N2329" s="140">
        <v>1063263574.7867661</v>
      </c>
      <c r="O2329" s="140">
        <v>42539718.362161964</v>
      </c>
      <c r="P2329" s="140">
        <v>795887614.65067399</v>
      </c>
      <c r="Q2329" s="140">
        <v>5476841598.0559778</v>
      </c>
      <c r="R2329" s="140">
        <v>4423620355.6663809</v>
      </c>
      <c r="S2329" s="140">
        <v>1053221242.3895972</v>
      </c>
      <c r="T2329" s="140">
        <v>3981536540.4062538</v>
      </c>
      <c r="U2329" s="140">
        <v>0</v>
      </c>
      <c r="V2329" s="140">
        <v>0</v>
      </c>
      <c r="W2329" s="140">
        <v>0</v>
      </c>
      <c r="X2329" s="140">
        <v>0</v>
      </c>
      <c r="Y2329" s="140">
        <v>3981536540.4062538</v>
      </c>
      <c r="Z2329" s="140">
        <v>98427201217.314804</v>
      </c>
      <c r="AA2329" s="140">
        <v>62051616228.612206</v>
      </c>
      <c r="AB2329" s="140">
        <v>55124682703.225937</v>
      </c>
      <c r="AC2329" s="140">
        <v>6926933525.3863144</v>
      </c>
      <c r="AD2329" s="140">
        <v>36375584988.702606</v>
      </c>
      <c r="AE2329" s="140">
        <v>32314913011.433537</v>
      </c>
      <c r="AF2329" s="140">
        <v>4060671977.2691116</v>
      </c>
      <c r="AG2329" s="140">
        <v>-22291259158.916656</v>
      </c>
      <c r="AH2329" s="140">
        <v>2920853</v>
      </c>
      <c r="AI2329" s="44"/>
      <c r="AK2329" s="44"/>
      <c r="AL2329" s="4"/>
    </row>
    <row r="2330" spans="1:38" x14ac:dyDescent="0.35">
      <c r="A2330" s="140" t="s">
        <v>129</v>
      </c>
      <c r="B2330" s="140" t="s">
        <v>130</v>
      </c>
      <c r="C2330" s="140" t="s">
        <v>6</v>
      </c>
      <c r="D2330" s="140" t="s">
        <v>11</v>
      </c>
      <c r="E2330" s="140" t="s">
        <v>535</v>
      </c>
      <c r="F2330" s="140">
        <v>2018</v>
      </c>
      <c r="G2330" s="140" t="s">
        <v>2096</v>
      </c>
      <c r="H2330" s="140">
        <v>198808190577.8118</v>
      </c>
      <c r="I2330" s="140">
        <v>107320641588.63327</v>
      </c>
      <c r="J2330" s="140">
        <v>14805492849.13822</v>
      </c>
      <c r="K2330" s="140">
        <v>10636074182.722946</v>
      </c>
      <c r="L2330" s="140">
        <v>793668395.61060822</v>
      </c>
      <c r="M2330" s="140">
        <v>2495248632.2335224</v>
      </c>
      <c r="N2330" s="140">
        <v>1047177096.6600926</v>
      </c>
      <c r="O2330" s="140">
        <v>33082806.339758802</v>
      </c>
      <c r="P2330" s="140">
        <v>761997248.61111426</v>
      </c>
      <c r="Q2330" s="140">
        <v>5504900003.2678509</v>
      </c>
      <c r="R2330" s="140">
        <v>4500461307.472477</v>
      </c>
      <c r="S2330" s="140">
        <v>1004438695.7953742</v>
      </c>
      <c r="T2330" s="140">
        <v>4169418666.4152713</v>
      </c>
      <c r="U2330" s="140">
        <v>0</v>
      </c>
      <c r="V2330" s="140">
        <v>0</v>
      </c>
      <c r="W2330" s="140">
        <v>0</v>
      </c>
      <c r="X2330" s="140">
        <v>0</v>
      </c>
      <c r="Y2330" s="140">
        <v>4169418666.4152713</v>
      </c>
      <c r="Z2330" s="140">
        <v>100207296140.04033</v>
      </c>
      <c r="AA2330" s="140">
        <v>63196375331.91423</v>
      </c>
      <c r="AB2330" s="140">
        <v>56141650288.867279</v>
      </c>
      <c r="AC2330" s="140">
        <v>7054725043.0470076</v>
      </c>
      <c r="AD2330" s="140">
        <v>37010920808.126106</v>
      </c>
      <c r="AE2330" s="140">
        <v>32879325150.622375</v>
      </c>
      <c r="AF2330" s="140">
        <v>4131595657.5038047</v>
      </c>
      <c r="AG2330" s="140">
        <v>-23525240000</v>
      </c>
      <c r="AH2330" s="140">
        <v>2934855</v>
      </c>
      <c r="AI2330" s="44"/>
      <c r="AK2330" s="44"/>
      <c r="AL2330" s="4"/>
    </row>
    <row r="2331" spans="1:38" x14ac:dyDescent="0.35">
      <c r="A2331" s="140" t="s">
        <v>133</v>
      </c>
      <c r="B2331" s="140" t="s">
        <v>134</v>
      </c>
      <c r="C2331" s="140" t="s">
        <v>6</v>
      </c>
      <c r="D2331" s="140" t="s">
        <v>8</v>
      </c>
      <c r="E2331" s="140" t="s">
        <v>535</v>
      </c>
      <c r="F2331" s="140">
        <v>1995</v>
      </c>
      <c r="G2331" s="140" t="s">
        <v>2097</v>
      </c>
      <c r="H2331" s="140">
        <v>156599052334.62863</v>
      </c>
      <c r="I2331" s="140">
        <v>68382523436.615875</v>
      </c>
      <c r="J2331" s="140">
        <v>16624939163.058081</v>
      </c>
      <c r="K2331" s="140">
        <v>16534868361.571314</v>
      </c>
      <c r="L2331" s="140">
        <v>86229625.650955528</v>
      </c>
      <c r="M2331" s="140">
        <v>741771578.39108372</v>
      </c>
      <c r="N2331" s="140">
        <v>0</v>
      </c>
      <c r="O2331" s="140">
        <v>4584207.870135407</v>
      </c>
      <c r="P2331" s="140">
        <v>1545801602.5195248</v>
      </c>
      <c r="Q2331" s="140">
        <v>14156481347.139614</v>
      </c>
      <c r="R2331" s="140">
        <v>4665483356.0370102</v>
      </c>
      <c r="S2331" s="140">
        <v>9490997991.1026039</v>
      </c>
      <c r="T2331" s="140">
        <v>90070801.486766547</v>
      </c>
      <c r="U2331" s="140">
        <v>90070801.486766547</v>
      </c>
      <c r="V2331" s="140">
        <v>19789603.135180965</v>
      </c>
      <c r="W2331" s="140">
        <v>70281198.351585582</v>
      </c>
      <c r="X2331" s="140">
        <v>0</v>
      </c>
      <c r="Y2331" s="140">
        <v>0</v>
      </c>
      <c r="Z2331" s="140">
        <v>83185064660.876144</v>
      </c>
      <c r="AA2331" s="140">
        <v>65321797701.708641</v>
      </c>
      <c r="AB2331" s="140">
        <v>58517690181.439789</v>
      </c>
      <c r="AC2331" s="140">
        <v>6804107520.2688818</v>
      </c>
      <c r="AD2331" s="140">
        <v>17863266959.167515</v>
      </c>
      <c r="AE2331" s="140">
        <v>16002577368.099094</v>
      </c>
      <c r="AF2331" s="140">
        <v>1860689591.0683525</v>
      </c>
      <c r="AG2331" s="140">
        <v>-11593474925.921511</v>
      </c>
      <c r="AH2331" s="140">
        <v>4588843</v>
      </c>
      <c r="AI2331" s="44"/>
      <c r="AK2331" s="44"/>
      <c r="AL2331" s="4"/>
    </row>
    <row r="2332" spans="1:38" x14ac:dyDescent="0.35">
      <c r="A2332" s="140" t="s">
        <v>133</v>
      </c>
      <c r="B2332" s="140" t="s">
        <v>134</v>
      </c>
      <c r="C2332" s="140" t="s">
        <v>6</v>
      </c>
      <c r="D2332" s="140" t="s">
        <v>8</v>
      </c>
      <c r="E2332" s="140" t="s">
        <v>535</v>
      </c>
      <c r="F2332" s="140">
        <v>1996</v>
      </c>
      <c r="G2332" s="140" t="s">
        <v>2098</v>
      </c>
      <c r="H2332" s="140">
        <v>162757920755.26419</v>
      </c>
      <c r="I2332" s="140">
        <v>71974992397.341125</v>
      </c>
      <c r="J2332" s="140">
        <v>20140604304.733036</v>
      </c>
      <c r="K2332" s="140">
        <v>20046815318.555702</v>
      </c>
      <c r="L2332" s="140">
        <v>83197940.723110229</v>
      </c>
      <c r="M2332" s="140">
        <v>767526171.55870759</v>
      </c>
      <c r="N2332" s="140">
        <v>0</v>
      </c>
      <c r="O2332" s="140">
        <v>4924276.1480939584</v>
      </c>
      <c r="P2332" s="140">
        <v>2182611516.3015795</v>
      </c>
      <c r="Q2332" s="140">
        <v>17008555413.824211</v>
      </c>
      <c r="R2332" s="140">
        <v>4320266683.8588743</v>
      </c>
      <c r="S2332" s="140">
        <v>12688288729.965338</v>
      </c>
      <c r="T2332" s="140">
        <v>93788986.177331001</v>
      </c>
      <c r="U2332" s="140">
        <v>93788986.177331001</v>
      </c>
      <c r="V2332" s="140">
        <v>7223896.1557374233</v>
      </c>
      <c r="W2332" s="140">
        <v>86565090.021593571</v>
      </c>
      <c r="X2332" s="140">
        <v>0</v>
      </c>
      <c r="Y2332" s="140">
        <v>0</v>
      </c>
      <c r="Z2332" s="140">
        <v>83416499461.541046</v>
      </c>
      <c r="AA2332" s="140">
        <v>65405344261.52475</v>
      </c>
      <c r="AB2332" s="140">
        <v>60412156172.225662</v>
      </c>
      <c r="AC2332" s="140">
        <v>4993188089.2990522</v>
      </c>
      <c r="AD2332" s="140">
        <v>18011155200.016308</v>
      </c>
      <c r="AE2332" s="140">
        <v>16636143927.854208</v>
      </c>
      <c r="AF2332" s="140">
        <v>1375011272.1620777</v>
      </c>
      <c r="AG2332" s="140">
        <v>-12774175408.351049</v>
      </c>
      <c r="AH2332" s="140">
        <v>4732854</v>
      </c>
      <c r="AI2332" s="44"/>
      <c r="AK2332" s="44"/>
      <c r="AL2332" s="4"/>
    </row>
    <row r="2333" spans="1:38" x14ac:dyDescent="0.35">
      <c r="A2333" s="140" t="s">
        <v>133</v>
      </c>
      <c r="B2333" s="140" t="s">
        <v>134</v>
      </c>
      <c r="C2333" s="140" t="s">
        <v>6</v>
      </c>
      <c r="D2333" s="140" t="s">
        <v>8</v>
      </c>
      <c r="E2333" s="140" t="s">
        <v>535</v>
      </c>
      <c r="F2333" s="140">
        <v>1997</v>
      </c>
      <c r="G2333" s="140" t="s">
        <v>2099</v>
      </c>
      <c r="H2333" s="140">
        <v>171703908433.37787</v>
      </c>
      <c r="I2333" s="140">
        <v>74868536238.575089</v>
      </c>
      <c r="J2333" s="140">
        <v>20137791610.100334</v>
      </c>
      <c r="K2333" s="140">
        <v>20026981529.804001</v>
      </c>
      <c r="L2333" s="140">
        <v>98682835.011086911</v>
      </c>
      <c r="M2333" s="140">
        <v>779407349.78894508</v>
      </c>
      <c r="N2333" s="140">
        <v>0</v>
      </c>
      <c r="O2333" s="140">
        <v>5301172.430907907</v>
      </c>
      <c r="P2333" s="140">
        <v>2125949027.7216663</v>
      </c>
      <c r="Q2333" s="140">
        <v>17017641144.851393</v>
      </c>
      <c r="R2333" s="140">
        <v>4005577024.9078155</v>
      </c>
      <c r="S2333" s="140">
        <v>13012064119.943577</v>
      </c>
      <c r="T2333" s="140">
        <v>110810080.29633774</v>
      </c>
      <c r="U2333" s="140">
        <v>110810080.29633774</v>
      </c>
      <c r="V2333" s="140">
        <v>5718588.0022143899</v>
      </c>
      <c r="W2333" s="140">
        <v>105091492.29412335</v>
      </c>
      <c r="X2333" s="140">
        <v>0</v>
      </c>
      <c r="Y2333" s="140">
        <v>0</v>
      </c>
      <c r="Z2333" s="140">
        <v>88635669326.593552</v>
      </c>
      <c r="AA2333" s="140">
        <v>69376799041.732971</v>
      </c>
      <c r="AB2333" s="140">
        <v>63212142126.841057</v>
      </c>
      <c r="AC2333" s="140">
        <v>6164656914.8919582</v>
      </c>
      <c r="AD2333" s="140">
        <v>19258870284.860588</v>
      </c>
      <c r="AE2333" s="140">
        <v>17547572999.392658</v>
      </c>
      <c r="AF2333" s="140">
        <v>1711297285.4679649</v>
      </c>
      <c r="AG2333" s="140">
        <v>-11938088741.891077</v>
      </c>
      <c r="AH2333" s="140">
        <v>4848541</v>
      </c>
      <c r="AI2333" s="44"/>
      <c r="AK2333" s="44"/>
      <c r="AL2333" s="4"/>
    </row>
    <row r="2334" spans="1:38" x14ac:dyDescent="0.35">
      <c r="A2334" s="140" t="s">
        <v>133</v>
      </c>
      <c r="B2334" s="140" t="s">
        <v>134</v>
      </c>
      <c r="C2334" s="140" t="s">
        <v>6</v>
      </c>
      <c r="D2334" s="140" t="s">
        <v>8</v>
      </c>
      <c r="E2334" s="140" t="s">
        <v>535</v>
      </c>
      <c r="F2334" s="140">
        <v>1998</v>
      </c>
      <c r="G2334" s="140" t="s">
        <v>2100</v>
      </c>
      <c r="H2334" s="140">
        <v>173485540838.50085</v>
      </c>
      <c r="I2334" s="140">
        <v>76679597099.477448</v>
      </c>
      <c r="J2334" s="140">
        <v>20066959827.893578</v>
      </c>
      <c r="K2334" s="140">
        <v>19947607300.949413</v>
      </c>
      <c r="L2334" s="140">
        <v>85753205.095532179</v>
      </c>
      <c r="M2334" s="140">
        <v>755006845.64903903</v>
      </c>
      <c r="N2334" s="140">
        <v>0</v>
      </c>
      <c r="O2334" s="140">
        <v>4240008.7704640888</v>
      </c>
      <c r="P2334" s="140">
        <v>2149486905.1738434</v>
      </c>
      <c r="Q2334" s="140">
        <v>16953120336.260532</v>
      </c>
      <c r="R2334" s="140">
        <v>3926657042.4128833</v>
      </c>
      <c r="S2334" s="140">
        <v>13026463293.847649</v>
      </c>
      <c r="T2334" s="140">
        <v>119352526.94416711</v>
      </c>
      <c r="U2334" s="140">
        <v>119352526.94416711</v>
      </c>
      <c r="V2334" s="140">
        <v>6144510.8614230352</v>
      </c>
      <c r="W2334" s="140">
        <v>113208016.08274408</v>
      </c>
      <c r="X2334" s="140">
        <v>0</v>
      </c>
      <c r="Y2334" s="140">
        <v>0</v>
      </c>
      <c r="Z2334" s="140">
        <v>89609243811.21814</v>
      </c>
      <c r="AA2334" s="140">
        <v>70030097948.006943</v>
      </c>
      <c r="AB2334" s="140">
        <v>64461319408.332382</v>
      </c>
      <c r="AC2334" s="140">
        <v>5568778539.6745472</v>
      </c>
      <c r="AD2334" s="140">
        <v>19579145863.211201</v>
      </c>
      <c r="AE2334" s="140">
        <v>18022216335.722019</v>
      </c>
      <c r="AF2334" s="140">
        <v>1556929527.4891288</v>
      </c>
      <c r="AG2334" s="140">
        <v>-12870259900.08832</v>
      </c>
      <c r="AH2334" s="140">
        <v>4943975</v>
      </c>
      <c r="AI2334" s="44"/>
      <c r="AK2334" s="44"/>
      <c r="AL2334" s="4"/>
    </row>
    <row r="2335" spans="1:38" x14ac:dyDescent="0.35">
      <c r="A2335" s="140" t="s">
        <v>133</v>
      </c>
      <c r="B2335" s="140" t="s">
        <v>134</v>
      </c>
      <c r="C2335" s="140" t="s">
        <v>6</v>
      </c>
      <c r="D2335" s="140" t="s">
        <v>8</v>
      </c>
      <c r="E2335" s="140" t="s">
        <v>535</v>
      </c>
      <c r="F2335" s="140">
        <v>1999</v>
      </c>
      <c r="G2335" s="140" t="s">
        <v>2101</v>
      </c>
      <c r="H2335" s="140">
        <v>178070659791.07001</v>
      </c>
      <c r="I2335" s="140">
        <v>79070702848.554871</v>
      </c>
      <c r="J2335" s="140">
        <v>18682806072.999687</v>
      </c>
      <c r="K2335" s="140">
        <v>18541743016.779243</v>
      </c>
      <c r="L2335" s="140">
        <v>84602859.185752913</v>
      </c>
      <c r="M2335" s="140">
        <v>721280103.50943303</v>
      </c>
      <c r="N2335" s="140">
        <v>0</v>
      </c>
      <c r="O2335" s="140">
        <v>4837709.3337660916</v>
      </c>
      <c r="P2335" s="140">
        <v>2121554536.7212932</v>
      </c>
      <c r="Q2335" s="140">
        <v>15609467808.028997</v>
      </c>
      <c r="R2335" s="140">
        <v>3711335949.5906129</v>
      </c>
      <c r="S2335" s="140">
        <v>11898131858.438385</v>
      </c>
      <c r="T2335" s="140">
        <v>141063056.22044161</v>
      </c>
      <c r="U2335" s="140">
        <v>141063056.22044161</v>
      </c>
      <c r="V2335" s="140">
        <v>5808167.7114948491</v>
      </c>
      <c r="W2335" s="140">
        <v>135254888.50894675</v>
      </c>
      <c r="X2335" s="140">
        <v>0</v>
      </c>
      <c r="Y2335" s="140">
        <v>0</v>
      </c>
      <c r="Z2335" s="140">
        <v>92002129190.284271</v>
      </c>
      <c r="AA2335" s="140">
        <v>71805239707.597595</v>
      </c>
      <c r="AB2335" s="140">
        <v>68282873355.953125</v>
      </c>
      <c r="AC2335" s="140">
        <v>3522366351.644486</v>
      </c>
      <c r="AD2335" s="140">
        <v>20196889482.686687</v>
      </c>
      <c r="AE2335" s="140">
        <v>19206142230.656239</v>
      </c>
      <c r="AF2335" s="140">
        <v>990747252.03055894</v>
      </c>
      <c r="AG2335" s="140">
        <v>-11684978320.768801</v>
      </c>
      <c r="AH2335" s="140">
        <v>5031762</v>
      </c>
      <c r="AI2335" s="44"/>
      <c r="AK2335" s="44"/>
      <c r="AL2335" s="4"/>
    </row>
    <row r="2336" spans="1:38" x14ac:dyDescent="0.35">
      <c r="A2336" s="140" t="s">
        <v>133</v>
      </c>
      <c r="B2336" s="140" t="s">
        <v>134</v>
      </c>
      <c r="C2336" s="140" t="s">
        <v>6</v>
      </c>
      <c r="D2336" s="140" t="s">
        <v>8</v>
      </c>
      <c r="E2336" s="140" t="s">
        <v>535</v>
      </c>
      <c r="F2336" s="140">
        <v>2000</v>
      </c>
      <c r="G2336" s="140" t="s">
        <v>2102</v>
      </c>
      <c r="H2336" s="140">
        <v>178414996688.37527</v>
      </c>
      <c r="I2336" s="140">
        <v>80945744027.079132</v>
      </c>
      <c r="J2336" s="140">
        <v>16409141800.643181</v>
      </c>
      <c r="K2336" s="140">
        <v>16243659200.57559</v>
      </c>
      <c r="L2336" s="140">
        <v>76946504.938607901</v>
      </c>
      <c r="M2336" s="140">
        <v>630395687.33497667</v>
      </c>
      <c r="N2336" s="140">
        <v>0</v>
      </c>
      <c r="O2336" s="140">
        <v>5188198.1303745313</v>
      </c>
      <c r="P2336" s="140">
        <v>2044113522.5819786</v>
      </c>
      <c r="Q2336" s="140">
        <v>13487015287.589653</v>
      </c>
      <c r="R2336" s="140">
        <v>3443837900.0258784</v>
      </c>
      <c r="S2336" s="140">
        <v>10043177387.563774</v>
      </c>
      <c r="T2336" s="140">
        <v>165482600.06759036</v>
      </c>
      <c r="U2336" s="140">
        <v>165482600.06759036</v>
      </c>
      <c r="V2336" s="140">
        <v>11623008.638711855</v>
      </c>
      <c r="W2336" s="140">
        <v>153859591.42887852</v>
      </c>
      <c r="X2336" s="140">
        <v>0</v>
      </c>
      <c r="Y2336" s="140">
        <v>0</v>
      </c>
      <c r="Z2336" s="140">
        <v>95518891202.923843</v>
      </c>
      <c r="AA2336" s="140">
        <v>74469761868.459</v>
      </c>
      <c r="AB2336" s="140">
        <v>69715547644.792664</v>
      </c>
      <c r="AC2336" s="140">
        <v>4754214223.6662464</v>
      </c>
      <c r="AD2336" s="140">
        <v>21049129334.465027</v>
      </c>
      <c r="AE2336" s="140">
        <v>19705334651.000542</v>
      </c>
      <c r="AF2336" s="140">
        <v>1343794683.4645176</v>
      </c>
      <c r="AG2336" s="140">
        <v>-14458780342.270903</v>
      </c>
      <c r="AH2336" s="140">
        <v>5122493</v>
      </c>
      <c r="AI2336" s="44"/>
      <c r="AK2336" s="44"/>
      <c r="AL2336" s="4"/>
    </row>
    <row r="2337" spans="1:38" x14ac:dyDescent="0.35">
      <c r="A2337" s="140" t="s">
        <v>133</v>
      </c>
      <c r="B2337" s="140" t="s">
        <v>134</v>
      </c>
      <c r="C2337" s="140" t="s">
        <v>6</v>
      </c>
      <c r="D2337" s="140" t="s">
        <v>8</v>
      </c>
      <c r="E2337" s="140" t="s">
        <v>535</v>
      </c>
      <c r="F2337" s="140">
        <v>2001</v>
      </c>
      <c r="G2337" s="140" t="s">
        <v>2103</v>
      </c>
      <c r="H2337" s="140">
        <v>176081987785.66492</v>
      </c>
      <c r="I2337" s="140">
        <v>82547702479.090317</v>
      </c>
      <c r="J2337" s="140">
        <v>11788038932.735779</v>
      </c>
      <c r="K2337" s="140">
        <v>11602900619.226414</v>
      </c>
      <c r="L2337" s="140">
        <v>65904683.507299244</v>
      </c>
      <c r="M2337" s="140">
        <v>598631452.67009807</v>
      </c>
      <c r="N2337" s="140">
        <v>0</v>
      </c>
      <c r="O2337" s="140">
        <v>5802136.6835220745</v>
      </c>
      <c r="P2337" s="140">
        <v>1355499909.8989158</v>
      </c>
      <c r="Q2337" s="140">
        <v>9577062436.4665794</v>
      </c>
      <c r="R2337" s="140">
        <v>3537767302.4477658</v>
      </c>
      <c r="S2337" s="140">
        <v>6039295134.0188131</v>
      </c>
      <c r="T2337" s="140">
        <v>185138313.50936484</v>
      </c>
      <c r="U2337" s="140">
        <v>185138313.50936484</v>
      </c>
      <c r="V2337" s="140">
        <v>12495005.942489814</v>
      </c>
      <c r="W2337" s="140">
        <v>172643307.56687504</v>
      </c>
      <c r="X2337" s="140">
        <v>0</v>
      </c>
      <c r="Y2337" s="140">
        <v>0</v>
      </c>
      <c r="Z2337" s="140">
        <v>97160165186.893082</v>
      </c>
      <c r="AA2337" s="140">
        <v>75695334662.753998</v>
      </c>
      <c r="AB2337" s="140">
        <v>70861969410.85553</v>
      </c>
      <c r="AC2337" s="140">
        <v>4833365251.8985186</v>
      </c>
      <c r="AD2337" s="140">
        <v>21464830524.139084</v>
      </c>
      <c r="AE2337" s="140">
        <v>20094239239.280094</v>
      </c>
      <c r="AF2337" s="140">
        <v>1370591284.8591175</v>
      </c>
      <c r="AG2337" s="140">
        <v>-15413918813.054247</v>
      </c>
      <c r="AH2337" s="140">
        <v>5217336</v>
      </c>
      <c r="AI2337" s="44"/>
      <c r="AK2337" s="44"/>
      <c r="AL2337" s="4"/>
    </row>
    <row r="2338" spans="1:38" x14ac:dyDescent="0.35">
      <c r="A2338" s="140" t="s">
        <v>133</v>
      </c>
      <c r="B2338" s="140" t="s">
        <v>134</v>
      </c>
      <c r="C2338" s="140" t="s">
        <v>6</v>
      </c>
      <c r="D2338" s="140" t="s">
        <v>8</v>
      </c>
      <c r="E2338" s="140" t="s">
        <v>535</v>
      </c>
      <c r="F2338" s="140">
        <v>2002</v>
      </c>
      <c r="G2338" s="140" t="s">
        <v>2104</v>
      </c>
      <c r="H2338" s="140">
        <v>184387469995.53918</v>
      </c>
      <c r="I2338" s="140">
        <v>84207956203.082092</v>
      </c>
      <c r="J2338" s="140">
        <v>10326139527.91469</v>
      </c>
      <c r="K2338" s="140">
        <v>10131646674.272499</v>
      </c>
      <c r="L2338" s="140">
        <v>59152459.509976789</v>
      </c>
      <c r="M2338" s="140">
        <v>785755379.09663391</v>
      </c>
      <c r="N2338" s="140">
        <v>0</v>
      </c>
      <c r="O2338" s="140">
        <v>6662018.7720235689</v>
      </c>
      <c r="P2338" s="140">
        <v>1082765865.1298347</v>
      </c>
      <c r="Q2338" s="140">
        <v>8197310951.7640295</v>
      </c>
      <c r="R2338" s="140">
        <v>3417090057.9972811</v>
      </c>
      <c r="S2338" s="140">
        <v>4780220893.7667484</v>
      </c>
      <c r="T2338" s="140">
        <v>194492853.64219102</v>
      </c>
      <c r="U2338" s="140">
        <v>194492853.64219102</v>
      </c>
      <c r="V2338" s="140">
        <v>12490135.00496331</v>
      </c>
      <c r="W2338" s="140">
        <v>182002718.63722771</v>
      </c>
      <c r="X2338" s="140">
        <v>0</v>
      </c>
      <c r="Y2338" s="140">
        <v>0</v>
      </c>
      <c r="Z2338" s="140">
        <v>105033631578.69397</v>
      </c>
      <c r="AA2338" s="140">
        <v>81793860509.463898</v>
      </c>
      <c r="AB2338" s="140">
        <v>76072915519.251709</v>
      </c>
      <c r="AC2338" s="140">
        <v>5720944990.2121973</v>
      </c>
      <c r="AD2338" s="140">
        <v>23239771069.230083</v>
      </c>
      <c r="AE2338" s="140">
        <v>21614301247.362324</v>
      </c>
      <c r="AF2338" s="140">
        <v>1625469821.8676999</v>
      </c>
      <c r="AG2338" s="140">
        <v>-15180257314.151567</v>
      </c>
      <c r="AH2338" s="140">
        <v>5317506</v>
      </c>
      <c r="AI2338" s="44"/>
      <c r="AK2338" s="44"/>
      <c r="AL2338" s="4"/>
    </row>
    <row r="2339" spans="1:38" x14ac:dyDescent="0.35">
      <c r="A2339" s="140" t="s">
        <v>133</v>
      </c>
      <c r="B2339" s="140" t="s">
        <v>134</v>
      </c>
      <c r="C2339" s="140" t="s">
        <v>6</v>
      </c>
      <c r="D2339" s="140" t="s">
        <v>8</v>
      </c>
      <c r="E2339" s="140" t="s">
        <v>535</v>
      </c>
      <c r="F2339" s="140">
        <v>2003</v>
      </c>
      <c r="G2339" s="140" t="s">
        <v>2105</v>
      </c>
      <c r="H2339" s="140">
        <v>190539447636.5412</v>
      </c>
      <c r="I2339" s="140">
        <v>86262971838.538269</v>
      </c>
      <c r="J2339" s="140">
        <v>9698838562.9513474</v>
      </c>
      <c r="K2339" s="140">
        <v>9501790260.2503757</v>
      </c>
      <c r="L2339" s="140">
        <v>49114912.773437411</v>
      </c>
      <c r="M2339" s="140">
        <v>777811617.416767</v>
      </c>
      <c r="N2339" s="140">
        <v>0</v>
      </c>
      <c r="O2339" s="140">
        <v>4691784.4349893741</v>
      </c>
      <c r="P2339" s="140">
        <v>936962070.05217206</v>
      </c>
      <c r="Q2339" s="140">
        <v>7733209875.5730095</v>
      </c>
      <c r="R2339" s="140">
        <v>3634019464.3341751</v>
      </c>
      <c r="S2339" s="140">
        <v>4099190411.2388349</v>
      </c>
      <c r="T2339" s="140">
        <v>197048302.70097297</v>
      </c>
      <c r="U2339" s="140">
        <v>197048302.70097297</v>
      </c>
      <c r="V2339" s="140">
        <v>13167601.549786121</v>
      </c>
      <c r="W2339" s="140">
        <v>183880701.15118685</v>
      </c>
      <c r="X2339" s="140">
        <v>0</v>
      </c>
      <c r="Y2339" s="140">
        <v>0</v>
      </c>
      <c r="Z2339" s="140">
        <v>110233378753.53725</v>
      </c>
      <c r="AA2339" s="140">
        <v>85803667478.280609</v>
      </c>
      <c r="AB2339" s="140">
        <v>79136189390.833755</v>
      </c>
      <c r="AC2339" s="140">
        <v>6667478087.4468546</v>
      </c>
      <c r="AD2339" s="140">
        <v>24429711275.25663</v>
      </c>
      <c r="AE2339" s="140">
        <v>22531370919.913994</v>
      </c>
      <c r="AF2339" s="140">
        <v>1898340355.3427093</v>
      </c>
      <c r="AG2339" s="140">
        <v>-15655741518.485674</v>
      </c>
      <c r="AH2339" s="140">
        <v>5434030</v>
      </c>
      <c r="AI2339" s="44"/>
      <c r="AK2339" s="44"/>
      <c r="AL2339" s="4"/>
    </row>
    <row r="2340" spans="1:38" x14ac:dyDescent="0.35">
      <c r="A2340" s="140" t="s">
        <v>133</v>
      </c>
      <c r="B2340" s="140" t="s">
        <v>134</v>
      </c>
      <c r="C2340" s="140" t="s">
        <v>6</v>
      </c>
      <c r="D2340" s="140" t="s">
        <v>8</v>
      </c>
      <c r="E2340" s="140" t="s">
        <v>535</v>
      </c>
      <c r="F2340" s="140">
        <v>2004</v>
      </c>
      <c r="G2340" s="140" t="s">
        <v>2106</v>
      </c>
      <c r="H2340" s="140">
        <v>195675040007.7226</v>
      </c>
      <c r="I2340" s="140">
        <v>89585449672.491608</v>
      </c>
      <c r="J2340" s="140">
        <v>10222864136.263838</v>
      </c>
      <c r="K2340" s="140">
        <v>10010456348.091221</v>
      </c>
      <c r="L2340" s="140">
        <v>46734260.939509504</v>
      </c>
      <c r="M2340" s="140">
        <v>935586947.12387288</v>
      </c>
      <c r="N2340" s="140">
        <v>0</v>
      </c>
      <c r="O2340" s="140">
        <v>4445279.075973914</v>
      </c>
      <c r="P2340" s="140">
        <v>958614826.80150914</v>
      </c>
      <c r="Q2340" s="140">
        <v>8065075034.1503544</v>
      </c>
      <c r="R2340" s="140">
        <v>3908666083.2963414</v>
      </c>
      <c r="S2340" s="140">
        <v>4156408950.854013</v>
      </c>
      <c r="T2340" s="140">
        <v>212407788.17261779</v>
      </c>
      <c r="U2340" s="140">
        <v>212407788.17261779</v>
      </c>
      <c r="V2340" s="140">
        <v>13212135.483935647</v>
      </c>
      <c r="W2340" s="140">
        <v>199195652.68868214</v>
      </c>
      <c r="X2340" s="140">
        <v>0</v>
      </c>
      <c r="Y2340" s="140">
        <v>0</v>
      </c>
      <c r="Z2340" s="140">
        <v>118386055805.26166</v>
      </c>
      <c r="AA2340" s="140">
        <v>92103177441.039383</v>
      </c>
      <c r="AB2340" s="140">
        <v>84793596326.345398</v>
      </c>
      <c r="AC2340" s="140">
        <v>7309581114.6940041</v>
      </c>
      <c r="AD2340" s="140">
        <v>26282878364.222511</v>
      </c>
      <c r="AE2340" s="140">
        <v>24196991246.441864</v>
      </c>
      <c r="AF2340" s="140">
        <v>2085887117.7805488</v>
      </c>
      <c r="AG2340" s="140">
        <v>-22519329606.294529</v>
      </c>
      <c r="AH2340" s="140">
        <v>5580244</v>
      </c>
      <c r="AI2340" s="44"/>
      <c r="AK2340" s="44"/>
      <c r="AL2340" s="4"/>
    </row>
    <row r="2341" spans="1:38" x14ac:dyDescent="0.35">
      <c r="A2341" s="140" t="s">
        <v>133</v>
      </c>
      <c r="B2341" s="140" t="s">
        <v>134</v>
      </c>
      <c r="C2341" s="140" t="s">
        <v>6</v>
      </c>
      <c r="D2341" s="140" t="s">
        <v>8</v>
      </c>
      <c r="E2341" s="140" t="s">
        <v>535</v>
      </c>
      <c r="F2341" s="140">
        <v>2005</v>
      </c>
      <c r="G2341" s="140" t="s">
        <v>2107</v>
      </c>
      <c r="H2341" s="140">
        <v>194926039964.66998</v>
      </c>
      <c r="I2341" s="140">
        <v>94863618141.924332</v>
      </c>
      <c r="J2341" s="140">
        <v>10631513358.294271</v>
      </c>
      <c r="K2341" s="140">
        <v>10375232026.465155</v>
      </c>
      <c r="L2341" s="140">
        <v>44097276.173294842</v>
      </c>
      <c r="M2341" s="140">
        <v>986125502.80607951</v>
      </c>
      <c r="N2341" s="140">
        <v>0</v>
      </c>
      <c r="O2341" s="140">
        <v>3137358.5199390454</v>
      </c>
      <c r="P2341" s="140">
        <v>991559618.91051018</v>
      </c>
      <c r="Q2341" s="140">
        <v>8350312270.0553303</v>
      </c>
      <c r="R2341" s="140">
        <v>4089172748.9617157</v>
      </c>
      <c r="S2341" s="140">
        <v>4261139521.0936146</v>
      </c>
      <c r="T2341" s="140">
        <v>256281331.82911745</v>
      </c>
      <c r="U2341" s="140">
        <v>256281331.82911745</v>
      </c>
      <c r="V2341" s="140">
        <v>12691808.840419918</v>
      </c>
      <c r="W2341" s="140">
        <v>243589522.98869753</v>
      </c>
      <c r="X2341" s="140">
        <v>0</v>
      </c>
      <c r="Y2341" s="140">
        <v>0</v>
      </c>
      <c r="Z2341" s="140">
        <v>129943217534.19395</v>
      </c>
      <c r="AA2341" s="140">
        <v>100997698770.77127</v>
      </c>
      <c r="AB2341" s="140">
        <v>92309223491.839142</v>
      </c>
      <c r="AC2341" s="140">
        <v>8688475278.9322205</v>
      </c>
      <c r="AD2341" s="140">
        <v>28945518763.422676</v>
      </c>
      <c r="AE2341" s="140">
        <v>26455438026.210274</v>
      </c>
      <c r="AF2341" s="140">
        <v>2490080737.2122898</v>
      </c>
      <c r="AG2341" s="140">
        <v>-40512309069.742615</v>
      </c>
      <c r="AH2341" s="140">
        <v>5765635</v>
      </c>
      <c r="AI2341" s="44"/>
      <c r="AK2341" s="44"/>
      <c r="AL2341" s="4"/>
    </row>
    <row r="2342" spans="1:38" x14ac:dyDescent="0.35">
      <c r="A2342" s="140" t="s">
        <v>133</v>
      </c>
      <c r="B2342" s="140" t="s">
        <v>134</v>
      </c>
      <c r="C2342" s="140" t="s">
        <v>6</v>
      </c>
      <c r="D2342" s="140" t="s">
        <v>8</v>
      </c>
      <c r="E2342" s="140" t="s">
        <v>535</v>
      </c>
      <c r="F2342" s="140">
        <v>2006</v>
      </c>
      <c r="G2342" s="140" t="s">
        <v>2108</v>
      </c>
      <c r="H2342" s="140">
        <v>220140314516.74319</v>
      </c>
      <c r="I2342" s="140">
        <v>98866675420.466843</v>
      </c>
      <c r="J2342" s="140">
        <v>12308015073.673832</v>
      </c>
      <c r="K2342" s="140">
        <v>11565857091.5956</v>
      </c>
      <c r="L2342" s="140">
        <v>46942249.12366499</v>
      </c>
      <c r="M2342" s="140">
        <v>1199747105.8752706</v>
      </c>
      <c r="N2342" s="140">
        <v>0</v>
      </c>
      <c r="O2342" s="140">
        <v>1482380.2157442453</v>
      </c>
      <c r="P2342" s="140">
        <v>1093590454.9285667</v>
      </c>
      <c r="Q2342" s="140">
        <v>9224094901.4523544</v>
      </c>
      <c r="R2342" s="140">
        <v>4565783055.3471107</v>
      </c>
      <c r="S2342" s="140">
        <v>4658311846.1052437</v>
      </c>
      <c r="T2342" s="140">
        <v>742157982.07823205</v>
      </c>
      <c r="U2342" s="140">
        <v>279658697.00725228</v>
      </c>
      <c r="V2342" s="140">
        <v>13204146.007815721</v>
      </c>
      <c r="W2342" s="140">
        <v>266454550.99943656</v>
      </c>
      <c r="X2342" s="140">
        <v>0</v>
      </c>
      <c r="Y2342" s="140">
        <v>462499285.07097983</v>
      </c>
      <c r="Z2342" s="140">
        <v>137613918451.14075</v>
      </c>
      <c r="AA2342" s="140">
        <v>106839386175.49052</v>
      </c>
      <c r="AB2342" s="140">
        <v>98092612046.74559</v>
      </c>
      <c r="AC2342" s="140">
        <v>8746774128.7450657</v>
      </c>
      <c r="AD2342" s="140">
        <v>30774532275.650253</v>
      </c>
      <c r="AE2342" s="140">
        <v>28255069253.925652</v>
      </c>
      <c r="AF2342" s="140">
        <v>2519463021.7244453</v>
      </c>
      <c r="AG2342" s="140">
        <v>-28648294428.538258</v>
      </c>
      <c r="AH2342" s="140">
        <v>5991540</v>
      </c>
      <c r="AI2342" s="44"/>
      <c r="AK2342" s="44"/>
      <c r="AL2342" s="4"/>
    </row>
    <row r="2343" spans="1:38" x14ac:dyDescent="0.35">
      <c r="A2343" s="140" t="s">
        <v>133</v>
      </c>
      <c r="B2343" s="140" t="s">
        <v>134</v>
      </c>
      <c r="C2343" s="140" t="s">
        <v>6</v>
      </c>
      <c r="D2343" s="140" t="s">
        <v>8</v>
      </c>
      <c r="E2343" s="140" t="s">
        <v>535</v>
      </c>
      <c r="F2343" s="140">
        <v>2007</v>
      </c>
      <c r="G2343" s="140" t="s">
        <v>2109</v>
      </c>
      <c r="H2343" s="140">
        <v>233274457427.8674</v>
      </c>
      <c r="I2343" s="140">
        <v>103998340493.25745</v>
      </c>
      <c r="J2343" s="140">
        <v>14425444765.930836</v>
      </c>
      <c r="K2343" s="140">
        <v>12662129576.145885</v>
      </c>
      <c r="L2343" s="140">
        <v>47903096.645237312</v>
      </c>
      <c r="M2343" s="140">
        <v>1286290917.4502146</v>
      </c>
      <c r="N2343" s="140">
        <v>0</v>
      </c>
      <c r="O2343" s="140">
        <v>10969.969113561983</v>
      </c>
      <c r="P2343" s="140">
        <v>1133784497.9525328</v>
      </c>
      <c r="Q2343" s="140">
        <v>10194140094.128788</v>
      </c>
      <c r="R2343" s="140">
        <v>4884536272.5087833</v>
      </c>
      <c r="S2343" s="140">
        <v>5309603821.6200047</v>
      </c>
      <c r="T2343" s="140">
        <v>1763315189.784951</v>
      </c>
      <c r="U2343" s="140">
        <v>333199107.79089254</v>
      </c>
      <c r="V2343" s="140">
        <v>15412107.473939139</v>
      </c>
      <c r="W2343" s="140">
        <v>317787000.31695342</v>
      </c>
      <c r="X2343" s="140">
        <v>0</v>
      </c>
      <c r="Y2343" s="140">
        <v>1430116081.9940584</v>
      </c>
      <c r="Z2343" s="140">
        <v>153457242748.71924</v>
      </c>
      <c r="AA2343" s="140">
        <v>118972880089.30252</v>
      </c>
      <c r="AB2343" s="140">
        <v>109766705758.36319</v>
      </c>
      <c r="AC2343" s="140">
        <v>9206174330.9393921</v>
      </c>
      <c r="AD2343" s="140">
        <v>34484362659.416718</v>
      </c>
      <c r="AE2343" s="140">
        <v>31815947352.536377</v>
      </c>
      <c r="AF2343" s="140">
        <v>2668415306.8802862</v>
      </c>
      <c r="AG2343" s="140">
        <v>-38606570580.040146</v>
      </c>
      <c r="AH2343" s="140">
        <v>6255280</v>
      </c>
      <c r="AI2343" s="44"/>
      <c r="AK2343" s="44"/>
      <c r="AL2343" s="4"/>
    </row>
    <row r="2344" spans="1:38" x14ac:dyDescent="0.35">
      <c r="A2344" s="140" t="s">
        <v>133</v>
      </c>
      <c r="B2344" s="140" t="s">
        <v>134</v>
      </c>
      <c r="C2344" s="140" t="s">
        <v>6</v>
      </c>
      <c r="D2344" s="140" t="s">
        <v>8</v>
      </c>
      <c r="E2344" s="140" t="s">
        <v>535</v>
      </c>
      <c r="F2344" s="140">
        <v>2008</v>
      </c>
      <c r="G2344" s="140" t="s">
        <v>2110</v>
      </c>
      <c r="H2344" s="140">
        <v>254255069851.32846</v>
      </c>
      <c r="I2344" s="140">
        <v>110771980402.81262</v>
      </c>
      <c r="J2344" s="140">
        <v>24506900247.588158</v>
      </c>
      <c r="K2344" s="140">
        <v>13760953267.351532</v>
      </c>
      <c r="L2344" s="140">
        <v>50683914.235442638</v>
      </c>
      <c r="M2344" s="140">
        <v>1312350553.3768837</v>
      </c>
      <c r="N2344" s="140">
        <v>0</v>
      </c>
      <c r="O2344" s="140">
        <v>0</v>
      </c>
      <c r="P2344" s="140">
        <v>1187683082.167598</v>
      </c>
      <c r="Q2344" s="140">
        <v>11210235717.571606</v>
      </c>
      <c r="R2344" s="140">
        <v>5108203296.5523853</v>
      </c>
      <c r="S2344" s="140">
        <v>6102032421.0192204</v>
      </c>
      <c r="T2344" s="140">
        <v>10745946980.236626</v>
      </c>
      <c r="U2344" s="140">
        <v>375564286.80487299</v>
      </c>
      <c r="V2344" s="140">
        <v>17869015.192748338</v>
      </c>
      <c r="W2344" s="140">
        <v>357695271.61212462</v>
      </c>
      <c r="X2344" s="140">
        <v>0</v>
      </c>
      <c r="Y2344" s="140">
        <v>10370382693.431753</v>
      </c>
      <c r="Z2344" s="140">
        <v>147981745078.78625</v>
      </c>
      <c r="AA2344" s="140">
        <v>114359218269.63513</v>
      </c>
      <c r="AB2344" s="140">
        <v>105542585007.58961</v>
      </c>
      <c r="AC2344" s="140">
        <v>8816633262.0455723</v>
      </c>
      <c r="AD2344" s="140">
        <v>33622526809.151138</v>
      </c>
      <c r="AE2344" s="140">
        <v>31030365961.036194</v>
      </c>
      <c r="AF2344" s="140">
        <v>2592160848.1149597</v>
      </c>
      <c r="AG2344" s="140">
        <v>-29005555877.85862</v>
      </c>
      <c r="AH2344" s="140">
        <v>6556478</v>
      </c>
      <c r="AI2344" s="44"/>
      <c r="AK2344" s="44"/>
      <c r="AL2344" s="4"/>
    </row>
    <row r="2345" spans="1:38" x14ac:dyDescent="0.35">
      <c r="A2345" s="140" t="s">
        <v>133</v>
      </c>
      <c r="B2345" s="140" t="s">
        <v>134</v>
      </c>
      <c r="C2345" s="140" t="s">
        <v>6</v>
      </c>
      <c r="D2345" s="140" t="s">
        <v>8</v>
      </c>
      <c r="E2345" s="140" t="s">
        <v>535</v>
      </c>
      <c r="F2345" s="140">
        <v>2009</v>
      </c>
      <c r="G2345" s="140" t="s">
        <v>2111</v>
      </c>
      <c r="H2345" s="140">
        <v>296503760480.48401</v>
      </c>
      <c r="I2345" s="140">
        <v>117152004804.78056</v>
      </c>
      <c r="J2345" s="140">
        <v>32108833764.588589</v>
      </c>
      <c r="K2345" s="140">
        <v>14952890172.499237</v>
      </c>
      <c r="L2345" s="140">
        <v>53404716.984505944</v>
      </c>
      <c r="M2345" s="140">
        <v>1311483311.3295574</v>
      </c>
      <c r="N2345" s="140">
        <v>0</v>
      </c>
      <c r="O2345" s="140">
        <v>0</v>
      </c>
      <c r="P2345" s="140">
        <v>1655070041.6179461</v>
      </c>
      <c r="Q2345" s="140">
        <v>11932932102.567226</v>
      </c>
      <c r="R2345" s="140">
        <v>5063989330.8828678</v>
      </c>
      <c r="S2345" s="140">
        <v>6868942771.6843596</v>
      </c>
      <c r="T2345" s="140">
        <v>17155943592.089354</v>
      </c>
      <c r="U2345" s="140">
        <v>383928118.79035974</v>
      </c>
      <c r="V2345" s="140">
        <v>17916087.472104516</v>
      </c>
      <c r="W2345" s="140">
        <v>366012031.31825525</v>
      </c>
      <c r="X2345" s="140">
        <v>0</v>
      </c>
      <c r="Y2345" s="140">
        <v>16772015473.298994</v>
      </c>
      <c r="Z2345" s="140">
        <v>172235268195.573</v>
      </c>
      <c r="AA2345" s="140">
        <v>133338121682.36446</v>
      </c>
      <c r="AB2345" s="140">
        <v>122620430142.94119</v>
      </c>
      <c r="AC2345" s="140">
        <v>10717691539.423059</v>
      </c>
      <c r="AD2345" s="140">
        <v>38897146513.208534</v>
      </c>
      <c r="AE2345" s="140">
        <v>35770601659.926468</v>
      </c>
      <c r="AF2345" s="140">
        <v>3126544853.2822227</v>
      </c>
      <c r="AG2345" s="140">
        <v>-24992346284.458138</v>
      </c>
      <c r="AH2345" s="140">
        <v>6893260</v>
      </c>
      <c r="AI2345" s="44"/>
      <c r="AK2345" s="44"/>
      <c r="AL2345" s="4"/>
    </row>
    <row r="2346" spans="1:38" x14ac:dyDescent="0.35">
      <c r="A2346" s="140" t="s">
        <v>133</v>
      </c>
      <c r="B2346" s="140" t="s">
        <v>134</v>
      </c>
      <c r="C2346" s="140" t="s">
        <v>6</v>
      </c>
      <c r="D2346" s="140" t="s">
        <v>8</v>
      </c>
      <c r="E2346" s="140" t="s">
        <v>535</v>
      </c>
      <c r="F2346" s="140">
        <v>2010</v>
      </c>
      <c r="G2346" s="140" t="s">
        <v>2112</v>
      </c>
      <c r="H2346" s="140">
        <v>300283034177.05157</v>
      </c>
      <c r="I2346" s="140">
        <v>121960961217.20996</v>
      </c>
      <c r="J2346" s="140">
        <v>34752845842.67984</v>
      </c>
      <c r="K2346" s="140">
        <v>14836166226.007191</v>
      </c>
      <c r="L2346" s="140">
        <v>57770588.180615574</v>
      </c>
      <c r="M2346" s="140">
        <v>1366127200.8534029</v>
      </c>
      <c r="N2346" s="140">
        <v>0</v>
      </c>
      <c r="O2346" s="140">
        <v>365811.45819945051</v>
      </c>
      <c r="P2346" s="140">
        <v>1255832161.9351895</v>
      </c>
      <c r="Q2346" s="140">
        <v>12156070463.579782</v>
      </c>
      <c r="R2346" s="140">
        <v>5094817676.6121531</v>
      </c>
      <c r="S2346" s="140">
        <v>7061252786.9676294</v>
      </c>
      <c r="T2346" s="140">
        <v>19916679616.672653</v>
      </c>
      <c r="U2346" s="140">
        <v>391280835.61333954</v>
      </c>
      <c r="V2346" s="140">
        <v>17534602.68056301</v>
      </c>
      <c r="W2346" s="140">
        <v>373746232.93277651</v>
      </c>
      <c r="X2346" s="140">
        <v>0</v>
      </c>
      <c r="Y2346" s="140">
        <v>19525398781.059315</v>
      </c>
      <c r="Z2346" s="140">
        <v>168154614737.33047</v>
      </c>
      <c r="AA2346" s="140">
        <v>128403943798.46712</v>
      </c>
      <c r="AB2346" s="140">
        <v>118082860490.0061</v>
      </c>
      <c r="AC2346" s="140">
        <v>10321083308.460941</v>
      </c>
      <c r="AD2346" s="140">
        <v>39750670938.863358</v>
      </c>
      <c r="AE2346" s="140">
        <v>36555519963.040131</v>
      </c>
      <c r="AF2346" s="140">
        <v>3195150975.8232632</v>
      </c>
      <c r="AG2346" s="140">
        <v>-24585387620.168682</v>
      </c>
      <c r="AH2346" s="140">
        <v>7261539</v>
      </c>
      <c r="AI2346" s="44"/>
      <c r="AK2346" s="44"/>
      <c r="AL2346" s="4"/>
    </row>
    <row r="2347" spans="1:38" x14ac:dyDescent="0.35">
      <c r="A2347" s="140" t="s">
        <v>133</v>
      </c>
      <c r="B2347" s="140" t="s">
        <v>134</v>
      </c>
      <c r="C2347" s="140" t="s">
        <v>6</v>
      </c>
      <c r="D2347" s="140" t="s">
        <v>8</v>
      </c>
      <c r="E2347" s="140" t="s">
        <v>535</v>
      </c>
      <c r="F2347" s="140">
        <v>2011</v>
      </c>
      <c r="G2347" s="140" t="s">
        <v>2113</v>
      </c>
      <c r="H2347" s="140">
        <v>311682060272.84467</v>
      </c>
      <c r="I2347" s="140">
        <v>127115729496.2291</v>
      </c>
      <c r="J2347" s="140">
        <v>40757047083.969254</v>
      </c>
      <c r="K2347" s="140">
        <v>15598298040.216824</v>
      </c>
      <c r="L2347" s="140">
        <v>62178903.337416977</v>
      </c>
      <c r="M2347" s="140">
        <v>1412923876.5446894</v>
      </c>
      <c r="N2347" s="140">
        <v>0</v>
      </c>
      <c r="O2347" s="140">
        <v>0</v>
      </c>
      <c r="P2347" s="140">
        <v>1776657383.3393097</v>
      </c>
      <c r="Q2347" s="140">
        <v>12346537876.995407</v>
      </c>
      <c r="R2347" s="140">
        <v>5097109695.5013123</v>
      </c>
      <c r="S2347" s="140">
        <v>7249428181.4940948</v>
      </c>
      <c r="T2347" s="140">
        <v>25158749043.752426</v>
      </c>
      <c r="U2347" s="140">
        <v>376985545.77110332</v>
      </c>
      <c r="V2347" s="140">
        <v>17584027.256699342</v>
      </c>
      <c r="W2347" s="140">
        <v>359401518.514404</v>
      </c>
      <c r="X2347" s="140">
        <v>0</v>
      </c>
      <c r="Y2347" s="140">
        <v>24781763497.981323</v>
      </c>
      <c r="Z2347" s="140">
        <v>170579147300.64761</v>
      </c>
      <c r="AA2347" s="140">
        <v>128037567440.25151</v>
      </c>
      <c r="AB2347" s="140">
        <v>117745933390.15077</v>
      </c>
      <c r="AC2347" s="140">
        <v>10291634050.100727</v>
      </c>
      <c r="AD2347" s="140">
        <v>42541579860.396111</v>
      </c>
      <c r="AE2347" s="140">
        <v>39122096183.93026</v>
      </c>
      <c r="AF2347" s="140">
        <v>3419483676.465806</v>
      </c>
      <c r="AG2347" s="140">
        <v>-26769863608.001205</v>
      </c>
      <c r="AH2347" s="140">
        <v>7663131</v>
      </c>
      <c r="AI2347" s="44"/>
      <c r="AK2347" s="44"/>
      <c r="AL2347" s="4"/>
    </row>
    <row r="2348" spans="1:38" x14ac:dyDescent="0.35">
      <c r="A2348" s="140" t="s">
        <v>133</v>
      </c>
      <c r="B2348" s="140" t="s">
        <v>134</v>
      </c>
      <c r="C2348" s="140" t="s">
        <v>6</v>
      </c>
      <c r="D2348" s="140" t="s">
        <v>8</v>
      </c>
      <c r="E2348" s="140" t="s">
        <v>535</v>
      </c>
      <c r="F2348" s="140">
        <v>2012</v>
      </c>
      <c r="G2348" s="140" t="s">
        <v>2114</v>
      </c>
      <c r="H2348" s="140">
        <v>313795513142.315</v>
      </c>
      <c r="I2348" s="140">
        <v>133275842103.50937</v>
      </c>
      <c r="J2348" s="140">
        <v>44911770816.9645</v>
      </c>
      <c r="K2348" s="140">
        <v>15595005044.161335</v>
      </c>
      <c r="L2348" s="140">
        <v>68091497.386131883</v>
      </c>
      <c r="M2348" s="140">
        <v>1452497486.0577128</v>
      </c>
      <c r="N2348" s="140">
        <v>0</v>
      </c>
      <c r="O2348" s="140">
        <v>0</v>
      </c>
      <c r="P2348" s="140">
        <v>1773085897.4564276</v>
      </c>
      <c r="Q2348" s="140">
        <v>12301330163.261063</v>
      </c>
      <c r="R2348" s="140">
        <v>5126864274.2591057</v>
      </c>
      <c r="S2348" s="140">
        <v>7174465889.0019579</v>
      </c>
      <c r="T2348" s="140">
        <v>29316765772.803158</v>
      </c>
      <c r="U2348" s="140">
        <v>375364445.9783715</v>
      </c>
      <c r="V2348" s="140">
        <v>18228874.338912409</v>
      </c>
      <c r="W2348" s="140">
        <v>357135571.63945907</v>
      </c>
      <c r="X2348" s="140">
        <v>0</v>
      </c>
      <c r="Y2348" s="140">
        <v>28941401326.824787</v>
      </c>
      <c r="Z2348" s="140">
        <v>167426725294.62201</v>
      </c>
      <c r="AA2348" s="140">
        <v>122588874514.04303</v>
      </c>
      <c r="AB2348" s="140">
        <v>112735205311.04909</v>
      </c>
      <c r="AC2348" s="140">
        <v>9853669202.9937973</v>
      </c>
      <c r="AD2348" s="140">
        <v>44837850780.578995</v>
      </c>
      <c r="AE2348" s="140">
        <v>41233793307.04055</v>
      </c>
      <c r="AF2348" s="140">
        <v>3604057473.5386043</v>
      </c>
      <c r="AG2348" s="140">
        <v>-31818825072.780861</v>
      </c>
      <c r="AH2348" s="140">
        <v>8090872</v>
      </c>
      <c r="AI2348" s="44"/>
      <c r="AK2348" s="44"/>
      <c r="AL2348" s="4"/>
    </row>
    <row r="2349" spans="1:38" x14ac:dyDescent="0.35">
      <c r="A2349" s="140" t="s">
        <v>133</v>
      </c>
      <c r="B2349" s="140" t="s">
        <v>134</v>
      </c>
      <c r="C2349" s="140" t="s">
        <v>6</v>
      </c>
      <c r="D2349" s="140" t="s">
        <v>8</v>
      </c>
      <c r="E2349" s="140" t="s">
        <v>535</v>
      </c>
      <c r="F2349" s="140">
        <v>2013</v>
      </c>
      <c r="G2349" s="140" t="s">
        <v>2115</v>
      </c>
      <c r="H2349" s="140">
        <v>306924169274.47742</v>
      </c>
      <c r="I2349" s="140">
        <v>140181094021.2478</v>
      </c>
      <c r="J2349" s="140">
        <v>38189250639.387878</v>
      </c>
      <c r="K2349" s="140">
        <v>15547927438.435316</v>
      </c>
      <c r="L2349" s="140">
        <v>67337222.483346149</v>
      </c>
      <c r="M2349" s="140">
        <v>1350693981.1068349</v>
      </c>
      <c r="N2349" s="140">
        <v>0</v>
      </c>
      <c r="O2349" s="140">
        <v>2132556.0899718008</v>
      </c>
      <c r="P2349" s="140">
        <v>1765059168.6222413</v>
      </c>
      <c r="Q2349" s="140">
        <v>12362704510.132921</v>
      </c>
      <c r="R2349" s="140">
        <v>5279838884.1282749</v>
      </c>
      <c r="S2349" s="140">
        <v>7082865626.0046463</v>
      </c>
      <c r="T2349" s="140">
        <v>22641323200.952564</v>
      </c>
      <c r="U2349" s="140">
        <v>369593334.09918302</v>
      </c>
      <c r="V2349" s="140">
        <v>17972486.672896527</v>
      </c>
      <c r="W2349" s="140">
        <v>351620847.42628652</v>
      </c>
      <c r="X2349" s="140">
        <v>0</v>
      </c>
      <c r="Y2349" s="140">
        <v>22271729866.853382</v>
      </c>
      <c r="Z2349" s="140">
        <v>162220362811.7699</v>
      </c>
      <c r="AA2349" s="140">
        <v>120974450723.32794</v>
      </c>
      <c r="AB2349" s="140">
        <v>111250548581.57991</v>
      </c>
      <c r="AC2349" s="140">
        <v>9723902141.7477398</v>
      </c>
      <c r="AD2349" s="140">
        <v>41245912088.442329</v>
      </c>
      <c r="AE2349" s="140">
        <v>37930573928.218445</v>
      </c>
      <c r="AF2349" s="140">
        <v>3315338160.22363</v>
      </c>
      <c r="AG2349" s="140">
        <v>-33666538197.928074</v>
      </c>
      <c r="AH2349" s="140">
        <v>8520420</v>
      </c>
      <c r="AI2349" s="44"/>
      <c r="AK2349" s="44"/>
      <c r="AL2349" s="4"/>
    </row>
    <row r="2350" spans="1:38" x14ac:dyDescent="0.35">
      <c r="A2350" s="140" t="s">
        <v>133</v>
      </c>
      <c r="B2350" s="140" t="s">
        <v>134</v>
      </c>
      <c r="C2350" s="140" t="s">
        <v>6</v>
      </c>
      <c r="D2350" s="140" t="s">
        <v>8</v>
      </c>
      <c r="E2350" s="140" t="s">
        <v>535</v>
      </c>
      <c r="F2350" s="140">
        <v>2014</v>
      </c>
      <c r="G2350" s="140" t="s">
        <v>2116</v>
      </c>
      <c r="H2350" s="140">
        <v>309911877050.71198</v>
      </c>
      <c r="I2350" s="140">
        <v>147230255240.34912</v>
      </c>
      <c r="J2350" s="140">
        <v>34008656546.391373</v>
      </c>
      <c r="K2350" s="140">
        <v>15610169875.31303</v>
      </c>
      <c r="L2350" s="140">
        <v>74157567.737443075</v>
      </c>
      <c r="M2350" s="140">
        <v>1275883995.4844451</v>
      </c>
      <c r="N2350" s="140">
        <v>0</v>
      </c>
      <c r="O2350" s="140">
        <v>0</v>
      </c>
      <c r="P2350" s="140">
        <v>1757613936.4736559</v>
      </c>
      <c r="Q2350" s="140">
        <v>12502514375.617485</v>
      </c>
      <c r="R2350" s="140">
        <v>5507429999.7742739</v>
      </c>
      <c r="S2350" s="140">
        <v>6995084375.8432102</v>
      </c>
      <c r="T2350" s="140">
        <v>18398486671.078346</v>
      </c>
      <c r="U2350" s="140">
        <v>355459165.42790365</v>
      </c>
      <c r="V2350" s="140">
        <v>19067141.105660196</v>
      </c>
      <c r="W2350" s="140">
        <v>336392024.32224345</v>
      </c>
      <c r="X2350" s="140">
        <v>0</v>
      </c>
      <c r="Y2350" s="140">
        <v>18043027505.650444</v>
      </c>
      <c r="Z2350" s="140">
        <v>163816928157.16495</v>
      </c>
      <c r="AA2350" s="140">
        <v>119914212705.21703</v>
      </c>
      <c r="AB2350" s="140">
        <v>110275532283.20792</v>
      </c>
      <c r="AC2350" s="140">
        <v>9638680422.0091686</v>
      </c>
      <c r="AD2350" s="140">
        <v>43902715451.947556</v>
      </c>
      <c r="AE2350" s="140">
        <v>40373823969.000809</v>
      </c>
      <c r="AF2350" s="140">
        <v>3528891482.9469337</v>
      </c>
      <c r="AG2350" s="140">
        <v>-35143962893.193466</v>
      </c>
      <c r="AH2350" s="140">
        <v>8920049</v>
      </c>
      <c r="AI2350" s="44"/>
      <c r="AK2350" s="44"/>
      <c r="AL2350" s="4"/>
    </row>
    <row r="2351" spans="1:38" x14ac:dyDescent="0.35">
      <c r="A2351" s="140" t="s">
        <v>133</v>
      </c>
      <c r="B2351" s="140" t="s">
        <v>134</v>
      </c>
      <c r="C2351" s="140" t="s">
        <v>6</v>
      </c>
      <c r="D2351" s="140" t="s">
        <v>8</v>
      </c>
      <c r="E2351" s="140" t="s">
        <v>535</v>
      </c>
      <c r="F2351" s="140">
        <v>2015</v>
      </c>
      <c r="G2351" s="140" t="s">
        <v>2117</v>
      </c>
      <c r="H2351" s="140">
        <v>316556804232.66913</v>
      </c>
      <c r="I2351" s="140">
        <v>153188138874.38559</v>
      </c>
      <c r="J2351" s="140">
        <v>34362863850.838814</v>
      </c>
      <c r="K2351" s="140">
        <v>16089434992.964205</v>
      </c>
      <c r="L2351" s="140">
        <v>77418604.796212852</v>
      </c>
      <c r="M2351" s="140">
        <v>1258275121.5850658</v>
      </c>
      <c r="N2351" s="140">
        <v>0</v>
      </c>
      <c r="O2351" s="140">
        <v>574892.32450297929</v>
      </c>
      <c r="P2351" s="140">
        <v>1690414796.273149</v>
      </c>
      <c r="Q2351" s="140">
        <v>13062751577.985273</v>
      </c>
      <c r="R2351" s="140">
        <v>5685182187.3270998</v>
      </c>
      <c r="S2351" s="140">
        <v>7377569390.6581736</v>
      </c>
      <c r="T2351" s="140">
        <v>18273428857.874603</v>
      </c>
      <c r="U2351" s="140">
        <v>328806385.73085535</v>
      </c>
      <c r="V2351" s="140">
        <v>17634519.038938377</v>
      </c>
      <c r="W2351" s="140">
        <v>311171866.69191694</v>
      </c>
      <c r="X2351" s="140">
        <v>0</v>
      </c>
      <c r="Y2351" s="140">
        <v>17944622472.143749</v>
      </c>
      <c r="Z2351" s="140">
        <v>166992204868.79718</v>
      </c>
      <c r="AA2351" s="140">
        <v>122148414473.2738</v>
      </c>
      <c r="AB2351" s="140">
        <v>112330149360.21924</v>
      </c>
      <c r="AC2351" s="140">
        <v>9818265113.0542927</v>
      </c>
      <c r="AD2351" s="140">
        <v>44843790395.523376</v>
      </c>
      <c r="AE2351" s="140">
        <v>41239255496.924004</v>
      </c>
      <c r="AF2351" s="140">
        <v>3604534898.5992956</v>
      </c>
      <c r="AG2351" s="140">
        <v>-37986403361.352394</v>
      </c>
      <c r="AH2351" s="140">
        <v>9266575</v>
      </c>
      <c r="AI2351" s="44"/>
      <c r="AK2351" s="44"/>
      <c r="AL2351" s="4"/>
    </row>
    <row r="2352" spans="1:38" x14ac:dyDescent="0.35">
      <c r="A2352" s="140" t="s">
        <v>133</v>
      </c>
      <c r="B2352" s="140" t="s">
        <v>134</v>
      </c>
      <c r="C2352" s="140" t="s">
        <v>6</v>
      </c>
      <c r="D2352" s="140" t="s">
        <v>8</v>
      </c>
      <c r="E2352" s="140" t="s">
        <v>535</v>
      </c>
      <c r="F2352" s="140">
        <v>2016</v>
      </c>
      <c r="G2352" s="140" t="s">
        <v>2118</v>
      </c>
      <c r="H2352" s="140">
        <v>318520514553.76727</v>
      </c>
      <c r="I2352" s="140">
        <v>158292481911.76785</v>
      </c>
      <c r="J2352" s="140">
        <v>31563226399.496525</v>
      </c>
      <c r="K2352" s="140">
        <v>16868601868.152065</v>
      </c>
      <c r="L2352" s="140">
        <v>75960525.785316214</v>
      </c>
      <c r="M2352" s="140">
        <v>1227408769.3946655</v>
      </c>
      <c r="N2352" s="140">
        <v>0</v>
      </c>
      <c r="O2352" s="140">
        <v>574892.32450297929</v>
      </c>
      <c r="P2352" s="140">
        <v>1592280094.2350132</v>
      </c>
      <c r="Q2352" s="140">
        <v>13972377586.412567</v>
      </c>
      <c r="R2352" s="140">
        <v>6279973154.011344</v>
      </c>
      <c r="S2352" s="140">
        <v>7692404432.4012232</v>
      </c>
      <c r="T2352" s="140">
        <v>14694624531.34446</v>
      </c>
      <c r="U2352" s="140">
        <v>273115673.28715611</v>
      </c>
      <c r="V2352" s="140">
        <v>15146355.04520198</v>
      </c>
      <c r="W2352" s="140">
        <v>257969318.24195412</v>
      </c>
      <c r="X2352" s="140">
        <v>0</v>
      </c>
      <c r="Y2352" s="140">
        <v>14421508858.057302</v>
      </c>
      <c r="Z2352" s="140">
        <v>169437875772.5329</v>
      </c>
      <c r="AA2352" s="140">
        <v>123870160117.8217</v>
      </c>
      <c r="AB2352" s="140">
        <v>113913501434.38551</v>
      </c>
      <c r="AC2352" s="140">
        <v>9956658683.4359875</v>
      </c>
      <c r="AD2352" s="140">
        <v>45567715654.711639</v>
      </c>
      <c r="AE2352" s="140">
        <v>41904991788.638641</v>
      </c>
      <c r="AF2352" s="140">
        <v>3662723866.0729613</v>
      </c>
      <c r="AG2352" s="140">
        <v>-40773069530.030075</v>
      </c>
      <c r="AH2352" s="140">
        <v>9551467</v>
      </c>
      <c r="AI2352" s="44"/>
      <c r="AK2352" s="44"/>
      <c r="AL2352" s="4"/>
    </row>
    <row r="2353" spans="1:38" x14ac:dyDescent="0.35">
      <c r="A2353" s="140" t="s">
        <v>133</v>
      </c>
      <c r="B2353" s="140" t="s">
        <v>134</v>
      </c>
      <c r="C2353" s="140" t="s">
        <v>6</v>
      </c>
      <c r="D2353" s="140" t="s">
        <v>8</v>
      </c>
      <c r="E2353" s="140" t="s">
        <v>535</v>
      </c>
      <c r="F2353" s="140">
        <v>2017</v>
      </c>
      <c r="G2353" s="140" t="s">
        <v>2119</v>
      </c>
      <c r="H2353" s="140">
        <v>319629426629.96198</v>
      </c>
      <c r="I2353" s="140">
        <v>162862956150.96973</v>
      </c>
      <c r="J2353" s="140">
        <v>28429449886.243481</v>
      </c>
      <c r="K2353" s="140">
        <v>17222061091.339878</v>
      </c>
      <c r="L2353" s="140">
        <v>76792048.046295524</v>
      </c>
      <c r="M2353" s="140">
        <v>1184359823.7534583</v>
      </c>
      <c r="N2353" s="140">
        <v>0</v>
      </c>
      <c r="O2353" s="140">
        <v>574892.32450297929</v>
      </c>
      <c r="P2353" s="140">
        <v>1043631262.9507498</v>
      </c>
      <c r="Q2353" s="140">
        <v>14916703064.264872</v>
      </c>
      <c r="R2353" s="140">
        <v>6951275136.954113</v>
      </c>
      <c r="S2353" s="140">
        <v>7965427927.3107586</v>
      </c>
      <c r="T2353" s="140">
        <v>11207388794.903601</v>
      </c>
      <c r="U2353" s="140">
        <v>210280267.16409841</v>
      </c>
      <c r="V2353" s="140">
        <v>12389896.501749465</v>
      </c>
      <c r="W2353" s="140">
        <v>197890370.66234896</v>
      </c>
      <c r="X2353" s="140">
        <v>0</v>
      </c>
      <c r="Y2353" s="140">
        <v>10997108527.739502</v>
      </c>
      <c r="Z2353" s="140">
        <v>172049368313.17978</v>
      </c>
      <c r="AA2353" s="140">
        <v>125739664936.49297</v>
      </c>
      <c r="AB2353" s="140">
        <v>115632735829.82626</v>
      </c>
      <c r="AC2353" s="140">
        <v>10106929106.666599</v>
      </c>
      <c r="AD2353" s="140">
        <v>46309703376.686798</v>
      </c>
      <c r="AE2353" s="140">
        <v>42587338685.995834</v>
      </c>
      <c r="AF2353" s="140">
        <v>3722364690.6911221</v>
      </c>
      <c r="AG2353" s="140">
        <v>-43712347720.43103</v>
      </c>
      <c r="AH2353" s="140">
        <v>9779173</v>
      </c>
      <c r="AI2353" s="44"/>
      <c r="AK2353" s="44"/>
      <c r="AL2353" s="4"/>
    </row>
    <row r="2354" spans="1:38" x14ac:dyDescent="0.35">
      <c r="A2354" s="140" t="s">
        <v>133</v>
      </c>
      <c r="B2354" s="140" t="s">
        <v>134</v>
      </c>
      <c r="C2354" s="140" t="s">
        <v>6</v>
      </c>
      <c r="D2354" s="140" t="s">
        <v>8</v>
      </c>
      <c r="E2354" s="140" t="s">
        <v>535</v>
      </c>
      <c r="F2354" s="140">
        <v>2018</v>
      </c>
      <c r="G2354" s="140" t="s">
        <v>2120</v>
      </c>
      <c r="H2354" s="140">
        <v>321617447755.54431</v>
      </c>
      <c r="I2354" s="140">
        <v>166905090351.92667</v>
      </c>
      <c r="J2354" s="140">
        <v>27377568954.671982</v>
      </c>
      <c r="K2354" s="140">
        <v>16899389169.94964</v>
      </c>
      <c r="L2354" s="140">
        <v>71744562.632698998</v>
      </c>
      <c r="M2354" s="140">
        <v>1164215453.7073829</v>
      </c>
      <c r="N2354" s="140">
        <v>0</v>
      </c>
      <c r="O2354" s="140">
        <v>574892.32450297929</v>
      </c>
      <c r="P2354" s="140">
        <v>1045468195.0241058</v>
      </c>
      <c r="Q2354" s="140">
        <v>14617386066.260952</v>
      </c>
      <c r="R2354" s="140">
        <v>7031489613.8528366</v>
      </c>
      <c r="S2354" s="140">
        <v>7585896452.4081154</v>
      </c>
      <c r="T2354" s="140">
        <v>10478179784.722342</v>
      </c>
      <c r="U2354" s="140">
        <v>162281432.55683595</v>
      </c>
      <c r="V2354" s="140">
        <v>10656665.072833246</v>
      </c>
      <c r="W2354" s="140">
        <v>151624767.48400271</v>
      </c>
      <c r="X2354" s="140">
        <v>0</v>
      </c>
      <c r="Y2354" s="140">
        <v>10315898352.165506</v>
      </c>
      <c r="Z2354" s="140">
        <v>174146188448.94559</v>
      </c>
      <c r="AA2354" s="140">
        <v>127199858750.97252</v>
      </c>
      <c r="AB2354" s="140">
        <v>116975559557.68765</v>
      </c>
      <c r="AC2354" s="140">
        <v>10224299193.284771</v>
      </c>
      <c r="AD2354" s="140">
        <v>46946329697.973076</v>
      </c>
      <c r="AE2354" s="140">
        <v>43172793110.968102</v>
      </c>
      <c r="AF2354" s="140">
        <v>3773536587.0050397</v>
      </c>
      <c r="AG2354" s="140">
        <v>-46811400000</v>
      </c>
      <c r="AH2354" s="140">
        <v>9956011</v>
      </c>
      <c r="AI2354" s="44"/>
      <c r="AK2354" s="44"/>
      <c r="AL2354" s="4"/>
    </row>
    <row r="2355" spans="1:38" x14ac:dyDescent="0.35">
      <c r="A2355" s="140" t="s">
        <v>131</v>
      </c>
      <c r="B2355" s="140" t="s">
        <v>132</v>
      </c>
      <c r="C2355" s="140" t="s">
        <v>282</v>
      </c>
      <c r="D2355" s="140" t="s">
        <v>9</v>
      </c>
      <c r="E2355" s="140" t="s">
        <v>535</v>
      </c>
      <c r="F2355" s="140">
        <v>1995</v>
      </c>
      <c r="G2355" s="140" t="s">
        <v>2121</v>
      </c>
      <c r="H2355" s="140">
        <v>63479930343176.922</v>
      </c>
      <c r="I2355" s="140">
        <v>22693736577128.699</v>
      </c>
      <c r="J2355" s="140">
        <v>238659448466.02573</v>
      </c>
      <c r="K2355" s="140">
        <v>236813971097.05722</v>
      </c>
      <c r="L2355" s="140">
        <v>16496894007.848652</v>
      </c>
      <c r="M2355" s="140">
        <v>62207751062.47567</v>
      </c>
      <c r="N2355" s="140">
        <v>1164772788.5725806</v>
      </c>
      <c r="O2355" s="140">
        <v>31305431740.921638</v>
      </c>
      <c r="P2355" s="140">
        <v>17463351454.670292</v>
      </c>
      <c r="Q2355" s="140">
        <v>108175770042.56842</v>
      </c>
      <c r="R2355" s="140">
        <v>62887070465.406311</v>
      </c>
      <c r="S2355" s="140">
        <v>45288699577.162117</v>
      </c>
      <c r="T2355" s="140">
        <v>1845477368.9684944</v>
      </c>
      <c r="U2355" s="140">
        <v>1016440418.3046883</v>
      </c>
      <c r="V2355" s="140">
        <v>391534166.18049365</v>
      </c>
      <c r="W2355" s="140">
        <v>313021684.00636554</v>
      </c>
      <c r="X2355" s="140">
        <v>311884568.1178292</v>
      </c>
      <c r="Y2355" s="140">
        <v>829036950.6638062</v>
      </c>
      <c r="Z2355" s="140">
        <v>39939584871002.18</v>
      </c>
      <c r="AA2355" s="140">
        <v>29880019264302.594</v>
      </c>
      <c r="AB2355" s="140">
        <v>27607366800408.063</v>
      </c>
      <c r="AC2355" s="140">
        <v>2272652463894.5342</v>
      </c>
      <c r="AD2355" s="140">
        <v>10059565606699.627</v>
      </c>
      <c r="AE2355" s="140">
        <v>9294442386411.4844</v>
      </c>
      <c r="AF2355" s="140">
        <v>765123220288.13025</v>
      </c>
      <c r="AG2355" s="140">
        <v>607949446580.01733</v>
      </c>
      <c r="AH2355" s="140">
        <v>125439000</v>
      </c>
      <c r="AI2355" s="44"/>
      <c r="AK2355" s="44"/>
      <c r="AL2355" s="4"/>
    </row>
    <row r="2356" spans="1:38" x14ac:dyDescent="0.35">
      <c r="A2356" s="140" t="s">
        <v>131</v>
      </c>
      <c r="B2356" s="140" t="s">
        <v>132</v>
      </c>
      <c r="C2356" s="140" t="s">
        <v>282</v>
      </c>
      <c r="D2356" s="140" t="s">
        <v>9</v>
      </c>
      <c r="E2356" s="140" t="s">
        <v>535</v>
      </c>
      <c r="F2356" s="140">
        <v>1996</v>
      </c>
      <c r="G2356" s="140" t="s">
        <v>2122</v>
      </c>
      <c r="H2356" s="140">
        <v>65031663719449.813</v>
      </c>
      <c r="I2356" s="140">
        <v>23453752495332.406</v>
      </c>
      <c r="J2356" s="140">
        <v>224634989937.35925</v>
      </c>
      <c r="K2356" s="140">
        <v>223080257530.60681</v>
      </c>
      <c r="L2356" s="140">
        <v>15196847460.120213</v>
      </c>
      <c r="M2356" s="140">
        <v>63628653860.951805</v>
      </c>
      <c r="N2356" s="140">
        <v>1145110688.0222366</v>
      </c>
      <c r="O2356" s="140">
        <v>26466766315.500824</v>
      </c>
      <c r="P2356" s="140">
        <v>18447610730.62146</v>
      </c>
      <c r="Q2356" s="140">
        <v>98195268475.390259</v>
      </c>
      <c r="R2356" s="140">
        <v>60824383958.668228</v>
      </c>
      <c r="S2356" s="140">
        <v>37370884516.722038</v>
      </c>
      <c r="T2356" s="140">
        <v>1554732406.752439</v>
      </c>
      <c r="U2356" s="140">
        <v>888592696.86134064</v>
      </c>
      <c r="V2356" s="140">
        <v>425257229.9531222</v>
      </c>
      <c r="W2356" s="140">
        <v>326013596.71881402</v>
      </c>
      <c r="X2356" s="140">
        <v>137321870.18940437</v>
      </c>
      <c r="Y2356" s="140">
        <v>666139709.89109826</v>
      </c>
      <c r="Z2356" s="140">
        <v>40581311370366.305</v>
      </c>
      <c r="AA2356" s="140">
        <v>30367582762252.449</v>
      </c>
      <c r="AB2356" s="140">
        <v>28244939271186.285</v>
      </c>
      <c r="AC2356" s="140">
        <v>2122643491066.1975</v>
      </c>
      <c r="AD2356" s="140">
        <v>10213728608113.809</v>
      </c>
      <c r="AE2356" s="140">
        <v>9499805978207.3691</v>
      </c>
      <c r="AF2356" s="140">
        <v>713922629906.45984</v>
      </c>
      <c r="AG2356" s="140">
        <v>771964863813.7395</v>
      </c>
      <c r="AH2356" s="140">
        <v>125757000</v>
      </c>
      <c r="AI2356" s="44"/>
      <c r="AK2356" s="44"/>
      <c r="AL2356" s="4"/>
    </row>
    <row r="2357" spans="1:38" x14ac:dyDescent="0.35">
      <c r="A2357" s="140" t="s">
        <v>131</v>
      </c>
      <c r="B2357" s="140" t="s">
        <v>132</v>
      </c>
      <c r="C2357" s="140" t="s">
        <v>282</v>
      </c>
      <c r="D2357" s="140" t="s">
        <v>9</v>
      </c>
      <c r="E2357" s="140" t="s">
        <v>535</v>
      </c>
      <c r="F2357" s="140">
        <v>1997</v>
      </c>
      <c r="G2357" s="140" t="s">
        <v>2123</v>
      </c>
      <c r="H2357" s="140">
        <v>66819838283835.188</v>
      </c>
      <c r="I2357" s="140">
        <v>24132041077442.34</v>
      </c>
      <c r="J2357" s="140">
        <v>218384078205.58228</v>
      </c>
      <c r="K2357" s="140">
        <v>216924127437.59845</v>
      </c>
      <c r="L2357" s="140">
        <v>14240028434.766699</v>
      </c>
      <c r="M2357" s="140">
        <v>64128252334.425423</v>
      </c>
      <c r="N2357" s="140">
        <v>1125448587.4718928</v>
      </c>
      <c r="O2357" s="140">
        <v>21959529684.929703</v>
      </c>
      <c r="P2357" s="140">
        <v>20471383825.733105</v>
      </c>
      <c r="Q2357" s="140">
        <v>94999484570.271637</v>
      </c>
      <c r="R2357" s="140">
        <v>58810590707.188446</v>
      </c>
      <c r="S2357" s="140">
        <v>36188893863.083191</v>
      </c>
      <c r="T2357" s="140">
        <v>1459950767.9838562</v>
      </c>
      <c r="U2357" s="140">
        <v>938131871.07521856</v>
      </c>
      <c r="V2357" s="140">
        <v>482580209.2150318</v>
      </c>
      <c r="W2357" s="140">
        <v>391774022.52402413</v>
      </c>
      <c r="X2357" s="140">
        <v>63777639.336162657</v>
      </c>
      <c r="Y2357" s="140">
        <v>521818896.90863764</v>
      </c>
      <c r="Z2357" s="140">
        <v>41550296948052.953</v>
      </c>
      <c r="AA2357" s="140">
        <v>31100387836773.504</v>
      </c>
      <c r="AB2357" s="140">
        <v>28987919582009.875</v>
      </c>
      <c r="AC2357" s="140">
        <v>2112468254763.6282</v>
      </c>
      <c r="AD2357" s="140">
        <v>10449909111279.451</v>
      </c>
      <c r="AE2357" s="140">
        <v>9740107632963.4258</v>
      </c>
      <c r="AF2357" s="140">
        <v>709801478316.00696</v>
      </c>
      <c r="AG2357" s="140">
        <v>919116180134.3197</v>
      </c>
      <c r="AH2357" s="140">
        <v>126057000</v>
      </c>
      <c r="AI2357" s="44"/>
      <c r="AK2357" s="44"/>
      <c r="AL2357" s="4"/>
    </row>
    <row r="2358" spans="1:38" x14ac:dyDescent="0.35">
      <c r="A2358" s="140" t="s">
        <v>131</v>
      </c>
      <c r="B2358" s="140" t="s">
        <v>132</v>
      </c>
      <c r="C2358" s="140" t="s">
        <v>282</v>
      </c>
      <c r="D2358" s="140" t="s">
        <v>9</v>
      </c>
      <c r="E2358" s="140" t="s">
        <v>535</v>
      </c>
      <c r="F2358" s="140">
        <v>1998</v>
      </c>
      <c r="G2358" s="140" t="s">
        <v>2124</v>
      </c>
      <c r="H2358" s="140">
        <v>67213038663994.898</v>
      </c>
      <c r="I2358" s="140">
        <v>24711558214027.148</v>
      </c>
      <c r="J2358" s="140">
        <v>223865976159.34732</v>
      </c>
      <c r="K2358" s="140">
        <v>222325203069.5029</v>
      </c>
      <c r="L2358" s="140">
        <v>13133420042.30109</v>
      </c>
      <c r="M2358" s="140">
        <v>64465089042.160553</v>
      </c>
      <c r="N2358" s="140">
        <v>1105786486.9215488</v>
      </c>
      <c r="O2358" s="140">
        <v>19372978668.839931</v>
      </c>
      <c r="P2358" s="140">
        <v>19397962899.831844</v>
      </c>
      <c r="Q2358" s="140">
        <v>104849965929.44794</v>
      </c>
      <c r="R2358" s="140">
        <v>62217146094.769821</v>
      </c>
      <c r="S2358" s="140">
        <v>42632819834.678108</v>
      </c>
      <c r="T2358" s="140">
        <v>1540773089.8444233</v>
      </c>
      <c r="U2358" s="140">
        <v>1068471849.8527708</v>
      </c>
      <c r="V2358" s="140">
        <v>492705711.44283777</v>
      </c>
      <c r="W2358" s="140">
        <v>505442591.60056776</v>
      </c>
      <c r="X2358" s="140">
        <v>70323546.809365273</v>
      </c>
      <c r="Y2358" s="140">
        <v>472301239.99165237</v>
      </c>
      <c r="Z2358" s="140">
        <v>41079403421718.477</v>
      </c>
      <c r="AA2358" s="140">
        <v>30748674817474.988</v>
      </c>
      <c r="AB2358" s="140">
        <v>28616030479367.176</v>
      </c>
      <c r="AC2358" s="140">
        <v>2132644338107.845</v>
      </c>
      <c r="AD2358" s="140">
        <v>10330728604243.443</v>
      </c>
      <c r="AE2358" s="140">
        <v>9614217405073.0664</v>
      </c>
      <c r="AF2358" s="140">
        <v>716511199170.36475</v>
      </c>
      <c r="AG2358" s="140">
        <v>1198211052089.9165</v>
      </c>
      <c r="AH2358" s="140">
        <v>126400000</v>
      </c>
      <c r="AI2358" s="44"/>
      <c r="AK2358" s="44"/>
      <c r="AL2358" s="4"/>
    </row>
    <row r="2359" spans="1:38" x14ac:dyDescent="0.35">
      <c r="A2359" s="140" t="s">
        <v>131</v>
      </c>
      <c r="B2359" s="140" t="s">
        <v>132</v>
      </c>
      <c r="C2359" s="140" t="s">
        <v>282</v>
      </c>
      <c r="D2359" s="140" t="s">
        <v>9</v>
      </c>
      <c r="E2359" s="140" t="s">
        <v>535</v>
      </c>
      <c r="F2359" s="140">
        <v>1999</v>
      </c>
      <c r="G2359" s="140" t="s">
        <v>2125</v>
      </c>
      <c r="H2359" s="140">
        <v>66819938494919.727</v>
      </c>
      <c r="I2359" s="140">
        <v>25246045842700.375</v>
      </c>
      <c r="J2359" s="140">
        <v>227412681442.63428</v>
      </c>
      <c r="K2359" s="140">
        <v>225854048697.80392</v>
      </c>
      <c r="L2359" s="140">
        <v>12172991994.875116</v>
      </c>
      <c r="M2359" s="140">
        <v>64159326749.784889</v>
      </c>
      <c r="N2359" s="140">
        <v>1086124361.8662062</v>
      </c>
      <c r="O2359" s="140">
        <v>21976262863.091763</v>
      </c>
      <c r="P2359" s="140">
        <v>20247402335.157154</v>
      </c>
      <c r="Q2359" s="140">
        <v>106211940393.02878</v>
      </c>
      <c r="R2359" s="140">
        <v>63018607410.29805</v>
      </c>
      <c r="S2359" s="140">
        <v>43193332982.730736</v>
      </c>
      <c r="T2359" s="140">
        <v>1558632744.8303571</v>
      </c>
      <c r="U2359" s="140">
        <v>1103658593.3370111</v>
      </c>
      <c r="V2359" s="140">
        <v>507598896.67767262</v>
      </c>
      <c r="W2359" s="140">
        <v>525725972.09063631</v>
      </c>
      <c r="X2359" s="140">
        <v>70333724.568702117</v>
      </c>
      <c r="Y2359" s="140">
        <v>454974151.49334604</v>
      </c>
      <c r="Z2359" s="140">
        <v>40587651530298.289</v>
      </c>
      <c r="AA2359" s="140">
        <v>30385978162243.773</v>
      </c>
      <c r="AB2359" s="140">
        <v>28341277031876.898</v>
      </c>
      <c r="AC2359" s="140">
        <v>2044701130366.8569</v>
      </c>
      <c r="AD2359" s="140">
        <v>10201673368054.51</v>
      </c>
      <c r="AE2359" s="140">
        <v>9515193144975.4063</v>
      </c>
      <c r="AF2359" s="140">
        <v>686480223079.12646</v>
      </c>
      <c r="AG2359" s="140">
        <v>758828440478.43579</v>
      </c>
      <c r="AH2359" s="140">
        <v>126631000</v>
      </c>
      <c r="AI2359" s="44"/>
      <c r="AK2359" s="44"/>
      <c r="AL2359" s="4"/>
    </row>
    <row r="2360" spans="1:38" x14ac:dyDescent="0.35">
      <c r="A2360" s="140" t="s">
        <v>131</v>
      </c>
      <c r="B2360" s="140" t="s">
        <v>132</v>
      </c>
      <c r="C2360" s="140" t="s">
        <v>282</v>
      </c>
      <c r="D2360" s="140" t="s">
        <v>9</v>
      </c>
      <c r="E2360" s="140" t="s">
        <v>535</v>
      </c>
      <c r="F2360" s="140">
        <v>2000</v>
      </c>
      <c r="G2360" s="140" t="s">
        <v>2126</v>
      </c>
      <c r="H2360" s="140">
        <v>67756637550739.516</v>
      </c>
      <c r="I2360" s="140">
        <v>25751549005686.137</v>
      </c>
      <c r="J2360" s="140">
        <v>216850891708.45413</v>
      </c>
      <c r="K2360" s="140">
        <v>215230313148.04947</v>
      </c>
      <c r="L2360" s="140">
        <v>11273914617.008942</v>
      </c>
      <c r="M2360" s="140">
        <v>64348089588.37056</v>
      </c>
      <c r="N2360" s="140">
        <v>1066462261.3158623</v>
      </c>
      <c r="O2360" s="140">
        <v>13371500671.595688</v>
      </c>
      <c r="P2360" s="140">
        <v>19856475193.165119</v>
      </c>
      <c r="Q2360" s="140">
        <v>105313870816.59328</v>
      </c>
      <c r="R2360" s="140">
        <v>62170645865.178406</v>
      </c>
      <c r="S2360" s="140">
        <v>43143224951.414871</v>
      </c>
      <c r="T2360" s="140">
        <v>1620578560.4046581</v>
      </c>
      <c r="U2360" s="140">
        <v>1219623900.0682147</v>
      </c>
      <c r="V2360" s="140">
        <v>568172679.05564535</v>
      </c>
      <c r="W2360" s="140">
        <v>613706976.21170986</v>
      </c>
      <c r="X2360" s="140">
        <v>37744244.800859399</v>
      </c>
      <c r="Y2360" s="140">
        <v>400954660.33644336</v>
      </c>
      <c r="Z2360" s="140">
        <v>40775980082473.797</v>
      </c>
      <c r="AA2360" s="140">
        <v>30539252173201.734</v>
      </c>
      <c r="AB2360" s="140">
        <v>28623572542021.73</v>
      </c>
      <c r="AC2360" s="140">
        <v>1915679631180.0024</v>
      </c>
      <c r="AD2360" s="140">
        <v>10236727909272.061</v>
      </c>
      <c r="AE2360" s="140">
        <v>9594593942320.1348</v>
      </c>
      <c r="AF2360" s="140">
        <v>642133966951.96069</v>
      </c>
      <c r="AG2360" s="140">
        <v>1012257570871.1306</v>
      </c>
      <c r="AH2360" s="140">
        <v>126843000</v>
      </c>
      <c r="AI2360" s="44"/>
      <c r="AK2360" s="44"/>
      <c r="AL2360" s="4"/>
    </row>
    <row r="2361" spans="1:38" x14ac:dyDescent="0.35">
      <c r="A2361" s="140" t="s">
        <v>131</v>
      </c>
      <c r="B2361" s="140" t="s">
        <v>132</v>
      </c>
      <c r="C2361" s="140" t="s">
        <v>282</v>
      </c>
      <c r="D2361" s="140" t="s">
        <v>9</v>
      </c>
      <c r="E2361" s="140" t="s">
        <v>535</v>
      </c>
      <c r="F2361" s="140">
        <v>2001</v>
      </c>
      <c r="G2361" s="140" t="s">
        <v>2127</v>
      </c>
      <c r="H2361" s="140">
        <v>68323855112132.242</v>
      </c>
      <c r="I2361" s="140">
        <v>26191201071810.449</v>
      </c>
      <c r="J2361" s="140">
        <v>206485334013.81155</v>
      </c>
      <c r="K2361" s="140">
        <v>204597902128.99066</v>
      </c>
      <c r="L2361" s="140">
        <v>9885500215.7033348</v>
      </c>
      <c r="M2361" s="140">
        <v>64971770179.08902</v>
      </c>
      <c r="N2361" s="140">
        <v>1046800160.7655184</v>
      </c>
      <c r="O2361" s="140">
        <v>6925754771.7953568</v>
      </c>
      <c r="P2361" s="140">
        <v>19771959485.529438</v>
      </c>
      <c r="Q2361" s="140">
        <v>101996117316.10796</v>
      </c>
      <c r="R2361" s="140">
        <v>59664389801.226486</v>
      </c>
      <c r="S2361" s="140">
        <v>42331727514.88147</v>
      </c>
      <c r="T2361" s="140">
        <v>1887431884.8209085</v>
      </c>
      <c r="U2361" s="140">
        <v>1499544955.7303693</v>
      </c>
      <c r="V2361" s="140">
        <v>679107248.4950279</v>
      </c>
      <c r="W2361" s="140">
        <v>697094314.3957901</v>
      </c>
      <c r="X2361" s="140">
        <v>123343392.83955118</v>
      </c>
      <c r="Y2361" s="140">
        <v>387886929.0905391</v>
      </c>
      <c r="Z2361" s="140">
        <v>40568471765015.125</v>
      </c>
      <c r="AA2361" s="140">
        <v>30391071476210.711</v>
      </c>
      <c r="AB2361" s="140">
        <v>28537664728552.734</v>
      </c>
      <c r="AC2361" s="140">
        <v>1853406747657.9858</v>
      </c>
      <c r="AD2361" s="140">
        <v>10177400288804.369</v>
      </c>
      <c r="AE2361" s="140">
        <v>9556729103069.7207</v>
      </c>
      <c r="AF2361" s="140">
        <v>620671185734.65564</v>
      </c>
      <c r="AG2361" s="140">
        <v>1357696941292.8542</v>
      </c>
      <c r="AH2361" s="140">
        <v>127149000</v>
      </c>
      <c r="AI2361" s="44"/>
      <c r="AK2361" s="44"/>
      <c r="AL2361" s="4"/>
    </row>
    <row r="2362" spans="1:38" x14ac:dyDescent="0.35">
      <c r="A2362" s="140" t="s">
        <v>131</v>
      </c>
      <c r="B2362" s="140" t="s">
        <v>132</v>
      </c>
      <c r="C2362" s="140" t="s">
        <v>282</v>
      </c>
      <c r="D2362" s="140" t="s">
        <v>9</v>
      </c>
      <c r="E2362" s="140" t="s">
        <v>535</v>
      </c>
      <c r="F2362" s="140">
        <v>2002</v>
      </c>
      <c r="G2362" s="140" t="s">
        <v>2128</v>
      </c>
      <c r="H2362" s="140">
        <v>68045306601248.828</v>
      </c>
      <c r="I2362" s="140">
        <v>26518203949639.914</v>
      </c>
      <c r="J2362" s="140">
        <v>210525786238.2355</v>
      </c>
      <c r="K2362" s="140">
        <v>208839933739.10995</v>
      </c>
      <c r="L2362" s="140">
        <v>8906910559.1184273</v>
      </c>
      <c r="M2362" s="140">
        <v>65484822983.833351</v>
      </c>
      <c r="N2362" s="140">
        <v>1027138060.2151746</v>
      </c>
      <c r="O2362" s="140">
        <v>12976651635.195299</v>
      </c>
      <c r="P2362" s="140">
        <v>19526140851.830391</v>
      </c>
      <c r="Q2362" s="140">
        <v>100918269648.9173</v>
      </c>
      <c r="R2362" s="140">
        <v>58680504242.091202</v>
      </c>
      <c r="S2362" s="140">
        <v>42237765406.826096</v>
      </c>
      <c r="T2362" s="140">
        <v>1685852499.1255636</v>
      </c>
      <c r="U2362" s="140">
        <v>1549977361.132797</v>
      </c>
      <c r="V2362" s="140">
        <v>702108511.96606994</v>
      </c>
      <c r="W2362" s="140">
        <v>717903201.16770041</v>
      </c>
      <c r="X2362" s="140">
        <v>129965647.99902645</v>
      </c>
      <c r="Y2362" s="140">
        <v>135875137.99276656</v>
      </c>
      <c r="Z2362" s="140">
        <v>39789170449852.234</v>
      </c>
      <c r="AA2362" s="140">
        <v>29816104537496.965</v>
      </c>
      <c r="AB2362" s="140">
        <v>27866449452726.32</v>
      </c>
      <c r="AC2362" s="140">
        <v>1949655084770.6453</v>
      </c>
      <c r="AD2362" s="140">
        <v>9973065912355.2715</v>
      </c>
      <c r="AE2362" s="140">
        <v>9320933819032.2578</v>
      </c>
      <c r="AF2362" s="140">
        <v>652132093323.03333</v>
      </c>
      <c r="AG2362" s="140">
        <v>1527406415518.4438</v>
      </c>
      <c r="AH2362" s="140">
        <v>127445000</v>
      </c>
      <c r="AI2362" s="44"/>
      <c r="AK2362" s="44"/>
      <c r="AL2362" s="4"/>
    </row>
    <row r="2363" spans="1:38" x14ac:dyDescent="0.35">
      <c r="A2363" s="140" t="s">
        <v>131</v>
      </c>
      <c r="B2363" s="140" t="s">
        <v>132</v>
      </c>
      <c r="C2363" s="140" t="s">
        <v>282</v>
      </c>
      <c r="D2363" s="140" t="s">
        <v>9</v>
      </c>
      <c r="E2363" s="140" t="s">
        <v>535</v>
      </c>
      <c r="F2363" s="140">
        <v>2003</v>
      </c>
      <c r="G2363" s="140" t="s">
        <v>2129</v>
      </c>
      <c r="H2363" s="140">
        <v>68387680959251.82</v>
      </c>
      <c r="I2363" s="140">
        <v>26812258043651.98</v>
      </c>
      <c r="J2363" s="140">
        <v>213398264919.646</v>
      </c>
      <c r="K2363" s="140">
        <v>211305964772.21408</v>
      </c>
      <c r="L2363" s="140">
        <v>8268758089.1169071</v>
      </c>
      <c r="M2363" s="140">
        <v>73925104102.501007</v>
      </c>
      <c r="N2363" s="140">
        <v>1007475959.6648307</v>
      </c>
      <c r="O2363" s="140">
        <v>14516799322.379801</v>
      </c>
      <c r="P2363" s="140">
        <v>19158332076.30286</v>
      </c>
      <c r="Q2363" s="140">
        <v>94429495222.248688</v>
      </c>
      <c r="R2363" s="140">
        <v>58481346219.707916</v>
      </c>
      <c r="S2363" s="140">
        <v>35948149002.540764</v>
      </c>
      <c r="T2363" s="140">
        <v>2092300147.4319084</v>
      </c>
      <c r="U2363" s="140">
        <v>1747923728.586988</v>
      </c>
      <c r="V2363" s="140">
        <v>768617097.46056485</v>
      </c>
      <c r="W2363" s="140">
        <v>845433836.4916209</v>
      </c>
      <c r="X2363" s="140">
        <v>133872794.63480239</v>
      </c>
      <c r="Y2363" s="140">
        <v>344376418.8449204</v>
      </c>
      <c r="Z2363" s="140">
        <v>39780506868790.281</v>
      </c>
      <c r="AA2363" s="140">
        <v>29815659242602.281</v>
      </c>
      <c r="AB2363" s="140">
        <v>27897947695513.242</v>
      </c>
      <c r="AC2363" s="140">
        <v>1917711547089.0623</v>
      </c>
      <c r="AD2363" s="140">
        <v>9964847626188.0059</v>
      </c>
      <c r="AE2363" s="140">
        <v>9323919206586.9746</v>
      </c>
      <c r="AF2363" s="140">
        <v>640928419601.02478</v>
      </c>
      <c r="AG2363" s="140">
        <v>1581517781889.9177</v>
      </c>
      <c r="AH2363" s="140">
        <v>127718000</v>
      </c>
      <c r="AI2363" s="44"/>
      <c r="AK2363" s="44"/>
      <c r="AL2363" s="4"/>
    </row>
    <row r="2364" spans="1:38" x14ac:dyDescent="0.35">
      <c r="A2364" s="140" t="s">
        <v>131</v>
      </c>
      <c r="B2364" s="140" t="s">
        <v>132</v>
      </c>
      <c r="C2364" s="140" t="s">
        <v>282</v>
      </c>
      <c r="D2364" s="140" t="s">
        <v>9</v>
      </c>
      <c r="E2364" s="140" t="s">
        <v>535</v>
      </c>
      <c r="F2364" s="140">
        <v>2004</v>
      </c>
      <c r="G2364" s="140" t="s">
        <v>2130</v>
      </c>
      <c r="H2364" s="140">
        <v>68764397206410.883</v>
      </c>
      <c r="I2364" s="140">
        <v>27090826413139.211</v>
      </c>
      <c r="J2364" s="140">
        <v>261063938562.5025</v>
      </c>
      <c r="K2364" s="140">
        <v>258445522535.74475</v>
      </c>
      <c r="L2364" s="140">
        <v>7800032871.1718168</v>
      </c>
      <c r="M2364" s="140">
        <v>75451065997.126907</v>
      </c>
      <c r="N2364" s="140">
        <v>987813834.60948789</v>
      </c>
      <c r="O2364" s="140">
        <v>59723702593.656082</v>
      </c>
      <c r="P2364" s="140">
        <v>18529757284.804741</v>
      </c>
      <c r="Q2364" s="140">
        <v>95953149954.375687</v>
      </c>
      <c r="R2364" s="140">
        <v>59042152743.387352</v>
      </c>
      <c r="S2364" s="140">
        <v>36910997210.988335</v>
      </c>
      <c r="T2364" s="140">
        <v>2618416026.757762</v>
      </c>
      <c r="U2364" s="140">
        <v>2224822731.1894464</v>
      </c>
      <c r="V2364" s="140">
        <v>956126781.13241374</v>
      </c>
      <c r="W2364" s="140">
        <v>1005271277.0852968</v>
      </c>
      <c r="X2364" s="140">
        <v>263424672.97173572</v>
      </c>
      <c r="Y2364" s="140">
        <v>393593295.56831551</v>
      </c>
      <c r="Z2364" s="140">
        <v>39760112109881.773</v>
      </c>
      <c r="AA2364" s="140">
        <v>29815776354192.75</v>
      </c>
      <c r="AB2364" s="140">
        <v>28029917190695.262</v>
      </c>
      <c r="AC2364" s="140">
        <v>1785859163497.4685</v>
      </c>
      <c r="AD2364" s="140">
        <v>9944335755689.0234</v>
      </c>
      <c r="AE2364" s="140">
        <v>9348705344351.5938</v>
      </c>
      <c r="AF2364" s="140">
        <v>595630411337.43616</v>
      </c>
      <c r="AG2364" s="140">
        <v>1652394744827.3887</v>
      </c>
      <c r="AH2364" s="140">
        <v>127761000</v>
      </c>
      <c r="AI2364" s="44"/>
      <c r="AK2364" s="44"/>
      <c r="AL2364" s="4"/>
    </row>
    <row r="2365" spans="1:38" x14ac:dyDescent="0.35">
      <c r="A2365" s="140" t="s">
        <v>131</v>
      </c>
      <c r="B2365" s="140" t="s">
        <v>132</v>
      </c>
      <c r="C2365" s="140" t="s">
        <v>282</v>
      </c>
      <c r="D2365" s="140" t="s">
        <v>9</v>
      </c>
      <c r="E2365" s="140" t="s">
        <v>535</v>
      </c>
      <c r="F2365" s="140">
        <v>2005</v>
      </c>
      <c r="G2365" s="140" t="s">
        <v>2131</v>
      </c>
      <c r="H2365" s="140">
        <v>65263439068558.25</v>
      </c>
      <c r="I2365" s="140">
        <v>27395358938813.176</v>
      </c>
      <c r="J2365" s="140">
        <v>268733361675.41214</v>
      </c>
      <c r="K2365" s="140">
        <v>265907971414.74332</v>
      </c>
      <c r="L2365" s="140">
        <v>7947698652.6508198</v>
      </c>
      <c r="M2365" s="140">
        <v>79167637685.036713</v>
      </c>
      <c r="N2365" s="140">
        <v>968151734.05914402</v>
      </c>
      <c r="O2365" s="140">
        <v>57277638964.731888</v>
      </c>
      <c r="P2365" s="140">
        <v>18321570366.983673</v>
      </c>
      <c r="Q2365" s="140">
        <v>102225274011.28108</v>
      </c>
      <c r="R2365" s="140">
        <v>63304737789.019127</v>
      </c>
      <c r="S2365" s="140">
        <v>38920536222.261955</v>
      </c>
      <c r="T2365" s="140">
        <v>2825390260.6688213</v>
      </c>
      <c r="U2365" s="140">
        <v>2358760434.9538169</v>
      </c>
      <c r="V2365" s="140">
        <v>911587091.64116704</v>
      </c>
      <c r="W2365" s="140">
        <v>1106056553.080296</v>
      </c>
      <c r="X2365" s="140">
        <v>341116790.23235369</v>
      </c>
      <c r="Y2365" s="140">
        <v>466629825.71500456</v>
      </c>
      <c r="Z2365" s="140">
        <v>36140520597263.57</v>
      </c>
      <c r="AA2365" s="140">
        <v>26981334527388.996</v>
      </c>
      <c r="AB2365" s="140">
        <v>25488588090649.965</v>
      </c>
      <c r="AC2365" s="140">
        <v>1492746436739.0562</v>
      </c>
      <c r="AD2365" s="140">
        <v>9159186069874.5313</v>
      </c>
      <c r="AE2365" s="140">
        <v>8652452707395.5449</v>
      </c>
      <c r="AF2365" s="140">
        <v>506733362479.02246</v>
      </c>
      <c r="AG2365" s="140">
        <v>1458826170806.0759</v>
      </c>
      <c r="AH2365" s="140">
        <v>127773000</v>
      </c>
      <c r="AI2365" s="44"/>
      <c r="AK2365" s="44"/>
      <c r="AL2365" s="4"/>
    </row>
    <row r="2366" spans="1:38" x14ac:dyDescent="0.35">
      <c r="A2366" s="140" t="s">
        <v>131</v>
      </c>
      <c r="B2366" s="140" t="s">
        <v>132</v>
      </c>
      <c r="C2366" s="140" t="s">
        <v>282</v>
      </c>
      <c r="D2366" s="140" t="s">
        <v>9</v>
      </c>
      <c r="E2366" s="140" t="s">
        <v>535</v>
      </c>
      <c r="F2366" s="140">
        <v>2006</v>
      </c>
      <c r="G2366" s="140" t="s">
        <v>2132</v>
      </c>
      <c r="H2366" s="140">
        <v>66210795472733.602</v>
      </c>
      <c r="I2366" s="140">
        <v>27683267220042.199</v>
      </c>
      <c r="J2366" s="140">
        <v>269743913571.41336</v>
      </c>
      <c r="K2366" s="140">
        <v>266368712985.47009</v>
      </c>
      <c r="L2366" s="140">
        <v>8522580245.3765039</v>
      </c>
      <c r="M2366" s="140">
        <v>76497066227.807877</v>
      </c>
      <c r="N2366" s="140">
        <v>948489633.50880015</v>
      </c>
      <c r="O2366" s="140">
        <v>46087584355.07618</v>
      </c>
      <c r="P2366" s="140">
        <v>18524423798.9286</v>
      </c>
      <c r="Q2366" s="140">
        <v>115788568724.77214</v>
      </c>
      <c r="R2366" s="140">
        <v>68851610157.865448</v>
      </c>
      <c r="S2366" s="140">
        <v>46936958566.906693</v>
      </c>
      <c r="T2366" s="140">
        <v>3375200585.9432817</v>
      </c>
      <c r="U2366" s="140">
        <v>2733653105.6558619</v>
      </c>
      <c r="V2366" s="140">
        <v>1131202490.3841202</v>
      </c>
      <c r="W2366" s="140">
        <v>1253454493.9937401</v>
      </c>
      <c r="X2366" s="140">
        <v>348996121.27800173</v>
      </c>
      <c r="Y2366" s="140">
        <v>641547480.28741968</v>
      </c>
      <c r="Z2366" s="140">
        <v>36429426615852.195</v>
      </c>
      <c r="AA2366" s="140">
        <v>27207397615315.008</v>
      </c>
      <c r="AB2366" s="140">
        <v>25946509920823.203</v>
      </c>
      <c r="AC2366" s="140">
        <v>1260887694491.8408</v>
      </c>
      <c r="AD2366" s="140">
        <v>9222029000537.1855</v>
      </c>
      <c r="AE2366" s="140">
        <v>8794647335835.8438</v>
      </c>
      <c r="AF2366" s="140">
        <v>427381664701.32489</v>
      </c>
      <c r="AG2366" s="140">
        <v>1828357723267.7998</v>
      </c>
      <c r="AH2366" s="140">
        <v>127854000</v>
      </c>
      <c r="AI2366" s="44"/>
      <c r="AK2366" s="44"/>
      <c r="AL2366" s="4"/>
    </row>
    <row r="2367" spans="1:38" x14ac:dyDescent="0.35">
      <c r="A2367" s="140" t="s">
        <v>131</v>
      </c>
      <c r="B2367" s="140" t="s">
        <v>132</v>
      </c>
      <c r="C2367" s="140" t="s">
        <v>282</v>
      </c>
      <c r="D2367" s="140" t="s">
        <v>9</v>
      </c>
      <c r="E2367" s="140" t="s">
        <v>535</v>
      </c>
      <c r="F2367" s="140">
        <v>2007</v>
      </c>
      <c r="G2367" s="140" t="s">
        <v>2133</v>
      </c>
      <c r="H2367" s="140">
        <v>67121364082561.578</v>
      </c>
      <c r="I2367" s="140">
        <v>27917659522121.902</v>
      </c>
      <c r="J2367" s="140">
        <v>282239336271.66235</v>
      </c>
      <c r="K2367" s="140">
        <v>278351444940.04144</v>
      </c>
      <c r="L2367" s="140">
        <v>9567633659.2392464</v>
      </c>
      <c r="M2367" s="140">
        <v>77341328479.050781</v>
      </c>
      <c r="N2367" s="140">
        <v>928827532.9584564</v>
      </c>
      <c r="O2367" s="140">
        <v>40980615531.477379</v>
      </c>
      <c r="P2367" s="140">
        <v>20711111802.818924</v>
      </c>
      <c r="Q2367" s="140">
        <v>128821927934.49661</v>
      </c>
      <c r="R2367" s="140">
        <v>74423236293.168137</v>
      </c>
      <c r="S2367" s="140">
        <v>54398691641.328484</v>
      </c>
      <c r="T2367" s="140">
        <v>3887891331.6209307</v>
      </c>
      <c r="U2367" s="140">
        <v>3198571234.6057224</v>
      </c>
      <c r="V2367" s="140">
        <v>1274152702.9499757</v>
      </c>
      <c r="W2367" s="140">
        <v>1422337096.1790173</v>
      </c>
      <c r="X2367" s="140">
        <v>502081435.47672933</v>
      </c>
      <c r="Y2367" s="140">
        <v>689320097.01520848</v>
      </c>
      <c r="Z2367" s="140">
        <v>36653858247104.383</v>
      </c>
      <c r="AA2367" s="140">
        <v>27384300851807.66</v>
      </c>
      <c r="AB2367" s="140">
        <v>26175103868007.648</v>
      </c>
      <c r="AC2367" s="140">
        <v>1209196983800.002</v>
      </c>
      <c r="AD2367" s="140">
        <v>9269557395296.7715</v>
      </c>
      <c r="AE2367" s="140">
        <v>8860245472227.7207</v>
      </c>
      <c r="AF2367" s="140">
        <v>409311923069.0144</v>
      </c>
      <c r="AG2367" s="140">
        <v>2267606977063.6187</v>
      </c>
      <c r="AH2367" s="140">
        <v>128001000</v>
      </c>
      <c r="AI2367" s="44"/>
      <c r="AK2367" s="44"/>
      <c r="AL2367" s="4"/>
    </row>
    <row r="2368" spans="1:38" x14ac:dyDescent="0.35">
      <c r="A2368" s="140" t="s">
        <v>131</v>
      </c>
      <c r="B2368" s="140" t="s">
        <v>132</v>
      </c>
      <c r="C2368" s="140" t="s">
        <v>282</v>
      </c>
      <c r="D2368" s="140" t="s">
        <v>9</v>
      </c>
      <c r="E2368" s="140" t="s">
        <v>535</v>
      </c>
      <c r="F2368" s="140">
        <v>2008</v>
      </c>
      <c r="G2368" s="140" t="s">
        <v>2134</v>
      </c>
      <c r="H2368" s="140">
        <v>67632492536914.695</v>
      </c>
      <c r="I2368" s="140">
        <v>28069926579023.91</v>
      </c>
      <c r="J2368" s="140">
        <v>305068101413.70935</v>
      </c>
      <c r="K2368" s="140">
        <v>300910529303.95508</v>
      </c>
      <c r="L2368" s="140">
        <v>10685003520.513321</v>
      </c>
      <c r="M2368" s="140">
        <v>77208558841.001328</v>
      </c>
      <c r="N2368" s="140">
        <v>909165407.90311348</v>
      </c>
      <c r="O2368" s="140">
        <v>49047725129.284523</v>
      </c>
      <c r="P2368" s="140">
        <v>20848869785.469727</v>
      </c>
      <c r="Q2368" s="140">
        <v>142211206619.78308</v>
      </c>
      <c r="R2368" s="140">
        <v>79852123764.423035</v>
      </c>
      <c r="S2368" s="140">
        <v>62359082855.360046</v>
      </c>
      <c r="T2368" s="140">
        <v>4157572109.7542572</v>
      </c>
      <c r="U2368" s="140">
        <v>3285189588.5948648</v>
      </c>
      <c r="V2368" s="140">
        <v>1437472290.6857824</v>
      </c>
      <c r="W2368" s="140">
        <v>981961813.21561897</v>
      </c>
      <c r="X2368" s="140">
        <v>865755484.69346309</v>
      </c>
      <c r="Y2368" s="140">
        <v>872382521.15939236</v>
      </c>
      <c r="Z2368" s="140">
        <v>36976537183605.227</v>
      </c>
      <c r="AA2368" s="140">
        <v>27635610319926.961</v>
      </c>
      <c r="AB2368" s="140">
        <v>26509561741036.102</v>
      </c>
      <c r="AC2368" s="140">
        <v>1126048578890.8875</v>
      </c>
      <c r="AD2368" s="140">
        <v>9340926863678.2207</v>
      </c>
      <c r="AE2368" s="140">
        <v>8960318753395.8223</v>
      </c>
      <c r="AF2368" s="140">
        <v>380608110282.41412</v>
      </c>
      <c r="AG2368" s="140">
        <v>2280960672871.8486</v>
      </c>
      <c r="AH2368" s="140">
        <v>128063000</v>
      </c>
      <c r="AI2368" s="44"/>
      <c r="AK2368" s="44"/>
      <c r="AL2368" s="4"/>
    </row>
    <row r="2369" spans="1:38" x14ac:dyDescent="0.35">
      <c r="A2369" s="140" t="s">
        <v>131</v>
      </c>
      <c r="B2369" s="140" t="s">
        <v>132</v>
      </c>
      <c r="C2369" s="140" t="s">
        <v>282</v>
      </c>
      <c r="D2369" s="140" t="s">
        <v>9</v>
      </c>
      <c r="E2369" s="140" t="s">
        <v>535</v>
      </c>
      <c r="F2369" s="140">
        <v>2009</v>
      </c>
      <c r="G2369" s="140" t="s">
        <v>2135</v>
      </c>
      <c r="H2369" s="140">
        <v>66231064604149.078</v>
      </c>
      <c r="I2369" s="140">
        <v>28070898726085.242</v>
      </c>
      <c r="J2369" s="140">
        <v>298942620981.51569</v>
      </c>
      <c r="K2369" s="140">
        <v>294545821542.06378</v>
      </c>
      <c r="L2369" s="140">
        <v>11636836559.627798</v>
      </c>
      <c r="M2369" s="140">
        <v>73560516117.836334</v>
      </c>
      <c r="N2369" s="140">
        <v>889503307.35276961</v>
      </c>
      <c r="O2369" s="140">
        <v>39179491086.640259</v>
      </c>
      <c r="P2369" s="140">
        <v>21197140225.132038</v>
      </c>
      <c r="Q2369" s="140">
        <v>148082334245.47458</v>
      </c>
      <c r="R2369" s="140">
        <v>85128317326.021378</v>
      </c>
      <c r="S2369" s="140">
        <v>62954016919.453201</v>
      </c>
      <c r="T2369" s="140">
        <v>4396799439.4519329</v>
      </c>
      <c r="U2369" s="140">
        <v>3419702537.219203</v>
      </c>
      <c r="V2369" s="140">
        <v>1466259809.101474</v>
      </c>
      <c r="W2369" s="140">
        <v>1134445542.2517335</v>
      </c>
      <c r="X2369" s="140">
        <v>818997185.86599565</v>
      </c>
      <c r="Y2369" s="140">
        <v>977096902.23272955</v>
      </c>
      <c r="Z2369" s="140">
        <v>35436443956949.906</v>
      </c>
      <c r="AA2369" s="140">
        <v>26493400356785.867</v>
      </c>
      <c r="AB2369" s="140">
        <v>25371143457657.879</v>
      </c>
      <c r="AC2369" s="140">
        <v>1122256899127.9839</v>
      </c>
      <c r="AD2369" s="140">
        <v>8943043600164.043</v>
      </c>
      <c r="AE2369" s="140">
        <v>8564217468209.4365</v>
      </c>
      <c r="AF2369" s="140">
        <v>378826131954.62451</v>
      </c>
      <c r="AG2369" s="140">
        <v>2424779300132.4102</v>
      </c>
      <c r="AH2369" s="140">
        <v>128047000</v>
      </c>
      <c r="AI2369" s="44"/>
      <c r="AK2369" s="44"/>
      <c r="AL2369" s="4"/>
    </row>
    <row r="2370" spans="1:38" x14ac:dyDescent="0.35">
      <c r="A2370" s="140" t="s">
        <v>131</v>
      </c>
      <c r="B2370" s="140" t="s">
        <v>132</v>
      </c>
      <c r="C2370" s="140" t="s">
        <v>282</v>
      </c>
      <c r="D2370" s="140" t="s">
        <v>9</v>
      </c>
      <c r="E2370" s="140" t="s">
        <v>535</v>
      </c>
      <c r="F2370" s="140">
        <v>2010</v>
      </c>
      <c r="G2370" s="140" t="s">
        <v>2136</v>
      </c>
      <c r="H2370" s="140">
        <v>66757050916737.672</v>
      </c>
      <c r="I2370" s="140">
        <v>28054042312287</v>
      </c>
      <c r="J2370" s="140">
        <v>292015877983.3053</v>
      </c>
      <c r="K2370" s="140">
        <v>287285213114.28821</v>
      </c>
      <c r="L2370" s="140">
        <v>12057132010.977104</v>
      </c>
      <c r="M2370" s="140">
        <v>77061308832.180679</v>
      </c>
      <c r="N2370" s="140">
        <v>869841206.80242586</v>
      </c>
      <c r="O2370" s="140">
        <v>23444342622.303398</v>
      </c>
      <c r="P2370" s="140">
        <v>21915693199.241901</v>
      </c>
      <c r="Q2370" s="140">
        <v>151936895242.78271</v>
      </c>
      <c r="R2370" s="140">
        <v>88875139585.874741</v>
      </c>
      <c r="S2370" s="140">
        <v>63061755656.907982</v>
      </c>
      <c r="T2370" s="140">
        <v>4730664869.0170698</v>
      </c>
      <c r="U2370" s="140">
        <v>3612116935.5570197</v>
      </c>
      <c r="V2370" s="140">
        <v>1479490373.4022529</v>
      </c>
      <c r="W2370" s="140">
        <v>1242200542.4248548</v>
      </c>
      <c r="X2370" s="140">
        <v>890426019.72991228</v>
      </c>
      <c r="Y2370" s="140">
        <v>1118547933.4600503</v>
      </c>
      <c r="Z2370" s="140">
        <v>35916342880967.5</v>
      </c>
      <c r="AA2370" s="140">
        <v>26865908092483.941</v>
      </c>
      <c r="AB2370" s="140">
        <v>25825322475520.871</v>
      </c>
      <c r="AC2370" s="140">
        <v>1040585616963.0386</v>
      </c>
      <c r="AD2370" s="140">
        <v>9050434788483.5605</v>
      </c>
      <c r="AE2370" s="140">
        <v>8699888205962.0381</v>
      </c>
      <c r="AF2370" s="140">
        <v>350546582521.53656</v>
      </c>
      <c r="AG2370" s="140">
        <v>2494649845499.8682</v>
      </c>
      <c r="AH2370" s="140">
        <v>128070000</v>
      </c>
      <c r="AI2370" s="44"/>
      <c r="AK2370" s="44"/>
      <c r="AL2370" s="4"/>
    </row>
    <row r="2371" spans="1:38" x14ac:dyDescent="0.35">
      <c r="A2371" s="140" t="s">
        <v>131</v>
      </c>
      <c r="B2371" s="140" t="s">
        <v>132</v>
      </c>
      <c r="C2371" s="140" t="s">
        <v>282</v>
      </c>
      <c r="D2371" s="140" t="s">
        <v>9</v>
      </c>
      <c r="E2371" s="140" t="s">
        <v>535</v>
      </c>
      <c r="F2371" s="140">
        <v>2011</v>
      </c>
      <c r="G2371" s="140" t="s">
        <v>2137</v>
      </c>
      <c r="H2371" s="140">
        <v>67333674416519.648</v>
      </c>
      <c r="I2371" s="140">
        <v>28057191932481.676</v>
      </c>
      <c r="J2371" s="140">
        <v>289727531385.33545</v>
      </c>
      <c r="K2371" s="140">
        <v>284727881570.10931</v>
      </c>
      <c r="L2371" s="140">
        <v>11986524360.28006</v>
      </c>
      <c r="M2371" s="140">
        <v>74850199580.078995</v>
      </c>
      <c r="N2371" s="140">
        <v>1588850052.4425485</v>
      </c>
      <c r="O2371" s="140">
        <v>27676901108.484276</v>
      </c>
      <c r="P2371" s="140">
        <v>23006833757.331959</v>
      </c>
      <c r="Q2371" s="140">
        <v>145618572711.49146</v>
      </c>
      <c r="R2371" s="140">
        <v>88764098068.080551</v>
      </c>
      <c r="S2371" s="140">
        <v>56854474643.410889</v>
      </c>
      <c r="T2371" s="140">
        <v>4999649815.2261238</v>
      </c>
      <c r="U2371" s="140">
        <v>3782764516.5451508</v>
      </c>
      <c r="V2371" s="140">
        <v>1483815358.2206774</v>
      </c>
      <c r="W2371" s="140">
        <v>1271546133.036725</v>
      </c>
      <c r="X2371" s="140">
        <v>1027403025.2877486</v>
      </c>
      <c r="Y2371" s="140">
        <v>1216885298.6809728</v>
      </c>
      <c r="Z2371" s="140">
        <v>36474111012447.133</v>
      </c>
      <c r="AA2371" s="140">
        <v>27293100777298.176</v>
      </c>
      <c r="AB2371" s="140">
        <v>26346219499749.336</v>
      </c>
      <c r="AC2371" s="140">
        <v>946881277548.86584</v>
      </c>
      <c r="AD2371" s="140">
        <v>9181010235148.9609</v>
      </c>
      <c r="AE2371" s="140">
        <v>8862492864345.9375</v>
      </c>
      <c r="AF2371" s="140">
        <v>318517370803.02637</v>
      </c>
      <c r="AG2371" s="140">
        <v>2512643940205.502</v>
      </c>
      <c r="AH2371" s="140">
        <v>127833000</v>
      </c>
      <c r="AI2371" s="44"/>
      <c r="AK2371" s="44"/>
      <c r="AL2371" s="4"/>
    </row>
    <row r="2372" spans="1:38" x14ac:dyDescent="0.35">
      <c r="A2372" s="140" t="s">
        <v>131</v>
      </c>
      <c r="B2372" s="140" t="s">
        <v>132</v>
      </c>
      <c r="C2372" s="140" t="s">
        <v>282</v>
      </c>
      <c r="D2372" s="140" t="s">
        <v>9</v>
      </c>
      <c r="E2372" s="140" t="s">
        <v>535</v>
      </c>
      <c r="F2372" s="140">
        <v>2012</v>
      </c>
      <c r="G2372" s="140" t="s">
        <v>2138</v>
      </c>
      <c r="H2372" s="140">
        <v>67719147628702.727</v>
      </c>
      <c r="I2372" s="140">
        <v>28105672570838.063</v>
      </c>
      <c r="J2372" s="140">
        <v>282958912170.14624</v>
      </c>
      <c r="K2372" s="140">
        <v>278045536199.79553</v>
      </c>
      <c r="L2372" s="140">
        <v>11480874496.394495</v>
      </c>
      <c r="M2372" s="140">
        <v>76981113425.105438</v>
      </c>
      <c r="N2372" s="140">
        <v>2307858898.0826712</v>
      </c>
      <c r="O2372" s="140">
        <v>27011825282.805771</v>
      </c>
      <c r="P2372" s="140">
        <v>24131141712.382256</v>
      </c>
      <c r="Q2372" s="140">
        <v>136132722385.0249</v>
      </c>
      <c r="R2372" s="140">
        <v>85567338531.624069</v>
      </c>
      <c r="S2372" s="140">
        <v>50565383853.400841</v>
      </c>
      <c r="T2372" s="140">
        <v>4913375970.3506746</v>
      </c>
      <c r="U2372" s="140">
        <v>3626439295.6184959</v>
      </c>
      <c r="V2372" s="140">
        <v>1319913299.749326</v>
      </c>
      <c r="W2372" s="140">
        <v>1304356077.4753242</v>
      </c>
      <c r="X2372" s="140">
        <v>1002169918.3938458</v>
      </c>
      <c r="Y2372" s="140">
        <v>1286936674.7321784</v>
      </c>
      <c r="Z2372" s="140">
        <v>36771841742333.266</v>
      </c>
      <c r="AA2372" s="140">
        <v>27528167045850.516</v>
      </c>
      <c r="AB2372" s="140">
        <v>26558141308898.762</v>
      </c>
      <c r="AC2372" s="140">
        <v>970025736951.73462</v>
      </c>
      <c r="AD2372" s="140">
        <v>9243674696482.7031</v>
      </c>
      <c r="AE2372" s="140">
        <v>8917950054349.3477</v>
      </c>
      <c r="AF2372" s="140">
        <v>325724642133.38641</v>
      </c>
      <c r="AG2372" s="140">
        <v>2558674403361.2568</v>
      </c>
      <c r="AH2372" s="140">
        <v>127629000</v>
      </c>
      <c r="AI2372" s="44"/>
      <c r="AK2372" s="44"/>
      <c r="AL2372" s="4"/>
    </row>
    <row r="2373" spans="1:38" x14ac:dyDescent="0.35">
      <c r="A2373" s="140" t="s">
        <v>131</v>
      </c>
      <c r="B2373" s="140" t="s">
        <v>132</v>
      </c>
      <c r="C2373" s="140" t="s">
        <v>282</v>
      </c>
      <c r="D2373" s="140" t="s">
        <v>9</v>
      </c>
      <c r="E2373" s="140" t="s">
        <v>535</v>
      </c>
      <c r="F2373" s="140">
        <v>2013</v>
      </c>
      <c r="G2373" s="140" t="s">
        <v>2139</v>
      </c>
      <c r="H2373" s="140">
        <v>68251834797131.492</v>
      </c>
      <c r="I2373" s="140">
        <v>28215592420876.699</v>
      </c>
      <c r="J2373" s="140">
        <v>283370121946.16803</v>
      </c>
      <c r="K2373" s="140">
        <v>278456272563.62286</v>
      </c>
      <c r="L2373" s="140">
        <v>11686880318.652599</v>
      </c>
      <c r="M2373" s="140">
        <v>79151213273.629364</v>
      </c>
      <c r="N2373" s="140">
        <v>3026867768.2277932</v>
      </c>
      <c r="O2373" s="140">
        <v>26112233537.492393</v>
      </c>
      <c r="P2373" s="140">
        <v>24609935963.599651</v>
      </c>
      <c r="Q2373" s="140">
        <v>133869141702.02107</v>
      </c>
      <c r="R2373" s="140">
        <v>87711030693.87738</v>
      </c>
      <c r="S2373" s="140">
        <v>46158111008.143692</v>
      </c>
      <c r="T2373" s="140">
        <v>4913849382.5451584</v>
      </c>
      <c r="U2373" s="140">
        <v>3560737158.4411817</v>
      </c>
      <c r="V2373" s="140">
        <v>1359709125.6944184</v>
      </c>
      <c r="W2373" s="140">
        <v>1444567086.1965899</v>
      </c>
      <c r="X2373" s="140">
        <v>756460946.55017328</v>
      </c>
      <c r="Y2373" s="140">
        <v>1353112224.1039772</v>
      </c>
      <c r="Z2373" s="140">
        <v>36941398790640.68</v>
      </c>
      <c r="AA2373" s="140">
        <v>27668129916876.254</v>
      </c>
      <c r="AB2373" s="140">
        <v>26701404804157.586</v>
      </c>
      <c r="AC2373" s="140">
        <v>966725112718.69946</v>
      </c>
      <c r="AD2373" s="140">
        <v>9273268873764.4238</v>
      </c>
      <c r="AE2373" s="140">
        <v>8949260640313.3809</v>
      </c>
      <c r="AF2373" s="140">
        <v>324008233451.03253</v>
      </c>
      <c r="AG2373" s="140">
        <v>2811473463667.9507</v>
      </c>
      <c r="AH2373" s="140">
        <v>127445000</v>
      </c>
      <c r="AI2373" s="44"/>
      <c r="AK2373" s="44"/>
      <c r="AL2373" s="4"/>
    </row>
    <row r="2374" spans="1:38" x14ac:dyDescent="0.35">
      <c r="A2374" s="140" t="s">
        <v>131</v>
      </c>
      <c r="B2374" s="140" t="s">
        <v>132</v>
      </c>
      <c r="C2374" s="140" t="s">
        <v>282</v>
      </c>
      <c r="D2374" s="140" t="s">
        <v>9</v>
      </c>
      <c r="E2374" s="140" t="s">
        <v>535</v>
      </c>
      <c r="F2374" s="140">
        <v>2014</v>
      </c>
      <c r="G2374" s="140" t="s">
        <v>2140</v>
      </c>
      <c r="H2374" s="140">
        <v>68581069254658.539</v>
      </c>
      <c r="I2374" s="140">
        <v>28365834343650.656</v>
      </c>
      <c r="J2374" s="140">
        <v>311985585672.94806</v>
      </c>
      <c r="K2374" s="140">
        <v>306959636661.38483</v>
      </c>
      <c r="L2374" s="140">
        <v>13078586667.681479</v>
      </c>
      <c r="M2374" s="140">
        <v>83596849815.742477</v>
      </c>
      <c r="N2374" s="140">
        <v>3745876613.8679161</v>
      </c>
      <c r="O2374" s="140">
        <v>30910110212.940632</v>
      </c>
      <c r="P2374" s="140">
        <v>25468838981.522404</v>
      </c>
      <c r="Q2374" s="140">
        <v>150159374369.62994</v>
      </c>
      <c r="R2374" s="140">
        <v>94797733750.128418</v>
      </c>
      <c r="S2374" s="140">
        <v>55361640619.501534</v>
      </c>
      <c r="T2374" s="140">
        <v>5025949011.5631866</v>
      </c>
      <c r="U2374" s="140">
        <v>3692914169.2487411</v>
      </c>
      <c r="V2374" s="140">
        <v>1349358535.9261165</v>
      </c>
      <c r="W2374" s="140">
        <v>1547910140.7996671</v>
      </c>
      <c r="X2374" s="140">
        <v>795645492.52295792</v>
      </c>
      <c r="Y2374" s="140">
        <v>1333034842.3144455</v>
      </c>
      <c r="Z2374" s="140">
        <v>37073565184448.602</v>
      </c>
      <c r="AA2374" s="140">
        <v>27781996590273.938</v>
      </c>
      <c r="AB2374" s="140">
        <v>26838128162695.664</v>
      </c>
      <c r="AC2374" s="140">
        <v>943868427578.28809</v>
      </c>
      <c r="AD2374" s="140">
        <v>9291568594174.6699</v>
      </c>
      <c r="AE2374" s="140">
        <v>8975895881084.2813</v>
      </c>
      <c r="AF2374" s="140">
        <v>315672713090.37921</v>
      </c>
      <c r="AG2374" s="140">
        <v>2829684140886.3418</v>
      </c>
      <c r="AH2374" s="140">
        <v>127276000</v>
      </c>
      <c r="AI2374" s="44"/>
      <c r="AK2374" s="44"/>
      <c r="AL2374" s="4"/>
    </row>
    <row r="2375" spans="1:38" x14ac:dyDescent="0.35">
      <c r="A2375" s="140" t="s">
        <v>131</v>
      </c>
      <c r="B2375" s="140" t="s">
        <v>132</v>
      </c>
      <c r="C2375" s="140" t="s">
        <v>282</v>
      </c>
      <c r="D2375" s="140" t="s">
        <v>9</v>
      </c>
      <c r="E2375" s="140" t="s">
        <v>535</v>
      </c>
      <c r="F2375" s="140">
        <v>2015</v>
      </c>
      <c r="G2375" s="140" t="s">
        <v>2141</v>
      </c>
      <c r="H2375" s="140">
        <v>68786177388170.469</v>
      </c>
      <c r="I2375" s="140">
        <v>28533850676534.242</v>
      </c>
      <c r="J2375" s="140">
        <v>314348099998.01318</v>
      </c>
      <c r="K2375" s="140">
        <v>309452935989.83258</v>
      </c>
      <c r="L2375" s="140">
        <v>14721153369.056759</v>
      </c>
      <c r="M2375" s="140">
        <v>90683356098.022263</v>
      </c>
      <c r="N2375" s="140">
        <v>4464885459.5080385</v>
      </c>
      <c r="O2375" s="140">
        <v>9664366804.5317211</v>
      </c>
      <c r="P2375" s="140">
        <v>26486352534.649021</v>
      </c>
      <c r="Q2375" s="140">
        <v>163432821724.06476</v>
      </c>
      <c r="R2375" s="140">
        <v>98141896211.346985</v>
      </c>
      <c r="S2375" s="140">
        <v>65290925512.717766</v>
      </c>
      <c r="T2375" s="140">
        <v>4895164008.1805172</v>
      </c>
      <c r="U2375" s="140">
        <v>3665589536.1158905</v>
      </c>
      <c r="V2375" s="140">
        <v>1180020132.4116502</v>
      </c>
      <c r="W2375" s="140">
        <v>1765078227.503269</v>
      </c>
      <c r="X2375" s="140">
        <v>720491176.20097184</v>
      </c>
      <c r="Y2375" s="140">
        <v>1229574472.0646262</v>
      </c>
      <c r="Z2375" s="140">
        <v>36991508026721.086</v>
      </c>
      <c r="AA2375" s="140">
        <v>27732971295381.473</v>
      </c>
      <c r="AB2375" s="140">
        <v>26816516588185.863</v>
      </c>
      <c r="AC2375" s="140">
        <v>916454707195.60535</v>
      </c>
      <c r="AD2375" s="140">
        <v>9258536731339.6094</v>
      </c>
      <c r="AE2375" s="140">
        <v>8952582151903.9629</v>
      </c>
      <c r="AF2375" s="140">
        <v>305954579435.65845</v>
      </c>
      <c r="AG2375" s="140">
        <v>2946470584917.1367</v>
      </c>
      <c r="AH2375" s="140">
        <v>127141000</v>
      </c>
      <c r="AI2375" s="44"/>
      <c r="AK2375" s="44"/>
      <c r="AL2375" s="4"/>
    </row>
    <row r="2376" spans="1:38" x14ac:dyDescent="0.35">
      <c r="A2376" s="140" t="s">
        <v>131</v>
      </c>
      <c r="B2376" s="140" t="s">
        <v>132</v>
      </c>
      <c r="C2376" s="140" t="s">
        <v>282</v>
      </c>
      <c r="D2376" s="140" t="s">
        <v>9</v>
      </c>
      <c r="E2376" s="140" t="s">
        <v>535</v>
      </c>
      <c r="F2376" s="140">
        <v>2016</v>
      </c>
      <c r="G2376" s="140" t="s">
        <v>2142</v>
      </c>
      <c r="H2376" s="140">
        <v>69442003969783.633</v>
      </c>
      <c r="I2376" s="140">
        <v>28707120781216.906</v>
      </c>
      <c r="J2376" s="140">
        <v>322377740905.32245</v>
      </c>
      <c r="K2376" s="140">
        <v>317977879225.742</v>
      </c>
      <c r="L2376" s="140">
        <v>16488558309.04038</v>
      </c>
      <c r="M2376" s="140">
        <v>92802256102.658157</v>
      </c>
      <c r="N2376" s="140">
        <v>5183894305.1481619</v>
      </c>
      <c r="O2376" s="140">
        <v>8980298001.0143242</v>
      </c>
      <c r="P2376" s="140">
        <v>26576071134.406776</v>
      </c>
      <c r="Q2376" s="140">
        <v>167946801373.47421</v>
      </c>
      <c r="R2376" s="140">
        <v>100764772389.93251</v>
      </c>
      <c r="S2376" s="140">
        <v>67182028983.54171</v>
      </c>
      <c r="T2376" s="140">
        <v>4399861679.5804377</v>
      </c>
      <c r="U2376" s="140">
        <v>3371183555.8785725</v>
      </c>
      <c r="V2376" s="140">
        <v>1129181952.1050217</v>
      </c>
      <c r="W2376" s="140">
        <v>1675350119.4288719</v>
      </c>
      <c r="X2376" s="140">
        <v>566651484.34467864</v>
      </c>
      <c r="Y2376" s="140">
        <v>1028678123.7018651</v>
      </c>
      <c r="Z2376" s="140">
        <v>37616547062160.891</v>
      </c>
      <c r="AA2376" s="140">
        <v>28207722841504.309</v>
      </c>
      <c r="AB2376" s="140">
        <v>27328865893419.551</v>
      </c>
      <c r="AC2376" s="140">
        <v>878856948084.71741</v>
      </c>
      <c r="AD2376" s="140">
        <v>9408824220656.5801</v>
      </c>
      <c r="AE2376" s="140">
        <v>9115677177696.2617</v>
      </c>
      <c r="AF2376" s="140">
        <v>293147042960.34009</v>
      </c>
      <c r="AG2376" s="140">
        <v>2795958385500.5244</v>
      </c>
      <c r="AH2376" s="140">
        <v>126994511</v>
      </c>
      <c r="AI2376" s="44"/>
      <c r="AK2376" s="44"/>
      <c r="AL2376" s="4"/>
    </row>
    <row r="2377" spans="1:38" x14ac:dyDescent="0.35">
      <c r="A2377" s="140" t="s">
        <v>131</v>
      </c>
      <c r="B2377" s="140" t="s">
        <v>132</v>
      </c>
      <c r="C2377" s="140" t="s">
        <v>282</v>
      </c>
      <c r="D2377" s="140" t="s">
        <v>9</v>
      </c>
      <c r="E2377" s="140" t="s">
        <v>535</v>
      </c>
      <c r="F2377" s="140">
        <v>2017</v>
      </c>
      <c r="G2377" s="140" t="s">
        <v>2143</v>
      </c>
      <c r="H2377" s="140">
        <v>70511497098956.578</v>
      </c>
      <c r="I2377" s="140">
        <v>28907824260823.84</v>
      </c>
      <c r="J2377" s="140">
        <v>347993478876.04303</v>
      </c>
      <c r="K2377" s="140">
        <v>343716445005.11841</v>
      </c>
      <c r="L2377" s="140">
        <v>18955973603.556938</v>
      </c>
      <c r="M2377" s="140">
        <v>97661027697.405975</v>
      </c>
      <c r="N2377" s="140">
        <v>5902903150.7882843</v>
      </c>
      <c r="O2377" s="140">
        <v>9004027273.0808907</v>
      </c>
      <c r="P2377" s="140">
        <v>39768951705.364738</v>
      </c>
      <c r="Q2377" s="140">
        <v>172423561574.92157</v>
      </c>
      <c r="R2377" s="140">
        <v>102892705459.19281</v>
      </c>
      <c r="S2377" s="140">
        <v>69530856115.72876</v>
      </c>
      <c r="T2377" s="140">
        <v>4277033870.9246426</v>
      </c>
      <c r="U2377" s="140">
        <v>3354272591.1814899</v>
      </c>
      <c r="V2377" s="140">
        <v>1176585501.7820382</v>
      </c>
      <c r="W2377" s="140">
        <v>1625927652.3639348</v>
      </c>
      <c r="X2377" s="140">
        <v>551759437.03551662</v>
      </c>
      <c r="Y2377" s="140">
        <v>922761279.7431525</v>
      </c>
      <c r="Z2377" s="140">
        <v>38325356097418.234</v>
      </c>
      <c r="AA2377" s="140">
        <v>28744932789195.211</v>
      </c>
      <c r="AB2377" s="140">
        <v>27849338201643.414</v>
      </c>
      <c r="AC2377" s="140">
        <v>895594587551.79919</v>
      </c>
      <c r="AD2377" s="140">
        <v>9580423308223.0254</v>
      </c>
      <c r="AE2377" s="140">
        <v>9281929819849.8301</v>
      </c>
      <c r="AF2377" s="140">
        <v>298493488373.18439</v>
      </c>
      <c r="AG2377" s="140">
        <v>2930323261838.4478</v>
      </c>
      <c r="AH2377" s="140">
        <v>126785797</v>
      </c>
      <c r="AI2377" s="44"/>
      <c r="AK2377" s="44"/>
      <c r="AL2377" s="4"/>
    </row>
    <row r="2378" spans="1:38" x14ac:dyDescent="0.35">
      <c r="A2378" s="140" t="s">
        <v>131</v>
      </c>
      <c r="B2378" s="140" t="s">
        <v>132</v>
      </c>
      <c r="C2378" s="140" t="s">
        <v>282</v>
      </c>
      <c r="D2378" s="140" t="s">
        <v>9</v>
      </c>
      <c r="E2378" s="140" t="s">
        <v>535</v>
      </c>
      <c r="F2378" s="140">
        <v>2018</v>
      </c>
      <c r="G2378" s="140" t="s">
        <v>2144</v>
      </c>
      <c r="H2378" s="140">
        <v>70762476311275.25</v>
      </c>
      <c r="I2378" s="140">
        <v>29085172340884.523</v>
      </c>
      <c r="J2378" s="140">
        <v>353252046787.28149</v>
      </c>
      <c r="K2378" s="140">
        <v>348540926917.30347</v>
      </c>
      <c r="L2378" s="140">
        <v>19627812471.205936</v>
      </c>
      <c r="M2378" s="140">
        <v>102212056577.11159</v>
      </c>
      <c r="N2378" s="140">
        <v>6621912020.9334059</v>
      </c>
      <c r="O2378" s="140">
        <v>8787083634.6884899</v>
      </c>
      <c r="P2378" s="140">
        <v>39232153439.995232</v>
      </c>
      <c r="Q2378" s="140">
        <v>172059908773.36884</v>
      </c>
      <c r="R2378" s="140">
        <v>103049443527.68159</v>
      </c>
      <c r="S2378" s="140">
        <v>69010465245.687256</v>
      </c>
      <c r="T2378" s="140">
        <v>4711119869.9779787</v>
      </c>
      <c r="U2378" s="140">
        <v>3913906644.1039028</v>
      </c>
      <c r="V2378" s="140">
        <v>1377364197.3570855</v>
      </c>
      <c r="W2378" s="140">
        <v>2008995275.1816823</v>
      </c>
      <c r="X2378" s="140">
        <v>527547171.56513482</v>
      </c>
      <c r="Y2378" s="140">
        <v>797213225.87407553</v>
      </c>
      <c r="Z2378" s="140">
        <v>38269070773603.438</v>
      </c>
      <c r="AA2378" s="140">
        <v>28705862254795.492</v>
      </c>
      <c r="AB2378" s="140">
        <v>27811484972547.5</v>
      </c>
      <c r="AC2378" s="140">
        <v>894377282248.01672</v>
      </c>
      <c r="AD2378" s="140">
        <v>9563208518807.9453</v>
      </c>
      <c r="AE2378" s="140">
        <v>9265251384871.1855</v>
      </c>
      <c r="AF2378" s="140">
        <v>297957133936.7688</v>
      </c>
      <c r="AG2378" s="140">
        <v>3054981150000</v>
      </c>
      <c r="AH2378" s="140">
        <v>126529100</v>
      </c>
      <c r="AI2378" s="44"/>
      <c r="AK2378" s="44"/>
      <c r="AL2378" s="4"/>
    </row>
    <row r="2379" spans="1:38" x14ac:dyDescent="0.35">
      <c r="A2379" s="140" t="s">
        <v>135</v>
      </c>
      <c r="B2379" s="140" t="s">
        <v>136</v>
      </c>
      <c r="C2379" s="140" t="s">
        <v>6</v>
      </c>
      <c r="D2379" s="140" t="s">
        <v>7</v>
      </c>
      <c r="E2379" s="140" t="s">
        <v>535</v>
      </c>
      <c r="F2379" s="140">
        <v>1995</v>
      </c>
      <c r="G2379" s="140" t="s">
        <v>2145</v>
      </c>
      <c r="H2379" s="140">
        <v>1039656115696.3612</v>
      </c>
      <c r="I2379" s="140">
        <v>365763179616.15289</v>
      </c>
      <c r="J2379" s="140">
        <v>286921702132.37677</v>
      </c>
      <c r="K2379" s="140">
        <v>181974175448.62775</v>
      </c>
      <c r="L2379" s="140">
        <v>232102968.61994097</v>
      </c>
      <c r="M2379" s="140">
        <v>5452622413.052371</v>
      </c>
      <c r="N2379" s="140">
        <v>0</v>
      </c>
      <c r="O2379" s="140">
        <v>0</v>
      </c>
      <c r="P2379" s="140">
        <v>1937354370.5631816</v>
      </c>
      <c r="Q2379" s="140">
        <v>174352095696.39227</v>
      </c>
      <c r="R2379" s="140">
        <v>121272789090.64693</v>
      </c>
      <c r="S2379" s="140">
        <v>53079306605.745354</v>
      </c>
      <c r="T2379" s="140">
        <v>104947526683.74902</v>
      </c>
      <c r="U2379" s="140">
        <v>93065484669.275894</v>
      </c>
      <c r="V2379" s="140">
        <v>60337373312.166611</v>
      </c>
      <c r="W2379" s="140">
        <v>6744337726.0965414</v>
      </c>
      <c r="X2379" s="140">
        <v>25983773631.012741</v>
      </c>
      <c r="Y2379" s="140">
        <v>11882042014.473125</v>
      </c>
      <c r="Z2379" s="140">
        <v>394019819089.39728</v>
      </c>
      <c r="AA2379" s="140">
        <v>230128340958.19791</v>
      </c>
      <c r="AB2379" s="140">
        <v>152421466117.72855</v>
      </c>
      <c r="AC2379" s="140">
        <v>77706874840.469879</v>
      </c>
      <c r="AD2379" s="140">
        <v>163891478131.19937</v>
      </c>
      <c r="AE2379" s="140">
        <v>108550642988.80363</v>
      </c>
      <c r="AF2379" s="140">
        <v>55340835142.395729</v>
      </c>
      <c r="AG2379" s="140">
        <v>-7048585141.5659266</v>
      </c>
      <c r="AH2379" s="140">
        <v>15815626</v>
      </c>
      <c r="AI2379" s="44"/>
      <c r="AK2379" s="44"/>
      <c r="AL2379" s="4"/>
    </row>
    <row r="2380" spans="1:38" x14ac:dyDescent="0.35">
      <c r="A2380" s="140" t="s">
        <v>135</v>
      </c>
      <c r="B2380" s="140" t="s">
        <v>136</v>
      </c>
      <c r="C2380" s="140" t="s">
        <v>6</v>
      </c>
      <c r="D2380" s="140" t="s">
        <v>7</v>
      </c>
      <c r="E2380" s="140" t="s">
        <v>535</v>
      </c>
      <c r="F2380" s="140">
        <v>1996</v>
      </c>
      <c r="G2380" s="140" t="s">
        <v>2146</v>
      </c>
      <c r="H2380" s="140">
        <v>1007614688855.8081</v>
      </c>
      <c r="I2380" s="140">
        <v>361835220121.24664</v>
      </c>
      <c r="J2380" s="140">
        <v>254053198690.69141</v>
      </c>
      <c r="K2380" s="140">
        <v>164621882673.80432</v>
      </c>
      <c r="L2380" s="140">
        <v>219503627.14832717</v>
      </c>
      <c r="M2380" s="140">
        <v>5649758181.6380825</v>
      </c>
      <c r="N2380" s="140">
        <v>0</v>
      </c>
      <c r="O2380" s="140">
        <v>0</v>
      </c>
      <c r="P2380" s="140">
        <v>1973437919.4843161</v>
      </c>
      <c r="Q2380" s="140">
        <v>156779182945.5336</v>
      </c>
      <c r="R2380" s="140">
        <v>102951472493.52962</v>
      </c>
      <c r="S2380" s="140">
        <v>53827710452.00399</v>
      </c>
      <c r="T2380" s="140">
        <v>89431316016.887085</v>
      </c>
      <c r="U2380" s="140">
        <v>78978337634.640472</v>
      </c>
      <c r="V2380" s="140">
        <v>56327134519.703865</v>
      </c>
      <c r="W2380" s="140">
        <v>5097224413.2556553</v>
      </c>
      <c r="X2380" s="140">
        <v>17553978701.68095</v>
      </c>
      <c r="Y2380" s="140">
        <v>10452978382.246618</v>
      </c>
      <c r="Z2380" s="140">
        <v>405397159657.7196</v>
      </c>
      <c r="AA2380" s="140">
        <v>235814351006.31387</v>
      </c>
      <c r="AB2380" s="140">
        <v>159163638088.70834</v>
      </c>
      <c r="AC2380" s="140">
        <v>76650712917.60553</v>
      </c>
      <c r="AD2380" s="140">
        <v>169582808651.40573</v>
      </c>
      <c r="AE2380" s="140">
        <v>114460450210.41289</v>
      </c>
      <c r="AF2380" s="140">
        <v>55122358440.992851</v>
      </c>
      <c r="AG2380" s="140">
        <v>-13670889613.849609</v>
      </c>
      <c r="AH2380" s="140">
        <v>15577894</v>
      </c>
      <c r="AI2380" s="44"/>
      <c r="AK2380" s="44"/>
      <c r="AL2380" s="4"/>
    </row>
    <row r="2381" spans="1:38" x14ac:dyDescent="0.35">
      <c r="A2381" s="140" t="s">
        <v>135</v>
      </c>
      <c r="B2381" s="140" t="s">
        <v>136</v>
      </c>
      <c r="C2381" s="140" t="s">
        <v>6</v>
      </c>
      <c r="D2381" s="140" t="s">
        <v>7</v>
      </c>
      <c r="E2381" s="140" t="s">
        <v>535</v>
      </c>
      <c r="F2381" s="140">
        <v>1997</v>
      </c>
      <c r="G2381" s="140" t="s">
        <v>2147</v>
      </c>
      <c r="H2381" s="140">
        <v>951693021175.74036</v>
      </c>
      <c r="I2381" s="140">
        <v>358552725105.59155</v>
      </c>
      <c r="J2381" s="140">
        <v>203151545163.7355</v>
      </c>
      <c r="K2381" s="140">
        <v>124532791545.58649</v>
      </c>
      <c r="L2381" s="140">
        <v>175134594.33401132</v>
      </c>
      <c r="M2381" s="140">
        <v>5854643120.0547552</v>
      </c>
      <c r="N2381" s="140">
        <v>0</v>
      </c>
      <c r="O2381" s="140">
        <v>0</v>
      </c>
      <c r="P2381" s="140">
        <v>1994477279.9958138</v>
      </c>
      <c r="Q2381" s="140">
        <v>116508536551.2019</v>
      </c>
      <c r="R2381" s="140">
        <v>62147355695.888603</v>
      </c>
      <c r="S2381" s="140">
        <v>54361180855.313293</v>
      </c>
      <c r="T2381" s="140">
        <v>78618753618.149033</v>
      </c>
      <c r="U2381" s="140">
        <v>70849500741.279495</v>
      </c>
      <c r="V2381" s="140">
        <v>53985418051.47049</v>
      </c>
      <c r="W2381" s="140">
        <v>4733567124.0996475</v>
      </c>
      <c r="X2381" s="140">
        <v>12130515565.709358</v>
      </c>
      <c r="Y2381" s="140">
        <v>7769252876.8695431</v>
      </c>
      <c r="Z2381" s="140">
        <v>411341861623.83887</v>
      </c>
      <c r="AA2381" s="140">
        <v>239077083477.60489</v>
      </c>
      <c r="AB2381" s="140">
        <v>159892871015.39774</v>
      </c>
      <c r="AC2381" s="140">
        <v>79184212462.207123</v>
      </c>
      <c r="AD2381" s="140">
        <v>172264778146.23346</v>
      </c>
      <c r="AE2381" s="140">
        <v>115209327267.92249</v>
      </c>
      <c r="AF2381" s="140">
        <v>57055450878.310936</v>
      </c>
      <c r="AG2381" s="140">
        <v>-21353110717.425491</v>
      </c>
      <c r="AH2381" s="140">
        <v>15333703</v>
      </c>
      <c r="AI2381" s="44"/>
      <c r="AK2381" s="44"/>
      <c r="AL2381" s="4"/>
    </row>
    <row r="2382" spans="1:38" x14ac:dyDescent="0.35">
      <c r="A2382" s="140" t="s">
        <v>135</v>
      </c>
      <c r="B2382" s="140" t="s">
        <v>136</v>
      </c>
      <c r="C2382" s="140" t="s">
        <v>6</v>
      </c>
      <c r="D2382" s="140" t="s">
        <v>7</v>
      </c>
      <c r="E2382" s="140" t="s">
        <v>535</v>
      </c>
      <c r="F2382" s="140">
        <v>1998</v>
      </c>
      <c r="G2382" s="140" t="s">
        <v>2148</v>
      </c>
      <c r="H2382" s="140">
        <v>886689918364.81848</v>
      </c>
      <c r="I2382" s="140">
        <v>355051337206.24109</v>
      </c>
      <c r="J2382" s="140">
        <v>181107460390.46149</v>
      </c>
      <c r="K2382" s="140">
        <v>114898222447.47951</v>
      </c>
      <c r="L2382" s="140">
        <v>140911031.97535399</v>
      </c>
      <c r="M2382" s="140">
        <v>6018592086.6566744</v>
      </c>
      <c r="N2382" s="140">
        <v>0</v>
      </c>
      <c r="O2382" s="140">
        <v>0</v>
      </c>
      <c r="P2382" s="140">
        <v>1924999561.4225271</v>
      </c>
      <c r="Q2382" s="140">
        <v>106813719767.42494</v>
      </c>
      <c r="R2382" s="140">
        <v>54567264722.07708</v>
      </c>
      <c r="S2382" s="140">
        <v>52246455045.347862</v>
      </c>
      <c r="T2382" s="140">
        <v>66209237942.98201</v>
      </c>
      <c r="U2382" s="140">
        <v>60192505625.336647</v>
      </c>
      <c r="V2382" s="140">
        <v>46513935784.033119</v>
      </c>
      <c r="W2382" s="140">
        <v>3807640343.3044763</v>
      </c>
      <c r="X2382" s="140">
        <v>9870929497.9990559</v>
      </c>
      <c r="Y2382" s="140">
        <v>6016732317.6453667</v>
      </c>
      <c r="Z2382" s="140">
        <v>376870482946.79266</v>
      </c>
      <c r="AA2382" s="140">
        <v>219035808710.88974</v>
      </c>
      <c r="AB2382" s="140">
        <v>153753935144.12653</v>
      </c>
      <c r="AC2382" s="140">
        <v>65281873566.763237</v>
      </c>
      <c r="AD2382" s="140">
        <v>157834674235.90237</v>
      </c>
      <c r="AE2382" s="140">
        <v>110793310047.27548</v>
      </c>
      <c r="AF2382" s="140">
        <v>47041364188.627129</v>
      </c>
      <c r="AG2382" s="140">
        <v>-26339362178.676598</v>
      </c>
      <c r="AH2382" s="140">
        <v>15071300</v>
      </c>
      <c r="AI2382" s="44"/>
      <c r="AK2382" s="44"/>
      <c r="AL2382" s="4"/>
    </row>
    <row r="2383" spans="1:38" x14ac:dyDescent="0.35">
      <c r="A2383" s="140" t="s">
        <v>135</v>
      </c>
      <c r="B2383" s="140" t="s">
        <v>136</v>
      </c>
      <c r="C2383" s="140" t="s">
        <v>6</v>
      </c>
      <c r="D2383" s="140" t="s">
        <v>7</v>
      </c>
      <c r="E2383" s="140" t="s">
        <v>535</v>
      </c>
      <c r="F2383" s="140">
        <v>1999</v>
      </c>
      <c r="G2383" s="140" t="s">
        <v>2149</v>
      </c>
      <c r="H2383" s="140">
        <v>851051708547.50269</v>
      </c>
      <c r="I2383" s="140">
        <v>351849159708.52045</v>
      </c>
      <c r="J2383" s="140">
        <v>159050698993.37967</v>
      </c>
      <c r="K2383" s="140">
        <v>91743416832.789063</v>
      </c>
      <c r="L2383" s="140">
        <v>187691185.61993295</v>
      </c>
      <c r="M2383" s="140">
        <v>6135076059.9005585</v>
      </c>
      <c r="N2383" s="140">
        <v>0</v>
      </c>
      <c r="O2383" s="140">
        <v>0</v>
      </c>
      <c r="P2383" s="140">
        <v>1874375716.7857378</v>
      </c>
      <c r="Q2383" s="140">
        <v>83546273870.482834</v>
      </c>
      <c r="R2383" s="140">
        <v>32939729237.068134</v>
      </c>
      <c r="S2383" s="140">
        <v>50606544633.414703</v>
      </c>
      <c r="T2383" s="140">
        <v>67307282160.590622</v>
      </c>
      <c r="U2383" s="140">
        <v>61001162854.811325</v>
      </c>
      <c r="V2383" s="140">
        <v>49051513702.443878</v>
      </c>
      <c r="W2383" s="140">
        <v>3447597026.6582017</v>
      </c>
      <c r="X2383" s="140">
        <v>8502052125.7092419</v>
      </c>
      <c r="Y2383" s="140">
        <v>6306119305.779295</v>
      </c>
      <c r="Z2383" s="140">
        <v>372879953897.59625</v>
      </c>
      <c r="AA2383" s="140">
        <v>216827347553.70383</v>
      </c>
      <c r="AB2383" s="140">
        <v>149976734092.84232</v>
      </c>
      <c r="AC2383" s="140">
        <v>66850613460.861496</v>
      </c>
      <c r="AD2383" s="140">
        <v>156052606343.89246</v>
      </c>
      <c r="AE2383" s="140">
        <v>107939614214.65169</v>
      </c>
      <c r="AF2383" s="140">
        <v>48112992129.240723</v>
      </c>
      <c r="AG2383" s="140">
        <v>-32728104051.993534</v>
      </c>
      <c r="AH2383" s="140">
        <v>14928426</v>
      </c>
      <c r="AI2383" s="44"/>
      <c r="AK2383" s="44"/>
      <c r="AL2383" s="4"/>
    </row>
    <row r="2384" spans="1:38" x14ac:dyDescent="0.35">
      <c r="A2384" s="140" t="s">
        <v>135</v>
      </c>
      <c r="B2384" s="140" t="s">
        <v>136</v>
      </c>
      <c r="C2384" s="140" t="s">
        <v>6</v>
      </c>
      <c r="D2384" s="140" t="s">
        <v>7</v>
      </c>
      <c r="E2384" s="140" t="s">
        <v>535</v>
      </c>
      <c r="F2384" s="140">
        <v>2000</v>
      </c>
      <c r="G2384" s="140" t="s">
        <v>2150</v>
      </c>
      <c r="H2384" s="140">
        <v>872046495759.2207</v>
      </c>
      <c r="I2384" s="140">
        <v>349944756212.96222</v>
      </c>
      <c r="J2384" s="140">
        <v>186219630319.88379</v>
      </c>
      <c r="K2384" s="140">
        <v>89344696339.609772</v>
      </c>
      <c r="L2384" s="140">
        <v>245830678.92270437</v>
      </c>
      <c r="M2384" s="140">
        <v>6033117671.5202208</v>
      </c>
      <c r="N2384" s="140">
        <v>0</v>
      </c>
      <c r="O2384" s="140">
        <v>0</v>
      </c>
      <c r="P2384" s="140">
        <v>1725402741.4812129</v>
      </c>
      <c r="Q2384" s="140">
        <v>81340345247.685638</v>
      </c>
      <c r="R2384" s="140">
        <v>34396770990.634872</v>
      </c>
      <c r="S2384" s="140">
        <v>46943574257.050774</v>
      </c>
      <c r="T2384" s="140">
        <v>96874933980.274017</v>
      </c>
      <c r="U2384" s="140">
        <v>89633435220.583008</v>
      </c>
      <c r="V2384" s="140">
        <v>75290826138.549301</v>
      </c>
      <c r="W2384" s="140">
        <v>6405546675.0058804</v>
      </c>
      <c r="X2384" s="140">
        <v>7937062407.0278368</v>
      </c>
      <c r="Y2384" s="140">
        <v>7241498759.6910124</v>
      </c>
      <c r="Z2384" s="140">
        <v>373189163815.87946</v>
      </c>
      <c r="AA2384" s="140">
        <v>216430752660.10843</v>
      </c>
      <c r="AB2384" s="140">
        <v>164631501987.58881</v>
      </c>
      <c r="AC2384" s="140">
        <v>51799250672.519791</v>
      </c>
      <c r="AD2384" s="140">
        <v>156758411155.77103</v>
      </c>
      <c r="AE2384" s="140">
        <v>119240784225.75848</v>
      </c>
      <c r="AF2384" s="140">
        <v>37517626930.012238</v>
      </c>
      <c r="AG2384" s="140">
        <v>-37307054589.504875</v>
      </c>
      <c r="AH2384" s="140">
        <v>14883626</v>
      </c>
      <c r="AI2384" s="44"/>
      <c r="AK2384" s="44"/>
      <c r="AL2384" s="4"/>
    </row>
    <row r="2385" spans="1:38" x14ac:dyDescent="0.35">
      <c r="A2385" s="140" t="s">
        <v>135</v>
      </c>
      <c r="B2385" s="140" t="s">
        <v>136</v>
      </c>
      <c r="C2385" s="140" t="s">
        <v>6</v>
      </c>
      <c r="D2385" s="140" t="s">
        <v>7</v>
      </c>
      <c r="E2385" s="140" t="s">
        <v>535</v>
      </c>
      <c r="F2385" s="140">
        <v>2001</v>
      </c>
      <c r="G2385" s="140" t="s">
        <v>2151</v>
      </c>
      <c r="H2385" s="140">
        <v>937045927189.82739</v>
      </c>
      <c r="I2385" s="140">
        <v>350119308969.16925</v>
      </c>
      <c r="J2385" s="140">
        <v>202271431065.28677</v>
      </c>
      <c r="K2385" s="140">
        <v>84673751525.154099</v>
      </c>
      <c r="L2385" s="140">
        <v>304614248.58210206</v>
      </c>
      <c r="M2385" s="140">
        <v>6275378326.4735508</v>
      </c>
      <c r="N2385" s="140">
        <v>0</v>
      </c>
      <c r="O2385" s="140">
        <v>0</v>
      </c>
      <c r="P2385" s="140">
        <v>1669264566.6753612</v>
      </c>
      <c r="Q2385" s="140">
        <v>76424494383.42308</v>
      </c>
      <c r="R2385" s="140">
        <v>32001876307.037785</v>
      </c>
      <c r="S2385" s="140">
        <v>44422618076.3853</v>
      </c>
      <c r="T2385" s="140">
        <v>117597679540.13271</v>
      </c>
      <c r="U2385" s="140">
        <v>110110321827.98602</v>
      </c>
      <c r="V2385" s="140">
        <v>85310276236.924393</v>
      </c>
      <c r="W2385" s="140">
        <v>12899536964.285063</v>
      </c>
      <c r="X2385" s="140">
        <v>11900508626.776573</v>
      </c>
      <c r="Y2385" s="140">
        <v>7487357712.146678</v>
      </c>
      <c r="Z2385" s="140">
        <v>425551374964.29993</v>
      </c>
      <c r="AA2385" s="140">
        <v>246781874620.81012</v>
      </c>
      <c r="AB2385" s="140">
        <v>187927025538.74438</v>
      </c>
      <c r="AC2385" s="140">
        <v>58854849082.065742</v>
      </c>
      <c r="AD2385" s="140">
        <v>178769500343.48978</v>
      </c>
      <c r="AE2385" s="140">
        <v>136134878253.19682</v>
      </c>
      <c r="AF2385" s="140">
        <v>42634622090.29351</v>
      </c>
      <c r="AG2385" s="140">
        <v>-40896187808.928703</v>
      </c>
      <c r="AH2385" s="140">
        <v>14858335</v>
      </c>
      <c r="AI2385" s="44"/>
      <c r="AK2385" s="44"/>
      <c r="AL2385" s="4"/>
    </row>
    <row r="2386" spans="1:38" x14ac:dyDescent="0.35">
      <c r="A2386" s="140" t="s">
        <v>135</v>
      </c>
      <c r="B2386" s="140" t="s">
        <v>136</v>
      </c>
      <c r="C2386" s="140" t="s">
        <v>6</v>
      </c>
      <c r="D2386" s="140" t="s">
        <v>7</v>
      </c>
      <c r="E2386" s="140" t="s">
        <v>535</v>
      </c>
      <c r="F2386" s="140">
        <v>2002</v>
      </c>
      <c r="G2386" s="140" t="s">
        <v>2152</v>
      </c>
      <c r="H2386" s="140">
        <v>948316093472.4259</v>
      </c>
      <c r="I2386" s="140">
        <v>351283370336.44135</v>
      </c>
      <c r="J2386" s="140">
        <v>226396528571.84543</v>
      </c>
      <c r="K2386" s="140">
        <v>85068359840.380219</v>
      </c>
      <c r="L2386" s="140">
        <v>338816802.21270549</v>
      </c>
      <c r="M2386" s="140">
        <v>6616120304.5781488</v>
      </c>
      <c r="N2386" s="140">
        <v>0</v>
      </c>
      <c r="O2386" s="140">
        <v>0</v>
      </c>
      <c r="P2386" s="140">
        <v>1663704476.0261836</v>
      </c>
      <c r="Q2386" s="140">
        <v>76449718257.563171</v>
      </c>
      <c r="R2386" s="140">
        <v>33100958930.113201</v>
      </c>
      <c r="S2386" s="140">
        <v>43348759327.449974</v>
      </c>
      <c r="T2386" s="140">
        <v>141328168731.46521</v>
      </c>
      <c r="U2386" s="140">
        <v>129970093612.65504</v>
      </c>
      <c r="V2386" s="140">
        <v>97493717664.134293</v>
      </c>
      <c r="W2386" s="140">
        <v>19061740691.342384</v>
      </c>
      <c r="X2386" s="140">
        <v>13414635257.178362</v>
      </c>
      <c r="Y2386" s="140">
        <v>11358075118.810171</v>
      </c>
      <c r="Z2386" s="140">
        <v>413194958508.66248</v>
      </c>
      <c r="AA2386" s="140">
        <v>239678066168.65756</v>
      </c>
      <c r="AB2386" s="140">
        <v>189677891054.97522</v>
      </c>
      <c r="AC2386" s="140">
        <v>50000175113.682045</v>
      </c>
      <c r="AD2386" s="140">
        <v>173516892340.00568</v>
      </c>
      <c r="AE2386" s="140">
        <v>137318857447.32957</v>
      </c>
      <c r="AF2386" s="140">
        <v>36198034892.676056</v>
      </c>
      <c r="AG2386" s="140">
        <v>-42558763944.523018</v>
      </c>
      <c r="AH2386" s="140">
        <v>14858948</v>
      </c>
      <c r="AI2386" s="44"/>
      <c r="AK2386" s="44"/>
      <c r="AL2386" s="4"/>
    </row>
    <row r="2387" spans="1:38" x14ac:dyDescent="0.35">
      <c r="A2387" s="140" t="s">
        <v>135</v>
      </c>
      <c r="B2387" s="140" t="s">
        <v>136</v>
      </c>
      <c r="C2387" s="140" t="s">
        <v>6</v>
      </c>
      <c r="D2387" s="140" t="s">
        <v>7</v>
      </c>
      <c r="E2387" s="140" t="s">
        <v>535</v>
      </c>
      <c r="F2387" s="140">
        <v>2003</v>
      </c>
      <c r="G2387" s="140" t="s">
        <v>2153</v>
      </c>
      <c r="H2387" s="140">
        <v>1101993856274.8149</v>
      </c>
      <c r="I2387" s="140">
        <v>353312175064.66064</v>
      </c>
      <c r="J2387" s="140">
        <v>314879840802.73181</v>
      </c>
      <c r="K2387" s="140">
        <v>88417789949.834076</v>
      </c>
      <c r="L2387" s="140">
        <v>384738788.53166723</v>
      </c>
      <c r="M2387" s="140">
        <v>6333717754.3359098</v>
      </c>
      <c r="N2387" s="140">
        <v>0</v>
      </c>
      <c r="O2387" s="140">
        <v>0</v>
      </c>
      <c r="P2387" s="140">
        <v>1668238371.8213243</v>
      </c>
      <c r="Q2387" s="140">
        <v>80031095035.145187</v>
      </c>
      <c r="R2387" s="140">
        <v>37561372072.551727</v>
      </c>
      <c r="S2387" s="140">
        <v>42469722962.59346</v>
      </c>
      <c r="T2387" s="140">
        <v>226462050852.89771</v>
      </c>
      <c r="U2387" s="140">
        <v>212189022795.91214</v>
      </c>
      <c r="V2387" s="140">
        <v>170846304760.94351</v>
      </c>
      <c r="W2387" s="140">
        <v>26007636600.103355</v>
      </c>
      <c r="X2387" s="140">
        <v>15335081434.865253</v>
      </c>
      <c r="Y2387" s="140">
        <v>14273028056.985563</v>
      </c>
      <c r="Z2387" s="140">
        <v>473988522517.81769</v>
      </c>
      <c r="AA2387" s="140">
        <v>274937093120.9707</v>
      </c>
      <c r="AB2387" s="140">
        <v>208766071261.64813</v>
      </c>
      <c r="AC2387" s="140">
        <v>66171021859.322685</v>
      </c>
      <c r="AD2387" s="140">
        <v>199051429396.84778</v>
      </c>
      <c r="AE2387" s="140">
        <v>151144337864.62961</v>
      </c>
      <c r="AF2387" s="140">
        <v>47907091532.217766</v>
      </c>
      <c r="AG2387" s="140">
        <v>-40186682110.395203</v>
      </c>
      <c r="AH2387" s="140">
        <v>14909018</v>
      </c>
      <c r="AI2387" s="44"/>
      <c r="AK2387" s="44"/>
      <c r="AL2387" s="4"/>
    </row>
    <row r="2388" spans="1:38" x14ac:dyDescent="0.35">
      <c r="A2388" s="140" t="s">
        <v>135</v>
      </c>
      <c r="B2388" s="140" t="s">
        <v>136</v>
      </c>
      <c r="C2388" s="140" t="s">
        <v>6</v>
      </c>
      <c r="D2388" s="140" t="s">
        <v>7</v>
      </c>
      <c r="E2388" s="140" t="s">
        <v>535</v>
      </c>
      <c r="F2388" s="140">
        <v>2004</v>
      </c>
      <c r="G2388" s="140" t="s">
        <v>2154</v>
      </c>
      <c r="H2388" s="140">
        <v>1189922851430.1177</v>
      </c>
      <c r="I2388" s="140">
        <v>357768784387.50751</v>
      </c>
      <c r="J2388" s="140">
        <v>363523632053.06519</v>
      </c>
      <c r="K2388" s="140">
        <v>91521752954.928482</v>
      </c>
      <c r="L2388" s="140">
        <v>363587698.06521279</v>
      </c>
      <c r="M2388" s="140">
        <v>7167861084.2325859</v>
      </c>
      <c r="N2388" s="140">
        <v>0</v>
      </c>
      <c r="O2388" s="140">
        <v>0</v>
      </c>
      <c r="P2388" s="140">
        <v>1683705164.0179305</v>
      </c>
      <c r="Q2388" s="140">
        <v>82306599008.612747</v>
      </c>
      <c r="R2388" s="140">
        <v>40409138160.590523</v>
      </c>
      <c r="S2388" s="140">
        <v>41897460848.022224</v>
      </c>
      <c r="T2388" s="140">
        <v>272001879098.13672</v>
      </c>
      <c r="U2388" s="140">
        <v>248455909743.52188</v>
      </c>
      <c r="V2388" s="140">
        <v>190378165855.9469</v>
      </c>
      <c r="W2388" s="140">
        <v>30347714241.305225</v>
      </c>
      <c r="X2388" s="140">
        <v>27730029646.269756</v>
      </c>
      <c r="Y2388" s="140">
        <v>23545969354.614822</v>
      </c>
      <c r="Z2388" s="140">
        <v>502187197389.27197</v>
      </c>
      <c r="AA2388" s="140">
        <v>291162889677.97638</v>
      </c>
      <c r="AB2388" s="140">
        <v>232166685840.93185</v>
      </c>
      <c r="AC2388" s="140">
        <v>58996203837.044632</v>
      </c>
      <c r="AD2388" s="140">
        <v>211024307711.29559</v>
      </c>
      <c r="AE2388" s="140">
        <v>168265997797.29477</v>
      </c>
      <c r="AF2388" s="140">
        <v>42758309914.000389</v>
      </c>
      <c r="AG2388" s="140">
        <v>-33556762399.727081</v>
      </c>
      <c r="AH2388" s="140">
        <v>15012985</v>
      </c>
      <c r="AI2388" s="44"/>
      <c r="AK2388" s="44"/>
      <c r="AL2388" s="4"/>
    </row>
    <row r="2389" spans="1:38" x14ac:dyDescent="0.35">
      <c r="A2389" s="140" t="s">
        <v>135</v>
      </c>
      <c r="B2389" s="140" t="s">
        <v>136</v>
      </c>
      <c r="C2389" s="140" t="s">
        <v>6</v>
      </c>
      <c r="D2389" s="140" t="s">
        <v>7</v>
      </c>
      <c r="E2389" s="140" t="s">
        <v>535</v>
      </c>
      <c r="F2389" s="140">
        <v>2005</v>
      </c>
      <c r="G2389" s="140" t="s">
        <v>2155</v>
      </c>
      <c r="H2389" s="140">
        <v>1267504037609.353</v>
      </c>
      <c r="I2389" s="140">
        <v>365298290963.41522</v>
      </c>
      <c r="J2389" s="140">
        <v>400035117910.32477</v>
      </c>
      <c r="K2389" s="140">
        <v>89991843256.27533</v>
      </c>
      <c r="L2389" s="140">
        <v>375674068.88775969</v>
      </c>
      <c r="M2389" s="140">
        <v>7220308658.0089941</v>
      </c>
      <c r="N2389" s="140">
        <v>0</v>
      </c>
      <c r="O2389" s="140">
        <v>0</v>
      </c>
      <c r="P2389" s="140">
        <v>1704485283.7063375</v>
      </c>
      <c r="Q2389" s="140">
        <v>80691375245.672241</v>
      </c>
      <c r="R2389" s="140">
        <v>39216266317.936089</v>
      </c>
      <c r="S2389" s="140">
        <v>41475108927.736153</v>
      </c>
      <c r="T2389" s="140">
        <v>310043274654.04944</v>
      </c>
      <c r="U2389" s="140">
        <v>275942078338.71942</v>
      </c>
      <c r="V2389" s="140">
        <v>209501008305.1286</v>
      </c>
      <c r="W2389" s="140">
        <v>31632221750.473263</v>
      </c>
      <c r="X2389" s="140">
        <v>34808848283.117554</v>
      </c>
      <c r="Y2389" s="140">
        <v>34101196315.330002</v>
      </c>
      <c r="Z2389" s="140">
        <v>537978491315.9519</v>
      </c>
      <c r="AA2389" s="140">
        <v>311911131147.5827</v>
      </c>
      <c r="AB2389" s="140">
        <v>252926562182.04831</v>
      </c>
      <c r="AC2389" s="140">
        <v>58984568965.534485</v>
      </c>
      <c r="AD2389" s="140">
        <v>226067360168.36917</v>
      </c>
      <c r="AE2389" s="140">
        <v>183316446638.45703</v>
      </c>
      <c r="AF2389" s="140">
        <v>42750913529.912552</v>
      </c>
      <c r="AG2389" s="140">
        <v>-35807862580.33889</v>
      </c>
      <c r="AH2389" s="140">
        <v>15147029</v>
      </c>
      <c r="AI2389" s="44"/>
      <c r="AK2389" s="44"/>
      <c r="AL2389" s="4"/>
    </row>
    <row r="2390" spans="1:38" x14ac:dyDescent="0.35">
      <c r="A2390" s="140" t="s">
        <v>135</v>
      </c>
      <c r="B2390" s="140" t="s">
        <v>136</v>
      </c>
      <c r="C2390" s="140" t="s">
        <v>6</v>
      </c>
      <c r="D2390" s="140" t="s">
        <v>7</v>
      </c>
      <c r="E2390" s="140" t="s">
        <v>535</v>
      </c>
      <c r="F2390" s="140">
        <v>2006</v>
      </c>
      <c r="G2390" s="140" t="s">
        <v>2156</v>
      </c>
      <c r="H2390" s="140">
        <v>1328935004837.1982</v>
      </c>
      <c r="I2390" s="140">
        <v>377454636080.27155</v>
      </c>
      <c r="J2390" s="140">
        <v>437999441838.96771</v>
      </c>
      <c r="K2390" s="140">
        <v>84249874081.586533</v>
      </c>
      <c r="L2390" s="140">
        <v>294696898.97470838</v>
      </c>
      <c r="M2390" s="140">
        <v>7130511427.0138664</v>
      </c>
      <c r="N2390" s="140">
        <v>0</v>
      </c>
      <c r="O2390" s="140">
        <v>0</v>
      </c>
      <c r="P2390" s="140">
        <v>1681606294.6516972</v>
      </c>
      <c r="Q2390" s="140">
        <v>75143059460.946259</v>
      </c>
      <c r="R2390" s="140">
        <v>35115508013.191597</v>
      </c>
      <c r="S2390" s="140">
        <v>40027551447.754654</v>
      </c>
      <c r="T2390" s="140">
        <v>353749567757.38116</v>
      </c>
      <c r="U2390" s="140">
        <v>301822637323.51318</v>
      </c>
      <c r="V2390" s="140">
        <v>233237819875.68973</v>
      </c>
      <c r="W2390" s="140">
        <v>31711600041.667046</v>
      </c>
      <c r="X2390" s="140">
        <v>36873217406.156372</v>
      </c>
      <c r="Y2390" s="140">
        <v>51926930433.867981</v>
      </c>
      <c r="Z2390" s="140">
        <v>553367762623.83386</v>
      </c>
      <c r="AA2390" s="140">
        <v>320912730870.2345</v>
      </c>
      <c r="AB2390" s="140">
        <v>270198537477.90964</v>
      </c>
      <c r="AC2390" s="140">
        <v>50714193392.32457</v>
      </c>
      <c r="AD2390" s="140">
        <v>232455031753.59933</v>
      </c>
      <c r="AE2390" s="140">
        <v>195719906277.57733</v>
      </c>
      <c r="AF2390" s="140">
        <v>36735125476.022141</v>
      </c>
      <c r="AG2390" s="140">
        <v>-39886835705.874863</v>
      </c>
      <c r="AH2390" s="140">
        <v>15308084</v>
      </c>
      <c r="AI2390" s="44"/>
      <c r="AK2390" s="44"/>
      <c r="AL2390" s="4"/>
    </row>
    <row r="2391" spans="1:38" x14ac:dyDescent="0.35">
      <c r="A2391" s="140" t="s">
        <v>135</v>
      </c>
      <c r="B2391" s="140" t="s">
        <v>136</v>
      </c>
      <c r="C2391" s="140" t="s">
        <v>6</v>
      </c>
      <c r="D2391" s="140" t="s">
        <v>7</v>
      </c>
      <c r="E2391" s="140" t="s">
        <v>535</v>
      </c>
      <c r="F2391" s="140">
        <v>2007</v>
      </c>
      <c r="G2391" s="140" t="s">
        <v>2157</v>
      </c>
      <c r="H2391" s="140">
        <v>1728690793750.5161</v>
      </c>
      <c r="I2391" s="140">
        <v>392742064189.63257</v>
      </c>
      <c r="J2391" s="140">
        <v>677265111667.86157</v>
      </c>
      <c r="K2391" s="140">
        <v>80835284439.726868</v>
      </c>
      <c r="L2391" s="140">
        <v>255140708.75550437</v>
      </c>
      <c r="M2391" s="140">
        <v>6929972840.3329582</v>
      </c>
      <c r="N2391" s="140">
        <v>0</v>
      </c>
      <c r="O2391" s="140">
        <v>0</v>
      </c>
      <c r="P2391" s="140">
        <v>1664844609.1932707</v>
      </c>
      <c r="Q2391" s="140">
        <v>71985326281.445129</v>
      </c>
      <c r="R2391" s="140">
        <v>33205750773.021309</v>
      </c>
      <c r="S2391" s="140">
        <v>38779575508.42382</v>
      </c>
      <c r="T2391" s="140">
        <v>596429827228.13464</v>
      </c>
      <c r="U2391" s="140">
        <v>520899848658.90656</v>
      </c>
      <c r="V2391" s="140">
        <v>447732038539.03845</v>
      </c>
      <c r="W2391" s="140">
        <v>31175394408.453487</v>
      </c>
      <c r="X2391" s="140">
        <v>41992415711.414612</v>
      </c>
      <c r="Y2391" s="140">
        <v>75529978569.228119</v>
      </c>
      <c r="Z2391" s="140">
        <v>709748490151.547</v>
      </c>
      <c r="AA2391" s="140">
        <v>398004019774.11426</v>
      </c>
      <c r="AB2391" s="140">
        <v>331250989906.771</v>
      </c>
      <c r="AC2391" s="140">
        <v>66753029867.343384</v>
      </c>
      <c r="AD2391" s="140">
        <v>311744470377.43268</v>
      </c>
      <c r="AE2391" s="140">
        <v>259458847850.56836</v>
      </c>
      <c r="AF2391" s="140">
        <v>52285622526.864227</v>
      </c>
      <c r="AG2391" s="140">
        <v>-51064872258.525208</v>
      </c>
      <c r="AH2391" s="140">
        <v>15484192</v>
      </c>
      <c r="AI2391" s="44"/>
      <c r="AK2391" s="44"/>
      <c r="AL2391" s="4"/>
    </row>
    <row r="2392" spans="1:38" x14ac:dyDescent="0.35">
      <c r="A2392" s="140" t="s">
        <v>135</v>
      </c>
      <c r="B2392" s="140" t="s">
        <v>136</v>
      </c>
      <c r="C2392" s="140" t="s">
        <v>6</v>
      </c>
      <c r="D2392" s="140" t="s">
        <v>7</v>
      </c>
      <c r="E2392" s="140" t="s">
        <v>535</v>
      </c>
      <c r="F2392" s="140">
        <v>2008</v>
      </c>
      <c r="G2392" s="140" t="s">
        <v>2158</v>
      </c>
      <c r="H2392" s="140">
        <v>1823868907262.5183</v>
      </c>
      <c r="I2392" s="140">
        <v>407192775554.77979</v>
      </c>
      <c r="J2392" s="140">
        <v>765966568032.00342</v>
      </c>
      <c r="K2392" s="140">
        <v>82775315248.157166</v>
      </c>
      <c r="L2392" s="140">
        <v>234828067.24153414</v>
      </c>
      <c r="M2392" s="140">
        <v>6754129772.3179913</v>
      </c>
      <c r="N2392" s="140">
        <v>0</v>
      </c>
      <c r="O2392" s="140">
        <v>0</v>
      </c>
      <c r="P2392" s="140">
        <v>1694596284.551229</v>
      </c>
      <c r="Q2392" s="140">
        <v>74091761124.046417</v>
      </c>
      <c r="R2392" s="140">
        <v>35450883282.404266</v>
      </c>
      <c r="S2392" s="140">
        <v>38640877841.642159</v>
      </c>
      <c r="T2392" s="140">
        <v>683191252783.84619</v>
      </c>
      <c r="U2392" s="140">
        <v>590900840991.37781</v>
      </c>
      <c r="V2392" s="140">
        <v>491408846786.2511</v>
      </c>
      <c r="W2392" s="140">
        <v>33347249742.242886</v>
      </c>
      <c r="X2392" s="140">
        <v>66144744462.88385</v>
      </c>
      <c r="Y2392" s="140">
        <v>92290411792.468445</v>
      </c>
      <c r="Z2392" s="140">
        <v>687351081750.25269</v>
      </c>
      <c r="AA2392" s="140">
        <v>387438736064.52728</v>
      </c>
      <c r="AB2392" s="140">
        <v>328636333529.84351</v>
      </c>
      <c r="AC2392" s="140">
        <v>58802402534.684189</v>
      </c>
      <c r="AD2392" s="140">
        <v>299912345685.72528</v>
      </c>
      <c r="AE2392" s="140">
        <v>254394009921.80777</v>
      </c>
      <c r="AF2392" s="140">
        <v>45518335763.918625</v>
      </c>
      <c r="AG2392" s="140">
        <v>-36641518074.517761</v>
      </c>
      <c r="AH2392" s="140">
        <v>15674000</v>
      </c>
      <c r="AI2392" s="44"/>
      <c r="AK2392" s="44"/>
      <c r="AL2392" s="4"/>
    </row>
    <row r="2393" spans="1:38" x14ac:dyDescent="0.35">
      <c r="A2393" s="140" t="s">
        <v>135</v>
      </c>
      <c r="B2393" s="140" t="s">
        <v>136</v>
      </c>
      <c r="C2393" s="140" t="s">
        <v>6</v>
      </c>
      <c r="D2393" s="140" t="s">
        <v>7</v>
      </c>
      <c r="E2393" s="140" t="s">
        <v>535</v>
      </c>
      <c r="F2393" s="140">
        <v>2009</v>
      </c>
      <c r="G2393" s="140" t="s">
        <v>2159</v>
      </c>
      <c r="H2393" s="140">
        <v>1832822323028.2996</v>
      </c>
      <c r="I2393" s="140">
        <v>420546524261.80646</v>
      </c>
      <c r="J2393" s="140">
        <v>757065775410.38684</v>
      </c>
      <c r="K2393" s="140">
        <v>82287209644.789429</v>
      </c>
      <c r="L2393" s="140">
        <v>203918218.83169627</v>
      </c>
      <c r="M2393" s="140">
        <v>6718536102.2364998</v>
      </c>
      <c r="N2393" s="140">
        <v>0</v>
      </c>
      <c r="O2393" s="140">
        <v>0</v>
      </c>
      <c r="P2393" s="140">
        <v>1765395020.8493278</v>
      </c>
      <c r="Q2393" s="140">
        <v>73599360302.871902</v>
      </c>
      <c r="R2393" s="140">
        <v>34115076471.232639</v>
      </c>
      <c r="S2393" s="140">
        <v>39484283831.639267</v>
      </c>
      <c r="T2393" s="140">
        <v>674778565765.59741</v>
      </c>
      <c r="U2393" s="140">
        <v>579481236474.08215</v>
      </c>
      <c r="V2393" s="140">
        <v>477146479400.23267</v>
      </c>
      <c r="W2393" s="140">
        <v>39678844584.996323</v>
      </c>
      <c r="X2393" s="140">
        <v>62655912488.853119</v>
      </c>
      <c r="Y2393" s="140">
        <v>95297329291.515305</v>
      </c>
      <c r="Z2393" s="140">
        <v>702931885674.58044</v>
      </c>
      <c r="AA2393" s="140">
        <v>397847634772.40942</v>
      </c>
      <c r="AB2393" s="140">
        <v>341701096018.2699</v>
      </c>
      <c r="AC2393" s="140">
        <v>56146538754.138809</v>
      </c>
      <c r="AD2393" s="140">
        <v>305084250902.17102</v>
      </c>
      <c r="AE2393" s="140">
        <v>262029012616.40137</v>
      </c>
      <c r="AF2393" s="140">
        <v>43055238285.770233</v>
      </c>
      <c r="AG2393" s="140">
        <v>-47721862318.474449</v>
      </c>
      <c r="AH2393" s="140">
        <v>16092822</v>
      </c>
      <c r="AI2393" s="44"/>
      <c r="AK2393" s="44"/>
      <c r="AL2393" s="4"/>
    </row>
    <row r="2394" spans="1:38" x14ac:dyDescent="0.35">
      <c r="A2394" s="140" t="s">
        <v>135</v>
      </c>
      <c r="B2394" s="140" t="s">
        <v>136</v>
      </c>
      <c r="C2394" s="140" t="s">
        <v>6</v>
      </c>
      <c r="D2394" s="140" t="s">
        <v>7</v>
      </c>
      <c r="E2394" s="140" t="s">
        <v>535</v>
      </c>
      <c r="F2394" s="140">
        <v>2010</v>
      </c>
      <c r="G2394" s="140" t="s">
        <v>2160</v>
      </c>
      <c r="H2394" s="140">
        <v>1896342828687.3027</v>
      </c>
      <c r="I2394" s="140">
        <v>434339627918.73828</v>
      </c>
      <c r="J2394" s="140">
        <v>747495718899.98547</v>
      </c>
      <c r="K2394" s="140">
        <v>85391151037.985809</v>
      </c>
      <c r="L2394" s="140">
        <v>124215711.86873929</v>
      </c>
      <c r="M2394" s="140">
        <v>6582244225.5350647</v>
      </c>
      <c r="N2394" s="140">
        <v>0</v>
      </c>
      <c r="O2394" s="140">
        <v>0</v>
      </c>
      <c r="P2394" s="140">
        <v>1756596601.8840125</v>
      </c>
      <c r="Q2394" s="140">
        <v>76928094498.697983</v>
      </c>
      <c r="R2394" s="140">
        <v>37006236215.490334</v>
      </c>
      <c r="S2394" s="140">
        <v>39921858283.207649</v>
      </c>
      <c r="T2394" s="140">
        <v>662104567861.99963</v>
      </c>
      <c r="U2394" s="140">
        <v>574823314948.47852</v>
      </c>
      <c r="V2394" s="140">
        <v>465268014186.67426</v>
      </c>
      <c r="W2394" s="140">
        <v>42475824755.275978</v>
      </c>
      <c r="X2394" s="140">
        <v>67079476006.528214</v>
      </c>
      <c r="Y2394" s="140">
        <v>87281252913.521072</v>
      </c>
      <c r="Z2394" s="140">
        <v>748417097095.36609</v>
      </c>
      <c r="AA2394" s="140">
        <v>423856538499.17639</v>
      </c>
      <c r="AB2394" s="140">
        <v>367221859102.47784</v>
      </c>
      <c r="AC2394" s="140">
        <v>56634679396.697624</v>
      </c>
      <c r="AD2394" s="140">
        <v>324560558596.19104</v>
      </c>
      <c r="AE2394" s="140">
        <v>281193566438.90399</v>
      </c>
      <c r="AF2394" s="140">
        <v>43366992157.286446</v>
      </c>
      <c r="AG2394" s="140">
        <v>-33909615226.786938</v>
      </c>
      <c r="AH2394" s="140">
        <v>16321872</v>
      </c>
      <c r="AI2394" s="44"/>
      <c r="AK2394" s="44"/>
      <c r="AL2394" s="4"/>
    </row>
    <row r="2395" spans="1:38" x14ac:dyDescent="0.35">
      <c r="A2395" s="140" t="s">
        <v>135</v>
      </c>
      <c r="B2395" s="140" t="s">
        <v>136</v>
      </c>
      <c r="C2395" s="140" t="s">
        <v>6</v>
      </c>
      <c r="D2395" s="140" t="s">
        <v>7</v>
      </c>
      <c r="E2395" s="140" t="s">
        <v>535</v>
      </c>
      <c r="F2395" s="140">
        <v>2011</v>
      </c>
      <c r="G2395" s="140" t="s">
        <v>2161</v>
      </c>
      <c r="H2395" s="140">
        <v>1953714334421.6763</v>
      </c>
      <c r="I2395" s="140">
        <v>450127872031.97961</v>
      </c>
      <c r="J2395" s="140">
        <v>775025207726.02466</v>
      </c>
      <c r="K2395" s="140">
        <v>80341235272.320908</v>
      </c>
      <c r="L2395" s="140">
        <v>140851428.4207049</v>
      </c>
      <c r="M2395" s="140">
        <v>6555937090.2888117</v>
      </c>
      <c r="N2395" s="140">
        <v>0</v>
      </c>
      <c r="O2395" s="140">
        <v>0</v>
      </c>
      <c r="P2395" s="140">
        <v>1839720269.8510988</v>
      </c>
      <c r="Q2395" s="140">
        <v>71804726483.760284</v>
      </c>
      <c r="R2395" s="140">
        <v>30875925686.421719</v>
      </c>
      <c r="S2395" s="140">
        <v>40928800797.33857</v>
      </c>
      <c r="T2395" s="140">
        <v>694683972453.70386</v>
      </c>
      <c r="U2395" s="140">
        <v>605538595512.60107</v>
      </c>
      <c r="V2395" s="140">
        <v>485099949926.27039</v>
      </c>
      <c r="W2395" s="140">
        <v>45363673899.521889</v>
      </c>
      <c r="X2395" s="140">
        <v>75074971686.808838</v>
      </c>
      <c r="Y2395" s="140">
        <v>89145376941.102844</v>
      </c>
      <c r="Z2395" s="140">
        <v>755357975452.9967</v>
      </c>
      <c r="AA2395" s="140">
        <v>428443997052.3891</v>
      </c>
      <c r="AB2395" s="140">
        <v>366515810132.53485</v>
      </c>
      <c r="AC2395" s="140">
        <v>61928186919.854935</v>
      </c>
      <c r="AD2395" s="140">
        <v>326913978400.60626</v>
      </c>
      <c r="AE2395" s="140">
        <v>279661151659.21375</v>
      </c>
      <c r="AF2395" s="140">
        <v>47252826741.392334</v>
      </c>
      <c r="AG2395" s="140">
        <v>-26796720789.324615</v>
      </c>
      <c r="AH2395" s="140">
        <v>16557201</v>
      </c>
      <c r="AI2395" s="44"/>
      <c r="AK2395" s="44"/>
      <c r="AL2395" s="4"/>
    </row>
    <row r="2396" spans="1:38" x14ac:dyDescent="0.35">
      <c r="A2396" s="140" t="s">
        <v>135</v>
      </c>
      <c r="B2396" s="140" t="s">
        <v>136</v>
      </c>
      <c r="C2396" s="140" t="s">
        <v>6</v>
      </c>
      <c r="D2396" s="140" t="s">
        <v>7</v>
      </c>
      <c r="E2396" s="140" t="s">
        <v>535</v>
      </c>
      <c r="F2396" s="140">
        <v>2012</v>
      </c>
      <c r="G2396" s="140" t="s">
        <v>2162</v>
      </c>
      <c r="H2396" s="140">
        <v>2013458427732.9275</v>
      </c>
      <c r="I2396" s="140">
        <v>467917266785.75049</v>
      </c>
      <c r="J2396" s="140">
        <v>785202604181.88965</v>
      </c>
      <c r="K2396" s="140">
        <v>84777445675.981995</v>
      </c>
      <c r="L2396" s="140">
        <v>133178657.3912033</v>
      </c>
      <c r="M2396" s="140">
        <v>6759310352.0444393</v>
      </c>
      <c r="N2396" s="140">
        <v>0</v>
      </c>
      <c r="O2396" s="140">
        <v>0</v>
      </c>
      <c r="P2396" s="140">
        <v>1926134481.2947159</v>
      </c>
      <c r="Q2396" s="140">
        <v>75958822185.251633</v>
      </c>
      <c r="R2396" s="140">
        <v>33879707797.61565</v>
      </c>
      <c r="S2396" s="140">
        <v>42079114387.635979</v>
      </c>
      <c r="T2396" s="140">
        <v>700425158505.90771</v>
      </c>
      <c r="U2396" s="140">
        <v>621144365408.51428</v>
      </c>
      <c r="V2396" s="140">
        <v>503143089541.49689</v>
      </c>
      <c r="W2396" s="140">
        <v>43647695029.679039</v>
      </c>
      <c r="X2396" s="140">
        <v>74353580837.338425</v>
      </c>
      <c r="Y2396" s="140">
        <v>79280793097.393402</v>
      </c>
      <c r="Z2396" s="140">
        <v>789542649055.58484</v>
      </c>
      <c r="AA2396" s="140">
        <v>448648798350.99268</v>
      </c>
      <c r="AB2396" s="140">
        <v>383681133421.79718</v>
      </c>
      <c r="AC2396" s="140">
        <v>64967664929.195793</v>
      </c>
      <c r="AD2396" s="140">
        <v>340893850704.59216</v>
      </c>
      <c r="AE2396" s="140">
        <v>291529899323.46594</v>
      </c>
      <c r="AF2396" s="140">
        <v>49363951381.126427</v>
      </c>
      <c r="AG2396" s="140">
        <v>-29204092290.297588</v>
      </c>
      <c r="AH2396" s="140">
        <v>16792089</v>
      </c>
      <c r="AI2396" s="44"/>
      <c r="AK2396" s="44"/>
      <c r="AL2396" s="4"/>
    </row>
    <row r="2397" spans="1:38" x14ac:dyDescent="0.35">
      <c r="A2397" s="140" t="s">
        <v>135</v>
      </c>
      <c r="B2397" s="140" t="s">
        <v>136</v>
      </c>
      <c r="C2397" s="140" t="s">
        <v>6</v>
      </c>
      <c r="D2397" s="140" t="s">
        <v>7</v>
      </c>
      <c r="E2397" s="140" t="s">
        <v>535</v>
      </c>
      <c r="F2397" s="140">
        <v>2013</v>
      </c>
      <c r="G2397" s="140" t="s">
        <v>2163</v>
      </c>
      <c r="H2397" s="140">
        <v>1996214382654.1353</v>
      </c>
      <c r="I2397" s="140">
        <v>486324041485.58179</v>
      </c>
      <c r="J2397" s="140">
        <v>736725346396.00085</v>
      </c>
      <c r="K2397" s="140">
        <v>82277024381.870926</v>
      </c>
      <c r="L2397" s="140">
        <v>131079592.86012931</v>
      </c>
      <c r="M2397" s="140">
        <v>6789045163.6743011</v>
      </c>
      <c r="N2397" s="140">
        <v>0</v>
      </c>
      <c r="O2397" s="140">
        <v>0</v>
      </c>
      <c r="P2397" s="140">
        <v>1985908291.1111863</v>
      </c>
      <c r="Q2397" s="140">
        <v>73370991334.225311</v>
      </c>
      <c r="R2397" s="140">
        <v>30742859595.875221</v>
      </c>
      <c r="S2397" s="140">
        <v>42628131738.350098</v>
      </c>
      <c r="T2397" s="140">
        <v>654448322014.12988</v>
      </c>
      <c r="U2397" s="140">
        <v>575904623429.75854</v>
      </c>
      <c r="V2397" s="140">
        <v>481786476041.25983</v>
      </c>
      <c r="W2397" s="140">
        <v>43868128502.556068</v>
      </c>
      <c r="X2397" s="140">
        <v>50250018885.942642</v>
      </c>
      <c r="Y2397" s="140">
        <v>78543698584.371384</v>
      </c>
      <c r="Z2397" s="140">
        <v>798665912783.61023</v>
      </c>
      <c r="AA2397" s="140">
        <v>454922514541.22034</v>
      </c>
      <c r="AB2397" s="140">
        <v>382606931266.41742</v>
      </c>
      <c r="AC2397" s="140">
        <v>72315583274.803589</v>
      </c>
      <c r="AD2397" s="140">
        <v>343743398242.38989</v>
      </c>
      <c r="AE2397" s="140">
        <v>289101116213.70105</v>
      </c>
      <c r="AF2397" s="140">
        <v>54642282028.688492</v>
      </c>
      <c r="AG2397" s="140">
        <v>-25500918011.057259</v>
      </c>
      <c r="AH2397" s="140">
        <v>17035550</v>
      </c>
      <c r="AI2397" s="44"/>
      <c r="AK2397" s="44"/>
      <c r="AL2397" s="4"/>
    </row>
    <row r="2398" spans="1:38" x14ac:dyDescent="0.35">
      <c r="A2398" s="140" t="s">
        <v>135</v>
      </c>
      <c r="B2398" s="140" t="s">
        <v>136</v>
      </c>
      <c r="C2398" s="140" t="s">
        <v>6</v>
      </c>
      <c r="D2398" s="140" t="s">
        <v>7</v>
      </c>
      <c r="E2398" s="140" t="s">
        <v>535</v>
      </c>
      <c r="F2398" s="140">
        <v>2014</v>
      </c>
      <c r="G2398" s="140" t="s">
        <v>2164</v>
      </c>
      <c r="H2398" s="140">
        <v>2073647457015.1626</v>
      </c>
      <c r="I2398" s="140">
        <v>505366467103.23999</v>
      </c>
      <c r="J2398" s="140">
        <v>759241805383.69946</v>
      </c>
      <c r="K2398" s="140">
        <v>81083975418.078262</v>
      </c>
      <c r="L2398" s="140">
        <v>124337367.08647417</v>
      </c>
      <c r="M2398" s="140">
        <v>6796162748.6661015</v>
      </c>
      <c r="N2398" s="140">
        <v>0</v>
      </c>
      <c r="O2398" s="140">
        <v>0</v>
      </c>
      <c r="P2398" s="140">
        <v>2019100163.7834041</v>
      </c>
      <c r="Q2398" s="140">
        <v>72144375138.542282</v>
      </c>
      <c r="R2398" s="140">
        <v>29528966649.086575</v>
      </c>
      <c r="S2398" s="140">
        <v>42615408489.455704</v>
      </c>
      <c r="T2398" s="140">
        <v>678157829965.62122</v>
      </c>
      <c r="U2398" s="140">
        <v>588365285648.25146</v>
      </c>
      <c r="V2398" s="140">
        <v>504267574600.77197</v>
      </c>
      <c r="W2398" s="140">
        <v>39890477021.852173</v>
      </c>
      <c r="X2398" s="140">
        <v>44207234025.627258</v>
      </c>
      <c r="Y2398" s="140">
        <v>89792544317.369797</v>
      </c>
      <c r="Z2398" s="140">
        <v>843516293473.0238</v>
      </c>
      <c r="AA2398" s="140">
        <v>481820421019.6875</v>
      </c>
      <c r="AB2398" s="140">
        <v>407698787779.78265</v>
      </c>
      <c r="AC2398" s="140">
        <v>74121633239.903336</v>
      </c>
      <c r="AD2398" s="140">
        <v>361695872453.33636</v>
      </c>
      <c r="AE2398" s="140">
        <v>306053795794.07983</v>
      </c>
      <c r="AF2398" s="140">
        <v>55642076659.257538</v>
      </c>
      <c r="AG2398" s="140">
        <v>-34477108944.80101</v>
      </c>
      <c r="AH2398" s="140">
        <v>17288285</v>
      </c>
      <c r="AI2398" s="44"/>
      <c r="AK2398" s="44"/>
      <c r="AL2398" s="4"/>
    </row>
    <row r="2399" spans="1:38" x14ac:dyDescent="0.35">
      <c r="A2399" s="140" t="s">
        <v>135</v>
      </c>
      <c r="B2399" s="140" t="s">
        <v>136</v>
      </c>
      <c r="C2399" s="140" t="s">
        <v>6</v>
      </c>
      <c r="D2399" s="140" t="s">
        <v>7</v>
      </c>
      <c r="E2399" s="140" t="s">
        <v>535</v>
      </c>
      <c r="F2399" s="140">
        <v>2015</v>
      </c>
      <c r="G2399" s="140" t="s">
        <v>2165</v>
      </c>
      <c r="H2399" s="140">
        <v>2073649674534.7849</v>
      </c>
      <c r="I2399" s="140">
        <v>525303015926.0741</v>
      </c>
      <c r="J2399" s="140">
        <v>703885318903.79517</v>
      </c>
      <c r="K2399" s="140">
        <v>83925908363.550247</v>
      </c>
      <c r="L2399" s="140">
        <v>127535265.11419339</v>
      </c>
      <c r="M2399" s="140">
        <v>6827365400.5470486</v>
      </c>
      <c r="N2399" s="140">
        <v>0</v>
      </c>
      <c r="O2399" s="140">
        <v>0</v>
      </c>
      <c r="P2399" s="140">
        <v>2053801620.1535723</v>
      </c>
      <c r="Q2399" s="140">
        <v>74917206077.735428</v>
      </c>
      <c r="R2399" s="140">
        <v>31503405409.981049</v>
      </c>
      <c r="S2399" s="140">
        <v>43413800667.754379</v>
      </c>
      <c r="T2399" s="140">
        <v>619959410540.24512</v>
      </c>
      <c r="U2399" s="140">
        <v>535435606836.75793</v>
      </c>
      <c r="V2399" s="140">
        <v>462305071075.25262</v>
      </c>
      <c r="W2399" s="140">
        <v>38466282516.257011</v>
      </c>
      <c r="X2399" s="140">
        <v>34664253245.24826</v>
      </c>
      <c r="Y2399" s="140">
        <v>84523803703.487122</v>
      </c>
      <c r="Z2399" s="140">
        <v>884430391896.81677</v>
      </c>
      <c r="AA2399" s="140">
        <v>506276492257.17957</v>
      </c>
      <c r="AB2399" s="140">
        <v>421190965740.50977</v>
      </c>
      <c r="AC2399" s="140">
        <v>85085526516.668961</v>
      </c>
      <c r="AD2399" s="140">
        <v>378153899639.63721</v>
      </c>
      <c r="AE2399" s="140">
        <v>314600832990.78046</v>
      </c>
      <c r="AF2399" s="140">
        <v>63553066648.857323</v>
      </c>
      <c r="AG2399" s="140">
        <v>-39969052191.90136</v>
      </c>
      <c r="AH2399" s="140">
        <v>17542806</v>
      </c>
      <c r="AI2399" s="44"/>
      <c r="AK2399" s="44"/>
      <c r="AL2399" s="4"/>
    </row>
    <row r="2400" spans="1:38" x14ac:dyDescent="0.35">
      <c r="A2400" s="140" t="s">
        <v>135</v>
      </c>
      <c r="B2400" s="140" t="s">
        <v>136</v>
      </c>
      <c r="C2400" s="140" t="s">
        <v>6</v>
      </c>
      <c r="D2400" s="140" t="s">
        <v>7</v>
      </c>
      <c r="E2400" s="140" t="s">
        <v>535</v>
      </c>
      <c r="F2400" s="140">
        <v>2016</v>
      </c>
      <c r="G2400" s="140" t="s">
        <v>2166</v>
      </c>
      <c r="H2400" s="140">
        <v>1923570995679.7681</v>
      </c>
      <c r="I2400" s="140">
        <v>545761336373.54987</v>
      </c>
      <c r="J2400" s="140">
        <v>620389303597.87683</v>
      </c>
      <c r="K2400" s="140">
        <v>83468299676.1297</v>
      </c>
      <c r="L2400" s="140">
        <v>138160083.78142726</v>
      </c>
      <c r="M2400" s="140">
        <v>7396422816.3306036</v>
      </c>
      <c r="N2400" s="140">
        <v>0</v>
      </c>
      <c r="O2400" s="140">
        <v>0</v>
      </c>
      <c r="P2400" s="140">
        <v>2071741332.9352646</v>
      </c>
      <c r="Q2400" s="140">
        <v>73861975443.082413</v>
      </c>
      <c r="R2400" s="140">
        <v>30002202747.165279</v>
      </c>
      <c r="S2400" s="140">
        <v>43859772695.917137</v>
      </c>
      <c r="T2400" s="140">
        <v>536921003921.74713</v>
      </c>
      <c r="U2400" s="140">
        <v>456416306458.117</v>
      </c>
      <c r="V2400" s="140">
        <v>397654477869.37634</v>
      </c>
      <c r="W2400" s="140">
        <v>34172199757.364517</v>
      </c>
      <c r="X2400" s="140">
        <v>24589628831.376156</v>
      </c>
      <c r="Y2400" s="140">
        <v>80504697463.630142</v>
      </c>
      <c r="Z2400" s="140">
        <v>823804115003.95215</v>
      </c>
      <c r="AA2400" s="140">
        <v>472697204153.12262</v>
      </c>
      <c r="AB2400" s="140">
        <v>400142861447.24603</v>
      </c>
      <c r="AC2400" s="140">
        <v>72554342705.876831</v>
      </c>
      <c r="AD2400" s="140">
        <v>351106910850.82947</v>
      </c>
      <c r="AE2400" s="140">
        <v>297215474826.9751</v>
      </c>
      <c r="AF2400" s="140">
        <v>53891436023.854218</v>
      </c>
      <c r="AG2400" s="140">
        <v>-66383759295.610947</v>
      </c>
      <c r="AH2400" s="140">
        <v>17794055</v>
      </c>
      <c r="AI2400" s="44"/>
      <c r="AK2400" s="44"/>
      <c r="AL2400" s="4"/>
    </row>
    <row r="2401" spans="1:38" x14ac:dyDescent="0.35">
      <c r="A2401" s="140" t="s">
        <v>135</v>
      </c>
      <c r="B2401" s="140" t="s">
        <v>136</v>
      </c>
      <c r="C2401" s="140" t="s">
        <v>6</v>
      </c>
      <c r="D2401" s="140" t="s">
        <v>7</v>
      </c>
      <c r="E2401" s="140" t="s">
        <v>535</v>
      </c>
      <c r="F2401" s="140">
        <v>2017</v>
      </c>
      <c r="G2401" s="140" t="s">
        <v>2167</v>
      </c>
      <c r="H2401" s="140">
        <v>1920486591883.3628</v>
      </c>
      <c r="I2401" s="140">
        <v>566916807925.17273</v>
      </c>
      <c r="J2401" s="140">
        <v>574284954270.69153</v>
      </c>
      <c r="K2401" s="140">
        <v>85220478749.742584</v>
      </c>
      <c r="L2401" s="140">
        <v>156565656.26209173</v>
      </c>
      <c r="M2401" s="140">
        <v>7339456860.1903486</v>
      </c>
      <c r="N2401" s="140">
        <v>0</v>
      </c>
      <c r="O2401" s="140">
        <v>0</v>
      </c>
      <c r="P2401" s="140">
        <v>2108852614.157882</v>
      </c>
      <c r="Q2401" s="140">
        <v>75615603619.132263</v>
      </c>
      <c r="R2401" s="140">
        <v>31374295603.633736</v>
      </c>
      <c r="S2401" s="140">
        <v>44241308015.498535</v>
      </c>
      <c r="T2401" s="140">
        <v>489064475520.94897</v>
      </c>
      <c r="U2401" s="140">
        <v>407885919036.10974</v>
      </c>
      <c r="V2401" s="140">
        <v>351108044026.60571</v>
      </c>
      <c r="W2401" s="140">
        <v>31801931471.677437</v>
      </c>
      <c r="X2401" s="140">
        <v>24975943537.82663</v>
      </c>
      <c r="Y2401" s="140">
        <v>81178556484.839264</v>
      </c>
      <c r="Z2401" s="140">
        <v>850679647685.26611</v>
      </c>
      <c r="AA2401" s="140">
        <v>489426520810.07111</v>
      </c>
      <c r="AB2401" s="140">
        <v>407824744734.33984</v>
      </c>
      <c r="AC2401" s="140">
        <v>81601776075.730759</v>
      </c>
      <c r="AD2401" s="140">
        <v>361253126875.19507</v>
      </c>
      <c r="AE2401" s="140">
        <v>301021620178.0611</v>
      </c>
      <c r="AF2401" s="140">
        <v>60231506697.135017</v>
      </c>
      <c r="AG2401" s="140">
        <v>-71394817997.768387</v>
      </c>
      <c r="AH2401" s="140">
        <v>18037776</v>
      </c>
      <c r="AI2401" s="44"/>
      <c r="AK2401" s="44"/>
      <c r="AL2401" s="4"/>
    </row>
    <row r="2402" spans="1:38" x14ac:dyDescent="0.35">
      <c r="A2402" s="140" t="s">
        <v>135</v>
      </c>
      <c r="B2402" s="140" t="s">
        <v>136</v>
      </c>
      <c r="C2402" s="140" t="s">
        <v>6</v>
      </c>
      <c r="D2402" s="140" t="s">
        <v>7</v>
      </c>
      <c r="E2402" s="140" t="s">
        <v>535</v>
      </c>
      <c r="F2402" s="140">
        <v>2018</v>
      </c>
      <c r="G2402" s="140" t="s">
        <v>2168</v>
      </c>
      <c r="H2402" s="140">
        <v>1993489239198.5166</v>
      </c>
      <c r="I2402" s="140">
        <v>599186414678.25488</v>
      </c>
      <c r="J2402" s="140">
        <v>599035603242.69092</v>
      </c>
      <c r="K2402" s="140">
        <v>85967751613.063766</v>
      </c>
      <c r="L2402" s="140">
        <v>172718468.77066949</v>
      </c>
      <c r="M2402" s="140">
        <v>7234121200.8900356</v>
      </c>
      <c r="N2402" s="140">
        <v>0</v>
      </c>
      <c r="O2402" s="140">
        <v>0</v>
      </c>
      <c r="P2402" s="140">
        <v>2132860364.6022198</v>
      </c>
      <c r="Q2402" s="140">
        <v>76428051578.800842</v>
      </c>
      <c r="R2402" s="140">
        <v>31654393684.631359</v>
      </c>
      <c r="S2402" s="140">
        <v>44773657894.169487</v>
      </c>
      <c r="T2402" s="140">
        <v>513067851629.6272</v>
      </c>
      <c r="U2402" s="140">
        <v>435171772199.10663</v>
      </c>
      <c r="V2402" s="140">
        <v>369985135803.91748</v>
      </c>
      <c r="W2402" s="140">
        <v>34751184296.583176</v>
      </c>
      <c r="X2402" s="140">
        <v>30435452098.605934</v>
      </c>
      <c r="Y2402" s="140">
        <v>77896079430.520584</v>
      </c>
      <c r="Z2402" s="140">
        <v>870518291277.57043</v>
      </c>
      <c r="AA2402" s="140">
        <v>501280491124.76062</v>
      </c>
      <c r="AB2402" s="140">
        <v>417702310031.93616</v>
      </c>
      <c r="AC2402" s="140">
        <v>83578181092.824432</v>
      </c>
      <c r="AD2402" s="140">
        <v>369237800152.80811</v>
      </c>
      <c r="AE2402" s="140">
        <v>307675013900.65637</v>
      </c>
      <c r="AF2402" s="140">
        <v>61562786252.152267</v>
      </c>
      <c r="AG2402" s="140">
        <v>-75251070000</v>
      </c>
      <c r="AH2402" s="140">
        <v>18276498.5</v>
      </c>
      <c r="AI2402" s="44"/>
      <c r="AK2402" s="44"/>
      <c r="AL2402" s="4"/>
    </row>
    <row r="2403" spans="1:38" x14ac:dyDescent="0.35">
      <c r="A2403" s="140" t="s">
        <v>137</v>
      </c>
      <c r="B2403" s="140" t="s">
        <v>138</v>
      </c>
      <c r="C2403" s="140" t="s">
        <v>16</v>
      </c>
      <c r="D2403" s="140" t="s">
        <v>10</v>
      </c>
      <c r="E2403" s="140" t="s">
        <v>535</v>
      </c>
      <c r="F2403" s="140">
        <v>1995</v>
      </c>
      <c r="G2403" s="140" t="s">
        <v>2169</v>
      </c>
      <c r="H2403" s="140">
        <v>486509573987.69928</v>
      </c>
      <c r="I2403" s="140">
        <v>72014697127.478271</v>
      </c>
      <c r="J2403" s="140">
        <v>169780127688.6633</v>
      </c>
      <c r="K2403" s="140">
        <v>169761175187.41718</v>
      </c>
      <c r="L2403" s="140">
        <v>47856258474.322433</v>
      </c>
      <c r="M2403" s="140">
        <v>4742731687.9717798</v>
      </c>
      <c r="N2403" s="140">
        <v>308320182.03223658</v>
      </c>
      <c r="O2403" s="140">
        <v>0</v>
      </c>
      <c r="P2403" s="140">
        <v>15339569678.211023</v>
      </c>
      <c r="Q2403" s="140">
        <v>101514295164.8797</v>
      </c>
      <c r="R2403" s="140">
        <v>52003156157.483124</v>
      </c>
      <c r="S2403" s="140">
        <v>49511139007.396584</v>
      </c>
      <c r="T2403" s="140">
        <v>18952501.246132653</v>
      </c>
      <c r="U2403" s="140">
        <v>0</v>
      </c>
      <c r="V2403" s="140">
        <v>0</v>
      </c>
      <c r="W2403" s="140">
        <v>0</v>
      </c>
      <c r="X2403" s="140">
        <v>0</v>
      </c>
      <c r="Y2403" s="140">
        <v>18952501.246132653</v>
      </c>
      <c r="Z2403" s="140">
        <v>266253908569.57419</v>
      </c>
      <c r="AA2403" s="140">
        <v>161415275601.6796</v>
      </c>
      <c r="AB2403" s="140">
        <v>87261724960.326416</v>
      </c>
      <c r="AC2403" s="140">
        <v>74153550641.35318</v>
      </c>
      <c r="AD2403" s="140">
        <v>104838632967.89424</v>
      </c>
      <c r="AE2403" s="140">
        <v>56676172197.210526</v>
      </c>
      <c r="AF2403" s="140">
        <v>48162460770.683731</v>
      </c>
      <c r="AG2403" s="140">
        <v>-21539159398.016579</v>
      </c>
      <c r="AH2403" s="140">
        <v>27768296</v>
      </c>
      <c r="AI2403" s="44"/>
      <c r="AK2403" s="44"/>
      <c r="AL2403" s="4"/>
    </row>
    <row r="2404" spans="1:38" x14ac:dyDescent="0.35">
      <c r="A2404" s="140" t="s">
        <v>137</v>
      </c>
      <c r="B2404" s="140" t="s">
        <v>138</v>
      </c>
      <c r="C2404" s="140" t="s">
        <v>16</v>
      </c>
      <c r="D2404" s="140" t="s">
        <v>10</v>
      </c>
      <c r="E2404" s="140" t="s">
        <v>535</v>
      </c>
      <c r="F2404" s="140">
        <v>1996</v>
      </c>
      <c r="G2404" s="140" t="s">
        <v>2170</v>
      </c>
      <c r="H2404" s="140">
        <v>477375653204.61267</v>
      </c>
      <c r="I2404" s="140">
        <v>73877948706.861954</v>
      </c>
      <c r="J2404" s="140">
        <v>167332379189.58368</v>
      </c>
      <c r="K2404" s="140">
        <v>167307610781.80396</v>
      </c>
      <c r="L2404" s="140">
        <v>48486438549.096985</v>
      </c>
      <c r="M2404" s="140">
        <v>4713126015.0985117</v>
      </c>
      <c r="N2404" s="140">
        <v>305399406.69676703</v>
      </c>
      <c r="O2404" s="140">
        <v>0</v>
      </c>
      <c r="P2404" s="140">
        <v>14952263739.506605</v>
      </c>
      <c r="Q2404" s="140">
        <v>98850383071.40509</v>
      </c>
      <c r="R2404" s="140">
        <v>50718026635.167465</v>
      </c>
      <c r="S2404" s="140">
        <v>48132356436.237617</v>
      </c>
      <c r="T2404" s="140">
        <v>24768407.779737454</v>
      </c>
      <c r="U2404" s="140">
        <v>0</v>
      </c>
      <c r="V2404" s="140">
        <v>0</v>
      </c>
      <c r="W2404" s="140">
        <v>0</v>
      </c>
      <c r="X2404" s="140">
        <v>0</v>
      </c>
      <c r="Y2404" s="140">
        <v>24768407.779737454</v>
      </c>
      <c r="Z2404" s="140">
        <v>250719882904.68457</v>
      </c>
      <c r="AA2404" s="140">
        <v>152101502183.24915</v>
      </c>
      <c r="AB2404" s="140">
        <v>79923759872.351929</v>
      </c>
      <c r="AC2404" s="140">
        <v>72177742310.897217</v>
      </c>
      <c r="AD2404" s="140">
        <v>98618380721.43544</v>
      </c>
      <c r="AE2404" s="140">
        <v>51820341460.429367</v>
      </c>
      <c r="AF2404" s="140">
        <v>46798039261.006065</v>
      </c>
      <c r="AG2404" s="140">
        <v>-14554557596.517534</v>
      </c>
      <c r="AH2404" s="140">
        <v>28589451</v>
      </c>
      <c r="AI2404" s="44"/>
      <c r="AK2404" s="44"/>
      <c r="AL2404" s="4"/>
    </row>
    <row r="2405" spans="1:38" x14ac:dyDescent="0.35">
      <c r="A2405" s="140" t="s">
        <v>137</v>
      </c>
      <c r="B2405" s="140" t="s">
        <v>138</v>
      </c>
      <c r="C2405" s="140" t="s">
        <v>16</v>
      </c>
      <c r="D2405" s="140" t="s">
        <v>10</v>
      </c>
      <c r="E2405" s="140" t="s">
        <v>535</v>
      </c>
      <c r="F2405" s="140">
        <v>1997</v>
      </c>
      <c r="G2405" s="140" t="s">
        <v>2171</v>
      </c>
      <c r="H2405" s="140">
        <v>484451887316.71588</v>
      </c>
      <c r="I2405" s="140">
        <v>75775117510.064529</v>
      </c>
      <c r="J2405" s="140">
        <v>165471701508.0448</v>
      </c>
      <c r="K2405" s="140">
        <v>165444205184.23401</v>
      </c>
      <c r="L2405" s="140">
        <v>47511994966.571846</v>
      </c>
      <c r="M2405" s="140">
        <v>4636364779.4024305</v>
      </c>
      <c r="N2405" s="140">
        <v>302478631.36129749</v>
      </c>
      <c r="O2405" s="140">
        <v>0</v>
      </c>
      <c r="P2405" s="140">
        <v>14687945302.532791</v>
      </c>
      <c r="Q2405" s="140">
        <v>98305421504.365662</v>
      </c>
      <c r="R2405" s="140">
        <v>51149662014.027901</v>
      </c>
      <c r="S2405" s="140">
        <v>47155759490.337769</v>
      </c>
      <c r="T2405" s="140">
        <v>27496323.810773011</v>
      </c>
      <c r="U2405" s="140">
        <v>0</v>
      </c>
      <c r="V2405" s="140">
        <v>0</v>
      </c>
      <c r="W2405" s="140">
        <v>0</v>
      </c>
      <c r="X2405" s="140">
        <v>0</v>
      </c>
      <c r="Y2405" s="140">
        <v>27496323.810773011</v>
      </c>
      <c r="Z2405" s="140">
        <v>254349986583.64197</v>
      </c>
      <c r="AA2405" s="140">
        <v>154438560306.33719</v>
      </c>
      <c r="AB2405" s="140">
        <v>82399655520.346313</v>
      </c>
      <c r="AC2405" s="140">
        <v>72038904785.991211</v>
      </c>
      <c r="AD2405" s="140">
        <v>99911426277.304779</v>
      </c>
      <c r="AE2405" s="140">
        <v>53307069759.433403</v>
      </c>
      <c r="AF2405" s="140">
        <v>46604356517.871368</v>
      </c>
      <c r="AG2405" s="140">
        <v>-11144918285.035357</v>
      </c>
      <c r="AH2405" s="140">
        <v>29415659</v>
      </c>
      <c r="AI2405" s="44"/>
      <c r="AK2405" s="44"/>
      <c r="AL2405" s="4"/>
    </row>
    <row r="2406" spans="1:38" x14ac:dyDescent="0.35">
      <c r="A2406" s="140" t="s">
        <v>137</v>
      </c>
      <c r="B2406" s="140" t="s">
        <v>138</v>
      </c>
      <c r="C2406" s="140" t="s">
        <v>16</v>
      </c>
      <c r="D2406" s="140" t="s">
        <v>10</v>
      </c>
      <c r="E2406" s="140" t="s">
        <v>535</v>
      </c>
      <c r="F2406" s="140">
        <v>1998</v>
      </c>
      <c r="G2406" s="140" t="s">
        <v>2172</v>
      </c>
      <c r="H2406" s="140">
        <v>491824241540.78491</v>
      </c>
      <c r="I2406" s="140">
        <v>77902732122.772202</v>
      </c>
      <c r="J2406" s="140">
        <v>160156271280.53445</v>
      </c>
      <c r="K2406" s="140">
        <v>160133592929.7063</v>
      </c>
      <c r="L2406" s="140">
        <v>44618882051.320068</v>
      </c>
      <c r="M2406" s="140">
        <v>4588861175.3241768</v>
      </c>
      <c r="N2406" s="140">
        <v>299557831.52082896</v>
      </c>
      <c r="O2406" s="140">
        <v>0</v>
      </c>
      <c r="P2406" s="140">
        <v>14328630700.210258</v>
      </c>
      <c r="Q2406" s="140">
        <v>96297661171.330933</v>
      </c>
      <c r="R2406" s="140">
        <v>50417495179.915016</v>
      </c>
      <c r="S2406" s="140">
        <v>45880165991.415916</v>
      </c>
      <c r="T2406" s="140">
        <v>22678350.828151453</v>
      </c>
      <c r="U2406" s="140">
        <v>0</v>
      </c>
      <c r="V2406" s="140">
        <v>0</v>
      </c>
      <c r="W2406" s="140">
        <v>0</v>
      </c>
      <c r="X2406" s="140">
        <v>0</v>
      </c>
      <c r="Y2406" s="140">
        <v>22678350.828151453</v>
      </c>
      <c r="Z2406" s="140">
        <v>264570163495.76437</v>
      </c>
      <c r="AA2406" s="140">
        <v>160720533812.21967</v>
      </c>
      <c r="AB2406" s="140">
        <v>87007446594.6147</v>
      </c>
      <c r="AC2406" s="140">
        <v>73713087217.604965</v>
      </c>
      <c r="AD2406" s="140">
        <v>103849629683.54471</v>
      </c>
      <c r="AE2406" s="140">
        <v>56219892345.047546</v>
      </c>
      <c r="AF2406" s="140">
        <v>47629737338.497162</v>
      </c>
      <c r="AG2406" s="140">
        <v>-10804925358.285994</v>
      </c>
      <c r="AH2406" s="140">
        <v>30250488</v>
      </c>
      <c r="AI2406" s="44"/>
      <c r="AK2406" s="44"/>
      <c r="AL2406" s="4"/>
    </row>
    <row r="2407" spans="1:38" x14ac:dyDescent="0.35">
      <c r="A2407" s="140" t="s">
        <v>137</v>
      </c>
      <c r="B2407" s="140" t="s">
        <v>138</v>
      </c>
      <c r="C2407" s="140" t="s">
        <v>16</v>
      </c>
      <c r="D2407" s="140" t="s">
        <v>10</v>
      </c>
      <c r="E2407" s="140" t="s">
        <v>535</v>
      </c>
      <c r="F2407" s="140">
        <v>1999</v>
      </c>
      <c r="G2407" s="140" t="s">
        <v>2173</v>
      </c>
      <c r="H2407" s="140">
        <v>498096219350.44043</v>
      </c>
      <c r="I2407" s="140">
        <v>79756224484.62326</v>
      </c>
      <c r="J2407" s="140">
        <v>152610866485.83365</v>
      </c>
      <c r="K2407" s="140">
        <v>152581252607.17905</v>
      </c>
      <c r="L2407" s="140">
        <v>39997749256.044914</v>
      </c>
      <c r="M2407" s="140">
        <v>4552711906.8160315</v>
      </c>
      <c r="N2407" s="140">
        <v>296637056.18535942</v>
      </c>
      <c r="O2407" s="140">
        <v>0</v>
      </c>
      <c r="P2407" s="140">
        <v>14195171194.848425</v>
      </c>
      <c r="Q2407" s="140">
        <v>93538983193.284302</v>
      </c>
      <c r="R2407" s="140">
        <v>48206388838.448654</v>
      </c>
      <c r="S2407" s="140">
        <v>45332594354.835655</v>
      </c>
      <c r="T2407" s="140">
        <v>29613878.654609811</v>
      </c>
      <c r="U2407" s="140">
        <v>0</v>
      </c>
      <c r="V2407" s="140">
        <v>0</v>
      </c>
      <c r="W2407" s="140">
        <v>0</v>
      </c>
      <c r="X2407" s="140">
        <v>0</v>
      </c>
      <c r="Y2407" s="140">
        <v>29613878.654609811</v>
      </c>
      <c r="Z2407" s="140">
        <v>275837653359.18573</v>
      </c>
      <c r="AA2407" s="140">
        <v>167696942813.29703</v>
      </c>
      <c r="AB2407" s="140">
        <v>89900374517.382462</v>
      </c>
      <c r="AC2407" s="140">
        <v>77796568295.914536</v>
      </c>
      <c r="AD2407" s="140">
        <v>108140710545.88876</v>
      </c>
      <c r="AE2407" s="140">
        <v>57972973243.018219</v>
      </c>
      <c r="AF2407" s="140">
        <v>50167737302.870544</v>
      </c>
      <c r="AG2407" s="140">
        <v>-10108524979.202185</v>
      </c>
      <c r="AH2407" s="140">
        <v>31098757</v>
      </c>
      <c r="AI2407" s="44"/>
      <c r="AK2407" s="44"/>
      <c r="AL2407" s="4"/>
    </row>
    <row r="2408" spans="1:38" x14ac:dyDescent="0.35">
      <c r="A2408" s="140" t="s">
        <v>137</v>
      </c>
      <c r="B2408" s="140" t="s">
        <v>138</v>
      </c>
      <c r="C2408" s="140" t="s">
        <v>16</v>
      </c>
      <c r="D2408" s="140" t="s">
        <v>10</v>
      </c>
      <c r="E2408" s="140" t="s">
        <v>535</v>
      </c>
      <c r="F2408" s="140">
        <v>2000</v>
      </c>
      <c r="G2408" s="140" t="s">
        <v>2174</v>
      </c>
      <c r="H2408" s="140">
        <v>489212234692.95941</v>
      </c>
      <c r="I2408" s="140">
        <v>81880901669.908615</v>
      </c>
      <c r="J2408" s="140">
        <v>142584843700.56403</v>
      </c>
      <c r="K2408" s="140">
        <v>142538764897.11917</v>
      </c>
      <c r="L2408" s="140">
        <v>33754042750.456154</v>
      </c>
      <c r="M2408" s="140">
        <v>4172604020.192132</v>
      </c>
      <c r="N2408" s="140">
        <v>293716256.34489089</v>
      </c>
      <c r="O2408" s="140">
        <v>0</v>
      </c>
      <c r="P2408" s="140">
        <v>13361765347.555159</v>
      </c>
      <c r="Q2408" s="140">
        <v>90956636522.570831</v>
      </c>
      <c r="R2408" s="140">
        <v>48398121300.586098</v>
      </c>
      <c r="S2408" s="140">
        <v>42558515221.984741</v>
      </c>
      <c r="T2408" s="140">
        <v>46078803.444843665</v>
      </c>
      <c r="U2408" s="140">
        <v>0</v>
      </c>
      <c r="V2408" s="140">
        <v>0</v>
      </c>
      <c r="W2408" s="140">
        <v>0</v>
      </c>
      <c r="X2408" s="140">
        <v>0</v>
      </c>
      <c r="Y2408" s="140">
        <v>46078803.444843665</v>
      </c>
      <c r="Z2408" s="140">
        <v>273985076713.47336</v>
      </c>
      <c r="AA2408" s="140">
        <v>166607225317.83432</v>
      </c>
      <c r="AB2408" s="140">
        <v>88870327675.97821</v>
      </c>
      <c r="AC2408" s="140">
        <v>77736897641.85614</v>
      </c>
      <c r="AD2408" s="140">
        <v>107377851395.63902</v>
      </c>
      <c r="AE2408" s="140">
        <v>57276656642.402267</v>
      </c>
      <c r="AF2408" s="140">
        <v>50101194753.236755</v>
      </c>
      <c r="AG2408" s="140">
        <v>-9238587390.9866352</v>
      </c>
      <c r="AH2408" s="140">
        <v>31964557</v>
      </c>
      <c r="AI2408" s="44"/>
      <c r="AK2408" s="44"/>
      <c r="AL2408" s="4"/>
    </row>
    <row r="2409" spans="1:38" x14ac:dyDescent="0.35">
      <c r="A2409" s="140" t="s">
        <v>137</v>
      </c>
      <c r="B2409" s="140" t="s">
        <v>138</v>
      </c>
      <c r="C2409" s="140" t="s">
        <v>16</v>
      </c>
      <c r="D2409" s="140" t="s">
        <v>10</v>
      </c>
      <c r="E2409" s="140" t="s">
        <v>535</v>
      </c>
      <c r="F2409" s="140">
        <v>2001</v>
      </c>
      <c r="G2409" s="140" t="s">
        <v>2175</v>
      </c>
      <c r="H2409" s="140">
        <v>498776642794.2868</v>
      </c>
      <c r="I2409" s="140">
        <v>84675877434.028549</v>
      </c>
      <c r="J2409" s="140">
        <v>140419073521.04993</v>
      </c>
      <c r="K2409" s="140">
        <v>140349636251.50903</v>
      </c>
      <c r="L2409" s="140">
        <v>30924247590.052616</v>
      </c>
      <c r="M2409" s="140">
        <v>4297683097.7490768</v>
      </c>
      <c r="N2409" s="140">
        <v>290795481.00942135</v>
      </c>
      <c r="O2409" s="140">
        <v>0</v>
      </c>
      <c r="P2409" s="140">
        <v>13410944329.602016</v>
      </c>
      <c r="Q2409" s="140">
        <v>91425965753.095932</v>
      </c>
      <c r="R2409" s="140">
        <v>48871199500.477463</v>
      </c>
      <c r="S2409" s="140">
        <v>42554766252.618469</v>
      </c>
      <c r="T2409" s="140">
        <v>69437269.540894866</v>
      </c>
      <c r="U2409" s="140">
        <v>0</v>
      </c>
      <c r="V2409" s="140">
        <v>0</v>
      </c>
      <c r="W2409" s="140">
        <v>0</v>
      </c>
      <c r="X2409" s="140">
        <v>0</v>
      </c>
      <c r="Y2409" s="140">
        <v>69437269.540894866</v>
      </c>
      <c r="Z2409" s="140">
        <v>280555745937.98499</v>
      </c>
      <c r="AA2409" s="140">
        <v>170728691947.44662</v>
      </c>
      <c r="AB2409" s="140">
        <v>94290419788.848129</v>
      </c>
      <c r="AC2409" s="140">
        <v>76438272158.598526</v>
      </c>
      <c r="AD2409" s="140">
        <v>109827053990.53835</v>
      </c>
      <c r="AE2409" s="140">
        <v>60655528410.701988</v>
      </c>
      <c r="AF2409" s="140">
        <v>49171525579.836372</v>
      </c>
      <c r="AG2409" s="140">
        <v>-6874054098.7766666</v>
      </c>
      <c r="AH2409" s="140">
        <v>32848564</v>
      </c>
      <c r="AI2409" s="44"/>
      <c r="AK2409" s="44"/>
      <c r="AL2409" s="4"/>
    </row>
    <row r="2410" spans="1:38" x14ac:dyDescent="0.35">
      <c r="A2410" s="140" t="s">
        <v>137</v>
      </c>
      <c r="B2410" s="140" t="s">
        <v>138</v>
      </c>
      <c r="C2410" s="140" t="s">
        <v>16</v>
      </c>
      <c r="D2410" s="140" t="s">
        <v>10</v>
      </c>
      <c r="E2410" s="140" t="s">
        <v>535</v>
      </c>
      <c r="F2410" s="140">
        <v>2002</v>
      </c>
      <c r="G2410" s="140" t="s">
        <v>2176</v>
      </c>
      <c r="H2410" s="140">
        <v>499167990718.96198</v>
      </c>
      <c r="I2410" s="140">
        <v>86424419175.165497</v>
      </c>
      <c r="J2410" s="140">
        <v>140928089011.366</v>
      </c>
      <c r="K2410" s="140">
        <v>140912930156.54041</v>
      </c>
      <c r="L2410" s="140">
        <v>30170818029.666851</v>
      </c>
      <c r="M2410" s="140">
        <v>4324554357.1946993</v>
      </c>
      <c r="N2410" s="140">
        <v>287874681.16895282</v>
      </c>
      <c r="O2410" s="140">
        <v>0</v>
      </c>
      <c r="P2410" s="140">
        <v>13851463276.515104</v>
      </c>
      <c r="Q2410" s="140">
        <v>92278219811.994797</v>
      </c>
      <c r="R2410" s="140">
        <v>48490044314.600182</v>
      </c>
      <c r="S2410" s="140">
        <v>43788175497.394615</v>
      </c>
      <c r="T2410" s="140">
        <v>15158854.825598666</v>
      </c>
      <c r="U2410" s="140">
        <v>0</v>
      </c>
      <c r="V2410" s="140">
        <v>0</v>
      </c>
      <c r="W2410" s="140">
        <v>0</v>
      </c>
      <c r="X2410" s="140">
        <v>0</v>
      </c>
      <c r="Y2410" s="140">
        <v>15158854.825598666</v>
      </c>
      <c r="Z2410" s="140">
        <v>280085386697.31116</v>
      </c>
      <c r="AA2410" s="140">
        <v>170511063622.94153</v>
      </c>
      <c r="AB2410" s="140">
        <v>99208302099.523163</v>
      </c>
      <c r="AC2410" s="140">
        <v>71302761523.418365</v>
      </c>
      <c r="AD2410" s="140">
        <v>109574323074.36964</v>
      </c>
      <c r="AE2410" s="140">
        <v>63753531969.934692</v>
      </c>
      <c r="AF2410" s="140">
        <v>45820791104.434952</v>
      </c>
      <c r="AG2410" s="140">
        <v>-8269904164.88062</v>
      </c>
      <c r="AH2410" s="140">
        <v>33751739</v>
      </c>
      <c r="AI2410" s="44"/>
      <c r="AK2410" s="44"/>
      <c r="AL2410" s="4"/>
    </row>
    <row r="2411" spans="1:38" x14ac:dyDescent="0.35">
      <c r="A2411" s="140" t="s">
        <v>137</v>
      </c>
      <c r="B2411" s="140" t="s">
        <v>138</v>
      </c>
      <c r="C2411" s="140" t="s">
        <v>16</v>
      </c>
      <c r="D2411" s="140" t="s">
        <v>10</v>
      </c>
      <c r="E2411" s="140" t="s">
        <v>535</v>
      </c>
      <c r="F2411" s="140">
        <v>2003</v>
      </c>
      <c r="G2411" s="140" t="s">
        <v>2177</v>
      </c>
      <c r="H2411" s="140">
        <v>514557813778.47839</v>
      </c>
      <c r="I2411" s="140">
        <v>87860763309.922241</v>
      </c>
      <c r="J2411" s="140">
        <v>145698948322.75528</v>
      </c>
      <c r="K2411" s="140">
        <v>145596999818.66348</v>
      </c>
      <c r="L2411" s="140">
        <v>32183043589.484077</v>
      </c>
      <c r="M2411" s="140">
        <v>4509956397.3120537</v>
      </c>
      <c r="N2411" s="140">
        <v>284953905.83348328</v>
      </c>
      <c r="O2411" s="140">
        <v>184036921.57275367</v>
      </c>
      <c r="P2411" s="140">
        <v>14486168920.576166</v>
      </c>
      <c r="Q2411" s="140">
        <v>93948840083.884949</v>
      </c>
      <c r="R2411" s="140">
        <v>48324860628.984474</v>
      </c>
      <c r="S2411" s="140">
        <v>45623979454.900475</v>
      </c>
      <c r="T2411" s="140">
        <v>101948504.09180033</v>
      </c>
      <c r="U2411" s="140">
        <v>0</v>
      </c>
      <c r="V2411" s="140">
        <v>0</v>
      </c>
      <c r="W2411" s="140">
        <v>0</v>
      </c>
      <c r="X2411" s="140">
        <v>0</v>
      </c>
      <c r="Y2411" s="140">
        <v>101948504.09180033</v>
      </c>
      <c r="Z2411" s="140">
        <v>289163201231.95697</v>
      </c>
      <c r="AA2411" s="140">
        <v>176037528643.44128</v>
      </c>
      <c r="AB2411" s="140">
        <v>102775561272.12895</v>
      </c>
      <c r="AC2411" s="140">
        <v>73261967371.31189</v>
      </c>
      <c r="AD2411" s="140">
        <v>113125672588.5161</v>
      </c>
      <c r="AE2411" s="140">
        <v>66045885693.618713</v>
      </c>
      <c r="AF2411" s="140">
        <v>47079786894.897385</v>
      </c>
      <c r="AG2411" s="140">
        <v>-8165099086.1561432</v>
      </c>
      <c r="AH2411" s="140">
        <v>34678779</v>
      </c>
      <c r="AI2411" s="44"/>
      <c r="AK2411" s="44"/>
      <c r="AL2411" s="4"/>
    </row>
    <row r="2412" spans="1:38" x14ac:dyDescent="0.35">
      <c r="A2412" s="140" t="s">
        <v>137</v>
      </c>
      <c r="B2412" s="140" t="s">
        <v>138</v>
      </c>
      <c r="C2412" s="140" t="s">
        <v>16</v>
      </c>
      <c r="D2412" s="140" t="s">
        <v>10</v>
      </c>
      <c r="E2412" s="140" t="s">
        <v>535</v>
      </c>
      <c r="F2412" s="140">
        <v>2004</v>
      </c>
      <c r="G2412" s="140" t="s">
        <v>2178</v>
      </c>
      <c r="H2412" s="140">
        <v>531389589158.13843</v>
      </c>
      <c r="I2412" s="140">
        <v>89670419049.358368</v>
      </c>
      <c r="J2412" s="140">
        <v>150819505421.6517</v>
      </c>
      <c r="K2412" s="140">
        <v>150719342046.46835</v>
      </c>
      <c r="L2412" s="140">
        <v>34728602470.731468</v>
      </c>
      <c r="M2412" s="140">
        <v>4899747552.4203453</v>
      </c>
      <c r="N2412" s="140">
        <v>282033130.49801373</v>
      </c>
      <c r="O2412" s="140">
        <v>66645166.013365932</v>
      </c>
      <c r="P2412" s="140">
        <v>15202050341.43322</v>
      </c>
      <c r="Q2412" s="140">
        <v>95540263385.371933</v>
      </c>
      <c r="R2412" s="140">
        <v>47839400067.880424</v>
      </c>
      <c r="S2412" s="140">
        <v>47700863317.491508</v>
      </c>
      <c r="T2412" s="140">
        <v>100163375.18334371</v>
      </c>
      <c r="U2412" s="140">
        <v>0</v>
      </c>
      <c r="V2412" s="140">
        <v>0</v>
      </c>
      <c r="W2412" s="140">
        <v>0</v>
      </c>
      <c r="X2412" s="140">
        <v>0</v>
      </c>
      <c r="Y2412" s="140">
        <v>100163375.18334371</v>
      </c>
      <c r="Z2412" s="140">
        <v>298948974171.07019</v>
      </c>
      <c r="AA2412" s="140">
        <v>181869039799.73926</v>
      </c>
      <c r="AB2412" s="140">
        <v>107136389939.95039</v>
      </c>
      <c r="AC2412" s="140">
        <v>74732649859.788864</v>
      </c>
      <c r="AD2412" s="140">
        <v>117079934371.33095</v>
      </c>
      <c r="AE2412" s="140">
        <v>68970076032.527267</v>
      </c>
      <c r="AF2412" s="140">
        <v>48109858338.80368</v>
      </c>
      <c r="AG2412" s="140">
        <v>-8049309483.941864</v>
      </c>
      <c r="AH2412" s="140">
        <v>35635271</v>
      </c>
      <c r="AI2412" s="44"/>
      <c r="AK2412" s="44"/>
      <c r="AL2412" s="4"/>
    </row>
    <row r="2413" spans="1:38" x14ac:dyDescent="0.35">
      <c r="A2413" s="140" t="s">
        <v>137</v>
      </c>
      <c r="B2413" s="140" t="s">
        <v>138</v>
      </c>
      <c r="C2413" s="140" t="s">
        <v>16</v>
      </c>
      <c r="D2413" s="140" t="s">
        <v>10</v>
      </c>
      <c r="E2413" s="140" t="s">
        <v>535</v>
      </c>
      <c r="F2413" s="140">
        <v>2005</v>
      </c>
      <c r="G2413" s="140" t="s">
        <v>2179</v>
      </c>
      <c r="H2413" s="140">
        <v>558080569101.05945</v>
      </c>
      <c r="I2413" s="140">
        <v>92854462944.788376</v>
      </c>
      <c r="J2413" s="140">
        <v>156125725399.10489</v>
      </c>
      <c r="K2413" s="140">
        <v>156044872027.00214</v>
      </c>
      <c r="L2413" s="140">
        <v>33752055463.532642</v>
      </c>
      <c r="M2413" s="140">
        <v>5121275017.3079967</v>
      </c>
      <c r="N2413" s="140">
        <v>279112330.65754515</v>
      </c>
      <c r="O2413" s="140">
        <v>78121148.708674908</v>
      </c>
      <c r="P2413" s="140">
        <v>16543775858.915104</v>
      </c>
      <c r="Q2413" s="140">
        <v>100270532207.8802</v>
      </c>
      <c r="R2413" s="140">
        <v>48551647286.33004</v>
      </c>
      <c r="S2413" s="140">
        <v>51718884921.550163</v>
      </c>
      <c r="T2413" s="140">
        <v>80853372.102755249</v>
      </c>
      <c r="U2413" s="140">
        <v>0</v>
      </c>
      <c r="V2413" s="140">
        <v>0</v>
      </c>
      <c r="W2413" s="140">
        <v>0</v>
      </c>
      <c r="X2413" s="140">
        <v>0</v>
      </c>
      <c r="Y2413" s="140">
        <v>80853372.102755249</v>
      </c>
      <c r="Z2413" s="140">
        <v>314884704568.60168</v>
      </c>
      <c r="AA2413" s="140">
        <v>191359831229.17114</v>
      </c>
      <c r="AB2413" s="140">
        <v>113734899847.27345</v>
      </c>
      <c r="AC2413" s="140">
        <v>77624931381.897263</v>
      </c>
      <c r="AD2413" s="140">
        <v>123524873339.43095</v>
      </c>
      <c r="AE2413" s="140">
        <v>73417127344.151321</v>
      </c>
      <c r="AF2413" s="140">
        <v>50107745995.279633</v>
      </c>
      <c r="AG2413" s="140">
        <v>-5784323811.4355583</v>
      </c>
      <c r="AH2413" s="140">
        <v>36624895</v>
      </c>
      <c r="AI2413" s="44"/>
      <c r="AK2413" s="44"/>
      <c r="AL2413" s="4"/>
    </row>
    <row r="2414" spans="1:38" x14ac:dyDescent="0.35">
      <c r="A2414" s="140" t="s">
        <v>137</v>
      </c>
      <c r="B2414" s="140" t="s">
        <v>138</v>
      </c>
      <c r="C2414" s="140" t="s">
        <v>16</v>
      </c>
      <c r="D2414" s="140" t="s">
        <v>10</v>
      </c>
      <c r="E2414" s="140" t="s">
        <v>535</v>
      </c>
      <c r="F2414" s="140">
        <v>2006</v>
      </c>
      <c r="G2414" s="140" t="s">
        <v>2180</v>
      </c>
      <c r="H2414" s="140">
        <v>593174048266.65259</v>
      </c>
      <c r="I2414" s="140">
        <v>96843192051.830963</v>
      </c>
      <c r="J2414" s="140">
        <v>158395979021.79822</v>
      </c>
      <c r="K2414" s="140">
        <v>158327687082.98254</v>
      </c>
      <c r="L2414" s="140">
        <v>33611270667.436031</v>
      </c>
      <c r="M2414" s="140">
        <v>5047033766.4875345</v>
      </c>
      <c r="N2414" s="140">
        <v>276191555.32207561</v>
      </c>
      <c r="O2414" s="140">
        <v>78973521.647262007</v>
      </c>
      <c r="P2414" s="140">
        <v>17277663956.964199</v>
      </c>
      <c r="Q2414" s="140">
        <v>102036553615.12544</v>
      </c>
      <c r="R2414" s="140">
        <v>48222473140.541016</v>
      </c>
      <c r="S2414" s="140">
        <v>53814080474.584427</v>
      </c>
      <c r="T2414" s="140">
        <v>68291938.815658689</v>
      </c>
      <c r="U2414" s="140">
        <v>0</v>
      </c>
      <c r="V2414" s="140">
        <v>0</v>
      </c>
      <c r="W2414" s="140">
        <v>0</v>
      </c>
      <c r="X2414" s="140">
        <v>0</v>
      </c>
      <c r="Y2414" s="140">
        <v>68291938.815658689</v>
      </c>
      <c r="Z2414" s="140">
        <v>341684269580.97784</v>
      </c>
      <c r="AA2414" s="140">
        <v>207289106643.80798</v>
      </c>
      <c r="AB2414" s="140">
        <v>125337652209.31004</v>
      </c>
      <c r="AC2414" s="140">
        <v>81951454434.497467</v>
      </c>
      <c r="AD2414" s="140">
        <v>134395162937.17033</v>
      </c>
      <c r="AE2414" s="140">
        <v>81262225804.1642</v>
      </c>
      <c r="AF2414" s="140">
        <v>53132937133.005661</v>
      </c>
      <c r="AG2414" s="140">
        <v>-3749392387.9542751</v>
      </c>
      <c r="AH2414" s="140">
        <v>37649033</v>
      </c>
      <c r="AI2414" s="44"/>
      <c r="AK2414" s="44"/>
      <c r="AL2414" s="4"/>
    </row>
    <row r="2415" spans="1:38" x14ac:dyDescent="0.35">
      <c r="A2415" s="140" t="s">
        <v>137</v>
      </c>
      <c r="B2415" s="140" t="s">
        <v>138</v>
      </c>
      <c r="C2415" s="140" t="s">
        <v>16</v>
      </c>
      <c r="D2415" s="140" t="s">
        <v>10</v>
      </c>
      <c r="E2415" s="140" t="s">
        <v>535</v>
      </c>
      <c r="F2415" s="140">
        <v>2007</v>
      </c>
      <c r="G2415" s="140" t="s">
        <v>2181</v>
      </c>
      <c r="H2415" s="140">
        <v>625151949427.10901</v>
      </c>
      <c r="I2415" s="140">
        <v>100469193107.92809</v>
      </c>
      <c r="J2415" s="140">
        <v>162193462472.96878</v>
      </c>
      <c r="K2415" s="140">
        <v>162074355154.88742</v>
      </c>
      <c r="L2415" s="140">
        <v>34968791986.947372</v>
      </c>
      <c r="M2415" s="140">
        <v>5192159708.3550777</v>
      </c>
      <c r="N2415" s="140">
        <v>273270755.48160708</v>
      </c>
      <c r="O2415" s="140">
        <v>100465700.89224826</v>
      </c>
      <c r="P2415" s="140">
        <v>17753002234.316174</v>
      </c>
      <c r="Q2415" s="140">
        <v>103786664768.89496</v>
      </c>
      <c r="R2415" s="140">
        <v>48695114462.809967</v>
      </c>
      <c r="S2415" s="140">
        <v>55091550306.084984</v>
      </c>
      <c r="T2415" s="140">
        <v>119107318.0813698</v>
      </c>
      <c r="U2415" s="140">
        <v>0</v>
      </c>
      <c r="V2415" s="140">
        <v>0</v>
      </c>
      <c r="W2415" s="140">
        <v>0</v>
      </c>
      <c r="X2415" s="140">
        <v>0</v>
      </c>
      <c r="Y2415" s="140">
        <v>119107318.0813698</v>
      </c>
      <c r="Z2415" s="140">
        <v>366919341945.89008</v>
      </c>
      <c r="AA2415" s="140">
        <v>222293345793.22891</v>
      </c>
      <c r="AB2415" s="140">
        <v>133654563222.22041</v>
      </c>
      <c r="AC2415" s="140">
        <v>88638782571.00853</v>
      </c>
      <c r="AD2415" s="140">
        <v>144625996152.6611</v>
      </c>
      <c r="AE2415" s="140">
        <v>86956828497.883255</v>
      </c>
      <c r="AF2415" s="140">
        <v>57669167654.778366</v>
      </c>
      <c r="AG2415" s="140">
        <v>-4430048099.6779261</v>
      </c>
      <c r="AH2415" s="140">
        <v>38705932</v>
      </c>
      <c r="AI2415" s="44"/>
      <c r="AK2415" s="44"/>
      <c r="AL2415" s="4"/>
    </row>
    <row r="2416" spans="1:38" x14ac:dyDescent="0.35">
      <c r="A2416" s="140" t="s">
        <v>137</v>
      </c>
      <c r="B2416" s="140" t="s">
        <v>138</v>
      </c>
      <c r="C2416" s="140" t="s">
        <v>16</v>
      </c>
      <c r="D2416" s="140" t="s">
        <v>10</v>
      </c>
      <c r="E2416" s="140" t="s">
        <v>535</v>
      </c>
      <c r="F2416" s="140">
        <v>2008</v>
      </c>
      <c r="G2416" s="140" t="s">
        <v>2182</v>
      </c>
      <c r="H2416" s="140">
        <v>629559936269.85364</v>
      </c>
      <c r="I2416" s="140">
        <v>104810494963.7175</v>
      </c>
      <c r="J2416" s="140">
        <v>163896705461.39304</v>
      </c>
      <c r="K2416" s="140">
        <v>163769189737.20197</v>
      </c>
      <c r="L2416" s="140">
        <v>34100888888.067169</v>
      </c>
      <c r="M2416" s="140">
        <v>4934382341.1334229</v>
      </c>
      <c r="N2416" s="140">
        <v>270349980.14613754</v>
      </c>
      <c r="O2416" s="140">
        <v>93848591.047354564</v>
      </c>
      <c r="P2416" s="140">
        <v>18374493393.561825</v>
      </c>
      <c r="Q2416" s="140">
        <v>105995226543.24603</v>
      </c>
      <c r="R2416" s="140">
        <v>49183668296.429298</v>
      </c>
      <c r="S2416" s="140">
        <v>56811558246.816742</v>
      </c>
      <c r="T2416" s="140">
        <v>127515724.19108582</v>
      </c>
      <c r="U2416" s="140">
        <v>0</v>
      </c>
      <c r="V2416" s="140">
        <v>0</v>
      </c>
      <c r="W2416" s="140">
        <v>0</v>
      </c>
      <c r="X2416" s="140">
        <v>0</v>
      </c>
      <c r="Y2416" s="140">
        <v>127515724.19108582</v>
      </c>
      <c r="Z2416" s="140">
        <v>365130245793.09955</v>
      </c>
      <c r="AA2416" s="140">
        <v>220909823502.8385</v>
      </c>
      <c r="AB2416" s="140">
        <v>124655176886.85501</v>
      </c>
      <c r="AC2416" s="140">
        <v>96254646615.983459</v>
      </c>
      <c r="AD2416" s="140">
        <v>144220422290.26108</v>
      </c>
      <c r="AE2416" s="140">
        <v>81380818499.718903</v>
      </c>
      <c r="AF2416" s="140">
        <v>62839603790.542175</v>
      </c>
      <c r="AG2416" s="140">
        <v>-4277509948.356472</v>
      </c>
      <c r="AH2416" s="140">
        <v>39791981</v>
      </c>
      <c r="AI2416" s="44"/>
      <c r="AK2416" s="44"/>
      <c r="AL2416" s="4"/>
    </row>
    <row r="2417" spans="1:38" x14ac:dyDescent="0.35">
      <c r="A2417" s="140" t="s">
        <v>137</v>
      </c>
      <c r="B2417" s="140" t="s">
        <v>138</v>
      </c>
      <c r="C2417" s="140" t="s">
        <v>16</v>
      </c>
      <c r="D2417" s="140" t="s">
        <v>10</v>
      </c>
      <c r="E2417" s="140" t="s">
        <v>535</v>
      </c>
      <c r="F2417" s="140">
        <v>2009</v>
      </c>
      <c r="G2417" s="140" t="s">
        <v>2183</v>
      </c>
      <c r="H2417" s="140">
        <v>666288420138.4884</v>
      </c>
      <c r="I2417" s="140">
        <v>109796201492.54984</v>
      </c>
      <c r="J2417" s="140">
        <v>167272409110.14868</v>
      </c>
      <c r="K2417" s="140">
        <v>167114720069.53461</v>
      </c>
      <c r="L2417" s="140">
        <v>34892765520.301888</v>
      </c>
      <c r="M2417" s="140">
        <v>4683761998.461833</v>
      </c>
      <c r="N2417" s="140">
        <v>267429180.30566901</v>
      </c>
      <c r="O2417" s="140">
        <v>113576291.18595356</v>
      </c>
      <c r="P2417" s="140">
        <v>19264820295.442459</v>
      </c>
      <c r="Q2417" s="140">
        <v>107892366783.83682</v>
      </c>
      <c r="R2417" s="140">
        <v>48545165301.30275</v>
      </c>
      <c r="S2417" s="140">
        <v>59347201482.534065</v>
      </c>
      <c r="T2417" s="140">
        <v>157689040.61405867</v>
      </c>
      <c r="U2417" s="140">
        <v>0</v>
      </c>
      <c r="V2417" s="140">
        <v>0</v>
      </c>
      <c r="W2417" s="140">
        <v>0</v>
      </c>
      <c r="X2417" s="140">
        <v>0</v>
      </c>
      <c r="Y2417" s="140">
        <v>157689040.61405867</v>
      </c>
      <c r="Z2417" s="140">
        <v>394186718764.28424</v>
      </c>
      <c r="AA2417" s="140">
        <v>238357359089.50616</v>
      </c>
      <c r="AB2417" s="140">
        <v>132973591873.6694</v>
      </c>
      <c r="AC2417" s="140">
        <v>105383767215.83675</v>
      </c>
      <c r="AD2417" s="140">
        <v>155829359674.77808</v>
      </c>
      <c r="AE2417" s="140">
        <v>86933291065.488403</v>
      </c>
      <c r="AF2417" s="140">
        <v>68896068609.289673</v>
      </c>
      <c r="AG2417" s="140">
        <v>-4966909228.4942522</v>
      </c>
      <c r="AH2417" s="140">
        <v>40901792</v>
      </c>
      <c r="AI2417" s="44"/>
      <c r="AK2417" s="44"/>
      <c r="AL2417" s="4"/>
    </row>
    <row r="2418" spans="1:38" x14ac:dyDescent="0.35">
      <c r="A2418" s="140" t="s">
        <v>137</v>
      </c>
      <c r="B2418" s="140" t="s">
        <v>138</v>
      </c>
      <c r="C2418" s="140" t="s">
        <v>16</v>
      </c>
      <c r="D2418" s="140" t="s">
        <v>10</v>
      </c>
      <c r="E2418" s="140" t="s">
        <v>535</v>
      </c>
      <c r="F2418" s="140">
        <v>2010</v>
      </c>
      <c r="G2418" s="140" t="s">
        <v>2184</v>
      </c>
      <c r="H2418" s="140">
        <v>732913599358.9325</v>
      </c>
      <c r="I2418" s="140">
        <v>115879517709.46542</v>
      </c>
      <c r="J2418" s="140">
        <v>165402696475.18277</v>
      </c>
      <c r="K2418" s="140">
        <v>165149784306.7688</v>
      </c>
      <c r="L2418" s="140">
        <v>34223526348.477314</v>
      </c>
      <c r="M2418" s="140">
        <v>5215512966.527895</v>
      </c>
      <c r="N2418" s="140">
        <v>264508404.97019947</v>
      </c>
      <c r="O2418" s="140">
        <v>110845835.4922412</v>
      </c>
      <c r="P2418" s="140">
        <v>19606405534.85952</v>
      </c>
      <c r="Q2418" s="140">
        <v>105728985216.44162</v>
      </c>
      <c r="R2418" s="140">
        <v>45548873486.029701</v>
      </c>
      <c r="S2418" s="140">
        <v>60180111730.411926</v>
      </c>
      <c r="T2418" s="140">
        <v>252912168.41397074</v>
      </c>
      <c r="U2418" s="140">
        <v>0</v>
      </c>
      <c r="V2418" s="140">
        <v>0</v>
      </c>
      <c r="W2418" s="140">
        <v>0</v>
      </c>
      <c r="X2418" s="140">
        <v>0</v>
      </c>
      <c r="Y2418" s="140">
        <v>252912168.41397074</v>
      </c>
      <c r="Z2418" s="140">
        <v>456770842184.32184</v>
      </c>
      <c r="AA2418" s="140">
        <v>275975407887.07031</v>
      </c>
      <c r="AB2418" s="140">
        <v>153997217808.26813</v>
      </c>
      <c r="AC2418" s="140">
        <v>121978190078.80165</v>
      </c>
      <c r="AD2418" s="140">
        <v>180795434297.2515</v>
      </c>
      <c r="AE2418" s="140">
        <v>100885778509.68256</v>
      </c>
      <c r="AF2418" s="140">
        <v>79909655787.568939</v>
      </c>
      <c r="AG2418" s="140">
        <v>-5139457010.0373812</v>
      </c>
      <c r="AH2418" s="140">
        <v>42030676</v>
      </c>
      <c r="AI2418" s="44"/>
      <c r="AK2418" s="44"/>
      <c r="AL2418" s="4"/>
    </row>
    <row r="2419" spans="1:38" x14ac:dyDescent="0.35">
      <c r="A2419" s="140" t="s">
        <v>137</v>
      </c>
      <c r="B2419" s="140" t="s">
        <v>138</v>
      </c>
      <c r="C2419" s="140" t="s">
        <v>16</v>
      </c>
      <c r="D2419" s="140" t="s">
        <v>10</v>
      </c>
      <c r="E2419" s="140" t="s">
        <v>535</v>
      </c>
      <c r="F2419" s="140">
        <v>2011</v>
      </c>
      <c r="G2419" s="140" t="s">
        <v>2185</v>
      </c>
      <c r="H2419" s="140">
        <v>779352079098.02234</v>
      </c>
      <c r="I2419" s="140">
        <v>122282822526.66</v>
      </c>
      <c r="J2419" s="140">
        <v>173548106459.11252</v>
      </c>
      <c r="K2419" s="140">
        <v>173209502909.02139</v>
      </c>
      <c r="L2419" s="140">
        <v>36838302466.802689</v>
      </c>
      <c r="M2419" s="140">
        <v>5458110737.2837515</v>
      </c>
      <c r="N2419" s="140">
        <v>295242844.26741648</v>
      </c>
      <c r="O2419" s="140">
        <v>145560793.52872178</v>
      </c>
      <c r="P2419" s="140">
        <v>20727933715.153522</v>
      </c>
      <c r="Q2419" s="140">
        <v>109744352351.98526</v>
      </c>
      <c r="R2419" s="140">
        <v>46352057330.826744</v>
      </c>
      <c r="S2419" s="140">
        <v>63392295021.158524</v>
      </c>
      <c r="T2419" s="140">
        <v>338603550.09115958</v>
      </c>
      <c r="U2419" s="140">
        <v>0</v>
      </c>
      <c r="V2419" s="140">
        <v>0</v>
      </c>
      <c r="W2419" s="140">
        <v>0</v>
      </c>
      <c r="X2419" s="140">
        <v>0</v>
      </c>
      <c r="Y2419" s="140">
        <v>338603550.09115958</v>
      </c>
      <c r="Z2419" s="140">
        <v>490198856556.63043</v>
      </c>
      <c r="AA2419" s="140">
        <v>295058521284.18042</v>
      </c>
      <c r="AB2419" s="140">
        <v>157999281211.82181</v>
      </c>
      <c r="AC2419" s="140">
        <v>137059240072.3586</v>
      </c>
      <c r="AD2419" s="140">
        <v>195140335272.4494</v>
      </c>
      <c r="AE2419" s="140">
        <v>104494635756.63194</v>
      </c>
      <c r="AF2419" s="140">
        <v>90645699515.817459</v>
      </c>
      <c r="AG2419" s="140">
        <v>-6677706444.3807182</v>
      </c>
      <c r="AH2419" s="140">
        <v>43178257</v>
      </c>
      <c r="AI2419" s="44"/>
      <c r="AK2419" s="44"/>
      <c r="AL2419" s="4"/>
    </row>
    <row r="2420" spans="1:38" x14ac:dyDescent="0.35">
      <c r="A2420" s="140" t="s">
        <v>137</v>
      </c>
      <c r="B2420" s="140" t="s">
        <v>138</v>
      </c>
      <c r="C2420" s="140" t="s">
        <v>16</v>
      </c>
      <c r="D2420" s="140" t="s">
        <v>10</v>
      </c>
      <c r="E2420" s="140" t="s">
        <v>535</v>
      </c>
      <c r="F2420" s="140">
        <v>2012</v>
      </c>
      <c r="G2420" s="140" t="s">
        <v>2186</v>
      </c>
      <c r="H2420" s="140">
        <v>815543324412.97852</v>
      </c>
      <c r="I2420" s="140">
        <v>129937692974.52757</v>
      </c>
      <c r="J2420" s="140">
        <v>176112112846.92255</v>
      </c>
      <c r="K2420" s="140">
        <v>175625747177.33398</v>
      </c>
      <c r="L2420" s="140">
        <v>38031121733.641228</v>
      </c>
      <c r="M2420" s="140">
        <v>5369877145.5841675</v>
      </c>
      <c r="N2420" s="140">
        <v>325977283.56463349</v>
      </c>
      <c r="O2420" s="140">
        <v>143531169.83671412</v>
      </c>
      <c r="P2420" s="140">
        <v>21076510613.422974</v>
      </c>
      <c r="Q2420" s="140">
        <v>110678729231.28427</v>
      </c>
      <c r="R2420" s="140">
        <v>46452811493.587723</v>
      </c>
      <c r="S2420" s="140">
        <v>64225917737.696556</v>
      </c>
      <c r="T2420" s="140">
        <v>486365669.58857948</v>
      </c>
      <c r="U2420" s="140">
        <v>0</v>
      </c>
      <c r="V2420" s="140">
        <v>0</v>
      </c>
      <c r="W2420" s="140">
        <v>0</v>
      </c>
      <c r="X2420" s="140">
        <v>0</v>
      </c>
      <c r="Y2420" s="140">
        <v>486365669.58857948</v>
      </c>
      <c r="Z2420" s="140">
        <v>515144545493.75513</v>
      </c>
      <c r="AA2420" s="140">
        <v>308959888129.68933</v>
      </c>
      <c r="AB2420" s="140">
        <v>166756173656.07114</v>
      </c>
      <c r="AC2420" s="140">
        <v>142203714473.6188</v>
      </c>
      <c r="AD2420" s="140">
        <v>206184657364.06589</v>
      </c>
      <c r="AE2420" s="140">
        <v>111284881467.16037</v>
      </c>
      <c r="AF2420" s="140">
        <v>94899775896.905533</v>
      </c>
      <c r="AG2420" s="140">
        <v>-5651026902.2266645</v>
      </c>
      <c r="AH2420" s="140">
        <v>44343410</v>
      </c>
      <c r="AI2420" s="44"/>
      <c r="AK2420" s="44"/>
      <c r="AL2420" s="4"/>
    </row>
    <row r="2421" spans="1:38" x14ac:dyDescent="0.35">
      <c r="A2421" s="140" t="s">
        <v>137</v>
      </c>
      <c r="B2421" s="140" t="s">
        <v>138</v>
      </c>
      <c r="C2421" s="140" t="s">
        <v>16</v>
      </c>
      <c r="D2421" s="140" t="s">
        <v>10</v>
      </c>
      <c r="E2421" s="140" t="s">
        <v>535</v>
      </c>
      <c r="F2421" s="140">
        <v>2013</v>
      </c>
      <c r="G2421" s="140" t="s">
        <v>2187</v>
      </c>
      <c r="H2421" s="140">
        <v>863124866007.51233</v>
      </c>
      <c r="I2421" s="140">
        <v>137393359465.83145</v>
      </c>
      <c r="J2421" s="140">
        <v>177713843098.29654</v>
      </c>
      <c r="K2421" s="140">
        <v>177208965617.0871</v>
      </c>
      <c r="L2421" s="140">
        <v>38974005888.991844</v>
      </c>
      <c r="M2421" s="140">
        <v>5185588364.8931637</v>
      </c>
      <c r="N2421" s="140">
        <v>356711747.36684948</v>
      </c>
      <c r="O2421" s="140">
        <v>148640237.58390376</v>
      </c>
      <c r="P2421" s="140">
        <v>21472247970.436256</v>
      </c>
      <c r="Q2421" s="140">
        <v>111071771407.81509</v>
      </c>
      <c r="R2421" s="140">
        <v>45875026761.616455</v>
      </c>
      <c r="S2421" s="140">
        <v>65196744646.198639</v>
      </c>
      <c r="T2421" s="140">
        <v>504877481.20944768</v>
      </c>
      <c r="U2421" s="140">
        <v>0</v>
      </c>
      <c r="V2421" s="140">
        <v>0</v>
      </c>
      <c r="W2421" s="140">
        <v>0</v>
      </c>
      <c r="X2421" s="140">
        <v>0</v>
      </c>
      <c r="Y2421" s="140">
        <v>504877481.20944768</v>
      </c>
      <c r="Z2421" s="140">
        <v>555070270820.9856</v>
      </c>
      <c r="AA2421" s="140">
        <v>332974677256.99701</v>
      </c>
      <c r="AB2421" s="140">
        <v>180544217914.52444</v>
      </c>
      <c r="AC2421" s="140">
        <v>152430459342.47186</v>
      </c>
      <c r="AD2421" s="140">
        <v>222095593563.98856</v>
      </c>
      <c r="AE2421" s="140">
        <v>120423797907.38251</v>
      </c>
      <c r="AF2421" s="140">
        <v>101671795656.60605</v>
      </c>
      <c r="AG2421" s="140">
        <v>-7052607377.6012373</v>
      </c>
      <c r="AH2421" s="140">
        <v>45519889</v>
      </c>
      <c r="AI2421" s="44"/>
      <c r="AK2421" s="44"/>
      <c r="AL2421" s="4"/>
    </row>
    <row r="2422" spans="1:38" x14ac:dyDescent="0.35">
      <c r="A2422" s="140" t="s">
        <v>137</v>
      </c>
      <c r="B2422" s="140" t="s">
        <v>138</v>
      </c>
      <c r="C2422" s="140" t="s">
        <v>16</v>
      </c>
      <c r="D2422" s="140" t="s">
        <v>10</v>
      </c>
      <c r="E2422" s="140" t="s">
        <v>535</v>
      </c>
      <c r="F2422" s="140">
        <v>2014</v>
      </c>
      <c r="G2422" s="140" t="s">
        <v>2188</v>
      </c>
      <c r="H2422" s="140">
        <v>915682298582.47998</v>
      </c>
      <c r="I2422" s="140">
        <v>146642062171.03885</v>
      </c>
      <c r="J2422" s="140">
        <v>178737495827.94763</v>
      </c>
      <c r="K2422" s="140">
        <v>178259525162.50668</v>
      </c>
      <c r="L2422" s="140">
        <v>40022675740.536873</v>
      </c>
      <c r="M2422" s="140">
        <v>4996099560.592927</v>
      </c>
      <c r="N2422" s="140">
        <v>387446186.66406643</v>
      </c>
      <c r="O2422" s="140">
        <v>138208416.1279009</v>
      </c>
      <c r="P2422" s="140">
        <v>21451997490.216679</v>
      </c>
      <c r="Q2422" s="140">
        <v>111263097768.36826</v>
      </c>
      <c r="R2422" s="140">
        <v>46361030271.160202</v>
      </c>
      <c r="S2422" s="140">
        <v>64902067497.208054</v>
      </c>
      <c r="T2422" s="140">
        <v>477970665.44092906</v>
      </c>
      <c r="U2422" s="140">
        <v>0</v>
      </c>
      <c r="V2422" s="140">
        <v>0</v>
      </c>
      <c r="W2422" s="140">
        <v>0</v>
      </c>
      <c r="X2422" s="140">
        <v>0</v>
      </c>
      <c r="Y2422" s="140">
        <v>477970665.44092906</v>
      </c>
      <c r="Z2422" s="140">
        <v>600936199068.13013</v>
      </c>
      <c r="AA2422" s="140">
        <v>360829943325.57281</v>
      </c>
      <c r="AB2422" s="140">
        <v>193771936889.38959</v>
      </c>
      <c r="AC2422" s="140">
        <v>167058006436.18326</v>
      </c>
      <c r="AD2422" s="140">
        <v>240106255742.55725</v>
      </c>
      <c r="AE2422" s="140">
        <v>128941223130.46117</v>
      </c>
      <c r="AF2422" s="140">
        <v>111165032612.09537</v>
      </c>
      <c r="AG2422" s="140">
        <v>-10633458484.636642</v>
      </c>
      <c r="AH2422" s="140">
        <v>46699981</v>
      </c>
      <c r="AI2422" s="44"/>
      <c r="AK2422" s="44"/>
      <c r="AL2422" s="4"/>
    </row>
    <row r="2423" spans="1:38" x14ac:dyDescent="0.35">
      <c r="A2423" s="140" t="s">
        <v>137</v>
      </c>
      <c r="B2423" s="140" t="s">
        <v>138</v>
      </c>
      <c r="C2423" s="140" t="s">
        <v>16</v>
      </c>
      <c r="D2423" s="140" t="s">
        <v>10</v>
      </c>
      <c r="E2423" s="140" t="s">
        <v>535</v>
      </c>
      <c r="F2423" s="140">
        <v>2015</v>
      </c>
      <c r="G2423" s="140" t="s">
        <v>2189</v>
      </c>
      <c r="H2423" s="140">
        <v>983155693464.98572</v>
      </c>
      <c r="I2423" s="140">
        <v>156761602657.37567</v>
      </c>
      <c r="J2423" s="140">
        <v>182157281544.58823</v>
      </c>
      <c r="K2423" s="140">
        <v>181770072488.65552</v>
      </c>
      <c r="L2423" s="140">
        <v>42880275194.634796</v>
      </c>
      <c r="M2423" s="140">
        <v>4921879962.9031048</v>
      </c>
      <c r="N2423" s="140">
        <v>418180625.96128345</v>
      </c>
      <c r="O2423" s="140">
        <v>164556047.56404778</v>
      </c>
      <c r="P2423" s="140">
        <v>21903785404.473328</v>
      </c>
      <c r="Q2423" s="140">
        <v>111481395253.11896</v>
      </c>
      <c r="R2423" s="140">
        <v>45185666467.765182</v>
      </c>
      <c r="S2423" s="140">
        <v>66295728785.353767</v>
      </c>
      <c r="T2423" s="140">
        <v>387209055.93269593</v>
      </c>
      <c r="U2423" s="140">
        <v>0</v>
      </c>
      <c r="V2423" s="140">
        <v>0</v>
      </c>
      <c r="W2423" s="140">
        <v>0</v>
      </c>
      <c r="X2423" s="140">
        <v>0</v>
      </c>
      <c r="Y2423" s="140">
        <v>387209055.93269593</v>
      </c>
      <c r="Z2423" s="140">
        <v>655437287675.99207</v>
      </c>
      <c r="AA2423" s="140">
        <v>393849733497.00873</v>
      </c>
      <c r="AB2423" s="140">
        <v>198889573047.04745</v>
      </c>
      <c r="AC2423" s="140">
        <v>194960160449.9613</v>
      </c>
      <c r="AD2423" s="140">
        <v>261587554178.98404</v>
      </c>
      <c r="AE2423" s="140">
        <v>132098697904.72955</v>
      </c>
      <c r="AF2423" s="140">
        <v>129488856274.25446</v>
      </c>
      <c r="AG2423" s="140">
        <v>-11200478412.970192</v>
      </c>
      <c r="AH2423" s="140">
        <v>47878336</v>
      </c>
      <c r="AI2423" s="44"/>
      <c r="AK2423" s="44"/>
      <c r="AL2423" s="4"/>
    </row>
    <row r="2424" spans="1:38" x14ac:dyDescent="0.35">
      <c r="A2424" s="140" t="s">
        <v>137</v>
      </c>
      <c r="B2424" s="140" t="s">
        <v>138</v>
      </c>
      <c r="C2424" s="140" t="s">
        <v>16</v>
      </c>
      <c r="D2424" s="140" t="s">
        <v>10</v>
      </c>
      <c r="E2424" s="140" t="s">
        <v>535</v>
      </c>
      <c r="F2424" s="140">
        <v>2016</v>
      </c>
      <c r="G2424" s="140" t="s">
        <v>2190</v>
      </c>
      <c r="H2424" s="140">
        <v>1037162455694.6227</v>
      </c>
      <c r="I2424" s="140">
        <v>164416441301.27966</v>
      </c>
      <c r="J2424" s="140">
        <v>185928778189.07492</v>
      </c>
      <c r="K2424" s="140">
        <v>185646489774.56577</v>
      </c>
      <c r="L2424" s="140">
        <v>44550881987.62011</v>
      </c>
      <c r="M2424" s="140">
        <v>4733533885.3643818</v>
      </c>
      <c r="N2424" s="140">
        <v>448915065.25850046</v>
      </c>
      <c r="O2424" s="140">
        <v>173443659.45766708</v>
      </c>
      <c r="P2424" s="140">
        <v>22542522666.298561</v>
      </c>
      <c r="Q2424" s="140">
        <v>113197192510.56653</v>
      </c>
      <c r="R2424" s="140">
        <v>44940610304.471962</v>
      </c>
      <c r="S2424" s="140">
        <v>68256582206.094566</v>
      </c>
      <c r="T2424" s="140">
        <v>282288414.50916362</v>
      </c>
      <c r="U2424" s="140">
        <v>0</v>
      </c>
      <c r="V2424" s="140">
        <v>0</v>
      </c>
      <c r="W2424" s="140">
        <v>0</v>
      </c>
      <c r="X2424" s="140">
        <v>0</v>
      </c>
      <c r="Y2424" s="140">
        <v>282288414.50916362</v>
      </c>
      <c r="Z2424" s="140">
        <v>700811677726.85547</v>
      </c>
      <c r="AA2424" s="140">
        <v>421395897000.87054</v>
      </c>
      <c r="AB2424" s="140">
        <v>201132776617.37112</v>
      </c>
      <c r="AC2424" s="140">
        <v>220263120383.49936</v>
      </c>
      <c r="AD2424" s="140">
        <v>279415780725.98505</v>
      </c>
      <c r="AE2424" s="140">
        <v>133365493608.52426</v>
      </c>
      <c r="AF2424" s="140">
        <v>146050287117.46078</v>
      </c>
      <c r="AG2424" s="140">
        <v>-13994441522.587418</v>
      </c>
      <c r="AH2424" s="140">
        <v>49051686</v>
      </c>
      <c r="AI2424" s="44"/>
      <c r="AK2424" s="44"/>
      <c r="AL2424" s="4"/>
    </row>
    <row r="2425" spans="1:38" x14ac:dyDescent="0.35">
      <c r="A2425" s="140" t="s">
        <v>137</v>
      </c>
      <c r="B2425" s="140" t="s">
        <v>138</v>
      </c>
      <c r="C2425" s="140" t="s">
        <v>16</v>
      </c>
      <c r="D2425" s="140" t="s">
        <v>10</v>
      </c>
      <c r="E2425" s="140" t="s">
        <v>535</v>
      </c>
      <c r="F2425" s="140">
        <v>2017</v>
      </c>
      <c r="G2425" s="140" t="s">
        <v>2191</v>
      </c>
      <c r="H2425" s="140">
        <v>1084557749975.7996</v>
      </c>
      <c r="I2425" s="140">
        <v>172950080049.90262</v>
      </c>
      <c r="J2425" s="140">
        <v>187801512571.36185</v>
      </c>
      <c r="K2425" s="140">
        <v>187704781882.90958</v>
      </c>
      <c r="L2425" s="140">
        <v>44869571509.921059</v>
      </c>
      <c r="M2425" s="140">
        <v>4560704256.548336</v>
      </c>
      <c r="N2425" s="140">
        <v>479649504.55571747</v>
      </c>
      <c r="O2425" s="140">
        <v>270814312.72285765</v>
      </c>
      <c r="P2425" s="140">
        <v>23271921088.942196</v>
      </c>
      <c r="Q2425" s="140">
        <v>114252121210.21939</v>
      </c>
      <c r="R2425" s="140">
        <v>43806139216.367783</v>
      </c>
      <c r="S2425" s="140">
        <v>70445981993.851608</v>
      </c>
      <c r="T2425" s="140">
        <v>96730688.452254549</v>
      </c>
      <c r="U2425" s="140">
        <v>0</v>
      </c>
      <c r="V2425" s="140">
        <v>0</v>
      </c>
      <c r="W2425" s="140">
        <v>0</v>
      </c>
      <c r="X2425" s="140">
        <v>0</v>
      </c>
      <c r="Y2425" s="140">
        <v>96730688.452254549</v>
      </c>
      <c r="Z2425" s="140">
        <v>741075723436.37122</v>
      </c>
      <c r="AA2425" s="140">
        <v>445771447787.92548</v>
      </c>
      <c r="AB2425" s="140">
        <v>220439529642.93137</v>
      </c>
      <c r="AC2425" s="140">
        <v>225331918144.99414</v>
      </c>
      <c r="AD2425" s="140">
        <v>295304275648.44562</v>
      </c>
      <c r="AE2425" s="140">
        <v>146031640089.38409</v>
      </c>
      <c r="AF2425" s="140">
        <v>149272635559.06152</v>
      </c>
      <c r="AG2425" s="140">
        <v>-17269566081.83593</v>
      </c>
      <c r="AH2425" s="140">
        <v>50221473</v>
      </c>
      <c r="AI2425" s="44"/>
      <c r="AK2425" s="44"/>
      <c r="AL2425" s="4"/>
    </row>
    <row r="2426" spans="1:38" x14ac:dyDescent="0.35">
      <c r="A2426" s="140" t="s">
        <v>137</v>
      </c>
      <c r="B2426" s="140" t="s">
        <v>138</v>
      </c>
      <c r="C2426" s="140" t="s">
        <v>16</v>
      </c>
      <c r="D2426" s="140" t="s">
        <v>10</v>
      </c>
      <c r="E2426" s="140" t="s">
        <v>535</v>
      </c>
      <c r="F2426" s="140">
        <v>2018</v>
      </c>
      <c r="G2426" s="140" t="s">
        <v>2192</v>
      </c>
      <c r="H2426" s="140">
        <v>1133466687273.0745</v>
      </c>
      <c r="I2426" s="140">
        <v>183277421392.64651</v>
      </c>
      <c r="J2426" s="140">
        <v>185949508343.3017</v>
      </c>
      <c r="K2426" s="140">
        <v>185909618870.1626</v>
      </c>
      <c r="L2426" s="140">
        <v>41525406085.448334</v>
      </c>
      <c r="M2426" s="140">
        <v>4655800974.0528688</v>
      </c>
      <c r="N2426" s="140">
        <v>510383968.35793346</v>
      </c>
      <c r="O2426" s="140">
        <v>291110539.53955585</v>
      </c>
      <c r="P2426" s="140">
        <v>23864056053.336826</v>
      </c>
      <c r="Q2426" s="140">
        <v>115062861249.42709</v>
      </c>
      <c r="R2426" s="140">
        <v>42824438963.248497</v>
      </c>
      <c r="S2426" s="140">
        <v>72238422286.178604</v>
      </c>
      <c r="T2426" s="140">
        <v>39889473.139093667</v>
      </c>
      <c r="U2426" s="140">
        <v>17043903.941003721</v>
      </c>
      <c r="V2426" s="140">
        <v>17043903.941003721</v>
      </c>
      <c r="W2426" s="140">
        <v>0</v>
      </c>
      <c r="X2426" s="140">
        <v>0</v>
      </c>
      <c r="Y2426" s="140">
        <v>22845569.19808995</v>
      </c>
      <c r="Z2426" s="140">
        <v>784245097537.12646</v>
      </c>
      <c r="AA2426" s="140">
        <v>472195179960.5127</v>
      </c>
      <c r="AB2426" s="140">
        <v>233506394110.00458</v>
      </c>
      <c r="AC2426" s="140">
        <v>238688785850.50812</v>
      </c>
      <c r="AD2426" s="140">
        <v>312049917576.61383</v>
      </c>
      <c r="AE2426" s="140">
        <v>154312568463.1778</v>
      </c>
      <c r="AF2426" s="140">
        <v>157737349113.43604</v>
      </c>
      <c r="AG2426" s="140">
        <v>-20005340000</v>
      </c>
      <c r="AH2426" s="140">
        <v>51393010</v>
      </c>
      <c r="AI2426" s="44"/>
      <c r="AK2426" s="44"/>
      <c r="AL2426" s="4"/>
    </row>
    <row r="2427" spans="1:38" x14ac:dyDescent="0.35">
      <c r="A2427" s="140" t="s">
        <v>141</v>
      </c>
      <c r="B2427" s="140" t="s">
        <v>142</v>
      </c>
      <c r="C2427" s="140" t="s">
        <v>16</v>
      </c>
      <c r="D2427" s="140" t="s">
        <v>7</v>
      </c>
      <c r="E2427" s="140" t="s">
        <v>535</v>
      </c>
      <c r="F2427" s="140">
        <v>1995</v>
      </c>
      <c r="G2427" s="140" t="s">
        <v>2193</v>
      </c>
      <c r="H2427" s="140">
        <v>56686957556.273308</v>
      </c>
      <c r="I2427" s="140">
        <v>21317322976.937107</v>
      </c>
      <c r="J2427" s="140">
        <v>16790813581.651546</v>
      </c>
      <c r="K2427" s="140">
        <v>16077379444.823212</v>
      </c>
      <c r="L2427" s="140">
        <v>17883120.997850217</v>
      </c>
      <c r="M2427" s="140">
        <v>900445632.62324345</v>
      </c>
      <c r="N2427" s="140">
        <v>0</v>
      </c>
      <c r="O2427" s="140">
        <v>0</v>
      </c>
      <c r="P2427" s="140">
        <v>1006771729.8542557</v>
      </c>
      <c r="Q2427" s="140">
        <v>14152278961.347862</v>
      </c>
      <c r="R2427" s="140">
        <v>6865945397.8397303</v>
      </c>
      <c r="S2427" s="140">
        <v>7286333563.5081329</v>
      </c>
      <c r="T2427" s="140">
        <v>713434136.82833397</v>
      </c>
      <c r="U2427" s="140">
        <v>409986216.93569177</v>
      </c>
      <c r="V2427" s="140">
        <v>210557411.26110065</v>
      </c>
      <c r="W2427" s="140">
        <v>43381473.787205786</v>
      </c>
      <c r="X2427" s="140">
        <v>156047331.88738534</v>
      </c>
      <c r="Y2427" s="140">
        <v>303447919.8926422</v>
      </c>
      <c r="Z2427" s="140">
        <v>19797845171.889305</v>
      </c>
      <c r="AA2427" s="140">
        <v>12022158198.212463</v>
      </c>
      <c r="AB2427" s="140">
        <v>6280874746.0172586</v>
      </c>
      <c r="AC2427" s="140">
        <v>5741283452.1952057</v>
      </c>
      <c r="AD2427" s="140">
        <v>7775686973.6768408</v>
      </c>
      <c r="AE2427" s="140">
        <v>4062341814.2313099</v>
      </c>
      <c r="AF2427" s="140">
        <v>3713345159.4455318</v>
      </c>
      <c r="AG2427" s="140">
        <v>-1219024174.2046487</v>
      </c>
      <c r="AH2427" s="140">
        <v>4560400</v>
      </c>
      <c r="AI2427" s="44"/>
      <c r="AK2427" s="44"/>
      <c r="AL2427" s="4"/>
    </row>
    <row r="2428" spans="1:38" x14ac:dyDescent="0.35">
      <c r="A2428" s="140" t="s">
        <v>141</v>
      </c>
      <c r="B2428" s="140" t="s">
        <v>142</v>
      </c>
      <c r="C2428" s="140" t="s">
        <v>16</v>
      </c>
      <c r="D2428" s="140" t="s">
        <v>7</v>
      </c>
      <c r="E2428" s="140" t="s">
        <v>535</v>
      </c>
      <c r="F2428" s="140">
        <v>1996</v>
      </c>
      <c r="G2428" s="140" t="s">
        <v>2194</v>
      </c>
      <c r="H2428" s="140">
        <v>57454638756.619591</v>
      </c>
      <c r="I2428" s="140">
        <v>21478869325.685032</v>
      </c>
      <c r="J2428" s="140">
        <v>15998504590.467587</v>
      </c>
      <c r="K2428" s="140">
        <v>15448487223.514042</v>
      </c>
      <c r="L2428" s="140">
        <v>17643984.856889155</v>
      </c>
      <c r="M2428" s="140">
        <v>909402948.73128569</v>
      </c>
      <c r="N2428" s="140">
        <v>0</v>
      </c>
      <c r="O2428" s="140">
        <v>0</v>
      </c>
      <c r="P2428" s="140">
        <v>1037906720.1199777</v>
      </c>
      <c r="Q2428" s="140">
        <v>13483533569.805889</v>
      </c>
      <c r="R2428" s="140">
        <v>5952353863.4066982</v>
      </c>
      <c r="S2428" s="140">
        <v>7531179706.3991919</v>
      </c>
      <c r="T2428" s="140">
        <v>550017366.95354533</v>
      </c>
      <c r="U2428" s="140">
        <v>286606035.81124002</v>
      </c>
      <c r="V2428" s="140">
        <v>207488532.45787284</v>
      </c>
      <c r="W2428" s="140">
        <v>28922999.283588994</v>
      </c>
      <c r="X2428" s="140">
        <v>50194504.069778152</v>
      </c>
      <c r="Y2428" s="140">
        <v>263411331.14230525</v>
      </c>
      <c r="Z2428" s="140">
        <v>21849515555.897129</v>
      </c>
      <c r="AA2428" s="140">
        <v>13302198880.817997</v>
      </c>
      <c r="AB2428" s="140">
        <v>5960323804.6991405</v>
      </c>
      <c r="AC2428" s="140">
        <v>7341875076.1188564</v>
      </c>
      <c r="AD2428" s="140">
        <v>8547316675.079133</v>
      </c>
      <c r="AE2428" s="140">
        <v>3829801035.2438211</v>
      </c>
      <c r="AF2428" s="140">
        <v>4717515639.8352804</v>
      </c>
      <c r="AG2428" s="140">
        <v>-1872250715.4301512</v>
      </c>
      <c r="AH2428" s="140">
        <v>4628400</v>
      </c>
      <c r="AI2428" s="44"/>
      <c r="AK2428" s="44"/>
      <c r="AL2428" s="4"/>
    </row>
    <row r="2429" spans="1:38" x14ac:dyDescent="0.35">
      <c r="A2429" s="140" t="s">
        <v>141</v>
      </c>
      <c r="B2429" s="140" t="s">
        <v>142</v>
      </c>
      <c r="C2429" s="140" t="s">
        <v>16</v>
      </c>
      <c r="D2429" s="140" t="s">
        <v>7</v>
      </c>
      <c r="E2429" s="140" t="s">
        <v>535</v>
      </c>
      <c r="F2429" s="140">
        <v>1997</v>
      </c>
      <c r="G2429" s="140" t="s">
        <v>2195</v>
      </c>
      <c r="H2429" s="140">
        <v>56496977611.996216</v>
      </c>
      <c r="I2429" s="140">
        <v>21446374143.331505</v>
      </c>
      <c r="J2429" s="140">
        <v>15793116844.311478</v>
      </c>
      <c r="K2429" s="140">
        <v>15252064938.290283</v>
      </c>
      <c r="L2429" s="140">
        <v>19776686.030979589</v>
      </c>
      <c r="M2429" s="140">
        <v>939785708.42279875</v>
      </c>
      <c r="N2429" s="140">
        <v>0</v>
      </c>
      <c r="O2429" s="140">
        <v>0</v>
      </c>
      <c r="P2429" s="140">
        <v>1125263044.9323664</v>
      </c>
      <c r="Q2429" s="140">
        <v>13167239498.90414</v>
      </c>
      <c r="R2429" s="140">
        <v>5055184064.2707148</v>
      </c>
      <c r="S2429" s="140">
        <v>8112055434.6334248</v>
      </c>
      <c r="T2429" s="140">
        <v>541051906.02119231</v>
      </c>
      <c r="U2429" s="140">
        <v>236674203.24328139</v>
      </c>
      <c r="V2429" s="140">
        <v>202041275.76393783</v>
      </c>
      <c r="W2429" s="140">
        <v>18998872.33493007</v>
      </c>
      <c r="X2429" s="140">
        <v>15634055.144413497</v>
      </c>
      <c r="Y2429" s="140">
        <v>304377702.77791089</v>
      </c>
      <c r="Z2429" s="140">
        <v>21808072747.832752</v>
      </c>
      <c r="AA2429" s="140">
        <v>13302085814.066093</v>
      </c>
      <c r="AB2429" s="140">
        <v>6348115916.3600712</v>
      </c>
      <c r="AC2429" s="140">
        <v>6953969897.7060566</v>
      </c>
      <c r="AD2429" s="140">
        <v>8505986933.7666216</v>
      </c>
      <c r="AE2429" s="140">
        <v>4059287527.7872725</v>
      </c>
      <c r="AF2429" s="140">
        <v>4446699405.9793491</v>
      </c>
      <c r="AG2429" s="140">
        <v>-2550586123.4795113</v>
      </c>
      <c r="AH2429" s="140">
        <v>4696400</v>
      </c>
      <c r="AI2429" s="44"/>
      <c r="AK2429" s="44"/>
      <c r="AL2429" s="4"/>
    </row>
    <row r="2430" spans="1:38" x14ac:dyDescent="0.35">
      <c r="A2430" s="140" t="s">
        <v>141</v>
      </c>
      <c r="B2430" s="140" t="s">
        <v>142</v>
      </c>
      <c r="C2430" s="140" t="s">
        <v>16</v>
      </c>
      <c r="D2430" s="140" t="s">
        <v>7</v>
      </c>
      <c r="E2430" s="140" t="s">
        <v>535</v>
      </c>
      <c r="F2430" s="140">
        <v>1998</v>
      </c>
      <c r="G2430" s="140" t="s">
        <v>2196</v>
      </c>
      <c r="H2430" s="140">
        <v>56517080249.277298</v>
      </c>
      <c r="I2430" s="140">
        <v>21421083236.540562</v>
      </c>
      <c r="J2430" s="140">
        <v>16712570694.849485</v>
      </c>
      <c r="K2430" s="140">
        <v>16169092747.122549</v>
      </c>
      <c r="L2430" s="140">
        <v>20273605.873868164</v>
      </c>
      <c r="M2430" s="140">
        <v>951857180.12018275</v>
      </c>
      <c r="N2430" s="140">
        <v>0</v>
      </c>
      <c r="O2430" s="140">
        <v>0</v>
      </c>
      <c r="P2430" s="140">
        <v>1219989946.5247157</v>
      </c>
      <c r="Q2430" s="140">
        <v>13976972014.603783</v>
      </c>
      <c r="R2430" s="140">
        <v>5230954410.4771662</v>
      </c>
      <c r="S2430" s="140">
        <v>8746017604.1266174</v>
      </c>
      <c r="T2430" s="140">
        <v>543477947.72693551</v>
      </c>
      <c r="U2430" s="140">
        <v>220642577.97084787</v>
      </c>
      <c r="V2430" s="140">
        <v>191636676.11189732</v>
      </c>
      <c r="W2430" s="140">
        <v>14413499.506599033</v>
      </c>
      <c r="X2430" s="140">
        <v>14592402.352351509</v>
      </c>
      <c r="Y2430" s="140">
        <v>322835369.75608766</v>
      </c>
      <c r="Z2430" s="140">
        <v>21738793833.411201</v>
      </c>
      <c r="AA2430" s="140">
        <v>13292984256.63884</v>
      </c>
      <c r="AB2430" s="140">
        <v>6606623443.4390602</v>
      </c>
      <c r="AC2430" s="140">
        <v>6686360813.1997805</v>
      </c>
      <c r="AD2430" s="140">
        <v>8445809576.772398</v>
      </c>
      <c r="AE2430" s="140">
        <v>4197573883.4460464</v>
      </c>
      <c r="AF2430" s="140">
        <v>4248235693.3263512</v>
      </c>
      <c r="AG2430" s="140">
        <v>-3355367515.5239658</v>
      </c>
      <c r="AH2430" s="140">
        <v>4769000</v>
      </c>
      <c r="AI2430" s="44"/>
      <c r="AK2430" s="44"/>
      <c r="AL2430" s="4"/>
    </row>
    <row r="2431" spans="1:38" x14ac:dyDescent="0.35">
      <c r="A2431" s="140" t="s">
        <v>141</v>
      </c>
      <c r="B2431" s="140" t="s">
        <v>142</v>
      </c>
      <c r="C2431" s="140" t="s">
        <v>16</v>
      </c>
      <c r="D2431" s="140" t="s">
        <v>7</v>
      </c>
      <c r="E2431" s="140" t="s">
        <v>535</v>
      </c>
      <c r="F2431" s="140">
        <v>1999</v>
      </c>
      <c r="G2431" s="140" t="s">
        <v>2197</v>
      </c>
      <c r="H2431" s="140">
        <v>55959795385.559052</v>
      </c>
      <c r="I2431" s="140">
        <v>21551729706.994095</v>
      </c>
      <c r="J2431" s="140">
        <v>18191655390.655365</v>
      </c>
      <c r="K2431" s="140">
        <v>17385334650.747444</v>
      </c>
      <c r="L2431" s="140">
        <v>23094518.451713927</v>
      </c>
      <c r="M2431" s="140">
        <v>974794473.32403278</v>
      </c>
      <c r="N2431" s="140">
        <v>0</v>
      </c>
      <c r="O2431" s="140">
        <v>0</v>
      </c>
      <c r="P2431" s="140">
        <v>1330932689.1096554</v>
      </c>
      <c r="Q2431" s="140">
        <v>15056512969.862043</v>
      </c>
      <c r="R2431" s="140">
        <v>5565592491.7662086</v>
      </c>
      <c r="S2431" s="140">
        <v>9490920478.0958347</v>
      </c>
      <c r="T2431" s="140">
        <v>806320739.90791869</v>
      </c>
      <c r="U2431" s="140">
        <v>240105079.3890309</v>
      </c>
      <c r="V2431" s="140">
        <v>216079749.86695516</v>
      </c>
      <c r="W2431" s="140">
        <v>11240783.611788744</v>
      </c>
      <c r="X2431" s="140">
        <v>12784545.910287</v>
      </c>
      <c r="Y2431" s="140">
        <v>566215660.51888776</v>
      </c>
      <c r="Z2431" s="140">
        <v>21726480507.085716</v>
      </c>
      <c r="AA2431" s="140">
        <v>13297679754.956923</v>
      </c>
      <c r="AB2431" s="140">
        <v>6702737890.8797226</v>
      </c>
      <c r="AC2431" s="140">
        <v>6594941864.077199</v>
      </c>
      <c r="AD2431" s="140">
        <v>8428800752.1287947</v>
      </c>
      <c r="AE2431" s="140">
        <v>4248563901.1504664</v>
      </c>
      <c r="AF2431" s="140">
        <v>4180236850.9783282</v>
      </c>
      <c r="AG2431" s="140">
        <v>-5510070219.1761208</v>
      </c>
      <c r="AH2431" s="140">
        <v>4840400</v>
      </c>
      <c r="AI2431" s="44"/>
      <c r="AK2431" s="44"/>
      <c r="AL2431" s="4"/>
    </row>
    <row r="2432" spans="1:38" x14ac:dyDescent="0.35">
      <c r="A2432" s="140" t="s">
        <v>141</v>
      </c>
      <c r="B2432" s="140" t="s">
        <v>142</v>
      </c>
      <c r="C2432" s="140" t="s">
        <v>16</v>
      </c>
      <c r="D2432" s="140" t="s">
        <v>7</v>
      </c>
      <c r="E2432" s="140" t="s">
        <v>535</v>
      </c>
      <c r="F2432" s="140">
        <v>2000</v>
      </c>
      <c r="G2432" s="140" t="s">
        <v>2198</v>
      </c>
      <c r="H2432" s="140">
        <v>58342410618.31221</v>
      </c>
      <c r="I2432" s="140">
        <v>21863509703.303364</v>
      </c>
      <c r="J2432" s="140">
        <v>20044753809.339455</v>
      </c>
      <c r="K2432" s="140">
        <v>18857827751.396305</v>
      </c>
      <c r="L2432" s="140">
        <v>25681055.31531091</v>
      </c>
      <c r="M2432" s="140">
        <v>977149326.81968546</v>
      </c>
      <c r="N2432" s="140">
        <v>0</v>
      </c>
      <c r="O2432" s="140">
        <v>0</v>
      </c>
      <c r="P2432" s="140">
        <v>1440099193.5126281</v>
      </c>
      <c r="Q2432" s="140">
        <v>16414898175.748682</v>
      </c>
      <c r="R2432" s="140">
        <v>6230961435.8920498</v>
      </c>
      <c r="S2432" s="140">
        <v>10183936739.856632</v>
      </c>
      <c r="T2432" s="140">
        <v>1186926057.9431479</v>
      </c>
      <c r="U2432" s="140">
        <v>335721706.80332363</v>
      </c>
      <c r="V2432" s="140">
        <v>309708095.04820865</v>
      </c>
      <c r="W2432" s="140">
        <v>12251034.10081408</v>
      </c>
      <c r="X2432" s="140">
        <v>13762577.654300874</v>
      </c>
      <c r="Y2432" s="140">
        <v>851204351.13982427</v>
      </c>
      <c r="Z2432" s="140">
        <v>21564159838.236034</v>
      </c>
      <c r="AA2432" s="140">
        <v>13194418370.314127</v>
      </c>
      <c r="AB2432" s="140">
        <v>6780349298.0900955</v>
      </c>
      <c r="AC2432" s="140">
        <v>6414069072.2240324</v>
      </c>
      <c r="AD2432" s="140">
        <v>8369741467.9219065</v>
      </c>
      <c r="AE2432" s="140">
        <v>4301043751.5685015</v>
      </c>
      <c r="AF2432" s="140">
        <v>4068697716.3534431</v>
      </c>
      <c r="AG2432" s="140">
        <v>-5130012732.5666323</v>
      </c>
      <c r="AH2432" s="140">
        <v>4898400</v>
      </c>
      <c r="AI2432" s="44"/>
      <c r="AK2432" s="44"/>
      <c r="AL2432" s="4"/>
    </row>
    <row r="2433" spans="1:38" x14ac:dyDescent="0.35">
      <c r="A2433" s="140" t="s">
        <v>141</v>
      </c>
      <c r="B2433" s="140" t="s">
        <v>142</v>
      </c>
      <c r="C2433" s="140" t="s">
        <v>16</v>
      </c>
      <c r="D2433" s="140" t="s">
        <v>7</v>
      </c>
      <c r="E2433" s="140" t="s">
        <v>535</v>
      </c>
      <c r="F2433" s="140">
        <v>2001</v>
      </c>
      <c r="G2433" s="140" t="s">
        <v>2199</v>
      </c>
      <c r="H2433" s="140">
        <v>60936801628.744667</v>
      </c>
      <c r="I2433" s="140">
        <v>22158087389.15493</v>
      </c>
      <c r="J2433" s="140">
        <v>22206309075.762367</v>
      </c>
      <c r="K2433" s="140">
        <v>20542524143.244797</v>
      </c>
      <c r="L2433" s="140">
        <v>25864314.703453846</v>
      </c>
      <c r="M2433" s="140">
        <v>1000825052.5490717</v>
      </c>
      <c r="N2433" s="140">
        <v>0</v>
      </c>
      <c r="O2433" s="140">
        <v>0</v>
      </c>
      <c r="P2433" s="140">
        <v>1568516592.2480917</v>
      </c>
      <c r="Q2433" s="140">
        <v>17947318183.744179</v>
      </c>
      <c r="R2433" s="140">
        <v>6776198318.7676468</v>
      </c>
      <c r="S2433" s="140">
        <v>11171119864.976534</v>
      </c>
      <c r="T2433" s="140">
        <v>1663784932.5175731</v>
      </c>
      <c r="U2433" s="140">
        <v>416863613.24673551</v>
      </c>
      <c r="V2433" s="140">
        <v>359455189.84649491</v>
      </c>
      <c r="W2433" s="140">
        <v>19205076.788352322</v>
      </c>
      <c r="X2433" s="140">
        <v>38203346.611888289</v>
      </c>
      <c r="Y2433" s="140">
        <v>1246921319.2708375</v>
      </c>
      <c r="Z2433" s="140">
        <v>20905169805.229805</v>
      </c>
      <c r="AA2433" s="140">
        <v>12807310750.279074</v>
      </c>
      <c r="AB2433" s="140">
        <v>6365173677.2415533</v>
      </c>
      <c r="AC2433" s="140">
        <v>6442137073.0375204</v>
      </c>
      <c r="AD2433" s="140">
        <v>8097859054.9507351</v>
      </c>
      <c r="AE2433" s="140">
        <v>4024598161.4416218</v>
      </c>
      <c r="AF2433" s="140">
        <v>4073260893.5091009</v>
      </c>
      <c r="AG2433" s="140">
        <v>-4332764641.4024382</v>
      </c>
      <c r="AH2433" s="140">
        <v>4945100</v>
      </c>
      <c r="AI2433" s="44"/>
      <c r="AK2433" s="44"/>
      <c r="AL2433" s="4"/>
    </row>
    <row r="2434" spans="1:38" x14ac:dyDescent="0.35">
      <c r="A2434" s="140" t="s">
        <v>141</v>
      </c>
      <c r="B2434" s="140" t="s">
        <v>142</v>
      </c>
      <c r="C2434" s="140" t="s">
        <v>16</v>
      </c>
      <c r="D2434" s="140" t="s">
        <v>7</v>
      </c>
      <c r="E2434" s="140" t="s">
        <v>535</v>
      </c>
      <c r="F2434" s="140">
        <v>2002</v>
      </c>
      <c r="G2434" s="140" t="s">
        <v>2200</v>
      </c>
      <c r="H2434" s="140">
        <v>62668322494.879677</v>
      </c>
      <c r="I2434" s="140">
        <v>22391098059.32914</v>
      </c>
      <c r="J2434" s="140">
        <v>22336084814.135498</v>
      </c>
      <c r="K2434" s="140">
        <v>21637085736.167393</v>
      </c>
      <c r="L2434" s="140">
        <v>26251130.39870115</v>
      </c>
      <c r="M2434" s="140">
        <v>1029289602.6300923</v>
      </c>
      <c r="N2434" s="140">
        <v>0</v>
      </c>
      <c r="O2434" s="140">
        <v>0</v>
      </c>
      <c r="P2434" s="140">
        <v>1656942322.8245804</v>
      </c>
      <c r="Q2434" s="140">
        <v>18924602680.314018</v>
      </c>
      <c r="R2434" s="140">
        <v>7136019524.8138857</v>
      </c>
      <c r="S2434" s="140">
        <v>11788583155.500134</v>
      </c>
      <c r="T2434" s="140">
        <v>698999077.96810424</v>
      </c>
      <c r="U2434" s="140">
        <v>471948631.87363392</v>
      </c>
      <c r="V2434" s="140">
        <v>405898376.81938452</v>
      </c>
      <c r="W2434" s="140">
        <v>21289673.968378644</v>
      </c>
      <c r="X2434" s="140">
        <v>44760581.085870765</v>
      </c>
      <c r="Y2434" s="140">
        <v>227050446.09447029</v>
      </c>
      <c r="Z2434" s="140">
        <v>22472734886.668091</v>
      </c>
      <c r="AA2434" s="140">
        <v>13794055656.616072</v>
      </c>
      <c r="AB2434" s="140">
        <v>6336227846.9336853</v>
      </c>
      <c r="AC2434" s="140">
        <v>7457827809.6823454</v>
      </c>
      <c r="AD2434" s="140">
        <v>8678679230.052021</v>
      </c>
      <c r="AE2434" s="140">
        <v>3986506244.4985824</v>
      </c>
      <c r="AF2434" s="140">
        <v>4692172985.5534706</v>
      </c>
      <c r="AG2434" s="140">
        <v>-4531595265.2530479</v>
      </c>
      <c r="AH2434" s="140">
        <v>4990700</v>
      </c>
      <c r="AI2434" s="44"/>
      <c r="AK2434" s="44"/>
      <c r="AL2434" s="4"/>
    </row>
    <row r="2435" spans="1:38" x14ac:dyDescent="0.35">
      <c r="A2435" s="140" t="s">
        <v>141</v>
      </c>
      <c r="B2435" s="140" t="s">
        <v>142</v>
      </c>
      <c r="C2435" s="140" t="s">
        <v>16</v>
      </c>
      <c r="D2435" s="140" t="s">
        <v>7</v>
      </c>
      <c r="E2435" s="140" t="s">
        <v>535</v>
      </c>
      <c r="F2435" s="140">
        <v>2003</v>
      </c>
      <c r="G2435" s="140" t="s">
        <v>2201</v>
      </c>
      <c r="H2435" s="140">
        <v>66498262953.2491</v>
      </c>
      <c r="I2435" s="140">
        <v>22575929694.70731</v>
      </c>
      <c r="J2435" s="140">
        <v>24350934432.585651</v>
      </c>
      <c r="K2435" s="140">
        <v>22184576667.444172</v>
      </c>
      <c r="L2435" s="140">
        <v>27085837.386742335</v>
      </c>
      <c r="M2435" s="140">
        <v>1046242757.441211</v>
      </c>
      <c r="N2435" s="140">
        <v>0</v>
      </c>
      <c r="O2435" s="140">
        <v>0</v>
      </c>
      <c r="P2435" s="140">
        <v>1725505607.1801009</v>
      </c>
      <c r="Q2435" s="140">
        <v>19385742465.436119</v>
      </c>
      <c r="R2435" s="140">
        <v>7037025761.5903797</v>
      </c>
      <c r="S2435" s="140">
        <v>12348716703.845737</v>
      </c>
      <c r="T2435" s="140">
        <v>2166357765.1414776</v>
      </c>
      <c r="U2435" s="140">
        <v>563687888.3291688</v>
      </c>
      <c r="V2435" s="140">
        <v>480776457.3886624</v>
      </c>
      <c r="W2435" s="140">
        <v>32843003.164315656</v>
      </c>
      <c r="X2435" s="140">
        <v>50068427.776190728</v>
      </c>
      <c r="Y2435" s="140">
        <v>1602669876.8123085</v>
      </c>
      <c r="Z2435" s="140">
        <v>23830130069.458511</v>
      </c>
      <c r="AA2435" s="140">
        <v>14654217377.919409</v>
      </c>
      <c r="AB2435" s="140">
        <v>6711259332.3363285</v>
      </c>
      <c r="AC2435" s="140">
        <v>7942958045.5830812</v>
      </c>
      <c r="AD2435" s="140">
        <v>9175912691.5391045</v>
      </c>
      <c r="AE2435" s="140">
        <v>4202334938.5130119</v>
      </c>
      <c r="AF2435" s="140">
        <v>4973577753.0261097</v>
      </c>
      <c r="AG2435" s="140">
        <v>-4258731243.5023618</v>
      </c>
      <c r="AH2435" s="140">
        <v>5043300</v>
      </c>
      <c r="AI2435" s="44"/>
      <c r="AK2435" s="44"/>
      <c r="AL2435" s="4"/>
    </row>
    <row r="2436" spans="1:38" x14ac:dyDescent="0.35">
      <c r="A2436" s="140" t="s">
        <v>141</v>
      </c>
      <c r="B2436" s="140" t="s">
        <v>142</v>
      </c>
      <c r="C2436" s="140" t="s">
        <v>16</v>
      </c>
      <c r="D2436" s="140" t="s">
        <v>7</v>
      </c>
      <c r="E2436" s="140" t="s">
        <v>535</v>
      </c>
      <c r="F2436" s="140">
        <v>2004</v>
      </c>
      <c r="G2436" s="140" t="s">
        <v>2202</v>
      </c>
      <c r="H2436" s="140">
        <v>65230731738.605934</v>
      </c>
      <c r="I2436" s="140">
        <v>22819573482.644279</v>
      </c>
      <c r="J2436" s="140">
        <v>25278631427.332615</v>
      </c>
      <c r="K2436" s="140">
        <v>22909365784.425758</v>
      </c>
      <c r="L2436" s="140">
        <v>25281826.021560427</v>
      </c>
      <c r="M2436" s="140">
        <v>1081642224.6310017</v>
      </c>
      <c r="N2436" s="140">
        <v>0</v>
      </c>
      <c r="O2436" s="140">
        <v>0</v>
      </c>
      <c r="P2436" s="140">
        <v>1814419356.2976558</v>
      </c>
      <c r="Q2436" s="140">
        <v>19988022377.47554</v>
      </c>
      <c r="R2436" s="140">
        <v>7104558301.0377455</v>
      </c>
      <c r="S2436" s="140">
        <v>12883464076.437796</v>
      </c>
      <c r="T2436" s="140">
        <v>2369265642.9068584</v>
      </c>
      <c r="U2436" s="140">
        <v>686577878.55391407</v>
      </c>
      <c r="V2436" s="140">
        <v>528159278.41060799</v>
      </c>
      <c r="W2436" s="140">
        <v>43060843.147683427</v>
      </c>
      <c r="X2436" s="140">
        <v>115357756.99562263</v>
      </c>
      <c r="Y2436" s="140">
        <v>1682687764.3529446</v>
      </c>
      <c r="Z2436" s="140">
        <v>21261884227.735538</v>
      </c>
      <c r="AA2436" s="140">
        <v>13100331480.367842</v>
      </c>
      <c r="AB2436" s="140">
        <v>6628179514.6964607</v>
      </c>
      <c r="AC2436" s="140">
        <v>6472151965.6713791</v>
      </c>
      <c r="AD2436" s="140">
        <v>8161552747.367651</v>
      </c>
      <c r="AE2436" s="140">
        <v>4129379230.5397463</v>
      </c>
      <c r="AF2436" s="140">
        <v>4032173516.8279228</v>
      </c>
      <c r="AG2436" s="140">
        <v>-4129357399.1064997</v>
      </c>
      <c r="AH2436" s="140">
        <v>5104700</v>
      </c>
      <c r="AI2436" s="44"/>
      <c r="AK2436" s="44"/>
      <c r="AL2436" s="4"/>
    </row>
    <row r="2437" spans="1:38" x14ac:dyDescent="0.35">
      <c r="A2437" s="140" t="s">
        <v>141</v>
      </c>
      <c r="B2437" s="140" t="s">
        <v>142</v>
      </c>
      <c r="C2437" s="140" t="s">
        <v>16</v>
      </c>
      <c r="D2437" s="140" t="s">
        <v>7</v>
      </c>
      <c r="E2437" s="140" t="s">
        <v>535</v>
      </c>
      <c r="F2437" s="140">
        <v>2005</v>
      </c>
      <c r="G2437" s="140" t="s">
        <v>2203</v>
      </c>
      <c r="H2437" s="140">
        <v>67575693347.451042</v>
      </c>
      <c r="I2437" s="140">
        <v>23077977792.420525</v>
      </c>
      <c r="J2437" s="140">
        <v>25841976001.783867</v>
      </c>
      <c r="K2437" s="140">
        <v>23643399541.01585</v>
      </c>
      <c r="L2437" s="140">
        <v>22126467.532548461</v>
      </c>
      <c r="M2437" s="140">
        <v>1076421912.8475873</v>
      </c>
      <c r="N2437" s="140">
        <v>0</v>
      </c>
      <c r="O2437" s="140">
        <v>0</v>
      </c>
      <c r="P2437" s="140">
        <v>1857426084.4571402</v>
      </c>
      <c r="Q2437" s="140">
        <v>20687425076.178574</v>
      </c>
      <c r="R2437" s="140">
        <v>7475728435.6851616</v>
      </c>
      <c r="S2437" s="140">
        <v>13211696640.493412</v>
      </c>
      <c r="T2437" s="140">
        <v>2198576460.7680168</v>
      </c>
      <c r="U2437" s="140">
        <v>707728554.15211785</v>
      </c>
      <c r="V2437" s="140">
        <v>522233755.16614044</v>
      </c>
      <c r="W2437" s="140">
        <v>48853980.720129274</v>
      </c>
      <c r="X2437" s="140">
        <v>136640818.26584819</v>
      </c>
      <c r="Y2437" s="140">
        <v>1490847906.6158988</v>
      </c>
      <c r="Z2437" s="140">
        <v>21800704367.397793</v>
      </c>
      <c r="AA2437" s="140">
        <v>13434240825.930479</v>
      </c>
      <c r="AB2437" s="140">
        <v>6619562852.2643747</v>
      </c>
      <c r="AC2437" s="140">
        <v>6814677973.6661034</v>
      </c>
      <c r="AD2437" s="140">
        <v>8366463541.4673138</v>
      </c>
      <c r="AE2437" s="140">
        <v>4122475693.3807201</v>
      </c>
      <c r="AF2437" s="140">
        <v>4243987848.0865893</v>
      </c>
      <c r="AG2437" s="140">
        <v>-3144964814.1511302</v>
      </c>
      <c r="AH2437" s="140">
        <v>5162600</v>
      </c>
      <c r="AI2437" s="44"/>
      <c r="AK2437" s="44"/>
      <c r="AL2437" s="4"/>
    </row>
    <row r="2438" spans="1:38" x14ac:dyDescent="0.35">
      <c r="A2438" s="140" t="s">
        <v>141</v>
      </c>
      <c r="B2438" s="140" t="s">
        <v>142</v>
      </c>
      <c r="C2438" s="140" t="s">
        <v>16</v>
      </c>
      <c r="D2438" s="140" t="s">
        <v>7</v>
      </c>
      <c r="E2438" s="140" t="s">
        <v>535</v>
      </c>
      <c r="F2438" s="140">
        <v>2006</v>
      </c>
      <c r="G2438" s="140" t="s">
        <v>2204</v>
      </c>
      <c r="H2438" s="140">
        <v>73107729300.308105</v>
      </c>
      <c r="I2438" s="140">
        <v>23717433764.345631</v>
      </c>
      <c r="J2438" s="140">
        <v>25922422265.607498</v>
      </c>
      <c r="K2438" s="140">
        <v>23820786972.311302</v>
      </c>
      <c r="L2438" s="140">
        <v>20717325.845649924</v>
      </c>
      <c r="M2438" s="140">
        <v>1129408061.339453</v>
      </c>
      <c r="N2438" s="140">
        <v>0</v>
      </c>
      <c r="O2438" s="140">
        <v>0</v>
      </c>
      <c r="P2438" s="140">
        <v>1853092484.7472777</v>
      </c>
      <c r="Q2438" s="140">
        <v>20817569100.378922</v>
      </c>
      <c r="R2438" s="140">
        <v>7667932584.5472336</v>
      </c>
      <c r="S2438" s="140">
        <v>13149636515.831688</v>
      </c>
      <c r="T2438" s="140">
        <v>2101635293.2961965</v>
      </c>
      <c r="U2438" s="140">
        <v>799594686.83816445</v>
      </c>
      <c r="V2438" s="140">
        <v>612089563.71596718</v>
      </c>
      <c r="W2438" s="140">
        <v>54326988.159139432</v>
      </c>
      <c r="X2438" s="140">
        <v>133178134.96305783</v>
      </c>
      <c r="Y2438" s="140">
        <v>1302040606.4580319</v>
      </c>
      <c r="Z2438" s="140">
        <v>26566751692.588528</v>
      </c>
      <c r="AA2438" s="140">
        <v>16349621802.80743</v>
      </c>
      <c r="AB2438" s="140">
        <v>7618928615.9464369</v>
      </c>
      <c r="AC2438" s="140">
        <v>8730693186.8609943</v>
      </c>
      <c r="AD2438" s="140">
        <v>10217129889.781147</v>
      </c>
      <c r="AE2438" s="140">
        <v>4761185563.1258898</v>
      </c>
      <c r="AF2438" s="140">
        <v>5455944326.65522</v>
      </c>
      <c r="AG2438" s="140">
        <v>-3098878422.2335634</v>
      </c>
      <c r="AH2438" s="140">
        <v>5218400</v>
      </c>
      <c r="AI2438" s="44"/>
      <c r="AK2438" s="44"/>
      <c r="AL2438" s="4"/>
    </row>
    <row r="2439" spans="1:38" x14ac:dyDescent="0.35">
      <c r="A2439" s="140" t="s">
        <v>141</v>
      </c>
      <c r="B2439" s="140" t="s">
        <v>142</v>
      </c>
      <c r="C2439" s="140" t="s">
        <v>16</v>
      </c>
      <c r="D2439" s="140" t="s">
        <v>7</v>
      </c>
      <c r="E2439" s="140" t="s">
        <v>535</v>
      </c>
      <c r="F2439" s="140">
        <v>2007</v>
      </c>
      <c r="G2439" s="140" t="s">
        <v>2205</v>
      </c>
      <c r="H2439" s="140">
        <v>75335649928.954056</v>
      </c>
      <c r="I2439" s="140">
        <v>24408998833.472733</v>
      </c>
      <c r="J2439" s="140">
        <v>26666384610.966396</v>
      </c>
      <c r="K2439" s="140">
        <v>24670651316.660496</v>
      </c>
      <c r="L2439" s="140">
        <v>20190651.467188228</v>
      </c>
      <c r="M2439" s="140">
        <v>1239815866.6882725</v>
      </c>
      <c r="N2439" s="140">
        <v>0</v>
      </c>
      <c r="O2439" s="140">
        <v>0</v>
      </c>
      <c r="P2439" s="140">
        <v>1883485292.9617941</v>
      </c>
      <c r="Q2439" s="140">
        <v>21527159505.54324</v>
      </c>
      <c r="R2439" s="140">
        <v>8174742625.2231417</v>
      </c>
      <c r="S2439" s="140">
        <v>13352416880.320097</v>
      </c>
      <c r="T2439" s="140">
        <v>1995733294.3058982</v>
      </c>
      <c r="U2439" s="140">
        <v>908735392.98277485</v>
      </c>
      <c r="V2439" s="140">
        <v>687201070.17903376</v>
      </c>
      <c r="W2439" s="140">
        <v>59397702.197060853</v>
      </c>
      <c r="X2439" s="140">
        <v>162136620.60668024</v>
      </c>
      <c r="Y2439" s="140">
        <v>1086997901.3231235</v>
      </c>
      <c r="Z2439" s="140">
        <v>26842304935.140308</v>
      </c>
      <c r="AA2439" s="140">
        <v>16507456407.443161</v>
      </c>
      <c r="AB2439" s="140">
        <v>8153532525.2876997</v>
      </c>
      <c r="AC2439" s="140">
        <v>8353923882.1554632</v>
      </c>
      <c r="AD2439" s="140">
        <v>10334848527.697096</v>
      </c>
      <c r="AE2439" s="140">
        <v>5104694601.9197159</v>
      </c>
      <c r="AF2439" s="140">
        <v>5230153925.7773743</v>
      </c>
      <c r="AG2439" s="140">
        <v>-2582038450.6253757</v>
      </c>
      <c r="AH2439" s="140">
        <v>5268400</v>
      </c>
      <c r="AI2439" s="44"/>
      <c r="AK2439" s="44"/>
      <c r="AL2439" s="4"/>
    </row>
    <row r="2440" spans="1:38" x14ac:dyDescent="0.35">
      <c r="A2440" s="140" t="s">
        <v>141</v>
      </c>
      <c r="B2440" s="140" t="s">
        <v>142</v>
      </c>
      <c r="C2440" s="140" t="s">
        <v>16</v>
      </c>
      <c r="D2440" s="140" t="s">
        <v>7</v>
      </c>
      <c r="E2440" s="140" t="s">
        <v>535</v>
      </c>
      <c r="F2440" s="140">
        <v>2008</v>
      </c>
      <c r="G2440" s="140" t="s">
        <v>2206</v>
      </c>
      <c r="H2440" s="140">
        <v>76258098191.930115</v>
      </c>
      <c r="I2440" s="140">
        <v>25235400245.720051</v>
      </c>
      <c r="J2440" s="140">
        <v>27774032134.568928</v>
      </c>
      <c r="K2440" s="140">
        <v>25359103282.412071</v>
      </c>
      <c r="L2440" s="140">
        <v>18657021.667447079</v>
      </c>
      <c r="M2440" s="140">
        <v>1247225459.1233232</v>
      </c>
      <c r="N2440" s="140">
        <v>0</v>
      </c>
      <c r="O2440" s="140">
        <v>0</v>
      </c>
      <c r="P2440" s="140">
        <v>1911248669.6707673</v>
      </c>
      <c r="Q2440" s="140">
        <v>22181972131.950535</v>
      </c>
      <c r="R2440" s="140">
        <v>8646654472.0766411</v>
      </c>
      <c r="S2440" s="140">
        <v>13535317659.873894</v>
      </c>
      <c r="T2440" s="140">
        <v>2414928852.1568594</v>
      </c>
      <c r="U2440" s="140">
        <v>1046412945.3562787</v>
      </c>
      <c r="V2440" s="140">
        <v>713401184.87565577</v>
      </c>
      <c r="W2440" s="140">
        <v>63698554.657594375</v>
      </c>
      <c r="X2440" s="140">
        <v>269313205.82302862</v>
      </c>
      <c r="Y2440" s="140">
        <v>1368515906.8005805</v>
      </c>
      <c r="Z2440" s="140">
        <v>26410604413.564434</v>
      </c>
      <c r="AA2440" s="140">
        <v>16271633426.981571</v>
      </c>
      <c r="AB2440" s="140">
        <v>8749396080.073307</v>
      </c>
      <c r="AC2440" s="140">
        <v>7522237346.9082651</v>
      </c>
      <c r="AD2440" s="140">
        <v>10138970986.582863</v>
      </c>
      <c r="AE2440" s="140">
        <v>5451811178.273365</v>
      </c>
      <c r="AF2440" s="140">
        <v>4687159808.3094749</v>
      </c>
      <c r="AG2440" s="140">
        <v>-3161938601.9233036</v>
      </c>
      <c r="AH2440" s="140">
        <v>5318700</v>
      </c>
      <c r="AI2440" s="44"/>
      <c r="AK2440" s="44"/>
      <c r="AL2440" s="4"/>
    </row>
    <row r="2441" spans="1:38" x14ac:dyDescent="0.35">
      <c r="A2441" s="140" t="s">
        <v>141</v>
      </c>
      <c r="B2441" s="140" t="s">
        <v>142</v>
      </c>
      <c r="C2441" s="140" t="s">
        <v>16</v>
      </c>
      <c r="D2441" s="140" t="s">
        <v>7</v>
      </c>
      <c r="E2441" s="140" t="s">
        <v>535</v>
      </c>
      <c r="F2441" s="140">
        <v>2009</v>
      </c>
      <c r="G2441" s="140" t="s">
        <v>2207</v>
      </c>
      <c r="H2441" s="140">
        <v>78531583541.809723</v>
      </c>
      <c r="I2441" s="140">
        <v>26149327141.014351</v>
      </c>
      <c r="J2441" s="140">
        <v>28129806912.959427</v>
      </c>
      <c r="K2441" s="140">
        <v>25558517126.035923</v>
      </c>
      <c r="L2441" s="140">
        <v>19656186.254700653</v>
      </c>
      <c r="M2441" s="140">
        <v>1024071625.5038021</v>
      </c>
      <c r="N2441" s="140">
        <v>0</v>
      </c>
      <c r="O2441" s="140">
        <v>0</v>
      </c>
      <c r="P2441" s="140">
        <v>1981753325.7314975</v>
      </c>
      <c r="Q2441" s="140">
        <v>22533035988.545921</v>
      </c>
      <c r="R2441" s="140">
        <v>8673011658.7794018</v>
      </c>
      <c r="S2441" s="140">
        <v>13860024329.766518</v>
      </c>
      <c r="T2441" s="140">
        <v>2571289786.9235024</v>
      </c>
      <c r="U2441" s="140">
        <v>979821376.54807639</v>
      </c>
      <c r="V2441" s="140">
        <v>670874403.4367274</v>
      </c>
      <c r="W2441" s="140">
        <v>62600329.477915272</v>
      </c>
      <c r="X2441" s="140">
        <v>246346643.63343367</v>
      </c>
      <c r="Y2441" s="140">
        <v>1591468410.3754261</v>
      </c>
      <c r="Z2441" s="140">
        <v>27163204789.832088</v>
      </c>
      <c r="AA2441" s="140">
        <v>16747349001.289024</v>
      </c>
      <c r="AB2441" s="140">
        <v>9827092208.3758011</v>
      </c>
      <c r="AC2441" s="140">
        <v>6920256792.9132805</v>
      </c>
      <c r="AD2441" s="140">
        <v>10415855788.543064</v>
      </c>
      <c r="AE2441" s="140">
        <v>6111867332.2732239</v>
      </c>
      <c r="AF2441" s="140">
        <v>4303988456.2698221</v>
      </c>
      <c r="AG2441" s="140">
        <v>-2910755301.9961362</v>
      </c>
      <c r="AH2441" s="140">
        <v>5383300</v>
      </c>
      <c r="AI2441" s="44"/>
      <c r="AK2441" s="44"/>
      <c r="AL2441" s="4"/>
    </row>
    <row r="2442" spans="1:38" x14ac:dyDescent="0.35">
      <c r="A2442" s="140" t="s">
        <v>141</v>
      </c>
      <c r="B2442" s="140" t="s">
        <v>142</v>
      </c>
      <c r="C2442" s="140" t="s">
        <v>16</v>
      </c>
      <c r="D2442" s="140" t="s">
        <v>7</v>
      </c>
      <c r="E2442" s="140" t="s">
        <v>535</v>
      </c>
      <c r="F2442" s="140">
        <v>2010</v>
      </c>
      <c r="G2442" s="140" t="s">
        <v>2208</v>
      </c>
      <c r="H2442" s="140">
        <v>80504850009.713257</v>
      </c>
      <c r="I2442" s="140">
        <v>26893158080.293522</v>
      </c>
      <c r="J2442" s="140">
        <v>29280486035.900364</v>
      </c>
      <c r="K2442" s="140">
        <v>25810568473.402332</v>
      </c>
      <c r="L2442" s="140">
        <v>21188445.019390389</v>
      </c>
      <c r="M2442" s="140">
        <v>918093354.68546093</v>
      </c>
      <c r="N2442" s="140">
        <v>0</v>
      </c>
      <c r="O2442" s="140">
        <v>0</v>
      </c>
      <c r="P2442" s="140">
        <v>2017359410.4193232</v>
      </c>
      <c r="Q2442" s="140">
        <v>22853927263.27816</v>
      </c>
      <c r="R2442" s="140">
        <v>8765299139.7561474</v>
      </c>
      <c r="S2442" s="140">
        <v>14088628123.522015</v>
      </c>
      <c r="T2442" s="140">
        <v>3469917562.4980316</v>
      </c>
      <c r="U2442" s="140">
        <v>920887061.37147045</v>
      </c>
      <c r="V2442" s="140">
        <v>570970015.3385607</v>
      </c>
      <c r="W2442" s="140">
        <v>58151896.241967089</v>
      </c>
      <c r="X2442" s="140">
        <v>291765149.79094261</v>
      </c>
      <c r="Y2442" s="140">
        <v>2549030501.1265612</v>
      </c>
      <c r="Z2442" s="140">
        <v>26561981178.070919</v>
      </c>
      <c r="AA2442" s="140">
        <v>16345975012.891119</v>
      </c>
      <c r="AB2442" s="140">
        <v>10102860864.053005</v>
      </c>
      <c r="AC2442" s="140">
        <v>6243114148.8381729</v>
      </c>
      <c r="AD2442" s="140">
        <v>10216006165.179745</v>
      </c>
      <c r="AE2442" s="140">
        <v>6314146986.7488832</v>
      </c>
      <c r="AF2442" s="140">
        <v>3901859178.4309063</v>
      </c>
      <c r="AG2442" s="140">
        <v>-2230775284.5515704</v>
      </c>
      <c r="AH2442" s="140">
        <v>5447900</v>
      </c>
      <c r="AI2442" s="44"/>
      <c r="AK2442" s="44"/>
      <c r="AL2442" s="4"/>
    </row>
    <row r="2443" spans="1:38" x14ac:dyDescent="0.35">
      <c r="A2443" s="140" t="s">
        <v>141</v>
      </c>
      <c r="B2443" s="140" t="s">
        <v>142</v>
      </c>
      <c r="C2443" s="140" t="s">
        <v>16</v>
      </c>
      <c r="D2443" s="140" t="s">
        <v>7</v>
      </c>
      <c r="E2443" s="140" t="s">
        <v>535</v>
      </c>
      <c r="F2443" s="140">
        <v>2011</v>
      </c>
      <c r="G2443" s="140" t="s">
        <v>2209</v>
      </c>
      <c r="H2443" s="140">
        <v>82568457320.719391</v>
      </c>
      <c r="I2443" s="140">
        <v>27510387818.446495</v>
      </c>
      <c r="J2443" s="140">
        <v>31036902605.305531</v>
      </c>
      <c r="K2443" s="140">
        <v>26523571195.898567</v>
      </c>
      <c r="L2443" s="140">
        <v>22786130.566711631</v>
      </c>
      <c r="M2443" s="140">
        <v>1018636721.1800907</v>
      </c>
      <c r="N2443" s="140">
        <v>0</v>
      </c>
      <c r="O2443" s="140">
        <v>0</v>
      </c>
      <c r="P2443" s="140">
        <v>2107826123.9971483</v>
      </c>
      <c r="Q2443" s="140">
        <v>23374322220.154617</v>
      </c>
      <c r="R2443" s="140">
        <v>8673292887.978548</v>
      </c>
      <c r="S2443" s="140">
        <v>14701029332.176067</v>
      </c>
      <c r="T2443" s="140">
        <v>4513331409.4069624</v>
      </c>
      <c r="U2443" s="140">
        <v>918056752.13861394</v>
      </c>
      <c r="V2443" s="140">
        <v>482659468.49733353</v>
      </c>
      <c r="W2443" s="140">
        <v>48631294.942381106</v>
      </c>
      <c r="X2443" s="140">
        <v>386765988.69889927</v>
      </c>
      <c r="Y2443" s="140">
        <v>3595274657.2683482</v>
      </c>
      <c r="Z2443" s="140">
        <v>26847746903.157158</v>
      </c>
      <c r="AA2443" s="140">
        <v>16496553928.062183</v>
      </c>
      <c r="AB2443" s="140">
        <v>10399586424.851566</v>
      </c>
      <c r="AC2443" s="140">
        <v>6096967503.2106152</v>
      </c>
      <c r="AD2443" s="140">
        <v>10351192975.094975</v>
      </c>
      <c r="AE2443" s="140">
        <v>6525491712.6477375</v>
      </c>
      <c r="AF2443" s="140">
        <v>3825701262.447237</v>
      </c>
      <c r="AG2443" s="140">
        <v>-2826580006.1897702</v>
      </c>
      <c r="AH2443" s="140">
        <v>5514600</v>
      </c>
      <c r="AI2443" s="44"/>
      <c r="AK2443" s="44"/>
      <c r="AL2443" s="4"/>
    </row>
    <row r="2444" spans="1:38" x14ac:dyDescent="0.35">
      <c r="A2444" s="140" t="s">
        <v>141</v>
      </c>
      <c r="B2444" s="140" t="s">
        <v>142</v>
      </c>
      <c r="C2444" s="140" t="s">
        <v>16</v>
      </c>
      <c r="D2444" s="140" t="s">
        <v>7</v>
      </c>
      <c r="E2444" s="140" t="s">
        <v>535</v>
      </c>
      <c r="F2444" s="140">
        <v>2012</v>
      </c>
      <c r="G2444" s="140" t="s">
        <v>2210</v>
      </c>
      <c r="H2444" s="140">
        <v>85186391453.946228</v>
      </c>
      <c r="I2444" s="140">
        <v>28624486071.897461</v>
      </c>
      <c r="J2444" s="140">
        <v>31671588665.122898</v>
      </c>
      <c r="K2444" s="140">
        <v>26856798964.376766</v>
      </c>
      <c r="L2444" s="140">
        <v>23409493.357008122</v>
      </c>
      <c r="M2444" s="140">
        <v>1029713018.6236036</v>
      </c>
      <c r="N2444" s="140">
        <v>0</v>
      </c>
      <c r="O2444" s="140">
        <v>0</v>
      </c>
      <c r="P2444" s="140">
        <v>2204963962.8325396</v>
      </c>
      <c r="Q2444" s="140">
        <v>23598712489.563614</v>
      </c>
      <c r="R2444" s="140">
        <v>8264339884.6149883</v>
      </c>
      <c r="S2444" s="140">
        <v>15334372604.948624</v>
      </c>
      <c r="T2444" s="140">
        <v>4814789700.7461309</v>
      </c>
      <c r="U2444" s="140">
        <v>971344058.79808021</v>
      </c>
      <c r="V2444" s="140">
        <v>503255617.54285204</v>
      </c>
      <c r="W2444" s="140">
        <v>57015032.27013164</v>
      </c>
      <c r="X2444" s="140">
        <v>411073408.98509657</v>
      </c>
      <c r="Y2444" s="140">
        <v>3843445641.948051</v>
      </c>
      <c r="Z2444" s="140">
        <v>28540569754.560509</v>
      </c>
      <c r="AA2444" s="140">
        <v>17492673849.854382</v>
      </c>
      <c r="AB2444" s="140">
        <v>10728702620.768028</v>
      </c>
      <c r="AC2444" s="140">
        <v>6763971229.0863514</v>
      </c>
      <c r="AD2444" s="140">
        <v>11047895904.706129</v>
      </c>
      <c r="AE2444" s="140">
        <v>6775956081.052743</v>
      </c>
      <c r="AF2444" s="140">
        <v>4271939823.6533995</v>
      </c>
      <c r="AG2444" s="140">
        <v>-3650253037.6346393</v>
      </c>
      <c r="AH2444" s="140">
        <v>5607200</v>
      </c>
      <c r="AI2444" s="44"/>
      <c r="AK2444" s="44"/>
      <c r="AL2444" s="4"/>
    </row>
    <row r="2445" spans="1:38" x14ac:dyDescent="0.35">
      <c r="A2445" s="140" t="s">
        <v>141</v>
      </c>
      <c r="B2445" s="140" t="s">
        <v>142</v>
      </c>
      <c r="C2445" s="140" t="s">
        <v>16</v>
      </c>
      <c r="D2445" s="140" t="s">
        <v>7</v>
      </c>
      <c r="E2445" s="140" t="s">
        <v>535</v>
      </c>
      <c r="F2445" s="140">
        <v>2013</v>
      </c>
      <c r="G2445" s="140" t="s">
        <v>2211</v>
      </c>
      <c r="H2445" s="140">
        <v>86071940599.723724</v>
      </c>
      <c r="I2445" s="140">
        <v>29694965515.984795</v>
      </c>
      <c r="J2445" s="140">
        <v>32081853232.753689</v>
      </c>
      <c r="K2445" s="140">
        <v>26999243566.730003</v>
      </c>
      <c r="L2445" s="140">
        <v>24213364.410806011</v>
      </c>
      <c r="M2445" s="140">
        <v>1022688560.2559266</v>
      </c>
      <c r="N2445" s="140">
        <v>0</v>
      </c>
      <c r="O2445" s="140">
        <v>0</v>
      </c>
      <c r="P2445" s="140">
        <v>2295946523.910727</v>
      </c>
      <c r="Q2445" s="140">
        <v>23656395118.152542</v>
      </c>
      <c r="R2445" s="140">
        <v>7768314029.0142336</v>
      </c>
      <c r="S2445" s="140">
        <v>15888081089.138309</v>
      </c>
      <c r="T2445" s="140">
        <v>5082609666.0236845</v>
      </c>
      <c r="U2445" s="140">
        <v>885019048.44652009</v>
      </c>
      <c r="V2445" s="140">
        <v>500957809.15315676</v>
      </c>
      <c r="W2445" s="140">
        <v>54108953.779865548</v>
      </c>
      <c r="X2445" s="140">
        <v>329952285.51349777</v>
      </c>
      <c r="Y2445" s="140">
        <v>4197590617.5771642</v>
      </c>
      <c r="Z2445" s="140">
        <v>28924147765.237549</v>
      </c>
      <c r="AA2445" s="140">
        <v>17697335681.915291</v>
      </c>
      <c r="AB2445" s="140">
        <v>11170984256.622507</v>
      </c>
      <c r="AC2445" s="140">
        <v>6526351425.292758</v>
      </c>
      <c r="AD2445" s="140">
        <v>11226812083.322256</v>
      </c>
      <c r="AE2445" s="140">
        <v>7086634015.9333572</v>
      </c>
      <c r="AF2445" s="140">
        <v>4140178067.3888793</v>
      </c>
      <c r="AG2445" s="140">
        <v>-4629025914.2522936</v>
      </c>
      <c r="AH2445" s="140">
        <v>5719600</v>
      </c>
      <c r="AI2445" s="44"/>
      <c r="AK2445" s="44"/>
      <c r="AL2445" s="4"/>
    </row>
    <row r="2446" spans="1:38" x14ac:dyDescent="0.35">
      <c r="A2446" s="140" t="s">
        <v>141</v>
      </c>
      <c r="B2446" s="140" t="s">
        <v>142</v>
      </c>
      <c r="C2446" s="140" t="s">
        <v>16</v>
      </c>
      <c r="D2446" s="140" t="s">
        <v>7</v>
      </c>
      <c r="E2446" s="140" t="s">
        <v>535</v>
      </c>
      <c r="F2446" s="140">
        <v>2014</v>
      </c>
      <c r="G2446" s="140" t="s">
        <v>2212</v>
      </c>
      <c r="H2446" s="140">
        <v>89056933269.160904</v>
      </c>
      <c r="I2446" s="140">
        <v>31066974691.449471</v>
      </c>
      <c r="J2446" s="140">
        <v>32856331102.364552</v>
      </c>
      <c r="K2446" s="140">
        <v>27674700911.326191</v>
      </c>
      <c r="L2446" s="140">
        <v>23729757.093197059</v>
      </c>
      <c r="M2446" s="140">
        <v>936969162.73338056</v>
      </c>
      <c r="N2446" s="140">
        <v>0</v>
      </c>
      <c r="O2446" s="140">
        <v>0</v>
      </c>
      <c r="P2446" s="140">
        <v>2374121310.1946521</v>
      </c>
      <c r="Q2446" s="140">
        <v>24339880681.304962</v>
      </c>
      <c r="R2446" s="140">
        <v>7928542059.0984592</v>
      </c>
      <c r="S2446" s="140">
        <v>16411338622.206505</v>
      </c>
      <c r="T2446" s="140">
        <v>5181630191.0383577</v>
      </c>
      <c r="U2446" s="140">
        <v>912495460.31784701</v>
      </c>
      <c r="V2446" s="140">
        <v>537674458.11060286</v>
      </c>
      <c r="W2446" s="140">
        <v>45869304.869977251</v>
      </c>
      <c r="X2446" s="140">
        <v>328951697.33726686</v>
      </c>
      <c r="Y2446" s="140">
        <v>4269134730.720511</v>
      </c>
      <c r="Z2446" s="140">
        <v>30466205421.298939</v>
      </c>
      <c r="AA2446" s="140">
        <v>18625449096.36132</v>
      </c>
      <c r="AB2446" s="140">
        <v>11007587785.52286</v>
      </c>
      <c r="AC2446" s="140">
        <v>7617861310.83846</v>
      </c>
      <c r="AD2446" s="140">
        <v>11840756324.937687</v>
      </c>
      <c r="AE2446" s="140">
        <v>6997853529.2982101</v>
      </c>
      <c r="AF2446" s="140">
        <v>4842902795.6394424</v>
      </c>
      <c r="AG2446" s="140">
        <v>-5332577945.952054</v>
      </c>
      <c r="AH2446" s="140">
        <v>5835500</v>
      </c>
      <c r="AI2446" s="44"/>
      <c r="AK2446" s="44"/>
      <c r="AL2446" s="4"/>
    </row>
    <row r="2447" spans="1:38" x14ac:dyDescent="0.35">
      <c r="A2447" s="140" t="s">
        <v>141</v>
      </c>
      <c r="B2447" s="140" t="s">
        <v>142</v>
      </c>
      <c r="C2447" s="140" t="s">
        <v>16</v>
      </c>
      <c r="D2447" s="140" t="s">
        <v>7</v>
      </c>
      <c r="E2447" s="140" t="s">
        <v>535</v>
      </c>
      <c r="F2447" s="140">
        <v>2015</v>
      </c>
      <c r="G2447" s="140" t="s">
        <v>2213</v>
      </c>
      <c r="H2447" s="140">
        <v>89137706141.486755</v>
      </c>
      <c r="I2447" s="140">
        <v>32480627312.794872</v>
      </c>
      <c r="J2447" s="140">
        <v>32786929065.006165</v>
      </c>
      <c r="K2447" s="140">
        <v>28177050752.933594</v>
      </c>
      <c r="L2447" s="140">
        <v>23450177.601425972</v>
      </c>
      <c r="M2447" s="140">
        <v>993819776.53611302</v>
      </c>
      <c r="N2447" s="140">
        <v>0</v>
      </c>
      <c r="O2447" s="140">
        <v>0</v>
      </c>
      <c r="P2447" s="140">
        <v>2362401546.4141679</v>
      </c>
      <c r="Q2447" s="140">
        <v>24797379252.381886</v>
      </c>
      <c r="R2447" s="140">
        <v>7945518672.2727499</v>
      </c>
      <c r="S2447" s="140">
        <v>16851860580.109137</v>
      </c>
      <c r="T2447" s="140">
        <v>4609878312.0725689</v>
      </c>
      <c r="U2447" s="140">
        <v>834687932.87421608</v>
      </c>
      <c r="V2447" s="140">
        <v>490605344.52447629</v>
      </c>
      <c r="W2447" s="140">
        <v>41025189.613607809</v>
      </c>
      <c r="X2447" s="140">
        <v>303057398.73613197</v>
      </c>
      <c r="Y2447" s="140">
        <v>3775190379.1983523</v>
      </c>
      <c r="Z2447" s="140">
        <v>31074337341.862064</v>
      </c>
      <c r="AA2447" s="140">
        <v>19015202831.700653</v>
      </c>
      <c r="AB2447" s="140">
        <v>11471446992.659098</v>
      </c>
      <c r="AC2447" s="140">
        <v>7543755839.0415554</v>
      </c>
      <c r="AD2447" s="140">
        <v>12059134510.161413</v>
      </c>
      <c r="AE2447" s="140">
        <v>7275006400.6701088</v>
      </c>
      <c r="AF2447" s="140">
        <v>4784128109.4912958</v>
      </c>
      <c r="AG2447" s="140">
        <v>-7204187578.1763306</v>
      </c>
      <c r="AH2447" s="140">
        <v>5956900</v>
      </c>
      <c r="AI2447" s="44"/>
      <c r="AK2447" s="44"/>
      <c r="AL2447" s="4"/>
    </row>
    <row r="2448" spans="1:38" x14ac:dyDescent="0.35">
      <c r="A2448" s="140" t="s">
        <v>141</v>
      </c>
      <c r="B2448" s="140" t="s">
        <v>142</v>
      </c>
      <c r="C2448" s="140" t="s">
        <v>16</v>
      </c>
      <c r="D2448" s="140" t="s">
        <v>7</v>
      </c>
      <c r="E2448" s="140" t="s">
        <v>535</v>
      </c>
      <c r="F2448" s="140">
        <v>2016</v>
      </c>
      <c r="G2448" s="140" t="s">
        <v>2214</v>
      </c>
      <c r="H2448" s="140">
        <v>90547052474.382813</v>
      </c>
      <c r="I2448" s="140">
        <v>34048897515.687412</v>
      </c>
      <c r="J2448" s="140">
        <v>31342673275.420113</v>
      </c>
      <c r="K2448" s="140">
        <v>27227929358.452641</v>
      </c>
      <c r="L2448" s="140">
        <v>22617466.236677982</v>
      </c>
      <c r="M2448" s="140">
        <v>994058371.13588452</v>
      </c>
      <c r="N2448" s="140">
        <v>0</v>
      </c>
      <c r="O2448" s="140">
        <v>0</v>
      </c>
      <c r="P2448" s="140">
        <v>2246298410.091475</v>
      </c>
      <c r="Q2448" s="140">
        <v>23964955110.988602</v>
      </c>
      <c r="R2448" s="140">
        <v>7455277604.0093107</v>
      </c>
      <c r="S2448" s="140">
        <v>16509677506.979292</v>
      </c>
      <c r="T2448" s="140">
        <v>4114743916.9674692</v>
      </c>
      <c r="U2448" s="140">
        <v>667814171.50142157</v>
      </c>
      <c r="V2448" s="140">
        <v>398234627.50485915</v>
      </c>
      <c r="W2448" s="140">
        <v>35659137.306583658</v>
      </c>
      <c r="X2448" s="140">
        <v>233920406.68997878</v>
      </c>
      <c r="Y2448" s="140">
        <v>3446929745.4660478</v>
      </c>
      <c r="Z2448" s="140">
        <v>32868256083.519375</v>
      </c>
      <c r="AA2448" s="140">
        <v>20127900455.784813</v>
      </c>
      <c r="AB2448" s="140">
        <v>12535120321.252901</v>
      </c>
      <c r="AC2448" s="140">
        <v>7592780134.5318947</v>
      </c>
      <c r="AD2448" s="140">
        <v>12740355627.73456</v>
      </c>
      <c r="AE2448" s="140">
        <v>7934354160.7841387</v>
      </c>
      <c r="AF2448" s="140">
        <v>4806001466.9504671</v>
      </c>
      <c r="AG2448" s="140">
        <v>-7712774400.2441044</v>
      </c>
      <c r="AH2448" s="140">
        <v>6079500</v>
      </c>
      <c r="AI2448" s="44"/>
      <c r="AK2448" s="44"/>
      <c r="AL2448" s="4"/>
    </row>
    <row r="2449" spans="1:38" x14ac:dyDescent="0.35">
      <c r="A2449" s="140" t="s">
        <v>141</v>
      </c>
      <c r="B2449" s="140" t="s">
        <v>142</v>
      </c>
      <c r="C2449" s="140" t="s">
        <v>16</v>
      </c>
      <c r="D2449" s="140" t="s">
        <v>7</v>
      </c>
      <c r="E2449" s="140" t="s">
        <v>535</v>
      </c>
      <c r="F2449" s="140">
        <v>2017</v>
      </c>
      <c r="G2449" s="140" t="s">
        <v>2215</v>
      </c>
      <c r="H2449" s="140">
        <v>94621402764.310104</v>
      </c>
      <c r="I2449" s="140">
        <v>35637524537.0765</v>
      </c>
      <c r="J2449" s="140">
        <v>32294709867.415615</v>
      </c>
      <c r="K2449" s="140">
        <v>27131649980.811779</v>
      </c>
      <c r="L2449" s="140">
        <v>23217448.48292442</v>
      </c>
      <c r="M2449" s="140">
        <v>958826466.20050681</v>
      </c>
      <c r="N2449" s="140">
        <v>0</v>
      </c>
      <c r="O2449" s="140">
        <v>0</v>
      </c>
      <c r="P2449" s="140">
        <v>2234769896.8991957</v>
      </c>
      <c r="Q2449" s="140">
        <v>23914836169.229149</v>
      </c>
      <c r="R2449" s="140">
        <v>7942531689.8373842</v>
      </c>
      <c r="S2449" s="140">
        <v>15972304479.391766</v>
      </c>
      <c r="T2449" s="140">
        <v>5163059886.603837</v>
      </c>
      <c r="U2449" s="140">
        <v>575052927.3071909</v>
      </c>
      <c r="V2449" s="140">
        <v>322402196.98526853</v>
      </c>
      <c r="W2449" s="140">
        <v>18316051.901948962</v>
      </c>
      <c r="X2449" s="140">
        <v>234334678.41997334</v>
      </c>
      <c r="Y2449" s="140">
        <v>4588006959.2966461</v>
      </c>
      <c r="Z2449" s="140">
        <v>34321343227.21587</v>
      </c>
      <c r="AA2449" s="140">
        <v>21008963614.746178</v>
      </c>
      <c r="AB2449" s="140">
        <v>13083822990.58819</v>
      </c>
      <c r="AC2449" s="140">
        <v>7925140624.1579952</v>
      </c>
      <c r="AD2449" s="140">
        <v>13312379612.469692</v>
      </c>
      <c r="AE2449" s="140">
        <v>8290595463.3008823</v>
      </c>
      <c r="AF2449" s="140">
        <v>5021784149.1687851</v>
      </c>
      <c r="AG2449" s="140">
        <v>-7632174867.397891</v>
      </c>
      <c r="AH2449" s="140">
        <v>6198200</v>
      </c>
      <c r="AI2449" s="44"/>
      <c r="AK2449" s="44"/>
      <c r="AL2449" s="4"/>
    </row>
    <row r="2450" spans="1:38" x14ac:dyDescent="0.35">
      <c r="A2450" s="140" t="s">
        <v>141</v>
      </c>
      <c r="B2450" s="140" t="s">
        <v>142</v>
      </c>
      <c r="C2450" s="140" t="s">
        <v>16</v>
      </c>
      <c r="D2450" s="140" t="s">
        <v>7</v>
      </c>
      <c r="E2450" s="140" t="s">
        <v>535</v>
      </c>
      <c r="F2450" s="140">
        <v>2018</v>
      </c>
      <c r="G2450" s="140" t="s">
        <v>2216</v>
      </c>
      <c r="H2450" s="140">
        <v>96914018218.378494</v>
      </c>
      <c r="I2450" s="140">
        <v>38021959255.65435</v>
      </c>
      <c r="J2450" s="140">
        <v>31530431815.826351</v>
      </c>
      <c r="K2450" s="140">
        <v>26449475022.971691</v>
      </c>
      <c r="L2450" s="140">
        <v>24316306.200591393</v>
      </c>
      <c r="M2450" s="140">
        <v>946555533.92068541</v>
      </c>
      <c r="N2450" s="140">
        <v>0</v>
      </c>
      <c r="O2450" s="140">
        <v>0</v>
      </c>
      <c r="P2450" s="140">
        <v>2143579499.8279901</v>
      </c>
      <c r="Q2450" s="140">
        <v>23335023683.022423</v>
      </c>
      <c r="R2450" s="140">
        <v>7995718849.9105759</v>
      </c>
      <c r="S2450" s="140">
        <v>15339304833.111845</v>
      </c>
      <c r="T2450" s="140">
        <v>5080956792.8546638</v>
      </c>
      <c r="U2450" s="140">
        <v>561834774.78343725</v>
      </c>
      <c r="V2450" s="140">
        <v>270077458.43552846</v>
      </c>
      <c r="W2450" s="140">
        <v>5750943.2421802962</v>
      </c>
      <c r="X2450" s="140">
        <v>286006373.10572857</v>
      </c>
      <c r="Y2450" s="140">
        <v>4519122018.0712261</v>
      </c>
      <c r="Z2450" s="140">
        <v>35048607146.897781</v>
      </c>
      <c r="AA2450" s="140">
        <v>21451329252.303608</v>
      </c>
      <c r="AB2450" s="140">
        <v>13359316527.778038</v>
      </c>
      <c r="AC2450" s="140">
        <v>8092012724.525528</v>
      </c>
      <c r="AD2450" s="140">
        <v>13597277894.594175</v>
      </c>
      <c r="AE2450" s="140">
        <v>8468022525.4822502</v>
      </c>
      <c r="AF2450" s="140">
        <v>5129255369.1119156</v>
      </c>
      <c r="AG2450" s="140">
        <v>-7686980000</v>
      </c>
      <c r="AH2450" s="140">
        <v>6322800</v>
      </c>
      <c r="AI2450" s="44"/>
      <c r="AK2450" s="44"/>
      <c r="AL2450" s="4"/>
    </row>
    <row r="2451" spans="1:38" x14ac:dyDescent="0.35">
      <c r="A2451" s="140" t="s">
        <v>46</v>
      </c>
      <c r="B2451" s="140" t="s">
        <v>47</v>
      </c>
      <c r="C2451" s="140" t="s">
        <v>16</v>
      </c>
      <c r="D2451" s="140" t="s">
        <v>9</v>
      </c>
      <c r="E2451" s="140" t="s">
        <v>535</v>
      </c>
      <c r="F2451" s="140">
        <v>1995</v>
      </c>
      <c r="G2451" s="140" t="s">
        <v>2217</v>
      </c>
      <c r="H2451" s="140">
        <v>73148976060.950333</v>
      </c>
      <c r="I2451" s="140">
        <v>9964296434.7283421</v>
      </c>
      <c r="J2451" s="140">
        <v>32658303430.230434</v>
      </c>
      <c r="K2451" s="140">
        <v>32658303430.230434</v>
      </c>
      <c r="L2451" s="140">
        <v>7564606204.0915403</v>
      </c>
      <c r="M2451" s="140">
        <v>5593366869.5922623</v>
      </c>
      <c r="N2451" s="140">
        <v>455608066.62459457</v>
      </c>
      <c r="O2451" s="140">
        <v>0</v>
      </c>
      <c r="P2451" s="140">
        <v>5053595670.1572037</v>
      </c>
      <c r="Q2451" s="140">
        <v>13991126619.764833</v>
      </c>
      <c r="R2451" s="140">
        <v>12132098957.19282</v>
      </c>
      <c r="S2451" s="140">
        <v>1859027662.5720143</v>
      </c>
      <c r="T2451" s="140">
        <v>0</v>
      </c>
      <c r="U2451" s="140">
        <v>0</v>
      </c>
      <c r="V2451" s="140">
        <v>0</v>
      </c>
      <c r="W2451" s="140">
        <v>0</v>
      </c>
      <c r="X2451" s="140">
        <v>0</v>
      </c>
      <c r="Y2451" s="140">
        <v>0</v>
      </c>
      <c r="Z2451" s="140">
        <v>31552193558.24028</v>
      </c>
      <c r="AA2451" s="140">
        <v>20664985103.425552</v>
      </c>
      <c r="AB2451" s="140">
        <v>13230579244.891008</v>
      </c>
      <c r="AC2451" s="140">
        <v>7434405858.5344982</v>
      </c>
      <c r="AD2451" s="140">
        <v>10887208454.814774</v>
      </c>
      <c r="AE2451" s="140">
        <v>6970441715.5953884</v>
      </c>
      <c r="AF2451" s="140">
        <v>3916766739.2193942</v>
      </c>
      <c r="AG2451" s="140">
        <v>-1025817362.2487307</v>
      </c>
      <c r="AH2451" s="140">
        <v>10656138</v>
      </c>
      <c r="AI2451" s="44"/>
      <c r="AK2451" s="44"/>
      <c r="AL2451" s="4"/>
    </row>
    <row r="2452" spans="1:38" x14ac:dyDescent="0.35">
      <c r="A2452" s="140" t="s">
        <v>46</v>
      </c>
      <c r="B2452" s="140" t="s">
        <v>47</v>
      </c>
      <c r="C2452" s="140" t="s">
        <v>16</v>
      </c>
      <c r="D2452" s="140" t="s">
        <v>9</v>
      </c>
      <c r="E2452" s="140" t="s">
        <v>535</v>
      </c>
      <c r="F2452" s="140">
        <v>1996</v>
      </c>
      <c r="G2452" s="140" t="s">
        <v>2218</v>
      </c>
      <c r="H2452" s="140">
        <v>77232467787.290451</v>
      </c>
      <c r="I2452" s="140">
        <v>10375840648.235676</v>
      </c>
      <c r="J2452" s="140">
        <v>34692536253.707687</v>
      </c>
      <c r="K2452" s="140">
        <v>34692536253.707687</v>
      </c>
      <c r="L2452" s="140">
        <v>8378536292.4405899</v>
      </c>
      <c r="M2452" s="140">
        <v>5642233111.5711851</v>
      </c>
      <c r="N2452" s="140">
        <v>498378944.8442297</v>
      </c>
      <c r="O2452" s="140">
        <v>0</v>
      </c>
      <c r="P2452" s="140">
        <v>5843600541.8407326</v>
      </c>
      <c r="Q2452" s="140">
        <v>14329787363.01095</v>
      </c>
      <c r="R2452" s="140">
        <v>12537644273.309723</v>
      </c>
      <c r="S2452" s="140">
        <v>1792143089.7012265</v>
      </c>
      <c r="T2452" s="140">
        <v>0</v>
      </c>
      <c r="U2452" s="140">
        <v>0</v>
      </c>
      <c r="V2452" s="140">
        <v>0</v>
      </c>
      <c r="W2452" s="140">
        <v>0</v>
      </c>
      <c r="X2452" s="140">
        <v>0</v>
      </c>
      <c r="Y2452" s="140">
        <v>0</v>
      </c>
      <c r="Z2452" s="140">
        <v>33430566340.262245</v>
      </c>
      <c r="AA2452" s="140">
        <v>21897337310.945374</v>
      </c>
      <c r="AB2452" s="140">
        <v>13952932029.943239</v>
      </c>
      <c r="AC2452" s="140">
        <v>7944405281.0021362</v>
      </c>
      <c r="AD2452" s="140">
        <v>11533229029.316868</v>
      </c>
      <c r="AE2452" s="140">
        <v>7348946515.5833883</v>
      </c>
      <c r="AF2452" s="140">
        <v>4184282513.7334599</v>
      </c>
      <c r="AG2452" s="140">
        <v>-1266475454.9151518</v>
      </c>
      <c r="AH2452" s="140">
        <v>10982917</v>
      </c>
      <c r="AI2452" s="44"/>
      <c r="AK2452" s="44"/>
      <c r="AL2452" s="4"/>
    </row>
    <row r="2453" spans="1:38" x14ac:dyDescent="0.35">
      <c r="A2453" s="140" t="s">
        <v>46</v>
      </c>
      <c r="B2453" s="140" t="s">
        <v>47</v>
      </c>
      <c r="C2453" s="140" t="s">
        <v>16</v>
      </c>
      <c r="D2453" s="140" t="s">
        <v>9</v>
      </c>
      <c r="E2453" s="140" t="s">
        <v>535</v>
      </c>
      <c r="F2453" s="140">
        <v>1997</v>
      </c>
      <c r="G2453" s="140" t="s">
        <v>2219</v>
      </c>
      <c r="H2453" s="140">
        <v>81788274933.137497</v>
      </c>
      <c r="I2453" s="140">
        <v>10876981000.34593</v>
      </c>
      <c r="J2453" s="140">
        <v>37673070851.1194</v>
      </c>
      <c r="K2453" s="140">
        <v>37673070851.1194</v>
      </c>
      <c r="L2453" s="140">
        <v>8689343689.5536518</v>
      </c>
      <c r="M2453" s="140">
        <v>5551610400.6345806</v>
      </c>
      <c r="N2453" s="140">
        <v>541149823.06386483</v>
      </c>
      <c r="O2453" s="140">
        <v>0</v>
      </c>
      <c r="P2453" s="140">
        <v>7170400268.1003542</v>
      </c>
      <c r="Q2453" s="140">
        <v>15720566669.766947</v>
      </c>
      <c r="R2453" s="140">
        <v>13835081414.684891</v>
      </c>
      <c r="S2453" s="140">
        <v>1885485255.0820553</v>
      </c>
      <c r="T2453" s="140">
        <v>0</v>
      </c>
      <c r="U2453" s="140">
        <v>0</v>
      </c>
      <c r="V2453" s="140">
        <v>0</v>
      </c>
      <c r="W2453" s="140">
        <v>0</v>
      </c>
      <c r="X2453" s="140">
        <v>0</v>
      </c>
      <c r="Y2453" s="140">
        <v>0</v>
      </c>
      <c r="Z2453" s="140">
        <v>34266384392.235592</v>
      </c>
      <c r="AA2453" s="140">
        <v>22420131256.204594</v>
      </c>
      <c r="AB2453" s="140">
        <v>14609938050.688694</v>
      </c>
      <c r="AC2453" s="140">
        <v>7810193205.5158987</v>
      </c>
      <c r="AD2453" s="140">
        <v>11846253136.030998</v>
      </c>
      <c r="AE2453" s="140">
        <v>7719536628.5954695</v>
      </c>
      <c r="AF2453" s="140">
        <v>4126716507.4355345</v>
      </c>
      <c r="AG2453" s="140">
        <v>-1028161310.5634189</v>
      </c>
      <c r="AH2453" s="140">
        <v>11298600</v>
      </c>
      <c r="AI2453" s="44"/>
      <c r="AK2453" s="44"/>
      <c r="AL2453" s="4"/>
    </row>
    <row r="2454" spans="1:38" x14ac:dyDescent="0.35">
      <c r="A2454" s="140" t="s">
        <v>46</v>
      </c>
      <c r="B2454" s="140" t="s">
        <v>47</v>
      </c>
      <c r="C2454" s="140" t="s">
        <v>16</v>
      </c>
      <c r="D2454" s="140" t="s">
        <v>9</v>
      </c>
      <c r="E2454" s="140" t="s">
        <v>535</v>
      </c>
      <c r="F2454" s="140">
        <v>1998</v>
      </c>
      <c r="G2454" s="140" t="s">
        <v>2220</v>
      </c>
      <c r="H2454" s="140">
        <v>84816073047.028854</v>
      </c>
      <c r="I2454" s="140">
        <v>11300651828.698036</v>
      </c>
      <c r="J2454" s="140">
        <v>37162284636.589134</v>
      </c>
      <c r="K2454" s="140">
        <v>37162284636.589134</v>
      </c>
      <c r="L2454" s="140">
        <v>8671955626.6580906</v>
      </c>
      <c r="M2454" s="140">
        <v>5530317859.8139925</v>
      </c>
      <c r="N2454" s="140">
        <v>583920676.77850091</v>
      </c>
      <c r="O2454" s="140">
        <v>0</v>
      </c>
      <c r="P2454" s="140">
        <v>6771926539.9812346</v>
      </c>
      <c r="Q2454" s="140">
        <v>15604163933.357323</v>
      </c>
      <c r="R2454" s="140">
        <v>13941786786.317322</v>
      </c>
      <c r="S2454" s="140">
        <v>1662377147.0400002</v>
      </c>
      <c r="T2454" s="140">
        <v>0</v>
      </c>
      <c r="U2454" s="140">
        <v>0</v>
      </c>
      <c r="V2454" s="140">
        <v>0</v>
      </c>
      <c r="W2454" s="140">
        <v>0</v>
      </c>
      <c r="X2454" s="140">
        <v>0</v>
      </c>
      <c r="Y2454" s="140">
        <v>0</v>
      </c>
      <c r="Z2454" s="140">
        <v>37440281259.598495</v>
      </c>
      <c r="AA2454" s="140">
        <v>24453990208.11636</v>
      </c>
      <c r="AB2454" s="140">
        <v>15750567731.347105</v>
      </c>
      <c r="AC2454" s="140">
        <v>8703422476.7692566</v>
      </c>
      <c r="AD2454" s="140">
        <v>12986291051.482086</v>
      </c>
      <c r="AE2454" s="140">
        <v>8364338704.8330326</v>
      </c>
      <c r="AF2454" s="140">
        <v>4621952346.6490583</v>
      </c>
      <c r="AG2454" s="140">
        <v>-1087144677.856812</v>
      </c>
      <c r="AH2454" s="140">
        <v>11600508</v>
      </c>
      <c r="AI2454" s="44"/>
      <c r="AK2454" s="44"/>
      <c r="AL2454" s="4"/>
    </row>
    <row r="2455" spans="1:38" x14ac:dyDescent="0.35">
      <c r="A2455" s="140" t="s">
        <v>46</v>
      </c>
      <c r="B2455" s="140" t="s">
        <v>47</v>
      </c>
      <c r="C2455" s="140" t="s">
        <v>16</v>
      </c>
      <c r="D2455" s="140" t="s">
        <v>9</v>
      </c>
      <c r="E2455" s="140" t="s">
        <v>535</v>
      </c>
      <c r="F2455" s="140">
        <v>1999</v>
      </c>
      <c r="G2455" s="140" t="s">
        <v>2221</v>
      </c>
      <c r="H2455" s="140">
        <v>89679369117.227875</v>
      </c>
      <c r="I2455" s="140">
        <v>11980832588.337555</v>
      </c>
      <c r="J2455" s="140">
        <v>37615748201.336929</v>
      </c>
      <c r="K2455" s="140">
        <v>37615748201.336929</v>
      </c>
      <c r="L2455" s="140">
        <v>8284356586.0604229</v>
      </c>
      <c r="M2455" s="140">
        <v>5514197170.4831753</v>
      </c>
      <c r="N2455" s="140">
        <v>626691554.99813604</v>
      </c>
      <c r="O2455" s="140">
        <v>0</v>
      </c>
      <c r="P2455" s="140">
        <v>7571708962.3784933</v>
      </c>
      <c r="Q2455" s="140">
        <v>15618793927.416706</v>
      </c>
      <c r="R2455" s="140">
        <v>13966310430.488771</v>
      </c>
      <c r="S2455" s="140">
        <v>1652483496.9279337</v>
      </c>
      <c r="T2455" s="140">
        <v>0</v>
      </c>
      <c r="U2455" s="140">
        <v>0</v>
      </c>
      <c r="V2455" s="140">
        <v>0</v>
      </c>
      <c r="W2455" s="140">
        <v>0</v>
      </c>
      <c r="X2455" s="140">
        <v>0</v>
      </c>
      <c r="Y2455" s="140">
        <v>0</v>
      </c>
      <c r="Z2455" s="140">
        <v>41343989185.082878</v>
      </c>
      <c r="AA2455" s="140">
        <v>26963783234.40345</v>
      </c>
      <c r="AB2455" s="140">
        <v>17481993958.467342</v>
      </c>
      <c r="AC2455" s="140">
        <v>9481789275.9360466</v>
      </c>
      <c r="AD2455" s="140">
        <v>14380205950.679424</v>
      </c>
      <c r="AE2455" s="140">
        <v>9323419913.51334</v>
      </c>
      <c r="AF2455" s="140">
        <v>5056786037.1660976</v>
      </c>
      <c r="AG2455" s="140">
        <v>-1261200857.5294912</v>
      </c>
      <c r="AH2455" s="140">
        <v>11886458</v>
      </c>
      <c r="AI2455" s="44"/>
      <c r="AK2455" s="44"/>
      <c r="AL2455" s="4"/>
    </row>
    <row r="2456" spans="1:38" x14ac:dyDescent="0.35">
      <c r="A2456" s="140" t="s">
        <v>46</v>
      </c>
      <c r="B2456" s="140" t="s">
        <v>47</v>
      </c>
      <c r="C2456" s="140" t="s">
        <v>16</v>
      </c>
      <c r="D2456" s="140" t="s">
        <v>9</v>
      </c>
      <c r="E2456" s="140" t="s">
        <v>535</v>
      </c>
      <c r="F2456" s="140">
        <v>2000</v>
      </c>
      <c r="G2456" s="140" t="s">
        <v>2222</v>
      </c>
      <c r="H2456" s="140">
        <v>92758070280.758484</v>
      </c>
      <c r="I2456" s="140">
        <v>12865980826.865501</v>
      </c>
      <c r="J2456" s="140">
        <v>35734455069.300774</v>
      </c>
      <c r="K2456" s="140">
        <v>35734455069.300774</v>
      </c>
      <c r="L2456" s="140">
        <v>7207237219.2103853</v>
      </c>
      <c r="M2456" s="140">
        <v>5334411676.8176155</v>
      </c>
      <c r="N2456" s="140">
        <v>669462433.21777117</v>
      </c>
      <c r="O2456" s="140">
        <v>0</v>
      </c>
      <c r="P2456" s="140">
        <v>7268143846.284585</v>
      </c>
      <c r="Q2456" s="140">
        <v>15255199893.770414</v>
      </c>
      <c r="R2456" s="140">
        <v>13595364774.612015</v>
      </c>
      <c r="S2456" s="140">
        <v>1659835119.1583998</v>
      </c>
      <c r="T2456" s="140">
        <v>0</v>
      </c>
      <c r="U2456" s="140">
        <v>0</v>
      </c>
      <c r="V2456" s="140">
        <v>0</v>
      </c>
      <c r="W2456" s="140">
        <v>0</v>
      </c>
      <c r="X2456" s="140">
        <v>0</v>
      </c>
      <c r="Y2456" s="140">
        <v>0</v>
      </c>
      <c r="Z2456" s="140">
        <v>45572304089.150276</v>
      </c>
      <c r="AA2456" s="140">
        <v>29688582691.005344</v>
      </c>
      <c r="AB2456" s="140">
        <v>19469070583.480812</v>
      </c>
      <c r="AC2456" s="140">
        <v>10219512107.52453</v>
      </c>
      <c r="AD2456" s="140">
        <v>15883721398.144934</v>
      </c>
      <c r="AE2456" s="140">
        <v>10416168944.384089</v>
      </c>
      <c r="AF2456" s="140">
        <v>5467552453.7608633</v>
      </c>
      <c r="AG2456" s="140">
        <v>-1414669704.5580816</v>
      </c>
      <c r="AH2456" s="140">
        <v>12155239</v>
      </c>
      <c r="AI2456" s="44"/>
      <c r="AK2456" s="44"/>
      <c r="AL2456" s="4"/>
    </row>
    <row r="2457" spans="1:38" x14ac:dyDescent="0.35">
      <c r="A2457" s="140" t="s">
        <v>46</v>
      </c>
      <c r="B2457" s="140" t="s">
        <v>47</v>
      </c>
      <c r="C2457" s="140" t="s">
        <v>16</v>
      </c>
      <c r="D2457" s="140" t="s">
        <v>9</v>
      </c>
      <c r="E2457" s="140" t="s">
        <v>535</v>
      </c>
      <c r="F2457" s="140">
        <v>2001</v>
      </c>
      <c r="G2457" s="140" t="s">
        <v>2223</v>
      </c>
      <c r="H2457" s="140">
        <v>94964792847.066788</v>
      </c>
      <c r="I2457" s="140">
        <v>13650373254.521681</v>
      </c>
      <c r="J2457" s="140">
        <v>34572492953.67392</v>
      </c>
      <c r="K2457" s="140">
        <v>34572492953.67392</v>
      </c>
      <c r="L2457" s="140">
        <v>6120300680.214962</v>
      </c>
      <c r="M2457" s="140">
        <v>5272658948.7193289</v>
      </c>
      <c r="N2457" s="140">
        <v>712233286.93240726</v>
      </c>
      <c r="O2457" s="140">
        <v>0</v>
      </c>
      <c r="P2457" s="140">
        <v>7181074825.2149506</v>
      </c>
      <c r="Q2457" s="140">
        <v>15286225212.592272</v>
      </c>
      <c r="R2457" s="140">
        <v>13451088230.250698</v>
      </c>
      <c r="S2457" s="140">
        <v>1835136982.341573</v>
      </c>
      <c r="T2457" s="140">
        <v>0</v>
      </c>
      <c r="U2457" s="140">
        <v>0</v>
      </c>
      <c r="V2457" s="140">
        <v>0</v>
      </c>
      <c r="W2457" s="140">
        <v>0</v>
      </c>
      <c r="X2457" s="140">
        <v>0</v>
      </c>
      <c r="Y2457" s="140">
        <v>0</v>
      </c>
      <c r="Z2457" s="140">
        <v>48046848037.865242</v>
      </c>
      <c r="AA2457" s="140">
        <v>31313733667.562588</v>
      </c>
      <c r="AB2457" s="140">
        <v>20981011517.173275</v>
      </c>
      <c r="AC2457" s="140">
        <v>10332722150.38924</v>
      </c>
      <c r="AD2457" s="140">
        <v>16733114370.302658</v>
      </c>
      <c r="AE2457" s="140">
        <v>11211619446.236006</v>
      </c>
      <c r="AF2457" s="140">
        <v>5521494924.0667105</v>
      </c>
      <c r="AG2457" s="140">
        <v>-1304921398.9940422</v>
      </c>
      <c r="AH2457" s="140">
        <v>12405408</v>
      </c>
      <c r="AI2457" s="44"/>
      <c r="AK2457" s="44"/>
      <c r="AL2457" s="4"/>
    </row>
    <row r="2458" spans="1:38" x14ac:dyDescent="0.35">
      <c r="A2458" s="140" t="s">
        <v>46</v>
      </c>
      <c r="B2458" s="140" t="s">
        <v>47</v>
      </c>
      <c r="C2458" s="140" t="s">
        <v>16</v>
      </c>
      <c r="D2458" s="140" t="s">
        <v>9</v>
      </c>
      <c r="E2458" s="140" t="s">
        <v>535</v>
      </c>
      <c r="F2458" s="140">
        <v>2002</v>
      </c>
      <c r="G2458" s="140" t="s">
        <v>2224</v>
      </c>
      <c r="H2458" s="140">
        <v>98263534033.331924</v>
      </c>
      <c r="I2458" s="140">
        <v>14735676893.034752</v>
      </c>
      <c r="J2458" s="140">
        <v>33588695584.091255</v>
      </c>
      <c r="K2458" s="140">
        <v>33588695584.091255</v>
      </c>
      <c r="L2458" s="140">
        <v>5317518863.8061419</v>
      </c>
      <c r="M2458" s="140">
        <v>5283683959.5093985</v>
      </c>
      <c r="N2458" s="140">
        <v>755004165.15204239</v>
      </c>
      <c r="O2458" s="140">
        <v>0</v>
      </c>
      <c r="P2458" s="140">
        <v>6826752956.2940626</v>
      </c>
      <c r="Q2458" s="140">
        <v>15405735639.329609</v>
      </c>
      <c r="R2458" s="140">
        <v>13511791469.777218</v>
      </c>
      <c r="S2458" s="140">
        <v>1893944169.552392</v>
      </c>
      <c r="T2458" s="140">
        <v>0</v>
      </c>
      <c r="U2458" s="140">
        <v>0</v>
      </c>
      <c r="V2458" s="140">
        <v>0</v>
      </c>
      <c r="W2458" s="140">
        <v>0</v>
      </c>
      <c r="X2458" s="140">
        <v>0</v>
      </c>
      <c r="Y2458" s="140">
        <v>0</v>
      </c>
      <c r="Z2458" s="140">
        <v>51084660465.636978</v>
      </c>
      <c r="AA2458" s="140">
        <v>33340603684.792667</v>
      </c>
      <c r="AB2458" s="140">
        <v>22714252927.857548</v>
      </c>
      <c r="AC2458" s="140">
        <v>10626350756.935118</v>
      </c>
      <c r="AD2458" s="140">
        <v>17744056780.844311</v>
      </c>
      <c r="AE2458" s="140">
        <v>12088653147.879225</v>
      </c>
      <c r="AF2458" s="140">
        <v>5655403632.9650574</v>
      </c>
      <c r="AG2458" s="140">
        <v>-1145498909.4310741</v>
      </c>
      <c r="AH2458" s="140">
        <v>12637727</v>
      </c>
      <c r="AI2458" s="44"/>
      <c r="AK2458" s="44"/>
      <c r="AL2458" s="4"/>
    </row>
    <row r="2459" spans="1:38" x14ac:dyDescent="0.35">
      <c r="A2459" s="140" t="s">
        <v>46</v>
      </c>
      <c r="B2459" s="140" t="s">
        <v>47</v>
      </c>
      <c r="C2459" s="140" t="s">
        <v>16</v>
      </c>
      <c r="D2459" s="140" t="s">
        <v>9</v>
      </c>
      <c r="E2459" s="140" t="s">
        <v>535</v>
      </c>
      <c r="F2459" s="140">
        <v>2003</v>
      </c>
      <c r="G2459" s="140" t="s">
        <v>2225</v>
      </c>
      <c r="H2459" s="140">
        <v>104624407234.87883</v>
      </c>
      <c r="I2459" s="140">
        <v>15887429589.479851</v>
      </c>
      <c r="J2459" s="140">
        <v>34570913605.617317</v>
      </c>
      <c r="K2459" s="140">
        <v>34570913605.617317</v>
      </c>
      <c r="L2459" s="140">
        <v>4989224613.6737738</v>
      </c>
      <c r="M2459" s="140">
        <v>5191080865.2728662</v>
      </c>
      <c r="N2459" s="140">
        <v>797775043.3716774</v>
      </c>
      <c r="O2459" s="140">
        <v>1359349385.3149211</v>
      </c>
      <c r="P2459" s="140">
        <v>7353151628.4253292</v>
      </c>
      <c r="Q2459" s="140">
        <v>14880332069.558752</v>
      </c>
      <c r="R2459" s="140">
        <v>12682281651.565073</v>
      </c>
      <c r="S2459" s="140">
        <v>2198050417.9936786</v>
      </c>
      <c r="T2459" s="140">
        <v>0</v>
      </c>
      <c r="U2459" s="140">
        <v>0</v>
      </c>
      <c r="V2459" s="140">
        <v>0</v>
      </c>
      <c r="W2459" s="140">
        <v>0</v>
      </c>
      <c r="X2459" s="140">
        <v>0</v>
      </c>
      <c r="Y2459" s="140">
        <v>0</v>
      </c>
      <c r="Z2459" s="140">
        <v>55651834943.627007</v>
      </c>
      <c r="AA2459" s="140">
        <v>36400614417.086731</v>
      </c>
      <c r="AB2459" s="140">
        <v>24914560367.213066</v>
      </c>
      <c r="AC2459" s="140">
        <v>11486054049.873745</v>
      </c>
      <c r="AD2459" s="140">
        <v>19251220526.540192</v>
      </c>
      <c r="AE2459" s="140">
        <v>13176582418.506424</v>
      </c>
      <c r="AF2459" s="140">
        <v>6074638108.0337944</v>
      </c>
      <c r="AG2459" s="140">
        <v>-1485770903.8453534</v>
      </c>
      <c r="AH2459" s="140">
        <v>12856163</v>
      </c>
      <c r="AI2459" s="44"/>
      <c r="AK2459" s="44"/>
      <c r="AL2459" s="4"/>
    </row>
    <row r="2460" spans="1:38" x14ac:dyDescent="0.35">
      <c r="A2460" s="140" t="s">
        <v>46</v>
      </c>
      <c r="B2460" s="140" t="s">
        <v>47</v>
      </c>
      <c r="C2460" s="140" t="s">
        <v>16</v>
      </c>
      <c r="D2460" s="140" t="s">
        <v>9</v>
      </c>
      <c r="E2460" s="140" t="s">
        <v>535</v>
      </c>
      <c r="F2460" s="140">
        <v>2004</v>
      </c>
      <c r="G2460" s="140" t="s">
        <v>2226</v>
      </c>
      <c r="H2460" s="140">
        <v>112328316959.52345</v>
      </c>
      <c r="I2460" s="140">
        <v>17155476760.992176</v>
      </c>
      <c r="J2460" s="140">
        <v>36233013733.703644</v>
      </c>
      <c r="K2460" s="140">
        <v>36233013733.703644</v>
      </c>
      <c r="L2460" s="140">
        <v>5418021399.1053343</v>
      </c>
      <c r="M2460" s="140">
        <v>5340164202.708602</v>
      </c>
      <c r="N2460" s="140">
        <v>840545897.08631361</v>
      </c>
      <c r="O2460" s="140">
        <v>328137808.03577864</v>
      </c>
      <c r="P2460" s="140">
        <v>7742552611.512249</v>
      </c>
      <c r="Q2460" s="140">
        <v>16563591815.255367</v>
      </c>
      <c r="R2460" s="140">
        <v>14030509424.386961</v>
      </c>
      <c r="S2460" s="140">
        <v>2533082390.8684063</v>
      </c>
      <c r="T2460" s="140">
        <v>0</v>
      </c>
      <c r="U2460" s="140">
        <v>0</v>
      </c>
      <c r="V2460" s="140">
        <v>0</v>
      </c>
      <c r="W2460" s="140">
        <v>0</v>
      </c>
      <c r="X2460" s="140">
        <v>0</v>
      </c>
      <c r="Y2460" s="140">
        <v>0</v>
      </c>
      <c r="Z2460" s="140">
        <v>60490070919.526894</v>
      </c>
      <c r="AA2460" s="140">
        <v>39667106432.776627</v>
      </c>
      <c r="AB2460" s="140">
        <v>27300529555.241261</v>
      </c>
      <c r="AC2460" s="140">
        <v>12366576877.535452</v>
      </c>
      <c r="AD2460" s="140">
        <v>20822964486.750263</v>
      </c>
      <c r="AE2460" s="140">
        <v>14331218193.634991</v>
      </c>
      <c r="AF2460" s="140">
        <v>6491746293.1152639</v>
      </c>
      <c r="AG2460" s="140">
        <v>-1550244454.6992805</v>
      </c>
      <c r="AH2460" s="140">
        <v>13066469</v>
      </c>
      <c r="AI2460" s="44"/>
      <c r="AK2460" s="44"/>
      <c r="AL2460" s="4"/>
    </row>
    <row r="2461" spans="1:38" x14ac:dyDescent="0.35">
      <c r="A2461" s="140" t="s">
        <v>46</v>
      </c>
      <c r="B2461" s="140" t="s">
        <v>47</v>
      </c>
      <c r="C2461" s="140" t="s">
        <v>16</v>
      </c>
      <c r="D2461" s="140" t="s">
        <v>9</v>
      </c>
      <c r="E2461" s="140" t="s">
        <v>535</v>
      </c>
      <c r="F2461" s="140">
        <v>2005</v>
      </c>
      <c r="G2461" s="140" t="s">
        <v>2227</v>
      </c>
      <c r="H2461" s="140">
        <v>124933617300.78868</v>
      </c>
      <c r="I2461" s="140">
        <v>18687075788.35717</v>
      </c>
      <c r="J2461" s="140">
        <v>38557267038.824448</v>
      </c>
      <c r="K2461" s="140">
        <v>38557267038.824448</v>
      </c>
      <c r="L2461" s="140">
        <v>5488234911.5059605</v>
      </c>
      <c r="M2461" s="140">
        <v>5644835532.1254053</v>
      </c>
      <c r="N2461" s="140">
        <v>883316775.30594873</v>
      </c>
      <c r="O2461" s="140">
        <v>385483598.57531023</v>
      </c>
      <c r="P2461" s="140">
        <v>8305099010.5602112</v>
      </c>
      <c r="Q2461" s="140">
        <v>17850297210.75161</v>
      </c>
      <c r="R2461" s="140">
        <v>14922193207.494041</v>
      </c>
      <c r="S2461" s="140">
        <v>2928104003.2575693</v>
      </c>
      <c r="T2461" s="140">
        <v>0</v>
      </c>
      <c r="U2461" s="140">
        <v>0</v>
      </c>
      <c r="V2461" s="140">
        <v>0</v>
      </c>
      <c r="W2461" s="140">
        <v>0</v>
      </c>
      <c r="X2461" s="140">
        <v>0</v>
      </c>
      <c r="Y2461" s="140">
        <v>0</v>
      </c>
      <c r="Z2461" s="140">
        <v>69640415241.789413</v>
      </c>
      <c r="AA2461" s="140">
        <v>45789322247.390572</v>
      </c>
      <c r="AB2461" s="140">
        <v>31252238591.070236</v>
      </c>
      <c r="AC2461" s="140">
        <v>14537083656.320328</v>
      </c>
      <c r="AD2461" s="140">
        <v>23851092994.398735</v>
      </c>
      <c r="AE2461" s="140">
        <v>16278905481.31522</v>
      </c>
      <c r="AF2461" s="140">
        <v>7572187513.0835791</v>
      </c>
      <c r="AG2461" s="140">
        <v>-1951140768.1823752</v>
      </c>
      <c r="AH2461" s="140">
        <v>13273354</v>
      </c>
      <c r="AI2461" s="44"/>
      <c r="AK2461" s="44"/>
      <c r="AL2461" s="4"/>
    </row>
    <row r="2462" spans="1:38" x14ac:dyDescent="0.35">
      <c r="A2462" s="140" t="s">
        <v>46</v>
      </c>
      <c r="B2462" s="140" t="s">
        <v>47</v>
      </c>
      <c r="C2462" s="140" t="s">
        <v>16</v>
      </c>
      <c r="D2462" s="140" t="s">
        <v>9</v>
      </c>
      <c r="E2462" s="140" t="s">
        <v>535</v>
      </c>
      <c r="F2462" s="140">
        <v>2006</v>
      </c>
      <c r="G2462" s="140" t="s">
        <v>2228</v>
      </c>
      <c r="H2462" s="140">
        <v>135272989690.55179</v>
      </c>
      <c r="I2462" s="140">
        <v>20475461470.203918</v>
      </c>
      <c r="J2462" s="140">
        <v>41785290984.435898</v>
      </c>
      <c r="K2462" s="140">
        <v>41785290984.435898</v>
      </c>
      <c r="L2462" s="140">
        <v>5622086698.0545826</v>
      </c>
      <c r="M2462" s="140">
        <v>5713573658.1697073</v>
      </c>
      <c r="N2462" s="140">
        <v>926087629.02058482</v>
      </c>
      <c r="O2462" s="140">
        <v>353345796.01728445</v>
      </c>
      <c r="P2462" s="140">
        <v>9286094807.5653496</v>
      </c>
      <c r="Q2462" s="140">
        <v>19884102395.608391</v>
      </c>
      <c r="R2462" s="140">
        <v>16637934212.625908</v>
      </c>
      <c r="S2462" s="140">
        <v>3246168182.9824829</v>
      </c>
      <c r="T2462" s="140">
        <v>0</v>
      </c>
      <c r="U2462" s="140">
        <v>0</v>
      </c>
      <c r="V2462" s="140">
        <v>0</v>
      </c>
      <c r="W2462" s="140">
        <v>0</v>
      </c>
      <c r="X2462" s="140">
        <v>0</v>
      </c>
      <c r="Y2462" s="140">
        <v>0</v>
      </c>
      <c r="Z2462" s="140">
        <v>75259675820.897156</v>
      </c>
      <c r="AA2462" s="140">
        <v>49630279423.767303</v>
      </c>
      <c r="AB2462" s="140">
        <v>34322042513.200603</v>
      </c>
      <c r="AC2462" s="140">
        <v>15308236910.566587</v>
      </c>
      <c r="AD2462" s="140">
        <v>25629396397.129852</v>
      </c>
      <c r="AE2462" s="140">
        <v>17724124122.273376</v>
      </c>
      <c r="AF2462" s="140">
        <v>7905272274.8564758</v>
      </c>
      <c r="AG2462" s="140">
        <v>-2247438584.9851913</v>
      </c>
      <c r="AH2462" s="140">
        <v>13477709</v>
      </c>
      <c r="AI2462" s="44"/>
      <c r="AK2462" s="44"/>
      <c r="AL2462" s="4"/>
    </row>
    <row r="2463" spans="1:38" x14ac:dyDescent="0.35">
      <c r="A2463" s="140" t="s">
        <v>46</v>
      </c>
      <c r="B2463" s="140" t="s">
        <v>47</v>
      </c>
      <c r="C2463" s="140" t="s">
        <v>16</v>
      </c>
      <c r="D2463" s="140" t="s">
        <v>9</v>
      </c>
      <c r="E2463" s="140" t="s">
        <v>535</v>
      </c>
      <c r="F2463" s="140">
        <v>2007</v>
      </c>
      <c r="G2463" s="140" t="s">
        <v>2229</v>
      </c>
      <c r="H2463" s="140">
        <v>152601263788.91409</v>
      </c>
      <c r="I2463" s="140">
        <v>22394949458.993248</v>
      </c>
      <c r="J2463" s="140">
        <v>46524524945.361725</v>
      </c>
      <c r="K2463" s="140">
        <v>46524524945.361725</v>
      </c>
      <c r="L2463" s="140">
        <v>6037059455.8865442</v>
      </c>
      <c r="M2463" s="140">
        <v>5604511861.8969297</v>
      </c>
      <c r="N2463" s="140">
        <v>968858507.24021995</v>
      </c>
      <c r="O2463" s="140">
        <v>438281179.16266328</v>
      </c>
      <c r="P2463" s="140">
        <v>10281084247.016193</v>
      </c>
      <c r="Q2463" s="140">
        <v>23194729694.159172</v>
      </c>
      <c r="R2463" s="140">
        <v>19631003242.251064</v>
      </c>
      <c r="S2463" s="140">
        <v>3563726451.9081078</v>
      </c>
      <c r="T2463" s="140">
        <v>0</v>
      </c>
      <c r="U2463" s="140">
        <v>0</v>
      </c>
      <c r="V2463" s="140">
        <v>0</v>
      </c>
      <c r="W2463" s="140">
        <v>0</v>
      </c>
      <c r="X2463" s="140">
        <v>0</v>
      </c>
      <c r="Y2463" s="140">
        <v>0</v>
      </c>
      <c r="Z2463" s="140">
        <v>85344935143.554276</v>
      </c>
      <c r="AA2463" s="140">
        <v>55286582446.938782</v>
      </c>
      <c r="AB2463" s="140">
        <v>38071124121.372185</v>
      </c>
      <c r="AC2463" s="140">
        <v>17215458325.566597</v>
      </c>
      <c r="AD2463" s="140">
        <v>30058352696.61549</v>
      </c>
      <c r="AE2463" s="140">
        <v>20698607614.155304</v>
      </c>
      <c r="AF2463" s="140">
        <v>9359745082.4602089</v>
      </c>
      <c r="AG2463" s="140">
        <v>-1663145758.9951627</v>
      </c>
      <c r="AH2463" s="140">
        <v>13679962</v>
      </c>
      <c r="AI2463" s="44"/>
      <c r="AK2463" s="44"/>
      <c r="AL2463" s="4"/>
    </row>
    <row r="2464" spans="1:38" x14ac:dyDescent="0.35">
      <c r="A2464" s="140" t="s">
        <v>46</v>
      </c>
      <c r="B2464" s="140" t="s">
        <v>47</v>
      </c>
      <c r="C2464" s="140" t="s">
        <v>16</v>
      </c>
      <c r="D2464" s="140" t="s">
        <v>9</v>
      </c>
      <c r="E2464" s="140" t="s">
        <v>535</v>
      </c>
      <c r="F2464" s="140">
        <v>2008</v>
      </c>
      <c r="G2464" s="140" t="s">
        <v>2230</v>
      </c>
      <c r="H2464" s="140">
        <v>169074634750.70074</v>
      </c>
      <c r="I2464" s="140">
        <v>24639538792.797554</v>
      </c>
      <c r="J2464" s="140">
        <v>50838475123.09758</v>
      </c>
      <c r="K2464" s="140">
        <v>50838475123.09758</v>
      </c>
      <c r="L2464" s="140">
        <v>6693221002.073287</v>
      </c>
      <c r="M2464" s="140">
        <v>5468594236.2318945</v>
      </c>
      <c r="N2464" s="140">
        <v>1011629385.459855</v>
      </c>
      <c r="O2464" s="140">
        <v>590048750.03543246</v>
      </c>
      <c r="P2464" s="140">
        <v>10674360922.61422</v>
      </c>
      <c r="Q2464" s="140">
        <v>26400620826.682892</v>
      </c>
      <c r="R2464" s="140">
        <v>22731469195.233006</v>
      </c>
      <c r="S2464" s="140">
        <v>3669151631.4498858</v>
      </c>
      <c r="T2464" s="140">
        <v>0</v>
      </c>
      <c r="U2464" s="140">
        <v>0</v>
      </c>
      <c r="V2464" s="140">
        <v>0</v>
      </c>
      <c r="W2464" s="140">
        <v>0</v>
      </c>
      <c r="X2464" s="140">
        <v>0</v>
      </c>
      <c r="Y2464" s="140">
        <v>0</v>
      </c>
      <c r="Z2464" s="140">
        <v>95942711337.091782</v>
      </c>
      <c r="AA2464" s="140">
        <v>62312576380.115883</v>
      </c>
      <c r="AB2464" s="140">
        <v>42395208248.620476</v>
      </c>
      <c r="AC2464" s="140">
        <v>19917368131.495537</v>
      </c>
      <c r="AD2464" s="140">
        <v>33630134956.975906</v>
      </c>
      <c r="AE2464" s="140">
        <v>22880719394.956089</v>
      </c>
      <c r="AF2464" s="140">
        <v>10749415562.019783</v>
      </c>
      <c r="AG2464" s="140">
        <v>-2346090502.28616</v>
      </c>
      <c r="AH2464" s="140">
        <v>13883834</v>
      </c>
      <c r="AI2464" s="44"/>
      <c r="AK2464" s="44"/>
      <c r="AL2464" s="4"/>
    </row>
    <row r="2465" spans="1:38" x14ac:dyDescent="0.35">
      <c r="A2465" s="140" t="s">
        <v>46</v>
      </c>
      <c r="B2465" s="140" t="s">
        <v>47</v>
      </c>
      <c r="C2465" s="140" t="s">
        <v>16</v>
      </c>
      <c r="D2465" s="140" t="s">
        <v>9</v>
      </c>
      <c r="E2465" s="140" t="s">
        <v>535</v>
      </c>
      <c r="F2465" s="140">
        <v>2009</v>
      </c>
      <c r="G2465" s="140" t="s">
        <v>2231</v>
      </c>
      <c r="H2465" s="140">
        <v>184997546170.32553</v>
      </c>
      <c r="I2465" s="140">
        <v>26842264556.939301</v>
      </c>
      <c r="J2465" s="140">
        <v>54382133164.229378</v>
      </c>
      <c r="K2465" s="140">
        <v>54382133164.229378</v>
      </c>
      <c r="L2465" s="140">
        <v>7146070082.2431545</v>
      </c>
      <c r="M2465" s="140">
        <v>5584764760.9140272</v>
      </c>
      <c r="N2465" s="140">
        <v>1054400239.1744912</v>
      </c>
      <c r="O2465" s="140">
        <v>409217446.20824593</v>
      </c>
      <c r="P2465" s="140">
        <v>11123203888.197929</v>
      </c>
      <c r="Q2465" s="140">
        <v>29064476747.491531</v>
      </c>
      <c r="R2465" s="140">
        <v>25272704085.558506</v>
      </c>
      <c r="S2465" s="140">
        <v>3791772661.9330249</v>
      </c>
      <c r="T2465" s="140">
        <v>0</v>
      </c>
      <c r="U2465" s="140">
        <v>0</v>
      </c>
      <c r="V2465" s="140">
        <v>0</v>
      </c>
      <c r="W2465" s="140">
        <v>0</v>
      </c>
      <c r="X2465" s="140">
        <v>0</v>
      </c>
      <c r="Y2465" s="140">
        <v>0</v>
      </c>
      <c r="Z2465" s="140">
        <v>104298999349.03145</v>
      </c>
      <c r="AA2465" s="140">
        <v>65071780720.206703</v>
      </c>
      <c r="AB2465" s="140">
        <v>44494979154.224182</v>
      </c>
      <c r="AC2465" s="140">
        <v>20576801565.982513</v>
      </c>
      <c r="AD2465" s="140">
        <v>39227218628.824623</v>
      </c>
      <c r="AE2465" s="140">
        <v>26822906271.347061</v>
      </c>
      <c r="AF2465" s="140">
        <v>12404312357.477667</v>
      </c>
      <c r="AG2465" s="140">
        <v>-525850899.8746056</v>
      </c>
      <c r="AH2465" s="140">
        <v>14093604</v>
      </c>
      <c r="AI2465" s="44"/>
      <c r="AK2465" s="44"/>
      <c r="AL2465" s="4"/>
    </row>
    <row r="2466" spans="1:38" x14ac:dyDescent="0.35">
      <c r="A2466" s="140" t="s">
        <v>46</v>
      </c>
      <c r="B2466" s="140" t="s">
        <v>47</v>
      </c>
      <c r="C2466" s="140" t="s">
        <v>16</v>
      </c>
      <c r="D2466" s="140" t="s">
        <v>9</v>
      </c>
      <c r="E2466" s="140" t="s">
        <v>535</v>
      </c>
      <c r="F2466" s="140">
        <v>2010</v>
      </c>
      <c r="G2466" s="140" t="s">
        <v>2232</v>
      </c>
      <c r="H2466" s="140">
        <v>191711556032.2301</v>
      </c>
      <c r="I2466" s="140">
        <v>28568897094.716351</v>
      </c>
      <c r="J2466" s="140">
        <v>58285296016.354813</v>
      </c>
      <c r="K2466" s="140">
        <v>58285296016.354813</v>
      </c>
      <c r="L2466" s="140">
        <v>8151269785.6809883</v>
      </c>
      <c r="M2466" s="140">
        <v>5664740278.8176746</v>
      </c>
      <c r="N2466" s="140">
        <v>1097171117.3941262</v>
      </c>
      <c r="O2466" s="140">
        <v>361357647.79629445</v>
      </c>
      <c r="P2466" s="140">
        <v>11542078626.245026</v>
      </c>
      <c r="Q2466" s="140">
        <v>31468678560.420704</v>
      </c>
      <c r="R2466" s="140">
        <v>27566430970.003056</v>
      </c>
      <c r="S2466" s="140">
        <v>3902247590.4176483</v>
      </c>
      <c r="T2466" s="140">
        <v>0</v>
      </c>
      <c r="U2466" s="140">
        <v>0</v>
      </c>
      <c r="V2466" s="140">
        <v>0</v>
      </c>
      <c r="W2466" s="140">
        <v>0</v>
      </c>
      <c r="X2466" s="140">
        <v>0</v>
      </c>
      <c r="Y2466" s="140">
        <v>0</v>
      </c>
      <c r="Z2466" s="140">
        <v>105570899465.26918</v>
      </c>
      <c r="AA2466" s="140">
        <v>66050518825.220291</v>
      </c>
      <c r="AB2466" s="140">
        <v>45677033143.222641</v>
      </c>
      <c r="AC2466" s="140">
        <v>20373485681.997646</v>
      </c>
      <c r="AD2466" s="140">
        <v>39520380640.048882</v>
      </c>
      <c r="AE2466" s="140">
        <v>27330197679.522453</v>
      </c>
      <c r="AF2466" s="140">
        <v>12190182960.526457</v>
      </c>
      <c r="AG2466" s="140">
        <v>-713536544.11025274</v>
      </c>
      <c r="AH2466" s="140">
        <v>14312212</v>
      </c>
      <c r="AI2466" s="44"/>
      <c r="AK2466" s="44"/>
      <c r="AL2466" s="4"/>
    </row>
    <row r="2467" spans="1:38" x14ac:dyDescent="0.35">
      <c r="A2467" s="140" t="s">
        <v>46</v>
      </c>
      <c r="B2467" s="140" t="s">
        <v>47</v>
      </c>
      <c r="C2467" s="140" t="s">
        <v>16</v>
      </c>
      <c r="D2467" s="140" t="s">
        <v>9</v>
      </c>
      <c r="E2467" s="140" t="s">
        <v>535</v>
      </c>
      <c r="F2467" s="140">
        <v>2011</v>
      </c>
      <c r="G2467" s="140" t="s">
        <v>2233</v>
      </c>
      <c r="H2467" s="140">
        <v>204794271005.90793</v>
      </c>
      <c r="I2467" s="140">
        <v>30515956355.341602</v>
      </c>
      <c r="J2467" s="140">
        <v>61718342724.784302</v>
      </c>
      <c r="K2467" s="140">
        <v>61718342724.784302</v>
      </c>
      <c r="L2467" s="140">
        <v>9401870650.9891529</v>
      </c>
      <c r="M2467" s="140">
        <v>5976869129.5354805</v>
      </c>
      <c r="N2467" s="140">
        <v>1235150998.6624069</v>
      </c>
      <c r="O2467" s="140">
        <v>439707535.46648085</v>
      </c>
      <c r="P2467" s="140">
        <v>11309558517.086607</v>
      </c>
      <c r="Q2467" s="140">
        <v>33355185893.04417</v>
      </c>
      <c r="R2467" s="140">
        <v>29562698550.462673</v>
      </c>
      <c r="S2467" s="140">
        <v>3792487342.5814967</v>
      </c>
      <c r="T2467" s="140">
        <v>0</v>
      </c>
      <c r="U2467" s="140">
        <v>0</v>
      </c>
      <c r="V2467" s="140">
        <v>0</v>
      </c>
      <c r="W2467" s="140">
        <v>0</v>
      </c>
      <c r="X2467" s="140">
        <v>0</v>
      </c>
      <c r="Y2467" s="140">
        <v>0</v>
      </c>
      <c r="Z2467" s="140">
        <v>113860141438.96225</v>
      </c>
      <c r="AA2467" s="140">
        <v>71393935308.719284</v>
      </c>
      <c r="AB2467" s="140">
        <v>49478284600.305954</v>
      </c>
      <c r="AC2467" s="140">
        <v>21915650708.413326</v>
      </c>
      <c r="AD2467" s="140">
        <v>42466206130.242981</v>
      </c>
      <c r="AE2467" s="140">
        <v>29430441447.465759</v>
      </c>
      <c r="AF2467" s="140">
        <v>13035764682.777235</v>
      </c>
      <c r="AG2467" s="140">
        <v>-1300169513.1802723</v>
      </c>
      <c r="AH2467" s="140">
        <v>14541423</v>
      </c>
      <c r="AI2467" s="44"/>
      <c r="AK2467" s="44"/>
      <c r="AL2467" s="4"/>
    </row>
    <row r="2468" spans="1:38" x14ac:dyDescent="0.35">
      <c r="A2468" s="140" t="s">
        <v>46</v>
      </c>
      <c r="B2468" s="140" t="s">
        <v>47</v>
      </c>
      <c r="C2468" s="140" t="s">
        <v>16</v>
      </c>
      <c r="D2468" s="140" t="s">
        <v>9</v>
      </c>
      <c r="E2468" s="140" t="s">
        <v>535</v>
      </c>
      <c r="F2468" s="140">
        <v>2012</v>
      </c>
      <c r="G2468" s="140" t="s">
        <v>2234</v>
      </c>
      <c r="H2468" s="140">
        <v>221534810668.32108</v>
      </c>
      <c r="I2468" s="140">
        <v>32929207424.009846</v>
      </c>
      <c r="J2468" s="140">
        <v>66709687028.060417</v>
      </c>
      <c r="K2468" s="140">
        <v>66709687028.060417</v>
      </c>
      <c r="L2468" s="140">
        <v>9853102864.3052158</v>
      </c>
      <c r="M2468" s="140">
        <v>6201135366.2282314</v>
      </c>
      <c r="N2468" s="140">
        <v>1373130855.4256887</v>
      </c>
      <c r="O2468" s="140">
        <v>451669938.28330123</v>
      </c>
      <c r="P2468" s="140">
        <v>12103348633.435308</v>
      </c>
      <c r="Q2468" s="140">
        <v>36727299370.382668</v>
      </c>
      <c r="R2468" s="140">
        <v>32701421954.149017</v>
      </c>
      <c r="S2468" s="140">
        <v>4025877416.2336469</v>
      </c>
      <c r="T2468" s="140">
        <v>0</v>
      </c>
      <c r="U2468" s="140">
        <v>0</v>
      </c>
      <c r="V2468" s="140">
        <v>0</v>
      </c>
      <c r="W2468" s="140">
        <v>0</v>
      </c>
      <c r="X2468" s="140">
        <v>0</v>
      </c>
      <c r="Y2468" s="140">
        <v>0</v>
      </c>
      <c r="Z2468" s="140">
        <v>123549713519.80733</v>
      </c>
      <c r="AA2468" s="140">
        <v>77634442165.17186</v>
      </c>
      <c r="AB2468" s="140">
        <v>54393344799.720116</v>
      </c>
      <c r="AC2468" s="140">
        <v>23241097365.45174</v>
      </c>
      <c r="AD2468" s="140">
        <v>45915271354.635475</v>
      </c>
      <c r="AE2468" s="140">
        <v>32169809129.971672</v>
      </c>
      <c r="AF2468" s="140">
        <v>13745462224.663832</v>
      </c>
      <c r="AG2468" s="140">
        <v>-1653797303.5564742</v>
      </c>
      <c r="AH2468" s="140">
        <v>14780454</v>
      </c>
      <c r="AI2468" s="44"/>
      <c r="AK2468" s="44"/>
      <c r="AL2468" s="4"/>
    </row>
    <row r="2469" spans="1:38" x14ac:dyDescent="0.35">
      <c r="A2469" s="140" t="s">
        <v>46</v>
      </c>
      <c r="B2469" s="140" t="s">
        <v>47</v>
      </c>
      <c r="C2469" s="140" t="s">
        <v>16</v>
      </c>
      <c r="D2469" s="140" t="s">
        <v>9</v>
      </c>
      <c r="E2469" s="140" t="s">
        <v>535</v>
      </c>
      <c r="F2469" s="140">
        <v>2013</v>
      </c>
      <c r="G2469" s="140" t="s">
        <v>2235</v>
      </c>
      <c r="H2469" s="140">
        <v>236910882923.36615</v>
      </c>
      <c r="I2469" s="140">
        <v>35787380504.067764</v>
      </c>
      <c r="J2469" s="140">
        <v>69992836681.519913</v>
      </c>
      <c r="K2469" s="140">
        <v>69992836681.519913</v>
      </c>
      <c r="L2469" s="140">
        <v>9454371160.3452492</v>
      </c>
      <c r="M2469" s="140">
        <v>6270712255.3257647</v>
      </c>
      <c r="N2469" s="140">
        <v>1511110736.6939695</v>
      </c>
      <c r="O2469" s="140">
        <v>434835808.23612767</v>
      </c>
      <c r="P2469" s="140">
        <v>13112365264.516005</v>
      </c>
      <c r="Q2469" s="140">
        <v>39209441456.402802</v>
      </c>
      <c r="R2469" s="140">
        <v>34882899548.856926</v>
      </c>
      <c r="S2469" s="140">
        <v>4326541907.5458784</v>
      </c>
      <c r="T2469" s="140">
        <v>0</v>
      </c>
      <c r="U2469" s="140">
        <v>0</v>
      </c>
      <c r="V2469" s="140">
        <v>0</v>
      </c>
      <c r="W2469" s="140">
        <v>0</v>
      </c>
      <c r="X2469" s="140">
        <v>0</v>
      </c>
      <c r="Y2469" s="140">
        <v>0</v>
      </c>
      <c r="Z2469" s="140">
        <v>133728541893.77823</v>
      </c>
      <c r="AA2469" s="140">
        <v>84186951920.697449</v>
      </c>
      <c r="AB2469" s="140">
        <v>58649227282.407089</v>
      </c>
      <c r="AC2469" s="140">
        <v>25537724638.290535</v>
      </c>
      <c r="AD2469" s="140">
        <v>49541589973.08078</v>
      </c>
      <c r="AE2469" s="140">
        <v>34513376526.56707</v>
      </c>
      <c r="AF2469" s="140">
        <v>15028213446.513725</v>
      </c>
      <c r="AG2469" s="140">
        <v>-2597876155.999742</v>
      </c>
      <c r="AH2469" s="140">
        <v>15026332</v>
      </c>
      <c r="AI2469" s="44"/>
      <c r="AK2469" s="44"/>
      <c r="AL2469" s="4"/>
    </row>
    <row r="2470" spans="1:38" x14ac:dyDescent="0.35">
      <c r="A2470" s="140" t="s">
        <v>46</v>
      </c>
      <c r="B2470" s="140" t="s">
        <v>47</v>
      </c>
      <c r="C2470" s="140" t="s">
        <v>16</v>
      </c>
      <c r="D2470" s="140" t="s">
        <v>9</v>
      </c>
      <c r="E2470" s="140" t="s">
        <v>535</v>
      </c>
      <c r="F2470" s="140">
        <v>2014</v>
      </c>
      <c r="G2470" s="140" t="s">
        <v>2236</v>
      </c>
      <c r="H2470" s="140">
        <v>251604177366.58887</v>
      </c>
      <c r="I2470" s="140">
        <v>38855688136.778923</v>
      </c>
      <c r="J2470" s="140">
        <v>74506983054.653427</v>
      </c>
      <c r="K2470" s="140">
        <v>74506983054.653427</v>
      </c>
      <c r="L2470" s="140">
        <v>9916356477.8709774</v>
      </c>
      <c r="M2470" s="140">
        <v>6103729345.6566792</v>
      </c>
      <c r="N2470" s="140">
        <v>1649090593.4572513</v>
      </c>
      <c r="O2470" s="140">
        <v>467139783.56159431</v>
      </c>
      <c r="P2470" s="140">
        <v>14070866254.65238</v>
      </c>
      <c r="Q2470" s="140">
        <v>42299800599.454544</v>
      </c>
      <c r="R2470" s="140">
        <v>37693911390.014656</v>
      </c>
      <c r="S2470" s="140">
        <v>4605889209.4398851</v>
      </c>
      <c r="T2470" s="140">
        <v>0</v>
      </c>
      <c r="U2470" s="140">
        <v>0</v>
      </c>
      <c r="V2470" s="140">
        <v>0</v>
      </c>
      <c r="W2470" s="140">
        <v>0</v>
      </c>
      <c r="X2470" s="140">
        <v>0</v>
      </c>
      <c r="Y2470" s="140">
        <v>0</v>
      </c>
      <c r="Z2470" s="140">
        <v>143184479644.47958</v>
      </c>
      <c r="AA2470" s="140">
        <v>90286040010.56163</v>
      </c>
      <c r="AB2470" s="140">
        <v>63207030875.768097</v>
      </c>
      <c r="AC2470" s="140">
        <v>27079009134.793545</v>
      </c>
      <c r="AD2470" s="140">
        <v>52898439633.918129</v>
      </c>
      <c r="AE2470" s="140">
        <v>37032893532.930244</v>
      </c>
      <c r="AF2470" s="140">
        <v>15865546100.987755</v>
      </c>
      <c r="AG2470" s="140">
        <v>-4942973469.3230085</v>
      </c>
      <c r="AH2470" s="140">
        <v>15274503</v>
      </c>
      <c r="AI2470" s="44"/>
      <c r="AK2470" s="44"/>
      <c r="AL2470" s="4"/>
    </row>
    <row r="2471" spans="1:38" x14ac:dyDescent="0.35">
      <c r="A2471" s="140" t="s">
        <v>46</v>
      </c>
      <c r="B2471" s="140" t="s">
        <v>47</v>
      </c>
      <c r="C2471" s="140" t="s">
        <v>16</v>
      </c>
      <c r="D2471" s="140" t="s">
        <v>9</v>
      </c>
      <c r="E2471" s="140" t="s">
        <v>535</v>
      </c>
      <c r="F2471" s="140">
        <v>2015</v>
      </c>
      <c r="G2471" s="140" t="s">
        <v>2237</v>
      </c>
      <c r="H2471" s="140">
        <v>265072165981.78323</v>
      </c>
      <c r="I2471" s="140">
        <v>42247561819.453629</v>
      </c>
      <c r="J2471" s="140">
        <v>76811355394.603546</v>
      </c>
      <c r="K2471" s="140">
        <v>76811355394.603546</v>
      </c>
      <c r="L2471" s="140">
        <v>9843906425.0500088</v>
      </c>
      <c r="M2471" s="140">
        <v>6163376942.0035706</v>
      </c>
      <c r="N2471" s="140">
        <v>1787070474.7255321</v>
      </c>
      <c r="O2471" s="140">
        <v>485470396.08631098</v>
      </c>
      <c r="P2471" s="140">
        <v>14723160256.63266</v>
      </c>
      <c r="Q2471" s="140">
        <v>43808370900.105453</v>
      </c>
      <c r="R2471" s="140">
        <v>38995451843.797157</v>
      </c>
      <c r="S2471" s="140">
        <v>4812919056.3082933</v>
      </c>
      <c r="T2471" s="140">
        <v>0</v>
      </c>
      <c r="U2471" s="140">
        <v>0</v>
      </c>
      <c r="V2471" s="140">
        <v>0</v>
      </c>
      <c r="W2471" s="140">
        <v>0</v>
      </c>
      <c r="X2471" s="140">
        <v>0</v>
      </c>
      <c r="Y2471" s="140">
        <v>0</v>
      </c>
      <c r="Z2471" s="140">
        <v>153729357298.86142</v>
      </c>
      <c r="AA2471" s="140">
        <v>97064302210.997818</v>
      </c>
      <c r="AB2471" s="140">
        <v>67642390989.592133</v>
      </c>
      <c r="AC2471" s="140">
        <v>29421911221.405693</v>
      </c>
      <c r="AD2471" s="140">
        <v>56665055087.863602</v>
      </c>
      <c r="AE2471" s="140">
        <v>39488872060.99704</v>
      </c>
      <c r="AF2471" s="140">
        <v>17176183026.866585</v>
      </c>
      <c r="AG2471" s="140">
        <v>-7716108531.1353607</v>
      </c>
      <c r="AH2471" s="140">
        <v>15521436</v>
      </c>
      <c r="AI2471" s="44"/>
      <c r="AK2471" s="44"/>
      <c r="AL2471" s="4"/>
    </row>
    <row r="2472" spans="1:38" x14ac:dyDescent="0.35">
      <c r="A2472" s="140" t="s">
        <v>46</v>
      </c>
      <c r="B2472" s="140" t="s">
        <v>47</v>
      </c>
      <c r="C2472" s="140" t="s">
        <v>16</v>
      </c>
      <c r="D2472" s="140" t="s">
        <v>9</v>
      </c>
      <c r="E2472" s="140" t="s">
        <v>535</v>
      </c>
      <c r="F2472" s="140">
        <v>2016</v>
      </c>
      <c r="G2472" s="140" t="s">
        <v>2238</v>
      </c>
      <c r="H2472" s="140">
        <v>276944592364.65424</v>
      </c>
      <c r="I2472" s="140">
        <v>45979822000.851883</v>
      </c>
      <c r="J2472" s="140">
        <v>76709597539.912079</v>
      </c>
      <c r="K2472" s="140">
        <v>76709597539.912079</v>
      </c>
      <c r="L2472" s="140">
        <v>9539211565.442976</v>
      </c>
      <c r="M2472" s="140">
        <v>6120378865.3496485</v>
      </c>
      <c r="N2472" s="140">
        <v>1925050355.993813</v>
      </c>
      <c r="O2472" s="140">
        <v>486402910.8007009</v>
      </c>
      <c r="P2472" s="140">
        <v>15534771968.070566</v>
      </c>
      <c r="Q2472" s="140">
        <v>43103781874.254372</v>
      </c>
      <c r="R2472" s="140">
        <v>38032379672.149506</v>
      </c>
      <c r="S2472" s="140">
        <v>5071402202.1048679</v>
      </c>
      <c r="T2472" s="140">
        <v>0</v>
      </c>
      <c r="U2472" s="140">
        <v>0</v>
      </c>
      <c r="V2472" s="140">
        <v>0</v>
      </c>
      <c r="W2472" s="140">
        <v>0</v>
      </c>
      <c r="X2472" s="140">
        <v>0</v>
      </c>
      <c r="Y2472" s="140">
        <v>0</v>
      </c>
      <c r="Z2472" s="140">
        <v>163754095952.73004</v>
      </c>
      <c r="AA2472" s="140">
        <v>103545920913.94411</v>
      </c>
      <c r="AB2472" s="140">
        <v>72365011179.770782</v>
      </c>
      <c r="AC2472" s="140">
        <v>31180909734.173538</v>
      </c>
      <c r="AD2472" s="140">
        <v>60208175038.785736</v>
      </c>
      <c r="AE2472" s="140">
        <v>42077613693.892982</v>
      </c>
      <c r="AF2472" s="140">
        <v>18130561344.892944</v>
      </c>
      <c r="AG2472" s="140">
        <v>-9498923128.8397293</v>
      </c>
      <c r="AH2472" s="140">
        <v>15766293</v>
      </c>
      <c r="AI2472" s="44"/>
      <c r="AK2472" s="44"/>
      <c r="AL2472" s="4"/>
    </row>
    <row r="2473" spans="1:38" x14ac:dyDescent="0.35">
      <c r="A2473" s="140" t="s">
        <v>46</v>
      </c>
      <c r="B2473" s="140" t="s">
        <v>47</v>
      </c>
      <c r="C2473" s="140" t="s">
        <v>16</v>
      </c>
      <c r="D2473" s="140" t="s">
        <v>9</v>
      </c>
      <c r="E2473" s="140" t="s">
        <v>535</v>
      </c>
      <c r="F2473" s="140">
        <v>2017</v>
      </c>
      <c r="G2473" s="140" t="s">
        <v>2239</v>
      </c>
      <c r="H2473" s="140">
        <v>286061384229.53418</v>
      </c>
      <c r="I2473" s="140">
        <v>49864273225.147614</v>
      </c>
      <c r="J2473" s="140">
        <v>76199319659.154404</v>
      </c>
      <c r="K2473" s="140">
        <v>76194988241.170059</v>
      </c>
      <c r="L2473" s="140">
        <v>9865960280.0612316</v>
      </c>
      <c r="M2473" s="140">
        <v>6386296977.6141005</v>
      </c>
      <c r="N2473" s="140">
        <v>2063030212.7570946</v>
      </c>
      <c r="O2473" s="140">
        <v>554563849.37890935</v>
      </c>
      <c r="P2473" s="140">
        <v>14789901067.210258</v>
      </c>
      <c r="Q2473" s="140">
        <v>42535235854.148468</v>
      </c>
      <c r="R2473" s="140">
        <v>37623649380.593681</v>
      </c>
      <c r="S2473" s="140">
        <v>4911586473.5547867</v>
      </c>
      <c r="T2473" s="140">
        <v>4331417.9843423301</v>
      </c>
      <c r="U2473" s="140">
        <v>4331417.9843423301</v>
      </c>
      <c r="V2473" s="140">
        <v>0</v>
      </c>
      <c r="W2473" s="140">
        <v>0</v>
      </c>
      <c r="X2473" s="140">
        <v>4331417.9843423301</v>
      </c>
      <c r="Y2473" s="140">
        <v>0</v>
      </c>
      <c r="Z2473" s="140">
        <v>173247390408.23196</v>
      </c>
      <c r="AA2473" s="140">
        <v>109675813050.77168</v>
      </c>
      <c r="AB2473" s="140">
        <v>77172852885.757385</v>
      </c>
      <c r="AC2473" s="140">
        <v>32502960165.014297</v>
      </c>
      <c r="AD2473" s="140">
        <v>63571577357.460266</v>
      </c>
      <c r="AE2473" s="140">
        <v>44731831482.76918</v>
      </c>
      <c r="AF2473" s="140">
        <v>18839745874.690948</v>
      </c>
      <c r="AG2473" s="140">
        <v>-13249599062.999775</v>
      </c>
      <c r="AH2473" s="140">
        <v>16009414</v>
      </c>
      <c r="AI2473" s="44"/>
      <c r="AK2473" s="44"/>
      <c r="AL2473" s="4"/>
    </row>
    <row r="2474" spans="1:38" x14ac:dyDescent="0.35">
      <c r="A2474" s="140" t="s">
        <v>46</v>
      </c>
      <c r="B2474" s="140" t="s">
        <v>47</v>
      </c>
      <c r="C2474" s="140" t="s">
        <v>16</v>
      </c>
      <c r="D2474" s="140" t="s">
        <v>9</v>
      </c>
      <c r="E2474" s="140" t="s">
        <v>535</v>
      </c>
      <c r="F2474" s="140">
        <v>2018</v>
      </c>
      <c r="G2474" s="140" t="s">
        <v>2240</v>
      </c>
      <c r="H2474" s="140">
        <v>298948860607.72485</v>
      </c>
      <c r="I2474" s="140">
        <v>54263260521.456146</v>
      </c>
      <c r="J2474" s="140">
        <v>76312582637.198029</v>
      </c>
      <c r="K2474" s="140">
        <v>76308251219.213684</v>
      </c>
      <c r="L2474" s="140">
        <v>9242962160.7456398</v>
      </c>
      <c r="M2474" s="140">
        <v>8210830231.115963</v>
      </c>
      <c r="N2474" s="140">
        <v>2201010094.0253754</v>
      </c>
      <c r="O2474" s="140">
        <v>619498234.65163994</v>
      </c>
      <c r="P2474" s="140">
        <v>13953722753.332533</v>
      </c>
      <c r="Q2474" s="140">
        <v>42080227745.342529</v>
      </c>
      <c r="R2474" s="140">
        <v>37368089321.664116</v>
      </c>
      <c r="S2474" s="140">
        <v>4712138423.6784134</v>
      </c>
      <c r="T2474" s="140">
        <v>4331417.9843423301</v>
      </c>
      <c r="U2474" s="140">
        <v>4331417.9843423301</v>
      </c>
      <c r="V2474" s="140">
        <v>0</v>
      </c>
      <c r="W2474" s="140">
        <v>0</v>
      </c>
      <c r="X2474" s="140">
        <v>4331417.9843423301</v>
      </c>
      <c r="Y2474" s="140">
        <v>0</v>
      </c>
      <c r="Z2474" s="140">
        <v>184800707449.07077</v>
      </c>
      <c r="AA2474" s="140">
        <v>117101542405.94023</v>
      </c>
      <c r="AB2474" s="140">
        <v>82397931261.33876</v>
      </c>
      <c r="AC2474" s="140">
        <v>34703611144.601715</v>
      </c>
      <c r="AD2474" s="140">
        <v>67699165043.130302</v>
      </c>
      <c r="AE2474" s="140">
        <v>47636188499.861328</v>
      </c>
      <c r="AF2474" s="140">
        <v>20062976543.269024</v>
      </c>
      <c r="AG2474" s="140">
        <v>-16427689999.999998</v>
      </c>
      <c r="AH2474" s="140">
        <v>16249798</v>
      </c>
      <c r="AI2474" s="44"/>
      <c r="AK2474" s="44"/>
      <c r="AL2474" s="4"/>
    </row>
    <row r="2475" spans="1:38" x14ac:dyDescent="0.35">
      <c r="A2475" s="140" t="s">
        <v>4567</v>
      </c>
      <c r="B2475" s="140" t="s">
        <v>4568</v>
      </c>
      <c r="C2475" s="140" t="s">
        <v>16</v>
      </c>
      <c r="D2475" s="140" t="s">
        <v>9</v>
      </c>
      <c r="E2475" s="140" t="s">
        <v>535</v>
      </c>
      <c r="F2475" s="140">
        <v>1995</v>
      </c>
      <c r="G2475" s="140" t="s">
        <v>5413</v>
      </c>
      <c r="H2475" s="140" t="s">
        <v>728</v>
      </c>
      <c r="I2475" s="140">
        <v>692491472.89933395</v>
      </c>
      <c r="J2475" s="140">
        <v>586416958.10759056</v>
      </c>
      <c r="K2475" s="140">
        <v>586416958.10759056</v>
      </c>
      <c r="L2475" s="140">
        <v>1521747.4999756983</v>
      </c>
      <c r="M2475" s="140">
        <v>0</v>
      </c>
      <c r="N2475" s="140">
        <v>0</v>
      </c>
      <c r="O2475" s="140">
        <v>0</v>
      </c>
      <c r="P2475" s="140">
        <v>23904271.548134491</v>
      </c>
      <c r="Q2475" s="140">
        <v>560990939.05948043</v>
      </c>
      <c r="R2475" s="140">
        <v>560990939.05948043</v>
      </c>
      <c r="S2475" s="140">
        <v>0</v>
      </c>
      <c r="T2475" s="140">
        <v>0</v>
      </c>
      <c r="U2475" s="140">
        <v>0</v>
      </c>
      <c r="V2475" s="140">
        <v>0</v>
      </c>
      <c r="W2475" s="140">
        <v>0</v>
      </c>
      <c r="X2475" s="140">
        <v>0</v>
      </c>
      <c r="Y2475" s="140">
        <v>0</v>
      </c>
      <c r="Z2475" s="140" t="s">
        <v>728</v>
      </c>
      <c r="AA2475" s="140" t="s">
        <v>728</v>
      </c>
      <c r="AB2475" s="140" t="s">
        <v>728</v>
      </c>
      <c r="AC2475" s="140" t="s">
        <v>728</v>
      </c>
      <c r="AD2475" s="140" t="s">
        <v>728</v>
      </c>
      <c r="AE2475" s="140" t="s">
        <v>728</v>
      </c>
      <c r="AF2475" s="140" t="s">
        <v>728</v>
      </c>
      <c r="AG2475" s="140">
        <v>683877672.73719788</v>
      </c>
      <c r="AH2475" s="140">
        <v>77723</v>
      </c>
      <c r="AI2475" s="44"/>
      <c r="AK2475" s="44"/>
      <c r="AL2475" s="4"/>
    </row>
    <row r="2476" spans="1:38" x14ac:dyDescent="0.35">
      <c r="A2476" s="140" t="s">
        <v>4567</v>
      </c>
      <c r="B2476" s="140" t="s">
        <v>4568</v>
      </c>
      <c r="C2476" s="140" t="s">
        <v>16</v>
      </c>
      <c r="D2476" s="140" t="s">
        <v>9</v>
      </c>
      <c r="E2476" s="140" t="s">
        <v>535</v>
      </c>
      <c r="F2476" s="140">
        <v>1996</v>
      </c>
      <c r="G2476" s="140" t="s">
        <v>5414</v>
      </c>
      <c r="H2476" s="140" t="s">
        <v>728</v>
      </c>
      <c r="I2476" s="140">
        <v>690507959.93903136</v>
      </c>
      <c r="J2476" s="140">
        <v>437494759.31781042</v>
      </c>
      <c r="K2476" s="140">
        <v>437494759.31781042</v>
      </c>
      <c r="L2476" s="140">
        <v>1729134.7252795249</v>
      </c>
      <c r="M2476" s="140">
        <v>0</v>
      </c>
      <c r="N2476" s="140">
        <v>0</v>
      </c>
      <c r="O2476" s="140">
        <v>0</v>
      </c>
      <c r="P2476" s="140">
        <v>27687116.581319187</v>
      </c>
      <c r="Q2476" s="140">
        <v>408078508.01121169</v>
      </c>
      <c r="R2476" s="140">
        <v>408078508.01121169</v>
      </c>
      <c r="S2476" s="140">
        <v>0</v>
      </c>
      <c r="T2476" s="140">
        <v>0</v>
      </c>
      <c r="U2476" s="140">
        <v>0</v>
      </c>
      <c r="V2476" s="140">
        <v>0</v>
      </c>
      <c r="W2476" s="140">
        <v>0</v>
      </c>
      <c r="X2476" s="140">
        <v>0</v>
      </c>
      <c r="Y2476" s="140">
        <v>0</v>
      </c>
      <c r="Z2476" s="140" t="s">
        <v>728</v>
      </c>
      <c r="AA2476" s="140" t="s">
        <v>728</v>
      </c>
      <c r="AB2476" s="140" t="s">
        <v>728</v>
      </c>
      <c r="AC2476" s="140" t="s">
        <v>728</v>
      </c>
      <c r="AD2476" s="140" t="s">
        <v>728</v>
      </c>
      <c r="AE2476" s="140" t="s">
        <v>728</v>
      </c>
      <c r="AF2476" s="140" t="s">
        <v>728</v>
      </c>
      <c r="AG2476" s="140">
        <v>622934676.8602525</v>
      </c>
      <c r="AH2476" s="140">
        <v>78903</v>
      </c>
      <c r="AI2476" s="44"/>
      <c r="AK2476" s="44"/>
      <c r="AL2476" s="4"/>
    </row>
    <row r="2477" spans="1:38" x14ac:dyDescent="0.35">
      <c r="A2477" s="140" t="s">
        <v>4567</v>
      </c>
      <c r="B2477" s="140" t="s">
        <v>4568</v>
      </c>
      <c r="C2477" s="140" t="s">
        <v>16</v>
      </c>
      <c r="D2477" s="140" t="s">
        <v>9</v>
      </c>
      <c r="E2477" s="140" t="s">
        <v>535</v>
      </c>
      <c r="F2477" s="140">
        <v>1997</v>
      </c>
      <c r="G2477" s="140" t="s">
        <v>5415</v>
      </c>
      <c r="H2477" s="140" t="s">
        <v>728</v>
      </c>
      <c r="I2477" s="140">
        <v>690193582.23888111</v>
      </c>
      <c r="J2477" s="140">
        <v>452285908.189022</v>
      </c>
      <c r="K2477" s="140">
        <v>452285908.189022</v>
      </c>
      <c r="L2477" s="140">
        <v>1799845.0921616289</v>
      </c>
      <c r="M2477" s="140">
        <v>0</v>
      </c>
      <c r="N2477" s="140">
        <v>0</v>
      </c>
      <c r="O2477" s="140">
        <v>0</v>
      </c>
      <c r="P2477" s="140">
        <v>33410737.574807774</v>
      </c>
      <c r="Q2477" s="140">
        <v>417075325.52205259</v>
      </c>
      <c r="R2477" s="140">
        <v>417075325.52205259</v>
      </c>
      <c r="S2477" s="140">
        <v>0</v>
      </c>
      <c r="T2477" s="140">
        <v>0</v>
      </c>
      <c r="U2477" s="140">
        <v>0</v>
      </c>
      <c r="V2477" s="140">
        <v>0</v>
      </c>
      <c r="W2477" s="140">
        <v>0</v>
      </c>
      <c r="X2477" s="140">
        <v>0</v>
      </c>
      <c r="Y2477" s="140">
        <v>0</v>
      </c>
      <c r="Z2477" s="140" t="s">
        <v>728</v>
      </c>
      <c r="AA2477" s="140" t="s">
        <v>728</v>
      </c>
      <c r="AB2477" s="140" t="s">
        <v>728</v>
      </c>
      <c r="AC2477" s="140" t="s">
        <v>728</v>
      </c>
      <c r="AD2477" s="140" t="s">
        <v>728</v>
      </c>
      <c r="AE2477" s="140" t="s">
        <v>728</v>
      </c>
      <c r="AF2477" s="140" t="s">
        <v>728</v>
      </c>
      <c r="AG2477" s="140">
        <v>657727328.56392241</v>
      </c>
      <c r="AH2477" s="140">
        <v>80187</v>
      </c>
      <c r="AI2477" s="44"/>
      <c r="AK2477" s="44"/>
      <c r="AL2477" s="4"/>
    </row>
    <row r="2478" spans="1:38" x14ac:dyDescent="0.35">
      <c r="A2478" s="140" t="s">
        <v>4567</v>
      </c>
      <c r="B2478" s="140" t="s">
        <v>4568</v>
      </c>
      <c r="C2478" s="140" t="s">
        <v>16</v>
      </c>
      <c r="D2478" s="140" t="s">
        <v>9</v>
      </c>
      <c r="E2478" s="140" t="s">
        <v>535</v>
      </c>
      <c r="F2478" s="140">
        <v>1998</v>
      </c>
      <c r="G2478" s="140" t="s">
        <v>5416</v>
      </c>
      <c r="H2478" s="140" t="s">
        <v>728</v>
      </c>
      <c r="I2478" s="140">
        <v>682362022.77050924</v>
      </c>
      <c r="J2478" s="140">
        <v>391122306.67694759</v>
      </c>
      <c r="K2478" s="140">
        <v>391122306.67694759</v>
      </c>
      <c r="L2478" s="140">
        <v>1887840.168536912</v>
      </c>
      <c r="M2478" s="140">
        <v>0</v>
      </c>
      <c r="N2478" s="140">
        <v>0</v>
      </c>
      <c r="O2478" s="140">
        <v>0</v>
      </c>
      <c r="P2478" s="140">
        <v>34188715.541765586</v>
      </c>
      <c r="Q2478" s="140">
        <v>355045750.96664512</v>
      </c>
      <c r="R2478" s="140">
        <v>355045750.96664512</v>
      </c>
      <c r="S2478" s="140">
        <v>0</v>
      </c>
      <c r="T2478" s="140">
        <v>0</v>
      </c>
      <c r="U2478" s="140">
        <v>0</v>
      </c>
      <c r="V2478" s="140">
        <v>0</v>
      </c>
      <c r="W2478" s="140">
        <v>0</v>
      </c>
      <c r="X2478" s="140">
        <v>0</v>
      </c>
      <c r="Y2478" s="140">
        <v>0</v>
      </c>
      <c r="Z2478" s="140" t="s">
        <v>728</v>
      </c>
      <c r="AA2478" s="140" t="s">
        <v>728</v>
      </c>
      <c r="AB2478" s="140" t="s">
        <v>728</v>
      </c>
      <c r="AC2478" s="140" t="s">
        <v>728</v>
      </c>
      <c r="AD2478" s="140" t="s">
        <v>728</v>
      </c>
      <c r="AE2478" s="140" t="s">
        <v>728</v>
      </c>
      <c r="AF2478" s="140" t="s">
        <v>728</v>
      </c>
      <c r="AG2478" s="140">
        <v>839523294.95790637</v>
      </c>
      <c r="AH2478" s="140">
        <v>81556</v>
      </c>
      <c r="AI2478" s="44"/>
      <c r="AK2478" s="44"/>
      <c r="AL2478" s="4"/>
    </row>
    <row r="2479" spans="1:38" x14ac:dyDescent="0.35">
      <c r="A2479" s="140" t="s">
        <v>4567</v>
      </c>
      <c r="B2479" s="140" t="s">
        <v>4568</v>
      </c>
      <c r="C2479" s="140" t="s">
        <v>16</v>
      </c>
      <c r="D2479" s="140" t="s">
        <v>9</v>
      </c>
      <c r="E2479" s="140" t="s">
        <v>535</v>
      </c>
      <c r="F2479" s="140">
        <v>1999</v>
      </c>
      <c r="G2479" s="140" t="s">
        <v>5417</v>
      </c>
      <c r="H2479" s="140" t="s">
        <v>728</v>
      </c>
      <c r="I2479" s="140">
        <v>680661361.99055529</v>
      </c>
      <c r="J2479" s="140">
        <v>435825409.01603967</v>
      </c>
      <c r="K2479" s="140">
        <v>435825409.01603967</v>
      </c>
      <c r="L2479" s="140">
        <v>1777523.65881242</v>
      </c>
      <c r="M2479" s="140">
        <v>0</v>
      </c>
      <c r="N2479" s="140">
        <v>0</v>
      </c>
      <c r="O2479" s="140">
        <v>0</v>
      </c>
      <c r="P2479" s="140">
        <v>38310463.304654345</v>
      </c>
      <c r="Q2479" s="140">
        <v>395737422.05257291</v>
      </c>
      <c r="R2479" s="140">
        <v>395737422.05257291</v>
      </c>
      <c r="S2479" s="140">
        <v>0</v>
      </c>
      <c r="T2479" s="140">
        <v>0</v>
      </c>
      <c r="U2479" s="140">
        <v>0</v>
      </c>
      <c r="V2479" s="140">
        <v>0</v>
      </c>
      <c r="W2479" s="140">
        <v>0</v>
      </c>
      <c r="X2479" s="140">
        <v>0</v>
      </c>
      <c r="Y2479" s="140">
        <v>0</v>
      </c>
      <c r="Z2479" s="140" t="s">
        <v>728</v>
      </c>
      <c r="AA2479" s="140" t="s">
        <v>728</v>
      </c>
      <c r="AB2479" s="140" t="s">
        <v>728</v>
      </c>
      <c r="AC2479" s="140" t="s">
        <v>728</v>
      </c>
      <c r="AD2479" s="140" t="s">
        <v>728</v>
      </c>
      <c r="AE2479" s="140" t="s">
        <v>728</v>
      </c>
      <c r="AF2479" s="140" t="s">
        <v>728</v>
      </c>
      <c r="AG2479" s="140">
        <v>872514311.32874525</v>
      </c>
      <c r="AH2479" s="140">
        <v>82972</v>
      </c>
      <c r="AI2479" s="44"/>
      <c r="AK2479" s="44"/>
      <c r="AL2479" s="4"/>
    </row>
    <row r="2480" spans="1:38" x14ac:dyDescent="0.35">
      <c r="A2480" s="140" t="s">
        <v>4567</v>
      </c>
      <c r="B2480" s="140" t="s">
        <v>4568</v>
      </c>
      <c r="C2480" s="140" t="s">
        <v>16</v>
      </c>
      <c r="D2480" s="140" t="s">
        <v>9</v>
      </c>
      <c r="E2480" s="140" t="s">
        <v>535</v>
      </c>
      <c r="F2480" s="140">
        <v>2000</v>
      </c>
      <c r="G2480" s="140" t="s">
        <v>5418</v>
      </c>
      <c r="H2480" s="140" t="s">
        <v>728</v>
      </c>
      <c r="I2480" s="140">
        <v>678816688.01606333</v>
      </c>
      <c r="J2480" s="140">
        <v>573870944.35493982</v>
      </c>
      <c r="K2480" s="140">
        <v>573870944.35493982</v>
      </c>
      <c r="L2480" s="140">
        <v>1512856.7454258422</v>
      </c>
      <c r="M2480" s="140">
        <v>0</v>
      </c>
      <c r="N2480" s="140">
        <v>0</v>
      </c>
      <c r="O2480" s="140">
        <v>0</v>
      </c>
      <c r="P2480" s="140">
        <v>40129139.457903065</v>
      </c>
      <c r="Q2480" s="140">
        <v>532228948.15161097</v>
      </c>
      <c r="R2480" s="140">
        <v>532228948.15161097</v>
      </c>
      <c r="S2480" s="140">
        <v>0</v>
      </c>
      <c r="T2480" s="140">
        <v>0</v>
      </c>
      <c r="U2480" s="140">
        <v>0</v>
      </c>
      <c r="V2480" s="140">
        <v>0</v>
      </c>
      <c r="W2480" s="140">
        <v>0</v>
      </c>
      <c r="X2480" s="140">
        <v>0</v>
      </c>
      <c r="Y2480" s="140">
        <v>0</v>
      </c>
      <c r="Z2480" s="140" t="s">
        <v>728</v>
      </c>
      <c r="AA2480" s="140" t="s">
        <v>728</v>
      </c>
      <c r="AB2480" s="140" t="s">
        <v>728</v>
      </c>
      <c r="AC2480" s="140" t="s">
        <v>728</v>
      </c>
      <c r="AD2480" s="140" t="s">
        <v>728</v>
      </c>
      <c r="AE2480" s="140" t="s">
        <v>728</v>
      </c>
      <c r="AF2480" s="140" t="s">
        <v>728</v>
      </c>
      <c r="AG2480" s="140">
        <v>853267945.78047657</v>
      </c>
      <c r="AH2480" s="140">
        <v>84396</v>
      </c>
      <c r="AI2480" s="44"/>
      <c r="AK2480" s="44"/>
      <c r="AL2480" s="4"/>
    </row>
    <row r="2481" spans="1:38" x14ac:dyDescent="0.35">
      <c r="A2481" s="140" t="s">
        <v>4567</v>
      </c>
      <c r="B2481" s="140" t="s">
        <v>4568</v>
      </c>
      <c r="C2481" s="140" t="s">
        <v>16</v>
      </c>
      <c r="D2481" s="140" t="s">
        <v>9</v>
      </c>
      <c r="E2481" s="140" t="s">
        <v>535</v>
      </c>
      <c r="F2481" s="140">
        <v>2001</v>
      </c>
      <c r="G2481" s="140" t="s">
        <v>5419</v>
      </c>
      <c r="H2481" s="140" t="s">
        <v>728</v>
      </c>
      <c r="I2481" s="140">
        <v>671482044.80039442</v>
      </c>
      <c r="J2481" s="140">
        <v>630803016.49145067</v>
      </c>
      <c r="K2481" s="140">
        <v>630803016.49145067</v>
      </c>
      <c r="L2481" s="140">
        <v>1340884.1963312097</v>
      </c>
      <c r="M2481" s="140">
        <v>0</v>
      </c>
      <c r="N2481" s="140">
        <v>0</v>
      </c>
      <c r="O2481" s="140">
        <v>0</v>
      </c>
      <c r="P2481" s="140">
        <v>40731567.979249321</v>
      </c>
      <c r="Q2481" s="140">
        <v>588730564.31587005</v>
      </c>
      <c r="R2481" s="140">
        <v>588730564.31587005</v>
      </c>
      <c r="S2481" s="140">
        <v>0</v>
      </c>
      <c r="T2481" s="140">
        <v>0</v>
      </c>
      <c r="U2481" s="140">
        <v>0</v>
      </c>
      <c r="V2481" s="140">
        <v>0</v>
      </c>
      <c r="W2481" s="140">
        <v>0</v>
      </c>
      <c r="X2481" s="140">
        <v>0</v>
      </c>
      <c r="Y2481" s="140">
        <v>0</v>
      </c>
      <c r="Z2481" s="140" t="s">
        <v>728</v>
      </c>
      <c r="AA2481" s="140" t="s">
        <v>728</v>
      </c>
      <c r="AB2481" s="140" t="s">
        <v>728</v>
      </c>
      <c r="AC2481" s="140" t="s">
        <v>728</v>
      </c>
      <c r="AD2481" s="140" t="s">
        <v>728</v>
      </c>
      <c r="AE2481" s="140" t="s">
        <v>728</v>
      </c>
      <c r="AF2481" s="140" t="s">
        <v>728</v>
      </c>
      <c r="AG2481" s="140">
        <v>803069174.66138673</v>
      </c>
      <c r="AH2481" s="140">
        <v>85849</v>
      </c>
      <c r="AI2481" s="44"/>
      <c r="AK2481" s="44"/>
      <c r="AL2481" s="4"/>
    </row>
    <row r="2482" spans="1:38" x14ac:dyDescent="0.35">
      <c r="A2482" s="140" t="s">
        <v>4567</v>
      </c>
      <c r="B2482" s="140" t="s">
        <v>4568</v>
      </c>
      <c r="C2482" s="140" t="s">
        <v>16</v>
      </c>
      <c r="D2482" s="140" t="s">
        <v>9</v>
      </c>
      <c r="E2482" s="140" t="s">
        <v>535</v>
      </c>
      <c r="F2482" s="140">
        <v>2002</v>
      </c>
      <c r="G2482" s="140" t="s">
        <v>5420</v>
      </c>
      <c r="H2482" s="140" t="s">
        <v>728</v>
      </c>
      <c r="I2482" s="140">
        <v>659343592.01944995</v>
      </c>
      <c r="J2482" s="140">
        <v>699077330.83097231</v>
      </c>
      <c r="K2482" s="140">
        <v>699077330.83097231</v>
      </c>
      <c r="L2482" s="140">
        <v>1232400.6696429681</v>
      </c>
      <c r="M2482" s="140">
        <v>0</v>
      </c>
      <c r="N2482" s="140">
        <v>0</v>
      </c>
      <c r="O2482" s="140">
        <v>0</v>
      </c>
      <c r="P2482" s="140">
        <v>40984752.029400691</v>
      </c>
      <c r="Q2482" s="140">
        <v>656860178.13192868</v>
      </c>
      <c r="R2482" s="140">
        <v>656860178.13192868</v>
      </c>
      <c r="S2482" s="140">
        <v>0</v>
      </c>
      <c r="T2482" s="140">
        <v>0</v>
      </c>
      <c r="U2482" s="140">
        <v>0</v>
      </c>
      <c r="V2482" s="140">
        <v>0</v>
      </c>
      <c r="W2482" s="140">
        <v>0</v>
      </c>
      <c r="X2482" s="140">
        <v>0</v>
      </c>
      <c r="Y2482" s="140">
        <v>0</v>
      </c>
      <c r="Z2482" s="140" t="s">
        <v>728</v>
      </c>
      <c r="AA2482" s="140" t="s">
        <v>728</v>
      </c>
      <c r="AB2482" s="140" t="s">
        <v>728</v>
      </c>
      <c r="AC2482" s="140" t="s">
        <v>728</v>
      </c>
      <c r="AD2482" s="140" t="s">
        <v>728</v>
      </c>
      <c r="AE2482" s="140" t="s">
        <v>728</v>
      </c>
      <c r="AF2482" s="140" t="s">
        <v>728</v>
      </c>
      <c r="AG2482" s="140">
        <v>743413746.91452372</v>
      </c>
      <c r="AH2482" s="140">
        <v>87305</v>
      </c>
      <c r="AI2482" s="44"/>
      <c r="AK2482" s="44"/>
      <c r="AL2482" s="4"/>
    </row>
    <row r="2483" spans="1:38" x14ac:dyDescent="0.35">
      <c r="A2483" s="140" t="s">
        <v>4567</v>
      </c>
      <c r="B2483" s="140" t="s">
        <v>4568</v>
      </c>
      <c r="C2483" s="140" t="s">
        <v>16</v>
      </c>
      <c r="D2483" s="140" t="s">
        <v>9</v>
      </c>
      <c r="E2483" s="140" t="s">
        <v>535</v>
      </c>
      <c r="F2483" s="140">
        <v>2003</v>
      </c>
      <c r="G2483" s="140" t="s">
        <v>5421</v>
      </c>
      <c r="H2483" s="140" t="s">
        <v>728</v>
      </c>
      <c r="I2483" s="140">
        <v>649759452.35090065</v>
      </c>
      <c r="J2483" s="140">
        <v>1067748869.7091565</v>
      </c>
      <c r="K2483" s="140">
        <v>1067748869.7091565</v>
      </c>
      <c r="L2483" s="140">
        <v>1210281.3166979006</v>
      </c>
      <c r="M2483" s="140">
        <v>0</v>
      </c>
      <c r="N2483" s="140">
        <v>0</v>
      </c>
      <c r="O2483" s="140">
        <v>221222995.874006</v>
      </c>
      <c r="P2483" s="140">
        <v>40954088.019183367</v>
      </c>
      <c r="Q2483" s="140">
        <v>804361504.49926913</v>
      </c>
      <c r="R2483" s="140">
        <v>804361504.49926913</v>
      </c>
      <c r="S2483" s="140">
        <v>0</v>
      </c>
      <c r="T2483" s="140">
        <v>0</v>
      </c>
      <c r="U2483" s="140">
        <v>0</v>
      </c>
      <c r="V2483" s="140">
        <v>0</v>
      </c>
      <c r="W2483" s="140">
        <v>0</v>
      </c>
      <c r="X2483" s="140">
        <v>0</v>
      </c>
      <c r="Y2483" s="140">
        <v>0</v>
      </c>
      <c r="Z2483" s="140" t="s">
        <v>728</v>
      </c>
      <c r="AA2483" s="140" t="s">
        <v>728</v>
      </c>
      <c r="AB2483" s="140" t="s">
        <v>728</v>
      </c>
      <c r="AC2483" s="140" t="s">
        <v>728</v>
      </c>
      <c r="AD2483" s="140" t="s">
        <v>728</v>
      </c>
      <c r="AE2483" s="140" t="s">
        <v>728</v>
      </c>
      <c r="AF2483" s="140" t="s">
        <v>728</v>
      </c>
      <c r="AG2483" s="140">
        <v>787671122.64060891</v>
      </c>
      <c r="AH2483" s="140">
        <v>88835</v>
      </c>
      <c r="AI2483" s="44"/>
      <c r="AK2483" s="44"/>
      <c r="AL2483" s="4"/>
    </row>
    <row r="2484" spans="1:38" x14ac:dyDescent="0.35">
      <c r="A2484" s="140" t="s">
        <v>4567</v>
      </c>
      <c r="B2484" s="140" t="s">
        <v>4568</v>
      </c>
      <c r="C2484" s="140" t="s">
        <v>16</v>
      </c>
      <c r="D2484" s="140" t="s">
        <v>9</v>
      </c>
      <c r="E2484" s="140" t="s">
        <v>535</v>
      </c>
      <c r="F2484" s="140">
        <v>2004</v>
      </c>
      <c r="G2484" s="140" t="s">
        <v>5422</v>
      </c>
      <c r="H2484" s="140" t="s">
        <v>728</v>
      </c>
      <c r="I2484" s="140">
        <v>646526610.10926938</v>
      </c>
      <c r="J2484" s="140">
        <v>493238801.80453491</v>
      </c>
      <c r="K2484" s="140">
        <v>493238801.80453491</v>
      </c>
      <c r="L2484" s="140">
        <v>1351274.4018391836</v>
      </c>
      <c r="M2484" s="140">
        <v>0</v>
      </c>
      <c r="N2484" s="140">
        <v>0</v>
      </c>
      <c r="O2484" s="140">
        <v>66223078.92923826</v>
      </c>
      <c r="P2484" s="140">
        <v>40323672.216829628</v>
      </c>
      <c r="Q2484" s="140">
        <v>385340776.2566278</v>
      </c>
      <c r="R2484" s="140">
        <v>385340776.2566278</v>
      </c>
      <c r="S2484" s="140">
        <v>0</v>
      </c>
      <c r="T2484" s="140">
        <v>0</v>
      </c>
      <c r="U2484" s="140">
        <v>0</v>
      </c>
      <c r="V2484" s="140">
        <v>0</v>
      </c>
      <c r="W2484" s="140">
        <v>0</v>
      </c>
      <c r="X2484" s="140">
        <v>0</v>
      </c>
      <c r="Y2484" s="140">
        <v>0</v>
      </c>
      <c r="Z2484" s="140" t="s">
        <v>728</v>
      </c>
      <c r="AA2484" s="140" t="s">
        <v>728</v>
      </c>
      <c r="AB2484" s="140" t="s">
        <v>728</v>
      </c>
      <c r="AC2484" s="140" t="s">
        <v>728</v>
      </c>
      <c r="AD2484" s="140" t="s">
        <v>728</v>
      </c>
      <c r="AE2484" s="140" t="s">
        <v>728</v>
      </c>
      <c r="AF2484" s="140" t="s">
        <v>728</v>
      </c>
      <c r="AG2484" s="140">
        <v>757611450.01728356</v>
      </c>
      <c r="AH2484" s="140">
        <v>90499</v>
      </c>
      <c r="AI2484" s="44"/>
      <c r="AK2484" s="44"/>
      <c r="AL2484" s="4"/>
    </row>
    <row r="2485" spans="1:38" x14ac:dyDescent="0.35">
      <c r="A2485" s="140" t="s">
        <v>4567</v>
      </c>
      <c r="B2485" s="140" t="s">
        <v>4568</v>
      </c>
      <c r="C2485" s="140" t="s">
        <v>16</v>
      </c>
      <c r="D2485" s="140" t="s">
        <v>9</v>
      </c>
      <c r="E2485" s="140" t="s">
        <v>535</v>
      </c>
      <c r="F2485" s="140">
        <v>2005</v>
      </c>
      <c r="G2485" s="140" t="s">
        <v>5423</v>
      </c>
      <c r="H2485" s="140" t="s">
        <v>728</v>
      </c>
      <c r="I2485" s="140">
        <v>645715297.44073129</v>
      </c>
      <c r="J2485" s="140">
        <v>525569623.9459399</v>
      </c>
      <c r="K2485" s="140">
        <v>525569623.9459399</v>
      </c>
      <c r="L2485" s="140">
        <v>1344073.2534364818</v>
      </c>
      <c r="M2485" s="140">
        <v>0</v>
      </c>
      <c r="N2485" s="140">
        <v>0</v>
      </c>
      <c r="O2485" s="140">
        <v>67502412.094542831</v>
      </c>
      <c r="P2485" s="140">
        <v>40572183.511006922</v>
      </c>
      <c r="Q2485" s="140">
        <v>416150955.08695358</v>
      </c>
      <c r="R2485" s="140">
        <v>416150955.08695358</v>
      </c>
      <c r="S2485" s="140">
        <v>0</v>
      </c>
      <c r="T2485" s="140">
        <v>0</v>
      </c>
      <c r="U2485" s="140">
        <v>0</v>
      </c>
      <c r="V2485" s="140">
        <v>0</v>
      </c>
      <c r="W2485" s="140">
        <v>0</v>
      </c>
      <c r="X2485" s="140">
        <v>0</v>
      </c>
      <c r="Y2485" s="140">
        <v>0</v>
      </c>
      <c r="Z2485" s="140" t="s">
        <v>728</v>
      </c>
      <c r="AA2485" s="140" t="s">
        <v>728</v>
      </c>
      <c r="AB2485" s="140" t="s">
        <v>728</v>
      </c>
      <c r="AC2485" s="140" t="s">
        <v>728</v>
      </c>
      <c r="AD2485" s="140" t="s">
        <v>728</v>
      </c>
      <c r="AE2485" s="140" t="s">
        <v>728</v>
      </c>
      <c r="AF2485" s="140" t="s">
        <v>728</v>
      </c>
      <c r="AG2485" s="140">
        <v>748383250.39971578</v>
      </c>
      <c r="AH2485" s="140">
        <v>92325</v>
      </c>
      <c r="AI2485" s="44"/>
      <c r="AK2485" s="44"/>
      <c r="AL2485" s="4"/>
    </row>
    <row r="2486" spans="1:38" x14ac:dyDescent="0.35">
      <c r="A2486" s="140" t="s">
        <v>4567</v>
      </c>
      <c r="B2486" s="140" t="s">
        <v>4568</v>
      </c>
      <c r="C2486" s="140" t="s">
        <v>16</v>
      </c>
      <c r="D2486" s="140" t="s">
        <v>9</v>
      </c>
      <c r="E2486" s="140" t="s">
        <v>535</v>
      </c>
      <c r="F2486" s="140">
        <v>2006</v>
      </c>
      <c r="G2486" s="140" t="s">
        <v>5424</v>
      </c>
      <c r="H2486" s="140" t="s">
        <v>728</v>
      </c>
      <c r="I2486" s="140">
        <v>641059225.07094312</v>
      </c>
      <c r="J2486" s="140">
        <v>376147451.08383191</v>
      </c>
      <c r="K2486" s="140">
        <v>376147451.08383191</v>
      </c>
      <c r="L2486" s="140">
        <v>1339578.7222699304</v>
      </c>
      <c r="M2486" s="140">
        <v>0</v>
      </c>
      <c r="N2486" s="140">
        <v>0</v>
      </c>
      <c r="O2486" s="140">
        <v>54903735.470233038</v>
      </c>
      <c r="P2486" s="140">
        <v>41727013.155765027</v>
      </c>
      <c r="Q2486" s="140">
        <v>278177123.73556387</v>
      </c>
      <c r="R2486" s="140">
        <v>278177123.73556387</v>
      </c>
      <c r="S2486" s="140">
        <v>0</v>
      </c>
      <c r="T2486" s="140">
        <v>0</v>
      </c>
      <c r="U2486" s="140">
        <v>0</v>
      </c>
      <c r="V2486" s="140">
        <v>0</v>
      </c>
      <c r="W2486" s="140">
        <v>0</v>
      </c>
      <c r="X2486" s="140">
        <v>0</v>
      </c>
      <c r="Y2486" s="140">
        <v>0</v>
      </c>
      <c r="Z2486" s="140" t="s">
        <v>728</v>
      </c>
      <c r="AA2486" s="140" t="s">
        <v>728</v>
      </c>
      <c r="AB2486" s="140" t="s">
        <v>728</v>
      </c>
      <c r="AC2486" s="140" t="s">
        <v>728</v>
      </c>
      <c r="AD2486" s="140" t="s">
        <v>728</v>
      </c>
      <c r="AE2486" s="140" t="s">
        <v>728</v>
      </c>
      <c r="AF2486" s="140" t="s">
        <v>728</v>
      </c>
      <c r="AG2486" s="140">
        <v>833312741.02242768</v>
      </c>
      <c r="AH2486" s="140">
        <v>94343</v>
      </c>
      <c r="AI2486" s="44"/>
      <c r="AK2486" s="44"/>
      <c r="AL2486" s="4"/>
    </row>
    <row r="2487" spans="1:38" x14ac:dyDescent="0.35">
      <c r="A2487" s="140" t="s">
        <v>4567</v>
      </c>
      <c r="B2487" s="140" t="s">
        <v>4568</v>
      </c>
      <c r="C2487" s="140" t="s">
        <v>16</v>
      </c>
      <c r="D2487" s="140" t="s">
        <v>9</v>
      </c>
      <c r="E2487" s="140" t="s">
        <v>535</v>
      </c>
      <c r="F2487" s="140">
        <v>2007</v>
      </c>
      <c r="G2487" s="140" t="s">
        <v>5425</v>
      </c>
      <c r="H2487" s="140" t="s">
        <v>728</v>
      </c>
      <c r="I2487" s="140">
        <v>638304162.05265391</v>
      </c>
      <c r="J2487" s="140">
        <v>408151962.27703524</v>
      </c>
      <c r="K2487" s="140">
        <v>408151962.27703524</v>
      </c>
      <c r="L2487" s="140">
        <v>1400581.3214763484</v>
      </c>
      <c r="M2487" s="140">
        <v>0</v>
      </c>
      <c r="N2487" s="140">
        <v>0</v>
      </c>
      <c r="O2487" s="140">
        <v>83672521.104789078</v>
      </c>
      <c r="P2487" s="140">
        <v>47437420.959264368</v>
      </c>
      <c r="Q2487" s="140">
        <v>275641438.89150548</v>
      </c>
      <c r="R2487" s="140">
        <v>275641438.89150548</v>
      </c>
      <c r="S2487" s="140">
        <v>0</v>
      </c>
      <c r="T2487" s="140">
        <v>0</v>
      </c>
      <c r="U2487" s="140">
        <v>0</v>
      </c>
      <c r="V2487" s="140">
        <v>0</v>
      </c>
      <c r="W2487" s="140">
        <v>0</v>
      </c>
      <c r="X2487" s="140">
        <v>0</v>
      </c>
      <c r="Y2487" s="140">
        <v>0</v>
      </c>
      <c r="Z2487" s="140" t="s">
        <v>728</v>
      </c>
      <c r="AA2487" s="140" t="s">
        <v>728</v>
      </c>
      <c r="AB2487" s="140" t="s">
        <v>728</v>
      </c>
      <c r="AC2487" s="140" t="s">
        <v>728</v>
      </c>
      <c r="AD2487" s="140" t="s">
        <v>728</v>
      </c>
      <c r="AE2487" s="140" t="s">
        <v>728</v>
      </c>
      <c r="AF2487" s="140" t="s">
        <v>728</v>
      </c>
      <c r="AG2487" s="140">
        <v>765832532.57285714</v>
      </c>
      <c r="AH2487" s="140">
        <v>96527</v>
      </c>
      <c r="AI2487" s="44"/>
      <c r="AK2487" s="44"/>
      <c r="AL2487" s="4"/>
    </row>
    <row r="2488" spans="1:38" x14ac:dyDescent="0.35">
      <c r="A2488" s="140" t="s">
        <v>4567</v>
      </c>
      <c r="B2488" s="140" t="s">
        <v>4568</v>
      </c>
      <c r="C2488" s="140" t="s">
        <v>16</v>
      </c>
      <c r="D2488" s="140" t="s">
        <v>9</v>
      </c>
      <c r="E2488" s="140" t="s">
        <v>535</v>
      </c>
      <c r="F2488" s="140">
        <v>2008</v>
      </c>
      <c r="G2488" s="140" t="s">
        <v>5426</v>
      </c>
      <c r="H2488" s="140" t="s">
        <v>728</v>
      </c>
      <c r="I2488" s="140">
        <v>605485241.56848526</v>
      </c>
      <c r="J2488" s="140">
        <v>399083869.9189254</v>
      </c>
      <c r="K2488" s="140">
        <v>399083869.9189254</v>
      </c>
      <c r="L2488" s="140">
        <v>1600515.0503612498</v>
      </c>
      <c r="M2488" s="140">
        <v>0</v>
      </c>
      <c r="N2488" s="140">
        <v>0</v>
      </c>
      <c r="O2488" s="140">
        <v>64709893.495378964</v>
      </c>
      <c r="P2488" s="140">
        <v>48538865.78068082</v>
      </c>
      <c r="Q2488" s="140">
        <v>284234595.59250432</v>
      </c>
      <c r="R2488" s="140">
        <v>284234595.59250432</v>
      </c>
      <c r="S2488" s="140">
        <v>0</v>
      </c>
      <c r="T2488" s="140">
        <v>0</v>
      </c>
      <c r="U2488" s="140">
        <v>0</v>
      </c>
      <c r="V2488" s="140">
        <v>0</v>
      </c>
      <c r="W2488" s="140">
        <v>0</v>
      </c>
      <c r="X2488" s="140">
        <v>0</v>
      </c>
      <c r="Y2488" s="140">
        <v>0</v>
      </c>
      <c r="Z2488" s="140" t="s">
        <v>728</v>
      </c>
      <c r="AA2488" s="140" t="s">
        <v>728</v>
      </c>
      <c r="AB2488" s="140" t="s">
        <v>728</v>
      </c>
      <c r="AC2488" s="140" t="s">
        <v>728</v>
      </c>
      <c r="AD2488" s="140" t="s">
        <v>728</v>
      </c>
      <c r="AE2488" s="140" t="s">
        <v>728</v>
      </c>
      <c r="AF2488" s="140" t="s">
        <v>728</v>
      </c>
      <c r="AG2488" s="140">
        <v>474010484.69002569</v>
      </c>
      <c r="AH2488" s="140">
        <v>98761</v>
      </c>
      <c r="AI2488" s="44"/>
      <c r="AK2488" s="44"/>
      <c r="AL2488" s="4"/>
    </row>
    <row r="2489" spans="1:38" x14ac:dyDescent="0.35">
      <c r="A2489" s="140" t="s">
        <v>4567</v>
      </c>
      <c r="B2489" s="140" t="s">
        <v>4568</v>
      </c>
      <c r="C2489" s="140" t="s">
        <v>16</v>
      </c>
      <c r="D2489" s="140" t="s">
        <v>9</v>
      </c>
      <c r="E2489" s="140" t="s">
        <v>535</v>
      </c>
      <c r="F2489" s="140">
        <v>2009</v>
      </c>
      <c r="G2489" s="140" t="s">
        <v>5427</v>
      </c>
      <c r="H2489" s="140" t="s">
        <v>728</v>
      </c>
      <c r="I2489" s="140">
        <v>582756271.51249909</v>
      </c>
      <c r="J2489" s="140">
        <v>431067959.59831059</v>
      </c>
      <c r="K2489" s="140">
        <v>431067959.59831059</v>
      </c>
      <c r="L2489" s="140">
        <v>1824675.6900824043</v>
      </c>
      <c r="M2489" s="140">
        <v>0</v>
      </c>
      <c r="N2489" s="140">
        <v>0</v>
      </c>
      <c r="O2489" s="140">
        <v>89089442.838902429</v>
      </c>
      <c r="P2489" s="140">
        <v>50144590.619099014</v>
      </c>
      <c r="Q2489" s="140">
        <v>290009250.45022672</v>
      </c>
      <c r="R2489" s="140">
        <v>290009250.45022672</v>
      </c>
      <c r="S2489" s="140">
        <v>0</v>
      </c>
      <c r="T2489" s="140">
        <v>0</v>
      </c>
      <c r="U2489" s="140">
        <v>0</v>
      </c>
      <c r="V2489" s="140">
        <v>0</v>
      </c>
      <c r="W2489" s="140">
        <v>0</v>
      </c>
      <c r="X2489" s="140">
        <v>0</v>
      </c>
      <c r="Y2489" s="140">
        <v>0</v>
      </c>
      <c r="Z2489" s="140" t="s">
        <v>728</v>
      </c>
      <c r="AA2489" s="140" t="s">
        <v>728</v>
      </c>
      <c r="AB2489" s="140" t="s">
        <v>728</v>
      </c>
      <c r="AC2489" s="140" t="s">
        <v>728</v>
      </c>
      <c r="AD2489" s="140" t="s">
        <v>728</v>
      </c>
      <c r="AE2489" s="140" t="s">
        <v>728</v>
      </c>
      <c r="AF2489" s="140" t="s">
        <v>728</v>
      </c>
      <c r="AG2489" s="140">
        <v>681652219.08818722</v>
      </c>
      <c r="AH2489" s="140">
        <v>100930</v>
      </c>
      <c r="AI2489" s="44"/>
      <c r="AK2489" s="44"/>
      <c r="AL2489" s="4"/>
    </row>
    <row r="2490" spans="1:38" x14ac:dyDescent="0.35">
      <c r="A2490" s="140" t="s">
        <v>4567</v>
      </c>
      <c r="B2490" s="140" t="s">
        <v>4568</v>
      </c>
      <c r="C2490" s="140" t="s">
        <v>16</v>
      </c>
      <c r="D2490" s="140" t="s">
        <v>9</v>
      </c>
      <c r="E2490" s="140" t="s">
        <v>535</v>
      </c>
      <c r="F2490" s="140">
        <v>2010</v>
      </c>
      <c r="G2490" s="140" t="s">
        <v>5428</v>
      </c>
      <c r="H2490" s="140" t="s">
        <v>728</v>
      </c>
      <c r="I2490" s="140">
        <v>545729736.18628776</v>
      </c>
      <c r="J2490" s="140">
        <v>447830633.93782222</v>
      </c>
      <c r="K2490" s="140">
        <v>447830633.93782222</v>
      </c>
      <c r="L2490" s="140">
        <v>2086183.4417932483</v>
      </c>
      <c r="M2490" s="140">
        <v>0</v>
      </c>
      <c r="N2490" s="140">
        <v>0</v>
      </c>
      <c r="O2490" s="140">
        <v>96711792.278289869</v>
      </c>
      <c r="P2490" s="140">
        <v>52662024.742974252</v>
      </c>
      <c r="Q2490" s="140">
        <v>296370633.47476488</v>
      </c>
      <c r="R2490" s="140">
        <v>296370633.47476488</v>
      </c>
      <c r="S2490" s="140">
        <v>0</v>
      </c>
      <c r="T2490" s="140">
        <v>0</v>
      </c>
      <c r="U2490" s="140">
        <v>0</v>
      </c>
      <c r="V2490" s="140">
        <v>0</v>
      </c>
      <c r="W2490" s="140">
        <v>0</v>
      </c>
      <c r="X2490" s="140">
        <v>0</v>
      </c>
      <c r="Y2490" s="140">
        <v>0</v>
      </c>
      <c r="Z2490" s="140" t="s">
        <v>728</v>
      </c>
      <c r="AA2490" s="140" t="s">
        <v>728</v>
      </c>
      <c r="AB2490" s="140" t="s">
        <v>728</v>
      </c>
      <c r="AC2490" s="140" t="s">
        <v>728</v>
      </c>
      <c r="AD2490" s="140" t="s">
        <v>728</v>
      </c>
      <c r="AE2490" s="140" t="s">
        <v>728</v>
      </c>
      <c r="AF2490" s="140" t="s">
        <v>728</v>
      </c>
      <c r="AG2490" s="140">
        <v>651946642.61937034</v>
      </c>
      <c r="AH2490" s="140">
        <v>102927</v>
      </c>
      <c r="AI2490" s="44"/>
      <c r="AK2490" s="44"/>
      <c r="AL2490" s="4"/>
    </row>
    <row r="2491" spans="1:38" x14ac:dyDescent="0.35">
      <c r="A2491" s="140" t="s">
        <v>4567</v>
      </c>
      <c r="B2491" s="140" t="s">
        <v>4568</v>
      </c>
      <c r="C2491" s="140" t="s">
        <v>16</v>
      </c>
      <c r="D2491" s="140" t="s">
        <v>9</v>
      </c>
      <c r="E2491" s="140" t="s">
        <v>535</v>
      </c>
      <c r="F2491" s="140">
        <v>2011</v>
      </c>
      <c r="G2491" s="140" t="s">
        <v>5429</v>
      </c>
      <c r="H2491" s="140" t="s">
        <v>728</v>
      </c>
      <c r="I2491" s="140">
        <v>528918572.53068209</v>
      </c>
      <c r="J2491" s="140">
        <v>486924476.74517411</v>
      </c>
      <c r="K2491" s="140">
        <v>486924476.74517411</v>
      </c>
      <c r="L2491" s="140">
        <v>2382079.5864941911</v>
      </c>
      <c r="M2491" s="140">
        <v>0</v>
      </c>
      <c r="N2491" s="140">
        <v>0</v>
      </c>
      <c r="O2491" s="140">
        <v>125607173.9745305</v>
      </c>
      <c r="P2491" s="140">
        <v>56137851.306696191</v>
      </c>
      <c r="Q2491" s="140">
        <v>302797371.87745321</v>
      </c>
      <c r="R2491" s="140">
        <v>302797371.87745321</v>
      </c>
      <c r="S2491" s="140">
        <v>0</v>
      </c>
      <c r="T2491" s="140">
        <v>0</v>
      </c>
      <c r="U2491" s="140">
        <v>0</v>
      </c>
      <c r="V2491" s="140">
        <v>0</v>
      </c>
      <c r="W2491" s="140">
        <v>0</v>
      </c>
      <c r="X2491" s="140">
        <v>0</v>
      </c>
      <c r="Y2491" s="140">
        <v>0</v>
      </c>
      <c r="Z2491" s="140" t="s">
        <v>728</v>
      </c>
      <c r="AA2491" s="140" t="s">
        <v>728</v>
      </c>
      <c r="AB2491" s="140" t="s">
        <v>728</v>
      </c>
      <c r="AC2491" s="140" t="s">
        <v>728</v>
      </c>
      <c r="AD2491" s="140" t="s">
        <v>728</v>
      </c>
      <c r="AE2491" s="140" t="s">
        <v>728</v>
      </c>
      <c r="AF2491" s="140" t="s">
        <v>728</v>
      </c>
      <c r="AG2491" s="140">
        <v>565823885.67500019</v>
      </c>
      <c r="AH2491" s="140">
        <v>104728</v>
      </c>
      <c r="AI2491" s="44"/>
      <c r="AK2491" s="44"/>
      <c r="AL2491" s="4"/>
    </row>
    <row r="2492" spans="1:38" x14ac:dyDescent="0.35">
      <c r="A2492" s="140" t="s">
        <v>4567</v>
      </c>
      <c r="B2492" s="140" t="s">
        <v>4568</v>
      </c>
      <c r="C2492" s="140" t="s">
        <v>16</v>
      </c>
      <c r="D2492" s="140" t="s">
        <v>9</v>
      </c>
      <c r="E2492" s="140" t="s">
        <v>535</v>
      </c>
      <c r="F2492" s="140">
        <v>2012</v>
      </c>
      <c r="G2492" s="140" t="s">
        <v>5430</v>
      </c>
      <c r="H2492" s="140" t="s">
        <v>728</v>
      </c>
      <c r="I2492" s="140">
        <v>535715387.72834533</v>
      </c>
      <c r="J2492" s="140">
        <v>497500425.36524153</v>
      </c>
      <c r="K2492" s="140">
        <v>497500425.36524153</v>
      </c>
      <c r="L2492" s="140">
        <v>2512426.8092410066</v>
      </c>
      <c r="M2492" s="140">
        <v>0</v>
      </c>
      <c r="N2492" s="140">
        <v>0</v>
      </c>
      <c r="O2492" s="140">
        <v>141406674.91856405</v>
      </c>
      <c r="P2492" s="140">
        <v>59772226.811460711</v>
      </c>
      <c r="Q2492" s="140">
        <v>293809096.82597572</v>
      </c>
      <c r="R2492" s="140">
        <v>293809096.82597572</v>
      </c>
      <c r="S2492" s="140">
        <v>0</v>
      </c>
      <c r="T2492" s="140">
        <v>0</v>
      </c>
      <c r="U2492" s="140">
        <v>0</v>
      </c>
      <c r="V2492" s="140">
        <v>0</v>
      </c>
      <c r="W2492" s="140">
        <v>0</v>
      </c>
      <c r="X2492" s="140">
        <v>0</v>
      </c>
      <c r="Y2492" s="140">
        <v>0</v>
      </c>
      <c r="Z2492" s="140" t="s">
        <v>728</v>
      </c>
      <c r="AA2492" s="140" t="s">
        <v>728</v>
      </c>
      <c r="AB2492" s="140" t="s">
        <v>728</v>
      </c>
      <c r="AC2492" s="140" t="s">
        <v>728</v>
      </c>
      <c r="AD2492" s="140" t="s">
        <v>728</v>
      </c>
      <c r="AE2492" s="140" t="s">
        <v>728</v>
      </c>
      <c r="AF2492" s="140" t="s">
        <v>728</v>
      </c>
      <c r="AG2492" s="140">
        <v>626332790.98351848</v>
      </c>
      <c r="AH2492" s="140">
        <v>106370</v>
      </c>
      <c r="AI2492" s="44"/>
      <c r="AK2492" s="44"/>
      <c r="AL2492" s="4"/>
    </row>
    <row r="2493" spans="1:38" x14ac:dyDescent="0.35">
      <c r="A2493" s="140" t="s">
        <v>4567</v>
      </c>
      <c r="B2493" s="140" t="s">
        <v>4568</v>
      </c>
      <c r="C2493" s="140" t="s">
        <v>16</v>
      </c>
      <c r="D2493" s="140" t="s">
        <v>9</v>
      </c>
      <c r="E2493" s="140" t="s">
        <v>535</v>
      </c>
      <c r="F2493" s="140">
        <v>2013</v>
      </c>
      <c r="G2493" s="140" t="s">
        <v>5431</v>
      </c>
      <c r="H2493" s="140" t="s">
        <v>728</v>
      </c>
      <c r="I2493" s="140">
        <v>561575203.59676981</v>
      </c>
      <c r="J2493" s="140">
        <v>510068119.75857687</v>
      </c>
      <c r="K2493" s="140">
        <v>510068119.75857687</v>
      </c>
      <c r="L2493" s="140">
        <v>2440348.1622328288</v>
      </c>
      <c r="M2493" s="140">
        <v>0</v>
      </c>
      <c r="N2493" s="140">
        <v>0</v>
      </c>
      <c r="O2493" s="140">
        <v>145756107.35132134</v>
      </c>
      <c r="P2493" s="140">
        <v>61862211.899858594</v>
      </c>
      <c r="Q2493" s="140">
        <v>300009452.34516412</v>
      </c>
      <c r="R2493" s="140">
        <v>300009452.34516412</v>
      </c>
      <c r="S2493" s="140">
        <v>0</v>
      </c>
      <c r="T2493" s="140">
        <v>0</v>
      </c>
      <c r="U2493" s="140">
        <v>0</v>
      </c>
      <c r="V2493" s="140">
        <v>0</v>
      </c>
      <c r="W2493" s="140">
        <v>0</v>
      </c>
      <c r="X2493" s="140">
        <v>0</v>
      </c>
      <c r="Y2493" s="140">
        <v>0</v>
      </c>
      <c r="Z2493" s="140" t="s">
        <v>728</v>
      </c>
      <c r="AA2493" s="140" t="s">
        <v>728</v>
      </c>
      <c r="AB2493" s="140" t="s">
        <v>728</v>
      </c>
      <c r="AC2493" s="140" t="s">
        <v>728</v>
      </c>
      <c r="AD2493" s="140" t="s">
        <v>728</v>
      </c>
      <c r="AE2493" s="140" t="s">
        <v>728</v>
      </c>
      <c r="AF2493" s="140" t="s">
        <v>728</v>
      </c>
      <c r="AG2493" s="140">
        <v>574804476.60005975</v>
      </c>
      <c r="AH2493" s="140">
        <v>107890</v>
      </c>
      <c r="AI2493" s="44"/>
      <c r="AK2493" s="44"/>
      <c r="AL2493" s="4"/>
    </row>
    <row r="2494" spans="1:38" x14ac:dyDescent="0.35">
      <c r="A2494" s="140" t="s">
        <v>4567</v>
      </c>
      <c r="B2494" s="140" t="s">
        <v>4568</v>
      </c>
      <c r="C2494" s="140" t="s">
        <v>16</v>
      </c>
      <c r="D2494" s="140" t="s">
        <v>9</v>
      </c>
      <c r="E2494" s="140" t="s">
        <v>535</v>
      </c>
      <c r="F2494" s="140">
        <v>2014</v>
      </c>
      <c r="G2494" s="140" t="s">
        <v>5432</v>
      </c>
      <c r="H2494" s="140" t="s">
        <v>728</v>
      </c>
      <c r="I2494" s="140">
        <v>581513815.75606084</v>
      </c>
      <c r="J2494" s="140">
        <v>611829722.32435226</v>
      </c>
      <c r="K2494" s="140">
        <v>611829722.32435226</v>
      </c>
      <c r="L2494" s="140">
        <v>2608789.1030603126</v>
      </c>
      <c r="M2494" s="140">
        <v>0</v>
      </c>
      <c r="N2494" s="140">
        <v>0</v>
      </c>
      <c r="O2494" s="140">
        <v>196098440.09738329</v>
      </c>
      <c r="P2494" s="140">
        <v>64952031.681600414</v>
      </c>
      <c r="Q2494" s="140">
        <v>348170461.44230825</v>
      </c>
      <c r="R2494" s="140">
        <v>348170461.44230825</v>
      </c>
      <c r="S2494" s="140">
        <v>0</v>
      </c>
      <c r="T2494" s="140">
        <v>0</v>
      </c>
      <c r="U2494" s="140">
        <v>0</v>
      </c>
      <c r="V2494" s="140">
        <v>0</v>
      </c>
      <c r="W2494" s="140">
        <v>0</v>
      </c>
      <c r="X2494" s="140">
        <v>0</v>
      </c>
      <c r="Y2494" s="140">
        <v>0</v>
      </c>
      <c r="Z2494" s="140" t="s">
        <v>728</v>
      </c>
      <c r="AA2494" s="140" t="s">
        <v>728</v>
      </c>
      <c r="AB2494" s="140" t="s">
        <v>728</v>
      </c>
      <c r="AC2494" s="140" t="s">
        <v>728</v>
      </c>
      <c r="AD2494" s="140" t="s">
        <v>728</v>
      </c>
      <c r="AE2494" s="140" t="s">
        <v>728</v>
      </c>
      <c r="AF2494" s="140" t="s">
        <v>728</v>
      </c>
      <c r="AG2494" s="140">
        <v>673008110.56858957</v>
      </c>
      <c r="AH2494" s="140">
        <v>109391</v>
      </c>
      <c r="AI2494" s="44"/>
      <c r="AK2494" s="44"/>
      <c r="AL2494" s="4"/>
    </row>
    <row r="2495" spans="1:38" x14ac:dyDescent="0.35">
      <c r="A2495" s="140" t="s">
        <v>4567</v>
      </c>
      <c r="B2495" s="140" t="s">
        <v>4568</v>
      </c>
      <c r="C2495" s="140" t="s">
        <v>16</v>
      </c>
      <c r="D2495" s="140" t="s">
        <v>9</v>
      </c>
      <c r="E2495" s="140" t="s">
        <v>535</v>
      </c>
      <c r="F2495" s="140">
        <v>2015</v>
      </c>
      <c r="G2495" s="140" t="s">
        <v>5433</v>
      </c>
      <c r="H2495" s="140" t="s">
        <v>728</v>
      </c>
      <c r="I2495" s="140">
        <v>632943585.87007976</v>
      </c>
      <c r="J2495" s="140">
        <v>711437490.30288613</v>
      </c>
      <c r="K2495" s="140">
        <v>711437490.30288613</v>
      </c>
      <c r="L2495" s="140">
        <v>2801032.0667201956</v>
      </c>
      <c r="M2495" s="140">
        <v>0</v>
      </c>
      <c r="N2495" s="140">
        <v>0</v>
      </c>
      <c r="O2495" s="140">
        <v>228474454.83735883</v>
      </c>
      <c r="P2495" s="140">
        <v>67772741.119707689</v>
      </c>
      <c r="Q2495" s="140">
        <v>412389262.27909946</v>
      </c>
      <c r="R2495" s="140">
        <v>412389262.27909946</v>
      </c>
      <c r="S2495" s="140">
        <v>0</v>
      </c>
      <c r="T2495" s="140">
        <v>0</v>
      </c>
      <c r="U2495" s="140">
        <v>0</v>
      </c>
      <c r="V2495" s="140">
        <v>0</v>
      </c>
      <c r="W2495" s="140">
        <v>0</v>
      </c>
      <c r="X2495" s="140">
        <v>0</v>
      </c>
      <c r="Y2495" s="140">
        <v>0</v>
      </c>
      <c r="Z2495" s="140" t="s">
        <v>728</v>
      </c>
      <c r="AA2495" s="140" t="s">
        <v>728</v>
      </c>
      <c r="AB2495" s="140" t="s">
        <v>728</v>
      </c>
      <c r="AC2495" s="140" t="s">
        <v>728</v>
      </c>
      <c r="AD2495" s="140" t="s">
        <v>728</v>
      </c>
      <c r="AE2495" s="140" t="s">
        <v>728</v>
      </c>
      <c r="AF2495" s="140" t="s">
        <v>728</v>
      </c>
      <c r="AG2495" s="140">
        <v>776800894.3091625</v>
      </c>
      <c r="AH2495" s="140">
        <v>110930</v>
      </c>
      <c r="AI2495" s="44"/>
      <c r="AK2495" s="44"/>
      <c r="AL2495" s="4"/>
    </row>
    <row r="2496" spans="1:38" x14ac:dyDescent="0.35">
      <c r="A2496" s="140" t="s">
        <v>4567</v>
      </c>
      <c r="B2496" s="140" t="s">
        <v>4568</v>
      </c>
      <c r="C2496" s="140" t="s">
        <v>16</v>
      </c>
      <c r="D2496" s="140" t="s">
        <v>9</v>
      </c>
      <c r="E2496" s="140" t="s">
        <v>535</v>
      </c>
      <c r="F2496" s="140">
        <v>2016</v>
      </c>
      <c r="G2496" s="140" t="s">
        <v>5434</v>
      </c>
      <c r="H2496" s="140" t="s">
        <v>728</v>
      </c>
      <c r="I2496" s="140">
        <v>668031647.90294683</v>
      </c>
      <c r="J2496" s="140">
        <v>876285508.01631927</v>
      </c>
      <c r="K2496" s="140">
        <v>876285508.01631927</v>
      </c>
      <c r="L2496" s="140">
        <v>3029895.7905591824</v>
      </c>
      <c r="M2496" s="140">
        <v>0</v>
      </c>
      <c r="N2496" s="140">
        <v>0</v>
      </c>
      <c r="O2496" s="140">
        <v>268378706.63786313</v>
      </c>
      <c r="P2496" s="140">
        <v>68228749.563340724</v>
      </c>
      <c r="Q2496" s="140">
        <v>536648156.02455628</v>
      </c>
      <c r="R2496" s="140">
        <v>536648156.02455628</v>
      </c>
      <c r="S2496" s="140">
        <v>0</v>
      </c>
      <c r="T2496" s="140">
        <v>0</v>
      </c>
      <c r="U2496" s="140">
        <v>0</v>
      </c>
      <c r="V2496" s="140">
        <v>0</v>
      </c>
      <c r="W2496" s="140">
        <v>0</v>
      </c>
      <c r="X2496" s="140">
        <v>0</v>
      </c>
      <c r="Y2496" s="140">
        <v>0</v>
      </c>
      <c r="Z2496" s="140" t="s">
        <v>728</v>
      </c>
      <c r="AA2496" s="140" t="s">
        <v>728</v>
      </c>
      <c r="AB2496" s="140" t="s">
        <v>728</v>
      </c>
      <c r="AC2496" s="140" t="s">
        <v>728</v>
      </c>
      <c r="AD2496" s="140" t="s">
        <v>728</v>
      </c>
      <c r="AE2496" s="140" t="s">
        <v>728</v>
      </c>
      <c r="AF2496" s="140" t="s">
        <v>728</v>
      </c>
      <c r="AG2496" s="140">
        <v>882379071.84046102</v>
      </c>
      <c r="AH2496" s="140">
        <v>112524</v>
      </c>
      <c r="AI2496" s="44"/>
      <c r="AK2496" s="44"/>
      <c r="AL2496" s="4"/>
    </row>
    <row r="2497" spans="1:38" x14ac:dyDescent="0.35">
      <c r="A2497" s="140" t="s">
        <v>4567</v>
      </c>
      <c r="B2497" s="140" t="s">
        <v>4568</v>
      </c>
      <c r="C2497" s="140" t="s">
        <v>16</v>
      </c>
      <c r="D2497" s="140" t="s">
        <v>9</v>
      </c>
      <c r="E2497" s="140" t="s">
        <v>535</v>
      </c>
      <c r="F2497" s="140">
        <v>2017</v>
      </c>
      <c r="G2497" s="140" t="s">
        <v>5435</v>
      </c>
      <c r="H2497" s="140" t="s">
        <v>728</v>
      </c>
      <c r="I2497" s="140">
        <v>691846510.31309366</v>
      </c>
      <c r="J2497" s="140">
        <v>1021312524.0668923</v>
      </c>
      <c r="K2497" s="140">
        <v>1021312524.0668923</v>
      </c>
      <c r="L2497" s="140">
        <v>3456127.6028696061</v>
      </c>
      <c r="M2497" s="140">
        <v>0</v>
      </c>
      <c r="N2497" s="140">
        <v>0</v>
      </c>
      <c r="O2497" s="140">
        <v>250231285.78999624</v>
      </c>
      <c r="P2497" s="140">
        <v>67232113.489907399</v>
      </c>
      <c r="Q2497" s="140">
        <v>700392997.18411899</v>
      </c>
      <c r="R2497" s="140">
        <v>700392997.18411899</v>
      </c>
      <c r="S2497" s="140">
        <v>0</v>
      </c>
      <c r="T2497" s="140">
        <v>0</v>
      </c>
      <c r="U2497" s="140">
        <v>0</v>
      </c>
      <c r="V2497" s="140">
        <v>0</v>
      </c>
      <c r="W2497" s="140">
        <v>0</v>
      </c>
      <c r="X2497" s="140">
        <v>0</v>
      </c>
      <c r="Y2497" s="140">
        <v>0</v>
      </c>
      <c r="Z2497" s="140" t="s">
        <v>728</v>
      </c>
      <c r="AA2497" s="140" t="s">
        <v>728</v>
      </c>
      <c r="AB2497" s="140" t="s">
        <v>728</v>
      </c>
      <c r="AC2497" s="140" t="s">
        <v>728</v>
      </c>
      <c r="AD2497" s="140" t="s">
        <v>728</v>
      </c>
      <c r="AE2497" s="140" t="s">
        <v>728</v>
      </c>
      <c r="AF2497" s="140" t="s">
        <v>728</v>
      </c>
      <c r="AG2497" s="140">
        <v>1063170829.1431401</v>
      </c>
      <c r="AH2497" s="140">
        <v>114158</v>
      </c>
      <c r="AI2497" s="44"/>
      <c r="AK2497" s="44"/>
      <c r="AL2497" s="4"/>
    </row>
    <row r="2498" spans="1:38" x14ac:dyDescent="0.35">
      <c r="A2498" s="140" t="s">
        <v>4567</v>
      </c>
      <c r="B2498" s="140" t="s">
        <v>4568</v>
      </c>
      <c r="C2498" s="140" t="s">
        <v>16</v>
      </c>
      <c r="D2498" s="140" t="s">
        <v>9</v>
      </c>
      <c r="E2498" s="140" t="s">
        <v>535</v>
      </c>
      <c r="F2498" s="140">
        <v>2018</v>
      </c>
      <c r="G2498" s="140" t="s">
        <v>5436</v>
      </c>
      <c r="H2498" s="140" t="s">
        <v>728</v>
      </c>
      <c r="I2498" s="140">
        <v>719450145.86551821</v>
      </c>
      <c r="J2498" s="140">
        <v>681633823.62429333</v>
      </c>
      <c r="K2498" s="140">
        <v>681633823.62429333</v>
      </c>
      <c r="L2498" s="140">
        <v>3405915.0341286417</v>
      </c>
      <c r="M2498" s="140">
        <v>0</v>
      </c>
      <c r="N2498" s="140">
        <v>0</v>
      </c>
      <c r="O2498" s="140">
        <v>305762145.11730057</v>
      </c>
      <c r="P2498" s="140">
        <v>66324619.569376431</v>
      </c>
      <c r="Q2498" s="140">
        <v>306141143.90348756</v>
      </c>
      <c r="R2498" s="140">
        <v>306141143.90348756</v>
      </c>
      <c r="S2498" s="140">
        <v>0</v>
      </c>
      <c r="T2498" s="140">
        <v>0</v>
      </c>
      <c r="U2498" s="140">
        <v>0</v>
      </c>
      <c r="V2498" s="140">
        <v>0</v>
      </c>
      <c r="W2498" s="140" t="s">
        <v>728</v>
      </c>
      <c r="X2498" s="140">
        <v>0</v>
      </c>
      <c r="Y2498" s="140">
        <v>0</v>
      </c>
      <c r="Z2498" s="140" t="s">
        <v>728</v>
      </c>
      <c r="AA2498" s="140" t="s">
        <v>728</v>
      </c>
      <c r="AB2498" s="140" t="s">
        <v>728</v>
      </c>
      <c r="AC2498" s="140" t="s">
        <v>728</v>
      </c>
      <c r="AD2498" s="140" t="s">
        <v>728</v>
      </c>
      <c r="AE2498" s="140" t="s">
        <v>728</v>
      </c>
      <c r="AF2498" s="140" t="s">
        <v>728</v>
      </c>
      <c r="AG2498" s="140">
        <v>1004390000</v>
      </c>
      <c r="AH2498" s="140">
        <v>115847</v>
      </c>
      <c r="AI2498" s="44"/>
      <c r="AK2498" s="44"/>
      <c r="AL2498" s="4"/>
    </row>
    <row r="2499" spans="1:38" x14ac:dyDescent="0.35">
      <c r="A2499" s="140" t="s">
        <v>4617</v>
      </c>
      <c r="B2499" s="140" t="s">
        <v>4618</v>
      </c>
      <c r="C2499" s="140" t="s">
        <v>281</v>
      </c>
      <c r="D2499" s="140" t="s">
        <v>11</v>
      </c>
      <c r="E2499" s="140" t="s">
        <v>535</v>
      </c>
      <c r="F2499" s="140">
        <v>1995</v>
      </c>
      <c r="G2499" s="140" t="s">
        <v>5437</v>
      </c>
      <c r="H2499" s="140" t="s">
        <v>728</v>
      </c>
      <c r="I2499" s="140">
        <v>3382644247.6118307</v>
      </c>
      <c r="J2499" s="140">
        <v>62389480.266830511</v>
      </c>
      <c r="K2499" s="140">
        <v>62389480.266830511</v>
      </c>
      <c r="L2499" s="140">
        <v>0</v>
      </c>
      <c r="M2499" s="140">
        <v>16852354.247069269</v>
      </c>
      <c r="N2499" s="140">
        <v>0</v>
      </c>
      <c r="O2499" s="140">
        <v>7389495.8895153133</v>
      </c>
      <c r="P2499" s="140">
        <v>2910910.9147534762</v>
      </c>
      <c r="Q2499" s="140">
        <v>35236719.215492457</v>
      </c>
      <c r="R2499" s="140">
        <v>26977858.338771775</v>
      </c>
      <c r="S2499" s="140">
        <v>8258860.8767206846</v>
      </c>
      <c r="T2499" s="140">
        <v>0</v>
      </c>
      <c r="U2499" s="140">
        <v>0</v>
      </c>
      <c r="V2499" s="140">
        <v>0</v>
      </c>
      <c r="W2499" s="140">
        <v>0</v>
      </c>
      <c r="X2499" s="140">
        <v>0</v>
      </c>
      <c r="Y2499" s="140">
        <v>0</v>
      </c>
      <c r="Z2499" s="140" t="s">
        <v>728</v>
      </c>
      <c r="AA2499" s="140" t="s">
        <v>728</v>
      </c>
      <c r="AB2499" s="140" t="s">
        <v>728</v>
      </c>
      <c r="AC2499" s="140" t="s">
        <v>728</v>
      </c>
      <c r="AD2499" s="140" t="s">
        <v>728</v>
      </c>
      <c r="AE2499" s="140" t="s">
        <v>728</v>
      </c>
      <c r="AF2499" s="140" t="s">
        <v>728</v>
      </c>
      <c r="AG2499" s="140">
        <v>-368026370.36078924</v>
      </c>
      <c r="AH2499" s="140">
        <v>42074</v>
      </c>
      <c r="AI2499" s="44"/>
      <c r="AK2499" s="44"/>
      <c r="AL2499" s="4"/>
    </row>
    <row r="2500" spans="1:38" x14ac:dyDescent="0.35">
      <c r="A2500" s="140" t="s">
        <v>4617</v>
      </c>
      <c r="B2500" s="140" t="s">
        <v>4618</v>
      </c>
      <c r="C2500" s="140" t="s">
        <v>281</v>
      </c>
      <c r="D2500" s="140" t="s">
        <v>11</v>
      </c>
      <c r="E2500" s="140" t="s">
        <v>535</v>
      </c>
      <c r="F2500" s="140">
        <v>1996</v>
      </c>
      <c r="G2500" s="140" t="s">
        <v>5438</v>
      </c>
      <c r="H2500" s="140" t="s">
        <v>728</v>
      </c>
      <c r="I2500" s="140">
        <v>3572774840.4989672</v>
      </c>
      <c r="J2500" s="140">
        <v>59735075.391272798</v>
      </c>
      <c r="K2500" s="140">
        <v>59735075.391272798</v>
      </c>
      <c r="L2500" s="140">
        <v>0</v>
      </c>
      <c r="M2500" s="140">
        <v>16823926.16657212</v>
      </c>
      <c r="N2500" s="140">
        <v>0</v>
      </c>
      <c r="O2500" s="140">
        <v>6743702.0665407479</v>
      </c>
      <c r="P2500" s="140">
        <v>3109610.6414480666</v>
      </c>
      <c r="Q2500" s="140">
        <v>33057836.516711861</v>
      </c>
      <c r="R2500" s="140">
        <v>25216953.765218362</v>
      </c>
      <c r="S2500" s="140">
        <v>7840882.7514935005</v>
      </c>
      <c r="T2500" s="140">
        <v>0</v>
      </c>
      <c r="U2500" s="140">
        <v>0</v>
      </c>
      <c r="V2500" s="140">
        <v>0</v>
      </c>
      <c r="W2500" s="140">
        <v>0</v>
      </c>
      <c r="X2500" s="140">
        <v>0</v>
      </c>
      <c r="Y2500" s="140">
        <v>0</v>
      </c>
      <c r="Z2500" s="140" t="s">
        <v>728</v>
      </c>
      <c r="AA2500" s="140" t="s">
        <v>728</v>
      </c>
      <c r="AB2500" s="140" t="s">
        <v>728</v>
      </c>
      <c r="AC2500" s="140" t="s">
        <v>728</v>
      </c>
      <c r="AD2500" s="140" t="s">
        <v>728</v>
      </c>
      <c r="AE2500" s="140" t="s">
        <v>728</v>
      </c>
      <c r="AF2500" s="140" t="s">
        <v>728</v>
      </c>
      <c r="AG2500" s="140">
        <v>-379996101.40984178</v>
      </c>
      <c r="AH2500" s="140">
        <v>42475</v>
      </c>
      <c r="AI2500" s="44"/>
      <c r="AK2500" s="44"/>
      <c r="AL2500" s="4"/>
    </row>
    <row r="2501" spans="1:38" x14ac:dyDescent="0.35">
      <c r="A2501" s="140" t="s">
        <v>4617</v>
      </c>
      <c r="B2501" s="140" t="s">
        <v>4618</v>
      </c>
      <c r="C2501" s="140" t="s">
        <v>281</v>
      </c>
      <c r="D2501" s="140" t="s">
        <v>11</v>
      </c>
      <c r="E2501" s="140" t="s">
        <v>535</v>
      </c>
      <c r="F2501" s="140">
        <v>1997</v>
      </c>
      <c r="G2501" s="140" t="s">
        <v>5439</v>
      </c>
      <c r="H2501" s="140" t="s">
        <v>728</v>
      </c>
      <c r="I2501" s="140">
        <v>3765418431.1556611</v>
      </c>
      <c r="J2501" s="140">
        <v>52813167.183438361</v>
      </c>
      <c r="K2501" s="140">
        <v>52813167.183438361</v>
      </c>
      <c r="L2501" s="140">
        <v>0</v>
      </c>
      <c r="M2501" s="140">
        <v>16840632.961057756</v>
      </c>
      <c r="N2501" s="140">
        <v>0</v>
      </c>
      <c r="O2501" s="140">
        <v>5938480.7028004164</v>
      </c>
      <c r="P2501" s="140">
        <v>2447271.77199001</v>
      </c>
      <c r="Q2501" s="140">
        <v>27586781.74759018</v>
      </c>
      <c r="R2501" s="140">
        <v>19845809.08703671</v>
      </c>
      <c r="S2501" s="140">
        <v>7740972.6605534693</v>
      </c>
      <c r="T2501" s="140">
        <v>0</v>
      </c>
      <c r="U2501" s="140">
        <v>0</v>
      </c>
      <c r="V2501" s="140">
        <v>0</v>
      </c>
      <c r="W2501" s="140">
        <v>0</v>
      </c>
      <c r="X2501" s="140">
        <v>0</v>
      </c>
      <c r="Y2501" s="140">
        <v>0</v>
      </c>
      <c r="Z2501" s="140" t="s">
        <v>728</v>
      </c>
      <c r="AA2501" s="140" t="s">
        <v>728</v>
      </c>
      <c r="AB2501" s="140" t="s">
        <v>728</v>
      </c>
      <c r="AC2501" s="140" t="s">
        <v>728</v>
      </c>
      <c r="AD2501" s="140" t="s">
        <v>728</v>
      </c>
      <c r="AE2501" s="140" t="s">
        <v>728</v>
      </c>
      <c r="AF2501" s="140" t="s">
        <v>728</v>
      </c>
      <c r="AG2501" s="140">
        <v>-423163868.23056036</v>
      </c>
      <c r="AH2501" s="140">
        <v>42854</v>
      </c>
      <c r="AI2501" s="44"/>
      <c r="AK2501" s="44"/>
      <c r="AL2501" s="4"/>
    </row>
    <row r="2502" spans="1:38" x14ac:dyDescent="0.35">
      <c r="A2502" s="140" t="s">
        <v>4617</v>
      </c>
      <c r="B2502" s="140" t="s">
        <v>4618</v>
      </c>
      <c r="C2502" s="140" t="s">
        <v>281</v>
      </c>
      <c r="D2502" s="140" t="s">
        <v>11</v>
      </c>
      <c r="E2502" s="140" t="s">
        <v>535</v>
      </c>
      <c r="F2502" s="140">
        <v>1998</v>
      </c>
      <c r="G2502" s="140" t="s">
        <v>5440</v>
      </c>
      <c r="H2502" s="140" t="s">
        <v>728</v>
      </c>
      <c r="I2502" s="140">
        <v>3953792156.4031081</v>
      </c>
      <c r="J2502" s="140">
        <v>55293599.52336818</v>
      </c>
      <c r="K2502" s="140">
        <v>55293599.52336818</v>
      </c>
      <c r="L2502" s="140">
        <v>0</v>
      </c>
      <c r="M2502" s="140">
        <v>16996314.062168531</v>
      </c>
      <c r="N2502" s="140">
        <v>0</v>
      </c>
      <c r="O2502" s="140">
        <v>5812427.4908275893</v>
      </c>
      <c r="P2502" s="140">
        <v>2720113.6681070109</v>
      </c>
      <c r="Q2502" s="140">
        <v>29764744.302265048</v>
      </c>
      <c r="R2502" s="140">
        <v>22058382.387336764</v>
      </c>
      <c r="S2502" s="140">
        <v>7706361.9149282845</v>
      </c>
      <c r="T2502" s="140">
        <v>0</v>
      </c>
      <c r="U2502" s="140">
        <v>0</v>
      </c>
      <c r="V2502" s="140">
        <v>0</v>
      </c>
      <c r="W2502" s="140">
        <v>0</v>
      </c>
      <c r="X2502" s="140">
        <v>0</v>
      </c>
      <c r="Y2502" s="140">
        <v>0</v>
      </c>
      <c r="Z2502" s="140" t="s">
        <v>728</v>
      </c>
      <c r="AA2502" s="140" t="s">
        <v>728</v>
      </c>
      <c r="AB2502" s="140" t="s">
        <v>728</v>
      </c>
      <c r="AC2502" s="140" t="s">
        <v>728</v>
      </c>
      <c r="AD2502" s="140" t="s">
        <v>728</v>
      </c>
      <c r="AE2502" s="140" t="s">
        <v>728</v>
      </c>
      <c r="AF2502" s="140" t="s">
        <v>728</v>
      </c>
      <c r="AG2502" s="140">
        <v>-448366102.66686481</v>
      </c>
      <c r="AH2502" s="140">
        <v>43221</v>
      </c>
      <c r="AI2502" s="44"/>
      <c r="AK2502" s="44"/>
      <c r="AL2502" s="4"/>
    </row>
    <row r="2503" spans="1:38" x14ac:dyDescent="0.35">
      <c r="A2503" s="140" t="s">
        <v>4617</v>
      </c>
      <c r="B2503" s="140" t="s">
        <v>4618</v>
      </c>
      <c r="C2503" s="140" t="s">
        <v>281</v>
      </c>
      <c r="D2503" s="140" t="s">
        <v>11</v>
      </c>
      <c r="E2503" s="140" t="s">
        <v>535</v>
      </c>
      <c r="F2503" s="140">
        <v>1999</v>
      </c>
      <c r="G2503" s="140" t="s">
        <v>5441</v>
      </c>
      <c r="H2503" s="140" t="s">
        <v>728</v>
      </c>
      <c r="I2503" s="140">
        <v>4098567265.2069221</v>
      </c>
      <c r="J2503" s="140">
        <v>56386780.706545688</v>
      </c>
      <c r="K2503" s="140">
        <v>56386780.706545688</v>
      </c>
      <c r="L2503" s="140">
        <v>0</v>
      </c>
      <c r="M2503" s="140">
        <v>17101411.878430936</v>
      </c>
      <c r="N2503" s="140">
        <v>0</v>
      </c>
      <c r="O2503" s="140">
        <v>6285566.8374996958</v>
      </c>
      <c r="P2503" s="140">
        <v>2490542.7541109384</v>
      </c>
      <c r="Q2503" s="140">
        <v>30509259.236504119</v>
      </c>
      <c r="R2503" s="140">
        <v>23081953.235504512</v>
      </c>
      <c r="S2503" s="140">
        <v>7427306.0009996062</v>
      </c>
      <c r="T2503" s="140">
        <v>0</v>
      </c>
      <c r="U2503" s="140">
        <v>0</v>
      </c>
      <c r="V2503" s="140">
        <v>0</v>
      </c>
      <c r="W2503" s="140">
        <v>0</v>
      </c>
      <c r="X2503" s="140">
        <v>0</v>
      </c>
      <c r="Y2503" s="140">
        <v>0</v>
      </c>
      <c r="Z2503" s="140" t="s">
        <v>728</v>
      </c>
      <c r="AA2503" s="140" t="s">
        <v>728</v>
      </c>
      <c r="AB2503" s="140" t="s">
        <v>728</v>
      </c>
      <c r="AC2503" s="140" t="s">
        <v>728</v>
      </c>
      <c r="AD2503" s="140" t="s">
        <v>728</v>
      </c>
      <c r="AE2503" s="140" t="s">
        <v>728</v>
      </c>
      <c r="AF2503" s="140" t="s">
        <v>728</v>
      </c>
      <c r="AG2503" s="140">
        <v>-561563126.00929332</v>
      </c>
      <c r="AH2503" s="140">
        <v>43614</v>
      </c>
      <c r="AI2503" s="44"/>
      <c r="AK2503" s="44"/>
      <c r="AL2503" s="4"/>
    </row>
    <row r="2504" spans="1:38" x14ac:dyDescent="0.35">
      <c r="A2504" s="140" t="s">
        <v>4617</v>
      </c>
      <c r="B2504" s="140" t="s">
        <v>4618</v>
      </c>
      <c r="C2504" s="140" t="s">
        <v>281</v>
      </c>
      <c r="D2504" s="140" t="s">
        <v>11</v>
      </c>
      <c r="E2504" s="140" t="s">
        <v>535</v>
      </c>
      <c r="F2504" s="140">
        <v>2000</v>
      </c>
      <c r="G2504" s="140" t="s">
        <v>5442</v>
      </c>
      <c r="H2504" s="140" t="s">
        <v>728</v>
      </c>
      <c r="I2504" s="140">
        <v>4362641691.7929659</v>
      </c>
      <c r="J2504" s="140">
        <v>53651417.787817426</v>
      </c>
      <c r="K2504" s="140">
        <v>53651417.787817426</v>
      </c>
      <c r="L2504" s="140">
        <v>0</v>
      </c>
      <c r="M2504" s="140">
        <v>16616192.800267344</v>
      </c>
      <c r="N2504" s="140">
        <v>0</v>
      </c>
      <c r="O2504" s="140">
        <v>4990842.206767776</v>
      </c>
      <c r="P2504" s="140">
        <v>2541064.0953987562</v>
      </c>
      <c r="Q2504" s="140">
        <v>29503318.685383555</v>
      </c>
      <c r="R2504" s="140">
        <v>22078290.912292227</v>
      </c>
      <c r="S2504" s="140">
        <v>7425027.7730913265</v>
      </c>
      <c r="T2504" s="140">
        <v>0</v>
      </c>
      <c r="U2504" s="140">
        <v>0</v>
      </c>
      <c r="V2504" s="140">
        <v>0</v>
      </c>
      <c r="W2504" s="140">
        <v>0</v>
      </c>
      <c r="X2504" s="140">
        <v>0</v>
      </c>
      <c r="Y2504" s="140">
        <v>0</v>
      </c>
      <c r="Z2504" s="140" t="s">
        <v>728</v>
      </c>
      <c r="AA2504" s="140" t="s">
        <v>728</v>
      </c>
      <c r="AB2504" s="140" t="s">
        <v>728</v>
      </c>
      <c r="AC2504" s="140" t="s">
        <v>728</v>
      </c>
      <c r="AD2504" s="140" t="s">
        <v>728</v>
      </c>
      <c r="AE2504" s="140" t="s">
        <v>728</v>
      </c>
      <c r="AF2504" s="140" t="s">
        <v>728</v>
      </c>
      <c r="AG2504" s="140">
        <v>-676345954.25390971</v>
      </c>
      <c r="AH2504" s="140">
        <v>44074</v>
      </c>
      <c r="AI2504" s="44"/>
      <c r="AK2504" s="44"/>
      <c r="AL2504" s="4"/>
    </row>
    <row r="2505" spans="1:38" x14ac:dyDescent="0.35">
      <c r="A2505" s="140" t="s">
        <v>4617</v>
      </c>
      <c r="B2505" s="140" t="s">
        <v>4618</v>
      </c>
      <c r="C2505" s="140" t="s">
        <v>281</v>
      </c>
      <c r="D2505" s="140" t="s">
        <v>11</v>
      </c>
      <c r="E2505" s="140" t="s">
        <v>535</v>
      </c>
      <c r="F2505" s="140">
        <v>2001</v>
      </c>
      <c r="G2505" s="140" t="s">
        <v>5443</v>
      </c>
      <c r="H2505" s="140" t="s">
        <v>728</v>
      </c>
      <c r="I2505" s="140">
        <v>4656549600.1417799</v>
      </c>
      <c r="J2505" s="140">
        <v>50034491.736098759</v>
      </c>
      <c r="K2505" s="140">
        <v>50034491.736098759</v>
      </c>
      <c r="L2505" s="140">
        <v>0</v>
      </c>
      <c r="M2505" s="140">
        <v>16519361.936310571</v>
      </c>
      <c r="N2505" s="140">
        <v>0</v>
      </c>
      <c r="O2505" s="140">
        <v>3301176.8715814101</v>
      </c>
      <c r="P2505" s="140">
        <v>2394647.8211268499</v>
      </c>
      <c r="Q2505" s="140">
        <v>27819305.107079923</v>
      </c>
      <c r="R2505" s="140">
        <v>20251308.066233106</v>
      </c>
      <c r="S2505" s="140">
        <v>7567997.0408468191</v>
      </c>
      <c r="T2505" s="140">
        <v>0</v>
      </c>
      <c r="U2505" s="140">
        <v>0</v>
      </c>
      <c r="V2505" s="140">
        <v>0</v>
      </c>
      <c r="W2505" s="140">
        <v>0</v>
      </c>
      <c r="X2505" s="140">
        <v>0</v>
      </c>
      <c r="Y2505" s="140">
        <v>0</v>
      </c>
      <c r="Z2505" s="140" t="s">
        <v>728</v>
      </c>
      <c r="AA2505" s="140" t="s">
        <v>728</v>
      </c>
      <c r="AB2505" s="140" t="s">
        <v>728</v>
      </c>
      <c r="AC2505" s="140" t="s">
        <v>728</v>
      </c>
      <c r="AD2505" s="140" t="s">
        <v>728</v>
      </c>
      <c r="AE2505" s="140" t="s">
        <v>728</v>
      </c>
      <c r="AF2505" s="140" t="s">
        <v>728</v>
      </c>
      <c r="AG2505" s="140">
        <v>-789454801.55830801</v>
      </c>
      <c r="AH2505" s="140">
        <v>44599</v>
      </c>
      <c r="AI2505" s="44"/>
      <c r="AK2505" s="44"/>
      <c r="AL2505" s="4"/>
    </row>
    <row r="2506" spans="1:38" x14ac:dyDescent="0.35">
      <c r="A2506" s="140" t="s">
        <v>4617</v>
      </c>
      <c r="B2506" s="140" t="s">
        <v>4618</v>
      </c>
      <c r="C2506" s="140" t="s">
        <v>281</v>
      </c>
      <c r="D2506" s="140" t="s">
        <v>11</v>
      </c>
      <c r="E2506" s="140" t="s">
        <v>535</v>
      </c>
      <c r="F2506" s="140">
        <v>2002</v>
      </c>
      <c r="G2506" s="140" t="s">
        <v>5444</v>
      </c>
      <c r="H2506" s="140" t="s">
        <v>728</v>
      </c>
      <c r="I2506" s="140">
        <v>4897375115.7435579</v>
      </c>
      <c r="J2506" s="140">
        <v>49296715.179698914</v>
      </c>
      <c r="K2506" s="140">
        <v>49296715.179698914</v>
      </c>
      <c r="L2506" s="140">
        <v>0</v>
      </c>
      <c r="M2506" s="140">
        <v>16584909.315685397</v>
      </c>
      <c r="N2506" s="140">
        <v>0</v>
      </c>
      <c r="O2506" s="140">
        <v>7162630.0806179382</v>
      </c>
      <c r="P2506" s="140">
        <v>1961498.444039</v>
      </c>
      <c r="Q2506" s="140">
        <v>23587677.339356575</v>
      </c>
      <c r="R2506" s="140">
        <v>16133733.729842152</v>
      </c>
      <c r="S2506" s="140">
        <v>7453943.6095144218</v>
      </c>
      <c r="T2506" s="140">
        <v>0</v>
      </c>
      <c r="U2506" s="140">
        <v>0</v>
      </c>
      <c r="V2506" s="140">
        <v>0</v>
      </c>
      <c r="W2506" s="140">
        <v>0</v>
      </c>
      <c r="X2506" s="140">
        <v>0</v>
      </c>
      <c r="Y2506" s="140">
        <v>0</v>
      </c>
      <c r="Z2506" s="140" t="s">
        <v>728</v>
      </c>
      <c r="AA2506" s="140" t="s">
        <v>728</v>
      </c>
      <c r="AB2506" s="140" t="s">
        <v>728</v>
      </c>
      <c r="AC2506" s="140" t="s">
        <v>728</v>
      </c>
      <c r="AD2506" s="140" t="s">
        <v>728</v>
      </c>
      <c r="AE2506" s="140" t="s">
        <v>728</v>
      </c>
      <c r="AF2506" s="140" t="s">
        <v>728</v>
      </c>
      <c r="AG2506" s="140">
        <v>-881311901.89342856</v>
      </c>
      <c r="AH2506" s="140">
        <v>45165</v>
      </c>
      <c r="AI2506" s="44"/>
      <c r="AK2506" s="44"/>
      <c r="AL2506" s="4"/>
    </row>
    <row r="2507" spans="1:38" x14ac:dyDescent="0.35">
      <c r="A2507" s="140" t="s">
        <v>4617</v>
      </c>
      <c r="B2507" s="140" t="s">
        <v>4618</v>
      </c>
      <c r="C2507" s="140" t="s">
        <v>281</v>
      </c>
      <c r="D2507" s="140" t="s">
        <v>11</v>
      </c>
      <c r="E2507" s="140" t="s">
        <v>535</v>
      </c>
      <c r="F2507" s="140">
        <v>2003</v>
      </c>
      <c r="G2507" s="140" t="s">
        <v>5445</v>
      </c>
      <c r="H2507" s="140" t="s">
        <v>728</v>
      </c>
      <c r="I2507" s="140">
        <v>5135990007.0493174</v>
      </c>
      <c r="J2507" s="140">
        <v>48213207.332515411</v>
      </c>
      <c r="K2507" s="140">
        <v>48213207.332515411</v>
      </c>
      <c r="L2507" s="140">
        <v>0</v>
      </c>
      <c r="M2507" s="140">
        <v>16684537.508104591</v>
      </c>
      <c r="N2507" s="140">
        <v>0</v>
      </c>
      <c r="O2507" s="140">
        <v>8692605.797200365</v>
      </c>
      <c r="P2507" s="140">
        <v>1687720.6450520218</v>
      </c>
      <c r="Q2507" s="140">
        <v>21148343.382158428</v>
      </c>
      <c r="R2507" s="140">
        <v>13881854.24279917</v>
      </c>
      <c r="S2507" s="140">
        <v>7266489.139359259</v>
      </c>
      <c r="T2507" s="140">
        <v>0</v>
      </c>
      <c r="U2507" s="140">
        <v>0</v>
      </c>
      <c r="V2507" s="140">
        <v>0</v>
      </c>
      <c r="W2507" s="140">
        <v>0</v>
      </c>
      <c r="X2507" s="140">
        <v>0</v>
      </c>
      <c r="Y2507" s="140">
        <v>0</v>
      </c>
      <c r="Z2507" s="140" t="s">
        <v>728</v>
      </c>
      <c r="AA2507" s="140" t="s">
        <v>728</v>
      </c>
      <c r="AB2507" s="140" t="s">
        <v>728</v>
      </c>
      <c r="AC2507" s="140" t="s">
        <v>728</v>
      </c>
      <c r="AD2507" s="140" t="s">
        <v>728</v>
      </c>
      <c r="AE2507" s="140" t="s">
        <v>728</v>
      </c>
      <c r="AF2507" s="140" t="s">
        <v>728</v>
      </c>
      <c r="AG2507" s="140">
        <v>-999455031.83563685</v>
      </c>
      <c r="AH2507" s="140">
        <v>45746</v>
      </c>
      <c r="AI2507" s="44"/>
      <c r="AK2507" s="44"/>
      <c r="AL2507" s="4"/>
    </row>
    <row r="2508" spans="1:38" x14ac:dyDescent="0.35">
      <c r="A2508" s="140" t="s">
        <v>4617</v>
      </c>
      <c r="B2508" s="140" t="s">
        <v>4618</v>
      </c>
      <c r="C2508" s="140" t="s">
        <v>281</v>
      </c>
      <c r="D2508" s="140" t="s">
        <v>11</v>
      </c>
      <c r="E2508" s="140" t="s">
        <v>535</v>
      </c>
      <c r="F2508" s="140">
        <v>2004</v>
      </c>
      <c r="G2508" s="140" t="s">
        <v>5446</v>
      </c>
      <c r="H2508" s="140" t="s">
        <v>728</v>
      </c>
      <c r="I2508" s="140">
        <v>5352308412.5367336</v>
      </c>
      <c r="J2508" s="140">
        <v>77841982.708805531</v>
      </c>
      <c r="K2508" s="140">
        <v>77841982.708805531</v>
      </c>
      <c r="L2508" s="140">
        <v>0</v>
      </c>
      <c r="M2508" s="140">
        <v>16611928.655985853</v>
      </c>
      <c r="N2508" s="140">
        <v>0</v>
      </c>
      <c r="O2508" s="140">
        <v>41795396.851687431</v>
      </c>
      <c r="P2508" s="140">
        <v>1343338.1163476633</v>
      </c>
      <c r="Q2508" s="140">
        <v>18091319.084784575</v>
      </c>
      <c r="R2508" s="140">
        <v>10940299.996551536</v>
      </c>
      <c r="S2508" s="140">
        <v>7151019.0882330406</v>
      </c>
      <c r="T2508" s="140">
        <v>0</v>
      </c>
      <c r="U2508" s="140">
        <v>0</v>
      </c>
      <c r="V2508" s="140">
        <v>0</v>
      </c>
      <c r="W2508" s="140">
        <v>0</v>
      </c>
      <c r="X2508" s="140">
        <v>0</v>
      </c>
      <c r="Y2508" s="140">
        <v>0</v>
      </c>
      <c r="Z2508" s="140" t="s">
        <v>728</v>
      </c>
      <c r="AA2508" s="140" t="s">
        <v>728</v>
      </c>
      <c r="AB2508" s="140" t="s">
        <v>728</v>
      </c>
      <c r="AC2508" s="140" t="s">
        <v>728</v>
      </c>
      <c r="AD2508" s="140" t="s">
        <v>728</v>
      </c>
      <c r="AE2508" s="140" t="s">
        <v>728</v>
      </c>
      <c r="AF2508" s="140" t="s">
        <v>728</v>
      </c>
      <c r="AG2508" s="140">
        <v>-1084014364.0568862</v>
      </c>
      <c r="AH2508" s="140">
        <v>46324</v>
      </c>
      <c r="AI2508" s="44"/>
      <c r="AK2508" s="44"/>
      <c r="AL2508" s="4"/>
    </row>
    <row r="2509" spans="1:38" x14ac:dyDescent="0.35">
      <c r="A2509" s="140" t="s">
        <v>4617</v>
      </c>
      <c r="B2509" s="140" t="s">
        <v>4618</v>
      </c>
      <c r="C2509" s="140" t="s">
        <v>281</v>
      </c>
      <c r="D2509" s="140" t="s">
        <v>11</v>
      </c>
      <c r="E2509" s="140" t="s">
        <v>535</v>
      </c>
      <c r="F2509" s="140">
        <v>2005</v>
      </c>
      <c r="G2509" s="140" t="s">
        <v>5447</v>
      </c>
      <c r="H2509" s="140" t="s">
        <v>728</v>
      </c>
      <c r="I2509" s="140">
        <v>5594941836.9399424</v>
      </c>
      <c r="J2509" s="140">
        <v>83365283.126752242</v>
      </c>
      <c r="K2509" s="140">
        <v>83365283.126752242</v>
      </c>
      <c r="L2509" s="140">
        <v>0</v>
      </c>
      <c r="M2509" s="140">
        <v>16434529.900268611</v>
      </c>
      <c r="N2509" s="140">
        <v>0</v>
      </c>
      <c r="O2509" s="140">
        <v>40500546.57352718</v>
      </c>
      <c r="P2509" s="140">
        <v>3483223.1766852047</v>
      </c>
      <c r="Q2509" s="140">
        <v>22946983.476271246</v>
      </c>
      <c r="R2509" s="140">
        <v>16140978.688671155</v>
      </c>
      <c r="S2509" s="140">
        <v>6806004.7876000917</v>
      </c>
      <c r="T2509" s="140">
        <v>0</v>
      </c>
      <c r="U2509" s="140">
        <v>0</v>
      </c>
      <c r="V2509" s="140">
        <v>0</v>
      </c>
      <c r="W2509" s="140">
        <v>0</v>
      </c>
      <c r="X2509" s="140">
        <v>0</v>
      </c>
      <c r="Y2509" s="140">
        <v>0</v>
      </c>
      <c r="Z2509" s="140" t="s">
        <v>728</v>
      </c>
      <c r="AA2509" s="140" t="s">
        <v>728</v>
      </c>
      <c r="AB2509" s="140" t="s">
        <v>728</v>
      </c>
      <c r="AC2509" s="140" t="s">
        <v>728</v>
      </c>
      <c r="AD2509" s="140" t="s">
        <v>728</v>
      </c>
      <c r="AE2509" s="140" t="s">
        <v>728</v>
      </c>
      <c r="AF2509" s="140" t="s">
        <v>728</v>
      </c>
      <c r="AG2509" s="140">
        <v>-1105368954.3551831</v>
      </c>
      <c r="AH2509" s="140">
        <v>46857</v>
      </c>
      <c r="AI2509" s="44"/>
      <c r="AK2509" s="44"/>
      <c r="AL2509" s="4"/>
    </row>
    <row r="2510" spans="1:38" x14ac:dyDescent="0.35">
      <c r="A2510" s="140" t="s">
        <v>4617</v>
      </c>
      <c r="B2510" s="140" t="s">
        <v>4618</v>
      </c>
      <c r="C2510" s="140" t="s">
        <v>281</v>
      </c>
      <c r="D2510" s="140" t="s">
        <v>11</v>
      </c>
      <c r="E2510" s="140" t="s">
        <v>535</v>
      </c>
      <c r="F2510" s="140">
        <v>2006</v>
      </c>
      <c r="G2510" s="140" t="s">
        <v>5448</v>
      </c>
      <c r="H2510" s="140" t="s">
        <v>728</v>
      </c>
      <c r="I2510" s="140">
        <v>5836786034.2583017</v>
      </c>
      <c r="J2510" s="140">
        <v>189725515.69863185</v>
      </c>
      <c r="K2510" s="140">
        <v>189725515.69863185</v>
      </c>
      <c r="L2510" s="140">
        <v>0</v>
      </c>
      <c r="M2510" s="140">
        <v>16416845.410969133</v>
      </c>
      <c r="N2510" s="140">
        <v>0</v>
      </c>
      <c r="O2510" s="140">
        <v>38067837.673109382</v>
      </c>
      <c r="P2510" s="140">
        <v>4890740.1889787875</v>
      </c>
      <c r="Q2510" s="140">
        <v>130350092.42557456</v>
      </c>
      <c r="R2510" s="140">
        <v>124684266.17629705</v>
      </c>
      <c r="S2510" s="140">
        <v>5665826.249277506</v>
      </c>
      <c r="T2510" s="140">
        <v>0</v>
      </c>
      <c r="U2510" s="140">
        <v>0</v>
      </c>
      <c r="V2510" s="140">
        <v>0</v>
      </c>
      <c r="W2510" s="140">
        <v>0</v>
      </c>
      <c r="X2510" s="140">
        <v>0</v>
      </c>
      <c r="Y2510" s="140">
        <v>0</v>
      </c>
      <c r="Z2510" s="140" t="s">
        <v>728</v>
      </c>
      <c r="AA2510" s="140" t="s">
        <v>728</v>
      </c>
      <c r="AB2510" s="140" t="s">
        <v>728</v>
      </c>
      <c r="AC2510" s="140" t="s">
        <v>728</v>
      </c>
      <c r="AD2510" s="140" t="s">
        <v>728</v>
      </c>
      <c r="AE2510" s="140" t="s">
        <v>728</v>
      </c>
      <c r="AF2510" s="140" t="s">
        <v>728</v>
      </c>
      <c r="AG2510" s="140">
        <v>-1053704510.021729</v>
      </c>
      <c r="AH2510" s="140">
        <v>47339</v>
      </c>
      <c r="AI2510" s="44"/>
      <c r="AK2510" s="44"/>
      <c r="AL2510" s="4"/>
    </row>
    <row r="2511" spans="1:38" x14ac:dyDescent="0.35">
      <c r="A2511" s="140" t="s">
        <v>4617</v>
      </c>
      <c r="B2511" s="140" t="s">
        <v>4618</v>
      </c>
      <c r="C2511" s="140" t="s">
        <v>281</v>
      </c>
      <c r="D2511" s="140" t="s">
        <v>11</v>
      </c>
      <c r="E2511" s="140" t="s">
        <v>535</v>
      </c>
      <c r="F2511" s="140">
        <v>2007</v>
      </c>
      <c r="G2511" s="140" t="s">
        <v>5449</v>
      </c>
      <c r="H2511" s="140" t="s">
        <v>728</v>
      </c>
      <c r="I2511" s="140">
        <v>6101032396.4402733</v>
      </c>
      <c r="J2511" s="140">
        <v>147505241.31169659</v>
      </c>
      <c r="K2511" s="140">
        <v>147505241.31169659</v>
      </c>
      <c r="L2511" s="140">
        <v>0</v>
      </c>
      <c r="M2511" s="140">
        <v>16406888.812517248</v>
      </c>
      <c r="N2511" s="140">
        <v>0</v>
      </c>
      <c r="O2511" s="140">
        <v>33882724.069351397</v>
      </c>
      <c r="P2511" s="140">
        <v>4182270.3098403546</v>
      </c>
      <c r="Q2511" s="140">
        <v>93033358.119987577</v>
      </c>
      <c r="R2511" s="140">
        <v>88188280.61548467</v>
      </c>
      <c r="S2511" s="140">
        <v>4845077.5045029074</v>
      </c>
      <c r="T2511" s="140">
        <v>0</v>
      </c>
      <c r="U2511" s="140">
        <v>0</v>
      </c>
      <c r="V2511" s="140">
        <v>0</v>
      </c>
      <c r="W2511" s="140">
        <v>0</v>
      </c>
      <c r="X2511" s="140">
        <v>0</v>
      </c>
      <c r="Y2511" s="140">
        <v>0</v>
      </c>
      <c r="Z2511" s="140" t="s">
        <v>728</v>
      </c>
      <c r="AA2511" s="140" t="s">
        <v>728</v>
      </c>
      <c r="AB2511" s="140" t="s">
        <v>728</v>
      </c>
      <c r="AC2511" s="140" t="s">
        <v>728</v>
      </c>
      <c r="AD2511" s="140" t="s">
        <v>728</v>
      </c>
      <c r="AE2511" s="140" t="s">
        <v>728</v>
      </c>
      <c r="AF2511" s="140" t="s">
        <v>728</v>
      </c>
      <c r="AG2511" s="140">
        <v>-1036129547.2304472</v>
      </c>
      <c r="AH2511" s="140">
        <v>47778</v>
      </c>
      <c r="AI2511" s="44"/>
      <c r="AK2511" s="44"/>
      <c r="AL2511" s="4"/>
    </row>
    <row r="2512" spans="1:38" x14ac:dyDescent="0.35">
      <c r="A2512" s="140" t="s">
        <v>4617</v>
      </c>
      <c r="B2512" s="140" t="s">
        <v>4618</v>
      </c>
      <c r="C2512" s="140" t="s">
        <v>281</v>
      </c>
      <c r="D2512" s="140" t="s">
        <v>11</v>
      </c>
      <c r="E2512" s="140" t="s">
        <v>535</v>
      </c>
      <c r="F2512" s="140">
        <v>2008</v>
      </c>
      <c r="G2512" s="140" t="s">
        <v>5450</v>
      </c>
      <c r="H2512" s="140" t="s">
        <v>728</v>
      </c>
      <c r="I2512" s="140">
        <v>6331161944.2806358</v>
      </c>
      <c r="J2512" s="140">
        <v>122722987.05441797</v>
      </c>
      <c r="K2512" s="140">
        <v>122722987.05441797</v>
      </c>
      <c r="L2512" s="140">
        <v>0</v>
      </c>
      <c r="M2512" s="140">
        <v>16306140.931802679</v>
      </c>
      <c r="N2512" s="140">
        <v>0</v>
      </c>
      <c r="O2512" s="140">
        <v>32928973.663449872</v>
      </c>
      <c r="P2512" s="140">
        <v>3724053.3215399431</v>
      </c>
      <c r="Q2512" s="140">
        <v>69763819.137625486</v>
      </c>
      <c r="R2512" s="140">
        <v>65449577.987443298</v>
      </c>
      <c r="S2512" s="140">
        <v>4314241.1501821801</v>
      </c>
      <c r="T2512" s="140">
        <v>0</v>
      </c>
      <c r="U2512" s="140">
        <v>0</v>
      </c>
      <c r="V2512" s="140">
        <v>0</v>
      </c>
      <c r="W2512" s="140">
        <v>0</v>
      </c>
      <c r="X2512" s="140">
        <v>0</v>
      </c>
      <c r="Y2512" s="140">
        <v>0</v>
      </c>
      <c r="Z2512" s="140" t="s">
        <v>728</v>
      </c>
      <c r="AA2512" s="140" t="s">
        <v>728</v>
      </c>
      <c r="AB2512" s="140" t="s">
        <v>728</v>
      </c>
      <c r="AC2512" s="140" t="s">
        <v>728</v>
      </c>
      <c r="AD2512" s="140" t="s">
        <v>728</v>
      </c>
      <c r="AE2512" s="140" t="s">
        <v>728</v>
      </c>
      <c r="AF2512" s="140" t="s">
        <v>728</v>
      </c>
      <c r="AG2512" s="140">
        <v>-1197740657.6459122</v>
      </c>
      <c r="AH2512" s="140">
        <v>48185</v>
      </c>
      <c r="AI2512" s="44"/>
      <c r="AK2512" s="44"/>
      <c r="AL2512" s="4"/>
    </row>
    <row r="2513" spans="1:38" x14ac:dyDescent="0.35">
      <c r="A2513" s="140" t="s">
        <v>4617</v>
      </c>
      <c r="B2513" s="140" t="s">
        <v>4618</v>
      </c>
      <c r="C2513" s="140" t="s">
        <v>281</v>
      </c>
      <c r="D2513" s="140" t="s">
        <v>11</v>
      </c>
      <c r="E2513" s="140" t="s">
        <v>535</v>
      </c>
      <c r="F2513" s="140">
        <v>2009</v>
      </c>
      <c r="G2513" s="140" t="s">
        <v>5451</v>
      </c>
      <c r="H2513" s="140" t="s">
        <v>728</v>
      </c>
      <c r="I2513" s="140">
        <v>6537201932.1525459</v>
      </c>
      <c r="J2513" s="140">
        <v>134207852.51877314</v>
      </c>
      <c r="K2513" s="140">
        <v>134207852.51877314</v>
      </c>
      <c r="L2513" s="140">
        <v>0</v>
      </c>
      <c r="M2513" s="140">
        <v>16370773.821617479</v>
      </c>
      <c r="N2513" s="140">
        <v>0</v>
      </c>
      <c r="O2513" s="140">
        <v>27071596.876322724</v>
      </c>
      <c r="P2513" s="140">
        <v>2493442.1568507873</v>
      </c>
      <c r="Q2513" s="140">
        <v>88272039.663982153</v>
      </c>
      <c r="R2513" s="140">
        <v>84516855.701430008</v>
      </c>
      <c r="S2513" s="140">
        <v>3755183.9625521414</v>
      </c>
      <c r="T2513" s="140">
        <v>0</v>
      </c>
      <c r="U2513" s="140">
        <v>0</v>
      </c>
      <c r="V2513" s="140">
        <v>0</v>
      </c>
      <c r="W2513" s="140">
        <v>0</v>
      </c>
      <c r="X2513" s="140">
        <v>0</v>
      </c>
      <c r="Y2513" s="140">
        <v>0</v>
      </c>
      <c r="Z2513" s="140" t="s">
        <v>728</v>
      </c>
      <c r="AA2513" s="140" t="s">
        <v>728</v>
      </c>
      <c r="AB2513" s="140" t="s">
        <v>728</v>
      </c>
      <c r="AC2513" s="140" t="s">
        <v>728</v>
      </c>
      <c r="AD2513" s="140" t="s">
        <v>728</v>
      </c>
      <c r="AE2513" s="140" t="s">
        <v>728</v>
      </c>
      <c r="AF2513" s="140" t="s">
        <v>728</v>
      </c>
      <c r="AG2513" s="140">
        <v>-1284367967.84322</v>
      </c>
      <c r="AH2513" s="140">
        <v>48599</v>
      </c>
      <c r="AI2513" s="44"/>
      <c r="AK2513" s="44"/>
      <c r="AL2513" s="4"/>
    </row>
    <row r="2514" spans="1:38" x14ac:dyDescent="0.35">
      <c r="A2514" s="140" t="s">
        <v>4617</v>
      </c>
      <c r="B2514" s="140" t="s">
        <v>4618</v>
      </c>
      <c r="C2514" s="140" t="s">
        <v>281</v>
      </c>
      <c r="D2514" s="140" t="s">
        <v>11</v>
      </c>
      <c r="E2514" s="140" t="s">
        <v>535</v>
      </c>
      <c r="F2514" s="140">
        <v>2010</v>
      </c>
      <c r="G2514" s="140" t="s">
        <v>5452</v>
      </c>
      <c r="H2514" s="140" t="s">
        <v>728</v>
      </c>
      <c r="I2514" s="140">
        <v>6673265605.3909721</v>
      </c>
      <c r="J2514" s="140">
        <v>159704491.4193278</v>
      </c>
      <c r="K2514" s="140">
        <v>159704491.4193278</v>
      </c>
      <c r="L2514" s="140">
        <v>0</v>
      </c>
      <c r="M2514" s="140">
        <v>16405403.925731719</v>
      </c>
      <c r="N2514" s="140">
        <v>0</v>
      </c>
      <c r="O2514" s="140">
        <v>14928587.945671409</v>
      </c>
      <c r="P2514" s="140">
        <v>2623992.6858243742</v>
      </c>
      <c r="Q2514" s="140">
        <v>125746506.86210029</v>
      </c>
      <c r="R2514" s="140">
        <v>122402679.88108791</v>
      </c>
      <c r="S2514" s="140">
        <v>3343826.9810123737</v>
      </c>
      <c r="T2514" s="140">
        <v>0</v>
      </c>
      <c r="U2514" s="140">
        <v>0</v>
      </c>
      <c r="V2514" s="140">
        <v>0</v>
      </c>
      <c r="W2514" s="140">
        <v>0</v>
      </c>
      <c r="X2514" s="140">
        <v>0</v>
      </c>
      <c r="Y2514" s="140">
        <v>0</v>
      </c>
      <c r="Z2514" s="140" t="s">
        <v>728</v>
      </c>
      <c r="AA2514" s="140" t="s">
        <v>728</v>
      </c>
      <c r="AB2514" s="140" t="s">
        <v>728</v>
      </c>
      <c r="AC2514" s="140" t="s">
        <v>728</v>
      </c>
      <c r="AD2514" s="140" t="s">
        <v>728</v>
      </c>
      <c r="AE2514" s="140" t="s">
        <v>728</v>
      </c>
      <c r="AF2514" s="140" t="s">
        <v>728</v>
      </c>
      <c r="AG2514" s="140">
        <v>-1296291417.2168882</v>
      </c>
      <c r="AH2514" s="140">
        <v>49016</v>
      </c>
      <c r="AI2514" s="44"/>
      <c r="AK2514" s="44"/>
      <c r="AL2514" s="4"/>
    </row>
    <row r="2515" spans="1:38" x14ac:dyDescent="0.35">
      <c r="A2515" s="140" t="s">
        <v>4617</v>
      </c>
      <c r="B2515" s="140" t="s">
        <v>4618</v>
      </c>
      <c r="C2515" s="140" t="s">
        <v>281</v>
      </c>
      <c r="D2515" s="140" t="s">
        <v>11</v>
      </c>
      <c r="E2515" s="140" t="s">
        <v>535</v>
      </c>
      <c r="F2515" s="140">
        <v>2011</v>
      </c>
      <c r="G2515" s="140" t="s">
        <v>5453</v>
      </c>
      <c r="H2515" s="140" t="s">
        <v>728</v>
      </c>
      <c r="I2515" s="140">
        <v>6762318190.1586256</v>
      </c>
      <c r="J2515" s="140">
        <v>51490909.960779667</v>
      </c>
      <c r="K2515" s="140">
        <v>51490909.960779667</v>
      </c>
      <c r="L2515" s="140">
        <v>0</v>
      </c>
      <c r="M2515" s="140">
        <v>16618426.483856734</v>
      </c>
      <c r="N2515" s="140">
        <v>0</v>
      </c>
      <c r="O2515" s="140">
        <v>18580164.730671365</v>
      </c>
      <c r="P2515" s="140">
        <v>1839551.2516586767</v>
      </c>
      <c r="Q2515" s="140">
        <v>14452767.49459289</v>
      </c>
      <c r="R2515" s="140">
        <v>10868525.702271063</v>
      </c>
      <c r="S2515" s="140">
        <v>3584241.7923218268</v>
      </c>
      <c r="T2515" s="140">
        <v>0</v>
      </c>
      <c r="U2515" s="140">
        <v>0</v>
      </c>
      <c r="V2515" s="140">
        <v>0</v>
      </c>
      <c r="W2515" s="140">
        <v>0</v>
      </c>
      <c r="X2515" s="140">
        <v>0</v>
      </c>
      <c r="Y2515" s="140">
        <v>0</v>
      </c>
      <c r="Z2515" s="140" t="s">
        <v>728</v>
      </c>
      <c r="AA2515" s="140" t="s">
        <v>728</v>
      </c>
      <c r="AB2515" s="140" t="s">
        <v>728</v>
      </c>
      <c r="AC2515" s="140" t="s">
        <v>728</v>
      </c>
      <c r="AD2515" s="140" t="s">
        <v>728</v>
      </c>
      <c r="AE2515" s="140" t="s">
        <v>728</v>
      </c>
      <c r="AF2515" s="140" t="s">
        <v>728</v>
      </c>
      <c r="AG2515" s="140">
        <v>-1205551273.9120977</v>
      </c>
      <c r="AH2515" s="140">
        <v>49447</v>
      </c>
      <c r="AI2515" s="44"/>
      <c r="AK2515" s="44"/>
      <c r="AL2515" s="4"/>
    </row>
    <row r="2516" spans="1:38" x14ac:dyDescent="0.35">
      <c r="A2516" s="140" t="s">
        <v>4617</v>
      </c>
      <c r="B2516" s="140" t="s">
        <v>4618</v>
      </c>
      <c r="C2516" s="140" t="s">
        <v>281</v>
      </c>
      <c r="D2516" s="140" t="s">
        <v>11</v>
      </c>
      <c r="E2516" s="140" t="s">
        <v>535</v>
      </c>
      <c r="F2516" s="140">
        <v>2012</v>
      </c>
      <c r="G2516" s="140" t="s">
        <v>5454</v>
      </c>
      <c r="H2516" s="140" t="s">
        <v>728</v>
      </c>
      <c r="I2516" s="140">
        <v>6835137688.0109119</v>
      </c>
      <c r="J2516" s="140">
        <v>54283881.327519923</v>
      </c>
      <c r="K2516" s="140">
        <v>54283881.327519923</v>
      </c>
      <c r="L2516" s="140">
        <v>0</v>
      </c>
      <c r="M2516" s="140">
        <v>16767074.862958713</v>
      </c>
      <c r="N2516" s="140">
        <v>0</v>
      </c>
      <c r="O2516" s="140">
        <v>18333590.560883585</v>
      </c>
      <c r="P2516" s="140">
        <v>2241284.7744139736</v>
      </c>
      <c r="Q2516" s="140">
        <v>16941931.129263647</v>
      </c>
      <c r="R2516" s="140">
        <v>13242067.137223149</v>
      </c>
      <c r="S2516" s="140">
        <v>3699863.9920404977</v>
      </c>
      <c r="T2516" s="140">
        <v>0</v>
      </c>
      <c r="U2516" s="140">
        <v>0</v>
      </c>
      <c r="V2516" s="140">
        <v>0</v>
      </c>
      <c r="W2516" s="140">
        <v>0</v>
      </c>
      <c r="X2516" s="140">
        <v>0</v>
      </c>
      <c r="Y2516" s="140">
        <v>0</v>
      </c>
      <c r="Z2516" s="140" t="s">
        <v>728</v>
      </c>
      <c r="AA2516" s="140" t="s">
        <v>728</v>
      </c>
      <c r="AB2516" s="140" t="s">
        <v>728</v>
      </c>
      <c r="AC2516" s="140" t="s">
        <v>728</v>
      </c>
      <c r="AD2516" s="140" t="s">
        <v>728</v>
      </c>
      <c r="AE2516" s="140" t="s">
        <v>728</v>
      </c>
      <c r="AF2516" s="140" t="s">
        <v>728</v>
      </c>
      <c r="AG2516" s="140">
        <v>-1114756598.9427614</v>
      </c>
      <c r="AH2516" s="140">
        <v>49887</v>
      </c>
      <c r="AI2516" s="44"/>
      <c r="AK2516" s="44"/>
      <c r="AL2516" s="4"/>
    </row>
    <row r="2517" spans="1:38" x14ac:dyDescent="0.35">
      <c r="A2517" s="140" t="s">
        <v>4617</v>
      </c>
      <c r="B2517" s="140" t="s">
        <v>4618</v>
      </c>
      <c r="C2517" s="140" t="s">
        <v>281</v>
      </c>
      <c r="D2517" s="140" t="s">
        <v>11</v>
      </c>
      <c r="E2517" s="140" t="s">
        <v>535</v>
      </c>
      <c r="F2517" s="140">
        <v>2013</v>
      </c>
      <c r="G2517" s="140" t="s">
        <v>5455</v>
      </c>
      <c r="H2517" s="140" t="s">
        <v>728</v>
      </c>
      <c r="I2517" s="140">
        <v>6938888552.5118637</v>
      </c>
      <c r="J2517" s="140">
        <v>55318601.584222816</v>
      </c>
      <c r="K2517" s="140">
        <v>55318601.584222816</v>
      </c>
      <c r="L2517" s="140">
        <v>0</v>
      </c>
      <c r="M2517" s="140">
        <v>16649667.076848833</v>
      </c>
      <c r="N2517" s="140">
        <v>0</v>
      </c>
      <c r="O2517" s="140">
        <v>18931583.48573767</v>
      </c>
      <c r="P2517" s="140">
        <v>2332421.6204615915</v>
      </c>
      <c r="Q2517" s="140">
        <v>17404929.401174717</v>
      </c>
      <c r="R2517" s="140">
        <v>13780526.260229005</v>
      </c>
      <c r="S2517" s="140">
        <v>3624403.1409457121</v>
      </c>
      <c r="T2517" s="140">
        <v>0</v>
      </c>
      <c r="U2517" s="140">
        <v>0</v>
      </c>
      <c r="V2517" s="140">
        <v>0</v>
      </c>
      <c r="W2517" s="140">
        <v>0</v>
      </c>
      <c r="X2517" s="140">
        <v>0</v>
      </c>
      <c r="Y2517" s="140">
        <v>0</v>
      </c>
      <c r="Z2517" s="140" t="s">
        <v>728</v>
      </c>
      <c r="AA2517" s="140" t="s">
        <v>728</v>
      </c>
      <c r="AB2517" s="140" t="s">
        <v>728</v>
      </c>
      <c r="AC2517" s="140" t="s">
        <v>728</v>
      </c>
      <c r="AD2517" s="140" t="s">
        <v>728</v>
      </c>
      <c r="AE2517" s="140" t="s">
        <v>728</v>
      </c>
      <c r="AF2517" s="140" t="s">
        <v>728</v>
      </c>
      <c r="AG2517" s="140">
        <v>-906186380.29135787</v>
      </c>
      <c r="AH2517" s="140">
        <v>50331</v>
      </c>
      <c r="AI2517" s="44"/>
      <c r="AK2517" s="44"/>
      <c r="AL2517" s="4"/>
    </row>
    <row r="2518" spans="1:38" x14ac:dyDescent="0.35">
      <c r="A2518" s="140" t="s">
        <v>4617</v>
      </c>
      <c r="B2518" s="140" t="s">
        <v>4618</v>
      </c>
      <c r="C2518" s="140" t="s">
        <v>281</v>
      </c>
      <c r="D2518" s="140" t="s">
        <v>11</v>
      </c>
      <c r="E2518" s="140" t="s">
        <v>535</v>
      </c>
      <c r="F2518" s="140">
        <v>2014</v>
      </c>
      <c r="G2518" s="140" t="s">
        <v>5456</v>
      </c>
      <c r="H2518" s="140" t="s">
        <v>728</v>
      </c>
      <c r="I2518" s="140">
        <v>7073606952.4275951</v>
      </c>
      <c r="J2518" s="140">
        <v>65702538.693353444</v>
      </c>
      <c r="K2518" s="140">
        <v>65702538.693353444</v>
      </c>
      <c r="L2518" s="140">
        <v>0</v>
      </c>
      <c r="M2518" s="140">
        <v>16657294.830713578</v>
      </c>
      <c r="N2518" s="140">
        <v>0</v>
      </c>
      <c r="O2518" s="140">
        <v>22743518.654239696</v>
      </c>
      <c r="P2518" s="140">
        <v>3272225.5575524434</v>
      </c>
      <c r="Q2518" s="140">
        <v>23029499.650847729</v>
      </c>
      <c r="R2518" s="140">
        <v>19333121.348926589</v>
      </c>
      <c r="S2518" s="140">
        <v>3696378.3019211409</v>
      </c>
      <c r="T2518" s="140">
        <v>0</v>
      </c>
      <c r="U2518" s="140">
        <v>0</v>
      </c>
      <c r="V2518" s="140">
        <v>0</v>
      </c>
      <c r="W2518" s="140">
        <v>0</v>
      </c>
      <c r="X2518" s="140">
        <v>0</v>
      </c>
      <c r="Y2518" s="140">
        <v>0</v>
      </c>
      <c r="Z2518" s="140" t="s">
        <v>728</v>
      </c>
      <c r="AA2518" s="140" t="s">
        <v>728</v>
      </c>
      <c r="AB2518" s="140" t="s">
        <v>728</v>
      </c>
      <c r="AC2518" s="140" t="s">
        <v>728</v>
      </c>
      <c r="AD2518" s="140" t="s">
        <v>728</v>
      </c>
      <c r="AE2518" s="140" t="s">
        <v>728</v>
      </c>
      <c r="AF2518" s="140" t="s">
        <v>728</v>
      </c>
      <c r="AG2518" s="140">
        <v>-863859838.15359128</v>
      </c>
      <c r="AH2518" s="140">
        <v>50774</v>
      </c>
      <c r="AI2518" s="44"/>
      <c r="AK2518" s="44"/>
      <c r="AL2518" s="4"/>
    </row>
    <row r="2519" spans="1:38" x14ac:dyDescent="0.35">
      <c r="A2519" s="140" t="s">
        <v>4617</v>
      </c>
      <c r="B2519" s="140" t="s">
        <v>4618</v>
      </c>
      <c r="C2519" s="140" t="s">
        <v>281</v>
      </c>
      <c r="D2519" s="140" t="s">
        <v>11</v>
      </c>
      <c r="E2519" s="140" t="s">
        <v>535</v>
      </c>
      <c r="F2519" s="140">
        <v>2015</v>
      </c>
      <c r="G2519" s="140" t="s">
        <v>5457</v>
      </c>
      <c r="H2519" s="140" t="s">
        <v>728</v>
      </c>
      <c r="I2519" s="140">
        <v>7227583972.8653679</v>
      </c>
      <c r="J2519" s="140">
        <v>192399344.48271251</v>
      </c>
      <c r="K2519" s="140">
        <v>192399344.48271251</v>
      </c>
      <c r="L2519" s="140">
        <v>0</v>
      </c>
      <c r="M2519" s="140">
        <v>16641052.474082837</v>
      </c>
      <c r="N2519" s="140">
        <v>0</v>
      </c>
      <c r="O2519" s="140">
        <v>143447547.85066101</v>
      </c>
      <c r="P2519" s="140">
        <v>3545439.4646732118</v>
      </c>
      <c r="Q2519" s="140">
        <v>28765304.693295449</v>
      </c>
      <c r="R2519" s="140">
        <v>25068715.822902929</v>
      </c>
      <c r="S2519" s="140">
        <v>3696588.8703925214</v>
      </c>
      <c r="T2519" s="140">
        <v>0</v>
      </c>
      <c r="U2519" s="140">
        <v>0</v>
      </c>
      <c r="V2519" s="140">
        <v>0</v>
      </c>
      <c r="W2519" s="140">
        <v>0</v>
      </c>
      <c r="X2519" s="140">
        <v>0</v>
      </c>
      <c r="Y2519" s="140">
        <v>0</v>
      </c>
      <c r="Z2519" s="140" t="s">
        <v>728</v>
      </c>
      <c r="AA2519" s="140" t="s">
        <v>728</v>
      </c>
      <c r="AB2519" s="140" t="s">
        <v>728</v>
      </c>
      <c r="AC2519" s="140" t="s">
        <v>728</v>
      </c>
      <c r="AD2519" s="140" t="s">
        <v>728</v>
      </c>
      <c r="AE2519" s="140" t="s">
        <v>728</v>
      </c>
      <c r="AF2519" s="140" t="s">
        <v>728</v>
      </c>
      <c r="AG2519" s="140">
        <v>-944622645.33499348</v>
      </c>
      <c r="AH2519" s="140">
        <v>51203</v>
      </c>
      <c r="AI2519" s="44"/>
      <c r="AK2519" s="44"/>
      <c r="AL2519" s="4"/>
    </row>
    <row r="2520" spans="1:38" x14ac:dyDescent="0.35">
      <c r="A2520" s="140" t="s">
        <v>4617</v>
      </c>
      <c r="B2520" s="140" t="s">
        <v>4618</v>
      </c>
      <c r="C2520" s="140" t="s">
        <v>281</v>
      </c>
      <c r="D2520" s="140" t="s">
        <v>11</v>
      </c>
      <c r="E2520" s="140" t="s">
        <v>535</v>
      </c>
      <c r="F2520" s="140">
        <v>2016</v>
      </c>
      <c r="G2520" s="140" t="s">
        <v>5458</v>
      </c>
      <c r="H2520" s="140" t="s">
        <v>728</v>
      </c>
      <c r="I2520" s="140">
        <v>7397970325.4352074</v>
      </c>
      <c r="J2520" s="140">
        <v>210907968.72833279</v>
      </c>
      <c r="K2520" s="140">
        <v>210907968.72833279</v>
      </c>
      <c r="L2520" s="140">
        <v>0</v>
      </c>
      <c r="M2520" s="140">
        <v>16678472.798494436</v>
      </c>
      <c r="N2520" s="140">
        <v>0</v>
      </c>
      <c r="O2520" s="140">
        <v>153622025.15747067</v>
      </c>
      <c r="P2520" s="140">
        <v>3610987.356154616</v>
      </c>
      <c r="Q2520" s="140">
        <v>36996483.416213058</v>
      </c>
      <c r="R2520" s="140">
        <v>33231552.212368742</v>
      </c>
      <c r="S2520" s="140">
        <v>3764931.2038443182</v>
      </c>
      <c r="T2520" s="140">
        <v>0</v>
      </c>
      <c r="U2520" s="140">
        <v>0</v>
      </c>
      <c r="V2520" s="140">
        <v>0</v>
      </c>
      <c r="W2520" s="140">
        <v>0</v>
      </c>
      <c r="X2520" s="140">
        <v>0</v>
      </c>
      <c r="Y2520" s="140">
        <v>0</v>
      </c>
      <c r="Z2520" s="140" t="s">
        <v>728</v>
      </c>
      <c r="AA2520" s="140" t="s">
        <v>728</v>
      </c>
      <c r="AB2520" s="140" t="s">
        <v>728</v>
      </c>
      <c r="AC2520" s="140" t="s">
        <v>728</v>
      </c>
      <c r="AD2520" s="140" t="s">
        <v>728</v>
      </c>
      <c r="AE2520" s="140" t="s">
        <v>728</v>
      </c>
      <c r="AF2520" s="140" t="s">
        <v>728</v>
      </c>
      <c r="AG2520" s="140">
        <v>-1001705567.9295011</v>
      </c>
      <c r="AH2520" s="140">
        <v>51625</v>
      </c>
      <c r="AI2520" s="44"/>
      <c r="AK2520" s="44"/>
      <c r="AL2520" s="4"/>
    </row>
    <row r="2521" spans="1:38" x14ac:dyDescent="0.35">
      <c r="A2521" s="140" t="s">
        <v>4617</v>
      </c>
      <c r="B2521" s="140" t="s">
        <v>4618</v>
      </c>
      <c r="C2521" s="140" t="s">
        <v>281</v>
      </c>
      <c r="D2521" s="140" t="s">
        <v>11</v>
      </c>
      <c r="E2521" s="140" t="s">
        <v>535</v>
      </c>
      <c r="F2521" s="140">
        <v>2017</v>
      </c>
      <c r="G2521" s="140" t="s">
        <v>5459</v>
      </c>
      <c r="H2521" s="140" t="s">
        <v>728</v>
      </c>
      <c r="I2521" s="140">
        <v>7560541732.0549889</v>
      </c>
      <c r="J2521" s="140">
        <v>245857381.2590135</v>
      </c>
      <c r="K2521" s="140">
        <v>245857381.2590135</v>
      </c>
      <c r="L2521" s="140">
        <v>0</v>
      </c>
      <c r="M2521" s="140">
        <v>16762821.296014987</v>
      </c>
      <c r="N2521" s="140">
        <v>0</v>
      </c>
      <c r="O2521" s="140">
        <v>199608894.82707596</v>
      </c>
      <c r="P2521" s="140">
        <v>3724933.7783697355</v>
      </c>
      <c r="Q2521" s="140">
        <v>25760731.357552838</v>
      </c>
      <c r="R2521" s="140">
        <v>21837205.725158881</v>
      </c>
      <c r="S2521" s="140">
        <v>3923525.6323939576</v>
      </c>
      <c r="T2521" s="140">
        <v>0</v>
      </c>
      <c r="U2521" s="140">
        <v>0</v>
      </c>
      <c r="V2521" s="140">
        <v>0</v>
      </c>
      <c r="W2521" s="140">
        <v>0</v>
      </c>
      <c r="X2521" s="140">
        <v>0</v>
      </c>
      <c r="Y2521" s="140">
        <v>0</v>
      </c>
      <c r="Z2521" s="140" t="s">
        <v>728</v>
      </c>
      <c r="AA2521" s="140" t="s">
        <v>728</v>
      </c>
      <c r="AB2521" s="140" t="s">
        <v>728</v>
      </c>
      <c r="AC2521" s="140" t="s">
        <v>728</v>
      </c>
      <c r="AD2521" s="140" t="s">
        <v>728</v>
      </c>
      <c r="AE2521" s="140" t="s">
        <v>728</v>
      </c>
      <c r="AF2521" s="140" t="s">
        <v>728</v>
      </c>
      <c r="AG2521" s="140">
        <v>-846668105.96143329</v>
      </c>
      <c r="AH2521" s="140">
        <v>52045</v>
      </c>
      <c r="AI2521" s="44"/>
      <c r="AK2521" s="44"/>
      <c r="AL2521" s="4"/>
    </row>
    <row r="2522" spans="1:38" x14ac:dyDescent="0.35">
      <c r="A2522" s="140" t="s">
        <v>4617</v>
      </c>
      <c r="B2522" s="140" t="s">
        <v>4618</v>
      </c>
      <c r="C2522" s="140" t="s">
        <v>281</v>
      </c>
      <c r="D2522" s="140" t="s">
        <v>11</v>
      </c>
      <c r="E2522" s="140" t="s">
        <v>535</v>
      </c>
      <c r="F2522" s="140">
        <v>2018</v>
      </c>
      <c r="G2522" s="140" t="s">
        <v>5460</v>
      </c>
      <c r="H2522" s="140" t="s">
        <v>728</v>
      </c>
      <c r="I2522" s="140">
        <v>7742875587.7390604</v>
      </c>
      <c r="J2522" s="140">
        <v>41640695.821039237</v>
      </c>
      <c r="K2522" s="140">
        <v>41640695.821039237</v>
      </c>
      <c r="L2522" s="140">
        <v>0</v>
      </c>
      <c r="M2522" s="140">
        <v>17124206.017059151</v>
      </c>
      <c r="N2522" s="140">
        <v>0</v>
      </c>
      <c r="O2522" s="140">
        <v>2445563.4165012664</v>
      </c>
      <c r="P2522" s="140">
        <v>2777007.3682448021</v>
      </c>
      <c r="Q2522" s="140">
        <v>19293919.019234013</v>
      </c>
      <c r="R2522" s="140">
        <v>15245467.452508956</v>
      </c>
      <c r="S2522" s="140">
        <v>4048451.5667250562</v>
      </c>
      <c r="T2522" s="140">
        <v>0</v>
      </c>
      <c r="U2522" s="140">
        <v>0</v>
      </c>
      <c r="V2522" s="140">
        <v>0</v>
      </c>
      <c r="W2522" s="140" t="s">
        <v>728</v>
      </c>
      <c r="X2522" s="140">
        <v>0</v>
      </c>
      <c r="Y2522" s="140">
        <v>0</v>
      </c>
      <c r="Z2522" s="140" t="s">
        <v>728</v>
      </c>
      <c r="AA2522" s="140" t="s">
        <v>728</v>
      </c>
      <c r="AB2522" s="140" t="s">
        <v>728</v>
      </c>
      <c r="AC2522" s="140" t="s">
        <v>728</v>
      </c>
      <c r="AD2522" s="140" t="s">
        <v>728</v>
      </c>
      <c r="AE2522" s="140" t="s">
        <v>728</v>
      </c>
      <c r="AF2522" s="140" t="s">
        <v>728</v>
      </c>
      <c r="AG2522" s="140">
        <v>-918560000</v>
      </c>
      <c r="AH2522" s="140">
        <v>52441</v>
      </c>
      <c r="AI2522" s="44"/>
      <c r="AK2522" s="44"/>
      <c r="AL2522" s="4"/>
    </row>
    <row r="2523" spans="1:38" x14ac:dyDescent="0.35">
      <c r="A2523" s="140" t="s">
        <v>139</v>
      </c>
      <c r="B2523" s="140" t="s">
        <v>140</v>
      </c>
      <c r="C2523" s="140" t="s">
        <v>282</v>
      </c>
      <c r="D2523" s="140" t="s">
        <v>9</v>
      </c>
      <c r="E2523" s="140" t="s">
        <v>535</v>
      </c>
      <c r="F2523" s="140">
        <v>1995</v>
      </c>
      <c r="G2523" s="140" t="s">
        <v>2241</v>
      </c>
      <c r="H2523" s="140">
        <v>6734680246597.041</v>
      </c>
      <c r="I2523" s="140">
        <v>2359595279625.5947</v>
      </c>
      <c r="J2523" s="140">
        <v>106202264358.61079</v>
      </c>
      <c r="K2523" s="140">
        <v>105287578356.9583</v>
      </c>
      <c r="L2523" s="140">
        <v>2262270767.6214957</v>
      </c>
      <c r="M2523" s="140">
        <v>23781898662.845383</v>
      </c>
      <c r="N2523" s="140">
        <v>0</v>
      </c>
      <c r="O2523" s="140">
        <v>14093931284.969061</v>
      </c>
      <c r="P2523" s="140">
        <v>1300115298.3211186</v>
      </c>
      <c r="Q2523" s="140">
        <v>63849362343.201233</v>
      </c>
      <c r="R2523" s="140">
        <v>51350678010.424271</v>
      </c>
      <c r="S2523" s="140">
        <v>12498684332.776962</v>
      </c>
      <c r="T2523" s="140">
        <v>914686001.65251482</v>
      </c>
      <c r="U2523" s="140">
        <v>540638104.05394888</v>
      </c>
      <c r="V2523" s="140">
        <v>0</v>
      </c>
      <c r="W2523" s="140">
        <v>0</v>
      </c>
      <c r="X2523" s="140">
        <v>540638104.05394888</v>
      </c>
      <c r="Y2523" s="140">
        <v>374047897.59856594</v>
      </c>
      <c r="Z2523" s="140">
        <v>4318120309724.3462</v>
      </c>
      <c r="AA2523" s="140">
        <v>3391684608553.5405</v>
      </c>
      <c r="AB2523" s="140">
        <v>3036961123305.6304</v>
      </c>
      <c r="AC2523" s="140">
        <v>354723485247.90771</v>
      </c>
      <c r="AD2523" s="140">
        <v>926435701170.80627</v>
      </c>
      <c r="AE2523" s="140">
        <v>829543289668.68225</v>
      </c>
      <c r="AF2523" s="140">
        <v>96892411502.126434</v>
      </c>
      <c r="AG2523" s="140">
        <v>-49237607111.510712</v>
      </c>
      <c r="AH2523" s="140">
        <v>45092991</v>
      </c>
      <c r="AI2523" s="44"/>
      <c r="AK2523" s="44"/>
      <c r="AL2523" s="4"/>
    </row>
    <row r="2524" spans="1:38" x14ac:dyDescent="0.35">
      <c r="A2524" s="140" t="s">
        <v>139</v>
      </c>
      <c r="B2524" s="140" t="s">
        <v>140</v>
      </c>
      <c r="C2524" s="140" t="s">
        <v>282</v>
      </c>
      <c r="D2524" s="140" t="s">
        <v>9</v>
      </c>
      <c r="E2524" s="140" t="s">
        <v>535</v>
      </c>
      <c r="F2524" s="140">
        <v>1996</v>
      </c>
      <c r="G2524" s="140" t="s">
        <v>2242</v>
      </c>
      <c r="H2524" s="140">
        <v>7347028539774.2021</v>
      </c>
      <c r="I2524" s="140">
        <v>2618977155297.5723</v>
      </c>
      <c r="J2524" s="140">
        <v>105758419379.16278</v>
      </c>
      <c r="K2524" s="140">
        <v>105127669394.12268</v>
      </c>
      <c r="L2524" s="140">
        <v>2335878701.7163901</v>
      </c>
      <c r="M2524" s="140">
        <v>21891889829.54715</v>
      </c>
      <c r="N2524" s="140">
        <v>0</v>
      </c>
      <c r="O2524" s="140">
        <v>16140095244.230099</v>
      </c>
      <c r="P2524" s="140">
        <v>1370770925.4684398</v>
      </c>
      <c r="Q2524" s="140">
        <v>63389034693.160599</v>
      </c>
      <c r="R2524" s="140">
        <v>50478379332.809135</v>
      </c>
      <c r="S2524" s="140">
        <v>12910655360.351465</v>
      </c>
      <c r="T2524" s="140">
        <v>630749985.04008698</v>
      </c>
      <c r="U2524" s="140">
        <v>185598289.61354497</v>
      </c>
      <c r="V2524" s="140">
        <v>0</v>
      </c>
      <c r="W2524" s="140">
        <v>0</v>
      </c>
      <c r="X2524" s="140">
        <v>185598289.61354497</v>
      </c>
      <c r="Y2524" s="140">
        <v>445151695.42654198</v>
      </c>
      <c r="Z2524" s="140">
        <v>4690181921963.9727</v>
      </c>
      <c r="AA2524" s="140">
        <v>3687471981628.2041</v>
      </c>
      <c r="AB2524" s="140">
        <v>3331141314541.4844</v>
      </c>
      <c r="AC2524" s="140">
        <v>356330667086.71942</v>
      </c>
      <c r="AD2524" s="140">
        <v>1002709940335.7755</v>
      </c>
      <c r="AE2524" s="140">
        <v>905815291721.6394</v>
      </c>
      <c r="AF2524" s="140">
        <v>96894648614.134659</v>
      </c>
      <c r="AG2524" s="140">
        <v>-67888956866.507019</v>
      </c>
      <c r="AH2524" s="140">
        <v>45524681</v>
      </c>
      <c r="AI2524" s="44"/>
      <c r="AK2524" s="44"/>
      <c r="AL2524" s="4"/>
    </row>
    <row r="2525" spans="1:38" x14ac:dyDescent="0.35">
      <c r="A2525" s="140" t="s">
        <v>139</v>
      </c>
      <c r="B2525" s="140" t="s">
        <v>140</v>
      </c>
      <c r="C2525" s="140" t="s">
        <v>282</v>
      </c>
      <c r="D2525" s="140" t="s">
        <v>9</v>
      </c>
      <c r="E2525" s="140" t="s">
        <v>535</v>
      </c>
      <c r="F2525" s="140">
        <v>1997</v>
      </c>
      <c r="G2525" s="140" t="s">
        <v>2243</v>
      </c>
      <c r="H2525" s="140">
        <v>7608358965751.3867</v>
      </c>
      <c r="I2525" s="140">
        <v>2859483345245.6279</v>
      </c>
      <c r="J2525" s="140">
        <v>105291457342.1322</v>
      </c>
      <c r="K2525" s="140">
        <v>104717007692.43851</v>
      </c>
      <c r="L2525" s="140">
        <v>2369823941.6895313</v>
      </c>
      <c r="M2525" s="140">
        <v>22561845206.683975</v>
      </c>
      <c r="N2525" s="140">
        <v>0</v>
      </c>
      <c r="O2525" s="140">
        <v>13015463795.814093</v>
      </c>
      <c r="P2525" s="140">
        <v>1518259267.0945525</v>
      </c>
      <c r="Q2525" s="140">
        <v>65251615481.156357</v>
      </c>
      <c r="R2525" s="140">
        <v>51443422133.364265</v>
      </c>
      <c r="S2525" s="140">
        <v>13808193347.792095</v>
      </c>
      <c r="T2525" s="140">
        <v>574449649.69369519</v>
      </c>
      <c r="U2525" s="140">
        <v>69164553.959309712</v>
      </c>
      <c r="V2525" s="140">
        <v>0</v>
      </c>
      <c r="W2525" s="140">
        <v>0</v>
      </c>
      <c r="X2525" s="140">
        <v>69164553.959309712</v>
      </c>
      <c r="Y2525" s="140">
        <v>505285095.73438549</v>
      </c>
      <c r="Z2525" s="140">
        <v>4727523090331.7705</v>
      </c>
      <c r="AA2525" s="140">
        <v>3721266217291.8813</v>
      </c>
      <c r="AB2525" s="140">
        <v>3380448903311.8984</v>
      </c>
      <c r="AC2525" s="140">
        <v>340817313979.97662</v>
      </c>
      <c r="AD2525" s="140">
        <v>1006256873039.8888</v>
      </c>
      <c r="AE2525" s="140">
        <v>914097445410.19543</v>
      </c>
      <c r="AF2525" s="140">
        <v>92159427629.696411</v>
      </c>
      <c r="AG2525" s="140">
        <v>-83938927168.144073</v>
      </c>
      <c r="AH2525" s="140">
        <v>45953580</v>
      </c>
      <c r="AI2525" s="44"/>
      <c r="AK2525" s="44"/>
      <c r="AL2525" s="4"/>
    </row>
    <row r="2526" spans="1:38" x14ac:dyDescent="0.35">
      <c r="A2526" s="140" t="s">
        <v>139</v>
      </c>
      <c r="B2526" s="140" t="s">
        <v>140</v>
      </c>
      <c r="C2526" s="140" t="s">
        <v>282</v>
      </c>
      <c r="D2526" s="140" t="s">
        <v>9</v>
      </c>
      <c r="E2526" s="140" t="s">
        <v>535</v>
      </c>
      <c r="F2526" s="140">
        <v>1998</v>
      </c>
      <c r="G2526" s="140" t="s">
        <v>2244</v>
      </c>
      <c r="H2526" s="140">
        <v>7275166861709.7773</v>
      </c>
      <c r="I2526" s="140">
        <v>3007216829604.7036</v>
      </c>
      <c r="J2526" s="140">
        <v>113919399180.98972</v>
      </c>
      <c r="K2526" s="140">
        <v>113085093785.5372</v>
      </c>
      <c r="L2526" s="140">
        <v>2597869004.427175</v>
      </c>
      <c r="M2526" s="140">
        <v>28337665339.597454</v>
      </c>
      <c r="N2526" s="140">
        <v>0</v>
      </c>
      <c r="O2526" s="140">
        <v>8297080782.314127</v>
      </c>
      <c r="P2526" s="140">
        <v>1435926856.1750774</v>
      </c>
      <c r="Q2526" s="140">
        <v>72416551803.023361</v>
      </c>
      <c r="R2526" s="140">
        <v>56823513163.180565</v>
      </c>
      <c r="S2526" s="140">
        <v>15593038639.8428</v>
      </c>
      <c r="T2526" s="140">
        <v>834305395.4525063</v>
      </c>
      <c r="U2526" s="140">
        <v>80658958.798108518</v>
      </c>
      <c r="V2526" s="140">
        <v>0</v>
      </c>
      <c r="W2526" s="140">
        <v>0</v>
      </c>
      <c r="X2526" s="140">
        <v>80658958.798108518</v>
      </c>
      <c r="Y2526" s="140">
        <v>753646436.65439785</v>
      </c>
      <c r="Z2526" s="140">
        <v>4275106503756.8262</v>
      </c>
      <c r="AA2526" s="140">
        <v>3368371691744.7051</v>
      </c>
      <c r="AB2526" s="140">
        <v>3064328160681.9575</v>
      </c>
      <c r="AC2526" s="140">
        <v>304043531062.74866</v>
      </c>
      <c r="AD2526" s="140">
        <v>906734812012.12097</v>
      </c>
      <c r="AE2526" s="140">
        <v>824889077867.83398</v>
      </c>
      <c r="AF2526" s="140">
        <v>81845734144.287674</v>
      </c>
      <c r="AG2526" s="140">
        <v>-121075870832.7424</v>
      </c>
      <c r="AH2526" s="140">
        <v>46286503</v>
      </c>
      <c r="AI2526" s="44"/>
      <c r="AK2526" s="44"/>
      <c r="AL2526" s="4"/>
    </row>
    <row r="2527" spans="1:38" x14ac:dyDescent="0.35">
      <c r="A2527" s="140" t="s">
        <v>139</v>
      </c>
      <c r="B2527" s="140" t="s">
        <v>140</v>
      </c>
      <c r="C2527" s="140" t="s">
        <v>282</v>
      </c>
      <c r="D2527" s="140" t="s">
        <v>9</v>
      </c>
      <c r="E2527" s="140" t="s">
        <v>535</v>
      </c>
      <c r="F2527" s="140">
        <v>1999</v>
      </c>
      <c r="G2527" s="140" t="s">
        <v>2245</v>
      </c>
      <c r="H2527" s="140">
        <v>7738756818941.7412</v>
      </c>
      <c r="I2527" s="140">
        <v>3175626799308.1904</v>
      </c>
      <c r="J2527" s="140">
        <v>118903537723.98227</v>
      </c>
      <c r="K2527" s="140">
        <v>117922088028.57385</v>
      </c>
      <c r="L2527" s="140">
        <v>2627663826.7740912</v>
      </c>
      <c r="M2527" s="140">
        <v>26322015870.566093</v>
      </c>
      <c r="N2527" s="140">
        <v>0</v>
      </c>
      <c r="O2527" s="140">
        <v>10772059568.871046</v>
      </c>
      <c r="P2527" s="140">
        <v>1495982147.5687406</v>
      </c>
      <c r="Q2527" s="140">
        <v>76704366614.793869</v>
      </c>
      <c r="R2527" s="140">
        <v>59738470203.714035</v>
      </c>
      <c r="S2527" s="140">
        <v>16965896411.079834</v>
      </c>
      <c r="T2527" s="140">
        <v>981449695.40843701</v>
      </c>
      <c r="U2527" s="140">
        <v>81654179.219377309</v>
      </c>
      <c r="V2527" s="140">
        <v>0</v>
      </c>
      <c r="W2527" s="140">
        <v>0</v>
      </c>
      <c r="X2527" s="140">
        <v>81654179.219377309</v>
      </c>
      <c r="Y2527" s="140">
        <v>899795516.18905973</v>
      </c>
      <c r="Z2527" s="140">
        <v>4589855638980.0713</v>
      </c>
      <c r="AA2527" s="140">
        <v>3620590954997.8403</v>
      </c>
      <c r="AB2527" s="140">
        <v>3280588431180.6318</v>
      </c>
      <c r="AC2527" s="140">
        <v>340002523817.20709</v>
      </c>
      <c r="AD2527" s="140">
        <v>969264683982.2384</v>
      </c>
      <c r="AE2527" s="140">
        <v>878242957723.45276</v>
      </c>
      <c r="AF2527" s="140">
        <v>91021726258.785553</v>
      </c>
      <c r="AG2527" s="140">
        <v>-145629157070.50406</v>
      </c>
      <c r="AH2527" s="140">
        <v>46616677</v>
      </c>
      <c r="AI2527" s="44"/>
      <c r="AK2527" s="44"/>
      <c r="AL2527" s="4"/>
    </row>
    <row r="2528" spans="1:38" x14ac:dyDescent="0.35">
      <c r="A2528" s="140" t="s">
        <v>139</v>
      </c>
      <c r="B2528" s="140" t="s">
        <v>140</v>
      </c>
      <c r="C2528" s="140" t="s">
        <v>282</v>
      </c>
      <c r="D2528" s="140" t="s">
        <v>9</v>
      </c>
      <c r="E2528" s="140" t="s">
        <v>535</v>
      </c>
      <c r="F2528" s="140">
        <v>2000</v>
      </c>
      <c r="G2528" s="140" t="s">
        <v>2246</v>
      </c>
      <c r="H2528" s="140">
        <v>8337930853269.4092</v>
      </c>
      <c r="I2528" s="140">
        <v>3377062832178.5859</v>
      </c>
      <c r="J2528" s="140">
        <v>115820948246.49843</v>
      </c>
      <c r="K2528" s="140">
        <v>114788614925.99448</v>
      </c>
      <c r="L2528" s="140">
        <v>2511131237.3790984</v>
      </c>
      <c r="M2528" s="140">
        <v>26113284410.736328</v>
      </c>
      <c r="N2528" s="140">
        <v>0</v>
      </c>
      <c r="O2528" s="140">
        <v>6098990445.0072031</v>
      </c>
      <c r="P2528" s="140">
        <v>1464345600.3672795</v>
      </c>
      <c r="Q2528" s="140">
        <v>78600863232.504562</v>
      </c>
      <c r="R2528" s="140">
        <v>60782249326.262299</v>
      </c>
      <c r="S2528" s="140">
        <v>17818613906.242264</v>
      </c>
      <c r="T2528" s="140">
        <v>1032333320.5039502</v>
      </c>
      <c r="U2528" s="140">
        <v>76518539.080280617</v>
      </c>
      <c r="V2528" s="140">
        <v>0</v>
      </c>
      <c r="W2528" s="140">
        <v>0</v>
      </c>
      <c r="X2528" s="140">
        <v>76518539.080280617</v>
      </c>
      <c r="Y2528" s="140">
        <v>955814781.42366958</v>
      </c>
      <c r="Z2528" s="140">
        <v>4908345986056.8525</v>
      </c>
      <c r="AA2528" s="140">
        <v>3876414604801.5996</v>
      </c>
      <c r="AB2528" s="140">
        <v>3539583561957.5063</v>
      </c>
      <c r="AC2528" s="140">
        <v>336831042844.09271</v>
      </c>
      <c r="AD2528" s="140">
        <v>1031931381255.2537</v>
      </c>
      <c r="AE2528" s="140">
        <v>942264367086.74585</v>
      </c>
      <c r="AF2528" s="140">
        <v>89667014168.506851</v>
      </c>
      <c r="AG2528" s="140">
        <v>-63298913212.527657</v>
      </c>
      <c r="AH2528" s="140">
        <v>47008111</v>
      </c>
      <c r="AI2528" s="44"/>
      <c r="AK2528" s="44"/>
      <c r="AL2528" s="4"/>
    </row>
    <row r="2529" spans="1:38" x14ac:dyDescent="0.35">
      <c r="A2529" s="140" t="s">
        <v>139</v>
      </c>
      <c r="B2529" s="140" t="s">
        <v>140</v>
      </c>
      <c r="C2529" s="140" t="s">
        <v>282</v>
      </c>
      <c r="D2529" s="140" t="s">
        <v>9</v>
      </c>
      <c r="E2529" s="140" t="s">
        <v>535</v>
      </c>
      <c r="F2529" s="140">
        <v>2001</v>
      </c>
      <c r="G2529" s="140" t="s">
        <v>2247</v>
      </c>
      <c r="H2529" s="140">
        <v>8722012263052.3516</v>
      </c>
      <c r="I2529" s="140">
        <v>3570487304907.5527</v>
      </c>
      <c r="J2529" s="140">
        <v>116635411797.09718</v>
      </c>
      <c r="K2529" s="140">
        <v>115029805460.65912</v>
      </c>
      <c r="L2529" s="140">
        <v>2485133831.1290379</v>
      </c>
      <c r="M2529" s="140">
        <v>26032785061.988392</v>
      </c>
      <c r="N2529" s="140">
        <v>0</v>
      </c>
      <c r="O2529" s="140">
        <v>3684277488.2813501</v>
      </c>
      <c r="P2529" s="140">
        <v>1503723202.3440456</v>
      </c>
      <c r="Q2529" s="140">
        <v>81323885876.91629</v>
      </c>
      <c r="R2529" s="140">
        <v>62755607717.644768</v>
      </c>
      <c r="S2529" s="140">
        <v>18568278159.271526</v>
      </c>
      <c r="T2529" s="140">
        <v>1605606336.4380679</v>
      </c>
      <c r="U2529" s="140">
        <v>427264696.23618716</v>
      </c>
      <c r="V2529" s="140">
        <v>0</v>
      </c>
      <c r="W2529" s="140">
        <v>0</v>
      </c>
      <c r="X2529" s="140">
        <v>427264696.23618716</v>
      </c>
      <c r="Y2529" s="140">
        <v>1178341640.2018807</v>
      </c>
      <c r="Z2529" s="140">
        <v>5130193490738.2285</v>
      </c>
      <c r="AA2529" s="140">
        <v>4057247249072.5903</v>
      </c>
      <c r="AB2529" s="140">
        <v>3728801765606.2007</v>
      </c>
      <c r="AC2529" s="140">
        <v>328445483466.39038</v>
      </c>
      <c r="AD2529" s="140">
        <v>1072946241665.6375</v>
      </c>
      <c r="AE2529" s="140">
        <v>986088250164.66223</v>
      </c>
      <c r="AF2529" s="140">
        <v>86857991500.97905</v>
      </c>
      <c r="AG2529" s="140">
        <v>-95303944390.525909</v>
      </c>
      <c r="AH2529" s="140">
        <v>47370164</v>
      </c>
      <c r="AI2529" s="44"/>
      <c r="AK2529" s="44"/>
      <c r="AL2529" s="4"/>
    </row>
    <row r="2530" spans="1:38" x14ac:dyDescent="0.35">
      <c r="A2530" s="140" t="s">
        <v>139</v>
      </c>
      <c r="B2530" s="140" t="s">
        <v>140</v>
      </c>
      <c r="C2530" s="140" t="s">
        <v>282</v>
      </c>
      <c r="D2530" s="140" t="s">
        <v>9</v>
      </c>
      <c r="E2530" s="140" t="s">
        <v>535</v>
      </c>
      <c r="F2530" s="140">
        <v>2002</v>
      </c>
      <c r="G2530" s="140" t="s">
        <v>2248</v>
      </c>
      <c r="H2530" s="140">
        <v>9453492627539.1816</v>
      </c>
      <c r="I2530" s="140">
        <v>3778054945226.7432</v>
      </c>
      <c r="J2530" s="140">
        <v>122168374952.55144</v>
      </c>
      <c r="K2530" s="140">
        <v>121333360756.63255</v>
      </c>
      <c r="L2530" s="140">
        <v>2515451126.503057</v>
      </c>
      <c r="M2530" s="140">
        <v>25174847743.276451</v>
      </c>
      <c r="N2530" s="140">
        <v>0</v>
      </c>
      <c r="O2530" s="140">
        <v>8332783256.9514551</v>
      </c>
      <c r="P2530" s="140">
        <v>1529833381.6618721</v>
      </c>
      <c r="Q2530" s="140">
        <v>83780445248.239716</v>
      </c>
      <c r="R2530" s="140">
        <v>65317559864.380974</v>
      </c>
      <c r="S2530" s="140">
        <v>18462885383.858746</v>
      </c>
      <c r="T2530" s="140">
        <v>835014195.91890836</v>
      </c>
      <c r="U2530" s="140">
        <v>455532537.57759637</v>
      </c>
      <c r="V2530" s="140">
        <v>0</v>
      </c>
      <c r="W2530" s="140">
        <v>0</v>
      </c>
      <c r="X2530" s="140">
        <v>455532537.57759637</v>
      </c>
      <c r="Y2530" s="140">
        <v>379481658.34131193</v>
      </c>
      <c r="Z2530" s="140">
        <v>5648183071644.4082</v>
      </c>
      <c r="AA2530" s="140">
        <v>4393819594614.104</v>
      </c>
      <c r="AB2530" s="140">
        <v>4066972004188.1299</v>
      </c>
      <c r="AC2530" s="140">
        <v>326847590425.96552</v>
      </c>
      <c r="AD2530" s="140">
        <v>1254363477030.314</v>
      </c>
      <c r="AE2530" s="140">
        <v>1161053847183.8271</v>
      </c>
      <c r="AF2530" s="140">
        <v>93309629846.489532</v>
      </c>
      <c r="AG2530" s="140">
        <v>-94913764284.522629</v>
      </c>
      <c r="AH2530" s="140">
        <v>47644736</v>
      </c>
      <c r="AI2530" s="44"/>
      <c r="AK2530" s="44"/>
      <c r="AL2530" s="4"/>
    </row>
    <row r="2531" spans="1:38" x14ac:dyDescent="0.35">
      <c r="A2531" s="140" t="s">
        <v>139</v>
      </c>
      <c r="B2531" s="140" t="s">
        <v>140</v>
      </c>
      <c r="C2531" s="140" t="s">
        <v>282</v>
      </c>
      <c r="D2531" s="140" t="s">
        <v>9</v>
      </c>
      <c r="E2531" s="140" t="s">
        <v>535</v>
      </c>
      <c r="F2531" s="140">
        <v>2003</v>
      </c>
      <c r="G2531" s="140" t="s">
        <v>2249</v>
      </c>
      <c r="H2531" s="140">
        <v>9869272118223.4746</v>
      </c>
      <c r="I2531" s="140">
        <v>3993629938546.292</v>
      </c>
      <c r="J2531" s="140">
        <v>128728565791.53551</v>
      </c>
      <c r="K2531" s="140">
        <v>126863973706.60713</v>
      </c>
      <c r="L2531" s="140">
        <v>2452021646.8529983</v>
      </c>
      <c r="M2531" s="140">
        <v>23684082861.191799</v>
      </c>
      <c r="N2531" s="140">
        <v>0</v>
      </c>
      <c r="O2531" s="140">
        <v>17715444277.286762</v>
      </c>
      <c r="P2531" s="140">
        <v>1544746370.3170705</v>
      </c>
      <c r="Q2531" s="140">
        <v>81467678550.958496</v>
      </c>
      <c r="R2531" s="140">
        <v>64528542760.099136</v>
      </c>
      <c r="S2531" s="140">
        <v>16939135790.859362</v>
      </c>
      <c r="T2531" s="140">
        <v>1864592084.9283662</v>
      </c>
      <c r="U2531" s="140">
        <v>481999253.84727222</v>
      </c>
      <c r="V2531" s="140">
        <v>0</v>
      </c>
      <c r="W2531" s="140">
        <v>0</v>
      </c>
      <c r="X2531" s="140">
        <v>481999253.84727222</v>
      </c>
      <c r="Y2531" s="140">
        <v>1382592831.081094</v>
      </c>
      <c r="Z2531" s="140">
        <v>5837137105773.0781</v>
      </c>
      <c r="AA2531" s="140">
        <v>4544838477100.4189</v>
      </c>
      <c r="AB2531" s="140">
        <v>4233378444685.3569</v>
      </c>
      <c r="AC2531" s="140">
        <v>311460032415.06836</v>
      </c>
      <c r="AD2531" s="140">
        <v>1292298628672.6494</v>
      </c>
      <c r="AE2531" s="140">
        <v>1203736763426.1013</v>
      </c>
      <c r="AF2531" s="140">
        <v>88561865246.556442</v>
      </c>
      <c r="AG2531" s="140">
        <v>-90223491887.431396</v>
      </c>
      <c r="AH2531" s="140">
        <v>47892330</v>
      </c>
      <c r="AI2531" s="44"/>
      <c r="AK2531" s="44"/>
      <c r="AL2531" s="4"/>
    </row>
    <row r="2532" spans="1:38" x14ac:dyDescent="0.35">
      <c r="A2532" s="140" t="s">
        <v>139</v>
      </c>
      <c r="B2532" s="140" t="s">
        <v>140</v>
      </c>
      <c r="C2532" s="140" t="s">
        <v>282</v>
      </c>
      <c r="D2532" s="140" t="s">
        <v>9</v>
      </c>
      <c r="E2532" s="140" t="s">
        <v>535</v>
      </c>
      <c r="F2532" s="140">
        <v>2004</v>
      </c>
      <c r="G2532" s="140" t="s">
        <v>2250</v>
      </c>
      <c r="H2532" s="140">
        <v>10339833978719.291</v>
      </c>
      <c r="I2532" s="140">
        <v>4210695868045.3535</v>
      </c>
      <c r="J2532" s="140">
        <v>140249903063.04697</v>
      </c>
      <c r="K2532" s="140">
        <v>138124276914.65918</v>
      </c>
      <c r="L2532" s="140">
        <v>2581032380.3441443</v>
      </c>
      <c r="M2532" s="140">
        <v>24113407648.265816</v>
      </c>
      <c r="N2532" s="140">
        <v>0</v>
      </c>
      <c r="O2532" s="140">
        <v>29855529236.104549</v>
      </c>
      <c r="P2532" s="140">
        <v>1536137253.265698</v>
      </c>
      <c r="Q2532" s="140">
        <v>80038170396.67897</v>
      </c>
      <c r="R2532" s="140">
        <v>64208924100.227371</v>
      </c>
      <c r="S2532" s="140">
        <v>15829246296.451599</v>
      </c>
      <c r="T2532" s="140">
        <v>2125626148.387809</v>
      </c>
      <c r="U2532" s="140">
        <v>919839370.10622168</v>
      </c>
      <c r="V2532" s="140">
        <v>9795161.5254219957</v>
      </c>
      <c r="W2532" s="140">
        <v>23553420.422469806</v>
      </c>
      <c r="X2532" s="140">
        <v>886490788.15832984</v>
      </c>
      <c r="Y2532" s="140">
        <v>1205786778.2815874</v>
      </c>
      <c r="Z2532" s="140">
        <v>6069284859999.8516</v>
      </c>
      <c r="AA2532" s="140">
        <v>4697109200529.2432</v>
      </c>
      <c r="AB2532" s="140">
        <v>4372425554061.252</v>
      </c>
      <c r="AC2532" s="140">
        <v>324683646467.98816</v>
      </c>
      <c r="AD2532" s="140">
        <v>1372175659470.6091</v>
      </c>
      <c r="AE2532" s="140">
        <v>1277325193430.4873</v>
      </c>
      <c r="AF2532" s="140">
        <v>94850466040.119934</v>
      </c>
      <c r="AG2532" s="140">
        <v>-80396652388.96077</v>
      </c>
      <c r="AH2532" s="140">
        <v>48082519</v>
      </c>
      <c r="AI2532" s="44"/>
      <c r="AK2532" s="44"/>
      <c r="AL2532" s="4"/>
    </row>
    <row r="2533" spans="1:38" x14ac:dyDescent="0.35">
      <c r="A2533" s="140" t="s">
        <v>139</v>
      </c>
      <c r="B2533" s="140" t="s">
        <v>140</v>
      </c>
      <c r="C2533" s="140" t="s">
        <v>282</v>
      </c>
      <c r="D2533" s="140" t="s">
        <v>9</v>
      </c>
      <c r="E2533" s="140" t="s">
        <v>535</v>
      </c>
      <c r="F2533" s="140">
        <v>2005</v>
      </c>
      <c r="G2533" s="140" t="s">
        <v>2251</v>
      </c>
      <c r="H2533" s="140">
        <v>11040153920314.922</v>
      </c>
      <c r="I2533" s="140">
        <v>4425655149405.0557</v>
      </c>
      <c r="J2533" s="140">
        <v>141356789880.44586</v>
      </c>
      <c r="K2533" s="140">
        <v>139102377311.85342</v>
      </c>
      <c r="L2533" s="140">
        <v>2688304491.3787584</v>
      </c>
      <c r="M2533" s="140">
        <v>23317732414.415558</v>
      </c>
      <c r="N2533" s="140">
        <v>0</v>
      </c>
      <c r="O2533" s="140">
        <v>31534445036.250996</v>
      </c>
      <c r="P2533" s="140">
        <v>1560260944.843744</v>
      </c>
      <c r="Q2533" s="140">
        <v>80001634424.964355</v>
      </c>
      <c r="R2533" s="140">
        <v>64733880995.643829</v>
      </c>
      <c r="S2533" s="140">
        <v>15267753429.320522</v>
      </c>
      <c r="T2533" s="140">
        <v>2254412568.5924444</v>
      </c>
      <c r="U2533" s="140">
        <v>1149239455.7234931</v>
      </c>
      <c r="V2533" s="140">
        <v>53217728.613621779</v>
      </c>
      <c r="W2533" s="140">
        <v>40392239.333159536</v>
      </c>
      <c r="X2533" s="140">
        <v>1055629487.7767117</v>
      </c>
      <c r="Y2533" s="140">
        <v>1105173112.8689513</v>
      </c>
      <c r="Z2533" s="140">
        <v>6642455588171.8428</v>
      </c>
      <c r="AA2533" s="140">
        <v>5114330809653.1699</v>
      </c>
      <c r="AB2533" s="140">
        <v>4804521533411.7891</v>
      </c>
      <c r="AC2533" s="140">
        <v>309809276241.38275</v>
      </c>
      <c r="AD2533" s="140">
        <v>1528124778518.6616</v>
      </c>
      <c r="AE2533" s="140">
        <v>1435556024314.1482</v>
      </c>
      <c r="AF2533" s="140">
        <v>92568754204.520798</v>
      </c>
      <c r="AG2533" s="140">
        <v>-169313607142.42166</v>
      </c>
      <c r="AH2533" s="140">
        <v>48184561</v>
      </c>
      <c r="AI2533" s="44"/>
      <c r="AK2533" s="44"/>
      <c r="AL2533" s="4"/>
    </row>
    <row r="2534" spans="1:38" x14ac:dyDescent="0.35">
      <c r="A2534" s="140" t="s">
        <v>139</v>
      </c>
      <c r="B2534" s="140" t="s">
        <v>140</v>
      </c>
      <c r="C2534" s="140" t="s">
        <v>282</v>
      </c>
      <c r="D2534" s="140" t="s">
        <v>9</v>
      </c>
      <c r="E2534" s="140" t="s">
        <v>535</v>
      </c>
      <c r="F2534" s="140">
        <v>2006</v>
      </c>
      <c r="G2534" s="140" t="s">
        <v>2252</v>
      </c>
      <c r="H2534" s="140">
        <v>11802158765561.225</v>
      </c>
      <c r="I2534" s="140">
        <v>4645127416190.9961</v>
      </c>
      <c r="J2534" s="140">
        <v>139307921799.15909</v>
      </c>
      <c r="K2534" s="140">
        <v>137283541429.75574</v>
      </c>
      <c r="L2534" s="140">
        <v>2821850931.7722235</v>
      </c>
      <c r="M2534" s="140">
        <v>22944899497.388828</v>
      </c>
      <c r="N2534" s="140">
        <v>0</v>
      </c>
      <c r="O2534" s="140">
        <v>30821135312.760559</v>
      </c>
      <c r="P2534" s="140">
        <v>1619158131.9262633</v>
      </c>
      <c r="Q2534" s="140">
        <v>79076497555.907867</v>
      </c>
      <c r="R2534" s="140">
        <v>64326584985.433273</v>
      </c>
      <c r="S2534" s="140">
        <v>14749912570.4746</v>
      </c>
      <c r="T2534" s="140">
        <v>2024380369.4033599</v>
      </c>
      <c r="U2534" s="140">
        <v>1073224092.0797772</v>
      </c>
      <c r="V2534" s="140">
        <v>94868341.123207048</v>
      </c>
      <c r="W2534" s="140">
        <v>81991506.78488262</v>
      </c>
      <c r="X2534" s="140">
        <v>896364244.1716876</v>
      </c>
      <c r="Y2534" s="140">
        <v>951156277.32358265</v>
      </c>
      <c r="Z2534" s="140">
        <v>7188363193047.249</v>
      </c>
      <c r="AA2534" s="140">
        <v>5498809178884.6191</v>
      </c>
      <c r="AB2534" s="140">
        <v>5185589983357.4053</v>
      </c>
      <c r="AC2534" s="140">
        <v>313219195527.21069</v>
      </c>
      <c r="AD2534" s="140">
        <v>1689554014162.6294</v>
      </c>
      <c r="AE2534" s="140">
        <v>1593314859120.1345</v>
      </c>
      <c r="AF2534" s="140">
        <v>96239155042.498535</v>
      </c>
      <c r="AG2534" s="140">
        <v>-170639765476.17963</v>
      </c>
      <c r="AH2534" s="140">
        <v>48438292</v>
      </c>
      <c r="AI2534" s="44"/>
      <c r="AK2534" s="44"/>
      <c r="AL2534" s="4"/>
    </row>
    <row r="2535" spans="1:38" x14ac:dyDescent="0.35">
      <c r="A2535" s="140" t="s">
        <v>139</v>
      </c>
      <c r="B2535" s="140" t="s">
        <v>140</v>
      </c>
      <c r="C2535" s="140" t="s">
        <v>282</v>
      </c>
      <c r="D2535" s="140" t="s">
        <v>9</v>
      </c>
      <c r="E2535" s="140" t="s">
        <v>535</v>
      </c>
      <c r="F2535" s="140">
        <v>2007</v>
      </c>
      <c r="G2535" s="140" t="s">
        <v>2253</v>
      </c>
      <c r="H2535" s="140">
        <v>12296503279796.365</v>
      </c>
      <c r="I2535" s="140">
        <v>4874380645078.7715</v>
      </c>
      <c r="J2535" s="140">
        <v>142824858476.72797</v>
      </c>
      <c r="K2535" s="140">
        <v>140665587899.01971</v>
      </c>
      <c r="L2535" s="140">
        <v>3106718347.3152905</v>
      </c>
      <c r="M2535" s="140">
        <v>23342673274.519592</v>
      </c>
      <c r="N2535" s="140">
        <v>0</v>
      </c>
      <c r="O2535" s="140">
        <v>32328698077.599277</v>
      </c>
      <c r="P2535" s="140">
        <v>1856582253.3751712</v>
      </c>
      <c r="Q2535" s="140">
        <v>80030915946.210358</v>
      </c>
      <c r="R2535" s="140">
        <v>65194699258.09478</v>
      </c>
      <c r="S2535" s="140">
        <v>14836216688.11557</v>
      </c>
      <c r="T2535" s="140">
        <v>2159270577.7082777</v>
      </c>
      <c r="U2535" s="140">
        <v>1429709380.4400077</v>
      </c>
      <c r="V2535" s="140">
        <v>123354466.22238927</v>
      </c>
      <c r="W2535" s="140">
        <v>115043600.5259075</v>
      </c>
      <c r="X2535" s="140">
        <v>1191311313.6917109</v>
      </c>
      <c r="Y2535" s="140">
        <v>729561197.26827025</v>
      </c>
      <c r="Z2535" s="140">
        <v>7475106872205.9189</v>
      </c>
      <c r="AA2535" s="140">
        <v>5727546290440.0664</v>
      </c>
      <c r="AB2535" s="140">
        <v>5428971733552.5674</v>
      </c>
      <c r="AC2535" s="140">
        <v>298574556887.49188</v>
      </c>
      <c r="AD2535" s="140">
        <v>1747560581765.8518</v>
      </c>
      <c r="AE2535" s="140">
        <v>1656460990444.2295</v>
      </c>
      <c r="AF2535" s="140">
        <v>91099591321.626572</v>
      </c>
      <c r="AG2535" s="140">
        <v>-195809095965.05261</v>
      </c>
      <c r="AH2535" s="140">
        <v>48683638</v>
      </c>
      <c r="AI2535" s="44"/>
      <c r="AK2535" s="44"/>
      <c r="AL2535" s="4"/>
    </row>
    <row r="2536" spans="1:38" x14ac:dyDescent="0.35">
      <c r="A2536" s="140" t="s">
        <v>139</v>
      </c>
      <c r="B2536" s="140" t="s">
        <v>140</v>
      </c>
      <c r="C2536" s="140" t="s">
        <v>282</v>
      </c>
      <c r="D2536" s="140" t="s">
        <v>9</v>
      </c>
      <c r="E2536" s="140" t="s">
        <v>535</v>
      </c>
      <c r="F2536" s="140">
        <v>2008</v>
      </c>
      <c r="G2536" s="140" t="s">
        <v>2254</v>
      </c>
      <c r="H2536" s="140">
        <v>12775645962651.336</v>
      </c>
      <c r="I2536" s="140">
        <v>5086799647480.9404</v>
      </c>
      <c r="J2536" s="140">
        <v>145581029445.50027</v>
      </c>
      <c r="K2536" s="140">
        <v>142581127398.20355</v>
      </c>
      <c r="L2536" s="140">
        <v>3732528609.3022695</v>
      </c>
      <c r="M2536" s="140">
        <v>28155625758.970287</v>
      </c>
      <c r="N2536" s="140">
        <v>0</v>
      </c>
      <c r="O2536" s="140">
        <v>23031720755.003086</v>
      </c>
      <c r="P2536" s="140">
        <v>1915289893.8717394</v>
      </c>
      <c r="Q2536" s="140">
        <v>85745962381.056168</v>
      </c>
      <c r="R2536" s="140">
        <v>68476971710.473679</v>
      </c>
      <c r="S2536" s="140">
        <v>17268990670.582485</v>
      </c>
      <c r="T2536" s="140">
        <v>2999902047.2967062</v>
      </c>
      <c r="U2536" s="140">
        <v>2426923321.4366055</v>
      </c>
      <c r="V2536" s="140">
        <v>174331520.6834529</v>
      </c>
      <c r="W2536" s="140">
        <v>163245133.36805287</v>
      </c>
      <c r="X2536" s="140">
        <v>2089346667.3850994</v>
      </c>
      <c r="Y2536" s="140">
        <v>572978725.86010063</v>
      </c>
      <c r="Z2536" s="140">
        <v>7626852231448.7031</v>
      </c>
      <c r="AA2536" s="140">
        <v>5782330039449.6445</v>
      </c>
      <c r="AB2536" s="140">
        <v>5501613742003.3271</v>
      </c>
      <c r="AC2536" s="140">
        <v>280716297446.32178</v>
      </c>
      <c r="AD2536" s="140">
        <v>1844522191999.0588</v>
      </c>
      <c r="AE2536" s="140">
        <v>1754975687949.1426</v>
      </c>
      <c r="AF2536" s="140">
        <v>89546504049.919678</v>
      </c>
      <c r="AG2536" s="140">
        <v>-83586945723.809174</v>
      </c>
      <c r="AH2536" s="140">
        <v>49054708</v>
      </c>
      <c r="AI2536" s="44"/>
      <c r="AK2536" s="44"/>
      <c r="AL2536" s="4"/>
    </row>
    <row r="2537" spans="1:38" x14ac:dyDescent="0.35">
      <c r="A2537" s="140" t="s">
        <v>139</v>
      </c>
      <c r="B2537" s="140" t="s">
        <v>140</v>
      </c>
      <c r="C2537" s="140" t="s">
        <v>282</v>
      </c>
      <c r="D2537" s="140" t="s">
        <v>9</v>
      </c>
      <c r="E2537" s="140" t="s">
        <v>535</v>
      </c>
      <c r="F2537" s="140">
        <v>2009</v>
      </c>
      <c r="G2537" s="140" t="s">
        <v>2255</v>
      </c>
      <c r="H2537" s="140">
        <v>12773265790167.873</v>
      </c>
      <c r="I2537" s="140">
        <v>5290003224815.2051</v>
      </c>
      <c r="J2537" s="140">
        <v>148467168661.67334</v>
      </c>
      <c r="K2537" s="140">
        <v>145606338166.71982</v>
      </c>
      <c r="L2537" s="140">
        <v>4586846396.85112</v>
      </c>
      <c r="M2537" s="140">
        <v>29447785538.541367</v>
      </c>
      <c r="N2537" s="140">
        <v>0</v>
      </c>
      <c r="O2537" s="140">
        <v>17869621284.941673</v>
      </c>
      <c r="P2537" s="140">
        <v>1994172765.0521131</v>
      </c>
      <c r="Q2537" s="140">
        <v>91707912181.333527</v>
      </c>
      <c r="R2537" s="140">
        <v>71432852595.000427</v>
      </c>
      <c r="S2537" s="140">
        <v>20275059586.333107</v>
      </c>
      <c r="T2537" s="140">
        <v>2860830494.9535227</v>
      </c>
      <c r="U2537" s="140">
        <v>2276415963.3869743</v>
      </c>
      <c r="V2537" s="140">
        <v>198831249.41773409</v>
      </c>
      <c r="W2537" s="140">
        <v>141058473.16801456</v>
      </c>
      <c r="X2537" s="140">
        <v>1936526240.8012254</v>
      </c>
      <c r="Y2537" s="140">
        <v>584414531.56654811</v>
      </c>
      <c r="Z2537" s="140">
        <v>7469410284883.5527</v>
      </c>
      <c r="AA2537" s="140">
        <v>5689590694238.0576</v>
      </c>
      <c r="AB2537" s="140">
        <v>5401565651247.6904</v>
      </c>
      <c r="AC2537" s="140">
        <v>288025042990.36011</v>
      </c>
      <c r="AD2537" s="140">
        <v>1779819590645.4949</v>
      </c>
      <c r="AE2537" s="140">
        <v>1689719504073.3806</v>
      </c>
      <c r="AF2537" s="140">
        <v>90100086572.116028</v>
      </c>
      <c r="AG2537" s="140">
        <v>-134614888192.55777</v>
      </c>
      <c r="AH2537" s="140">
        <v>49307835</v>
      </c>
      <c r="AI2537" s="44"/>
      <c r="AK2537" s="44"/>
      <c r="AL2537" s="4"/>
    </row>
    <row r="2538" spans="1:38" x14ac:dyDescent="0.35">
      <c r="A2538" s="140" t="s">
        <v>139</v>
      </c>
      <c r="B2538" s="140" t="s">
        <v>140</v>
      </c>
      <c r="C2538" s="140" t="s">
        <v>282</v>
      </c>
      <c r="D2538" s="140" t="s">
        <v>9</v>
      </c>
      <c r="E2538" s="140" t="s">
        <v>535</v>
      </c>
      <c r="F2538" s="140">
        <v>2010</v>
      </c>
      <c r="G2538" s="140" t="s">
        <v>2256</v>
      </c>
      <c r="H2538" s="140">
        <v>13285898072154.586</v>
      </c>
      <c r="I2538" s="140">
        <v>5506757005305.7471</v>
      </c>
      <c r="J2538" s="140">
        <v>148781107742.73627</v>
      </c>
      <c r="K2538" s="140">
        <v>145484050301.46979</v>
      </c>
      <c r="L2538" s="140">
        <v>5107504409.1869669</v>
      </c>
      <c r="M2538" s="140">
        <v>28788039076.436905</v>
      </c>
      <c r="N2538" s="140">
        <v>0</v>
      </c>
      <c r="O2538" s="140">
        <v>9425856827.2458019</v>
      </c>
      <c r="P2538" s="140">
        <v>2110000104.874481</v>
      </c>
      <c r="Q2538" s="140">
        <v>100052649883.72565</v>
      </c>
      <c r="R2538" s="140">
        <v>77294552695.205093</v>
      </c>
      <c r="S2538" s="140">
        <v>22758097188.520546</v>
      </c>
      <c r="T2538" s="140">
        <v>3297057441.2664719</v>
      </c>
      <c r="U2538" s="140">
        <v>2451560072.9019427</v>
      </c>
      <c r="V2538" s="140">
        <v>208312366.7723099</v>
      </c>
      <c r="W2538" s="140">
        <v>136596617.05394271</v>
      </c>
      <c r="X2538" s="140">
        <v>2106651089.0756903</v>
      </c>
      <c r="Y2538" s="140">
        <v>845497368.36452901</v>
      </c>
      <c r="Z2538" s="140">
        <v>7786055610458.6855</v>
      </c>
      <c r="AA2538" s="140">
        <v>5886257472454.6943</v>
      </c>
      <c r="AB2538" s="140">
        <v>5594610128731.6182</v>
      </c>
      <c r="AC2538" s="140">
        <v>291647343723.07452</v>
      </c>
      <c r="AD2538" s="140">
        <v>1899798138003.9915</v>
      </c>
      <c r="AE2538" s="140">
        <v>1805668534745.6038</v>
      </c>
      <c r="AF2538" s="140">
        <v>94129603258.39209</v>
      </c>
      <c r="AG2538" s="140">
        <v>-155695651352.58676</v>
      </c>
      <c r="AH2538" s="140">
        <v>49554112</v>
      </c>
      <c r="AI2538" s="44"/>
      <c r="AK2538" s="44"/>
      <c r="AL2538" s="4"/>
    </row>
    <row r="2539" spans="1:38" x14ac:dyDescent="0.35">
      <c r="A2539" s="140" t="s">
        <v>139</v>
      </c>
      <c r="B2539" s="140" t="s">
        <v>140</v>
      </c>
      <c r="C2539" s="140" t="s">
        <v>282</v>
      </c>
      <c r="D2539" s="140" t="s">
        <v>9</v>
      </c>
      <c r="E2539" s="140" t="s">
        <v>535</v>
      </c>
      <c r="F2539" s="140">
        <v>2011</v>
      </c>
      <c r="G2539" s="140" t="s">
        <v>2257</v>
      </c>
      <c r="H2539" s="140">
        <v>13917185578225</v>
      </c>
      <c r="I2539" s="140">
        <v>5712757925867.6982</v>
      </c>
      <c r="J2539" s="140">
        <v>163519291789.76563</v>
      </c>
      <c r="K2539" s="140">
        <v>159599554079.21918</v>
      </c>
      <c r="L2539" s="140">
        <v>5502916931.6049042</v>
      </c>
      <c r="M2539" s="140">
        <v>30281336501.381886</v>
      </c>
      <c r="N2539" s="140">
        <v>0</v>
      </c>
      <c r="O2539" s="140">
        <v>15237001831.496975</v>
      </c>
      <c r="P2539" s="140">
        <v>2265420802.0338674</v>
      </c>
      <c r="Q2539" s="140">
        <v>106312878012.70154</v>
      </c>
      <c r="R2539" s="140">
        <v>80766237571.951401</v>
      </c>
      <c r="S2539" s="140">
        <v>25546640440.750145</v>
      </c>
      <c r="T2539" s="140">
        <v>3919737710.5464473</v>
      </c>
      <c r="U2539" s="140">
        <v>2795197431.8478203</v>
      </c>
      <c r="V2539" s="140">
        <v>237724963.7340357</v>
      </c>
      <c r="W2539" s="140">
        <v>88263288.777312249</v>
      </c>
      <c r="X2539" s="140">
        <v>2469209179.3364725</v>
      </c>
      <c r="Y2539" s="140">
        <v>1124540278.698627</v>
      </c>
      <c r="Z2539" s="140">
        <v>8134363589088.7109</v>
      </c>
      <c r="AA2539" s="140">
        <v>6129089248358.7236</v>
      </c>
      <c r="AB2539" s="140">
        <v>5821964261001.8311</v>
      </c>
      <c r="AC2539" s="140">
        <v>307124987356.89539</v>
      </c>
      <c r="AD2539" s="140">
        <v>2005274340729.9878</v>
      </c>
      <c r="AE2539" s="140">
        <v>1904791245838.0784</v>
      </c>
      <c r="AF2539" s="140">
        <v>100483094891.90787</v>
      </c>
      <c r="AG2539" s="140">
        <v>-93455228521.173309</v>
      </c>
      <c r="AH2539" s="140">
        <v>49936638</v>
      </c>
      <c r="AI2539" s="44"/>
      <c r="AK2539" s="44"/>
      <c r="AL2539" s="4"/>
    </row>
    <row r="2540" spans="1:38" x14ac:dyDescent="0.35">
      <c r="A2540" s="140" t="s">
        <v>139</v>
      </c>
      <c r="B2540" s="140" t="s">
        <v>140</v>
      </c>
      <c r="C2540" s="140" t="s">
        <v>282</v>
      </c>
      <c r="D2540" s="140" t="s">
        <v>9</v>
      </c>
      <c r="E2540" s="140" t="s">
        <v>535</v>
      </c>
      <c r="F2540" s="140">
        <v>2012</v>
      </c>
      <c r="G2540" s="140" t="s">
        <v>2258</v>
      </c>
      <c r="H2540" s="140">
        <v>14425462641605.82</v>
      </c>
      <c r="I2540" s="140">
        <v>5902866519602.0801</v>
      </c>
      <c r="J2540" s="140">
        <v>170648110168.66537</v>
      </c>
      <c r="K2540" s="140">
        <v>165016589524.31772</v>
      </c>
      <c r="L2540" s="140">
        <v>5811479710.0742922</v>
      </c>
      <c r="M2540" s="140">
        <v>31506862045.020729</v>
      </c>
      <c r="N2540" s="140">
        <v>0</v>
      </c>
      <c r="O2540" s="140">
        <v>11689778319.360512</v>
      </c>
      <c r="P2540" s="140">
        <v>2428685877.1002541</v>
      </c>
      <c r="Q2540" s="140">
        <v>113579783572.76193</v>
      </c>
      <c r="R2540" s="140">
        <v>84864105298.330521</v>
      </c>
      <c r="S2540" s="140">
        <v>28715678274.431416</v>
      </c>
      <c r="T2540" s="140">
        <v>5631520644.347681</v>
      </c>
      <c r="U2540" s="140">
        <v>3203135957.6806383</v>
      </c>
      <c r="V2540" s="140">
        <v>241180634.29054871</v>
      </c>
      <c r="W2540" s="140">
        <v>520785385.84575963</v>
      </c>
      <c r="X2540" s="140">
        <v>2441169937.5443301</v>
      </c>
      <c r="Y2540" s="140">
        <v>2428384686.6670432</v>
      </c>
      <c r="Z2540" s="140">
        <v>8462612412517.0898</v>
      </c>
      <c r="AA2540" s="140">
        <v>6379351827457.8682</v>
      </c>
      <c r="AB2540" s="140">
        <v>6071374833231.8906</v>
      </c>
      <c r="AC2540" s="140">
        <v>307976994225.98083</v>
      </c>
      <c r="AD2540" s="140">
        <v>2083260585059.2212</v>
      </c>
      <c r="AE2540" s="140">
        <v>1982686678723.7087</v>
      </c>
      <c r="AF2540" s="140">
        <v>100573906335.50729</v>
      </c>
      <c r="AG2540" s="140">
        <v>-110664400682.01471</v>
      </c>
      <c r="AH2540" s="140">
        <v>50199853</v>
      </c>
      <c r="AI2540" s="44"/>
      <c r="AK2540" s="44"/>
      <c r="AL2540" s="4"/>
    </row>
    <row r="2541" spans="1:38" x14ac:dyDescent="0.35">
      <c r="A2541" s="140" t="s">
        <v>139</v>
      </c>
      <c r="B2541" s="140" t="s">
        <v>140</v>
      </c>
      <c r="C2541" s="140" t="s">
        <v>282</v>
      </c>
      <c r="D2541" s="140" t="s">
        <v>9</v>
      </c>
      <c r="E2541" s="140" t="s">
        <v>535</v>
      </c>
      <c r="F2541" s="140">
        <v>2013</v>
      </c>
      <c r="G2541" s="140" t="s">
        <v>2259</v>
      </c>
      <c r="H2541" s="140">
        <v>15032170309670.457</v>
      </c>
      <c r="I2541" s="140">
        <v>6096257855570.4238</v>
      </c>
      <c r="J2541" s="140">
        <v>168502653728.5614</v>
      </c>
      <c r="K2541" s="140">
        <v>163724688278.91336</v>
      </c>
      <c r="L2541" s="140">
        <v>5770974313.5613585</v>
      </c>
      <c r="M2541" s="140">
        <v>31101540733.067646</v>
      </c>
      <c r="N2541" s="140">
        <v>0</v>
      </c>
      <c r="O2541" s="140">
        <v>11836823665.973072</v>
      </c>
      <c r="P2541" s="140">
        <v>2530199617.8174615</v>
      </c>
      <c r="Q2541" s="140">
        <v>112485149948.49379</v>
      </c>
      <c r="R2541" s="140">
        <v>82568473122.486053</v>
      </c>
      <c r="S2541" s="140">
        <v>29916676826.00774</v>
      </c>
      <c r="T2541" s="140">
        <v>4777965449.6480312</v>
      </c>
      <c r="U2541" s="140">
        <v>2298611357.1257257</v>
      </c>
      <c r="V2541" s="140">
        <v>278466712.35789603</v>
      </c>
      <c r="W2541" s="140">
        <v>347564388.58198524</v>
      </c>
      <c r="X2541" s="140">
        <v>1672580256.1858442</v>
      </c>
      <c r="Y2541" s="140">
        <v>2479354092.522305</v>
      </c>
      <c r="Z2541" s="140">
        <v>8813017555690.1211</v>
      </c>
      <c r="AA2541" s="140">
        <v>6551335887813.7832</v>
      </c>
      <c r="AB2541" s="140">
        <v>6252600183424.5801</v>
      </c>
      <c r="AC2541" s="140">
        <v>298735704389.20752</v>
      </c>
      <c r="AD2541" s="140">
        <v>2261681667876.3384</v>
      </c>
      <c r="AE2541" s="140">
        <v>2158550783164.1223</v>
      </c>
      <c r="AF2541" s="140">
        <v>103130884712.22658</v>
      </c>
      <c r="AG2541" s="140">
        <v>-45607755318.648682</v>
      </c>
      <c r="AH2541" s="140">
        <v>50428893</v>
      </c>
      <c r="AI2541" s="44"/>
      <c r="AK2541" s="44"/>
      <c r="AL2541" s="4"/>
    </row>
    <row r="2542" spans="1:38" x14ac:dyDescent="0.35">
      <c r="A2542" s="140" t="s">
        <v>139</v>
      </c>
      <c r="B2542" s="140" t="s">
        <v>140</v>
      </c>
      <c r="C2542" s="140" t="s">
        <v>282</v>
      </c>
      <c r="D2542" s="140" t="s">
        <v>9</v>
      </c>
      <c r="E2542" s="140" t="s">
        <v>535</v>
      </c>
      <c r="F2542" s="140">
        <v>2014</v>
      </c>
      <c r="G2542" s="140" t="s">
        <v>2260</v>
      </c>
      <c r="H2542" s="140">
        <v>15662944319303.291</v>
      </c>
      <c r="I2542" s="140">
        <v>6294487488033.5518</v>
      </c>
      <c r="J2542" s="140">
        <v>171935996913.18616</v>
      </c>
      <c r="K2542" s="140">
        <v>167179502695.87161</v>
      </c>
      <c r="L2542" s="140">
        <v>5604041964.1805344</v>
      </c>
      <c r="M2542" s="140">
        <v>32720437777.147129</v>
      </c>
      <c r="N2542" s="140">
        <v>0</v>
      </c>
      <c r="O2542" s="140">
        <v>15204210664.425951</v>
      </c>
      <c r="P2542" s="140">
        <v>2673409319.3040223</v>
      </c>
      <c r="Q2542" s="140">
        <v>110977402970.81398</v>
      </c>
      <c r="R2542" s="140">
        <v>80498331428.022171</v>
      </c>
      <c r="S2542" s="140">
        <v>30479071542.791805</v>
      </c>
      <c r="T2542" s="140">
        <v>4756494217.3145599</v>
      </c>
      <c r="U2542" s="140">
        <v>2247621588.7434616</v>
      </c>
      <c r="V2542" s="140">
        <v>227930234.28635022</v>
      </c>
      <c r="W2542" s="140">
        <v>470253284.06289136</v>
      </c>
      <c r="X2542" s="140">
        <v>1549438070.3942199</v>
      </c>
      <c r="Y2542" s="140">
        <v>2508872628.5710979</v>
      </c>
      <c r="Z2542" s="140">
        <v>9114384614470.3301</v>
      </c>
      <c r="AA2542" s="140">
        <v>6669622004665.3291</v>
      </c>
      <c r="AB2542" s="140">
        <v>6369439104782.8721</v>
      </c>
      <c r="AC2542" s="140">
        <v>300182899882.46002</v>
      </c>
      <c r="AD2542" s="140">
        <v>2444762609805</v>
      </c>
      <c r="AE2542" s="140">
        <v>2334729997878.5503</v>
      </c>
      <c r="AF2542" s="140">
        <v>110032611926.45364</v>
      </c>
      <c r="AG2542" s="140">
        <v>82136219886.225006</v>
      </c>
      <c r="AH2542" s="140">
        <v>50746659</v>
      </c>
      <c r="AI2542" s="44"/>
      <c r="AK2542" s="44"/>
      <c r="AL2542" s="4"/>
    </row>
    <row r="2543" spans="1:38" x14ac:dyDescent="0.35">
      <c r="A2543" s="140" t="s">
        <v>139</v>
      </c>
      <c r="B2543" s="140" t="s">
        <v>140</v>
      </c>
      <c r="C2543" s="140" t="s">
        <v>282</v>
      </c>
      <c r="D2543" s="140" t="s">
        <v>9</v>
      </c>
      <c r="E2543" s="140" t="s">
        <v>535</v>
      </c>
      <c r="F2543" s="140">
        <v>2015</v>
      </c>
      <c r="G2543" s="140" t="s">
        <v>2261</v>
      </c>
      <c r="H2543" s="140">
        <v>16884461819345.035</v>
      </c>
      <c r="I2543" s="140">
        <v>6506598420645.0117</v>
      </c>
      <c r="J2543" s="140">
        <v>161052296544.65161</v>
      </c>
      <c r="K2543" s="140">
        <v>156594235233.57596</v>
      </c>
      <c r="L2543" s="140">
        <v>5707463924.3554592</v>
      </c>
      <c r="M2543" s="140">
        <v>30489508079.101311</v>
      </c>
      <c r="N2543" s="140">
        <v>0</v>
      </c>
      <c r="O2543" s="140">
        <v>4720853746.8839302</v>
      </c>
      <c r="P2543" s="140">
        <v>3444528788.5342999</v>
      </c>
      <c r="Q2543" s="140">
        <v>112231880694.70096</v>
      </c>
      <c r="R2543" s="140">
        <v>80846205476.788986</v>
      </c>
      <c r="S2543" s="140">
        <v>31385675217.91198</v>
      </c>
      <c r="T2543" s="140">
        <v>4458061311.0756416</v>
      </c>
      <c r="U2543" s="140">
        <v>2194696755.4712825</v>
      </c>
      <c r="V2543" s="140">
        <v>194863530.21313974</v>
      </c>
      <c r="W2543" s="140">
        <v>742385023.05474174</v>
      </c>
      <c r="X2543" s="140">
        <v>1257448202.2034011</v>
      </c>
      <c r="Y2543" s="140">
        <v>2263364555.6043587</v>
      </c>
      <c r="Z2543" s="140">
        <v>10001862708268.104</v>
      </c>
      <c r="AA2543" s="140">
        <v>7336376992712.3418</v>
      </c>
      <c r="AB2543" s="140">
        <v>7013180804419.1172</v>
      </c>
      <c r="AC2543" s="140">
        <v>323196188293.2226</v>
      </c>
      <c r="AD2543" s="140">
        <v>2665485715555.7627</v>
      </c>
      <c r="AE2543" s="140">
        <v>2548060612664.6045</v>
      </c>
      <c r="AF2543" s="140">
        <v>117425102891.16957</v>
      </c>
      <c r="AG2543" s="140">
        <v>214948393887.26697</v>
      </c>
      <c r="AH2543" s="140">
        <v>51014947</v>
      </c>
      <c r="AI2543" s="44"/>
      <c r="AK2543" s="44"/>
      <c r="AL2543" s="4"/>
    </row>
    <row r="2544" spans="1:38" x14ac:dyDescent="0.35">
      <c r="A2544" s="140" t="s">
        <v>139</v>
      </c>
      <c r="B2544" s="140" t="s">
        <v>140</v>
      </c>
      <c r="C2544" s="140" t="s">
        <v>282</v>
      </c>
      <c r="D2544" s="140" t="s">
        <v>9</v>
      </c>
      <c r="E2544" s="140" t="s">
        <v>535</v>
      </c>
      <c r="F2544" s="140">
        <v>2016</v>
      </c>
      <c r="G2544" s="140" t="s">
        <v>2262</v>
      </c>
      <c r="H2544" s="140">
        <v>17441961329112.283</v>
      </c>
      <c r="I2544" s="140">
        <v>6737445502352.5127</v>
      </c>
      <c r="J2544" s="140">
        <v>161335566836.55527</v>
      </c>
      <c r="K2544" s="140">
        <v>157778320795.51239</v>
      </c>
      <c r="L2544" s="140">
        <v>5833882533.3750811</v>
      </c>
      <c r="M2544" s="140">
        <v>32446392031.98616</v>
      </c>
      <c r="N2544" s="140">
        <v>0</v>
      </c>
      <c r="O2544" s="140">
        <v>4074048147.8406963</v>
      </c>
      <c r="P2544" s="140">
        <v>4122415840.8368034</v>
      </c>
      <c r="Q2544" s="140">
        <v>111301582241.47366</v>
      </c>
      <c r="R2544" s="140">
        <v>79213978123.56369</v>
      </c>
      <c r="S2544" s="140">
        <v>32087604117.909973</v>
      </c>
      <c r="T2544" s="140">
        <v>3557246041.0428858</v>
      </c>
      <c r="U2544" s="140">
        <v>1559186400.2247362</v>
      </c>
      <c r="V2544" s="140">
        <v>133733602.77639262</v>
      </c>
      <c r="W2544" s="140">
        <v>632672373.93395233</v>
      </c>
      <c r="X2544" s="140">
        <v>792780423.51439118</v>
      </c>
      <c r="Y2544" s="140">
        <v>1998059640.8181493</v>
      </c>
      <c r="Z2544" s="140">
        <v>10243959911108.107</v>
      </c>
      <c r="AA2544" s="140">
        <v>7472062701746.1895</v>
      </c>
      <c r="AB2544" s="140">
        <v>7167501483788.6357</v>
      </c>
      <c r="AC2544" s="140">
        <v>304561217957.54272</v>
      </c>
      <c r="AD2544" s="140">
        <v>2771897209361.9185</v>
      </c>
      <c r="AE2544" s="140">
        <v>2658914700537.5405</v>
      </c>
      <c r="AF2544" s="140">
        <v>112982508824.38315</v>
      </c>
      <c r="AG2544" s="140">
        <v>299220348815.10956</v>
      </c>
      <c r="AH2544" s="140">
        <v>51217803</v>
      </c>
      <c r="AI2544" s="44"/>
      <c r="AK2544" s="44"/>
      <c r="AL2544" s="4"/>
    </row>
    <row r="2545" spans="1:38" x14ac:dyDescent="0.35">
      <c r="A2545" s="140" t="s">
        <v>139</v>
      </c>
      <c r="B2545" s="140" t="s">
        <v>140</v>
      </c>
      <c r="C2545" s="140" t="s">
        <v>282</v>
      </c>
      <c r="D2545" s="140" t="s">
        <v>9</v>
      </c>
      <c r="E2545" s="140" t="s">
        <v>535</v>
      </c>
      <c r="F2545" s="140">
        <v>2017</v>
      </c>
      <c r="G2545" s="140" t="s">
        <v>2263</v>
      </c>
      <c r="H2545" s="140">
        <v>17796063584817.551</v>
      </c>
      <c r="I2545" s="140">
        <v>7004851344699.4473</v>
      </c>
      <c r="J2545" s="140">
        <v>154939405616.55026</v>
      </c>
      <c r="K2545" s="140">
        <v>152831246812.80472</v>
      </c>
      <c r="L2545" s="140">
        <v>5783538723.3845978</v>
      </c>
      <c r="M2545" s="140">
        <v>28793247281.227455</v>
      </c>
      <c r="N2545" s="140">
        <v>0</v>
      </c>
      <c r="O2545" s="140">
        <v>4062401589.52141</v>
      </c>
      <c r="P2545" s="140">
        <v>4223575558.1902289</v>
      </c>
      <c r="Q2545" s="140">
        <v>109968483660.48103</v>
      </c>
      <c r="R2545" s="140">
        <v>77981137812.621689</v>
      </c>
      <c r="S2545" s="140">
        <v>31987345847.859341</v>
      </c>
      <c r="T2545" s="140">
        <v>2108158803.7455306</v>
      </c>
      <c r="U2545" s="140">
        <v>1481036096.1873412</v>
      </c>
      <c r="V2545" s="140">
        <v>163633006.21755916</v>
      </c>
      <c r="W2545" s="140">
        <v>712679435.02968633</v>
      </c>
      <c r="X2545" s="140">
        <v>604723654.94009566</v>
      </c>
      <c r="Y2545" s="140">
        <v>627122707.55818951</v>
      </c>
      <c r="Z2545" s="140">
        <v>10371168819347.168</v>
      </c>
      <c r="AA2545" s="140">
        <v>7510403441557.332</v>
      </c>
      <c r="AB2545" s="140">
        <v>7196425114521.8604</v>
      </c>
      <c r="AC2545" s="140">
        <v>313978327035.47327</v>
      </c>
      <c r="AD2545" s="140">
        <v>2860765377789.8354</v>
      </c>
      <c r="AE2545" s="140">
        <v>2741168829568.5571</v>
      </c>
      <c r="AF2545" s="140">
        <v>119596548221.2764</v>
      </c>
      <c r="AG2545" s="140">
        <v>265104015154.39029</v>
      </c>
      <c r="AH2545" s="140">
        <v>51361911</v>
      </c>
      <c r="AI2545" s="44"/>
      <c r="AK2545" s="44"/>
      <c r="AL2545" s="4"/>
    </row>
    <row r="2546" spans="1:38" x14ac:dyDescent="0.35">
      <c r="A2546" s="140" t="s">
        <v>139</v>
      </c>
      <c r="B2546" s="140" t="s">
        <v>140</v>
      </c>
      <c r="C2546" s="140" t="s">
        <v>282</v>
      </c>
      <c r="D2546" s="140" t="s">
        <v>9</v>
      </c>
      <c r="E2546" s="140" t="s">
        <v>535</v>
      </c>
      <c r="F2546" s="140">
        <v>2018</v>
      </c>
      <c r="G2546" s="140" t="s">
        <v>2264</v>
      </c>
      <c r="H2546" s="140">
        <v>18403893973188.867</v>
      </c>
      <c r="I2546" s="140">
        <v>7309076312896.2852</v>
      </c>
      <c r="J2546" s="140">
        <v>154604879452.60193</v>
      </c>
      <c r="K2546" s="140">
        <v>152937904332.63382</v>
      </c>
      <c r="L2546" s="140">
        <v>5531084312.2667522</v>
      </c>
      <c r="M2546" s="140">
        <v>32209037527.261833</v>
      </c>
      <c r="N2546" s="140">
        <v>0</v>
      </c>
      <c r="O2546" s="140">
        <v>4010669272.7185993</v>
      </c>
      <c r="P2546" s="140">
        <v>4166566058.6668181</v>
      </c>
      <c r="Q2546" s="140">
        <v>107020547161.71982</v>
      </c>
      <c r="R2546" s="140">
        <v>76813304325.919617</v>
      </c>
      <c r="S2546" s="140">
        <v>30207242835.800209</v>
      </c>
      <c r="T2546" s="140">
        <v>1666975119.9680994</v>
      </c>
      <c r="U2546" s="140">
        <v>1271310470.3408442</v>
      </c>
      <c r="V2546" s="140">
        <v>204982542.53339604</v>
      </c>
      <c r="W2546" s="140">
        <v>532878314.07317698</v>
      </c>
      <c r="X2546" s="140">
        <v>533449613.73427105</v>
      </c>
      <c r="Y2546" s="140">
        <v>395664649.62725514</v>
      </c>
      <c r="Z2546" s="140">
        <v>10532146530839.98</v>
      </c>
      <c r="AA2546" s="140">
        <v>7630967067934.4814</v>
      </c>
      <c r="AB2546" s="140">
        <v>7311948483607.1348</v>
      </c>
      <c r="AC2546" s="140">
        <v>319018584327.34741</v>
      </c>
      <c r="AD2546" s="140">
        <v>2901179462905.498</v>
      </c>
      <c r="AE2546" s="140">
        <v>2779893372047.5254</v>
      </c>
      <c r="AF2546" s="140">
        <v>121286090857.9707</v>
      </c>
      <c r="AG2546" s="140">
        <v>408066250000</v>
      </c>
      <c r="AH2546" s="140">
        <v>51606633</v>
      </c>
      <c r="AI2546" s="44"/>
      <c r="AK2546" s="44"/>
      <c r="AL2546" s="4"/>
    </row>
    <row r="2547" spans="1:38" x14ac:dyDescent="0.35">
      <c r="A2547" s="140" t="s">
        <v>308</v>
      </c>
      <c r="B2547" s="140" t="s">
        <v>309</v>
      </c>
      <c r="C2547" s="140" t="s">
        <v>281</v>
      </c>
      <c r="D2547" s="140" t="s">
        <v>8</v>
      </c>
      <c r="E2547" s="140" t="s">
        <v>535</v>
      </c>
      <c r="F2547" s="140">
        <v>1995</v>
      </c>
      <c r="G2547" s="140" t="s">
        <v>2265</v>
      </c>
      <c r="H2547" s="140">
        <v>1056813307851.87</v>
      </c>
      <c r="I2547" s="140">
        <v>155493409018.94373</v>
      </c>
      <c r="J2547" s="140">
        <v>452145692990.61157</v>
      </c>
      <c r="K2547" s="140">
        <v>1142944520.222271</v>
      </c>
      <c r="L2547" s="140">
        <v>7737550.2091610143</v>
      </c>
      <c r="M2547" s="140">
        <v>6023458.8017501831</v>
      </c>
      <c r="N2547" s="140">
        <v>0</v>
      </c>
      <c r="O2547" s="140">
        <v>88962365.641533628</v>
      </c>
      <c r="P2547" s="140">
        <v>139057694.57393897</v>
      </c>
      <c r="Q2547" s="140">
        <v>901163450.99588704</v>
      </c>
      <c r="R2547" s="140">
        <v>367861518.71789503</v>
      </c>
      <c r="S2547" s="140">
        <v>533301932.27799195</v>
      </c>
      <c r="T2547" s="140">
        <v>451002748470.38928</v>
      </c>
      <c r="U2547" s="140">
        <v>451002748470.38928</v>
      </c>
      <c r="V2547" s="140">
        <v>448098532224.44586</v>
      </c>
      <c r="W2547" s="140">
        <v>2904216245.9434123</v>
      </c>
      <c r="X2547" s="140">
        <v>0</v>
      </c>
      <c r="Y2547" s="140">
        <v>0</v>
      </c>
      <c r="Z2547" s="140">
        <v>320797971272.11267</v>
      </c>
      <c r="AA2547" s="140">
        <v>234256450194.90955</v>
      </c>
      <c r="AB2547" s="140">
        <v>232268994416.65564</v>
      </c>
      <c r="AC2547" s="140">
        <v>1987455778.2539034</v>
      </c>
      <c r="AD2547" s="140">
        <v>86541521077.202377</v>
      </c>
      <c r="AE2547" s="140">
        <v>85807293925.802414</v>
      </c>
      <c r="AF2547" s="140">
        <v>734227151.4003582</v>
      </c>
      <c r="AG2547" s="140">
        <v>128376234570.20216</v>
      </c>
      <c r="AH2547" s="140">
        <v>1605901</v>
      </c>
      <c r="AI2547" s="44"/>
      <c r="AK2547" s="44"/>
      <c r="AL2547" s="4"/>
    </row>
    <row r="2548" spans="1:38" x14ac:dyDescent="0.35">
      <c r="A2548" s="140" t="s">
        <v>308</v>
      </c>
      <c r="B2548" s="140" t="s">
        <v>309</v>
      </c>
      <c r="C2548" s="140" t="s">
        <v>281</v>
      </c>
      <c r="D2548" s="140" t="s">
        <v>8</v>
      </c>
      <c r="E2548" s="140" t="s">
        <v>535</v>
      </c>
      <c r="F2548" s="140">
        <v>1996</v>
      </c>
      <c r="G2548" s="140" t="s">
        <v>2266</v>
      </c>
      <c r="H2548" s="140">
        <v>1150560452216.0923</v>
      </c>
      <c r="I2548" s="140">
        <v>156856875202.24698</v>
      </c>
      <c r="J2548" s="140">
        <v>584080987620.44104</v>
      </c>
      <c r="K2548" s="140">
        <v>1448248741.7701571</v>
      </c>
      <c r="L2548" s="140">
        <v>5640390.6113447454</v>
      </c>
      <c r="M2548" s="140">
        <v>6247189.7727671862</v>
      </c>
      <c r="N2548" s="140">
        <v>0</v>
      </c>
      <c r="O2548" s="140">
        <v>99613486.070064843</v>
      </c>
      <c r="P2548" s="140">
        <v>183581407.59609276</v>
      </c>
      <c r="Q2548" s="140">
        <v>1153166267.7198875</v>
      </c>
      <c r="R2548" s="140">
        <v>449110877.60803157</v>
      </c>
      <c r="S2548" s="140">
        <v>704055390.11185586</v>
      </c>
      <c r="T2548" s="140">
        <v>582632738878.6709</v>
      </c>
      <c r="U2548" s="140">
        <v>582632738878.6709</v>
      </c>
      <c r="V2548" s="140">
        <v>578437709566.71118</v>
      </c>
      <c r="W2548" s="140">
        <v>4195029311.9597387</v>
      </c>
      <c r="X2548" s="140">
        <v>0</v>
      </c>
      <c r="Y2548" s="140">
        <v>0</v>
      </c>
      <c r="Z2548" s="140">
        <v>284552376270.40741</v>
      </c>
      <c r="AA2548" s="140">
        <v>207779023773.50604</v>
      </c>
      <c r="AB2548" s="140">
        <v>205797534233.69382</v>
      </c>
      <c r="AC2548" s="140">
        <v>1981489539.8121357</v>
      </c>
      <c r="AD2548" s="140">
        <v>76773352496.901413</v>
      </c>
      <c r="AE2548" s="140">
        <v>76041201617.827347</v>
      </c>
      <c r="AF2548" s="140">
        <v>732150879.0740515</v>
      </c>
      <c r="AG2548" s="140">
        <v>125070213122.99699</v>
      </c>
      <c r="AH2548" s="140">
        <v>1626857</v>
      </c>
      <c r="AI2548" s="44"/>
      <c r="AK2548" s="44"/>
      <c r="AL2548" s="4"/>
    </row>
    <row r="2549" spans="1:38" x14ac:dyDescent="0.35">
      <c r="A2549" s="140" t="s">
        <v>308</v>
      </c>
      <c r="B2549" s="140" t="s">
        <v>309</v>
      </c>
      <c r="C2549" s="140" t="s">
        <v>281</v>
      </c>
      <c r="D2549" s="140" t="s">
        <v>8</v>
      </c>
      <c r="E2549" s="140" t="s">
        <v>535</v>
      </c>
      <c r="F2549" s="140">
        <v>1997</v>
      </c>
      <c r="G2549" s="140" t="s">
        <v>2267</v>
      </c>
      <c r="H2549" s="140">
        <v>1250955917328.7014</v>
      </c>
      <c r="I2549" s="140">
        <v>155533910868.06424</v>
      </c>
      <c r="J2549" s="140">
        <v>654104951109.12952</v>
      </c>
      <c r="K2549" s="140">
        <v>1709271147.6006923</v>
      </c>
      <c r="L2549" s="140">
        <v>4481085.0334455101</v>
      </c>
      <c r="M2549" s="140">
        <v>6487538.2624024311</v>
      </c>
      <c r="N2549" s="140">
        <v>0</v>
      </c>
      <c r="O2549" s="140">
        <v>83362053.228210181</v>
      </c>
      <c r="P2549" s="140">
        <v>215772749.34800708</v>
      </c>
      <c r="Q2549" s="140">
        <v>1399167721.7286267</v>
      </c>
      <c r="R2549" s="140">
        <v>548065001.67790675</v>
      </c>
      <c r="S2549" s="140">
        <v>851102720.0507201</v>
      </c>
      <c r="T2549" s="140">
        <v>652395679961.52881</v>
      </c>
      <c r="U2549" s="140">
        <v>652395679961.52881</v>
      </c>
      <c r="V2549" s="140">
        <v>646784000415.69995</v>
      </c>
      <c r="W2549" s="140">
        <v>5611679545.8289042</v>
      </c>
      <c r="X2549" s="140">
        <v>0</v>
      </c>
      <c r="Y2549" s="140">
        <v>0</v>
      </c>
      <c r="Z2549" s="140">
        <v>308326651914.52142</v>
      </c>
      <c r="AA2549" s="140">
        <v>224912204549.46802</v>
      </c>
      <c r="AB2549" s="140">
        <v>222890213949.88715</v>
      </c>
      <c r="AC2549" s="140">
        <v>2021990599.5808487</v>
      </c>
      <c r="AD2549" s="140">
        <v>83414447365.05336</v>
      </c>
      <c r="AE2549" s="140">
        <v>82664540401.225677</v>
      </c>
      <c r="AF2549" s="140">
        <v>749906963.82717621</v>
      </c>
      <c r="AG2549" s="140">
        <v>132990403436.98634</v>
      </c>
      <c r="AH2549" s="140">
        <v>1710256</v>
      </c>
      <c r="AI2549" s="44"/>
      <c r="AK2549" s="44"/>
      <c r="AL2549" s="4"/>
    </row>
    <row r="2550" spans="1:38" x14ac:dyDescent="0.35">
      <c r="A2550" s="140" t="s">
        <v>308</v>
      </c>
      <c r="B2550" s="140" t="s">
        <v>309</v>
      </c>
      <c r="C2550" s="140" t="s">
        <v>281</v>
      </c>
      <c r="D2550" s="140" t="s">
        <v>8</v>
      </c>
      <c r="E2550" s="140" t="s">
        <v>535</v>
      </c>
      <c r="F2550" s="140">
        <v>1998</v>
      </c>
      <c r="G2550" s="140" t="s">
        <v>2268</v>
      </c>
      <c r="H2550" s="140">
        <v>1354738869134.0083</v>
      </c>
      <c r="I2550" s="140">
        <v>159721864973.91754</v>
      </c>
      <c r="J2550" s="140">
        <v>636960677476.52991</v>
      </c>
      <c r="K2550" s="140">
        <v>1970912368.3163259</v>
      </c>
      <c r="L2550" s="140">
        <v>4692860.8692281498</v>
      </c>
      <c r="M2550" s="140">
        <v>6808905.3518990856</v>
      </c>
      <c r="N2550" s="140">
        <v>0</v>
      </c>
      <c r="O2550" s="140">
        <v>114197970.13771538</v>
      </c>
      <c r="P2550" s="140">
        <v>217384844.37229833</v>
      </c>
      <c r="Q2550" s="140">
        <v>1627827787.5851851</v>
      </c>
      <c r="R2550" s="140">
        <v>655760646.56320715</v>
      </c>
      <c r="S2550" s="140">
        <v>972067141.02197802</v>
      </c>
      <c r="T2550" s="140">
        <v>634989765108.2135</v>
      </c>
      <c r="U2550" s="140">
        <v>634989765108.2135</v>
      </c>
      <c r="V2550" s="140">
        <v>628523271792.78455</v>
      </c>
      <c r="W2550" s="140">
        <v>6466493315.4289837</v>
      </c>
      <c r="X2550" s="140">
        <v>0</v>
      </c>
      <c r="Y2550" s="140">
        <v>0</v>
      </c>
      <c r="Z2550" s="140">
        <v>401418890196.31561</v>
      </c>
      <c r="AA2550" s="140">
        <v>293170754536.5379</v>
      </c>
      <c r="AB2550" s="140">
        <v>291060852850.03394</v>
      </c>
      <c r="AC2550" s="140">
        <v>2109901686.504395</v>
      </c>
      <c r="AD2550" s="140">
        <v>108248135659.77699</v>
      </c>
      <c r="AE2550" s="140">
        <v>107469091636.94963</v>
      </c>
      <c r="AF2550" s="140">
        <v>779044022.82750463</v>
      </c>
      <c r="AG2550" s="140">
        <v>156637436487.24533</v>
      </c>
      <c r="AH2550" s="140">
        <v>1831119</v>
      </c>
      <c r="AI2550" s="44"/>
      <c r="AK2550" s="44"/>
      <c r="AL2550" s="4"/>
    </row>
    <row r="2551" spans="1:38" x14ac:dyDescent="0.35">
      <c r="A2551" s="140" t="s">
        <v>308</v>
      </c>
      <c r="B2551" s="140" t="s">
        <v>309</v>
      </c>
      <c r="C2551" s="140" t="s">
        <v>281</v>
      </c>
      <c r="D2551" s="140" t="s">
        <v>8</v>
      </c>
      <c r="E2551" s="140" t="s">
        <v>535</v>
      </c>
      <c r="F2551" s="140">
        <v>1999</v>
      </c>
      <c r="G2551" s="140" t="s">
        <v>2269</v>
      </c>
      <c r="H2551" s="140">
        <v>1292498183212.8162</v>
      </c>
      <c r="I2551" s="140">
        <v>159931275782.06445</v>
      </c>
      <c r="J2551" s="140">
        <v>635342495701.2605</v>
      </c>
      <c r="K2551" s="140">
        <v>1992256694.9908605</v>
      </c>
      <c r="L2551" s="140">
        <v>3016361.6970905061</v>
      </c>
      <c r="M2551" s="140">
        <v>7016567.6260651285</v>
      </c>
      <c r="N2551" s="140">
        <v>0</v>
      </c>
      <c r="O2551" s="140">
        <v>113246479.51608947</v>
      </c>
      <c r="P2551" s="140">
        <v>212035364.0998807</v>
      </c>
      <c r="Q2551" s="140">
        <v>1656941922.0517349</v>
      </c>
      <c r="R2551" s="140">
        <v>700278561.51437449</v>
      </c>
      <c r="S2551" s="140">
        <v>956663360.53736043</v>
      </c>
      <c r="T2551" s="140">
        <v>633350239006.26953</v>
      </c>
      <c r="U2551" s="140">
        <v>633350239006.26953</v>
      </c>
      <c r="V2551" s="140">
        <v>626444322897.07336</v>
      </c>
      <c r="W2551" s="140">
        <v>6905916109.1961126</v>
      </c>
      <c r="X2551" s="140">
        <v>0</v>
      </c>
      <c r="Y2551" s="140">
        <v>0</v>
      </c>
      <c r="Z2551" s="140">
        <v>347390534275.06726</v>
      </c>
      <c r="AA2551" s="140">
        <v>253291194490.72974</v>
      </c>
      <c r="AB2551" s="140">
        <v>251250728689.21225</v>
      </c>
      <c r="AC2551" s="140">
        <v>2040465801.5173297</v>
      </c>
      <c r="AD2551" s="140">
        <v>94099339784.337585</v>
      </c>
      <c r="AE2551" s="140">
        <v>93341293358.123093</v>
      </c>
      <c r="AF2551" s="140">
        <v>758046426.21450305</v>
      </c>
      <c r="AG2551" s="140">
        <v>149833877454.4241</v>
      </c>
      <c r="AH2551" s="140">
        <v>1951636</v>
      </c>
      <c r="AI2551" s="44"/>
      <c r="AK2551" s="44"/>
      <c r="AL2551" s="4"/>
    </row>
    <row r="2552" spans="1:38" x14ac:dyDescent="0.35">
      <c r="A2552" s="140" t="s">
        <v>308</v>
      </c>
      <c r="B2552" s="140" t="s">
        <v>309</v>
      </c>
      <c r="C2552" s="140" t="s">
        <v>281</v>
      </c>
      <c r="D2552" s="140" t="s">
        <v>8</v>
      </c>
      <c r="E2552" s="140" t="s">
        <v>535</v>
      </c>
      <c r="F2552" s="140">
        <v>2000</v>
      </c>
      <c r="G2552" s="140" t="s">
        <v>2270</v>
      </c>
      <c r="H2552" s="140">
        <v>1298283217815.2473</v>
      </c>
      <c r="I2552" s="140">
        <v>156689547371.4386</v>
      </c>
      <c r="J2552" s="140">
        <v>689546095927.2915</v>
      </c>
      <c r="K2552" s="140">
        <v>1992010944.9111433</v>
      </c>
      <c r="L2552" s="140">
        <v>3056571.9491855628</v>
      </c>
      <c r="M2552" s="140">
        <v>7250163.0800714446</v>
      </c>
      <c r="N2552" s="140">
        <v>0</v>
      </c>
      <c r="O2552" s="140">
        <v>85821590.546237037</v>
      </c>
      <c r="P2552" s="140">
        <v>219876216.39074489</v>
      </c>
      <c r="Q2552" s="140">
        <v>1676006402.9449043</v>
      </c>
      <c r="R2552" s="140">
        <v>691677482.3811692</v>
      </c>
      <c r="S2552" s="140">
        <v>984328920.56373513</v>
      </c>
      <c r="T2552" s="140">
        <v>687554084982.38025</v>
      </c>
      <c r="U2552" s="140">
        <v>687554084982.38025</v>
      </c>
      <c r="V2552" s="140">
        <v>679879396874.68213</v>
      </c>
      <c r="W2552" s="140">
        <v>7674688107.6981564</v>
      </c>
      <c r="X2552" s="140">
        <v>0</v>
      </c>
      <c r="Y2552" s="140">
        <v>0</v>
      </c>
      <c r="Z2552" s="140">
        <v>291266712968.24316</v>
      </c>
      <c r="AA2552" s="140">
        <v>212174660641.62762</v>
      </c>
      <c r="AB2552" s="140">
        <v>210074900430.29349</v>
      </c>
      <c r="AC2552" s="140">
        <v>2099760211.3341489</v>
      </c>
      <c r="AD2552" s="140">
        <v>79092052326.615555</v>
      </c>
      <c r="AE2552" s="140">
        <v>78309327641.180176</v>
      </c>
      <c r="AF2552" s="140">
        <v>782724685.43589377</v>
      </c>
      <c r="AG2552" s="140">
        <v>160780861548.2742</v>
      </c>
      <c r="AH2552" s="140">
        <v>2045123</v>
      </c>
      <c r="AI2552" s="44"/>
      <c r="AK2552" s="44"/>
      <c r="AL2552" s="4"/>
    </row>
    <row r="2553" spans="1:38" x14ac:dyDescent="0.35">
      <c r="A2553" s="140" t="s">
        <v>308</v>
      </c>
      <c r="B2553" s="140" t="s">
        <v>309</v>
      </c>
      <c r="C2553" s="140" t="s">
        <v>281</v>
      </c>
      <c r="D2553" s="140" t="s">
        <v>8</v>
      </c>
      <c r="E2553" s="140" t="s">
        <v>535</v>
      </c>
      <c r="F2553" s="140">
        <v>2001</v>
      </c>
      <c r="G2553" s="140" t="s">
        <v>2271</v>
      </c>
      <c r="H2553" s="140">
        <v>1385647426792.3394</v>
      </c>
      <c r="I2553" s="140">
        <v>157293315788.26343</v>
      </c>
      <c r="J2553" s="140">
        <v>709476968663.70105</v>
      </c>
      <c r="K2553" s="140">
        <v>2061806950.117919</v>
      </c>
      <c r="L2553" s="140">
        <v>3295268.9458662048</v>
      </c>
      <c r="M2553" s="140">
        <v>7339275.5661290577</v>
      </c>
      <c r="N2553" s="140">
        <v>0</v>
      </c>
      <c r="O2553" s="140">
        <v>33041278.983381346</v>
      </c>
      <c r="P2553" s="140">
        <v>338614800.78015625</v>
      </c>
      <c r="Q2553" s="140">
        <v>1679516325.8423862</v>
      </c>
      <c r="R2553" s="140">
        <v>709190512.35615921</v>
      </c>
      <c r="S2553" s="140">
        <v>970325813.48622715</v>
      </c>
      <c r="T2553" s="140">
        <v>707415161713.58301</v>
      </c>
      <c r="U2553" s="140">
        <v>707415161713.58301</v>
      </c>
      <c r="V2553" s="140">
        <v>698570740111.33032</v>
      </c>
      <c r="W2553" s="140">
        <v>8844421602.252676</v>
      </c>
      <c r="X2553" s="140">
        <v>0</v>
      </c>
      <c r="Y2553" s="140">
        <v>0</v>
      </c>
      <c r="Z2553" s="140">
        <v>326760243889.07617</v>
      </c>
      <c r="AA2553" s="140">
        <v>239536572405.16992</v>
      </c>
      <c r="AB2553" s="140">
        <v>237394258958.92633</v>
      </c>
      <c r="AC2553" s="140">
        <v>2142313446.2434168</v>
      </c>
      <c r="AD2553" s="140">
        <v>87223671483.906281</v>
      </c>
      <c r="AE2553" s="140">
        <v>86443579983.16217</v>
      </c>
      <c r="AF2553" s="140">
        <v>780091500.74428463</v>
      </c>
      <c r="AG2553" s="140">
        <v>192116898451.29889</v>
      </c>
      <c r="AH2553" s="140">
        <v>2103282</v>
      </c>
      <c r="AI2553" s="44"/>
      <c r="AK2553" s="44"/>
      <c r="AL2553" s="4"/>
    </row>
    <row r="2554" spans="1:38" x14ac:dyDescent="0.35">
      <c r="A2554" s="140" t="s">
        <v>308</v>
      </c>
      <c r="B2554" s="140" t="s">
        <v>309</v>
      </c>
      <c r="C2554" s="140" t="s">
        <v>281</v>
      </c>
      <c r="D2554" s="140" t="s">
        <v>8</v>
      </c>
      <c r="E2554" s="140" t="s">
        <v>535</v>
      </c>
      <c r="F2554" s="140">
        <v>2002</v>
      </c>
      <c r="G2554" s="140" t="s">
        <v>2272</v>
      </c>
      <c r="H2554" s="140">
        <v>1428616519125.3872</v>
      </c>
      <c r="I2554" s="140">
        <v>159860822246.01782</v>
      </c>
      <c r="J2554" s="140">
        <v>711894468170.76416</v>
      </c>
      <c r="K2554" s="140">
        <v>2228152842.0469503</v>
      </c>
      <c r="L2554" s="140">
        <v>3513268.6529807891</v>
      </c>
      <c r="M2554" s="140">
        <v>7758169.9074616693</v>
      </c>
      <c r="N2554" s="140">
        <v>0</v>
      </c>
      <c r="O2554" s="140">
        <v>58289668.540520787</v>
      </c>
      <c r="P2554" s="140">
        <v>450292162.37488359</v>
      </c>
      <c r="Q2554" s="140">
        <v>1708299572.5711036</v>
      </c>
      <c r="R2554" s="140">
        <v>689834048.45092237</v>
      </c>
      <c r="S2554" s="140">
        <v>1018465524.1201812</v>
      </c>
      <c r="T2554" s="140">
        <v>709666315328.71729</v>
      </c>
      <c r="U2554" s="140">
        <v>709666315328.71729</v>
      </c>
      <c r="V2554" s="140">
        <v>700738073413.14526</v>
      </c>
      <c r="W2554" s="140">
        <v>8928241915.57201</v>
      </c>
      <c r="X2554" s="140">
        <v>0</v>
      </c>
      <c r="Y2554" s="140">
        <v>0</v>
      </c>
      <c r="Z2554" s="140">
        <v>365325400548.72479</v>
      </c>
      <c r="AA2554" s="140">
        <v>268575556040.5285</v>
      </c>
      <c r="AB2554" s="140">
        <v>266350233746.80472</v>
      </c>
      <c r="AC2554" s="140">
        <v>2225322293.7232928</v>
      </c>
      <c r="AD2554" s="140">
        <v>96749844508.196304</v>
      </c>
      <c r="AE2554" s="140">
        <v>95948209433.611313</v>
      </c>
      <c r="AF2554" s="140">
        <v>801635074.58535159</v>
      </c>
      <c r="AG2554" s="140">
        <v>191535828159.88049</v>
      </c>
      <c r="AH2554" s="140">
        <v>2136997</v>
      </c>
      <c r="AI2554" s="44"/>
      <c r="AK2554" s="44"/>
      <c r="AL2554" s="4"/>
    </row>
    <row r="2555" spans="1:38" x14ac:dyDescent="0.35">
      <c r="A2555" s="140" t="s">
        <v>308</v>
      </c>
      <c r="B2555" s="140" t="s">
        <v>309</v>
      </c>
      <c r="C2555" s="140" t="s">
        <v>281</v>
      </c>
      <c r="D2555" s="140" t="s">
        <v>8</v>
      </c>
      <c r="E2555" s="140" t="s">
        <v>535</v>
      </c>
      <c r="F2555" s="140">
        <v>2003</v>
      </c>
      <c r="G2555" s="140" t="s">
        <v>2273</v>
      </c>
      <c r="H2555" s="140">
        <v>1535618291027.8728</v>
      </c>
      <c r="I2555" s="140">
        <v>165134121202.36218</v>
      </c>
      <c r="J2555" s="140">
        <v>787984271551.37695</v>
      </c>
      <c r="K2555" s="140">
        <v>2290783555.1513205</v>
      </c>
      <c r="L2555" s="140">
        <v>3552974.2984715598</v>
      </c>
      <c r="M2555" s="140">
        <v>8021681.3801327487</v>
      </c>
      <c r="N2555" s="140">
        <v>0</v>
      </c>
      <c r="O2555" s="140">
        <v>69949257.58091113</v>
      </c>
      <c r="P2555" s="140">
        <v>570026353.26323366</v>
      </c>
      <c r="Q2555" s="140">
        <v>1639233288.6285713</v>
      </c>
      <c r="R2555" s="140">
        <v>622470923.47173786</v>
      </c>
      <c r="S2555" s="140">
        <v>1016762365.1568334</v>
      </c>
      <c r="T2555" s="140">
        <v>785693487996.22571</v>
      </c>
      <c r="U2555" s="140">
        <v>785693487996.22571</v>
      </c>
      <c r="V2555" s="140">
        <v>776418828994.521</v>
      </c>
      <c r="W2555" s="140">
        <v>9274659001.7047405</v>
      </c>
      <c r="X2555" s="140">
        <v>0</v>
      </c>
      <c r="Y2555" s="140">
        <v>0</v>
      </c>
      <c r="Z2555" s="140">
        <v>379084540191.36401</v>
      </c>
      <c r="AA2555" s="140">
        <v>279285513384.7514</v>
      </c>
      <c r="AB2555" s="140">
        <v>276665766771.45728</v>
      </c>
      <c r="AC2555" s="140">
        <v>2619746613.2941141</v>
      </c>
      <c r="AD2555" s="140">
        <v>99799026806.612656</v>
      </c>
      <c r="AE2555" s="140">
        <v>98862894605.131119</v>
      </c>
      <c r="AF2555" s="140">
        <v>936132201.48119009</v>
      </c>
      <c r="AG2555" s="140">
        <v>203415358082.76971</v>
      </c>
      <c r="AH2555" s="140">
        <v>2161626</v>
      </c>
      <c r="AI2555" s="44"/>
      <c r="AK2555" s="44"/>
      <c r="AL2555" s="4"/>
    </row>
    <row r="2556" spans="1:38" x14ac:dyDescent="0.35">
      <c r="A2556" s="140" t="s">
        <v>308</v>
      </c>
      <c r="B2556" s="140" t="s">
        <v>309</v>
      </c>
      <c r="C2556" s="140" t="s">
        <v>281</v>
      </c>
      <c r="D2556" s="140" t="s">
        <v>8</v>
      </c>
      <c r="E2556" s="140" t="s">
        <v>535</v>
      </c>
      <c r="F2556" s="140">
        <v>2004</v>
      </c>
      <c r="G2556" s="140" t="s">
        <v>2274</v>
      </c>
      <c r="H2556" s="140">
        <v>1661767071656.5969</v>
      </c>
      <c r="I2556" s="140">
        <v>174869150201.19843</v>
      </c>
      <c r="J2556" s="140">
        <v>896683127888.19714</v>
      </c>
      <c r="K2556" s="140">
        <v>2696076365.9415445</v>
      </c>
      <c r="L2556" s="140">
        <v>3676712.3221649928</v>
      </c>
      <c r="M2556" s="140">
        <v>8176869.0987209426</v>
      </c>
      <c r="N2556" s="140">
        <v>0</v>
      </c>
      <c r="O2556" s="140">
        <v>296165396.46221185</v>
      </c>
      <c r="P2556" s="140">
        <v>694085226.76051021</v>
      </c>
      <c r="Q2556" s="140">
        <v>1693972161.2979364</v>
      </c>
      <c r="R2556" s="140">
        <v>639931307.67350078</v>
      </c>
      <c r="S2556" s="140">
        <v>1054040853.6244357</v>
      </c>
      <c r="T2556" s="140">
        <v>893987051522.25562</v>
      </c>
      <c r="U2556" s="140">
        <v>893987051522.25562</v>
      </c>
      <c r="V2556" s="140">
        <v>883659492114.70667</v>
      </c>
      <c r="W2556" s="140">
        <v>10327559407.548969</v>
      </c>
      <c r="X2556" s="140">
        <v>0</v>
      </c>
      <c r="Y2556" s="140">
        <v>0</v>
      </c>
      <c r="Z2556" s="140">
        <v>378953926116.30219</v>
      </c>
      <c r="AA2556" s="140">
        <v>279355926684.40356</v>
      </c>
      <c r="AB2556" s="140">
        <v>276453536746.50378</v>
      </c>
      <c r="AC2556" s="140">
        <v>2902389937.8998299</v>
      </c>
      <c r="AD2556" s="140">
        <v>99597999431.89859</v>
      </c>
      <c r="AE2556" s="140">
        <v>98563218338.055313</v>
      </c>
      <c r="AF2556" s="140">
        <v>1034781093.8432996</v>
      </c>
      <c r="AG2556" s="140">
        <v>211260867450.89935</v>
      </c>
      <c r="AH2556" s="140">
        <v>2200492</v>
      </c>
      <c r="AI2556" s="44"/>
      <c r="AK2556" s="44"/>
      <c r="AL2556" s="4"/>
    </row>
    <row r="2557" spans="1:38" x14ac:dyDescent="0.35">
      <c r="A2557" s="140" t="s">
        <v>308</v>
      </c>
      <c r="B2557" s="140" t="s">
        <v>309</v>
      </c>
      <c r="C2557" s="140" t="s">
        <v>281</v>
      </c>
      <c r="D2557" s="140" t="s">
        <v>8</v>
      </c>
      <c r="E2557" s="140" t="s">
        <v>535</v>
      </c>
      <c r="F2557" s="140">
        <v>2005</v>
      </c>
      <c r="G2557" s="140" t="s">
        <v>2275</v>
      </c>
      <c r="H2557" s="140">
        <v>1777819791692.4482</v>
      </c>
      <c r="I2557" s="140">
        <v>184775084347.82477</v>
      </c>
      <c r="J2557" s="140">
        <v>1025536224344.3738</v>
      </c>
      <c r="K2557" s="140">
        <v>2899158248.1953201</v>
      </c>
      <c r="L2557" s="140">
        <v>3722920.4583683275</v>
      </c>
      <c r="M2557" s="140">
        <v>8398784.4677816741</v>
      </c>
      <c r="N2557" s="140">
        <v>0</v>
      </c>
      <c r="O2557" s="140">
        <v>287748655.31629515</v>
      </c>
      <c r="P2557" s="140">
        <v>862197838.98810863</v>
      </c>
      <c r="Q2557" s="140">
        <v>1737090048.9647665</v>
      </c>
      <c r="R2557" s="140">
        <v>646073920.33247459</v>
      </c>
      <c r="S2557" s="140">
        <v>1091016128.632292</v>
      </c>
      <c r="T2557" s="140">
        <v>1022637066096.1785</v>
      </c>
      <c r="U2557" s="140">
        <v>1022637066096.1785</v>
      </c>
      <c r="V2557" s="140">
        <v>1010967163699.4343</v>
      </c>
      <c r="W2557" s="140">
        <v>11669902396.744198</v>
      </c>
      <c r="X2557" s="140">
        <v>0</v>
      </c>
      <c r="Y2557" s="140">
        <v>0</v>
      </c>
      <c r="Z2557" s="140">
        <v>349139523979.65704</v>
      </c>
      <c r="AA2557" s="140">
        <v>257060985167.6655</v>
      </c>
      <c r="AB2557" s="140">
        <v>253823979360.03775</v>
      </c>
      <c r="AC2557" s="140">
        <v>3237005807.6279521</v>
      </c>
      <c r="AD2557" s="140">
        <v>92078538811.991547</v>
      </c>
      <c r="AE2557" s="140">
        <v>90919052222.854431</v>
      </c>
      <c r="AF2557" s="140">
        <v>1159486589.1372335</v>
      </c>
      <c r="AG2557" s="140">
        <v>218368959020.59253</v>
      </c>
      <c r="AH2557" s="140">
        <v>2270198</v>
      </c>
      <c r="AI2557" s="44"/>
      <c r="AK2557" s="44"/>
      <c r="AL2557" s="4"/>
    </row>
    <row r="2558" spans="1:38" x14ac:dyDescent="0.35">
      <c r="A2558" s="140" t="s">
        <v>308</v>
      </c>
      <c r="B2558" s="140" t="s">
        <v>309</v>
      </c>
      <c r="C2558" s="140" t="s">
        <v>281</v>
      </c>
      <c r="D2558" s="140" t="s">
        <v>8</v>
      </c>
      <c r="E2558" s="140" t="s">
        <v>535</v>
      </c>
      <c r="F2558" s="140">
        <v>2006</v>
      </c>
      <c r="G2558" s="140" t="s">
        <v>2276</v>
      </c>
      <c r="H2558" s="140">
        <v>1983750400093.1511</v>
      </c>
      <c r="I2558" s="140">
        <v>195662632904.38766</v>
      </c>
      <c r="J2558" s="140">
        <v>1193176335568.1736</v>
      </c>
      <c r="K2558" s="140">
        <v>3082636889.6078916</v>
      </c>
      <c r="L2558" s="140">
        <v>3687551.093710776</v>
      </c>
      <c r="M2558" s="140">
        <v>8602154.1325197108</v>
      </c>
      <c r="N2558" s="140">
        <v>0</v>
      </c>
      <c r="O2558" s="140">
        <v>242693327.97114941</v>
      </c>
      <c r="P2558" s="140">
        <v>1006852732.7812462</v>
      </c>
      <c r="Q2558" s="140">
        <v>1820801123.6292655</v>
      </c>
      <c r="R2558" s="140">
        <v>672478139.47447681</v>
      </c>
      <c r="S2558" s="140">
        <v>1148322984.1547887</v>
      </c>
      <c r="T2558" s="140">
        <v>1190093698678.5657</v>
      </c>
      <c r="U2558" s="140">
        <v>1190093698678.5657</v>
      </c>
      <c r="V2558" s="140">
        <v>1177230108560.3408</v>
      </c>
      <c r="W2558" s="140">
        <v>12863590118.224756</v>
      </c>
      <c r="X2558" s="140">
        <v>0</v>
      </c>
      <c r="Y2558" s="140">
        <v>0</v>
      </c>
      <c r="Z2558" s="140">
        <v>341065629928.91992</v>
      </c>
      <c r="AA2558" s="140">
        <v>249667825979.65454</v>
      </c>
      <c r="AB2558" s="140">
        <v>246981468645.65335</v>
      </c>
      <c r="AC2558" s="140">
        <v>2686357334.0015321</v>
      </c>
      <c r="AD2558" s="140">
        <v>91397803949.26535</v>
      </c>
      <c r="AE2558" s="140">
        <v>90414388645.401382</v>
      </c>
      <c r="AF2558" s="140">
        <v>983415303.86358118</v>
      </c>
      <c r="AG2558" s="140">
        <v>253845801691.66995</v>
      </c>
      <c r="AH2558" s="140">
        <v>2373672</v>
      </c>
      <c r="AI2558" s="44"/>
      <c r="AK2558" s="44"/>
      <c r="AL2558" s="4"/>
    </row>
    <row r="2559" spans="1:38" x14ac:dyDescent="0.35">
      <c r="A2559" s="140" t="s">
        <v>308</v>
      </c>
      <c r="B2559" s="140" t="s">
        <v>309</v>
      </c>
      <c r="C2559" s="140" t="s">
        <v>281</v>
      </c>
      <c r="D2559" s="140" t="s">
        <v>8</v>
      </c>
      <c r="E2559" s="140" t="s">
        <v>535</v>
      </c>
      <c r="F2559" s="140">
        <v>2007</v>
      </c>
      <c r="G2559" s="140" t="s">
        <v>2277</v>
      </c>
      <c r="H2559" s="140">
        <v>2265143552921.1768</v>
      </c>
      <c r="I2559" s="140">
        <v>214372954709.53375</v>
      </c>
      <c r="J2559" s="140">
        <v>1377399269922.1262</v>
      </c>
      <c r="K2559" s="140">
        <v>3358573343.9457941</v>
      </c>
      <c r="L2559" s="140">
        <v>3527304.6573224785</v>
      </c>
      <c r="M2559" s="140">
        <v>8723770.7644010372</v>
      </c>
      <c r="N2559" s="140">
        <v>0</v>
      </c>
      <c r="O2559" s="140">
        <v>236673582.90221784</v>
      </c>
      <c r="P2559" s="140">
        <v>1172184155.8215034</v>
      </c>
      <c r="Q2559" s="140">
        <v>1937464529.8003492</v>
      </c>
      <c r="R2559" s="140">
        <v>721600483.07654011</v>
      </c>
      <c r="S2559" s="140">
        <v>1215864046.723809</v>
      </c>
      <c r="T2559" s="140">
        <v>1374040696578.1807</v>
      </c>
      <c r="U2559" s="140">
        <v>1374040696578.1807</v>
      </c>
      <c r="V2559" s="140">
        <v>1359390730493.5972</v>
      </c>
      <c r="W2559" s="140">
        <v>14649966084.58359</v>
      </c>
      <c r="X2559" s="140">
        <v>0</v>
      </c>
      <c r="Y2559" s="140">
        <v>0</v>
      </c>
      <c r="Z2559" s="140">
        <v>389720910855.21149</v>
      </c>
      <c r="AA2559" s="140">
        <v>283610672455.68347</v>
      </c>
      <c r="AB2559" s="140">
        <v>280353077464.763</v>
      </c>
      <c r="AC2559" s="140">
        <v>3257594990.9208465</v>
      </c>
      <c r="AD2559" s="140">
        <v>106110238399.52805</v>
      </c>
      <c r="AE2559" s="140">
        <v>104891440185.40286</v>
      </c>
      <c r="AF2559" s="140">
        <v>1218798214.1247928</v>
      </c>
      <c r="AG2559" s="140">
        <v>283650417434.30511</v>
      </c>
      <c r="AH2559" s="140">
        <v>2504019</v>
      </c>
      <c r="AI2559" s="44"/>
      <c r="AK2559" s="44"/>
      <c r="AL2559" s="4"/>
    </row>
    <row r="2560" spans="1:38" x14ac:dyDescent="0.35">
      <c r="A2560" s="140" t="s">
        <v>308</v>
      </c>
      <c r="B2560" s="140" t="s">
        <v>309</v>
      </c>
      <c r="C2560" s="140" t="s">
        <v>281</v>
      </c>
      <c r="D2560" s="140" t="s">
        <v>8</v>
      </c>
      <c r="E2560" s="140" t="s">
        <v>535</v>
      </c>
      <c r="F2560" s="140">
        <v>2008</v>
      </c>
      <c r="G2560" s="140" t="s">
        <v>2278</v>
      </c>
      <c r="H2560" s="140">
        <v>2452882297403.0684</v>
      </c>
      <c r="I2560" s="140">
        <v>229140316649.14545</v>
      </c>
      <c r="J2560" s="140">
        <v>1555496955877.5942</v>
      </c>
      <c r="K2560" s="140">
        <v>3544721214.3908391</v>
      </c>
      <c r="L2560" s="140">
        <v>3386479.4492297131</v>
      </c>
      <c r="M2560" s="140">
        <v>8924244.1106698811</v>
      </c>
      <c r="N2560" s="140">
        <v>0</v>
      </c>
      <c r="O2560" s="140">
        <v>218970159.61922666</v>
      </c>
      <c r="P2560" s="140">
        <v>1357261104.4427929</v>
      </c>
      <c r="Q2560" s="140">
        <v>1956179226.7689199</v>
      </c>
      <c r="R2560" s="140">
        <v>754412408.97099042</v>
      </c>
      <c r="S2560" s="140">
        <v>1201766817.7979295</v>
      </c>
      <c r="T2560" s="140">
        <v>1551952234663.2036</v>
      </c>
      <c r="U2560" s="140">
        <v>1551952234663.2036</v>
      </c>
      <c r="V2560" s="140">
        <v>1535537077852.4878</v>
      </c>
      <c r="W2560" s="140">
        <v>16415156810.715895</v>
      </c>
      <c r="X2560" s="140">
        <v>0</v>
      </c>
      <c r="Y2560" s="140">
        <v>0</v>
      </c>
      <c r="Z2560" s="140">
        <v>373806576131.44971</v>
      </c>
      <c r="AA2560" s="140">
        <v>269962670513.53027</v>
      </c>
      <c r="AB2560" s="140">
        <v>266277434523.49985</v>
      </c>
      <c r="AC2560" s="140">
        <v>3685235990.0305305</v>
      </c>
      <c r="AD2560" s="140">
        <v>103843905617.91942</v>
      </c>
      <c r="AE2560" s="140">
        <v>102426341857.71339</v>
      </c>
      <c r="AF2560" s="140">
        <v>1417563760.2062857</v>
      </c>
      <c r="AG2560" s="140">
        <v>294438448744.87891</v>
      </c>
      <c r="AH2560" s="140">
        <v>2656009</v>
      </c>
      <c r="AI2560" s="44"/>
      <c r="AK2560" s="44"/>
      <c r="AL2560" s="4"/>
    </row>
    <row r="2561" spans="1:38" x14ac:dyDescent="0.35">
      <c r="A2561" s="140" t="s">
        <v>308</v>
      </c>
      <c r="B2561" s="140" t="s">
        <v>309</v>
      </c>
      <c r="C2561" s="140" t="s">
        <v>281</v>
      </c>
      <c r="D2561" s="140" t="s">
        <v>8</v>
      </c>
      <c r="E2561" s="140" t="s">
        <v>535</v>
      </c>
      <c r="F2561" s="140">
        <v>2009</v>
      </c>
      <c r="G2561" s="140" t="s">
        <v>2279</v>
      </c>
      <c r="H2561" s="140">
        <v>2694515224462.6094</v>
      </c>
      <c r="I2561" s="140">
        <v>242004506651.72318</v>
      </c>
      <c r="J2561" s="140">
        <v>1555541704321.6421</v>
      </c>
      <c r="K2561" s="140">
        <v>3907658283.3172207</v>
      </c>
      <c r="L2561" s="140">
        <v>3567485.2495486722</v>
      </c>
      <c r="M2561" s="140">
        <v>9147468.6485590432</v>
      </c>
      <c r="N2561" s="140">
        <v>0</v>
      </c>
      <c r="O2561" s="140">
        <v>212528052.39130479</v>
      </c>
      <c r="P2561" s="140">
        <v>1467008148.1287744</v>
      </c>
      <c r="Q2561" s="140">
        <v>2215407128.8990335</v>
      </c>
      <c r="R2561" s="140">
        <v>809199525.83985698</v>
      </c>
      <c r="S2561" s="140">
        <v>1406207603.0591767</v>
      </c>
      <c r="T2561" s="140">
        <v>1551634046038.3252</v>
      </c>
      <c r="U2561" s="140">
        <v>1551634046038.3252</v>
      </c>
      <c r="V2561" s="140">
        <v>1533233394878.6455</v>
      </c>
      <c r="W2561" s="140">
        <v>18400651159.679661</v>
      </c>
      <c r="X2561" s="140">
        <v>0</v>
      </c>
      <c r="Y2561" s="140">
        <v>0</v>
      </c>
      <c r="Z2561" s="140">
        <v>473308015432.72797</v>
      </c>
      <c r="AA2561" s="140">
        <v>340143490224.03644</v>
      </c>
      <c r="AB2561" s="140">
        <v>336325155928.91956</v>
      </c>
      <c r="AC2561" s="140">
        <v>3818334295.1170363</v>
      </c>
      <c r="AD2561" s="140">
        <v>133164525208.69157</v>
      </c>
      <c r="AE2561" s="140">
        <v>131669665868.11595</v>
      </c>
      <c r="AF2561" s="140">
        <v>1494859340.5754201</v>
      </c>
      <c r="AG2561" s="140">
        <v>423660998056.51599</v>
      </c>
      <c r="AH2561" s="140">
        <v>2821045</v>
      </c>
      <c r="AI2561" s="44"/>
      <c r="AK2561" s="44"/>
      <c r="AL2561" s="4"/>
    </row>
    <row r="2562" spans="1:38" x14ac:dyDescent="0.35">
      <c r="A2562" s="140" t="s">
        <v>308</v>
      </c>
      <c r="B2562" s="140" t="s">
        <v>309</v>
      </c>
      <c r="C2562" s="140" t="s">
        <v>281</v>
      </c>
      <c r="D2562" s="140" t="s">
        <v>8</v>
      </c>
      <c r="E2562" s="140" t="s">
        <v>535</v>
      </c>
      <c r="F2562" s="140">
        <v>2010</v>
      </c>
      <c r="G2562" s="140" t="s">
        <v>2280</v>
      </c>
      <c r="H2562" s="140">
        <v>2710423900539.5376</v>
      </c>
      <c r="I2562" s="140">
        <v>253005276718.01459</v>
      </c>
      <c r="J2562" s="140">
        <v>1531313695186.4583</v>
      </c>
      <c r="K2562" s="140">
        <v>4249705865.9622054</v>
      </c>
      <c r="L2562" s="140">
        <v>3958833.8175647194</v>
      </c>
      <c r="M2562" s="140">
        <v>9295621.6097189225</v>
      </c>
      <c r="N2562" s="140">
        <v>0</v>
      </c>
      <c r="O2562" s="140">
        <v>178633572.34519494</v>
      </c>
      <c r="P2562" s="140">
        <v>1701724516.2232366</v>
      </c>
      <c r="Q2562" s="140">
        <v>2356093321.9664907</v>
      </c>
      <c r="R2562" s="140">
        <v>884617754.16599393</v>
      </c>
      <c r="S2562" s="140">
        <v>1471475567.8004968</v>
      </c>
      <c r="T2562" s="140">
        <v>1527063989320.4961</v>
      </c>
      <c r="U2562" s="140">
        <v>1527063989320.4961</v>
      </c>
      <c r="V2562" s="140">
        <v>1508806814246.0396</v>
      </c>
      <c r="W2562" s="140">
        <v>18257175074.456478</v>
      </c>
      <c r="X2562" s="140">
        <v>0</v>
      </c>
      <c r="Y2562" s="140">
        <v>0</v>
      </c>
      <c r="Z2562" s="140">
        <v>478470221097.95441</v>
      </c>
      <c r="AA2562" s="140">
        <v>342587945549.36255</v>
      </c>
      <c r="AB2562" s="140">
        <v>338177962488.76221</v>
      </c>
      <c r="AC2562" s="140">
        <v>4409983060.6013308</v>
      </c>
      <c r="AD2562" s="140">
        <v>135882275548.59184</v>
      </c>
      <c r="AE2562" s="140">
        <v>134133123130.38759</v>
      </c>
      <c r="AF2562" s="140">
        <v>1749152418.2041259</v>
      </c>
      <c r="AG2562" s="140">
        <v>447634707537.10986</v>
      </c>
      <c r="AH2562" s="140">
        <v>2991884</v>
      </c>
      <c r="AI2562" s="44"/>
      <c r="AK2562" s="44"/>
      <c r="AL2562" s="4"/>
    </row>
    <row r="2563" spans="1:38" x14ac:dyDescent="0.35">
      <c r="A2563" s="140" t="s">
        <v>308</v>
      </c>
      <c r="B2563" s="140" t="s">
        <v>309</v>
      </c>
      <c r="C2563" s="140" t="s">
        <v>281</v>
      </c>
      <c r="D2563" s="140" t="s">
        <v>8</v>
      </c>
      <c r="E2563" s="140" t="s">
        <v>535</v>
      </c>
      <c r="F2563" s="140">
        <v>2011</v>
      </c>
      <c r="G2563" s="140" t="s">
        <v>2281</v>
      </c>
      <c r="H2563" s="140">
        <v>2719626076233.1782</v>
      </c>
      <c r="I2563" s="140">
        <v>258268068738.98474</v>
      </c>
      <c r="J2563" s="140">
        <v>1598347033776.6433</v>
      </c>
      <c r="K2563" s="140">
        <v>4752957532.2487602</v>
      </c>
      <c r="L2563" s="140">
        <v>4277626.0033048056</v>
      </c>
      <c r="M2563" s="140">
        <v>9466417.8918464053</v>
      </c>
      <c r="N2563" s="140">
        <v>0</v>
      </c>
      <c r="O2563" s="140">
        <v>198621172.62568298</v>
      </c>
      <c r="P2563" s="140">
        <v>1830431205.6856232</v>
      </c>
      <c r="Q2563" s="140">
        <v>2710161110.0423026</v>
      </c>
      <c r="R2563" s="140">
        <v>988001768.31571591</v>
      </c>
      <c r="S2563" s="140">
        <v>1722159341.7265868</v>
      </c>
      <c r="T2563" s="140">
        <v>1593594076244.3945</v>
      </c>
      <c r="U2563" s="140">
        <v>1593594076244.3945</v>
      </c>
      <c r="V2563" s="140">
        <v>1574265745963.6143</v>
      </c>
      <c r="W2563" s="140">
        <v>19328330280.780247</v>
      </c>
      <c r="X2563" s="140">
        <v>0</v>
      </c>
      <c r="Y2563" s="140">
        <v>0</v>
      </c>
      <c r="Z2563" s="140">
        <v>448506098696.75146</v>
      </c>
      <c r="AA2563" s="140">
        <v>320443118520.01984</v>
      </c>
      <c r="AB2563" s="140">
        <v>315340599376.63135</v>
      </c>
      <c r="AC2563" s="140">
        <v>5102519143.3887215</v>
      </c>
      <c r="AD2563" s="140">
        <v>128062980176.7316</v>
      </c>
      <c r="AE2563" s="140">
        <v>126023792033.35941</v>
      </c>
      <c r="AF2563" s="140">
        <v>2039188143.372026</v>
      </c>
      <c r="AG2563" s="140">
        <v>414504875020.79883</v>
      </c>
      <c r="AH2563" s="140">
        <v>3168060</v>
      </c>
      <c r="AI2563" s="44"/>
      <c r="AK2563" s="44"/>
      <c r="AL2563" s="4"/>
    </row>
    <row r="2564" spans="1:38" x14ac:dyDescent="0.35">
      <c r="A2564" s="140" t="s">
        <v>308</v>
      </c>
      <c r="B2564" s="140" t="s">
        <v>309</v>
      </c>
      <c r="C2564" s="140" t="s">
        <v>281</v>
      </c>
      <c r="D2564" s="140" t="s">
        <v>8</v>
      </c>
      <c r="E2564" s="140" t="s">
        <v>535</v>
      </c>
      <c r="F2564" s="140">
        <v>2012</v>
      </c>
      <c r="G2564" s="140" t="s">
        <v>2282</v>
      </c>
      <c r="H2564" s="140">
        <v>2851378294106.6211</v>
      </c>
      <c r="I2564" s="140">
        <v>262902346576.29926</v>
      </c>
      <c r="J2564" s="140">
        <v>1686823115988.821</v>
      </c>
      <c r="K2564" s="140">
        <v>5136996591.0817471</v>
      </c>
      <c r="L2564" s="140">
        <v>4687811.1261326345</v>
      </c>
      <c r="M2564" s="140">
        <v>9472589.457465088</v>
      </c>
      <c r="N2564" s="140">
        <v>0</v>
      </c>
      <c r="O2564" s="140">
        <v>181678720.54861498</v>
      </c>
      <c r="P2564" s="140">
        <v>2037739508.2583132</v>
      </c>
      <c r="Q2564" s="140">
        <v>2903417961.6912217</v>
      </c>
      <c r="R2564" s="140">
        <v>1060399044.8739332</v>
      </c>
      <c r="S2564" s="140">
        <v>1843018916.8172886</v>
      </c>
      <c r="T2564" s="140">
        <v>1681686119397.7393</v>
      </c>
      <c r="U2564" s="140">
        <v>1681686119397.7393</v>
      </c>
      <c r="V2564" s="140">
        <v>1660278837848.5371</v>
      </c>
      <c r="W2564" s="140">
        <v>21407281549.202141</v>
      </c>
      <c r="X2564" s="140">
        <v>0</v>
      </c>
      <c r="Y2564" s="140">
        <v>0</v>
      </c>
      <c r="Z2564" s="140">
        <v>431646934184.47314</v>
      </c>
      <c r="AA2564" s="140">
        <v>307965518646.39441</v>
      </c>
      <c r="AB2564" s="140">
        <v>303605007862.00592</v>
      </c>
      <c r="AC2564" s="140">
        <v>4360510784.3878479</v>
      </c>
      <c r="AD2564" s="140">
        <v>123681415538.07875</v>
      </c>
      <c r="AE2564" s="140">
        <v>121930199529.70079</v>
      </c>
      <c r="AF2564" s="140">
        <v>1751216008.3784883</v>
      </c>
      <c r="AG2564" s="140">
        <v>470005897357.02722</v>
      </c>
      <c r="AH2564" s="140">
        <v>3348853</v>
      </c>
      <c r="AI2564" s="44"/>
      <c r="AK2564" s="44"/>
      <c r="AL2564" s="4"/>
    </row>
    <row r="2565" spans="1:38" x14ac:dyDescent="0.35">
      <c r="A2565" s="140" t="s">
        <v>308</v>
      </c>
      <c r="B2565" s="140" t="s">
        <v>309</v>
      </c>
      <c r="C2565" s="140" t="s">
        <v>281</v>
      </c>
      <c r="D2565" s="140" t="s">
        <v>8</v>
      </c>
      <c r="E2565" s="140" t="s">
        <v>535</v>
      </c>
      <c r="F2565" s="140">
        <v>2013</v>
      </c>
      <c r="G2565" s="140" t="s">
        <v>2283</v>
      </c>
      <c r="H2565" s="140">
        <v>3012610140294.3501</v>
      </c>
      <c r="I2565" s="140">
        <v>270057780025.27927</v>
      </c>
      <c r="J2565" s="140">
        <v>1731717863297.1204</v>
      </c>
      <c r="K2565" s="140">
        <v>5572809563.3984413</v>
      </c>
      <c r="L2565" s="140">
        <v>4756717.2078996422</v>
      </c>
      <c r="M2565" s="140">
        <v>9474907.8815464601</v>
      </c>
      <c r="N2565" s="140">
        <v>0</v>
      </c>
      <c r="O2565" s="140">
        <v>180020619.51603609</v>
      </c>
      <c r="P2565" s="140">
        <v>2224905564.1681771</v>
      </c>
      <c r="Q2565" s="140">
        <v>3153651754.6247816</v>
      </c>
      <c r="R2565" s="140">
        <v>1110204239.9317334</v>
      </c>
      <c r="S2565" s="140">
        <v>2043447514.6930482</v>
      </c>
      <c r="T2565" s="140">
        <v>1726145053733.7217</v>
      </c>
      <c r="U2565" s="140">
        <v>1726145053733.7217</v>
      </c>
      <c r="V2565" s="140">
        <v>1702280345057.9451</v>
      </c>
      <c r="W2565" s="140">
        <v>23864708675.776604</v>
      </c>
      <c r="X2565" s="140">
        <v>0</v>
      </c>
      <c r="Y2565" s="140">
        <v>0</v>
      </c>
      <c r="Z2565" s="140">
        <v>454315214473.34216</v>
      </c>
      <c r="AA2565" s="140">
        <v>324370820614.46704</v>
      </c>
      <c r="AB2565" s="140">
        <v>320114144780.26361</v>
      </c>
      <c r="AC2565" s="140">
        <v>4256675834.2040787</v>
      </c>
      <c r="AD2565" s="140">
        <v>129944393858.87506</v>
      </c>
      <c r="AE2565" s="140">
        <v>128239150581.80917</v>
      </c>
      <c r="AF2565" s="140">
        <v>1705243277.066529</v>
      </c>
      <c r="AG2565" s="140">
        <v>556519282498.60828</v>
      </c>
      <c r="AH2565" s="140">
        <v>3526376</v>
      </c>
      <c r="AI2565" s="44"/>
      <c r="AK2565" s="44"/>
      <c r="AL2565" s="4"/>
    </row>
    <row r="2566" spans="1:38" x14ac:dyDescent="0.35">
      <c r="A2566" s="140" t="s">
        <v>308</v>
      </c>
      <c r="B2566" s="140" t="s">
        <v>309</v>
      </c>
      <c r="C2566" s="140" t="s">
        <v>281</v>
      </c>
      <c r="D2566" s="140" t="s">
        <v>8</v>
      </c>
      <c r="E2566" s="140" t="s">
        <v>535</v>
      </c>
      <c r="F2566" s="140">
        <v>2014</v>
      </c>
      <c r="G2566" s="140" t="s">
        <v>2284</v>
      </c>
      <c r="H2566" s="140">
        <v>3317589092299.5356</v>
      </c>
      <c r="I2566" s="140">
        <v>280278284710.21191</v>
      </c>
      <c r="J2566" s="140">
        <v>1884863468691.8428</v>
      </c>
      <c r="K2566" s="140">
        <v>5954456851.4444256</v>
      </c>
      <c r="L2566" s="140">
        <v>5326622.9810204776</v>
      </c>
      <c r="M2566" s="140">
        <v>9540376.7754528224</v>
      </c>
      <c r="N2566" s="140">
        <v>0</v>
      </c>
      <c r="O2566" s="140">
        <v>201452447.32410541</v>
      </c>
      <c r="P2566" s="140">
        <v>2378200564.7467275</v>
      </c>
      <c r="Q2566" s="140">
        <v>3359936839.6171198</v>
      </c>
      <c r="R2566" s="140">
        <v>1285793282.6132061</v>
      </c>
      <c r="S2566" s="140">
        <v>2074143557.0039134</v>
      </c>
      <c r="T2566" s="140">
        <v>1878909011840.3982</v>
      </c>
      <c r="U2566" s="140">
        <v>1878909011840.3982</v>
      </c>
      <c r="V2566" s="140">
        <v>1853575130864.4661</v>
      </c>
      <c r="W2566" s="140">
        <v>25333880975.932095</v>
      </c>
      <c r="X2566" s="140">
        <v>0</v>
      </c>
      <c r="Y2566" s="140">
        <v>0</v>
      </c>
      <c r="Z2566" s="140">
        <v>499604554672.07404</v>
      </c>
      <c r="AA2566" s="140">
        <v>357684634127.32898</v>
      </c>
      <c r="AB2566" s="140">
        <v>353433901843.95734</v>
      </c>
      <c r="AC2566" s="140">
        <v>4250732283.3706403</v>
      </c>
      <c r="AD2566" s="140">
        <v>141919920544.74509</v>
      </c>
      <c r="AE2566" s="140">
        <v>140233340998.53531</v>
      </c>
      <c r="AF2566" s="140">
        <v>1686579546.2105296</v>
      </c>
      <c r="AG2566" s="140">
        <v>652842784225.40674</v>
      </c>
      <c r="AH2566" s="140">
        <v>3690941</v>
      </c>
      <c r="AI2566" s="44"/>
      <c r="AK2566" s="44"/>
      <c r="AL2566" s="4"/>
    </row>
    <row r="2567" spans="1:38" x14ac:dyDescent="0.35">
      <c r="A2567" s="140" t="s">
        <v>308</v>
      </c>
      <c r="B2567" s="140" t="s">
        <v>309</v>
      </c>
      <c r="C2567" s="140" t="s">
        <v>281</v>
      </c>
      <c r="D2567" s="140" t="s">
        <v>8</v>
      </c>
      <c r="E2567" s="140" t="s">
        <v>535</v>
      </c>
      <c r="F2567" s="140">
        <v>2015</v>
      </c>
      <c r="G2567" s="140" t="s">
        <v>2285</v>
      </c>
      <c r="H2567" s="140">
        <v>3589977581531.8696</v>
      </c>
      <c r="I2567" s="140">
        <v>306403106711.10638</v>
      </c>
      <c r="J2567" s="140">
        <v>1861701318502.387</v>
      </c>
      <c r="K2567" s="140">
        <v>6098025275.2483225</v>
      </c>
      <c r="L2567" s="140">
        <v>6145871.4003496934</v>
      </c>
      <c r="M2567" s="140">
        <v>9617640.0341174435</v>
      </c>
      <c r="N2567" s="140">
        <v>0</v>
      </c>
      <c r="O2567" s="140">
        <v>70859494.322865382</v>
      </c>
      <c r="P2567" s="140">
        <v>2241768254.5133119</v>
      </c>
      <c r="Q2567" s="140">
        <v>3769634014.9776783</v>
      </c>
      <c r="R2567" s="140">
        <v>1389002506.6374528</v>
      </c>
      <c r="S2567" s="140">
        <v>2380631508.3402252</v>
      </c>
      <c r="T2567" s="140">
        <v>1855603293227.1384</v>
      </c>
      <c r="U2567" s="140">
        <v>1855603293227.1384</v>
      </c>
      <c r="V2567" s="140">
        <v>1827846279563.9194</v>
      </c>
      <c r="W2567" s="140">
        <v>27757013663.219097</v>
      </c>
      <c r="X2567" s="140">
        <v>0</v>
      </c>
      <c r="Y2567" s="140">
        <v>0</v>
      </c>
      <c r="Z2567" s="140">
        <v>497880013011.59076</v>
      </c>
      <c r="AA2567" s="140">
        <v>357749413923.76587</v>
      </c>
      <c r="AB2567" s="140">
        <v>353497911795.82874</v>
      </c>
      <c r="AC2567" s="140">
        <v>4251502127.9369302</v>
      </c>
      <c r="AD2567" s="140">
        <v>140130599087.82495</v>
      </c>
      <c r="AE2567" s="140">
        <v>138465283878.28513</v>
      </c>
      <c r="AF2567" s="140">
        <v>1665315209.5391426</v>
      </c>
      <c r="AG2567" s="140">
        <v>923993143306.78589</v>
      </c>
      <c r="AH2567" s="140">
        <v>3835591</v>
      </c>
      <c r="AI2567" s="44"/>
      <c r="AK2567" s="44"/>
      <c r="AL2567" s="4"/>
    </row>
    <row r="2568" spans="1:38" x14ac:dyDescent="0.35">
      <c r="A2568" s="140" t="s">
        <v>308</v>
      </c>
      <c r="B2568" s="140" t="s">
        <v>309</v>
      </c>
      <c r="C2568" s="140" t="s">
        <v>281</v>
      </c>
      <c r="D2568" s="140" t="s">
        <v>8</v>
      </c>
      <c r="E2568" s="140" t="s">
        <v>535</v>
      </c>
      <c r="F2568" s="140">
        <v>2016</v>
      </c>
      <c r="G2568" s="140" t="s">
        <v>2286</v>
      </c>
      <c r="H2568" s="140">
        <v>3541032689891.7344</v>
      </c>
      <c r="I2568" s="140">
        <v>340584779305.04688</v>
      </c>
      <c r="J2568" s="140">
        <v>1694546297901.6089</v>
      </c>
      <c r="K2568" s="140">
        <v>5238507131.36584</v>
      </c>
      <c r="L2568" s="140">
        <v>6712312.3484210223</v>
      </c>
      <c r="M2568" s="140">
        <v>9984486.2771620471</v>
      </c>
      <c r="N2568" s="140">
        <v>0</v>
      </c>
      <c r="O2568" s="140">
        <v>73169264.194284722</v>
      </c>
      <c r="P2568" s="140">
        <v>1174254295.1223147</v>
      </c>
      <c r="Q2568" s="140">
        <v>3974386773.4236574</v>
      </c>
      <c r="R2568" s="140">
        <v>1439335909.4153023</v>
      </c>
      <c r="S2568" s="140">
        <v>2535050864.0083551</v>
      </c>
      <c r="T2568" s="140">
        <v>1689307790770.2432</v>
      </c>
      <c r="U2568" s="140">
        <v>1689307790770.2432</v>
      </c>
      <c r="V2568" s="140">
        <v>1662975574279.0215</v>
      </c>
      <c r="W2568" s="140">
        <v>26332216491.221676</v>
      </c>
      <c r="X2568" s="140">
        <v>0</v>
      </c>
      <c r="Y2568" s="140">
        <v>0</v>
      </c>
      <c r="Z2568" s="140">
        <v>495080913051.47272</v>
      </c>
      <c r="AA2568" s="140">
        <v>358329273120.60455</v>
      </c>
      <c r="AB2568" s="140">
        <v>354070879932.85608</v>
      </c>
      <c r="AC2568" s="140">
        <v>4258393187.7495131</v>
      </c>
      <c r="AD2568" s="140">
        <v>136751639930.86674</v>
      </c>
      <c r="AE2568" s="140">
        <v>135126480348.38657</v>
      </c>
      <c r="AF2568" s="140">
        <v>1625159582.4803662</v>
      </c>
      <c r="AG2568" s="140">
        <v>1010820699633.6055</v>
      </c>
      <c r="AH2568" s="140">
        <v>3956875</v>
      </c>
      <c r="AI2568" s="44"/>
      <c r="AK2568" s="44"/>
      <c r="AL2568" s="4"/>
    </row>
    <row r="2569" spans="1:38" x14ac:dyDescent="0.35">
      <c r="A2569" s="140" t="s">
        <v>308</v>
      </c>
      <c r="B2569" s="140" t="s">
        <v>309</v>
      </c>
      <c r="C2569" s="140" t="s">
        <v>281</v>
      </c>
      <c r="D2569" s="140" t="s">
        <v>8</v>
      </c>
      <c r="E2569" s="140" t="s">
        <v>535</v>
      </c>
      <c r="F2569" s="140">
        <v>2017</v>
      </c>
      <c r="G2569" s="140" t="s">
        <v>2287</v>
      </c>
      <c r="H2569" s="140">
        <v>3325211987365.4766</v>
      </c>
      <c r="I2569" s="140">
        <v>367015300713.88287</v>
      </c>
      <c r="J2569" s="140">
        <v>1528384630325.1516</v>
      </c>
      <c r="K2569" s="140">
        <v>5349976186.7244291</v>
      </c>
      <c r="L2569" s="140">
        <v>7335330.3401532937</v>
      </c>
      <c r="M2569" s="140">
        <v>9811475.5027801916</v>
      </c>
      <c r="N2569" s="140">
        <v>0</v>
      </c>
      <c r="O2569" s="140">
        <v>52988773.523550943</v>
      </c>
      <c r="P2569" s="140">
        <v>1157642500.9527271</v>
      </c>
      <c r="Q2569" s="140">
        <v>4122198106.4052181</v>
      </c>
      <c r="R2569" s="140">
        <v>1499211395.8385136</v>
      </c>
      <c r="S2569" s="140">
        <v>2622986710.5667048</v>
      </c>
      <c r="T2569" s="140">
        <v>1523034654138.4275</v>
      </c>
      <c r="U2569" s="140">
        <v>1523034654138.4275</v>
      </c>
      <c r="V2569" s="140">
        <v>1499054228098.093</v>
      </c>
      <c r="W2569" s="140">
        <v>23980426040.334534</v>
      </c>
      <c r="X2569" s="140">
        <v>0</v>
      </c>
      <c r="Y2569" s="140">
        <v>0</v>
      </c>
      <c r="Z2569" s="140">
        <v>458563188872.33722</v>
      </c>
      <c r="AA2569" s="140">
        <v>334789590564.49976</v>
      </c>
      <c r="AB2569" s="140">
        <v>330810943496.7514</v>
      </c>
      <c r="AC2569" s="140">
        <v>3978647067.7472825</v>
      </c>
      <c r="AD2569" s="140">
        <v>123773598307.83887</v>
      </c>
      <c r="AE2569" s="140">
        <v>122302670065.59044</v>
      </c>
      <c r="AF2569" s="140">
        <v>1470928242.2481306</v>
      </c>
      <c r="AG2569" s="140">
        <v>971248867454.10498</v>
      </c>
      <c r="AH2569" s="140">
        <v>4056099</v>
      </c>
      <c r="AI2569" s="44"/>
      <c r="AK2569" s="44"/>
      <c r="AL2569" s="4"/>
    </row>
    <row r="2570" spans="1:38" x14ac:dyDescent="0.35">
      <c r="A2570" s="140" t="s">
        <v>308</v>
      </c>
      <c r="B2570" s="140" t="s">
        <v>309</v>
      </c>
      <c r="C2570" s="140" t="s">
        <v>281</v>
      </c>
      <c r="D2570" s="140" t="s">
        <v>8</v>
      </c>
      <c r="E2570" s="140" t="s">
        <v>535</v>
      </c>
      <c r="F2570" s="140">
        <v>2018</v>
      </c>
      <c r="G2570" s="140" t="s">
        <v>2288</v>
      </c>
      <c r="H2570" s="140">
        <v>3096695203464.1445</v>
      </c>
      <c r="I2570" s="140">
        <v>386582296831.2453</v>
      </c>
      <c r="J2570" s="140">
        <v>1425080172854.012</v>
      </c>
      <c r="K2570" s="140">
        <v>5370970318.5468941</v>
      </c>
      <c r="L2570" s="140">
        <v>7079527.6227824334</v>
      </c>
      <c r="M2570" s="140">
        <v>9070580.7325254194</v>
      </c>
      <c r="N2570" s="140">
        <v>0</v>
      </c>
      <c r="O2570" s="140">
        <v>38243028.85523238</v>
      </c>
      <c r="P2570" s="140">
        <v>1142016731.1050997</v>
      </c>
      <c r="Q2570" s="140">
        <v>4174560450.2312551</v>
      </c>
      <c r="R2570" s="140">
        <v>1539320631.9867172</v>
      </c>
      <c r="S2570" s="140">
        <v>2635239818.2445378</v>
      </c>
      <c r="T2570" s="140">
        <v>1419709202535.4653</v>
      </c>
      <c r="U2570" s="140">
        <v>1419709202535.4653</v>
      </c>
      <c r="V2570" s="140">
        <v>1397513611396.0955</v>
      </c>
      <c r="W2570" s="140">
        <v>22195591139.369995</v>
      </c>
      <c r="X2570" s="140">
        <v>0</v>
      </c>
      <c r="Y2570" s="140">
        <v>0</v>
      </c>
      <c r="Z2570" s="140">
        <v>447852313778.88641</v>
      </c>
      <c r="AA2570" s="140">
        <v>329949738675.40704</v>
      </c>
      <c r="AB2570" s="140">
        <v>326028608516.9942</v>
      </c>
      <c r="AC2570" s="140">
        <v>3921130158.4120717</v>
      </c>
      <c r="AD2570" s="140">
        <v>117902575103.47942</v>
      </c>
      <c r="AE2570" s="140">
        <v>116501418233.804</v>
      </c>
      <c r="AF2570" s="140">
        <v>1401156869.6755502</v>
      </c>
      <c r="AG2570" s="140">
        <v>837180420000</v>
      </c>
      <c r="AH2570" s="140">
        <v>4137312</v>
      </c>
      <c r="AI2570" s="44"/>
      <c r="AK2570" s="44"/>
      <c r="AL2570" s="4"/>
    </row>
    <row r="2571" spans="1:38" x14ac:dyDescent="0.35">
      <c r="A2571" s="140" t="s">
        <v>143</v>
      </c>
      <c r="B2571" s="140" t="s">
        <v>144</v>
      </c>
      <c r="C2571" s="140" t="s">
        <v>16</v>
      </c>
      <c r="D2571" s="140" t="s">
        <v>9</v>
      </c>
      <c r="E2571" s="140" t="s">
        <v>535</v>
      </c>
      <c r="F2571" s="140">
        <v>1995</v>
      </c>
      <c r="G2571" s="140" t="s">
        <v>2289</v>
      </c>
      <c r="H2571" s="140">
        <v>76211931047.804962</v>
      </c>
      <c r="I2571" s="140">
        <v>6181197921.232029</v>
      </c>
      <c r="J2571" s="140">
        <v>35693924776.449966</v>
      </c>
      <c r="K2571" s="140">
        <v>35693889204.360168</v>
      </c>
      <c r="L2571" s="140">
        <v>5842924381.2468204</v>
      </c>
      <c r="M2571" s="140">
        <v>9516818201.7039566</v>
      </c>
      <c r="N2571" s="140">
        <v>0</v>
      </c>
      <c r="O2571" s="140">
        <v>0</v>
      </c>
      <c r="P2571" s="140">
        <v>3641367585.6549854</v>
      </c>
      <c r="Q2571" s="140">
        <v>16692779035.75441</v>
      </c>
      <c r="R2571" s="140">
        <v>13898816726.149565</v>
      </c>
      <c r="S2571" s="140">
        <v>2793962309.6048446</v>
      </c>
      <c r="T2571" s="140">
        <v>35572.089797007524</v>
      </c>
      <c r="U2571" s="140">
        <v>35572.089797007524</v>
      </c>
      <c r="V2571" s="140">
        <v>0</v>
      </c>
      <c r="W2571" s="140">
        <v>0</v>
      </c>
      <c r="X2571" s="140">
        <v>35572.089797007524</v>
      </c>
      <c r="Y2571" s="140">
        <v>0</v>
      </c>
      <c r="Z2571" s="140">
        <v>38955256382.382401</v>
      </c>
      <c r="AA2571" s="140">
        <v>22870985287.671658</v>
      </c>
      <c r="AB2571" s="140">
        <v>4829812806.5976982</v>
      </c>
      <c r="AC2571" s="140">
        <v>18041172481.073959</v>
      </c>
      <c r="AD2571" s="140">
        <v>16084271094.71059</v>
      </c>
      <c r="AE2571" s="140">
        <v>3396618796.3007035</v>
      </c>
      <c r="AF2571" s="140">
        <v>12687652298.409912</v>
      </c>
      <c r="AG2571" s="140">
        <v>-4618448032.2594223</v>
      </c>
      <c r="AH2571" s="140">
        <v>4846483</v>
      </c>
      <c r="AI2571" s="44"/>
      <c r="AK2571" s="44"/>
      <c r="AL2571" s="4"/>
    </row>
    <row r="2572" spans="1:38" x14ac:dyDescent="0.35">
      <c r="A2572" s="140" t="s">
        <v>143</v>
      </c>
      <c r="B2572" s="140" t="s">
        <v>144</v>
      </c>
      <c r="C2572" s="140" t="s">
        <v>16</v>
      </c>
      <c r="D2572" s="140" t="s">
        <v>9</v>
      </c>
      <c r="E2572" s="140" t="s">
        <v>535</v>
      </c>
      <c r="F2572" s="140">
        <v>1996</v>
      </c>
      <c r="G2572" s="140" t="s">
        <v>2290</v>
      </c>
      <c r="H2572" s="140">
        <v>80693938893.060196</v>
      </c>
      <c r="I2572" s="140">
        <v>6823759822.0594616</v>
      </c>
      <c r="J2572" s="140">
        <v>37073954892.088226</v>
      </c>
      <c r="K2572" s="140">
        <v>37073910365.510414</v>
      </c>
      <c r="L2572" s="140">
        <v>6531154829.0719109</v>
      </c>
      <c r="M2572" s="140">
        <v>9508308557.0334797</v>
      </c>
      <c r="N2572" s="140">
        <v>0</v>
      </c>
      <c r="O2572" s="140">
        <v>0</v>
      </c>
      <c r="P2572" s="140">
        <v>4374611685.3867235</v>
      </c>
      <c r="Q2572" s="140">
        <v>16659835294.018295</v>
      </c>
      <c r="R2572" s="140">
        <v>13784731248.478695</v>
      </c>
      <c r="S2572" s="140">
        <v>2875104045.5395994</v>
      </c>
      <c r="T2572" s="140">
        <v>44526.577818862243</v>
      </c>
      <c r="U2572" s="140">
        <v>44526.577818862243</v>
      </c>
      <c r="V2572" s="140">
        <v>0</v>
      </c>
      <c r="W2572" s="140">
        <v>0</v>
      </c>
      <c r="X2572" s="140">
        <v>44526.577818862243</v>
      </c>
      <c r="Y2572" s="140">
        <v>0</v>
      </c>
      <c r="Z2572" s="140">
        <v>41802243592.637581</v>
      </c>
      <c r="AA2572" s="140">
        <v>24539371464.449177</v>
      </c>
      <c r="AB2572" s="140">
        <v>5182136627.4386873</v>
      </c>
      <c r="AC2572" s="140">
        <v>19357234837.010487</v>
      </c>
      <c r="AD2572" s="140">
        <v>17262872128.188526</v>
      </c>
      <c r="AE2572" s="140">
        <v>3645511543.7604923</v>
      </c>
      <c r="AF2572" s="140">
        <v>13617360584.428024</v>
      </c>
      <c r="AG2572" s="140">
        <v>-5006019413.7250624</v>
      </c>
      <c r="AH2572" s="140">
        <v>4951195</v>
      </c>
      <c r="AI2572" s="44"/>
      <c r="AK2572" s="44"/>
      <c r="AL2572" s="4"/>
    </row>
    <row r="2573" spans="1:38" x14ac:dyDescent="0.35">
      <c r="A2573" s="140" t="s">
        <v>143</v>
      </c>
      <c r="B2573" s="140" t="s">
        <v>144</v>
      </c>
      <c r="C2573" s="140" t="s">
        <v>16</v>
      </c>
      <c r="D2573" s="140" t="s">
        <v>9</v>
      </c>
      <c r="E2573" s="140" t="s">
        <v>535</v>
      </c>
      <c r="F2573" s="140">
        <v>1997</v>
      </c>
      <c r="G2573" s="140" t="s">
        <v>2291</v>
      </c>
      <c r="H2573" s="140">
        <v>85039011594.090149</v>
      </c>
      <c r="I2573" s="140">
        <v>7441170911.7229319</v>
      </c>
      <c r="J2573" s="140">
        <v>39180183522.069321</v>
      </c>
      <c r="K2573" s="140">
        <v>39180127631.594788</v>
      </c>
      <c r="L2573" s="140">
        <v>7075970589.4974442</v>
      </c>
      <c r="M2573" s="140">
        <v>9490797535.8842754</v>
      </c>
      <c r="N2573" s="140">
        <v>0</v>
      </c>
      <c r="O2573" s="140">
        <v>0</v>
      </c>
      <c r="P2573" s="140">
        <v>5005588563.9927301</v>
      </c>
      <c r="Q2573" s="140">
        <v>17607770942.220341</v>
      </c>
      <c r="R2573" s="140">
        <v>14637157986.545971</v>
      </c>
      <c r="S2573" s="140">
        <v>2970612955.6743712</v>
      </c>
      <c r="T2573" s="140">
        <v>55890.474528643819</v>
      </c>
      <c r="U2573" s="140">
        <v>55890.474528643819</v>
      </c>
      <c r="V2573" s="140">
        <v>0</v>
      </c>
      <c r="W2573" s="140">
        <v>0</v>
      </c>
      <c r="X2573" s="140">
        <v>55890.474528643819</v>
      </c>
      <c r="Y2573" s="140">
        <v>0</v>
      </c>
      <c r="Z2573" s="140">
        <v>44806774699.535652</v>
      </c>
      <c r="AA2573" s="140">
        <v>26305148391.131012</v>
      </c>
      <c r="AB2573" s="140">
        <v>5555027078.235301</v>
      </c>
      <c r="AC2573" s="140">
        <v>20750121312.895714</v>
      </c>
      <c r="AD2573" s="140">
        <v>18501626308.404732</v>
      </c>
      <c r="AE2573" s="140">
        <v>3907107217.4309039</v>
      </c>
      <c r="AF2573" s="140">
        <v>14594519090.973827</v>
      </c>
      <c r="AG2573" s="140">
        <v>-6389117539.2377729</v>
      </c>
      <c r="AH2573" s="140">
        <v>5050315</v>
      </c>
      <c r="AI2573" s="44"/>
      <c r="AK2573" s="44"/>
      <c r="AL2573" s="4"/>
    </row>
    <row r="2574" spans="1:38" x14ac:dyDescent="0.35">
      <c r="A2574" s="140" t="s">
        <v>143</v>
      </c>
      <c r="B2574" s="140" t="s">
        <v>144</v>
      </c>
      <c r="C2574" s="140" t="s">
        <v>16</v>
      </c>
      <c r="D2574" s="140" t="s">
        <v>9</v>
      </c>
      <c r="E2574" s="140" t="s">
        <v>535</v>
      </c>
      <c r="F2574" s="140">
        <v>1998</v>
      </c>
      <c r="G2574" s="140" t="s">
        <v>2292</v>
      </c>
      <c r="H2574" s="140">
        <v>88390359065.722778</v>
      </c>
      <c r="I2574" s="140">
        <v>7986178437.7178087</v>
      </c>
      <c r="J2574" s="140">
        <v>42750853690.575768</v>
      </c>
      <c r="K2574" s="140">
        <v>42721096557.141159</v>
      </c>
      <c r="L2574" s="140">
        <v>7982879020.7309895</v>
      </c>
      <c r="M2574" s="140">
        <v>9620680343.3374653</v>
      </c>
      <c r="N2574" s="140">
        <v>0</v>
      </c>
      <c r="O2574" s="140">
        <v>0</v>
      </c>
      <c r="P2574" s="140">
        <v>5784309626.4255085</v>
      </c>
      <c r="Q2574" s="140">
        <v>19333227566.647198</v>
      </c>
      <c r="R2574" s="140">
        <v>16286793192.924053</v>
      </c>
      <c r="S2574" s="140">
        <v>3046434373.7231445</v>
      </c>
      <c r="T2574" s="140">
        <v>29757133.434611663</v>
      </c>
      <c r="U2574" s="140">
        <v>29757133.434611663</v>
      </c>
      <c r="V2574" s="140">
        <v>0</v>
      </c>
      <c r="W2574" s="140">
        <v>0</v>
      </c>
      <c r="X2574" s="140">
        <v>29757133.434611663</v>
      </c>
      <c r="Y2574" s="140">
        <v>0</v>
      </c>
      <c r="Z2574" s="140">
        <v>47161619294.44812</v>
      </c>
      <c r="AA2574" s="140">
        <v>27673061479.394657</v>
      </c>
      <c r="AB2574" s="140">
        <v>5843898067.7842388</v>
      </c>
      <c r="AC2574" s="140">
        <v>21829163411.610462</v>
      </c>
      <c r="AD2574" s="140">
        <v>19488557815.053646</v>
      </c>
      <c r="AE2574" s="140">
        <v>4115523880.2940092</v>
      </c>
      <c r="AF2574" s="140">
        <v>15373033934.759602</v>
      </c>
      <c r="AG2574" s="140">
        <v>-9508292357.0189171</v>
      </c>
      <c r="AH2574" s="140">
        <v>5144602</v>
      </c>
      <c r="AI2574" s="44"/>
      <c r="AK2574" s="44"/>
      <c r="AL2574" s="4"/>
    </row>
    <row r="2575" spans="1:38" x14ac:dyDescent="0.35">
      <c r="A2575" s="140" t="s">
        <v>143</v>
      </c>
      <c r="B2575" s="140" t="s">
        <v>144</v>
      </c>
      <c r="C2575" s="140" t="s">
        <v>16</v>
      </c>
      <c r="D2575" s="140" t="s">
        <v>9</v>
      </c>
      <c r="E2575" s="140" t="s">
        <v>535</v>
      </c>
      <c r="F2575" s="140">
        <v>1999</v>
      </c>
      <c r="G2575" s="140" t="s">
        <v>2293</v>
      </c>
      <c r="H2575" s="140">
        <v>92967125001.194305</v>
      </c>
      <c r="I2575" s="140">
        <v>8765801272.727169</v>
      </c>
      <c r="J2575" s="140">
        <v>43679831749.619362</v>
      </c>
      <c r="K2575" s="140">
        <v>43655635922.406319</v>
      </c>
      <c r="L2575" s="140">
        <v>8076693001.4698029</v>
      </c>
      <c r="M2575" s="140">
        <v>9554800146.6122284</v>
      </c>
      <c r="N2575" s="140">
        <v>0</v>
      </c>
      <c r="O2575" s="140">
        <v>0</v>
      </c>
      <c r="P2575" s="140">
        <v>6730908267.1094427</v>
      </c>
      <c r="Q2575" s="140">
        <v>19293234507.214844</v>
      </c>
      <c r="R2575" s="140">
        <v>16142421850.494314</v>
      </c>
      <c r="S2575" s="140">
        <v>3150812656.72053</v>
      </c>
      <c r="T2575" s="140">
        <v>24195827.213048652</v>
      </c>
      <c r="U2575" s="140">
        <v>24195827.213048652</v>
      </c>
      <c r="V2575" s="140">
        <v>0</v>
      </c>
      <c r="W2575" s="140">
        <v>0</v>
      </c>
      <c r="X2575" s="140">
        <v>24195827.213048652</v>
      </c>
      <c r="Y2575" s="140">
        <v>0</v>
      </c>
      <c r="Z2575" s="140">
        <v>49989132356.869049</v>
      </c>
      <c r="AA2575" s="140">
        <v>29337673014.458649</v>
      </c>
      <c r="AB2575" s="140">
        <v>6195424773.2994223</v>
      </c>
      <c r="AC2575" s="140">
        <v>23142248241.15918</v>
      </c>
      <c r="AD2575" s="140">
        <v>20651459342.410591</v>
      </c>
      <c r="AE2575" s="140">
        <v>4361101262.247385</v>
      </c>
      <c r="AF2575" s="140">
        <v>16290358080.163204</v>
      </c>
      <c r="AG2575" s="140">
        <v>-9467640378.0212784</v>
      </c>
      <c r="AH2575" s="140">
        <v>5235346</v>
      </c>
      <c r="AI2575" s="44"/>
      <c r="AK2575" s="44"/>
      <c r="AL2575" s="4"/>
    </row>
    <row r="2576" spans="1:38" x14ac:dyDescent="0.35">
      <c r="A2576" s="140" t="s">
        <v>143</v>
      </c>
      <c r="B2576" s="140" t="s">
        <v>144</v>
      </c>
      <c r="C2576" s="140" t="s">
        <v>16</v>
      </c>
      <c r="D2576" s="140" t="s">
        <v>9</v>
      </c>
      <c r="E2576" s="140" t="s">
        <v>535</v>
      </c>
      <c r="F2576" s="140">
        <v>2000</v>
      </c>
      <c r="G2576" s="140" t="s">
        <v>2294</v>
      </c>
      <c r="H2576" s="140">
        <v>99690109715.633041</v>
      </c>
      <c r="I2576" s="140">
        <v>9236826847.5127277</v>
      </c>
      <c r="J2576" s="140">
        <v>44298046579.217407</v>
      </c>
      <c r="K2576" s="140">
        <v>44264316668.470879</v>
      </c>
      <c r="L2576" s="140">
        <v>7393989148.0703735</v>
      </c>
      <c r="M2576" s="140">
        <v>9598425337.1888409</v>
      </c>
      <c r="N2576" s="140">
        <v>0</v>
      </c>
      <c r="O2576" s="140">
        <v>0</v>
      </c>
      <c r="P2576" s="140">
        <v>7301022551.3100443</v>
      </c>
      <c r="Q2576" s="140">
        <v>19970879631.901623</v>
      </c>
      <c r="R2576" s="140">
        <v>16902806740.437376</v>
      </c>
      <c r="S2576" s="140">
        <v>3068072891.4642477</v>
      </c>
      <c r="T2576" s="140">
        <v>33729910.74652344</v>
      </c>
      <c r="U2576" s="140">
        <v>33729910.74652344</v>
      </c>
      <c r="V2576" s="140">
        <v>0</v>
      </c>
      <c r="W2576" s="140">
        <v>0</v>
      </c>
      <c r="X2576" s="140">
        <v>33729910.74652344</v>
      </c>
      <c r="Y2576" s="140">
        <v>0</v>
      </c>
      <c r="Z2576" s="140">
        <v>54486194613.690712</v>
      </c>
      <c r="AA2576" s="140">
        <v>31950954675.736115</v>
      </c>
      <c r="AB2576" s="140">
        <v>6747288240.313632</v>
      </c>
      <c r="AC2576" s="140">
        <v>25203666435.422478</v>
      </c>
      <c r="AD2576" s="140">
        <v>22535239937.954498</v>
      </c>
      <c r="AE2576" s="140">
        <v>4758911305.4413958</v>
      </c>
      <c r="AF2576" s="140">
        <v>17776328632.513073</v>
      </c>
      <c r="AG2576" s="140">
        <v>-8330958324.787816</v>
      </c>
      <c r="AH2576" s="140">
        <v>5323700</v>
      </c>
      <c r="AI2576" s="44"/>
      <c r="AK2576" s="44"/>
      <c r="AL2576" s="4"/>
    </row>
    <row r="2577" spans="1:38" x14ac:dyDescent="0.35">
      <c r="A2577" s="140" t="s">
        <v>143</v>
      </c>
      <c r="B2577" s="140" t="s">
        <v>144</v>
      </c>
      <c r="C2577" s="140" t="s">
        <v>16</v>
      </c>
      <c r="D2577" s="140" t="s">
        <v>9</v>
      </c>
      <c r="E2577" s="140" t="s">
        <v>535</v>
      </c>
      <c r="F2577" s="140">
        <v>2001</v>
      </c>
      <c r="G2577" s="140" t="s">
        <v>2295</v>
      </c>
      <c r="H2577" s="140">
        <v>103287243540.31604</v>
      </c>
      <c r="I2577" s="140">
        <v>9751841277.1151047</v>
      </c>
      <c r="J2577" s="140">
        <v>45365418124.580627</v>
      </c>
      <c r="K2577" s="140">
        <v>45305647992.080627</v>
      </c>
      <c r="L2577" s="140">
        <v>6881799954.8605928</v>
      </c>
      <c r="M2577" s="140">
        <v>9648806161.7197609</v>
      </c>
      <c r="N2577" s="140">
        <v>0</v>
      </c>
      <c r="O2577" s="140">
        <v>0</v>
      </c>
      <c r="P2577" s="140">
        <v>7184569923.2399025</v>
      </c>
      <c r="Q2577" s="140">
        <v>21590471952.26038</v>
      </c>
      <c r="R2577" s="140">
        <v>18628357326.288185</v>
      </c>
      <c r="S2577" s="140">
        <v>2962114625.9721961</v>
      </c>
      <c r="T2577" s="140">
        <v>59770132.49999804</v>
      </c>
      <c r="U2577" s="140">
        <v>59770132.49999804</v>
      </c>
      <c r="V2577" s="140">
        <v>0</v>
      </c>
      <c r="W2577" s="140">
        <v>0</v>
      </c>
      <c r="X2577" s="140">
        <v>59770132.49999804</v>
      </c>
      <c r="Y2577" s="140">
        <v>0</v>
      </c>
      <c r="Z2577" s="140">
        <v>57058594123.375298</v>
      </c>
      <c r="AA2577" s="140">
        <v>33409541669.740219</v>
      </c>
      <c r="AB2577" s="140">
        <v>7055307420.7105188</v>
      </c>
      <c r="AC2577" s="140">
        <v>26354234249.029701</v>
      </c>
      <c r="AD2577" s="140">
        <v>23649052453.635242</v>
      </c>
      <c r="AE2577" s="140">
        <v>4994122245.6225977</v>
      </c>
      <c r="AF2577" s="140">
        <v>18654930208.012665</v>
      </c>
      <c r="AG2577" s="140">
        <v>-8888609984.7549934</v>
      </c>
      <c r="AH2577" s="140">
        <v>5409582</v>
      </c>
      <c r="AI2577" s="44"/>
      <c r="AK2577" s="44"/>
      <c r="AL2577" s="4"/>
    </row>
    <row r="2578" spans="1:38" x14ac:dyDescent="0.35">
      <c r="A2578" s="140" t="s">
        <v>143</v>
      </c>
      <c r="B2578" s="140" t="s">
        <v>144</v>
      </c>
      <c r="C2578" s="140" t="s">
        <v>16</v>
      </c>
      <c r="D2578" s="140" t="s">
        <v>9</v>
      </c>
      <c r="E2578" s="140" t="s">
        <v>535</v>
      </c>
      <c r="F2578" s="140">
        <v>2002</v>
      </c>
      <c r="G2578" s="140" t="s">
        <v>2296</v>
      </c>
      <c r="H2578" s="140">
        <v>104230224010.3932</v>
      </c>
      <c r="I2578" s="140">
        <v>10561522014.265661</v>
      </c>
      <c r="J2578" s="140">
        <v>45073647093.042831</v>
      </c>
      <c r="K2578" s="140">
        <v>45006571321.159096</v>
      </c>
      <c r="L2578" s="140">
        <v>6590561543.378953</v>
      </c>
      <c r="M2578" s="140">
        <v>9731422653.0896206</v>
      </c>
      <c r="N2578" s="140">
        <v>0</v>
      </c>
      <c r="O2578" s="140">
        <v>0</v>
      </c>
      <c r="P2578" s="140">
        <v>6891179654.9207706</v>
      </c>
      <c r="Q2578" s="140">
        <v>21793407469.769753</v>
      </c>
      <c r="R2578" s="140">
        <v>18988942061.910282</v>
      </c>
      <c r="S2578" s="140">
        <v>2804465407.8594685</v>
      </c>
      <c r="T2578" s="140">
        <v>67075771.883736826</v>
      </c>
      <c r="U2578" s="140">
        <v>67075771.883736826</v>
      </c>
      <c r="V2578" s="140">
        <v>0</v>
      </c>
      <c r="W2578" s="140">
        <v>0</v>
      </c>
      <c r="X2578" s="140">
        <v>67075771.883736826</v>
      </c>
      <c r="Y2578" s="140">
        <v>0</v>
      </c>
      <c r="Z2578" s="140">
        <v>59579582007.794037</v>
      </c>
      <c r="AA2578" s="140">
        <v>34834323837.802017</v>
      </c>
      <c r="AB2578" s="140">
        <v>7356187818.9689264</v>
      </c>
      <c r="AC2578" s="140">
        <v>27478136018.833084</v>
      </c>
      <c r="AD2578" s="140">
        <v>24745258169.99231</v>
      </c>
      <c r="AE2578" s="140">
        <v>5225615044.9459743</v>
      </c>
      <c r="AF2578" s="140">
        <v>19519643125.046303</v>
      </c>
      <c r="AG2578" s="140">
        <v>-10984527104.709326</v>
      </c>
      <c r="AH2578" s="140">
        <v>5493246</v>
      </c>
      <c r="AI2578" s="44"/>
      <c r="AK2578" s="44"/>
      <c r="AL2578" s="4"/>
    </row>
    <row r="2579" spans="1:38" x14ac:dyDescent="0.35">
      <c r="A2579" s="140" t="s">
        <v>143</v>
      </c>
      <c r="B2579" s="140" t="s">
        <v>144</v>
      </c>
      <c r="C2579" s="140" t="s">
        <v>16</v>
      </c>
      <c r="D2579" s="140" t="s">
        <v>9</v>
      </c>
      <c r="E2579" s="140" t="s">
        <v>535</v>
      </c>
      <c r="F2579" s="140">
        <v>2003</v>
      </c>
      <c r="G2579" s="140" t="s">
        <v>2297</v>
      </c>
      <c r="H2579" s="140">
        <v>109856285985.46504</v>
      </c>
      <c r="I2579" s="140">
        <v>11334236489.057026</v>
      </c>
      <c r="J2579" s="140">
        <v>45353567395.737282</v>
      </c>
      <c r="K2579" s="140">
        <v>44574009472.423141</v>
      </c>
      <c r="L2579" s="140">
        <v>6396225703.0795956</v>
      </c>
      <c r="M2579" s="140">
        <v>9658533122.6238041</v>
      </c>
      <c r="N2579" s="140">
        <v>0</v>
      </c>
      <c r="O2579" s="140">
        <v>0</v>
      </c>
      <c r="P2579" s="140">
        <v>6535105708.4295816</v>
      </c>
      <c r="Q2579" s="140">
        <v>21984144938.290161</v>
      </c>
      <c r="R2579" s="140">
        <v>19359363158.171383</v>
      </c>
      <c r="S2579" s="140">
        <v>2624781780.1187797</v>
      </c>
      <c r="T2579" s="140">
        <v>779557923.31413853</v>
      </c>
      <c r="U2579" s="140">
        <v>78405468.572394222</v>
      </c>
      <c r="V2579" s="140">
        <v>0</v>
      </c>
      <c r="W2579" s="140">
        <v>0</v>
      </c>
      <c r="X2579" s="140">
        <v>78405468.572394222</v>
      </c>
      <c r="Y2579" s="140">
        <v>701152454.74174428</v>
      </c>
      <c r="Z2579" s="140">
        <v>61469704935.140305</v>
      </c>
      <c r="AA2579" s="140">
        <v>35866209890.818054</v>
      </c>
      <c r="AB2579" s="140">
        <v>7817049050.0106907</v>
      </c>
      <c r="AC2579" s="140">
        <v>28049160840.807365</v>
      </c>
      <c r="AD2579" s="140">
        <v>25603495044.32243</v>
      </c>
      <c r="AE2579" s="140">
        <v>5580287887.1907759</v>
      </c>
      <c r="AF2579" s="140">
        <v>20023207157.131653</v>
      </c>
      <c r="AG2579" s="140">
        <v>-8301222834.469552</v>
      </c>
      <c r="AH2579" s="140">
        <v>5576640</v>
      </c>
      <c r="AI2579" s="44"/>
      <c r="AK2579" s="44"/>
      <c r="AL2579" s="4"/>
    </row>
    <row r="2580" spans="1:38" x14ac:dyDescent="0.35">
      <c r="A2580" s="140" t="s">
        <v>143</v>
      </c>
      <c r="B2580" s="140" t="s">
        <v>144</v>
      </c>
      <c r="C2580" s="140" t="s">
        <v>16</v>
      </c>
      <c r="D2580" s="140" t="s">
        <v>9</v>
      </c>
      <c r="E2580" s="140" t="s">
        <v>535</v>
      </c>
      <c r="F2580" s="140">
        <v>2004</v>
      </c>
      <c r="G2580" s="140" t="s">
        <v>2298</v>
      </c>
      <c r="H2580" s="140">
        <v>115253396270.40747</v>
      </c>
      <c r="I2580" s="140">
        <v>12379678305.909088</v>
      </c>
      <c r="J2580" s="140">
        <v>46896586998.032532</v>
      </c>
      <c r="K2580" s="140">
        <v>45953072904.389824</v>
      </c>
      <c r="L2580" s="140">
        <v>6782261272.1806479</v>
      </c>
      <c r="M2580" s="140">
        <v>9756387865.7709846</v>
      </c>
      <c r="N2580" s="140">
        <v>0</v>
      </c>
      <c r="O2580" s="140">
        <v>0</v>
      </c>
      <c r="P2580" s="140">
        <v>6667065076.3592787</v>
      </c>
      <c r="Q2580" s="140">
        <v>22747358690.078915</v>
      </c>
      <c r="R2580" s="140">
        <v>20105034356.93058</v>
      </c>
      <c r="S2580" s="140">
        <v>2642324333.1483331</v>
      </c>
      <c r="T2580" s="140">
        <v>943514093.64270926</v>
      </c>
      <c r="U2580" s="140">
        <v>161153689.66347623</v>
      </c>
      <c r="V2580" s="140">
        <v>0</v>
      </c>
      <c r="W2580" s="140">
        <v>0</v>
      </c>
      <c r="X2580" s="140">
        <v>161153689.66347623</v>
      </c>
      <c r="Y2580" s="140">
        <v>782360403.97923303</v>
      </c>
      <c r="Z2580" s="140">
        <v>64668383207.914597</v>
      </c>
      <c r="AA2580" s="140">
        <v>37672820422.028297</v>
      </c>
      <c r="AB2580" s="140">
        <v>9330922719.6791992</v>
      </c>
      <c r="AC2580" s="140">
        <v>28341897702.349102</v>
      </c>
      <c r="AD2580" s="140">
        <v>26995562785.886162</v>
      </c>
      <c r="AE2580" s="140">
        <v>6686345946.6937771</v>
      </c>
      <c r="AF2580" s="140">
        <v>20309216839.192383</v>
      </c>
      <c r="AG2580" s="140">
        <v>-8691252241.4487534</v>
      </c>
      <c r="AH2580" s="140">
        <v>5662208</v>
      </c>
      <c r="AI2580" s="44"/>
      <c r="AK2580" s="44"/>
      <c r="AL2580" s="4"/>
    </row>
    <row r="2581" spans="1:38" x14ac:dyDescent="0.35">
      <c r="A2581" s="140" t="s">
        <v>143</v>
      </c>
      <c r="B2581" s="140" t="s">
        <v>144</v>
      </c>
      <c r="C2581" s="140" t="s">
        <v>16</v>
      </c>
      <c r="D2581" s="140" t="s">
        <v>9</v>
      </c>
      <c r="E2581" s="140" t="s">
        <v>535</v>
      </c>
      <c r="F2581" s="140">
        <v>2005</v>
      </c>
      <c r="G2581" s="140" t="s">
        <v>2299</v>
      </c>
      <c r="H2581" s="140">
        <v>120443425644.73836</v>
      </c>
      <c r="I2581" s="140">
        <v>13550647909.170252</v>
      </c>
      <c r="J2581" s="140">
        <v>48796303257.21965</v>
      </c>
      <c r="K2581" s="140">
        <v>46482037012.699051</v>
      </c>
      <c r="L2581" s="140">
        <v>6847615226.4483681</v>
      </c>
      <c r="M2581" s="140">
        <v>8905771655.6692295</v>
      </c>
      <c r="N2581" s="140">
        <v>0</v>
      </c>
      <c r="O2581" s="140">
        <v>0</v>
      </c>
      <c r="P2581" s="140">
        <v>7496784251.335865</v>
      </c>
      <c r="Q2581" s="140">
        <v>23231865879.245583</v>
      </c>
      <c r="R2581" s="140">
        <v>20300553382.400597</v>
      </c>
      <c r="S2581" s="140">
        <v>2931312496.8449874</v>
      </c>
      <c r="T2581" s="140">
        <v>2314266244.5206032</v>
      </c>
      <c r="U2581" s="140">
        <v>208922254.83425748</v>
      </c>
      <c r="V2581" s="140">
        <v>0</v>
      </c>
      <c r="W2581" s="140">
        <v>0</v>
      </c>
      <c r="X2581" s="140">
        <v>208922254.83425748</v>
      </c>
      <c r="Y2581" s="140">
        <v>2105343989.6863458</v>
      </c>
      <c r="Z2581" s="140">
        <v>66896774797.971352</v>
      </c>
      <c r="AA2581" s="140">
        <v>38927633255.733765</v>
      </c>
      <c r="AB2581" s="140">
        <v>10417132562.591404</v>
      </c>
      <c r="AC2581" s="140">
        <v>28510500693.142365</v>
      </c>
      <c r="AD2581" s="140">
        <v>27969141542.237579</v>
      </c>
      <c r="AE2581" s="140">
        <v>7484612619.3519754</v>
      </c>
      <c r="AF2581" s="140">
        <v>20484528922.885605</v>
      </c>
      <c r="AG2581" s="140">
        <v>-8800300319.6228848</v>
      </c>
      <c r="AH2581" s="140">
        <v>5751676</v>
      </c>
      <c r="AI2581" s="44"/>
      <c r="AK2581" s="44"/>
      <c r="AL2581" s="4"/>
    </row>
    <row r="2582" spans="1:38" x14ac:dyDescent="0.35">
      <c r="A2582" s="140" t="s">
        <v>143</v>
      </c>
      <c r="B2582" s="140" t="s">
        <v>144</v>
      </c>
      <c r="C2582" s="140" t="s">
        <v>16</v>
      </c>
      <c r="D2582" s="140" t="s">
        <v>9</v>
      </c>
      <c r="E2582" s="140" t="s">
        <v>535</v>
      </c>
      <c r="F2582" s="140">
        <v>2006</v>
      </c>
      <c r="G2582" s="140" t="s">
        <v>2300</v>
      </c>
      <c r="H2582" s="140">
        <v>133376437358.616</v>
      </c>
      <c r="I2582" s="140">
        <v>15140105101.715424</v>
      </c>
      <c r="J2582" s="140">
        <v>54783203032.467834</v>
      </c>
      <c r="K2582" s="140">
        <v>48774328834.50827</v>
      </c>
      <c r="L2582" s="140">
        <v>6927087823.6825409</v>
      </c>
      <c r="M2582" s="140">
        <v>9084216565.3103523</v>
      </c>
      <c r="N2582" s="140">
        <v>0</v>
      </c>
      <c r="O2582" s="140">
        <v>0</v>
      </c>
      <c r="P2582" s="140">
        <v>8615461366.1441517</v>
      </c>
      <c r="Q2582" s="140">
        <v>24147563079.371227</v>
      </c>
      <c r="R2582" s="140">
        <v>20847062930.244347</v>
      </c>
      <c r="S2582" s="140">
        <v>3300500149.1268797</v>
      </c>
      <c r="T2582" s="140">
        <v>6008874197.9595737</v>
      </c>
      <c r="U2582" s="140">
        <v>232901901.60180414</v>
      </c>
      <c r="V2582" s="140">
        <v>0</v>
      </c>
      <c r="W2582" s="140">
        <v>0</v>
      </c>
      <c r="X2582" s="140">
        <v>232901901.60180414</v>
      </c>
      <c r="Y2582" s="140">
        <v>5775972296.35777</v>
      </c>
      <c r="Z2582" s="140">
        <v>71839125953.430435</v>
      </c>
      <c r="AA2582" s="140">
        <v>41793217376.235107</v>
      </c>
      <c r="AB2582" s="140">
        <v>11183970080.208073</v>
      </c>
      <c r="AC2582" s="140">
        <v>30609247296.027042</v>
      </c>
      <c r="AD2582" s="140">
        <v>30045908577.195404</v>
      </c>
      <c r="AE2582" s="140">
        <v>8040360700.9949741</v>
      </c>
      <c r="AF2582" s="140">
        <v>22005547876.200428</v>
      </c>
      <c r="AG2582" s="140">
        <v>-8385996728.9977112</v>
      </c>
      <c r="AH2582" s="140">
        <v>5846074</v>
      </c>
      <c r="AI2582" s="44"/>
      <c r="AK2582" s="44"/>
      <c r="AL2582" s="4"/>
    </row>
    <row r="2583" spans="1:38" x14ac:dyDescent="0.35">
      <c r="A2583" s="140" t="s">
        <v>143</v>
      </c>
      <c r="B2583" s="140" t="s">
        <v>144</v>
      </c>
      <c r="C2583" s="140" t="s">
        <v>16</v>
      </c>
      <c r="D2583" s="140" t="s">
        <v>9</v>
      </c>
      <c r="E2583" s="140" t="s">
        <v>535</v>
      </c>
      <c r="F2583" s="140">
        <v>2007</v>
      </c>
      <c r="G2583" s="140" t="s">
        <v>2301</v>
      </c>
      <c r="H2583" s="140">
        <v>143656761469.57498</v>
      </c>
      <c r="I2583" s="140">
        <v>17449878961.360065</v>
      </c>
      <c r="J2583" s="140">
        <v>58371358868.580444</v>
      </c>
      <c r="K2583" s="140">
        <v>50224446157.264343</v>
      </c>
      <c r="L2583" s="140">
        <v>7139312909.3175335</v>
      </c>
      <c r="M2583" s="140">
        <v>9303337139.5640697</v>
      </c>
      <c r="N2583" s="140">
        <v>0</v>
      </c>
      <c r="O2583" s="140">
        <v>0</v>
      </c>
      <c r="P2583" s="140">
        <v>9527625966.4150867</v>
      </c>
      <c r="Q2583" s="140">
        <v>24254170141.967651</v>
      </c>
      <c r="R2583" s="140">
        <v>20654815430.414574</v>
      </c>
      <c r="S2583" s="140">
        <v>3599354711.5530787</v>
      </c>
      <c r="T2583" s="140">
        <v>8146912711.3160992</v>
      </c>
      <c r="U2583" s="140">
        <v>361748848.25588644</v>
      </c>
      <c r="V2583" s="140">
        <v>0</v>
      </c>
      <c r="W2583" s="140">
        <v>0</v>
      </c>
      <c r="X2583" s="140">
        <v>361748848.25588644</v>
      </c>
      <c r="Y2583" s="140">
        <v>7785163863.0602131</v>
      </c>
      <c r="Z2583" s="140">
        <v>76629262069.112915</v>
      </c>
      <c r="AA2583" s="140">
        <v>44602808728.705658</v>
      </c>
      <c r="AB2583" s="140">
        <v>11935823792.277351</v>
      </c>
      <c r="AC2583" s="140">
        <v>32666984936.428314</v>
      </c>
      <c r="AD2583" s="140">
        <v>32026453340.407169</v>
      </c>
      <c r="AE2583" s="140">
        <v>8570359460.7188034</v>
      </c>
      <c r="AF2583" s="140">
        <v>23456093879.688366</v>
      </c>
      <c r="AG2583" s="140">
        <v>-8793738429.4784718</v>
      </c>
      <c r="AH2583" s="140">
        <v>5944948</v>
      </c>
      <c r="AI2583" s="44"/>
      <c r="AK2583" s="44"/>
      <c r="AL2583" s="4"/>
    </row>
    <row r="2584" spans="1:38" x14ac:dyDescent="0.35">
      <c r="A2584" s="140" t="s">
        <v>143</v>
      </c>
      <c r="B2584" s="140" t="s">
        <v>144</v>
      </c>
      <c r="C2584" s="140" t="s">
        <v>16</v>
      </c>
      <c r="D2584" s="140" t="s">
        <v>9</v>
      </c>
      <c r="E2584" s="140" t="s">
        <v>535</v>
      </c>
      <c r="F2584" s="140">
        <v>2008</v>
      </c>
      <c r="G2584" s="140" t="s">
        <v>2302</v>
      </c>
      <c r="H2584" s="140">
        <v>156067344873.94571</v>
      </c>
      <c r="I2584" s="140">
        <v>19637048957.597847</v>
      </c>
      <c r="J2584" s="140">
        <v>61853678884.29483</v>
      </c>
      <c r="K2584" s="140">
        <v>52766963254.559212</v>
      </c>
      <c r="L2584" s="140">
        <v>7515424192.4119864</v>
      </c>
      <c r="M2584" s="140">
        <v>9573562447.6003876</v>
      </c>
      <c r="N2584" s="140">
        <v>0</v>
      </c>
      <c r="O2584" s="140">
        <v>0</v>
      </c>
      <c r="P2584" s="140">
        <v>10523704668.86817</v>
      </c>
      <c r="Q2584" s="140">
        <v>25154271945.678669</v>
      </c>
      <c r="R2584" s="140">
        <v>21234464549.564697</v>
      </c>
      <c r="S2584" s="140">
        <v>3919807396.1139731</v>
      </c>
      <c r="T2584" s="140">
        <v>9086715629.7356167</v>
      </c>
      <c r="U2584" s="140">
        <v>527525423.06675702</v>
      </c>
      <c r="V2584" s="140">
        <v>0</v>
      </c>
      <c r="W2584" s="140">
        <v>0</v>
      </c>
      <c r="X2584" s="140">
        <v>527525423.06675702</v>
      </c>
      <c r="Y2584" s="140">
        <v>8559190206.6688604</v>
      </c>
      <c r="Z2584" s="140">
        <v>84765612085.527969</v>
      </c>
      <c r="AA2584" s="140">
        <v>49382273172.271935</v>
      </c>
      <c r="AB2584" s="140">
        <v>13214820497.77289</v>
      </c>
      <c r="AC2584" s="140">
        <v>36167452674.498955</v>
      </c>
      <c r="AD2584" s="140">
        <v>35383338913.256035</v>
      </c>
      <c r="AE2584" s="140">
        <v>9468670482.6113491</v>
      </c>
      <c r="AF2584" s="140">
        <v>25914668430.644684</v>
      </c>
      <c r="AG2584" s="140">
        <v>-10188995053.474903</v>
      </c>
      <c r="AH2584" s="140">
        <v>6046620</v>
      </c>
      <c r="AI2584" s="44"/>
      <c r="AK2584" s="44"/>
      <c r="AL2584" s="4"/>
    </row>
    <row r="2585" spans="1:38" x14ac:dyDescent="0.35">
      <c r="A2585" s="140" t="s">
        <v>143</v>
      </c>
      <c r="B2585" s="140" t="s">
        <v>144</v>
      </c>
      <c r="C2585" s="140" t="s">
        <v>16</v>
      </c>
      <c r="D2585" s="140" t="s">
        <v>9</v>
      </c>
      <c r="E2585" s="140" t="s">
        <v>535</v>
      </c>
      <c r="F2585" s="140">
        <v>2009</v>
      </c>
      <c r="G2585" s="140" t="s">
        <v>2303</v>
      </c>
      <c r="H2585" s="140">
        <v>169829082565.0285</v>
      </c>
      <c r="I2585" s="140">
        <v>21723211318.985176</v>
      </c>
      <c r="J2585" s="140">
        <v>66460914956.023659</v>
      </c>
      <c r="K2585" s="140">
        <v>55280559691.303215</v>
      </c>
      <c r="L2585" s="140">
        <v>7782824023.8114433</v>
      </c>
      <c r="M2585" s="140">
        <v>9678340331.8386345</v>
      </c>
      <c r="N2585" s="140">
        <v>0</v>
      </c>
      <c r="O2585" s="140">
        <v>0</v>
      </c>
      <c r="P2585" s="140">
        <v>10953955187.30633</v>
      </c>
      <c r="Q2585" s="140">
        <v>26865440148.346802</v>
      </c>
      <c r="R2585" s="140">
        <v>22872000222.518795</v>
      </c>
      <c r="S2585" s="140">
        <v>3993439925.8280058</v>
      </c>
      <c r="T2585" s="140">
        <v>11180355264.720449</v>
      </c>
      <c r="U2585" s="140">
        <v>513161454.78150386</v>
      </c>
      <c r="V2585" s="140">
        <v>0</v>
      </c>
      <c r="W2585" s="140">
        <v>0</v>
      </c>
      <c r="X2585" s="140">
        <v>513161454.78150386</v>
      </c>
      <c r="Y2585" s="140">
        <v>10667193809.938946</v>
      </c>
      <c r="Z2585" s="140">
        <v>93700847409.950684</v>
      </c>
      <c r="AA2585" s="140">
        <v>54661153560.260567</v>
      </c>
      <c r="AB2585" s="140">
        <v>14627462166.031616</v>
      </c>
      <c r="AC2585" s="140">
        <v>40033691394.228951</v>
      </c>
      <c r="AD2585" s="140">
        <v>39039693849.690033</v>
      </c>
      <c r="AE2585" s="140">
        <v>10447120259.36754</v>
      </c>
      <c r="AF2585" s="140">
        <v>28592573590.322495</v>
      </c>
      <c r="AG2585" s="140">
        <v>-12055891119.930983</v>
      </c>
      <c r="AH2585" s="140">
        <v>6148623</v>
      </c>
      <c r="AI2585" s="44"/>
      <c r="AK2585" s="44"/>
      <c r="AL2585" s="4"/>
    </row>
    <row r="2586" spans="1:38" x14ac:dyDescent="0.35">
      <c r="A2586" s="140" t="s">
        <v>143</v>
      </c>
      <c r="B2586" s="140" t="s">
        <v>144</v>
      </c>
      <c r="C2586" s="140" t="s">
        <v>16</v>
      </c>
      <c r="D2586" s="140" t="s">
        <v>9</v>
      </c>
      <c r="E2586" s="140" t="s">
        <v>535</v>
      </c>
      <c r="F2586" s="140">
        <v>2010</v>
      </c>
      <c r="G2586" s="140" t="s">
        <v>2304</v>
      </c>
      <c r="H2586" s="140">
        <v>188453186716.52258</v>
      </c>
      <c r="I2586" s="140">
        <v>23262681258.778519</v>
      </c>
      <c r="J2586" s="140">
        <v>73675194023.760437</v>
      </c>
      <c r="K2586" s="140">
        <v>58533843800.066391</v>
      </c>
      <c r="L2586" s="140">
        <v>8696210925.8100624</v>
      </c>
      <c r="M2586" s="140">
        <v>9860249411.382618</v>
      </c>
      <c r="N2586" s="140">
        <v>0</v>
      </c>
      <c r="O2586" s="140">
        <v>0</v>
      </c>
      <c r="P2586" s="140">
        <v>11096389422.692871</v>
      </c>
      <c r="Q2586" s="140">
        <v>28880994040.180836</v>
      </c>
      <c r="R2586" s="140">
        <v>24894445226.08345</v>
      </c>
      <c r="S2586" s="140">
        <v>3986548814.0973864</v>
      </c>
      <c r="T2586" s="140">
        <v>15141350223.694046</v>
      </c>
      <c r="U2586" s="140">
        <v>577188461.29501224</v>
      </c>
      <c r="V2586" s="140">
        <v>0</v>
      </c>
      <c r="W2586" s="140">
        <v>0</v>
      </c>
      <c r="X2586" s="140">
        <v>577188461.29501224</v>
      </c>
      <c r="Y2586" s="140">
        <v>14564161762.399035</v>
      </c>
      <c r="Z2586" s="140">
        <v>102805601945.53392</v>
      </c>
      <c r="AA2586" s="140">
        <v>60089657658.078285</v>
      </c>
      <c r="AB2586" s="140">
        <v>16080143515.345556</v>
      </c>
      <c r="AC2586" s="140">
        <v>44009514142.732735</v>
      </c>
      <c r="AD2586" s="140">
        <v>42715944287.456139</v>
      </c>
      <c r="AE2586" s="140">
        <v>11430894122.317533</v>
      </c>
      <c r="AF2586" s="140">
        <v>31285050165.138607</v>
      </c>
      <c r="AG2586" s="140">
        <v>-11290290511.55028</v>
      </c>
      <c r="AH2586" s="140">
        <v>6249165</v>
      </c>
      <c r="AI2586" s="44"/>
      <c r="AK2586" s="44"/>
      <c r="AL2586" s="4"/>
    </row>
    <row r="2587" spans="1:38" x14ac:dyDescent="0.35">
      <c r="A2587" s="140" t="s">
        <v>143</v>
      </c>
      <c r="B2587" s="140" t="s">
        <v>144</v>
      </c>
      <c r="C2587" s="140" t="s">
        <v>16</v>
      </c>
      <c r="D2587" s="140" t="s">
        <v>9</v>
      </c>
      <c r="E2587" s="140" t="s">
        <v>535</v>
      </c>
      <c r="F2587" s="140">
        <v>2011</v>
      </c>
      <c r="G2587" s="140" t="s">
        <v>2305</v>
      </c>
      <c r="H2587" s="140">
        <v>203985005412.60226</v>
      </c>
      <c r="I2587" s="140">
        <v>25242508384.178162</v>
      </c>
      <c r="J2587" s="140">
        <v>78304113288.429794</v>
      </c>
      <c r="K2587" s="140">
        <v>61926916048.886734</v>
      </c>
      <c r="L2587" s="140">
        <v>9849186428.1967678</v>
      </c>
      <c r="M2587" s="140">
        <v>10140330565.614586</v>
      </c>
      <c r="N2587" s="140">
        <v>0</v>
      </c>
      <c r="O2587" s="140">
        <v>0</v>
      </c>
      <c r="P2587" s="140">
        <v>11569215705.765247</v>
      </c>
      <c r="Q2587" s="140">
        <v>30368183349.310139</v>
      </c>
      <c r="R2587" s="140">
        <v>26273056904.87043</v>
      </c>
      <c r="S2587" s="140">
        <v>4095126444.4397092</v>
      </c>
      <c r="T2587" s="140">
        <v>16377197239.543055</v>
      </c>
      <c r="U2587" s="140">
        <v>684652261.25752044</v>
      </c>
      <c r="V2587" s="140">
        <v>0</v>
      </c>
      <c r="W2587" s="140">
        <v>0</v>
      </c>
      <c r="X2587" s="140">
        <v>684652261.25752044</v>
      </c>
      <c r="Y2587" s="140">
        <v>15692544978.285534</v>
      </c>
      <c r="Z2587" s="140">
        <v>111587957334.11571</v>
      </c>
      <c r="AA2587" s="140">
        <v>65412208373.917435</v>
      </c>
      <c r="AB2587" s="140">
        <v>17504471473.16827</v>
      </c>
      <c r="AC2587" s="140">
        <v>47907736900.749168</v>
      </c>
      <c r="AD2587" s="140">
        <v>46175748960.197838</v>
      </c>
      <c r="AE2587" s="140">
        <v>12356746554.183893</v>
      </c>
      <c r="AF2587" s="140">
        <v>33819002406.013943</v>
      </c>
      <c r="AG2587" s="140">
        <v>-11149573594.121363</v>
      </c>
      <c r="AH2587" s="140">
        <v>6347567</v>
      </c>
      <c r="AI2587" s="44"/>
      <c r="AK2587" s="44"/>
      <c r="AL2587" s="4"/>
    </row>
    <row r="2588" spans="1:38" x14ac:dyDescent="0.35">
      <c r="A2588" s="140" t="s">
        <v>143</v>
      </c>
      <c r="B2588" s="140" t="s">
        <v>144</v>
      </c>
      <c r="C2588" s="140" t="s">
        <v>16</v>
      </c>
      <c r="D2588" s="140" t="s">
        <v>9</v>
      </c>
      <c r="E2588" s="140" t="s">
        <v>535</v>
      </c>
      <c r="F2588" s="140">
        <v>2012</v>
      </c>
      <c r="G2588" s="140" t="s">
        <v>2306</v>
      </c>
      <c r="H2588" s="140">
        <v>215395525061.52722</v>
      </c>
      <c r="I2588" s="140">
        <v>28120856643.815186</v>
      </c>
      <c r="J2588" s="140">
        <v>82052328771.378479</v>
      </c>
      <c r="K2588" s="140">
        <v>64198516488.702316</v>
      </c>
      <c r="L2588" s="140">
        <v>10294133293.777075</v>
      </c>
      <c r="M2588" s="140">
        <v>10627587746.31377</v>
      </c>
      <c r="N2588" s="140">
        <v>0</v>
      </c>
      <c r="O2588" s="140">
        <v>0</v>
      </c>
      <c r="P2588" s="140">
        <v>12209685708.710802</v>
      </c>
      <c r="Q2588" s="140">
        <v>31067109739.900677</v>
      </c>
      <c r="R2588" s="140">
        <v>26746390070.270813</v>
      </c>
      <c r="S2588" s="140">
        <v>4320719669.6298637</v>
      </c>
      <c r="T2588" s="140">
        <v>17853812282.676159</v>
      </c>
      <c r="U2588" s="140">
        <v>619523255.52672458</v>
      </c>
      <c r="V2588" s="140">
        <v>0</v>
      </c>
      <c r="W2588" s="140">
        <v>0</v>
      </c>
      <c r="X2588" s="140">
        <v>619523255.52672458</v>
      </c>
      <c r="Y2588" s="140">
        <v>17234289027.149433</v>
      </c>
      <c r="Z2588" s="140">
        <v>116378719100.86661</v>
      </c>
      <c r="AA2588" s="140">
        <v>68424235996.470085</v>
      </c>
      <c r="AB2588" s="140">
        <v>18310497640.240639</v>
      </c>
      <c r="AC2588" s="140">
        <v>50113738356.229332</v>
      </c>
      <c r="AD2588" s="140">
        <v>47954483104.396652</v>
      </c>
      <c r="AE2588" s="140">
        <v>12832740284.704254</v>
      </c>
      <c r="AF2588" s="140">
        <v>35121742819.69239</v>
      </c>
      <c r="AG2588" s="140">
        <v>-11156379454.533085</v>
      </c>
      <c r="AH2588" s="140">
        <v>6444530</v>
      </c>
      <c r="AI2588" s="44"/>
      <c r="AK2588" s="44"/>
      <c r="AL2588" s="4"/>
    </row>
    <row r="2589" spans="1:38" x14ac:dyDescent="0.35">
      <c r="A2589" s="140" t="s">
        <v>143</v>
      </c>
      <c r="B2589" s="140" t="s">
        <v>144</v>
      </c>
      <c r="C2589" s="140" t="s">
        <v>16</v>
      </c>
      <c r="D2589" s="140" t="s">
        <v>9</v>
      </c>
      <c r="E2589" s="140" t="s">
        <v>535</v>
      </c>
      <c r="F2589" s="140">
        <v>2013</v>
      </c>
      <c r="G2589" s="140" t="s">
        <v>2307</v>
      </c>
      <c r="H2589" s="140">
        <v>237265404573.89432</v>
      </c>
      <c r="I2589" s="140">
        <v>30846598956.670177</v>
      </c>
      <c r="J2589" s="140">
        <v>94211519799.699326</v>
      </c>
      <c r="K2589" s="140">
        <v>65969017858.379837</v>
      </c>
      <c r="L2589" s="140">
        <v>10224486777.495979</v>
      </c>
      <c r="M2589" s="140">
        <v>11091014363.003313</v>
      </c>
      <c r="N2589" s="140">
        <v>0</v>
      </c>
      <c r="O2589" s="140">
        <v>0</v>
      </c>
      <c r="P2589" s="140">
        <v>12792370189.209652</v>
      </c>
      <c r="Q2589" s="140">
        <v>31861146528.670891</v>
      </c>
      <c r="R2589" s="140">
        <v>27355359958.551155</v>
      </c>
      <c r="S2589" s="140">
        <v>4505786570.1197348</v>
      </c>
      <c r="T2589" s="140">
        <v>28242501941.319492</v>
      </c>
      <c r="U2589" s="140">
        <v>436431588.14317989</v>
      </c>
      <c r="V2589" s="140">
        <v>0</v>
      </c>
      <c r="W2589" s="140">
        <v>0</v>
      </c>
      <c r="X2589" s="140">
        <v>436431588.14317989</v>
      </c>
      <c r="Y2589" s="140">
        <v>27806070353.176311</v>
      </c>
      <c r="Z2589" s="140">
        <v>124633754288.30678</v>
      </c>
      <c r="AA2589" s="140">
        <v>73480282918.694733</v>
      </c>
      <c r="AB2589" s="140">
        <v>19663508512.632648</v>
      </c>
      <c r="AC2589" s="140">
        <v>53816774406.062096</v>
      </c>
      <c r="AD2589" s="140">
        <v>51153471369.612022</v>
      </c>
      <c r="AE2589" s="140">
        <v>13688797589.960888</v>
      </c>
      <c r="AF2589" s="140">
        <v>37464673779.651009</v>
      </c>
      <c r="AG2589" s="140">
        <v>-12426468470.781958</v>
      </c>
      <c r="AH2589" s="140">
        <v>6541304</v>
      </c>
      <c r="AI2589" s="44"/>
      <c r="AK2589" s="44"/>
      <c r="AL2589" s="4"/>
    </row>
    <row r="2590" spans="1:38" x14ac:dyDescent="0.35">
      <c r="A2590" s="140" t="s">
        <v>143</v>
      </c>
      <c r="B2590" s="140" t="s">
        <v>144</v>
      </c>
      <c r="C2590" s="140" t="s">
        <v>16</v>
      </c>
      <c r="D2590" s="140" t="s">
        <v>9</v>
      </c>
      <c r="E2590" s="140" t="s">
        <v>535</v>
      </c>
      <c r="F2590" s="140">
        <v>2014</v>
      </c>
      <c r="G2590" s="140" t="s">
        <v>2308</v>
      </c>
      <c r="H2590" s="140">
        <v>237633257550.37659</v>
      </c>
      <c r="I2590" s="140">
        <v>33910700373.727341</v>
      </c>
      <c r="J2590" s="140">
        <v>84593206104.737091</v>
      </c>
      <c r="K2590" s="140">
        <v>66640478770.845863</v>
      </c>
      <c r="L2590" s="140">
        <v>11167805923.124561</v>
      </c>
      <c r="M2590" s="140">
        <v>11482211602.461401</v>
      </c>
      <c r="N2590" s="140">
        <v>0</v>
      </c>
      <c r="O2590" s="140">
        <v>0</v>
      </c>
      <c r="P2590" s="140">
        <v>13130045924.307404</v>
      </c>
      <c r="Q2590" s="140">
        <v>30860415320.952492</v>
      </c>
      <c r="R2590" s="140">
        <v>26250539655.483128</v>
      </c>
      <c r="S2590" s="140">
        <v>4609875665.4693632</v>
      </c>
      <c r="T2590" s="140">
        <v>17952727333.891243</v>
      </c>
      <c r="U2590" s="140">
        <v>364330300.76337355</v>
      </c>
      <c r="V2590" s="140">
        <v>0</v>
      </c>
      <c r="W2590" s="140">
        <v>0</v>
      </c>
      <c r="X2590" s="140">
        <v>364330300.76337355</v>
      </c>
      <c r="Y2590" s="140">
        <v>17588397033.127869</v>
      </c>
      <c r="Z2590" s="140">
        <v>133368130249.86278</v>
      </c>
      <c r="AA2590" s="140">
        <v>78834034016.44371</v>
      </c>
      <c r="AB2590" s="140">
        <v>21096185771.123688</v>
      </c>
      <c r="AC2590" s="140">
        <v>57737848245.320015</v>
      </c>
      <c r="AD2590" s="140">
        <v>54534096233.419052</v>
      </c>
      <c r="AE2590" s="140">
        <v>14593461305.81848</v>
      </c>
      <c r="AF2590" s="140">
        <v>39940634927.600571</v>
      </c>
      <c r="AG2590" s="140">
        <v>-14238779177.950615</v>
      </c>
      <c r="AH2590" s="140">
        <v>6639756</v>
      </c>
      <c r="AI2590" s="44"/>
      <c r="AK2590" s="44"/>
      <c r="AL2590" s="4"/>
    </row>
    <row r="2591" spans="1:38" x14ac:dyDescent="0.35">
      <c r="A2591" s="140" t="s">
        <v>143</v>
      </c>
      <c r="B2591" s="140" t="s">
        <v>144</v>
      </c>
      <c r="C2591" s="140" t="s">
        <v>16</v>
      </c>
      <c r="D2591" s="140" t="s">
        <v>9</v>
      </c>
      <c r="E2591" s="140" t="s">
        <v>535</v>
      </c>
      <c r="F2591" s="140">
        <v>2015</v>
      </c>
      <c r="G2591" s="140" t="s">
        <v>2309</v>
      </c>
      <c r="H2591" s="140">
        <v>243012389643.57932</v>
      </c>
      <c r="I2591" s="140">
        <v>37286950012.069298</v>
      </c>
      <c r="J2591" s="140">
        <v>82511726005.903976</v>
      </c>
      <c r="K2591" s="140">
        <v>67264246157.859825</v>
      </c>
      <c r="L2591" s="140">
        <v>11308951036.225767</v>
      </c>
      <c r="M2591" s="140">
        <v>11928622505.917635</v>
      </c>
      <c r="N2591" s="140">
        <v>0</v>
      </c>
      <c r="O2591" s="140">
        <v>0</v>
      </c>
      <c r="P2591" s="140">
        <v>13236292782.727371</v>
      </c>
      <c r="Q2591" s="140">
        <v>30790379832.989052</v>
      </c>
      <c r="R2591" s="140">
        <v>26145989320.273094</v>
      </c>
      <c r="S2591" s="140">
        <v>4644390512.7159586</v>
      </c>
      <c r="T2591" s="140">
        <v>15247479848.044142</v>
      </c>
      <c r="U2591" s="140">
        <v>241907695.61036229</v>
      </c>
      <c r="V2591" s="140">
        <v>0</v>
      </c>
      <c r="W2591" s="140">
        <v>0</v>
      </c>
      <c r="X2591" s="140">
        <v>241907695.61036229</v>
      </c>
      <c r="Y2591" s="140">
        <v>15005572152.433779</v>
      </c>
      <c r="Z2591" s="140">
        <v>140019387937.23199</v>
      </c>
      <c r="AA2591" s="140">
        <v>82904260758.733856</v>
      </c>
      <c r="AB2591" s="140">
        <v>22185388684.018436</v>
      </c>
      <c r="AC2591" s="140">
        <v>60718872074.715416</v>
      </c>
      <c r="AD2591" s="140">
        <v>57115127178.498108</v>
      </c>
      <c r="AE2591" s="140">
        <v>15284151678.038277</v>
      </c>
      <c r="AF2591" s="140">
        <v>41830975500.459831</v>
      </c>
      <c r="AG2591" s="140">
        <v>-16805674311.625946</v>
      </c>
      <c r="AH2591" s="140">
        <v>6741164</v>
      </c>
      <c r="AI2591" s="44"/>
      <c r="AK2591" s="44"/>
      <c r="AL2591" s="4"/>
    </row>
    <row r="2592" spans="1:38" x14ac:dyDescent="0.35">
      <c r="A2592" s="140" t="s">
        <v>143</v>
      </c>
      <c r="B2592" s="140" t="s">
        <v>144</v>
      </c>
      <c r="C2592" s="140" t="s">
        <v>16</v>
      </c>
      <c r="D2592" s="140" t="s">
        <v>9</v>
      </c>
      <c r="E2592" s="140" t="s">
        <v>535</v>
      </c>
      <c r="F2592" s="140">
        <v>2016</v>
      </c>
      <c r="G2592" s="140" t="s">
        <v>2310</v>
      </c>
      <c r="H2592" s="140">
        <v>253421446838.10172</v>
      </c>
      <c r="I2592" s="140">
        <v>40886756975.225349</v>
      </c>
      <c r="J2592" s="140">
        <v>84323729466.908691</v>
      </c>
      <c r="K2592" s="140">
        <v>67634476063.601021</v>
      </c>
      <c r="L2592" s="140">
        <v>11114454917.253317</v>
      </c>
      <c r="M2592" s="140">
        <v>12301376518.115437</v>
      </c>
      <c r="N2592" s="140">
        <v>0</v>
      </c>
      <c r="O2592" s="140">
        <v>0</v>
      </c>
      <c r="P2592" s="140">
        <v>12691214298.102076</v>
      </c>
      <c r="Q2592" s="140">
        <v>31527430330.130192</v>
      </c>
      <c r="R2592" s="140">
        <v>27076968350.726448</v>
      </c>
      <c r="S2592" s="140">
        <v>4450461979.4037447</v>
      </c>
      <c r="T2592" s="140">
        <v>16689253403.307661</v>
      </c>
      <c r="U2592" s="140">
        <v>82565603.512555882</v>
      </c>
      <c r="V2592" s="140">
        <v>0</v>
      </c>
      <c r="W2592" s="140">
        <v>0</v>
      </c>
      <c r="X2592" s="140">
        <v>82565603.512555882</v>
      </c>
      <c r="Y2592" s="140">
        <v>16606687799.795105</v>
      </c>
      <c r="Z2592" s="140">
        <v>147771998564.94019</v>
      </c>
      <c r="AA2592" s="140">
        <v>87592334415.111588</v>
      </c>
      <c r="AB2592" s="140">
        <v>23439928985.013523</v>
      </c>
      <c r="AC2592" s="140">
        <v>64152405430.097916</v>
      </c>
      <c r="AD2592" s="140">
        <v>60179664149.828575</v>
      </c>
      <c r="AE2592" s="140">
        <v>16104229478.905043</v>
      </c>
      <c r="AF2592" s="140">
        <v>44075434670.923523</v>
      </c>
      <c r="AG2592" s="140">
        <v>-19561038168.9725</v>
      </c>
      <c r="AH2592" s="140">
        <v>6845846</v>
      </c>
      <c r="AI2592" s="44"/>
      <c r="AK2592" s="44"/>
      <c r="AL2592" s="4"/>
    </row>
    <row r="2593" spans="1:38" x14ac:dyDescent="0.35">
      <c r="A2593" s="140" t="s">
        <v>143</v>
      </c>
      <c r="B2593" s="140" t="s">
        <v>144</v>
      </c>
      <c r="C2593" s="140" t="s">
        <v>16</v>
      </c>
      <c r="D2593" s="140" t="s">
        <v>9</v>
      </c>
      <c r="E2593" s="140" t="s">
        <v>535</v>
      </c>
      <c r="F2593" s="140">
        <v>2017</v>
      </c>
      <c r="G2593" s="140" t="s">
        <v>2311</v>
      </c>
      <c r="H2593" s="140">
        <v>261864355184.7337</v>
      </c>
      <c r="I2593" s="140">
        <v>44498050018.675491</v>
      </c>
      <c r="J2593" s="140">
        <v>81381418803.099411</v>
      </c>
      <c r="K2593" s="140">
        <v>68781735571.427094</v>
      </c>
      <c r="L2593" s="140">
        <v>11254303415.61035</v>
      </c>
      <c r="M2593" s="140">
        <v>12629592484.007008</v>
      </c>
      <c r="N2593" s="140">
        <v>0</v>
      </c>
      <c r="O2593" s="140">
        <v>0</v>
      </c>
      <c r="P2593" s="140">
        <v>11825828177.799212</v>
      </c>
      <c r="Q2593" s="140">
        <v>33072011494.010529</v>
      </c>
      <c r="R2593" s="140">
        <v>28941928094.718418</v>
      </c>
      <c r="S2593" s="140">
        <v>4130083399.2921119</v>
      </c>
      <c r="T2593" s="140">
        <v>12599683231.672318</v>
      </c>
      <c r="U2593" s="140">
        <v>0</v>
      </c>
      <c r="V2593" s="140">
        <v>0</v>
      </c>
      <c r="W2593" s="140">
        <v>0</v>
      </c>
      <c r="X2593" s="140">
        <v>0</v>
      </c>
      <c r="Y2593" s="140">
        <v>12599683231.672318</v>
      </c>
      <c r="Z2593" s="140">
        <v>157730269953.18811</v>
      </c>
      <c r="AA2593" s="140">
        <v>93549160816.351196</v>
      </c>
      <c r="AB2593" s="140">
        <v>25033990711.458672</v>
      </c>
      <c r="AC2593" s="140">
        <v>68515170104.892525</v>
      </c>
      <c r="AD2593" s="140">
        <v>64181109136.836937</v>
      </c>
      <c r="AE2593" s="140">
        <v>17175026221.099632</v>
      </c>
      <c r="AF2593" s="140">
        <v>47006082915.737305</v>
      </c>
      <c r="AG2593" s="140">
        <v>-21745383590.229355</v>
      </c>
      <c r="AH2593" s="140">
        <v>6953035</v>
      </c>
      <c r="AI2593" s="44"/>
      <c r="AK2593" s="44"/>
      <c r="AL2593" s="4"/>
    </row>
    <row r="2594" spans="1:38" x14ac:dyDescent="0.35">
      <c r="A2594" s="140" t="s">
        <v>143</v>
      </c>
      <c r="B2594" s="140" t="s">
        <v>144</v>
      </c>
      <c r="C2594" s="140" t="s">
        <v>16</v>
      </c>
      <c r="D2594" s="140" t="s">
        <v>9</v>
      </c>
      <c r="E2594" s="140" t="s">
        <v>535</v>
      </c>
      <c r="F2594" s="140">
        <v>2018</v>
      </c>
      <c r="G2594" s="140" t="s">
        <v>2312</v>
      </c>
      <c r="H2594" s="140">
        <v>268895963331.85458</v>
      </c>
      <c r="I2594" s="140">
        <v>48770222707.629623</v>
      </c>
      <c r="J2594" s="140">
        <v>76623397808.928314</v>
      </c>
      <c r="K2594" s="140">
        <v>68676158918.812912</v>
      </c>
      <c r="L2594" s="140">
        <v>10521373223.306908</v>
      </c>
      <c r="M2594" s="140">
        <v>13065711906.510857</v>
      </c>
      <c r="N2594" s="140">
        <v>0</v>
      </c>
      <c r="O2594" s="140">
        <v>0</v>
      </c>
      <c r="P2594" s="140">
        <v>11101318636.175411</v>
      </c>
      <c r="Q2594" s="140">
        <v>33987755152.819744</v>
      </c>
      <c r="R2594" s="140">
        <v>30126061922.142567</v>
      </c>
      <c r="S2594" s="140">
        <v>3861693230.677176</v>
      </c>
      <c r="T2594" s="140">
        <v>7947238890.1153927</v>
      </c>
      <c r="U2594" s="140">
        <v>0</v>
      </c>
      <c r="V2594" s="140">
        <v>0</v>
      </c>
      <c r="W2594" s="140">
        <v>0</v>
      </c>
      <c r="X2594" s="140">
        <v>0</v>
      </c>
      <c r="Y2594" s="140">
        <v>7947238890.1153927</v>
      </c>
      <c r="Z2594" s="140">
        <v>167309892815.29663</v>
      </c>
      <c r="AA2594" s="140">
        <v>99248024249.589966</v>
      </c>
      <c r="AB2594" s="140">
        <v>26559020898.887531</v>
      </c>
      <c r="AC2594" s="140">
        <v>72689003350.702423</v>
      </c>
      <c r="AD2594" s="140">
        <v>68061868565.706665</v>
      </c>
      <c r="AE2594" s="140">
        <v>18213527204.410866</v>
      </c>
      <c r="AF2594" s="140">
        <v>49848341361.295624</v>
      </c>
      <c r="AG2594" s="140">
        <v>-23807550000</v>
      </c>
      <c r="AH2594" s="140">
        <v>7061507</v>
      </c>
      <c r="AI2594" s="44"/>
      <c r="AK2594" s="44"/>
      <c r="AL2594" s="4"/>
    </row>
    <row r="2595" spans="1:38" x14ac:dyDescent="0.35">
      <c r="A2595" s="140" t="s">
        <v>147</v>
      </c>
      <c r="B2595" s="140" t="s">
        <v>148</v>
      </c>
      <c r="C2595" s="140" t="s">
        <v>6</v>
      </c>
      <c r="D2595" s="140" t="s">
        <v>8</v>
      </c>
      <c r="E2595" s="140" t="s">
        <v>535</v>
      </c>
      <c r="F2595" s="140">
        <v>1995</v>
      </c>
      <c r="G2595" s="140" t="s">
        <v>2313</v>
      </c>
      <c r="H2595" s="140">
        <v>239152212135.55734</v>
      </c>
      <c r="I2595" s="140">
        <v>87146487468.300858</v>
      </c>
      <c r="J2595" s="140">
        <v>14670628759.693941</v>
      </c>
      <c r="K2595" s="140">
        <v>14670628759.693941</v>
      </c>
      <c r="L2595" s="140">
        <v>59998080.135343678</v>
      </c>
      <c r="M2595" s="140">
        <v>1303505276.5469539</v>
      </c>
      <c r="N2595" s="140">
        <v>0</v>
      </c>
      <c r="O2595" s="140">
        <v>257721455.33630675</v>
      </c>
      <c r="P2595" s="140">
        <v>88106464.404807508</v>
      </c>
      <c r="Q2595" s="140">
        <v>12961297483.270529</v>
      </c>
      <c r="R2595" s="140">
        <v>10007523484.546852</v>
      </c>
      <c r="S2595" s="140">
        <v>2953773998.7236762</v>
      </c>
      <c r="T2595" s="140">
        <v>0</v>
      </c>
      <c r="U2595" s="140">
        <v>0</v>
      </c>
      <c r="V2595" s="140">
        <v>0</v>
      </c>
      <c r="W2595" s="140">
        <v>0</v>
      </c>
      <c r="X2595" s="140">
        <v>0</v>
      </c>
      <c r="Y2595" s="140">
        <v>0</v>
      </c>
      <c r="Z2595" s="140">
        <v>117731208655.5197</v>
      </c>
      <c r="AA2595" s="140">
        <v>86160478817.854004</v>
      </c>
      <c r="AB2595" s="140">
        <v>76862214654.459335</v>
      </c>
      <c r="AC2595" s="140">
        <v>9298264163.3945522</v>
      </c>
      <c r="AD2595" s="140">
        <v>31570729837.665691</v>
      </c>
      <c r="AE2595" s="140">
        <v>28163680690.662277</v>
      </c>
      <c r="AF2595" s="140">
        <v>3407049147.0034413</v>
      </c>
      <c r="AG2595" s="140">
        <v>19603887252.042824</v>
      </c>
      <c r="AH2595" s="140">
        <v>3528380</v>
      </c>
      <c r="AI2595" s="44"/>
      <c r="AK2595" s="44"/>
      <c r="AL2595" s="4"/>
    </row>
    <row r="2596" spans="1:38" x14ac:dyDescent="0.35">
      <c r="A2596" s="140" t="s">
        <v>147</v>
      </c>
      <c r="B2596" s="140" t="s">
        <v>148</v>
      </c>
      <c r="C2596" s="140" t="s">
        <v>6</v>
      </c>
      <c r="D2596" s="140" t="s">
        <v>8</v>
      </c>
      <c r="E2596" s="140" t="s">
        <v>535</v>
      </c>
      <c r="F2596" s="140">
        <v>1996</v>
      </c>
      <c r="G2596" s="140" t="s">
        <v>2314</v>
      </c>
      <c r="H2596" s="140">
        <v>259272397235.70984</v>
      </c>
      <c r="I2596" s="140">
        <v>90955276806.330963</v>
      </c>
      <c r="J2596" s="140">
        <v>16095086561.284721</v>
      </c>
      <c r="K2596" s="140">
        <v>16095086561.284721</v>
      </c>
      <c r="L2596" s="140">
        <v>55165411.661269464</v>
      </c>
      <c r="M2596" s="140">
        <v>1262480904.2004898</v>
      </c>
      <c r="N2596" s="140">
        <v>0</v>
      </c>
      <c r="O2596" s="140">
        <v>255007540.13089305</v>
      </c>
      <c r="P2596" s="140">
        <v>98557243.594721988</v>
      </c>
      <c r="Q2596" s="140">
        <v>14423875461.697346</v>
      </c>
      <c r="R2596" s="140">
        <v>11460750614.01722</v>
      </c>
      <c r="S2596" s="140">
        <v>2963124847.6801271</v>
      </c>
      <c r="T2596" s="140">
        <v>0</v>
      </c>
      <c r="U2596" s="140">
        <v>0</v>
      </c>
      <c r="V2596" s="140">
        <v>0</v>
      </c>
      <c r="W2596" s="140">
        <v>0</v>
      </c>
      <c r="X2596" s="140">
        <v>0</v>
      </c>
      <c r="Y2596" s="140">
        <v>0</v>
      </c>
      <c r="Z2596" s="140">
        <v>133222659700.53545</v>
      </c>
      <c r="AA2596" s="140">
        <v>97431318417.482758</v>
      </c>
      <c r="AB2596" s="140">
        <v>86916728098.773544</v>
      </c>
      <c r="AC2596" s="140">
        <v>10514590318.709286</v>
      </c>
      <c r="AD2596" s="140">
        <v>35791341283.052689</v>
      </c>
      <c r="AE2596" s="140">
        <v>31928812307.145096</v>
      </c>
      <c r="AF2596" s="140">
        <v>3862528975.9075871</v>
      </c>
      <c r="AG2596" s="140">
        <v>18999374167.558708</v>
      </c>
      <c r="AH2596" s="140">
        <v>3610665</v>
      </c>
      <c r="AI2596" s="44"/>
      <c r="AK2596" s="44"/>
      <c r="AL2596" s="4"/>
    </row>
    <row r="2597" spans="1:38" x14ac:dyDescent="0.35">
      <c r="A2597" s="140" t="s">
        <v>147</v>
      </c>
      <c r="B2597" s="140" t="s">
        <v>148</v>
      </c>
      <c r="C2597" s="140" t="s">
        <v>6</v>
      </c>
      <c r="D2597" s="140" t="s">
        <v>8</v>
      </c>
      <c r="E2597" s="140" t="s">
        <v>535</v>
      </c>
      <c r="F2597" s="140">
        <v>1997</v>
      </c>
      <c r="G2597" s="140" t="s">
        <v>2315</v>
      </c>
      <c r="H2597" s="140">
        <v>257623153684.06125</v>
      </c>
      <c r="I2597" s="140">
        <v>93447100306.052917</v>
      </c>
      <c r="J2597" s="140">
        <v>17016322609.0434</v>
      </c>
      <c r="K2597" s="140">
        <v>17016322609.0434</v>
      </c>
      <c r="L2597" s="140">
        <v>50656567.706878558</v>
      </c>
      <c r="M2597" s="140">
        <v>1498720086.625479</v>
      </c>
      <c r="N2597" s="140">
        <v>0</v>
      </c>
      <c r="O2597" s="140">
        <v>255621409.19147363</v>
      </c>
      <c r="P2597" s="140">
        <v>108308041.13001609</v>
      </c>
      <c r="Q2597" s="140">
        <v>15103016504.389553</v>
      </c>
      <c r="R2597" s="140">
        <v>12291043150.644171</v>
      </c>
      <c r="S2597" s="140">
        <v>2811973353.7453828</v>
      </c>
      <c r="T2597" s="140">
        <v>0</v>
      </c>
      <c r="U2597" s="140">
        <v>0</v>
      </c>
      <c r="V2597" s="140">
        <v>0</v>
      </c>
      <c r="W2597" s="140">
        <v>0</v>
      </c>
      <c r="X2597" s="140">
        <v>0</v>
      </c>
      <c r="Y2597" s="140">
        <v>0</v>
      </c>
      <c r="Z2597" s="140">
        <v>135943393398.5985</v>
      </c>
      <c r="AA2597" s="140">
        <v>99361533084.115692</v>
      </c>
      <c r="AB2597" s="140">
        <v>88638637912.547485</v>
      </c>
      <c r="AC2597" s="140">
        <v>10722895171.568253</v>
      </c>
      <c r="AD2597" s="140">
        <v>36581860314.482819</v>
      </c>
      <c r="AE2597" s="140">
        <v>32634020127.666664</v>
      </c>
      <c r="AF2597" s="140">
        <v>3947840186.8163452</v>
      </c>
      <c r="AG2597" s="140">
        <v>11216337370.366434</v>
      </c>
      <c r="AH2597" s="140">
        <v>3658424</v>
      </c>
      <c r="AI2597" s="44"/>
      <c r="AK2597" s="44"/>
      <c r="AL2597" s="4"/>
    </row>
    <row r="2598" spans="1:38" x14ac:dyDescent="0.35">
      <c r="A2598" s="140" t="s">
        <v>147</v>
      </c>
      <c r="B2598" s="140" t="s">
        <v>148</v>
      </c>
      <c r="C2598" s="140" t="s">
        <v>6</v>
      </c>
      <c r="D2598" s="140" t="s">
        <v>8</v>
      </c>
      <c r="E2598" s="140" t="s">
        <v>535</v>
      </c>
      <c r="F2598" s="140">
        <v>1998</v>
      </c>
      <c r="G2598" s="140" t="s">
        <v>2316</v>
      </c>
      <c r="H2598" s="140">
        <v>266366520421.98969</v>
      </c>
      <c r="I2598" s="140">
        <v>95882152164.698181</v>
      </c>
      <c r="J2598" s="140">
        <v>17141060386.919678</v>
      </c>
      <c r="K2598" s="140">
        <v>17141060386.919678</v>
      </c>
      <c r="L2598" s="140">
        <v>54963570.884525485</v>
      </c>
      <c r="M2598" s="140">
        <v>1695140727.0605693</v>
      </c>
      <c r="N2598" s="140">
        <v>0</v>
      </c>
      <c r="O2598" s="140">
        <v>257500755.50917181</v>
      </c>
      <c r="P2598" s="140">
        <v>120405229.26707155</v>
      </c>
      <c r="Q2598" s="140">
        <v>15013050104.198339</v>
      </c>
      <c r="R2598" s="140">
        <v>12366071475.60041</v>
      </c>
      <c r="S2598" s="140">
        <v>2646978628.597929</v>
      </c>
      <c r="T2598" s="140">
        <v>0</v>
      </c>
      <c r="U2598" s="140">
        <v>0</v>
      </c>
      <c r="V2598" s="140">
        <v>0</v>
      </c>
      <c r="W2598" s="140">
        <v>0</v>
      </c>
      <c r="X2598" s="140">
        <v>0</v>
      </c>
      <c r="Y2598" s="140">
        <v>0</v>
      </c>
      <c r="Z2598" s="140">
        <v>152140248995.06473</v>
      </c>
      <c r="AA2598" s="140">
        <v>111153679484.06265</v>
      </c>
      <c r="AB2598" s="140">
        <v>99158199784.361557</v>
      </c>
      <c r="AC2598" s="140">
        <v>11995479699.701204</v>
      </c>
      <c r="AD2598" s="140">
        <v>40986569511.002083</v>
      </c>
      <c r="AE2598" s="140">
        <v>36563382039.281075</v>
      </c>
      <c r="AF2598" s="140">
        <v>4423187471.7212076</v>
      </c>
      <c r="AG2598" s="140">
        <v>1203058875.307101</v>
      </c>
      <c r="AH2598" s="140">
        <v>3693520</v>
      </c>
      <c r="AI2598" s="44"/>
      <c r="AK2598" s="44"/>
      <c r="AL2598" s="4"/>
    </row>
    <row r="2599" spans="1:38" x14ac:dyDescent="0.35">
      <c r="A2599" s="140" t="s">
        <v>147</v>
      </c>
      <c r="B2599" s="140" t="s">
        <v>148</v>
      </c>
      <c r="C2599" s="140" t="s">
        <v>6</v>
      </c>
      <c r="D2599" s="140" t="s">
        <v>8</v>
      </c>
      <c r="E2599" s="140" t="s">
        <v>535</v>
      </c>
      <c r="F2599" s="140">
        <v>1999</v>
      </c>
      <c r="G2599" s="140" t="s">
        <v>2317</v>
      </c>
      <c r="H2599" s="140">
        <v>260498630998.05884</v>
      </c>
      <c r="I2599" s="140">
        <v>97037814924.500458</v>
      </c>
      <c r="J2599" s="140">
        <v>15185978922.763361</v>
      </c>
      <c r="K2599" s="140">
        <v>15185978922.763361</v>
      </c>
      <c r="L2599" s="140">
        <v>48054853.649181843</v>
      </c>
      <c r="M2599" s="140">
        <v>1028130143.5832859</v>
      </c>
      <c r="N2599" s="140">
        <v>0</v>
      </c>
      <c r="O2599" s="140">
        <v>325070398.23224413</v>
      </c>
      <c r="P2599" s="140">
        <v>128452467.92203932</v>
      </c>
      <c r="Q2599" s="140">
        <v>13656271059.37661</v>
      </c>
      <c r="R2599" s="140">
        <v>11161286816.883266</v>
      </c>
      <c r="S2599" s="140">
        <v>2494984242.4933429</v>
      </c>
      <c r="T2599" s="140">
        <v>0</v>
      </c>
      <c r="U2599" s="140">
        <v>0</v>
      </c>
      <c r="V2599" s="140">
        <v>0</v>
      </c>
      <c r="W2599" s="140">
        <v>0</v>
      </c>
      <c r="X2599" s="140">
        <v>0</v>
      </c>
      <c r="Y2599" s="140">
        <v>0</v>
      </c>
      <c r="Z2599" s="140">
        <v>150205440072.66385</v>
      </c>
      <c r="AA2599" s="140">
        <v>109767776070.67369</v>
      </c>
      <c r="AB2599" s="140">
        <v>97921860257.100616</v>
      </c>
      <c r="AC2599" s="140">
        <v>11845915813.573288</v>
      </c>
      <c r="AD2599" s="140">
        <v>40437664001.990166</v>
      </c>
      <c r="AE2599" s="140">
        <v>36073713299.766441</v>
      </c>
      <c r="AF2599" s="140">
        <v>4363950702.2235832</v>
      </c>
      <c r="AG2599" s="140">
        <v>-1930602921.868814</v>
      </c>
      <c r="AH2599" s="140">
        <v>3747766</v>
      </c>
      <c r="AI2599" s="44"/>
      <c r="AK2599" s="44"/>
      <c r="AL2599" s="4"/>
    </row>
    <row r="2600" spans="1:38" x14ac:dyDescent="0.35">
      <c r="A2600" s="140" t="s">
        <v>147</v>
      </c>
      <c r="B2600" s="140" t="s">
        <v>148</v>
      </c>
      <c r="C2600" s="140" t="s">
        <v>6</v>
      </c>
      <c r="D2600" s="140" t="s">
        <v>8</v>
      </c>
      <c r="E2600" s="140" t="s">
        <v>535</v>
      </c>
      <c r="F2600" s="140">
        <v>2000</v>
      </c>
      <c r="G2600" s="140" t="s">
        <v>2318</v>
      </c>
      <c r="H2600" s="140">
        <v>248056100779.27887</v>
      </c>
      <c r="I2600" s="140">
        <v>97797543215.558868</v>
      </c>
      <c r="J2600" s="140">
        <v>13546305676.770521</v>
      </c>
      <c r="K2600" s="140">
        <v>13546305676.770521</v>
      </c>
      <c r="L2600" s="140">
        <v>38579532.225057006</v>
      </c>
      <c r="M2600" s="140">
        <v>1128926239.8917627</v>
      </c>
      <c r="N2600" s="140">
        <v>0</v>
      </c>
      <c r="O2600" s="140">
        <v>311834616.99982756</v>
      </c>
      <c r="P2600" s="140">
        <v>144619867.62048993</v>
      </c>
      <c r="Q2600" s="140">
        <v>11922345420.033382</v>
      </c>
      <c r="R2600" s="140">
        <v>9575280293.2707748</v>
      </c>
      <c r="S2600" s="140">
        <v>2347065126.7626085</v>
      </c>
      <c r="T2600" s="140">
        <v>0</v>
      </c>
      <c r="U2600" s="140">
        <v>0</v>
      </c>
      <c r="V2600" s="140">
        <v>0</v>
      </c>
      <c r="W2600" s="140">
        <v>0</v>
      </c>
      <c r="X2600" s="140">
        <v>0</v>
      </c>
      <c r="Y2600" s="140">
        <v>0</v>
      </c>
      <c r="Z2600" s="140">
        <v>140549433778.15256</v>
      </c>
      <c r="AA2600" s="140">
        <v>102881543641.08902</v>
      </c>
      <c r="AB2600" s="140">
        <v>91778776067.861206</v>
      </c>
      <c r="AC2600" s="140">
        <v>11102767573.227812</v>
      </c>
      <c r="AD2600" s="140">
        <v>37667890137.063522</v>
      </c>
      <c r="AE2600" s="140">
        <v>33602847813.975197</v>
      </c>
      <c r="AF2600" s="140">
        <v>4065042323.0884376</v>
      </c>
      <c r="AG2600" s="140">
        <v>-3837181891.2030602</v>
      </c>
      <c r="AH2600" s="140">
        <v>3842778</v>
      </c>
      <c r="AI2600" s="44"/>
      <c r="AK2600" s="44"/>
      <c r="AL2600" s="4"/>
    </row>
    <row r="2601" spans="1:38" x14ac:dyDescent="0.35">
      <c r="A2601" s="140" t="s">
        <v>147</v>
      </c>
      <c r="B2601" s="140" t="s">
        <v>148</v>
      </c>
      <c r="C2601" s="140" t="s">
        <v>6</v>
      </c>
      <c r="D2601" s="140" t="s">
        <v>8</v>
      </c>
      <c r="E2601" s="140" t="s">
        <v>535</v>
      </c>
      <c r="F2601" s="140">
        <v>2001</v>
      </c>
      <c r="G2601" s="140" t="s">
        <v>2319</v>
      </c>
      <c r="H2601" s="140">
        <v>250462385628.49036</v>
      </c>
      <c r="I2601" s="140">
        <v>98822163718.744232</v>
      </c>
      <c r="J2601" s="140">
        <v>11656683864.166376</v>
      </c>
      <c r="K2601" s="140">
        <v>11656683864.166376</v>
      </c>
      <c r="L2601" s="140">
        <v>29110812.175096426</v>
      </c>
      <c r="M2601" s="140">
        <v>1258358041.2692103</v>
      </c>
      <c r="N2601" s="140">
        <v>0</v>
      </c>
      <c r="O2601" s="140">
        <v>376681388.59716785</v>
      </c>
      <c r="P2601" s="140">
        <v>141829597.84702024</v>
      </c>
      <c r="Q2601" s="140">
        <v>9850704024.2778797</v>
      </c>
      <c r="R2601" s="140">
        <v>7781897453.1480532</v>
      </c>
      <c r="S2601" s="140">
        <v>2068806571.1298268</v>
      </c>
      <c r="T2601" s="140">
        <v>0</v>
      </c>
      <c r="U2601" s="140">
        <v>0</v>
      </c>
      <c r="V2601" s="140">
        <v>0</v>
      </c>
      <c r="W2601" s="140">
        <v>0</v>
      </c>
      <c r="X2601" s="140">
        <v>0</v>
      </c>
      <c r="Y2601" s="140">
        <v>0</v>
      </c>
      <c r="Z2601" s="140">
        <v>150747656504.82971</v>
      </c>
      <c r="AA2601" s="140">
        <v>111038139715.21175</v>
      </c>
      <c r="AB2601" s="140">
        <v>99055128833.081024</v>
      </c>
      <c r="AC2601" s="140">
        <v>11983010882.130867</v>
      </c>
      <c r="AD2601" s="140">
        <v>39709516789.617973</v>
      </c>
      <c r="AE2601" s="140">
        <v>35424146258.063675</v>
      </c>
      <c r="AF2601" s="140">
        <v>4285370531.5540366</v>
      </c>
      <c r="AG2601" s="140">
        <v>-10764118459.249941</v>
      </c>
      <c r="AH2601" s="140">
        <v>3991001</v>
      </c>
      <c r="AI2601" s="44"/>
      <c r="AK2601" s="44"/>
      <c r="AL2601" s="4"/>
    </row>
    <row r="2602" spans="1:38" x14ac:dyDescent="0.35">
      <c r="A2602" s="140" t="s">
        <v>147</v>
      </c>
      <c r="B2602" s="140" t="s">
        <v>148</v>
      </c>
      <c r="C2602" s="140" t="s">
        <v>6</v>
      </c>
      <c r="D2602" s="140" t="s">
        <v>8</v>
      </c>
      <c r="E2602" s="140" t="s">
        <v>535</v>
      </c>
      <c r="F2602" s="140">
        <v>2002</v>
      </c>
      <c r="G2602" s="140" t="s">
        <v>2320</v>
      </c>
      <c r="H2602" s="140">
        <v>252275489632.68591</v>
      </c>
      <c r="I2602" s="140">
        <v>99926093658.410995</v>
      </c>
      <c r="J2602" s="140">
        <v>12015145766.623705</v>
      </c>
      <c r="K2602" s="140">
        <v>12015145766.623705</v>
      </c>
      <c r="L2602" s="140">
        <v>21123965.64957267</v>
      </c>
      <c r="M2602" s="140">
        <v>2086811567.8030436</v>
      </c>
      <c r="N2602" s="140">
        <v>0</v>
      </c>
      <c r="O2602" s="140">
        <v>409084148.70297819</v>
      </c>
      <c r="P2602" s="140">
        <v>139219092.2198762</v>
      </c>
      <c r="Q2602" s="140">
        <v>9358906992.2482357</v>
      </c>
      <c r="R2602" s="140">
        <v>7313528114.6152411</v>
      </c>
      <c r="S2602" s="140">
        <v>2045378877.6329949</v>
      </c>
      <c r="T2602" s="140">
        <v>0</v>
      </c>
      <c r="U2602" s="140">
        <v>0</v>
      </c>
      <c r="V2602" s="140">
        <v>0</v>
      </c>
      <c r="W2602" s="140">
        <v>0</v>
      </c>
      <c r="X2602" s="140">
        <v>0</v>
      </c>
      <c r="Y2602" s="140">
        <v>0</v>
      </c>
      <c r="Z2602" s="140">
        <v>149847535182.35699</v>
      </c>
      <c r="AA2602" s="140">
        <v>110986121593.04332</v>
      </c>
      <c r="AB2602" s="140">
        <v>99008724401.177902</v>
      </c>
      <c r="AC2602" s="140">
        <v>11977397191.865416</v>
      </c>
      <c r="AD2602" s="140">
        <v>38861413589.313675</v>
      </c>
      <c r="AE2602" s="140">
        <v>34667568635.407875</v>
      </c>
      <c r="AF2602" s="140">
        <v>4193844953.9058628</v>
      </c>
      <c r="AG2602" s="140">
        <v>-9513284974.7057533</v>
      </c>
      <c r="AH2602" s="140">
        <v>4182205</v>
      </c>
      <c r="AI2602" s="44"/>
      <c r="AK2602" s="44"/>
      <c r="AL2602" s="4"/>
    </row>
    <row r="2603" spans="1:38" x14ac:dyDescent="0.35">
      <c r="A2603" s="140" t="s">
        <v>147</v>
      </c>
      <c r="B2603" s="140" t="s">
        <v>148</v>
      </c>
      <c r="C2603" s="140" t="s">
        <v>6</v>
      </c>
      <c r="D2603" s="140" t="s">
        <v>8</v>
      </c>
      <c r="E2603" s="140" t="s">
        <v>535</v>
      </c>
      <c r="F2603" s="140">
        <v>2003</v>
      </c>
      <c r="G2603" s="140" t="s">
        <v>2321</v>
      </c>
      <c r="H2603" s="140">
        <v>252968012865.61938</v>
      </c>
      <c r="I2603" s="140">
        <v>101311226631.68414</v>
      </c>
      <c r="J2603" s="140">
        <v>12087975092.639341</v>
      </c>
      <c r="K2603" s="140">
        <v>12087975092.639341</v>
      </c>
      <c r="L2603" s="140">
        <v>10990616.273567257</v>
      </c>
      <c r="M2603" s="140">
        <v>2168097712.3023138</v>
      </c>
      <c r="N2603" s="140">
        <v>0</v>
      </c>
      <c r="O2603" s="140">
        <v>350433220.95479298</v>
      </c>
      <c r="P2603" s="140">
        <v>140335540.56714064</v>
      </c>
      <c r="Q2603" s="140">
        <v>9418118002.5415268</v>
      </c>
      <c r="R2603" s="140">
        <v>7314840497.2780619</v>
      </c>
      <c r="S2603" s="140">
        <v>2103277505.2634642</v>
      </c>
      <c r="T2603" s="140">
        <v>0</v>
      </c>
      <c r="U2603" s="140">
        <v>0</v>
      </c>
      <c r="V2603" s="140">
        <v>0</v>
      </c>
      <c r="W2603" s="140">
        <v>0</v>
      </c>
      <c r="X2603" s="140">
        <v>0</v>
      </c>
      <c r="Y2603" s="140">
        <v>0</v>
      </c>
      <c r="Z2603" s="140">
        <v>146070290013.54633</v>
      </c>
      <c r="AA2603" s="140">
        <v>108654413517.72031</v>
      </c>
      <c r="AB2603" s="140">
        <v>96928649533.257584</v>
      </c>
      <c r="AC2603" s="140">
        <v>11725763984.462919</v>
      </c>
      <c r="AD2603" s="140">
        <v>37415876495.825699</v>
      </c>
      <c r="AE2603" s="140">
        <v>33378030973.882744</v>
      </c>
      <c r="AF2603" s="140">
        <v>4037845521.9429541</v>
      </c>
      <c r="AG2603" s="140">
        <v>-6501478872.250433</v>
      </c>
      <c r="AH2603" s="140">
        <v>4388375</v>
      </c>
      <c r="AI2603" s="44"/>
      <c r="AK2603" s="44"/>
      <c r="AL2603" s="4"/>
    </row>
    <row r="2604" spans="1:38" x14ac:dyDescent="0.35">
      <c r="A2604" s="140" t="s">
        <v>147</v>
      </c>
      <c r="B2604" s="140" t="s">
        <v>148</v>
      </c>
      <c r="C2604" s="140" t="s">
        <v>6</v>
      </c>
      <c r="D2604" s="140" t="s">
        <v>8</v>
      </c>
      <c r="E2604" s="140" t="s">
        <v>535</v>
      </c>
      <c r="F2604" s="140">
        <v>2004</v>
      </c>
      <c r="G2604" s="140" t="s">
        <v>2322</v>
      </c>
      <c r="H2604" s="140">
        <v>247569443474.01245</v>
      </c>
      <c r="I2604" s="140">
        <v>103392036540.24904</v>
      </c>
      <c r="J2604" s="140">
        <v>11945782992.244194</v>
      </c>
      <c r="K2604" s="140">
        <v>11945782992.244194</v>
      </c>
      <c r="L2604" s="140">
        <v>11367501.25128301</v>
      </c>
      <c r="M2604" s="140">
        <v>1975795921.5672812</v>
      </c>
      <c r="N2604" s="140">
        <v>0</v>
      </c>
      <c r="O2604" s="140">
        <v>300739750.62162846</v>
      </c>
      <c r="P2604" s="140">
        <v>142506735.88215297</v>
      </c>
      <c r="Q2604" s="140">
        <v>9515373082.9218483</v>
      </c>
      <c r="R2604" s="140">
        <v>7382856084.8996181</v>
      </c>
      <c r="S2604" s="140">
        <v>2132516998.0222292</v>
      </c>
      <c r="T2604" s="140">
        <v>0</v>
      </c>
      <c r="U2604" s="140">
        <v>0</v>
      </c>
      <c r="V2604" s="140">
        <v>0</v>
      </c>
      <c r="W2604" s="140">
        <v>0</v>
      </c>
      <c r="X2604" s="140">
        <v>0</v>
      </c>
      <c r="Y2604" s="140">
        <v>0</v>
      </c>
      <c r="Z2604" s="140">
        <v>146199938465.82794</v>
      </c>
      <c r="AA2604" s="140">
        <v>109042892571.0853</v>
      </c>
      <c r="AB2604" s="140">
        <v>97275204714.916092</v>
      </c>
      <c r="AC2604" s="140">
        <v>11767687856.169432</v>
      </c>
      <c r="AD2604" s="140">
        <v>37157045894.742317</v>
      </c>
      <c r="AE2604" s="140">
        <v>33147132846.428513</v>
      </c>
      <c r="AF2604" s="140">
        <v>4009913048.3139653</v>
      </c>
      <c r="AG2604" s="140">
        <v>-13968314524.308704</v>
      </c>
      <c r="AH2604" s="140">
        <v>4569378</v>
      </c>
      <c r="AI2604" s="44"/>
      <c r="AK2604" s="44"/>
      <c r="AL2604" s="4"/>
    </row>
    <row r="2605" spans="1:38" x14ac:dyDescent="0.35">
      <c r="A2605" s="140" t="s">
        <v>147</v>
      </c>
      <c r="B2605" s="140" t="s">
        <v>148</v>
      </c>
      <c r="C2605" s="140" t="s">
        <v>6</v>
      </c>
      <c r="D2605" s="140" t="s">
        <v>8</v>
      </c>
      <c r="E2605" s="140" t="s">
        <v>535</v>
      </c>
      <c r="F2605" s="140">
        <v>2005</v>
      </c>
      <c r="G2605" s="140" t="s">
        <v>2323</v>
      </c>
      <c r="H2605" s="140">
        <v>249610189392.75748</v>
      </c>
      <c r="I2605" s="140">
        <v>105492344584.48318</v>
      </c>
      <c r="J2605" s="140">
        <v>11829740510.900976</v>
      </c>
      <c r="K2605" s="140">
        <v>11829740510.900976</v>
      </c>
      <c r="L2605" s="140">
        <v>11423311.491330044</v>
      </c>
      <c r="M2605" s="140">
        <v>1827019211.7521765</v>
      </c>
      <c r="N2605" s="140">
        <v>0</v>
      </c>
      <c r="O2605" s="140">
        <v>201314713.62005702</v>
      </c>
      <c r="P2605" s="140">
        <v>146361110.22551671</v>
      </c>
      <c r="Q2605" s="140">
        <v>9643622163.8118973</v>
      </c>
      <c r="R2605" s="140">
        <v>7452300067.6817379</v>
      </c>
      <c r="S2605" s="140">
        <v>2191322096.1301584</v>
      </c>
      <c r="T2605" s="140">
        <v>0</v>
      </c>
      <c r="U2605" s="140">
        <v>0</v>
      </c>
      <c r="V2605" s="140">
        <v>0</v>
      </c>
      <c r="W2605" s="140">
        <v>0</v>
      </c>
      <c r="X2605" s="140">
        <v>0</v>
      </c>
      <c r="Y2605" s="140">
        <v>0</v>
      </c>
      <c r="Z2605" s="140">
        <v>152808277448.63135</v>
      </c>
      <c r="AA2605" s="140">
        <v>114075765547.01932</v>
      </c>
      <c r="AB2605" s="140">
        <v>101764940244.62027</v>
      </c>
      <c r="AC2605" s="140">
        <v>12310825302.398973</v>
      </c>
      <c r="AD2605" s="140">
        <v>38732511901.612015</v>
      </c>
      <c r="AE2605" s="140">
        <v>34552577756.464622</v>
      </c>
      <c r="AF2605" s="140">
        <v>4179934145.1475592</v>
      </c>
      <c r="AG2605" s="140">
        <v>-20520173151.25806</v>
      </c>
      <c r="AH2605" s="140">
        <v>4698763</v>
      </c>
      <c r="AI2605" s="44"/>
      <c r="AK2605" s="44"/>
      <c r="AL2605" s="4"/>
    </row>
    <row r="2606" spans="1:38" x14ac:dyDescent="0.35">
      <c r="A2606" s="140" t="s">
        <v>147</v>
      </c>
      <c r="B2606" s="140" t="s">
        <v>148</v>
      </c>
      <c r="C2606" s="140" t="s">
        <v>6</v>
      </c>
      <c r="D2606" s="140" t="s">
        <v>8</v>
      </c>
      <c r="E2606" s="140" t="s">
        <v>535</v>
      </c>
      <c r="F2606" s="140">
        <v>2006</v>
      </c>
      <c r="G2606" s="140" t="s">
        <v>2324</v>
      </c>
      <c r="H2606" s="140">
        <v>259560613541.52954</v>
      </c>
      <c r="I2606" s="140">
        <v>107606435663.22723</v>
      </c>
      <c r="J2606" s="140">
        <v>12536669904.443718</v>
      </c>
      <c r="K2606" s="140">
        <v>12536669904.443718</v>
      </c>
      <c r="L2606" s="140">
        <v>11988843.774375739</v>
      </c>
      <c r="M2606" s="140">
        <v>1758652129.9148731</v>
      </c>
      <c r="N2606" s="140">
        <v>0</v>
      </c>
      <c r="O2606" s="140">
        <v>91445656.187783495</v>
      </c>
      <c r="P2606" s="140">
        <v>144784165.07655111</v>
      </c>
      <c r="Q2606" s="140">
        <v>10529799109.490133</v>
      </c>
      <c r="R2606" s="140">
        <v>8212365222.1484394</v>
      </c>
      <c r="S2606" s="140">
        <v>2317433887.3416939</v>
      </c>
      <c r="T2606" s="140">
        <v>0</v>
      </c>
      <c r="U2606" s="140">
        <v>0</v>
      </c>
      <c r="V2606" s="140">
        <v>0</v>
      </c>
      <c r="W2606" s="140">
        <v>0</v>
      </c>
      <c r="X2606" s="140">
        <v>0</v>
      </c>
      <c r="Y2606" s="140">
        <v>0</v>
      </c>
      <c r="Z2606" s="140">
        <v>158623644146.66724</v>
      </c>
      <c r="AA2606" s="140">
        <v>118250871599.8647</v>
      </c>
      <c r="AB2606" s="140">
        <v>105489477318.2518</v>
      </c>
      <c r="AC2606" s="140">
        <v>12761394281.612911</v>
      </c>
      <c r="AD2606" s="140">
        <v>40372772546.802513</v>
      </c>
      <c r="AE2606" s="140">
        <v>36015824798.839981</v>
      </c>
      <c r="AF2606" s="140">
        <v>4356947747.9623985</v>
      </c>
      <c r="AG2606" s="140">
        <v>-19206136172.808655</v>
      </c>
      <c r="AH2606" s="140">
        <v>4759753</v>
      </c>
      <c r="AI2606" s="44"/>
      <c r="AK2606" s="44"/>
      <c r="AL2606" s="4"/>
    </row>
    <row r="2607" spans="1:38" x14ac:dyDescent="0.35">
      <c r="A2607" s="140" t="s">
        <v>147</v>
      </c>
      <c r="B2607" s="140" t="s">
        <v>148</v>
      </c>
      <c r="C2607" s="140" t="s">
        <v>6</v>
      </c>
      <c r="D2607" s="140" t="s">
        <v>8</v>
      </c>
      <c r="E2607" s="140" t="s">
        <v>535</v>
      </c>
      <c r="F2607" s="140">
        <v>2007</v>
      </c>
      <c r="G2607" s="140" t="s">
        <v>2325</v>
      </c>
      <c r="H2607" s="140">
        <v>269103453899.98483</v>
      </c>
      <c r="I2607" s="140">
        <v>111003480928.49246</v>
      </c>
      <c r="J2607" s="140">
        <v>13329235939.876192</v>
      </c>
      <c r="K2607" s="140">
        <v>13329235939.876192</v>
      </c>
      <c r="L2607" s="140">
        <v>12521226.517322989</v>
      </c>
      <c r="M2607" s="140">
        <v>1770311561.2920308</v>
      </c>
      <c r="N2607" s="140">
        <v>0</v>
      </c>
      <c r="O2607" s="140">
        <v>454619.69792331412</v>
      </c>
      <c r="P2607" s="140">
        <v>158933982.65427098</v>
      </c>
      <c r="Q2607" s="140">
        <v>11387014549.714645</v>
      </c>
      <c r="R2607" s="140">
        <v>8871052105.5036259</v>
      </c>
      <c r="S2607" s="140">
        <v>2515962444.2110195</v>
      </c>
      <c r="T2607" s="140">
        <v>0</v>
      </c>
      <c r="U2607" s="140">
        <v>0</v>
      </c>
      <c r="V2607" s="140">
        <v>0</v>
      </c>
      <c r="W2607" s="140">
        <v>0</v>
      </c>
      <c r="X2607" s="140">
        <v>0</v>
      </c>
      <c r="Y2607" s="140">
        <v>0</v>
      </c>
      <c r="Z2607" s="140">
        <v>170821250377.45459</v>
      </c>
      <c r="AA2607" s="140">
        <v>127339716025.84328</v>
      </c>
      <c r="AB2607" s="140">
        <v>113597472083.54755</v>
      </c>
      <c r="AC2607" s="140">
        <v>13742243942.295536</v>
      </c>
      <c r="AD2607" s="140">
        <v>43481534351.611336</v>
      </c>
      <c r="AE2607" s="140">
        <v>38789095333.419495</v>
      </c>
      <c r="AF2607" s="140">
        <v>4692439018.191946</v>
      </c>
      <c r="AG2607" s="140">
        <v>-26050513345.838478</v>
      </c>
      <c r="AH2607" s="140">
        <v>4767344</v>
      </c>
      <c r="AI2607" s="44"/>
      <c r="AK2607" s="44"/>
      <c r="AL2607" s="4"/>
    </row>
    <row r="2608" spans="1:38" x14ac:dyDescent="0.35">
      <c r="A2608" s="140" t="s">
        <v>147</v>
      </c>
      <c r="B2608" s="140" t="s">
        <v>148</v>
      </c>
      <c r="C2608" s="140" t="s">
        <v>6</v>
      </c>
      <c r="D2608" s="140" t="s">
        <v>8</v>
      </c>
      <c r="E2608" s="140" t="s">
        <v>535</v>
      </c>
      <c r="F2608" s="140">
        <v>2008</v>
      </c>
      <c r="G2608" s="140" t="s">
        <v>2326</v>
      </c>
      <c r="H2608" s="140">
        <v>298804298473.64435</v>
      </c>
      <c r="I2608" s="140">
        <v>115932040410.76318</v>
      </c>
      <c r="J2608" s="140">
        <v>14391554158.257271</v>
      </c>
      <c r="K2608" s="140">
        <v>14391554158.257271</v>
      </c>
      <c r="L2608" s="140">
        <v>13927529.88047988</v>
      </c>
      <c r="M2608" s="140">
        <v>1728773038.7670414</v>
      </c>
      <c r="N2608" s="140">
        <v>0</v>
      </c>
      <c r="O2608" s="140">
        <v>0</v>
      </c>
      <c r="P2608" s="140">
        <v>171168327.74203849</v>
      </c>
      <c r="Q2608" s="140">
        <v>12477685261.86771</v>
      </c>
      <c r="R2608" s="140">
        <v>9755472922.549612</v>
      </c>
      <c r="S2608" s="140">
        <v>2722212339.3180985</v>
      </c>
      <c r="T2608" s="140">
        <v>0</v>
      </c>
      <c r="U2608" s="140">
        <v>0</v>
      </c>
      <c r="V2608" s="140">
        <v>0</v>
      </c>
      <c r="W2608" s="140">
        <v>0</v>
      </c>
      <c r="X2608" s="140">
        <v>0</v>
      </c>
      <c r="Y2608" s="140">
        <v>0</v>
      </c>
      <c r="Z2608" s="140">
        <v>189140528383.50848</v>
      </c>
      <c r="AA2608" s="140">
        <v>140800386764.58231</v>
      </c>
      <c r="AB2608" s="140">
        <v>125605494530.83705</v>
      </c>
      <c r="AC2608" s="140">
        <v>15194892233.74556</v>
      </c>
      <c r="AD2608" s="140">
        <v>48340141618.925728</v>
      </c>
      <c r="AE2608" s="140">
        <v>43123371556.41394</v>
      </c>
      <c r="AF2608" s="140">
        <v>5216770062.5119181</v>
      </c>
      <c r="AG2608" s="140">
        <v>-20659824478.884617</v>
      </c>
      <c r="AH2608" s="140">
        <v>4764741</v>
      </c>
      <c r="AI2608" s="44"/>
      <c r="AK2608" s="44"/>
      <c r="AL2608" s="4"/>
    </row>
    <row r="2609" spans="1:38" x14ac:dyDescent="0.35">
      <c r="A2609" s="140" t="s">
        <v>147</v>
      </c>
      <c r="B2609" s="140" t="s">
        <v>148</v>
      </c>
      <c r="C2609" s="140" t="s">
        <v>6</v>
      </c>
      <c r="D2609" s="140" t="s">
        <v>8</v>
      </c>
      <c r="E2609" s="140" t="s">
        <v>535</v>
      </c>
      <c r="F2609" s="140">
        <v>2009</v>
      </c>
      <c r="G2609" s="140" t="s">
        <v>2327</v>
      </c>
      <c r="H2609" s="140">
        <v>326044363502.53131</v>
      </c>
      <c r="I2609" s="140">
        <v>123336866020.57776</v>
      </c>
      <c r="J2609" s="140">
        <v>14992407365.723392</v>
      </c>
      <c r="K2609" s="140">
        <v>14992407365.723392</v>
      </c>
      <c r="L2609" s="140">
        <v>15834624.361505924</v>
      </c>
      <c r="M2609" s="140">
        <v>1719742460.341341</v>
      </c>
      <c r="N2609" s="140">
        <v>0</v>
      </c>
      <c r="O2609" s="140">
        <v>0</v>
      </c>
      <c r="P2609" s="140">
        <v>169537654.84149897</v>
      </c>
      <c r="Q2609" s="140">
        <v>13087292626.179047</v>
      </c>
      <c r="R2609" s="140">
        <v>10377192129.635416</v>
      </c>
      <c r="S2609" s="140">
        <v>2710100496.5436316</v>
      </c>
      <c r="T2609" s="140">
        <v>0</v>
      </c>
      <c r="U2609" s="140">
        <v>0</v>
      </c>
      <c r="V2609" s="140">
        <v>0</v>
      </c>
      <c r="W2609" s="140">
        <v>0</v>
      </c>
      <c r="X2609" s="140">
        <v>0</v>
      </c>
      <c r="Y2609" s="140">
        <v>0</v>
      </c>
      <c r="Z2609" s="140">
        <v>197000515226.40082</v>
      </c>
      <c r="AA2609" s="140">
        <v>146420914684.04077</v>
      </c>
      <c r="AB2609" s="140">
        <v>130619466474.16928</v>
      </c>
      <c r="AC2609" s="140">
        <v>15801448209.871696</v>
      </c>
      <c r="AD2609" s="140">
        <v>50579600542.360039</v>
      </c>
      <c r="AE2609" s="140">
        <v>45121152613.860397</v>
      </c>
      <c r="AF2609" s="140">
        <v>5458447928.4994488</v>
      </c>
      <c r="AG2609" s="140">
        <v>-9285425110.1707077</v>
      </c>
      <c r="AH2609" s="140">
        <v>4813026</v>
      </c>
      <c r="AI2609" s="44"/>
      <c r="AK2609" s="44"/>
      <c r="AL2609" s="4"/>
    </row>
    <row r="2610" spans="1:38" x14ac:dyDescent="0.35">
      <c r="A2610" s="140" t="s">
        <v>147</v>
      </c>
      <c r="B2610" s="140" t="s">
        <v>148</v>
      </c>
      <c r="C2610" s="140" t="s">
        <v>6</v>
      </c>
      <c r="D2610" s="140" t="s">
        <v>8</v>
      </c>
      <c r="E2610" s="140" t="s">
        <v>535</v>
      </c>
      <c r="F2610" s="140">
        <v>2010</v>
      </c>
      <c r="G2610" s="140" t="s">
        <v>2328</v>
      </c>
      <c r="H2610" s="140">
        <v>343825252417.02655</v>
      </c>
      <c r="I2610" s="140">
        <v>130408175272.73962</v>
      </c>
      <c r="J2610" s="140">
        <v>15269384657.29579</v>
      </c>
      <c r="K2610" s="140">
        <v>15269384657.29579</v>
      </c>
      <c r="L2610" s="140">
        <v>18120491.058290683</v>
      </c>
      <c r="M2610" s="140">
        <v>1712433086.1843638</v>
      </c>
      <c r="N2610" s="140">
        <v>0</v>
      </c>
      <c r="O2610" s="140">
        <v>13036113.274562193</v>
      </c>
      <c r="P2610" s="140">
        <v>170181906.76230529</v>
      </c>
      <c r="Q2610" s="140">
        <v>13355613060.016266</v>
      </c>
      <c r="R2610" s="140">
        <v>10747572577.155359</v>
      </c>
      <c r="S2610" s="140">
        <v>2608040482.8609076</v>
      </c>
      <c r="T2610" s="140">
        <v>0</v>
      </c>
      <c r="U2610" s="140">
        <v>0</v>
      </c>
      <c r="V2610" s="140">
        <v>0</v>
      </c>
      <c r="W2610" s="140">
        <v>0</v>
      </c>
      <c r="X2610" s="140">
        <v>0</v>
      </c>
      <c r="Y2610" s="140">
        <v>0</v>
      </c>
      <c r="Z2610" s="140">
        <v>214161443759.0817</v>
      </c>
      <c r="AA2610" s="140">
        <v>158804593052.79663</v>
      </c>
      <c r="AB2610" s="140">
        <v>141666723384.18811</v>
      </c>
      <c r="AC2610" s="140">
        <v>17137869668.608379</v>
      </c>
      <c r="AD2610" s="140">
        <v>55356850706.285034</v>
      </c>
      <c r="AE2610" s="140">
        <v>49382851627.092758</v>
      </c>
      <c r="AF2610" s="140">
        <v>5973999079.192379</v>
      </c>
      <c r="AG2610" s="140">
        <v>-16013751272.090525</v>
      </c>
      <c r="AH2610" s="140">
        <v>4953061</v>
      </c>
      <c r="AI2610" s="44"/>
      <c r="AK2610" s="44"/>
      <c r="AL2610" s="4"/>
    </row>
    <row r="2611" spans="1:38" x14ac:dyDescent="0.35">
      <c r="A2611" s="140" t="s">
        <v>147</v>
      </c>
      <c r="B2611" s="140" t="s">
        <v>148</v>
      </c>
      <c r="C2611" s="140" t="s">
        <v>6</v>
      </c>
      <c r="D2611" s="140" t="s">
        <v>8</v>
      </c>
      <c r="E2611" s="140" t="s">
        <v>535</v>
      </c>
      <c r="F2611" s="140">
        <v>2011</v>
      </c>
      <c r="G2611" s="140" t="s">
        <v>2329</v>
      </c>
      <c r="H2611" s="140">
        <v>348648324514.32269</v>
      </c>
      <c r="I2611" s="140">
        <v>136406630371.83618</v>
      </c>
      <c r="J2611" s="140">
        <v>14934182984.593567</v>
      </c>
      <c r="K2611" s="140">
        <v>14934182984.593567</v>
      </c>
      <c r="L2611" s="140">
        <v>20087014.423333451</v>
      </c>
      <c r="M2611" s="140">
        <v>1708785269.9108822</v>
      </c>
      <c r="N2611" s="140">
        <v>0</v>
      </c>
      <c r="O2611" s="140">
        <v>0</v>
      </c>
      <c r="P2611" s="140">
        <v>175623876.26777276</v>
      </c>
      <c r="Q2611" s="140">
        <v>13029686823.991577</v>
      </c>
      <c r="R2611" s="140">
        <v>10366579004.397564</v>
      </c>
      <c r="S2611" s="140">
        <v>2663107819.5940142</v>
      </c>
      <c r="T2611" s="140">
        <v>0</v>
      </c>
      <c r="U2611" s="140">
        <v>0</v>
      </c>
      <c r="V2611" s="140">
        <v>0</v>
      </c>
      <c r="W2611" s="140">
        <v>0</v>
      </c>
      <c r="X2611" s="140">
        <v>0</v>
      </c>
      <c r="Y2611" s="140">
        <v>0</v>
      </c>
      <c r="Z2611" s="140">
        <v>219638424103.62302</v>
      </c>
      <c r="AA2611" s="140">
        <v>162223936623.3056</v>
      </c>
      <c r="AB2611" s="140">
        <v>144717058330.09125</v>
      </c>
      <c r="AC2611" s="140">
        <v>17506878293.214664</v>
      </c>
      <c r="AD2611" s="140">
        <v>57414487480.317413</v>
      </c>
      <c r="AE2611" s="140">
        <v>51218432412.814087</v>
      </c>
      <c r="AF2611" s="140">
        <v>6196055067.5035753</v>
      </c>
      <c r="AG2611" s="140">
        <v>-22330912945.73003</v>
      </c>
      <c r="AH2611" s="140">
        <v>5202343</v>
      </c>
      <c r="AI2611" s="44"/>
      <c r="AK2611" s="44"/>
      <c r="AL2611" s="4"/>
    </row>
    <row r="2612" spans="1:38" x14ac:dyDescent="0.35">
      <c r="A2612" s="140" t="s">
        <v>147</v>
      </c>
      <c r="B2612" s="140" t="s">
        <v>148</v>
      </c>
      <c r="C2612" s="140" t="s">
        <v>6</v>
      </c>
      <c r="D2612" s="140" t="s">
        <v>8</v>
      </c>
      <c r="E2612" s="140" t="s">
        <v>535</v>
      </c>
      <c r="F2612" s="140">
        <v>2012</v>
      </c>
      <c r="G2612" s="140" t="s">
        <v>2330</v>
      </c>
      <c r="H2612" s="140">
        <v>349091181461.40991</v>
      </c>
      <c r="I2612" s="140">
        <v>142560817486.34106</v>
      </c>
      <c r="J2612" s="140">
        <v>14217141888.344522</v>
      </c>
      <c r="K2612" s="140">
        <v>14217141888.344522</v>
      </c>
      <c r="L2612" s="140">
        <v>22089542.350804601</v>
      </c>
      <c r="M2612" s="140">
        <v>1683312992.5582681</v>
      </c>
      <c r="N2612" s="140">
        <v>0</v>
      </c>
      <c r="O2612" s="140">
        <v>0</v>
      </c>
      <c r="P2612" s="140">
        <v>180562788.44274801</v>
      </c>
      <c r="Q2612" s="140">
        <v>12331176564.992702</v>
      </c>
      <c r="R2612" s="140">
        <v>9621697394.8977852</v>
      </c>
      <c r="S2612" s="140">
        <v>2709479170.0949178</v>
      </c>
      <c r="T2612" s="140">
        <v>0</v>
      </c>
      <c r="U2612" s="140">
        <v>0</v>
      </c>
      <c r="V2612" s="140">
        <v>0</v>
      </c>
      <c r="W2612" s="140">
        <v>0</v>
      </c>
      <c r="X2612" s="140">
        <v>0</v>
      </c>
      <c r="Y2612" s="140">
        <v>0</v>
      </c>
      <c r="Z2612" s="140">
        <v>224659228648.09863</v>
      </c>
      <c r="AA2612" s="140">
        <v>165223394707.69827</v>
      </c>
      <c r="AB2612" s="140">
        <v>147392820980.12274</v>
      </c>
      <c r="AC2612" s="140">
        <v>17830573727.575882</v>
      </c>
      <c r="AD2612" s="140">
        <v>59435833940.400375</v>
      </c>
      <c r="AE2612" s="140">
        <v>53021639261.679535</v>
      </c>
      <c r="AF2612" s="140">
        <v>6414194678.7205362</v>
      </c>
      <c r="AG2612" s="140">
        <v>-32346006561.374237</v>
      </c>
      <c r="AH2612" s="140">
        <v>5538634</v>
      </c>
      <c r="AI2612" s="44"/>
      <c r="AK2612" s="44"/>
      <c r="AL2612" s="4"/>
    </row>
    <row r="2613" spans="1:38" x14ac:dyDescent="0.35">
      <c r="A2613" s="140" t="s">
        <v>147</v>
      </c>
      <c r="B2613" s="140" t="s">
        <v>148</v>
      </c>
      <c r="C2613" s="140" t="s">
        <v>6</v>
      </c>
      <c r="D2613" s="140" t="s">
        <v>8</v>
      </c>
      <c r="E2613" s="140" t="s">
        <v>535</v>
      </c>
      <c r="F2613" s="140">
        <v>2013</v>
      </c>
      <c r="G2613" s="140" t="s">
        <v>2331</v>
      </c>
      <c r="H2613" s="140">
        <v>348108550334.91101</v>
      </c>
      <c r="I2613" s="140">
        <v>149873865474.40009</v>
      </c>
      <c r="J2613" s="140">
        <v>13628504034.420282</v>
      </c>
      <c r="K2613" s="140">
        <v>13628504034.420282</v>
      </c>
      <c r="L2613" s="140">
        <v>22248395.951569907</v>
      </c>
      <c r="M2613" s="140">
        <v>1713102206.8871856</v>
      </c>
      <c r="N2613" s="140">
        <v>0</v>
      </c>
      <c r="O2613" s="140">
        <v>47871623.8810158</v>
      </c>
      <c r="P2613" s="140">
        <v>187122095.44457114</v>
      </c>
      <c r="Q2613" s="140">
        <v>11658159712.255939</v>
      </c>
      <c r="R2613" s="140">
        <v>8879200742.8082504</v>
      </c>
      <c r="S2613" s="140">
        <v>2778958969.44769</v>
      </c>
      <c r="T2613" s="140">
        <v>0</v>
      </c>
      <c r="U2613" s="140">
        <v>0</v>
      </c>
      <c r="V2613" s="140">
        <v>0</v>
      </c>
      <c r="W2613" s="140">
        <v>0</v>
      </c>
      <c r="X2613" s="140">
        <v>0</v>
      </c>
      <c r="Y2613" s="140">
        <v>0</v>
      </c>
      <c r="Z2613" s="140">
        <v>232316100611.75436</v>
      </c>
      <c r="AA2613" s="140">
        <v>170141764210.33463</v>
      </c>
      <c r="AB2613" s="140">
        <v>151780410019.18445</v>
      </c>
      <c r="AC2613" s="140">
        <v>18361354191.149796</v>
      </c>
      <c r="AD2613" s="140">
        <v>62174336401.420273</v>
      </c>
      <c r="AE2613" s="140">
        <v>55464608090.063667</v>
      </c>
      <c r="AF2613" s="140">
        <v>6709728311.3561878</v>
      </c>
      <c r="AG2613" s="140">
        <v>-47709919785.66378</v>
      </c>
      <c r="AH2613" s="140">
        <v>5914621</v>
      </c>
      <c r="AI2613" s="44"/>
      <c r="AK2613" s="44"/>
      <c r="AL2613" s="4"/>
    </row>
    <row r="2614" spans="1:38" x14ac:dyDescent="0.35">
      <c r="A2614" s="140" t="s">
        <v>147</v>
      </c>
      <c r="B2614" s="140" t="s">
        <v>148</v>
      </c>
      <c r="C2614" s="140" t="s">
        <v>6</v>
      </c>
      <c r="D2614" s="140" t="s">
        <v>8</v>
      </c>
      <c r="E2614" s="140" t="s">
        <v>535</v>
      </c>
      <c r="F2614" s="140">
        <v>2014</v>
      </c>
      <c r="G2614" s="140" t="s">
        <v>2332</v>
      </c>
      <c r="H2614" s="140">
        <v>360147419156.22827</v>
      </c>
      <c r="I2614" s="140">
        <v>156083250845.75781</v>
      </c>
      <c r="J2614" s="140">
        <v>13915337535.839741</v>
      </c>
      <c r="K2614" s="140">
        <v>13915337535.839741</v>
      </c>
      <c r="L2614" s="140">
        <v>24073991.278638173</v>
      </c>
      <c r="M2614" s="140">
        <v>1721871019.9365211</v>
      </c>
      <c r="N2614" s="140">
        <v>0</v>
      </c>
      <c r="O2614" s="140">
        <v>0</v>
      </c>
      <c r="P2614" s="140">
        <v>197369583.90601361</v>
      </c>
      <c r="Q2614" s="140">
        <v>11972022940.718567</v>
      </c>
      <c r="R2614" s="140">
        <v>8913718567.1487904</v>
      </c>
      <c r="S2614" s="140">
        <v>3058304373.5697765</v>
      </c>
      <c r="T2614" s="140">
        <v>0</v>
      </c>
      <c r="U2614" s="140">
        <v>0</v>
      </c>
      <c r="V2614" s="140">
        <v>0</v>
      </c>
      <c r="W2614" s="140">
        <v>0</v>
      </c>
      <c r="X2614" s="140">
        <v>0</v>
      </c>
      <c r="Y2614" s="140">
        <v>0</v>
      </c>
      <c r="Z2614" s="140">
        <v>240531884570.92227</v>
      </c>
      <c r="AA2614" s="140">
        <v>175526446163.03671</v>
      </c>
      <c r="AB2614" s="140">
        <v>156583988014.26031</v>
      </c>
      <c r="AC2614" s="140">
        <v>18942458148.776775</v>
      </c>
      <c r="AD2614" s="140">
        <v>65005438407.885597</v>
      </c>
      <c r="AE2614" s="140">
        <v>57990183308.716591</v>
      </c>
      <c r="AF2614" s="140">
        <v>7015255099.1690073</v>
      </c>
      <c r="AG2614" s="140">
        <v>-50383053796.291565</v>
      </c>
      <c r="AH2614" s="140">
        <v>6262410</v>
      </c>
      <c r="AI2614" s="44"/>
      <c r="AK2614" s="44"/>
      <c r="AL2614" s="4"/>
    </row>
    <row r="2615" spans="1:38" x14ac:dyDescent="0.35">
      <c r="A2615" s="140" t="s">
        <v>147</v>
      </c>
      <c r="B2615" s="140" t="s">
        <v>148</v>
      </c>
      <c r="C2615" s="140" t="s">
        <v>6</v>
      </c>
      <c r="D2615" s="140" t="s">
        <v>8</v>
      </c>
      <c r="E2615" s="140" t="s">
        <v>535</v>
      </c>
      <c r="F2615" s="140">
        <v>2015</v>
      </c>
      <c r="G2615" s="140" t="s">
        <v>2333</v>
      </c>
      <c r="H2615" s="140">
        <v>359975786352.2655</v>
      </c>
      <c r="I2615" s="140">
        <v>161628436788.52698</v>
      </c>
      <c r="J2615" s="140">
        <v>14135004449.635172</v>
      </c>
      <c r="K2615" s="140">
        <v>14135004449.635172</v>
      </c>
      <c r="L2615" s="140">
        <v>24673573.94126568</v>
      </c>
      <c r="M2615" s="140">
        <v>1720495568.6006038</v>
      </c>
      <c r="N2615" s="140">
        <v>0</v>
      </c>
      <c r="O2615" s="140">
        <v>17971885.632282358</v>
      </c>
      <c r="P2615" s="140">
        <v>188201683.39112851</v>
      </c>
      <c r="Q2615" s="140">
        <v>12183661738.069893</v>
      </c>
      <c r="R2615" s="140">
        <v>9003711051.1843872</v>
      </c>
      <c r="S2615" s="140">
        <v>3179950686.8855052</v>
      </c>
      <c r="T2615" s="140">
        <v>0</v>
      </c>
      <c r="U2615" s="140">
        <v>0</v>
      </c>
      <c r="V2615" s="140">
        <v>0</v>
      </c>
      <c r="W2615" s="140">
        <v>0</v>
      </c>
      <c r="X2615" s="140">
        <v>0</v>
      </c>
      <c r="Y2615" s="140">
        <v>0</v>
      </c>
      <c r="Z2615" s="140">
        <v>236586598781.87711</v>
      </c>
      <c r="AA2615" s="140">
        <v>172192703295.90906</v>
      </c>
      <c r="AB2615" s="140">
        <v>153610015917.40533</v>
      </c>
      <c r="AC2615" s="140">
        <v>18582687378.503826</v>
      </c>
      <c r="AD2615" s="140">
        <v>64393895485.968056</v>
      </c>
      <c r="AE2615" s="140">
        <v>57444636858.885109</v>
      </c>
      <c r="AF2615" s="140">
        <v>6949258627.0827217</v>
      </c>
      <c r="AG2615" s="140">
        <v>-52374253667.773735</v>
      </c>
      <c r="AH2615" s="140">
        <v>6532678</v>
      </c>
      <c r="AI2615" s="44"/>
      <c r="AK2615" s="44"/>
      <c r="AL2615" s="4"/>
    </row>
    <row r="2616" spans="1:38" x14ac:dyDescent="0.35">
      <c r="A2616" s="140" t="s">
        <v>147</v>
      </c>
      <c r="B2616" s="140" t="s">
        <v>148</v>
      </c>
      <c r="C2616" s="140" t="s">
        <v>6</v>
      </c>
      <c r="D2616" s="140" t="s">
        <v>8</v>
      </c>
      <c r="E2616" s="140" t="s">
        <v>535</v>
      </c>
      <c r="F2616" s="140">
        <v>2016</v>
      </c>
      <c r="G2616" s="140" t="s">
        <v>2334</v>
      </c>
      <c r="H2616" s="140">
        <v>359205604877.3103</v>
      </c>
      <c r="I2616" s="140">
        <v>167832245221.61823</v>
      </c>
      <c r="J2616" s="140">
        <v>15029532646.835623</v>
      </c>
      <c r="K2616" s="140">
        <v>15029532646.835623</v>
      </c>
      <c r="L2616" s="140">
        <v>23578318.959757458</v>
      </c>
      <c r="M2616" s="140">
        <v>1717877904.4616241</v>
      </c>
      <c r="N2616" s="140">
        <v>0</v>
      </c>
      <c r="O2616" s="140">
        <v>18324049.344219174</v>
      </c>
      <c r="P2616" s="140">
        <v>187575320.024243</v>
      </c>
      <c r="Q2616" s="140">
        <v>13082177054.04578</v>
      </c>
      <c r="R2616" s="140">
        <v>9917919043.7204647</v>
      </c>
      <c r="S2616" s="140">
        <v>3164258010.325316</v>
      </c>
      <c r="T2616" s="140">
        <v>0</v>
      </c>
      <c r="U2616" s="140">
        <v>0</v>
      </c>
      <c r="V2616" s="140">
        <v>0</v>
      </c>
      <c r="W2616" s="140">
        <v>0</v>
      </c>
      <c r="X2616" s="140">
        <v>0</v>
      </c>
      <c r="Y2616" s="140">
        <v>0</v>
      </c>
      <c r="Z2616" s="140">
        <v>238832122256.67465</v>
      </c>
      <c r="AA2616" s="140">
        <v>173686950678.02689</v>
      </c>
      <c r="AB2616" s="140">
        <v>154943007151.98297</v>
      </c>
      <c r="AC2616" s="140">
        <v>18743943526.044109</v>
      </c>
      <c r="AD2616" s="140">
        <v>65145171578.648323</v>
      </c>
      <c r="AE2616" s="140">
        <v>58114836759.032043</v>
      </c>
      <c r="AF2616" s="140">
        <v>7030334819.6158381</v>
      </c>
      <c r="AG2616" s="140">
        <v>-62488295247.818192</v>
      </c>
      <c r="AH2616" s="140">
        <v>6711121</v>
      </c>
      <c r="AI2616" s="44"/>
      <c r="AK2616" s="44"/>
      <c r="AL2616" s="4"/>
    </row>
    <row r="2617" spans="1:38" x14ac:dyDescent="0.35">
      <c r="A2617" s="140" t="s">
        <v>147</v>
      </c>
      <c r="B2617" s="140" t="s">
        <v>148</v>
      </c>
      <c r="C2617" s="140" t="s">
        <v>6</v>
      </c>
      <c r="D2617" s="140" t="s">
        <v>8</v>
      </c>
      <c r="E2617" s="140" t="s">
        <v>535</v>
      </c>
      <c r="F2617" s="140">
        <v>2017</v>
      </c>
      <c r="G2617" s="140" t="s">
        <v>2335</v>
      </c>
      <c r="H2617" s="140">
        <v>360083105911.26086</v>
      </c>
      <c r="I2617" s="140">
        <v>173895950751.34396</v>
      </c>
      <c r="J2617" s="140">
        <v>15706472034.844023</v>
      </c>
      <c r="K2617" s="140">
        <v>15706472034.844023</v>
      </c>
      <c r="L2617" s="140">
        <v>23315075.919582877</v>
      </c>
      <c r="M2617" s="140">
        <v>1740066521.3944349</v>
      </c>
      <c r="N2617" s="140">
        <v>0</v>
      </c>
      <c r="O2617" s="140">
        <v>15432359.047332333</v>
      </c>
      <c r="P2617" s="140">
        <v>176407038.72058347</v>
      </c>
      <c r="Q2617" s="140">
        <v>13751251039.762089</v>
      </c>
      <c r="R2617" s="140">
        <v>10716419317.864265</v>
      </c>
      <c r="S2617" s="140">
        <v>3034831721.8978233</v>
      </c>
      <c r="T2617" s="140">
        <v>0</v>
      </c>
      <c r="U2617" s="140">
        <v>0</v>
      </c>
      <c r="V2617" s="140">
        <v>0</v>
      </c>
      <c r="W2617" s="140">
        <v>0</v>
      </c>
      <c r="X2617" s="140">
        <v>0</v>
      </c>
      <c r="Y2617" s="140">
        <v>0</v>
      </c>
      <c r="Z2617" s="140">
        <v>239808740219.90033</v>
      </c>
      <c r="AA2617" s="140">
        <v>174285430751.85919</v>
      </c>
      <c r="AB2617" s="140">
        <v>155476900469.80585</v>
      </c>
      <c r="AC2617" s="140">
        <v>18808530282.053005</v>
      </c>
      <c r="AD2617" s="140">
        <v>65523309468.041702</v>
      </c>
      <c r="AE2617" s="140">
        <v>58452166774.166039</v>
      </c>
      <c r="AF2617" s="140">
        <v>7071142693.8757153</v>
      </c>
      <c r="AG2617" s="140">
        <v>-69328057094.827393</v>
      </c>
      <c r="AH2617" s="140">
        <v>6811873</v>
      </c>
      <c r="AI2617" s="44"/>
      <c r="AK2617" s="44"/>
      <c r="AL2617" s="4"/>
    </row>
    <row r="2618" spans="1:38" x14ac:dyDescent="0.35">
      <c r="A2618" s="140" t="s">
        <v>147</v>
      </c>
      <c r="B2618" s="140" t="s">
        <v>148</v>
      </c>
      <c r="C2618" s="140" t="s">
        <v>6</v>
      </c>
      <c r="D2618" s="140" t="s">
        <v>8</v>
      </c>
      <c r="E2618" s="140" t="s">
        <v>535</v>
      </c>
      <c r="F2618" s="140">
        <v>2018</v>
      </c>
      <c r="G2618" s="140" t="s">
        <v>2336</v>
      </c>
      <c r="H2618" s="140">
        <v>353904958480.19702</v>
      </c>
      <c r="I2618" s="140">
        <v>181369562716.71741</v>
      </c>
      <c r="J2618" s="140">
        <v>15908308237.616686</v>
      </c>
      <c r="K2618" s="140">
        <v>15908308237.616686</v>
      </c>
      <c r="L2618" s="140">
        <v>21471718.721063428</v>
      </c>
      <c r="M2618" s="140">
        <v>1743503810.7854064</v>
      </c>
      <c r="N2618" s="140">
        <v>0</v>
      </c>
      <c r="O2618" s="140">
        <v>11909988.522489505</v>
      </c>
      <c r="P2618" s="140">
        <v>176717538.95078489</v>
      </c>
      <c r="Q2618" s="140">
        <v>13954705180.636942</v>
      </c>
      <c r="R2618" s="140">
        <v>11198120185.45365</v>
      </c>
      <c r="S2618" s="140">
        <v>2756584995.1832929</v>
      </c>
      <c r="T2618" s="140">
        <v>0</v>
      </c>
      <c r="U2618" s="140">
        <v>0</v>
      </c>
      <c r="V2618" s="140">
        <v>0</v>
      </c>
      <c r="W2618" s="140">
        <v>0</v>
      </c>
      <c r="X2618" s="140">
        <v>0</v>
      </c>
      <c r="Y2618" s="140">
        <v>0</v>
      </c>
      <c r="Z2618" s="140">
        <v>232628927525.86292</v>
      </c>
      <c r="AA2618" s="140">
        <v>169008979240.27219</v>
      </c>
      <c r="AB2618" s="140">
        <v>150769872906.10361</v>
      </c>
      <c r="AC2618" s="140">
        <v>18239106334.168514</v>
      </c>
      <c r="AD2618" s="140">
        <v>63619948285.591278</v>
      </c>
      <c r="AE2618" s="140">
        <v>56754212471.012901</v>
      </c>
      <c r="AF2618" s="140">
        <v>6865735814.5779343</v>
      </c>
      <c r="AG2618" s="140">
        <v>-76001840000</v>
      </c>
      <c r="AH2618" s="140">
        <v>6848925</v>
      </c>
      <c r="AI2618" s="44"/>
      <c r="AK2618" s="44"/>
      <c r="AL2618" s="4"/>
    </row>
    <row r="2619" spans="1:38" x14ac:dyDescent="0.35">
      <c r="A2619" s="140" t="s">
        <v>149</v>
      </c>
      <c r="B2619" s="140" t="s">
        <v>150</v>
      </c>
      <c r="C2619" s="140" t="s">
        <v>2</v>
      </c>
      <c r="D2619" s="140" t="s">
        <v>10</v>
      </c>
      <c r="E2619" s="140" t="s">
        <v>535</v>
      </c>
      <c r="F2619" s="140">
        <v>1995</v>
      </c>
      <c r="G2619" s="140" t="s">
        <v>2337</v>
      </c>
      <c r="H2619" s="140">
        <v>26614876227.495094</v>
      </c>
      <c r="I2619" s="140">
        <v>4620051230.0094156</v>
      </c>
      <c r="J2619" s="140">
        <v>17239774468.037628</v>
      </c>
      <c r="K2619" s="140">
        <v>17193226793.237129</v>
      </c>
      <c r="L2619" s="140">
        <v>5233149113.8742895</v>
      </c>
      <c r="M2619" s="140">
        <v>9260444668.1374111</v>
      </c>
      <c r="N2619" s="140">
        <v>33823000.36082004</v>
      </c>
      <c r="O2619" s="140">
        <v>82307905.590638965</v>
      </c>
      <c r="P2619" s="140">
        <v>24346073.290805541</v>
      </c>
      <c r="Q2619" s="140">
        <v>2559156031.9831629</v>
      </c>
      <c r="R2619" s="140">
        <v>2249018131.5948167</v>
      </c>
      <c r="S2619" s="140">
        <v>310137900.38834637</v>
      </c>
      <c r="T2619" s="140">
        <v>46547674.800500296</v>
      </c>
      <c r="U2619" s="140">
        <v>0</v>
      </c>
      <c r="V2619" s="140">
        <v>0</v>
      </c>
      <c r="W2619" s="140">
        <v>0</v>
      </c>
      <c r="X2619" s="140">
        <v>0</v>
      </c>
      <c r="Y2619" s="140">
        <v>46547674.800500296</v>
      </c>
      <c r="Z2619" s="140">
        <v>9232610387.9868202</v>
      </c>
      <c r="AA2619" s="140">
        <v>6375641250.0054655</v>
      </c>
      <c r="AB2619" s="140">
        <v>3552669700.9934225</v>
      </c>
      <c r="AC2619" s="140">
        <v>2822971549.0120435</v>
      </c>
      <c r="AD2619" s="140">
        <v>2856969137.9813418</v>
      </c>
      <c r="AE2619" s="140">
        <v>1591975974.6787684</v>
      </c>
      <c r="AF2619" s="140">
        <v>1264993163.3025761</v>
      </c>
      <c r="AG2619" s="140">
        <v>-4477559858.5387669</v>
      </c>
      <c r="AH2619" s="140">
        <v>2044661</v>
      </c>
      <c r="AI2619" s="44"/>
      <c r="AK2619" s="44"/>
      <c r="AL2619" s="4"/>
    </row>
    <row r="2620" spans="1:38" x14ac:dyDescent="0.35">
      <c r="A2620" s="140" t="s">
        <v>149</v>
      </c>
      <c r="B2620" s="140" t="s">
        <v>150</v>
      </c>
      <c r="C2620" s="140" t="s">
        <v>2</v>
      </c>
      <c r="D2620" s="140" t="s">
        <v>10</v>
      </c>
      <c r="E2620" s="140" t="s">
        <v>535</v>
      </c>
      <c r="F2620" s="140">
        <v>1996</v>
      </c>
      <c r="G2620" s="140" t="s">
        <v>2338</v>
      </c>
      <c r="H2620" s="140">
        <v>26227205048.141514</v>
      </c>
      <c r="I2620" s="140">
        <v>4577971603.7147388</v>
      </c>
      <c r="J2620" s="140">
        <v>16749795918.002834</v>
      </c>
      <c r="K2620" s="140">
        <v>16704801184.77375</v>
      </c>
      <c r="L2620" s="140">
        <v>4937643137.1767197</v>
      </c>
      <c r="M2620" s="140">
        <v>9219078304.9862213</v>
      </c>
      <c r="N2620" s="140">
        <v>34171412.436561547</v>
      </c>
      <c r="O2620" s="140">
        <v>64814935.464244813</v>
      </c>
      <c r="P2620" s="140">
        <v>23378848.919623692</v>
      </c>
      <c r="Q2620" s="140">
        <v>2425714545.7903786</v>
      </c>
      <c r="R2620" s="140">
        <v>2127897849.4048176</v>
      </c>
      <c r="S2620" s="140">
        <v>297816696.38556111</v>
      </c>
      <c r="T2620" s="140">
        <v>44994733.22908479</v>
      </c>
      <c r="U2620" s="140">
        <v>0</v>
      </c>
      <c r="V2620" s="140">
        <v>0</v>
      </c>
      <c r="W2620" s="140">
        <v>0</v>
      </c>
      <c r="X2620" s="140">
        <v>0</v>
      </c>
      <c r="Y2620" s="140">
        <v>44994733.22908479</v>
      </c>
      <c r="Z2620" s="140">
        <v>9231984469.0670757</v>
      </c>
      <c r="AA2620" s="140">
        <v>6327588367.1965742</v>
      </c>
      <c r="AB2620" s="140">
        <v>3512567741.5915003</v>
      </c>
      <c r="AC2620" s="140">
        <v>2815020625.6050606</v>
      </c>
      <c r="AD2620" s="140">
        <v>2904396101.870502</v>
      </c>
      <c r="AE2620" s="140">
        <v>1612286935.2758465</v>
      </c>
      <c r="AF2620" s="140">
        <v>1292109166.5946593</v>
      </c>
      <c r="AG2620" s="140">
        <v>-4332546942.6431341</v>
      </c>
      <c r="AH2620" s="140">
        <v>2160478</v>
      </c>
      <c r="AI2620" s="44"/>
      <c r="AK2620" s="44"/>
      <c r="AL2620" s="4"/>
    </row>
    <row r="2621" spans="1:38" x14ac:dyDescent="0.35">
      <c r="A2621" s="140" t="s">
        <v>149</v>
      </c>
      <c r="B2621" s="140" t="s">
        <v>150</v>
      </c>
      <c r="C2621" s="140" t="s">
        <v>2</v>
      </c>
      <c r="D2621" s="140" t="s">
        <v>10</v>
      </c>
      <c r="E2621" s="140" t="s">
        <v>535</v>
      </c>
      <c r="F2621" s="140">
        <v>1997</v>
      </c>
      <c r="G2621" s="140" t="s">
        <v>2339</v>
      </c>
      <c r="H2621" s="140">
        <v>26609637269.722584</v>
      </c>
      <c r="I2621" s="140">
        <v>4700439151.2076788</v>
      </c>
      <c r="J2621" s="140">
        <v>16192495631.531225</v>
      </c>
      <c r="K2621" s="140">
        <v>16157268220.761862</v>
      </c>
      <c r="L2621" s="140">
        <v>4528583019.9154644</v>
      </c>
      <c r="M2621" s="140">
        <v>9138376438.2873535</v>
      </c>
      <c r="N2621" s="140">
        <v>34519824.512303054</v>
      </c>
      <c r="O2621" s="140">
        <v>60497408.075126305</v>
      </c>
      <c r="P2621" s="140">
        <v>22928623.935815185</v>
      </c>
      <c r="Q2621" s="140">
        <v>2372362906.0357981</v>
      </c>
      <c r="R2621" s="140">
        <v>2080281501.3136151</v>
      </c>
      <c r="S2621" s="140">
        <v>292081404.72218323</v>
      </c>
      <c r="T2621" s="140">
        <v>35227410.769363448</v>
      </c>
      <c r="U2621" s="140">
        <v>0</v>
      </c>
      <c r="V2621" s="140">
        <v>0</v>
      </c>
      <c r="W2621" s="140">
        <v>0</v>
      </c>
      <c r="X2621" s="140">
        <v>0</v>
      </c>
      <c r="Y2621" s="140">
        <v>35227410.769363448</v>
      </c>
      <c r="Z2621" s="140">
        <v>9937938988.457819</v>
      </c>
      <c r="AA2621" s="140">
        <v>6923838769.5548525</v>
      </c>
      <c r="AB2621" s="140">
        <v>3849004446.4668827</v>
      </c>
      <c r="AC2621" s="140">
        <v>3074834323.0879707</v>
      </c>
      <c r="AD2621" s="140">
        <v>3014100218.9029517</v>
      </c>
      <c r="AE2621" s="140">
        <v>1675556801.7653515</v>
      </c>
      <c r="AF2621" s="140">
        <v>1338543417.1376045</v>
      </c>
      <c r="AG2621" s="140">
        <v>-4221236501.4741344</v>
      </c>
      <c r="AH2621" s="140">
        <v>2326202</v>
      </c>
      <c r="AI2621" s="44"/>
      <c r="AK2621" s="44"/>
      <c r="AL2621" s="4"/>
    </row>
    <row r="2622" spans="1:38" x14ac:dyDescent="0.35">
      <c r="A2622" s="140" t="s">
        <v>149</v>
      </c>
      <c r="B2622" s="140" t="s">
        <v>150</v>
      </c>
      <c r="C2622" s="140" t="s">
        <v>2</v>
      </c>
      <c r="D2622" s="140" t="s">
        <v>10</v>
      </c>
      <c r="E2622" s="140" t="s">
        <v>535</v>
      </c>
      <c r="F2622" s="140">
        <v>1998</v>
      </c>
      <c r="G2622" s="140" t="s">
        <v>2340</v>
      </c>
      <c r="H2622" s="140">
        <v>26875868496.581619</v>
      </c>
      <c r="I2622" s="140">
        <v>4906218876.3537693</v>
      </c>
      <c r="J2622" s="140">
        <v>16158216149.821056</v>
      </c>
      <c r="K2622" s="140">
        <v>16131810174.024769</v>
      </c>
      <c r="L2622" s="140">
        <v>4489708653.1729612</v>
      </c>
      <c r="M2622" s="140">
        <v>9056295813.0438423</v>
      </c>
      <c r="N2622" s="140">
        <v>34868261.093043558</v>
      </c>
      <c r="O2622" s="140">
        <v>83487419.445619047</v>
      </c>
      <c r="P2622" s="140">
        <v>22498179.738030538</v>
      </c>
      <c r="Q2622" s="140">
        <v>2444951847.53127</v>
      </c>
      <c r="R2622" s="140">
        <v>2158353752.5050979</v>
      </c>
      <c r="S2622" s="140">
        <v>286598095.02617234</v>
      </c>
      <c r="T2622" s="140">
        <v>26405975.796288069</v>
      </c>
      <c r="U2622" s="140">
        <v>0</v>
      </c>
      <c r="V2622" s="140">
        <v>0</v>
      </c>
      <c r="W2622" s="140">
        <v>0</v>
      </c>
      <c r="X2622" s="140">
        <v>0</v>
      </c>
      <c r="Y2622" s="140">
        <v>26405975.796288069</v>
      </c>
      <c r="Z2622" s="140">
        <v>10265224871.984295</v>
      </c>
      <c r="AA2622" s="140">
        <v>7154840361.2838326</v>
      </c>
      <c r="AB2622" s="140">
        <v>3986944507.2157803</v>
      </c>
      <c r="AC2622" s="140">
        <v>3167895854.068038</v>
      </c>
      <c r="AD2622" s="140">
        <v>3110384510.7004633</v>
      </c>
      <c r="AE2622" s="140">
        <v>1733222519.8719993</v>
      </c>
      <c r="AF2622" s="140">
        <v>1377161990.8284595</v>
      </c>
      <c r="AG2622" s="140">
        <v>-4453791401.5774965</v>
      </c>
      <c r="AH2622" s="140">
        <v>2517481</v>
      </c>
      <c r="AI2622" s="44"/>
      <c r="AK2622" s="44"/>
      <c r="AL2622" s="4"/>
    </row>
    <row r="2623" spans="1:38" x14ac:dyDescent="0.35">
      <c r="A2623" s="140" t="s">
        <v>149</v>
      </c>
      <c r="B2623" s="140" t="s">
        <v>150</v>
      </c>
      <c r="C2623" s="140" t="s">
        <v>2</v>
      </c>
      <c r="D2623" s="140" t="s">
        <v>10</v>
      </c>
      <c r="E2623" s="140" t="s">
        <v>535</v>
      </c>
      <c r="F2623" s="140">
        <v>1999</v>
      </c>
      <c r="G2623" s="140" t="s">
        <v>2341</v>
      </c>
      <c r="H2623" s="140">
        <v>27603672459.235447</v>
      </c>
      <c r="I2623" s="140">
        <v>5185886784.2294817</v>
      </c>
      <c r="J2623" s="140">
        <v>16380014562.112297</v>
      </c>
      <c r="K2623" s="140">
        <v>16352867063.615759</v>
      </c>
      <c r="L2623" s="140">
        <v>4460156093.5066853</v>
      </c>
      <c r="M2623" s="140">
        <v>9112168834.3177509</v>
      </c>
      <c r="N2623" s="140">
        <v>35216673.168785065</v>
      </c>
      <c r="O2623" s="140">
        <v>114687304.05615932</v>
      </c>
      <c r="P2623" s="140">
        <v>21932008.406590603</v>
      </c>
      <c r="Q2623" s="140">
        <v>2608706150.1597862</v>
      </c>
      <c r="R2623" s="140">
        <v>2329320355.281383</v>
      </c>
      <c r="S2623" s="140">
        <v>279385794.87840343</v>
      </c>
      <c r="T2623" s="140">
        <v>27147498.496538382</v>
      </c>
      <c r="U2623" s="140">
        <v>0</v>
      </c>
      <c r="V2623" s="140">
        <v>0</v>
      </c>
      <c r="W2623" s="140">
        <v>0</v>
      </c>
      <c r="X2623" s="140">
        <v>0</v>
      </c>
      <c r="Y2623" s="140">
        <v>27147498.496538382</v>
      </c>
      <c r="Z2623" s="140">
        <v>10468319631.59004</v>
      </c>
      <c r="AA2623" s="140">
        <v>7302169059.660161</v>
      </c>
      <c r="AB2623" s="140">
        <v>4073185157.8675966</v>
      </c>
      <c r="AC2623" s="140">
        <v>3228983901.7925653</v>
      </c>
      <c r="AD2623" s="140">
        <v>3166150571.9298778</v>
      </c>
      <c r="AE2623" s="140">
        <v>1766094075.8551781</v>
      </c>
      <c r="AF2623" s="140">
        <v>1400056496.0747051</v>
      </c>
      <c r="AG2623" s="140">
        <v>-4430548518.696373</v>
      </c>
      <c r="AH2623" s="140">
        <v>2699712</v>
      </c>
      <c r="AI2623" s="44"/>
      <c r="AK2623" s="44"/>
      <c r="AL2623" s="4"/>
    </row>
    <row r="2624" spans="1:38" x14ac:dyDescent="0.35">
      <c r="A2624" s="140" t="s">
        <v>149</v>
      </c>
      <c r="B2624" s="140" t="s">
        <v>150</v>
      </c>
      <c r="C2624" s="140" t="s">
        <v>2</v>
      </c>
      <c r="D2624" s="140" t="s">
        <v>10</v>
      </c>
      <c r="E2624" s="140" t="s">
        <v>535</v>
      </c>
      <c r="F2624" s="140">
        <v>2000</v>
      </c>
      <c r="G2624" s="140" t="s">
        <v>2342</v>
      </c>
      <c r="H2624" s="140">
        <v>27874503632.75885</v>
      </c>
      <c r="I2624" s="140">
        <v>5057324179.181118</v>
      </c>
      <c r="J2624" s="140">
        <v>14099946561.094994</v>
      </c>
      <c r="K2624" s="140">
        <v>14077539464.793072</v>
      </c>
      <c r="L2624" s="140">
        <v>5517768819.1765518</v>
      </c>
      <c r="M2624" s="140">
        <v>5326796271.2899065</v>
      </c>
      <c r="N2624" s="140">
        <v>35565109.749525569</v>
      </c>
      <c r="O2624" s="140">
        <v>92986915.573352933</v>
      </c>
      <c r="P2624" s="140">
        <v>22591250.465207547</v>
      </c>
      <c r="Q2624" s="140">
        <v>3081831098.538527</v>
      </c>
      <c r="R2624" s="140">
        <v>2794047401.2359829</v>
      </c>
      <c r="S2624" s="140">
        <v>287783697.30254394</v>
      </c>
      <c r="T2624" s="140">
        <v>22407096.301920664</v>
      </c>
      <c r="U2624" s="140">
        <v>0</v>
      </c>
      <c r="V2624" s="140">
        <v>0</v>
      </c>
      <c r="W2624" s="140">
        <v>0</v>
      </c>
      <c r="X2624" s="140">
        <v>0</v>
      </c>
      <c r="Y2624" s="140">
        <v>22407096.301920664</v>
      </c>
      <c r="Z2624" s="140">
        <v>15872474374.461912</v>
      </c>
      <c r="AA2624" s="140">
        <v>11083934496.549282</v>
      </c>
      <c r="AB2624" s="140">
        <v>6158052502.0838175</v>
      </c>
      <c r="AC2624" s="140">
        <v>4925881994.4654665</v>
      </c>
      <c r="AD2624" s="140">
        <v>4788539877.9126282</v>
      </c>
      <c r="AE2624" s="140">
        <v>2660434341.7663035</v>
      </c>
      <c r="AF2624" s="140">
        <v>2128105536.1463163</v>
      </c>
      <c r="AG2624" s="140">
        <v>-7155241481.9791737</v>
      </c>
      <c r="AH2624" s="140">
        <v>2848456</v>
      </c>
      <c r="AI2624" s="44"/>
      <c r="AK2624" s="44"/>
      <c r="AL2624" s="4"/>
    </row>
    <row r="2625" spans="1:38" x14ac:dyDescent="0.35">
      <c r="A2625" s="140" t="s">
        <v>149</v>
      </c>
      <c r="B2625" s="140" t="s">
        <v>150</v>
      </c>
      <c r="C2625" s="140" t="s">
        <v>2</v>
      </c>
      <c r="D2625" s="140" t="s">
        <v>10</v>
      </c>
      <c r="E2625" s="140" t="s">
        <v>535</v>
      </c>
      <c r="F2625" s="140">
        <v>2001</v>
      </c>
      <c r="G2625" s="140" t="s">
        <v>2343</v>
      </c>
      <c r="H2625" s="140">
        <v>30735973978.179615</v>
      </c>
      <c r="I2625" s="140">
        <v>5216189335.8597355</v>
      </c>
      <c r="J2625" s="140">
        <v>15528692386.550529</v>
      </c>
      <c r="K2625" s="140">
        <v>15515197118.123714</v>
      </c>
      <c r="L2625" s="140">
        <v>6581479658.2725773</v>
      </c>
      <c r="M2625" s="140">
        <v>5211268626.8897657</v>
      </c>
      <c r="N2625" s="140">
        <v>35913521.825267076</v>
      </c>
      <c r="O2625" s="140">
        <v>73930676.383347809</v>
      </c>
      <c r="P2625" s="140">
        <v>24663297.253259987</v>
      </c>
      <c r="Q2625" s="140">
        <v>3587941337.4994969</v>
      </c>
      <c r="R2625" s="140">
        <v>3285428124.2076216</v>
      </c>
      <c r="S2625" s="140">
        <v>302513213.29187536</v>
      </c>
      <c r="T2625" s="140">
        <v>13495268.426813204</v>
      </c>
      <c r="U2625" s="140">
        <v>0</v>
      </c>
      <c r="V2625" s="140">
        <v>0</v>
      </c>
      <c r="W2625" s="140">
        <v>0</v>
      </c>
      <c r="X2625" s="140">
        <v>0</v>
      </c>
      <c r="Y2625" s="140">
        <v>13495268.426813204</v>
      </c>
      <c r="Z2625" s="140">
        <v>17594957817.993919</v>
      </c>
      <c r="AA2625" s="140">
        <v>12290869607.419519</v>
      </c>
      <c r="AB2625" s="140">
        <v>6799187685.2680225</v>
      </c>
      <c r="AC2625" s="140">
        <v>5491681922.1514969</v>
      </c>
      <c r="AD2625" s="140">
        <v>5304088210.5744009</v>
      </c>
      <c r="AE2625" s="140">
        <v>2934169216.2402158</v>
      </c>
      <c r="AF2625" s="140">
        <v>2369918994.3341846</v>
      </c>
      <c r="AG2625" s="140">
        <v>-7603865562.2245607</v>
      </c>
      <c r="AH2625" s="140">
        <v>2953927</v>
      </c>
      <c r="AI2625" s="44"/>
      <c r="AK2625" s="44"/>
      <c r="AL2625" s="4"/>
    </row>
    <row r="2626" spans="1:38" x14ac:dyDescent="0.35">
      <c r="A2626" s="140" t="s">
        <v>149</v>
      </c>
      <c r="B2626" s="140" t="s">
        <v>150</v>
      </c>
      <c r="C2626" s="140" t="s">
        <v>2</v>
      </c>
      <c r="D2626" s="140" t="s">
        <v>10</v>
      </c>
      <c r="E2626" s="140" t="s">
        <v>535</v>
      </c>
      <c r="F2626" s="140">
        <v>2002</v>
      </c>
      <c r="G2626" s="140" t="s">
        <v>2344</v>
      </c>
      <c r="H2626" s="140">
        <v>32856211646.354652</v>
      </c>
      <c r="I2626" s="140">
        <v>5361632426.5603809</v>
      </c>
      <c r="J2626" s="140">
        <v>17753113729.829941</v>
      </c>
      <c r="K2626" s="140">
        <v>17751683293.246117</v>
      </c>
      <c r="L2626" s="140">
        <v>8425669797.0440712</v>
      </c>
      <c r="M2626" s="140">
        <v>5151592463.4164333</v>
      </c>
      <c r="N2626" s="140">
        <v>36261958.40600758</v>
      </c>
      <c r="O2626" s="140">
        <v>84216089.358550727</v>
      </c>
      <c r="P2626" s="140">
        <v>26107534.511467446</v>
      </c>
      <c r="Q2626" s="140">
        <v>4027835450.5095878</v>
      </c>
      <c r="R2626" s="140">
        <v>3719072245.9820418</v>
      </c>
      <c r="S2626" s="140">
        <v>308763204.52754599</v>
      </c>
      <c r="T2626" s="140">
        <v>1430436.5838276939</v>
      </c>
      <c r="U2626" s="140">
        <v>0</v>
      </c>
      <c r="V2626" s="140">
        <v>0</v>
      </c>
      <c r="W2626" s="140">
        <v>0</v>
      </c>
      <c r="X2626" s="140">
        <v>0</v>
      </c>
      <c r="Y2626" s="140">
        <v>1430436.5838276939</v>
      </c>
      <c r="Z2626" s="140">
        <v>18097899954.302277</v>
      </c>
      <c r="AA2626" s="140">
        <v>12597723069.581835</v>
      </c>
      <c r="AB2626" s="140">
        <v>6924593739.9193354</v>
      </c>
      <c r="AC2626" s="140">
        <v>5673129329.6624985</v>
      </c>
      <c r="AD2626" s="140">
        <v>5500176884.7204428</v>
      </c>
      <c r="AE2626" s="140">
        <v>3023283669.1216927</v>
      </c>
      <c r="AF2626" s="140">
        <v>2476893215.5987735</v>
      </c>
      <c r="AG2626" s="140">
        <v>-8356434464.3379459</v>
      </c>
      <c r="AH2626" s="140">
        <v>3024729</v>
      </c>
      <c r="AI2626" s="44"/>
      <c r="AK2626" s="44"/>
      <c r="AL2626" s="4"/>
    </row>
    <row r="2627" spans="1:38" x14ac:dyDescent="0.35">
      <c r="A2627" s="140" t="s">
        <v>149</v>
      </c>
      <c r="B2627" s="140" t="s">
        <v>150</v>
      </c>
      <c r="C2627" s="140" t="s">
        <v>2</v>
      </c>
      <c r="D2627" s="140" t="s">
        <v>10</v>
      </c>
      <c r="E2627" s="140" t="s">
        <v>535</v>
      </c>
      <c r="F2627" s="140">
        <v>2003</v>
      </c>
      <c r="G2627" s="140" t="s">
        <v>2345</v>
      </c>
      <c r="H2627" s="140">
        <v>29358564089.389629</v>
      </c>
      <c r="I2627" s="140">
        <v>5337383211.4630995</v>
      </c>
      <c r="J2627" s="140">
        <v>19594615300.975132</v>
      </c>
      <c r="K2627" s="140">
        <v>19592405786.334156</v>
      </c>
      <c r="L2627" s="140">
        <v>10121406158.509918</v>
      </c>
      <c r="M2627" s="140">
        <v>4962861462.1722164</v>
      </c>
      <c r="N2627" s="140">
        <v>36610370.481749088</v>
      </c>
      <c r="O2627" s="140">
        <v>151571347.80688566</v>
      </c>
      <c r="P2627" s="140">
        <v>28567064.786860339</v>
      </c>
      <c r="Q2627" s="140">
        <v>4291389382.5765276</v>
      </c>
      <c r="R2627" s="140">
        <v>3965215804.4733891</v>
      </c>
      <c r="S2627" s="140">
        <v>326173578.10313845</v>
      </c>
      <c r="T2627" s="140">
        <v>2209514.6409757938</v>
      </c>
      <c r="U2627" s="140">
        <v>0</v>
      </c>
      <c r="V2627" s="140">
        <v>0</v>
      </c>
      <c r="W2627" s="140">
        <v>0</v>
      </c>
      <c r="X2627" s="140">
        <v>0</v>
      </c>
      <c r="Y2627" s="140">
        <v>2209514.6409757938</v>
      </c>
      <c r="Z2627" s="140">
        <v>12389683455.627525</v>
      </c>
      <c r="AA2627" s="140">
        <v>8611330473.4668636</v>
      </c>
      <c r="AB2627" s="140">
        <v>4757135358.2259903</v>
      </c>
      <c r="AC2627" s="140">
        <v>3854195115.2408895</v>
      </c>
      <c r="AD2627" s="140">
        <v>3778352982.1606617</v>
      </c>
      <c r="AE2627" s="140">
        <v>2087265913.5166996</v>
      </c>
      <c r="AF2627" s="140">
        <v>1691087068.6439626</v>
      </c>
      <c r="AG2627" s="140">
        <v>-7963117878.6761274</v>
      </c>
      <c r="AH2627" s="140">
        <v>3077058</v>
      </c>
      <c r="AI2627" s="44"/>
      <c r="AK2627" s="44"/>
      <c r="AL2627" s="4"/>
    </row>
    <row r="2628" spans="1:38" x14ac:dyDescent="0.35">
      <c r="A2628" s="140" t="s">
        <v>149</v>
      </c>
      <c r="B2628" s="140" t="s">
        <v>150</v>
      </c>
      <c r="C2628" s="140" t="s">
        <v>2</v>
      </c>
      <c r="D2628" s="140" t="s">
        <v>10</v>
      </c>
      <c r="E2628" s="140" t="s">
        <v>535</v>
      </c>
      <c r="F2628" s="140">
        <v>2004</v>
      </c>
      <c r="G2628" s="140" t="s">
        <v>2346</v>
      </c>
      <c r="H2628" s="140">
        <v>31422733874.526348</v>
      </c>
      <c r="I2628" s="140">
        <v>5290010329.4631977</v>
      </c>
      <c r="J2628" s="140">
        <v>20493957711.428398</v>
      </c>
      <c r="K2628" s="140">
        <v>20491097938.781952</v>
      </c>
      <c r="L2628" s="140">
        <v>10882177686.139805</v>
      </c>
      <c r="M2628" s="140">
        <v>4882031597.8969097</v>
      </c>
      <c r="N2628" s="140">
        <v>36958782.557490595</v>
      </c>
      <c r="O2628" s="140">
        <v>179526692.74968234</v>
      </c>
      <c r="P2628" s="140">
        <v>32146667.837121617</v>
      </c>
      <c r="Q2628" s="140">
        <v>4478256511.6009398</v>
      </c>
      <c r="R2628" s="140">
        <v>4123474371.1089649</v>
      </c>
      <c r="S2628" s="140">
        <v>354782140.49197477</v>
      </c>
      <c r="T2628" s="140">
        <v>2859772.6464511072</v>
      </c>
      <c r="U2628" s="140">
        <v>0</v>
      </c>
      <c r="V2628" s="140">
        <v>0</v>
      </c>
      <c r="W2628" s="140">
        <v>0</v>
      </c>
      <c r="X2628" s="140">
        <v>0</v>
      </c>
      <c r="Y2628" s="140">
        <v>2859772.6464511072</v>
      </c>
      <c r="Z2628" s="140">
        <v>12824149996.886913</v>
      </c>
      <c r="AA2628" s="140">
        <v>8993115934.6162739</v>
      </c>
      <c r="AB2628" s="140">
        <v>5070472647.0730171</v>
      </c>
      <c r="AC2628" s="140">
        <v>3922643287.5432415</v>
      </c>
      <c r="AD2628" s="140">
        <v>3831034062.2706389</v>
      </c>
      <c r="AE2628" s="140">
        <v>2160002557.9540272</v>
      </c>
      <c r="AF2628" s="140">
        <v>1671031504.3166056</v>
      </c>
      <c r="AG2628" s="140">
        <v>-7185384163.2521591</v>
      </c>
      <c r="AH2628" s="140">
        <v>3135651</v>
      </c>
      <c r="AI2628" s="44"/>
      <c r="AK2628" s="44"/>
      <c r="AL2628" s="4"/>
    </row>
    <row r="2629" spans="1:38" x14ac:dyDescent="0.35">
      <c r="A2629" s="140" t="s">
        <v>149</v>
      </c>
      <c r="B2629" s="140" t="s">
        <v>150</v>
      </c>
      <c r="C2629" s="140" t="s">
        <v>2</v>
      </c>
      <c r="D2629" s="140" t="s">
        <v>10</v>
      </c>
      <c r="E2629" s="140" t="s">
        <v>535</v>
      </c>
      <c r="F2629" s="140">
        <v>2005</v>
      </c>
      <c r="G2629" s="140" t="s">
        <v>2347</v>
      </c>
      <c r="H2629" s="140">
        <v>29348058996.081032</v>
      </c>
      <c r="I2629" s="140">
        <v>5236347893.1503391</v>
      </c>
      <c r="J2629" s="140">
        <v>20231251479.813442</v>
      </c>
      <c r="K2629" s="140">
        <v>20228676073.677959</v>
      </c>
      <c r="L2629" s="140">
        <v>10683949660.891245</v>
      </c>
      <c r="M2629" s="140">
        <v>4861903517.6150532</v>
      </c>
      <c r="N2629" s="140">
        <v>37307219.138231099</v>
      </c>
      <c r="O2629" s="140">
        <v>137983044.25323173</v>
      </c>
      <c r="P2629" s="140">
        <v>34039055.425370827</v>
      </c>
      <c r="Q2629" s="140">
        <v>4473493576.3548298</v>
      </c>
      <c r="R2629" s="140">
        <v>4109971377.546555</v>
      </c>
      <c r="S2629" s="140">
        <v>363522198.80827498</v>
      </c>
      <c r="T2629" s="140">
        <v>2575406.1354868282</v>
      </c>
      <c r="U2629" s="140">
        <v>0</v>
      </c>
      <c r="V2629" s="140">
        <v>0</v>
      </c>
      <c r="W2629" s="140">
        <v>0</v>
      </c>
      <c r="X2629" s="140">
        <v>0</v>
      </c>
      <c r="Y2629" s="140">
        <v>2575406.1354868282</v>
      </c>
      <c r="Z2629" s="140">
        <v>11162154617.737408</v>
      </c>
      <c r="AA2629" s="140">
        <v>7833753702.0168581</v>
      </c>
      <c r="AB2629" s="140">
        <v>4381813926.1491413</v>
      </c>
      <c r="AC2629" s="140">
        <v>3451939775.8677173</v>
      </c>
      <c r="AD2629" s="140">
        <v>3328400915.7205477</v>
      </c>
      <c r="AE2629" s="140">
        <v>1861742663.7445915</v>
      </c>
      <c r="AF2629" s="140">
        <v>1466658251.975965</v>
      </c>
      <c r="AG2629" s="140">
        <v>-7281694994.6201534</v>
      </c>
      <c r="AH2629" s="140">
        <v>3218116</v>
      </c>
      <c r="AI2629" s="44"/>
      <c r="AK2629" s="44"/>
      <c r="AL2629" s="4"/>
    </row>
    <row r="2630" spans="1:38" x14ac:dyDescent="0.35">
      <c r="A2630" s="140" t="s">
        <v>149</v>
      </c>
      <c r="B2630" s="140" t="s">
        <v>150</v>
      </c>
      <c r="C2630" s="140" t="s">
        <v>2</v>
      </c>
      <c r="D2630" s="140" t="s">
        <v>10</v>
      </c>
      <c r="E2630" s="140" t="s">
        <v>535</v>
      </c>
      <c r="F2630" s="140">
        <v>2006</v>
      </c>
      <c r="G2630" s="140" t="s">
        <v>2348</v>
      </c>
      <c r="H2630" s="140">
        <v>29583373412.114902</v>
      </c>
      <c r="I2630" s="140">
        <v>5214438756.6530409</v>
      </c>
      <c r="J2630" s="140">
        <v>20079705005.088028</v>
      </c>
      <c r="K2630" s="140">
        <v>20077648407.553078</v>
      </c>
      <c r="L2630" s="140">
        <v>10442469176.920414</v>
      </c>
      <c r="M2630" s="140">
        <v>4927949678.1146641</v>
      </c>
      <c r="N2630" s="140">
        <v>37655631.213972606</v>
      </c>
      <c r="O2630" s="140">
        <v>130048079.84010875</v>
      </c>
      <c r="P2630" s="140">
        <v>35418091.584994636</v>
      </c>
      <c r="Q2630" s="140">
        <v>4504107749.8789263</v>
      </c>
      <c r="R2630" s="140">
        <v>4137703591.2987452</v>
      </c>
      <c r="S2630" s="140">
        <v>366404158.5801807</v>
      </c>
      <c r="T2630" s="140">
        <v>2056597.5349498449</v>
      </c>
      <c r="U2630" s="140">
        <v>0</v>
      </c>
      <c r="V2630" s="140">
        <v>0</v>
      </c>
      <c r="W2630" s="140">
        <v>0</v>
      </c>
      <c r="X2630" s="140">
        <v>0</v>
      </c>
      <c r="Y2630" s="140">
        <v>2056597.5349498449</v>
      </c>
      <c r="Z2630" s="140">
        <v>11286176938.49231</v>
      </c>
      <c r="AA2630" s="140">
        <v>7922713645.8590965</v>
      </c>
      <c r="AB2630" s="140">
        <v>4419249202.7884378</v>
      </c>
      <c r="AC2630" s="140">
        <v>3503464443.0706763</v>
      </c>
      <c r="AD2630" s="140">
        <v>3363463292.6332145</v>
      </c>
      <c r="AE2630" s="140">
        <v>1876122644.2086928</v>
      </c>
      <c r="AF2630" s="140">
        <v>1487340648.4245198</v>
      </c>
      <c r="AG2630" s="140">
        <v>-6996947288.1184759</v>
      </c>
      <c r="AH2630" s="140">
        <v>3329211</v>
      </c>
      <c r="AI2630" s="44"/>
      <c r="AK2630" s="44"/>
      <c r="AL2630" s="4"/>
    </row>
    <row r="2631" spans="1:38" x14ac:dyDescent="0.35">
      <c r="A2631" s="140" t="s">
        <v>149</v>
      </c>
      <c r="B2631" s="140" t="s">
        <v>150</v>
      </c>
      <c r="C2631" s="140" t="s">
        <v>2</v>
      </c>
      <c r="D2631" s="140" t="s">
        <v>10</v>
      </c>
      <c r="E2631" s="140" t="s">
        <v>535</v>
      </c>
      <c r="F2631" s="140">
        <v>2007</v>
      </c>
      <c r="G2631" s="140" t="s">
        <v>2349</v>
      </c>
      <c r="H2631" s="140">
        <v>31282266961.897968</v>
      </c>
      <c r="I2631" s="140">
        <v>5437918375.5144634</v>
      </c>
      <c r="J2631" s="140">
        <v>19438651273.295158</v>
      </c>
      <c r="K2631" s="140">
        <v>19429368137.52932</v>
      </c>
      <c r="L2631" s="140">
        <v>9917578643.1815891</v>
      </c>
      <c r="M2631" s="140">
        <v>4905584179.9809399</v>
      </c>
      <c r="N2631" s="140">
        <v>38004067.794713117</v>
      </c>
      <c r="O2631" s="140">
        <v>91025430.037417039</v>
      </c>
      <c r="P2631" s="140">
        <v>38009512.837981477</v>
      </c>
      <c r="Q2631" s="140">
        <v>4439166303.6966801</v>
      </c>
      <c r="R2631" s="140">
        <v>4057893805.8434939</v>
      </c>
      <c r="S2631" s="140">
        <v>381272497.85318601</v>
      </c>
      <c r="T2631" s="140">
        <v>9283135.7658358905</v>
      </c>
      <c r="U2631" s="140">
        <v>0</v>
      </c>
      <c r="V2631" s="140">
        <v>0</v>
      </c>
      <c r="W2631" s="140">
        <v>0</v>
      </c>
      <c r="X2631" s="140">
        <v>0</v>
      </c>
      <c r="Y2631" s="140">
        <v>9283135.7658358905</v>
      </c>
      <c r="Z2631" s="140">
        <v>11934424259.467836</v>
      </c>
      <c r="AA2631" s="140">
        <v>8379806565.1041164</v>
      </c>
      <c r="AB2631" s="140">
        <v>4741847737.0006313</v>
      </c>
      <c r="AC2631" s="140">
        <v>3637958828.1034646</v>
      </c>
      <c r="AD2631" s="140">
        <v>3554617694.3637404</v>
      </c>
      <c r="AE2631" s="140">
        <v>2011437345.1186819</v>
      </c>
      <c r="AF2631" s="140">
        <v>1543180349.2450559</v>
      </c>
      <c r="AG2631" s="140">
        <v>-5528726946.3794909</v>
      </c>
      <c r="AH2631" s="140">
        <v>3461911</v>
      </c>
      <c r="AI2631" s="44"/>
      <c r="AK2631" s="44"/>
      <c r="AL2631" s="4"/>
    </row>
    <row r="2632" spans="1:38" x14ac:dyDescent="0.35">
      <c r="A2632" s="140" t="s">
        <v>149</v>
      </c>
      <c r="B2632" s="140" t="s">
        <v>150</v>
      </c>
      <c r="C2632" s="140" t="s">
        <v>2</v>
      </c>
      <c r="D2632" s="140" t="s">
        <v>10</v>
      </c>
      <c r="E2632" s="140" t="s">
        <v>535</v>
      </c>
      <c r="F2632" s="140">
        <v>2008</v>
      </c>
      <c r="G2632" s="140" t="s">
        <v>2350</v>
      </c>
      <c r="H2632" s="140">
        <v>33213253421.326843</v>
      </c>
      <c r="I2632" s="140">
        <v>5455098796.464035</v>
      </c>
      <c r="J2632" s="140">
        <v>19202177476.602005</v>
      </c>
      <c r="K2632" s="140">
        <v>19172966794.851688</v>
      </c>
      <c r="L2632" s="140">
        <v>9534578110.8907452</v>
      </c>
      <c r="M2632" s="140">
        <v>4914205601.58564</v>
      </c>
      <c r="N2632" s="140">
        <v>38352479.870454617</v>
      </c>
      <c r="O2632" s="140">
        <v>37318964.314411215</v>
      </c>
      <c r="P2632" s="140">
        <v>39795995.446627311</v>
      </c>
      <c r="Q2632" s="140">
        <v>4608715642.7438107</v>
      </c>
      <c r="R2632" s="140">
        <v>4221287533.9860106</v>
      </c>
      <c r="S2632" s="140">
        <v>387428108.75780058</v>
      </c>
      <c r="T2632" s="140">
        <v>29210681.750317346</v>
      </c>
      <c r="U2632" s="140">
        <v>0</v>
      </c>
      <c r="V2632" s="140">
        <v>0</v>
      </c>
      <c r="W2632" s="140">
        <v>0</v>
      </c>
      <c r="X2632" s="140">
        <v>0</v>
      </c>
      <c r="Y2632" s="140">
        <v>29210681.750317346</v>
      </c>
      <c r="Z2632" s="140">
        <v>12370884784.975891</v>
      </c>
      <c r="AA2632" s="140">
        <v>8689777423.979229</v>
      </c>
      <c r="AB2632" s="140">
        <v>4854245180.0641432</v>
      </c>
      <c r="AC2632" s="140">
        <v>3835532243.9150863</v>
      </c>
      <c r="AD2632" s="140">
        <v>3681107360.9966617</v>
      </c>
      <c r="AE2632" s="140">
        <v>2056323976.1593473</v>
      </c>
      <c r="AF2632" s="140">
        <v>1624783384.8373168</v>
      </c>
      <c r="AG2632" s="140">
        <v>-3814907636.7150936</v>
      </c>
      <c r="AH2632" s="140">
        <v>3607860</v>
      </c>
      <c r="AI2632" s="44"/>
      <c r="AK2632" s="44"/>
      <c r="AL2632" s="4"/>
    </row>
    <row r="2633" spans="1:38" x14ac:dyDescent="0.35">
      <c r="A2633" s="140" t="s">
        <v>149</v>
      </c>
      <c r="B2633" s="140" t="s">
        <v>150</v>
      </c>
      <c r="C2633" s="140" t="s">
        <v>2</v>
      </c>
      <c r="D2633" s="140" t="s">
        <v>10</v>
      </c>
      <c r="E2633" s="140" t="s">
        <v>535</v>
      </c>
      <c r="F2633" s="140">
        <v>2009</v>
      </c>
      <c r="G2633" s="140" t="s">
        <v>2351</v>
      </c>
      <c r="H2633" s="140">
        <v>37914055076.609955</v>
      </c>
      <c r="I2633" s="140">
        <v>5502065786.2623167</v>
      </c>
      <c r="J2633" s="140">
        <v>20147127542.64426</v>
      </c>
      <c r="K2633" s="140">
        <v>20101837911.835503</v>
      </c>
      <c r="L2633" s="140">
        <v>10426737629.783932</v>
      </c>
      <c r="M2633" s="140">
        <v>4889053136.0317602</v>
      </c>
      <c r="N2633" s="140">
        <v>38700916.451195128</v>
      </c>
      <c r="O2633" s="140">
        <v>70852992.337966368</v>
      </c>
      <c r="P2633" s="140">
        <v>41850363.036018848</v>
      </c>
      <c r="Q2633" s="140">
        <v>4634642874.1946306</v>
      </c>
      <c r="R2633" s="140">
        <v>4238878293.5783315</v>
      </c>
      <c r="S2633" s="140">
        <v>395764580.61629927</v>
      </c>
      <c r="T2633" s="140">
        <v>45289630.808759071</v>
      </c>
      <c r="U2633" s="140">
        <v>0</v>
      </c>
      <c r="V2633" s="140">
        <v>0</v>
      </c>
      <c r="W2633" s="140">
        <v>0</v>
      </c>
      <c r="X2633" s="140">
        <v>0</v>
      </c>
      <c r="Y2633" s="140">
        <v>45289630.808759071</v>
      </c>
      <c r="Z2633" s="140">
        <v>14137612043.195976</v>
      </c>
      <c r="AA2633" s="140">
        <v>9933178419.058054</v>
      </c>
      <c r="AB2633" s="140">
        <v>5588337457.3952904</v>
      </c>
      <c r="AC2633" s="140">
        <v>4344840961.6627655</v>
      </c>
      <c r="AD2633" s="140">
        <v>4204433624.1379204</v>
      </c>
      <c r="AE2633" s="140">
        <v>2365385269.2127805</v>
      </c>
      <c r="AF2633" s="140">
        <v>1839048354.9251449</v>
      </c>
      <c r="AG2633" s="140">
        <v>-1872750295.4926085</v>
      </c>
      <c r="AH2633" s="140">
        <v>3754133</v>
      </c>
      <c r="AI2633" s="44"/>
      <c r="AK2633" s="44"/>
      <c r="AL2633" s="4"/>
    </row>
    <row r="2634" spans="1:38" x14ac:dyDescent="0.35">
      <c r="A2634" s="140" t="s">
        <v>149</v>
      </c>
      <c r="B2634" s="140" t="s">
        <v>150</v>
      </c>
      <c r="C2634" s="140" t="s">
        <v>2</v>
      </c>
      <c r="D2634" s="140" t="s">
        <v>10</v>
      </c>
      <c r="E2634" s="140" t="s">
        <v>535</v>
      </c>
      <c r="F2634" s="140">
        <v>2010</v>
      </c>
      <c r="G2634" s="140" t="s">
        <v>2352</v>
      </c>
      <c r="H2634" s="140">
        <v>40620903732.758171</v>
      </c>
      <c r="I2634" s="140">
        <v>5584030384.5105762</v>
      </c>
      <c r="J2634" s="140">
        <v>20676112977.400497</v>
      </c>
      <c r="K2634" s="140">
        <v>20608836564.586052</v>
      </c>
      <c r="L2634" s="140">
        <v>10912554491.300926</v>
      </c>
      <c r="M2634" s="140">
        <v>4911413630.0151157</v>
      </c>
      <c r="N2634" s="140">
        <v>39049328.526936635</v>
      </c>
      <c r="O2634" s="140">
        <v>67460832.4092253</v>
      </c>
      <c r="P2634" s="140">
        <v>43528825.738406196</v>
      </c>
      <c r="Q2634" s="140">
        <v>4634829456.5954437</v>
      </c>
      <c r="R2634" s="140">
        <v>4234648292.3852158</v>
      </c>
      <c r="S2634" s="140">
        <v>400181164.21022797</v>
      </c>
      <c r="T2634" s="140">
        <v>67276412.814444765</v>
      </c>
      <c r="U2634" s="140">
        <v>0</v>
      </c>
      <c r="V2634" s="140">
        <v>0</v>
      </c>
      <c r="W2634" s="140">
        <v>0</v>
      </c>
      <c r="X2634" s="140">
        <v>0</v>
      </c>
      <c r="Y2634" s="140">
        <v>67276412.814444765</v>
      </c>
      <c r="Z2634" s="140">
        <v>14257398508.777781</v>
      </c>
      <c r="AA2634" s="140">
        <v>10017900597.400457</v>
      </c>
      <c r="AB2634" s="140">
        <v>5722861768.6514978</v>
      </c>
      <c r="AC2634" s="140">
        <v>4295038828.7489614</v>
      </c>
      <c r="AD2634" s="140">
        <v>4239497911.3773217</v>
      </c>
      <c r="AE2634" s="140">
        <v>2421870758.1900797</v>
      </c>
      <c r="AF2634" s="140">
        <v>1817627153.1872296</v>
      </c>
      <c r="AG2634" s="140">
        <v>103361862.06931159</v>
      </c>
      <c r="AH2634" s="140">
        <v>3891356</v>
      </c>
      <c r="AI2634" s="44"/>
      <c r="AK2634" s="44"/>
      <c r="AL2634" s="4"/>
    </row>
    <row r="2635" spans="1:38" x14ac:dyDescent="0.35">
      <c r="A2635" s="140" t="s">
        <v>149</v>
      </c>
      <c r="B2635" s="140" t="s">
        <v>150</v>
      </c>
      <c r="C2635" s="140" t="s">
        <v>2</v>
      </c>
      <c r="D2635" s="140" t="s">
        <v>10</v>
      </c>
      <c r="E2635" s="140" t="s">
        <v>535</v>
      </c>
      <c r="F2635" s="140">
        <v>2011</v>
      </c>
      <c r="G2635" s="140" t="s">
        <v>2353</v>
      </c>
      <c r="H2635" s="140">
        <v>42753890076.306488</v>
      </c>
      <c r="I2635" s="140">
        <v>6115563945.7647667</v>
      </c>
      <c r="J2635" s="140">
        <v>24980168031.209831</v>
      </c>
      <c r="K2635" s="140">
        <v>21301727048.008759</v>
      </c>
      <c r="L2635" s="140">
        <v>11580341987.610994</v>
      </c>
      <c r="M2635" s="140">
        <v>4961030881.2029934</v>
      </c>
      <c r="N2635" s="140">
        <v>46056483.980174251</v>
      </c>
      <c r="O2635" s="140">
        <v>39345948.682024345</v>
      </c>
      <c r="P2635" s="140">
        <v>46157178.43652501</v>
      </c>
      <c r="Q2635" s="140">
        <v>4628794568.0960464</v>
      </c>
      <c r="R2635" s="140">
        <v>4215939662.581512</v>
      </c>
      <c r="S2635" s="140">
        <v>412854905.514534</v>
      </c>
      <c r="T2635" s="140">
        <v>3678440983.2010708</v>
      </c>
      <c r="U2635" s="140">
        <v>0</v>
      </c>
      <c r="V2635" s="140">
        <v>0</v>
      </c>
      <c r="W2635" s="140">
        <v>0</v>
      </c>
      <c r="X2635" s="140">
        <v>0</v>
      </c>
      <c r="Y2635" s="140">
        <v>3678440983.2010708</v>
      </c>
      <c r="Z2635" s="140">
        <v>11605903386.212727</v>
      </c>
      <c r="AA2635" s="140">
        <v>4055153060.0152555</v>
      </c>
      <c r="AB2635" s="140">
        <v>2329694159.5260739</v>
      </c>
      <c r="AC2635" s="140">
        <v>1725458900.4891844</v>
      </c>
      <c r="AD2635" s="140">
        <v>7550750326.1974707</v>
      </c>
      <c r="AE2635" s="140">
        <v>4337922311.3505898</v>
      </c>
      <c r="AF2635" s="140">
        <v>3212828014.8468809</v>
      </c>
      <c r="AG2635" s="140">
        <v>52254713.119168527</v>
      </c>
      <c r="AH2635" s="140">
        <v>4017443</v>
      </c>
      <c r="AI2635" s="44"/>
      <c r="AK2635" s="44"/>
      <c r="AL2635" s="4"/>
    </row>
    <row r="2636" spans="1:38" x14ac:dyDescent="0.35">
      <c r="A2636" s="140" t="s">
        <v>149</v>
      </c>
      <c r="B2636" s="140" t="s">
        <v>150</v>
      </c>
      <c r="C2636" s="140" t="s">
        <v>2</v>
      </c>
      <c r="D2636" s="140" t="s">
        <v>10</v>
      </c>
      <c r="E2636" s="140" t="s">
        <v>535</v>
      </c>
      <c r="F2636" s="140">
        <v>2012</v>
      </c>
      <c r="G2636" s="140" t="s">
        <v>2354</v>
      </c>
      <c r="H2636" s="140">
        <v>47988307301.220261</v>
      </c>
      <c r="I2636" s="140">
        <v>6805896339.4919672</v>
      </c>
      <c r="J2636" s="140">
        <v>26707166839.276775</v>
      </c>
      <c r="K2636" s="140">
        <v>21724552566.000263</v>
      </c>
      <c r="L2636" s="140">
        <v>12013079575.695837</v>
      </c>
      <c r="M2636" s="140">
        <v>5009069379.105917</v>
      </c>
      <c r="N2636" s="140">
        <v>53063614.92841287</v>
      </c>
      <c r="O2636" s="140">
        <v>64316345.076315105</v>
      </c>
      <c r="P2636" s="140">
        <v>47531634.728549443</v>
      </c>
      <c r="Q2636" s="140">
        <v>4537492016.4652309</v>
      </c>
      <c r="R2636" s="140">
        <v>4123551462.9330573</v>
      </c>
      <c r="S2636" s="140">
        <v>413940553.53217399</v>
      </c>
      <c r="T2636" s="140">
        <v>4982614273.2765074</v>
      </c>
      <c r="U2636" s="140">
        <v>0</v>
      </c>
      <c r="V2636" s="140">
        <v>0</v>
      </c>
      <c r="W2636" s="140">
        <v>0</v>
      </c>
      <c r="X2636" s="140">
        <v>0</v>
      </c>
      <c r="Y2636" s="140">
        <v>4982614273.2765074</v>
      </c>
      <c r="Z2636" s="140">
        <v>14425167505.431538</v>
      </c>
      <c r="AA2636" s="140">
        <v>5043805422.9417801</v>
      </c>
      <c r="AB2636" s="140">
        <v>2914569757.1753192</v>
      </c>
      <c r="AC2636" s="140">
        <v>2129235665.7664428</v>
      </c>
      <c r="AD2636" s="140">
        <v>9381362082.4897575</v>
      </c>
      <c r="AE2636" s="140">
        <v>5421032715.1733484</v>
      </c>
      <c r="AF2636" s="140">
        <v>3960329367.3164372</v>
      </c>
      <c r="AG2636" s="140">
        <v>50076617.019983716</v>
      </c>
      <c r="AH2636" s="140">
        <v>4135659</v>
      </c>
      <c r="AI2636" s="44"/>
      <c r="AK2636" s="44"/>
      <c r="AL2636" s="4"/>
    </row>
    <row r="2637" spans="1:38" x14ac:dyDescent="0.35">
      <c r="A2637" s="140" t="s">
        <v>149</v>
      </c>
      <c r="B2637" s="140" t="s">
        <v>150</v>
      </c>
      <c r="C2637" s="140" t="s">
        <v>2</v>
      </c>
      <c r="D2637" s="140" t="s">
        <v>10</v>
      </c>
      <c r="E2637" s="140" t="s">
        <v>535</v>
      </c>
      <c r="F2637" s="140">
        <v>2013</v>
      </c>
      <c r="G2637" s="140" t="s">
        <v>2355</v>
      </c>
      <c r="H2637" s="140">
        <v>54745345506.149048</v>
      </c>
      <c r="I2637" s="140">
        <v>7837874951.1629639</v>
      </c>
      <c r="J2637" s="140">
        <v>28482681002.898506</v>
      </c>
      <c r="K2637" s="140">
        <v>22047440216.28035</v>
      </c>
      <c r="L2637" s="140">
        <v>12317201131.364523</v>
      </c>
      <c r="M2637" s="140">
        <v>5070609887.7735081</v>
      </c>
      <c r="N2637" s="140">
        <v>60070770.381650493</v>
      </c>
      <c r="O2637" s="140">
        <v>112153348.56645924</v>
      </c>
      <c r="P2637" s="140">
        <v>49423357.026591651</v>
      </c>
      <c r="Q2637" s="140">
        <v>4437981721.1676168</v>
      </c>
      <c r="R2637" s="140">
        <v>4018622265.5461764</v>
      </c>
      <c r="S2637" s="140">
        <v>419359455.62144071</v>
      </c>
      <c r="T2637" s="140">
        <v>6435240786.6181622</v>
      </c>
      <c r="U2637" s="140">
        <v>0</v>
      </c>
      <c r="V2637" s="140">
        <v>0</v>
      </c>
      <c r="W2637" s="140">
        <v>0</v>
      </c>
      <c r="X2637" s="140">
        <v>0</v>
      </c>
      <c r="Y2637" s="140">
        <v>6435240786.6181622</v>
      </c>
      <c r="Z2637" s="140">
        <v>18425907857.942879</v>
      </c>
      <c r="AA2637" s="140">
        <v>6442344221.4978533</v>
      </c>
      <c r="AB2637" s="140">
        <v>3738848725.0512614</v>
      </c>
      <c r="AC2637" s="140">
        <v>2703495496.4466019</v>
      </c>
      <c r="AD2637" s="140">
        <v>11983563636.445024</v>
      </c>
      <c r="AE2637" s="140">
        <v>6954724877.0379944</v>
      </c>
      <c r="AF2637" s="140">
        <v>5028838759.4070311</v>
      </c>
      <c r="AG2637" s="140">
        <v>-1118305.8553003357</v>
      </c>
      <c r="AH2637" s="140">
        <v>4248334</v>
      </c>
      <c r="AI2637" s="44"/>
      <c r="AK2637" s="44"/>
      <c r="AL2637" s="4"/>
    </row>
    <row r="2638" spans="1:38" x14ac:dyDescent="0.35">
      <c r="A2638" s="140" t="s">
        <v>149</v>
      </c>
      <c r="B2638" s="140" t="s">
        <v>150</v>
      </c>
      <c r="C2638" s="140" t="s">
        <v>2</v>
      </c>
      <c r="D2638" s="140" t="s">
        <v>10</v>
      </c>
      <c r="E2638" s="140" t="s">
        <v>535</v>
      </c>
      <c r="F2638" s="140">
        <v>2014</v>
      </c>
      <c r="G2638" s="140" t="s">
        <v>2356</v>
      </c>
      <c r="H2638" s="140">
        <v>58405073911.562675</v>
      </c>
      <c r="I2638" s="140">
        <v>7840375606.2556353</v>
      </c>
      <c r="J2638" s="140">
        <v>28831715763.534245</v>
      </c>
      <c r="K2638" s="140">
        <v>22470792302.133335</v>
      </c>
      <c r="L2638" s="140">
        <v>12776125969.010698</v>
      </c>
      <c r="M2638" s="140">
        <v>5050841672.9196644</v>
      </c>
      <c r="N2638" s="140">
        <v>67077901.329889111</v>
      </c>
      <c r="O2638" s="140">
        <v>35650552.035272881</v>
      </c>
      <c r="P2638" s="140">
        <v>50068201.757474981</v>
      </c>
      <c r="Q2638" s="140">
        <v>4491028005.0803347</v>
      </c>
      <c r="R2638" s="140">
        <v>4076835921.6079545</v>
      </c>
      <c r="S2638" s="140">
        <v>414192083.47238058</v>
      </c>
      <c r="T2638" s="140">
        <v>6360923461.4009104</v>
      </c>
      <c r="U2638" s="140">
        <v>0</v>
      </c>
      <c r="V2638" s="140">
        <v>0</v>
      </c>
      <c r="W2638" s="140">
        <v>0</v>
      </c>
      <c r="X2638" s="140">
        <v>0</v>
      </c>
      <c r="Y2638" s="140">
        <v>6360923461.4009104</v>
      </c>
      <c r="Z2638" s="140">
        <v>21818833457.616211</v>
      </c>
      <c r="AA2638" s="140">
        <v>7649142150.5165672</v>
      </c>
      <c r="AB2638" s="140">
        <v>4386446615.4813318</v>
      </c>
      <c r="AC2638" s="140">
        <v>3262695535.0352345</v>
      </c>
      <c r="AD2638" s="140">
        <v>14169691307.099609</v>
      </c>
      <c r="AE2638" s="140">
        <v>8125694784.2503948</v>
      </c>
      <c r="AF2638" s="140">
        <v>6043996522.8492479</v>
      </c>
      <c r="AG2638" s="140">
        <v>-85850915.843415752</v>
      </c>
      <c r="AH2638" s="140">
        <v>4359505</v>
      </c>
      <c r="AI2638" s="44"/>
      <c r="AK2638" s="44"/>
      <c r="AL2638" s="4"/>
    </row>
    <row r="2639" spans="1:38" x14ac:dyDescent="0.35">
      <c r="A2639" s="140" t="s">
        <v>149</v>
      </c>
      <c r="B2639" s="140" t="s">
        <v>150</v>
      </c>
      <c r="C2639" s="140" t="s">
        <v>2</v>
      </c>
      <c r="D2639" s="140" t="s">
        <v>10</v>
      </c>
      <c r="E2639" s="140" t="s">
        <v>535</v>
      </c>
      <c r="F2639" s="140">
        <v>2015</v>
      </c>
      <c r="G2639" s="140" t="s">
        <v>2357</v>
      </c>
      <c r="H2639" s="140">
        <v>58370355432.627441</v>
      </c>
      <c r="I2639" s="140">
        <v>8502625917.6386261</v>
      </c>
      <c r="J2639" s="140">
        <v>28233977314.231838</v>
      </c>
      <c r="K2639" s="140">
        <v>23115114420.097256</v>
      </c>
      <c r="L2639" s="140">
        <v>13655908491.587357</v>
      </c>
      <c r="M2639" s="140">
        <v>5038020555.0298758</v>
      </c>
      <c r="N2639" s="140">
        <v>74085056.783126727</v>
      </c>
      <c r="O2639" s="140">
        <v>57560714.639998548</v>
      </c>
      <c r="P2639" s="140">
        <v>47596020.549999863</v>
      </c>
      <c r="Q2639" s="140">
        <v>4241943581.5068979</v>
      </c>
      <c r="R2639" s="140">
        <v>3846627796.2078962</v>
      </c>
      <c r="S2639" s="140">
        <v>395315785.29900169</v>
      </c>
      <c r="T2639" s="140">
        <v>5118862894.1345835</v>
      </c>
      <c r="U2639" s="140">
        <v>0</v>
      </c>
      <c r="V2639" s="140">
        <v>0</v>
      </c>
      <c r="W2639" s="140">
        <v>0</v>
      </c>
      <c r="X2639" s="140">
        <v>0</v>
      </c>
      <c r="Y2639" s="140">
        <v>5118862894.1345835</v>
      </c>
      <c r="Z2639" s="140">
        <v>21766817989.018246</v>
      </c>
      <c r="AA2639" s="140">
        <v>7628105584.9226084</v>
      </c>
      <c r="AB2639" s="140">
        <v>4379626215.5325651</v>
      </c>
      <c r="AC2639" s="140">
        <v>3248479369.3900104</v>
      </c>
      <c r="AD2639" s="140">
        <v>14138712404.095638</v>
      </c>
      <c r="AE2639" s="140">
        <v>8117647928.3724089</v>
      </c>
      <c r="AF2639" s="140">
        <v>6021064475.7232285</v>
      </c>
      <c r="AG2639" s="140">
        <v>-133065788.26127554</v>
      </c>
      <c r="AH2639" s="140">
        <v>4472230</v>
      </c>
      <c r="AI2639" s="44"/>
      <c r="AK2639" s="44"/>
      <c r="AL2639" s="4"/>
    </row>
    <row r="2640" spans="1:38" x14ac:dyDescent="0.35">
      <c r="A2640" s="140" t="s">
        <v>149</v>
      </c>
      <c r="B2640" s="140" t="s">
        <v>150</v>
      </c>
      <c r="C2640" s="140" t="s">
        <v>2</v>
      </c>
      <c r="D2640" s="140" t="s">
        <v>10</v>
      </c>
      <c r="E2640" s="140" t="s">
        <v>535</v>
      </c>
      <c r="F2640" s="140">
        <v>2016</v>
      </c>
      <c r="G2640" s="140" t="s">
        <v>2358</v>
      </c>
      <c r="H2640" s="140">
        <v>58885604731.28891</v>
      </c>
      <c r="I2640" s="140">
        <v>9069774892.0792236</v>
      </c>
      <c r="J2640" s="140">
        <v>27955190941.906784</v>
      </c>
      <c r="K2640" s="140">
        <v>23494991921.312546</v>
      </c>
      <c r="L2640" s="140">
        <v>14467044098.547197</v>
      </c>
      <c r="M2640" s="140">
        <v>4960586299.8223076</v>
      </c>
      <c r="N2640" s="140">
        <v>81092212.23636435</v>
      </c>
      <c r="O2640" s="140">
        <v>56723445.752319179</v>
      </c>
      <c r="P2640" s="140">
        <v>43564366.441946708</v>
      </c>
      <c r="Q2640" s="140">
        <v>3885981498.5124102</v>
      </c>
      <c r="R2640" s="140">
        <v>3522698078.7707639</v>
      </c>
      <c r="S2640" s="140">
        <v>363283419.74164635</v>
      </c>
      <c r="T2640" s="140">
        <v>4460199020.5942373</v>
      </c>
      <c r="U2640" s="140">
        <v>0</v>
      </c>
      <c r="V2640" s="140">
        <v>0</v>
      </c>
      <c r="W2640" s="140">
        <v>0</v>
      </c>
      <c r="X2640" s="140">
        <v>0</v>
      </c>
      <c r="Y2640" s="140">
        <v>4460199020.5942373</v>
      </c>
      <c r="Z2640" s="140">
        <v>22163373004.085621</v>
      </c>
      <c r="AA2640" s="140">
        <v>7761238847.3391304</v>
      </c>
      <c r="AB2640" s="140">
        <v>4438966282.5532007</v>
      </c>
      <c r="AC2640" s="140">
        <v>3322272564.7859292</v>
      </c>
      <c r="AD2640" s="140">
        <v>14402134156.74649</v>
      </c>
      <c r="AE2640" s="140">
        <v>8237162800.4366283</v>
      </c>
      <c r="AF2640" s="140">
        <v>6164971356.3098612</v>
      </c>
      <c r="AG2640" s="140">
        <v>-302734106.78272307</v>
      </c>
      <c r="AH2640" s="140">
        <v>4586788</v>
      </c>
      <c r="AI2640" s="44"/>
      <c r="AK2640" s="44"/>
      <c r="AL2640" s="4"/>
    </row>
    <row r="2641" spans="1:38" x14ac:dyDescent="0.35">
      <c r="A2641" s="140" t="s">
        <v>149</v>
      </c>
      <c r="B2641" s="140" t="s">
        <v>150</v>
      </c>
      <c r="C2641" s="140" t="s">
        <v>2</v>
      </c>
      <c r="D2641" s="140" t="s">
        <v>10</v>
      </c>
      <c r="E2641" s="140" t="s">
        <v>535</v>
      </c>
      <c r="F2641" s="140">
        <v>2017</v>
      </c>
      <c r="G2641" s="140" t="s">
        <v>2359</v>
      </c>
      <c r="H2641" s="140">
        <v>59245856924.678764</v>
      </c>
      <c r="I2641" s="140">
        <v>9425993076.4488888</v>
      </c>
      <c r="J2641" s="140">
        <v>27375926501.725098</v>
      </c>
      <c r="K2641" s="140">
        <v>23966074710.527294</v>
      </c>
      <c r="L2641" s="140">
        <v>15074902456.743078</v>
      </c>
      <c r="M2641" s="140">
        <v>4994899913.8699875</v>
      </c>
      <c r="N2641" s="140">
        <v>88099343.184602976</v>
      </c>
      <c r="O2641" s="140">
        <v>50324467.553079449</v>
      </c>
      <c r="P2641" s="140">
        <v>64809613.575266734</v>
      </c>
      <c r="Q2641" s="140">
        <v>3693038915.6012774</v>
      </c>
      <c r="R2641" s="140">
        <v>3360870828.221107</v>
      </c>
      <c r="S2641" s="140">
        <v>332168087.38017058</v>
      </c>
      <c r="T2641" s="140">
        <v>3409851791.1978035</v>
      </c>
      <c r="U2641" s="140">
        <v>0</v>
      </c>
      <c r="V2641" s="140">
        <v>0</v>
      </c>
      <c r="W2641" s="140">
        <v>0</v>
      </c>
      <c r="X2641" s="140">
        <v>0</v>
      </c>
      <c r="Y2641" s="140">
        <v>3409851791.1978035</v>
      </c>
      <c r="Z2641" s="140">
        <v>22962075368.429092</v>
      </c>
      <c r="AA2641" s="140">
        <v>8034256202.5140877</v>
      </c>
      <c r="AB2641" s="140">
        <v>4597988932.8055487</v>
      </c>
      <c r="AC2641" s="140">
        <v>3436267269.7085075</v>
      </c>
      <c r="AD2641" s="140">
        <v>14927819165.915001</v>
      </c>
      <c r="AE2641" s="140">
        <v>8543161381.1769667</v>
      </c>
      <c r="AF2641" s="140">
        <v>6384657784.7380352</v>
      </c>
      <c r="AG2641" s="140">
        <v>-518138021.92431289</v>
      </c>
      <c r="AH2641" s="140">
        <v>4702228</v>
      </c>
      <c r="AI2641" s="44"/>
      <c r="AK2641" s="44"/>
      <c r="AL2641" s="4"/>
    </row>
    <row r="2642" spans="1:38" x14ac:dyDescent="0.35">
      <c r="A2642" s="140" t="s">
        <v>149</v>
      </c>
      <c r="B2642" s="140" t="s">
        <v>150</v>
      </c>
      <c r="C2642" s="140" t="s">
        <v>2</v>
      </c>
      <c r="D2642" s="140" t="s">
        <v>10</v>
      </c>
      <c r="E2642" s="140" t="s">
        <v>535</v>
      </c>
      <c r="F2642" s="140">
        <v>2018</v>
      </c>
      <c r="G2642" s="140" t="s">
        <v>2360</v>
      </c>
      <c r="H2642" s="140">
        <v>57300896401.773605</v>
      </c>
      <c r="I2642" s="140">
        <v>9081212907.2726917</v>
      </c>
      <c r="J2642" s="140">
        <v>24742456152.053459</v>
      </c>
      <c r="K2642" s="140">
        <v>23083915952.21048</v>
      </c>
      <c r="L2642" s="140">
        <v>14488148484.57785</v>
      </c>
      <c r="M2642" s="140">
        <v>4986924459.2976475</v>
      </c>
      <c r="N2642" s="140">
        <v>95106498.637840584</v>
      </c>
      <c r="O2642" s="140">
        <v>61113339.510027096</v>
      </c>
      <c r="P2642" s="140">
        <v>59560344.493639953</v>
      </c>
      <c r="Q2642" s="140">
        <v>3393062825.6934738</v>
      </c>
      <c r="R2642" s="140">
        <v>3087798395.872108</v>
      </c>
      <c r="S2642" s="140">
        <v>305264429.82136589</v>
      </c>
      <c r="T2642" s="140">
        <v>1658540199.8429766</v>
      </c>
      <c r="U2642" s="140">
        <v>0</v>
      </c>
      <c r="V2642" s="140">
        <v>0</v>
      </c>
      <c r="W2642" s="140" t="s">
        <v>728</v>
      </c>
      <c r="X2642" s="140">
        <v>0</v>
      </c>
      <c r="Y2642" s="140">
        <v>1658540199.8429766</v>
      </c>
      <c r="Z2642" s="140">
        <v>24053917342.44746</v>
      </c>
      <c r="AA2642" s="140">
        <v>8416347007.3744879</v>
      </c>
      <c r="AB2642" s="140">
        <v>4816658744.645153</v>
      </c>
      <c r="AC2642" s="140">
        <v>3599688262.7293348</v>
      </c>
      <c r="AD2642" s="140">
        <v>15637570335.072973</v>
      </c>
      <c r="AE2642" s="140">
        <v>8949350571.3863831</v>
      </c>
      <c r="AF2642" s="140">
        <v>6688219763.6865911</v>
      </c>
      <c r="AG2642" s="140">
        <v>-576690000</v>
      </c>
      <c r="AH2642" s="140">
        <v>4818977</v>
      </c>
      <c r="AI2642" s="44"/>
      <c r="AK2642" s="44"/>
      <c r="AL2642" s="4"/>
    </row>
    <row r="2643" spans="1:38" x14ac:dyDescent="0.35">
      <c r="A2643" s="140" t="s">
        <v>4573</v>
      </c>
      <c r="B2643" s="140" t="s">
        <v>4574</v>
      </c>
      <c r="C2643" s="140" t="s">
        <v>6</v>
      </c>
      <c r="D2643" s="140" t="s">
        <v>8</v>
      </c>
      <c r="E2643" s="140" t="s">
        <v>535</v>
      </c>
      <c r="F2643" s="140">
        <v>1995</v>
      </c>
      <c r="G2643" s="140" t="s">
        <v>5461</v>
      </c>
      <c r="H2643" s="140" t="s">
        <v>728</v>
      </c>
      <c r="I2643" s="140" t="s">
        <v>728</v>
      </c>
      <c r="J2643" s="140">
        <v>265338177061.6622</v>
      </c>
      <c r="K2643" s="140">
        <v>10886141595.916185</v>
      </c>
      <c r="L2643" s="140">
        <v>156803335.38627246</v>
      </c>
      <c r="M2643" s="140">
        <v>321507074.92410111</v>
      </c>
      <c r="N2643" s="140">
        <v>0</v>
      </c>
      <c r="O2643" s="140">
        <v>1901418165.5110893</v>
      </c>
      <c r="P2643" s="140">
        <v>104313409.22936578</v>
      </c>
      <c r="Q2643" s="140">
        <v>8402099610.8653564</v>
      </c>
      <c r="R2643" s="140">
        <v>3474077433.3694592</v>
      </c>
      <c r="S2643" s="140">
        <v>4928022177.4958973</v>
      </c>
      <c r="T2643" s="140">
        <v>254452035465.74603</v>
      </c>
      <c r="U2643" s="140">
        <v>254452035465.74603</v>
      </c>
      <c r="V2643" s="140">
        <v>252055752410.27835</v>
      </c>
      <c r="W2643" s="140">
        <v>2396283055.4676728</v>
      </c>
      <c r="X2643" s="140">
        <v>0</v>
      </c>
      <c r="Y2643" s="140">
        <v>0</v>
      </c>
      <c r="Z2643" s="140" t="s">
        <v>728</v>
      </c>
      <c r="AA2643" s="140" t="s">
        <v>728</v>
      </c>
      <c r="AB2643" s="140" t="s">
        <v>728</v>
      </c>
      <c r="AC2643" s="140" t="s">
        <v>728</v>
      </c>
      <c r="AD2643" s="140" t="s">
        <v>728</v>
      </c>
      <c r="AE2643" s="140" t="s">
        <v>728</v>
      </c>
      <c r="AF2643" s="140" t="s">
        <v>728</v>
      </c>
      <c r="AG2643" s="140">
        <v>19613668060.536549</v>
      </c>
      <c r="AH2643" s="140">
        <v>4948798</v>
      </c>
      <c r="AI2643" s="44"/>
      <c r="AK2643" s="44"/>
      <c r="AL2643" s="4"/>
    </row>
    <row r="2644" spans="1:38" x14ac:dyDescent="0.35">
      <c r="A2644" s="140" t="s">
        <v>4573</v>
      </c>
      <c r="B2644" s="140" t="s">
        <v>4574</v>
      </c>
      <c r="C2644" s="140" t="s">
        <v>6</v>
      </c>
      <c r="D2644" s="140" t="s">
        <v>8</v>
      </c>
      <c r="E2644" s="140" t="s">
        <v>535</v>
      </c>
      <c r="F2644" s="140">
        <v>1996</v>
      </c>
      <c r="G2644" s="140" t="s">
        <v>5462</v>
      </c>
      <c r="H2644" s="140" t="s">
        <v>728</v>
      </c>
      <c r="I2644" s="140" t="s">
        <v>728</v>
      </c>
      <c r="J2644" s="140">
        <v>266869039226.91681</v>
      </c>
      <c r="K2644" s="140">
        <v>10866219336.907906</v>
      </c>
      <c r="L2644" s="140">
        <v>151926676.67483053</v>
      </c>
      <c r="M2644" s="140">
        <v>322604521.98484385</v>
      </c>
      <c r="N2644" s="140">
        <v>0</v>
      </c>
      <c r="O2644" s="140">
        <v>1596177246.3713307</v>
      </c>
      <c r="P2644" s="140">
        <v>118873990.97712737</v>
      </c>
      <c r="Q2644" s="140">
        <v>8676636900.8997726</v>
      </c>
      <c r="R2644" s="140">
        <v>3452543975.9921799</v>
      </c>
      <c r="S2644" s="140">
        <v>5224092924.9075918</v>
      </c>
      <c r="T2644" s="140">
        <v>256002819890.00888</v>
      </c>
      <c r="U2644" s="140">
        <v>256002819890.00888</v>
      </c>
      <c r="V2644" s="140">
        <v>253537684604.4899</v>
      </c>
      <c r="W2644" s="140">
        <v>2465135285.5189805</v>
      </c>
      <c r="X2644" s="140">
        <v>0</v>
      </c>
      <c r="Y2644" s="140">
        <v>0</v>
      </c>
      <c r="Z2644" s="140" t="s">
        <v>728</v>
      </c>
      <c r="AA2644" s="140" t="s">
        <v>728</v>
      </c>
      <c r="AB2644" s="140" t="s">
        <v>728</v>
      </c>
      <c r="AC2644" s="140" t="s">
        <v>728</v>
      </c>
      <c r="AD2644" s="140" t="s">
        <v>728</v>
      </c>
      <c r="AE2644" s="140" t="s">
        <v>728</v>
      </c>
      <c r="AF2644" s="140" t="s">
        <v>728</v>
      </c>
      <c r="AG2644" s="140">
        <v>20828025725.768295</v>
      </c>
      <c r="AH2644" s="140">
        <v>5036171</v>
      </c>
      <c r="AI2644" s="44"/>
      <c r="AK2644" s="44"/>
      <c r="AL2644" s="4"/>
    </row>
    <row r="2645" spans="1:38" x14ac:dyDescent="0.35">
      <c r="A2645" s="140" t="s">
        <v>4573</v>
      </c>
      <c r="B2645" s="140" t="s">
        <v>4574</v>
      </c>
      <c r="C2645" s="140" t="s">
        <v>6</v>
      </c>
      <c r="D2645" s="140" t="s">
        <v>8</v>
      </c>
      <c r="E2645" s="140" t="s">
        <v>535</v>
      </c>
      <c r="F2645" s="140">
        <v>1997</v>
      </c>
      <c r="G2645" s="140" t="s">
        <v>5463</v>
      </c>
      <c r="H2645" s="140" t="s">
        <v>728</v>
      </c>
      <c r="I2645" s="140" t="s">
        <v>728</v>
      </c>
      <c r="J2645" s="140">
        <v>262764446332.52032</v>
      </c>
      <c r="K2645" s="140">
        <v>10737465742.153824</v>
      </c>
      <c r="L2645" s="140">
        <v>152045703.31446004</v>
      </c>
      <c r="M2645" s="140">
        <v>325451862.89700198</v>
      </c>
      <c r="N2645" s="140">
        <v>0</v>
      </c>
      <c r="O2645" s="140">
        <v>1392395901.5247221</v>
      </c>
      <c r="P2645" s="140">
        <v>128961722.87717402</v>
      </c>
      <c r="Q2645" s="140">
        <v>8738610551.5404644</v>
      </c>
      <c r="R2645" s="140">
        <v>3440811267.9504614</v>
      </c>
      <c r="S2645" s="140">
        <v>5297799283.590003</v>
      </c>
      <c r="T2645" s="140">
        <v>252026980590.36652</v>
      </c>
      <c r="U2645" s="140">
        <v>252026980590.36652</v>
      </c>
      <c r="V2645" s="140">
        <v>249298540293.2854</v>
      </c>
      <c r="W2645" s="140">
        <v>2728440297.0811181</v>
      </c>
      <c r="X2645" s="140">
        <v>0</v>
      </c>
      <c r="Y2645" s="140">
        <v>0</v>
      </c>
      <c r="Z2645" s="140" t="s">
        <v>728</v>
      </c>
      <c r="AA2645" s="140" t="s">
        <v>728</v>
      </c>
      <c r="AB2645" s="140" t="s">
        <v>728</v>
      </c>
      <c r="AC2645" s="140" t="s">
        <v>728</v>
      </c>
      <c r="AD2645" s="140" t="s">
        <v>728</v>
      </c>
      <c r="AE2645" s="140" t="s">
        <v>728</v>
      </c>
      <c r="AF2645" s="140" t="s">
        <v>728</v>
      </c>
      <c r="AG2645" s="140">
        <v>23892642200.153347</v>
      </c>
      <c r="AH2645" s="140">
        <v>5118007</v>
      </c>
      <c r="AI2645" s="44"/>
      <c r="AK2645" s="44"/>
      <c r="AL2645" s="4"/>
    </row>
    <row r="2646" spans="1:38" x14ac:dyDescent="0.35">
      <c r="A2646" s="140" t="s">
        <v>4573</v>
      </c>
      <c r="B2646" s="140" t="s">
        <v>4574</v>
      </c>
      <c r="C2646" s="140" t="s">
        <v>6</v>
      </c>
      <c r="D2646" s="140" t="s">
        <v>8</v>
      </c>
      <c r="E2646" s="140" t="s">
        <v>535</v>
      </c>
      <c r="F2646" s="140">
        <v>1998</v>
      </c>
      <c r="G2646" s="140" t="s">
        <v>5464</v>
      </c>
      <c r="H2646" s="140" t="s">
        <v>728</v>
      </c>
      <c r="I2646" s="140" t="s">
        <v>728</v>
      </c>
      <c r="J2646" s="140">
        <v>248660628957.59863</v>
      </c>
      <c r="K2646" s="140">
        <v>11111861677.421713</v>
      </c>
      <c r="L2646" s="140">
        <v>168238053.96156335</v>
      </c>
      <c r="M2646" s="140">
        <v>343064503.46678478</v>
      </c>
      <c r="N2646" s="140">
        <v>0</v>
      </c>
      <c r="O2646" s="140">
        <v>1397891264.0865257</v>
      </c>
      <c r="P2646" s="140">
        <v>144413910.6987839</v>
      </c>
      <c r="Q2646" s="140">
        <v>9058253945.2080555</v>
      </c>
      <c r="R2646" s="140">
        <v>3488891856.9087973</v>
      </c>
      <c r="S2646" s="140">
        <v>5569362088.2992582</v>
      </c>
      <c r="T2646" s="140">
        <v>237548767280.17688</v>
      </c>
      <c r="U2646" s="140">
        <v>237548767280.17688</v>
      </c>
      <c r="V2646" s="140">
        <v>234824043333.24634</v>
      </c>
      <c r="W2646" s="140">
        <v>2724723946.9305491</v>
      </c>
      <c r="X2646" s="140">
        <v>0</v>
      </c>
      <c r="Y2646" s="140">
        <v>0</v>
      </c>
      <c r="Z2646" s="140" t="s">
        <v>728</v>
      </c>
      <c r="AA2646" s="140" t="s">
        <v>728</v>
      </c>
      <c r="AB2646" s="140" t="s">
        <v>728</v>
      </c>
      <c r="AC2646" s="140" t="s">
        <v>728</v>
      </c>
      <c r="AD2646" s="140" t="s">
        <v>728</v>
      </c>
      <c r="AE2646" s="140" t="s">
        <v>728</v>
      </c>
      <c r="AF2646" s="140" t="s">
        <v>728</v>
      </c>
      <c r="AG2646" s="140">
        <v>31211676634.910641</v>
      </c>
      <c r="AH2646" s="140">
        <v>5196780</v>
      </c>
      <c r="AI2646" s="44"/>
      <c r="AK2646" s="44"/>
      <c r="AL2646" s="4"/>
    </row>
    <row r="2647" spans="1:38" x14ac:dyDescent="0.35">
      <c r="A2647" s="140" t="s">
        <v>4573</v>
      </c>
      <c r="B2647" s="140" t="s">
        <v>4574</v>
      </c>
      <c r="C2647" s="140" t="s">
        <v>6</v>
      </c>
      <c r="D2647" s="140" t="s">
        <v>8</v>
      </c>
      <c r="E2647" s="140" t="s">
        <v>535</v>
      </c>
      <c r="F2647" s="140">
        <v>1999</v>
      </c>
      <c r="G2647" s="140" t="s">
        <v>5465</v>
      </c>
      <c r="H2647" s="140" t="s">
        <v>728</v>
      </c>
      <c r="I2647" s="140" t="s">
        <v>728</v>
      </c>
      <c r="J2647" s="140">
        <v>249006324637.36365</v>
      </c>
      <c r="K2647" s="140">
        <v>11334855463.907761</v>
      </c>
      <c r="L2647" s="140">
        <v>179308543.43910691</v>
      </c>
      <c r="M2647" s="140">
        <v>337425103.74914294</v>
      </c>
      <c r="N2647" s="140">
        <v>0</v>
      </c>
      <c r="O2647" s="140">
        <v>1706367550.1106594</v>
      </c>
      <c r="P2647" s="140">
        <v>152480773.96118772</v>
      </c>
      <c r="Q2647" s="140">
        <v>8959273492.647665</v>
      </c>
      <c r="R2647" s="140">
        <v>3418068083.4000864</v>
      </c>
      <c r="S2647" s="140">
        <v>5541205409.2475786</v>
      </c>
      <c r="T2647" s="140">
        <v>237671469173.45587</v>
      </c>
      <c r="U2647" s="140">
        <v>237671469173.45587</v>
      </c>
      <c r="V2647" s="140">
        <v>235004279660.36841</v>
      </c>
      <c r="W2647" s="140">
        <v>2667189513.0874591</v>
      </c>
      <c r="X2647" s="140">
        <v>0</v>
      </c>
      <c r="Y2647" s="140">
        <v>0</v>
      </c>
      <c r="Z2647" s="140" t="s">
        <v>728</v>
      </c>
      <c r="AA2647" s="140" t="s">
        <v>728</v>
      </c>
      <c r="AB2647" s="140" t="s">
        <v>728</v>
      </c>
      <c r="AC2647" s="140" t="s">
        <v>728</v>
      </c>
      <c r="AD2647" s="140" t="s">
        <v>728</v>
      </c>
      <c r="AE2647" s="140" t="s">
        <v>728</v>
      </c>
      <c r="AF2647" s="140" t="s">
        <v>728</v>
      </c>
      <c r="AG2647" s="140">
        <v>34633551588.910217</v>
      </c>
      <c r="AH2647" s="140">
        <v>5275926</v>
      </c>
      <c r="AI2647" s="44"/>
      <c r="AK2647" s="44"/>
      <c r="AL2647" s="4"/>
    </row>
    <row r="2648" spans="1:38" x14ac:dyDescent="0.35">
      <c r="A2648" s="140" t="s">
        <v>4573</v>
      </c>
      <c r="B2648" s="140" t="s">
        <v>4574</v>
      </c>
      <c r="C2648" s="140" t="s">
        <v>6</v>
      </c>
      <c r="D2648" s="140" t="s">
        <v>8</v>
      </c>
      <c r="E2648" s="140" t="s">
        <v>535</v>
      </c>
      <c r="F2648" s="140">
        <v>2000</v>
      </c>
      <c r="G2648" s="140" t="s">
        <v>5466</v>
      </c>
      <c r="H2648" s="140" t="s">
        <v>728</v>
      </c>
      <c r="I2648" s="140" t="s">
        <v>728</v>
      </c>
      <c r="J2648" s="140">
        <v>282285850862.77802</v>
      </c>
      <c r="K2648" s="140">
        <v>11345366309.891642</v>
      </c>
      <c r="L2648" s="140">
        <v>165544554.83248627</v>
      </c>
      <c r="M2648" s="140">
        <v>393250656.64462185</v>
      </c>
      <c r="N2648" s="140">
        <v>0</v>
      </c>
      <c r="O2648" s="140">
        <v>1992376794.0929782</v>
      </c>
      <c r="P2648" s="140">
        <v>156950520.98757204</v>
      </c>
      <c r="Q2648" s="140">
        <v>8637243783.3339825</v>
      </c>
      <c r="R2648" s="140">
        <v>3244713687.3101506</v>
      </c>
      <c r="S2648" s="140">
        <v>5392530096.0238314</v>
      </c>
      <c r="T2648" s="140">
        <v>270940484552.88651</v>
      </c>
      <c r="U2648" s="140">
        <v>270940484552.88651</v>
      </c>
      <c r="V2648" s="140">
        <v>268008806846.00293</v>
      </c>
      <c r="W2648" s="140">
        <v>2931677706.8835797</v>
      </c>
      <c r="X2648" s="140">
        <v>0</v>
      </c>
      <c r="Y2648" s="140">
        <v>0</v>
      </c>
      <c r="Z2648" s="140" t="s">
        <v>728</v>
      </c>
      <c r="AA2648" s="140" t="s">
        <v>728</v>
      </c>
      <c r="AB2648" s="140" t="s">
        <v>728</v>
      </c>
      <c r="AC2648" s="140" t="s">
        <v>728</v>
      </c>
      <c r="AD2648" s="140" t="s">
        <v>728</v>
      </c>
      <c r="AE2648" s="140" t="s">
        <v>728</v>
      </c>
      <c r="AF2648" s="140" t="s">
        <v>728</v>
      </c>
      <c r="AG2648" s="140">
        <v>36935240037.14257</v>
      </c>
      <c r="AH2648" s="140">
        <v>5357891</v>
      </c>
      <c r="AI2648" s="44"/>
      <c r="AK2648" s="44"/>
      <c r="AL2648" s="4"/>
    </row>
    <row r="2649" spans="1:38" x14ac:dyDescent="0.35">
      <c r="A2649" s="140" t="s">
        <v>4573</v>
      </c>
      <c r="B2649" s="140" t="s">
        <v>4574</v>
      </c>
      <c r="C2649" s="140" t="s">
        <v>6</v>
      </c>
      <c r="D2649" s="140" t="s">
        <v>8</v>
      </c>
      <c r="E2649" s="140" t="s">
        <v>535</v>
      </c>
      <c r="F2649" s="140">
        <v>2001</v>
      </c>
      <c r="G2649" s="140" t="s">
        <v>5467</v>
      </c>
      <c r="H2649" s="140" t="s">
        <v>728</v>
      </c>
      <c r="I2649" s="140" t="s">
        <v>728</v>
      </c>
      <c r="J2649" s="140">
        <v>289172835439.23016</v>
      </c>
      <c r="K2649" s="140">
        <v>10919020581.492975</v>
      </c>
      <c r="L2649" s="140">
        <v>159194322.20804498</v>
      </c>
      <c r="M2649" s="140">
        <v>392778272.70916575</v>
      </c>
      <c r="N2649" s="140">
        <v>0</v>
      </c>
      <c r="O2649" s="140">
        <v>2313697249.5730605</v>
      </c>
      <c r="P2649" s="140">
        <v>140603806.77592009</v>
      </c>
      <c r="Q2649" s="140">
        <v>7912746930.2267838</v>
      </c>
      <c r="R2649" s="140">
        <v>3128459948.6000071</v>
      </c>
      <c r="S2649" s="140">
        <v>4784286981.6267767</v>
      </c>
      <c r="T2649" s="140">
        <v>278253814857.73712</v>
      </c>
      <c r="U2649" s="140">
        <v>278253814857.73712</v>
      </c>
      <c r="V2649" s="140">
        <v>274909933514.10657</v>
      </c>
      <c r="W2649" s="140">
        <v>3343881343.6305242</v>
      </c>
      <c r="X2649" s="140">
        <v>0</v>
      </c>
      <c r="Y2649" s="140">
        <v>0</v>
      </c>
      <c r="Z2649" s="140" t="s">
        <v>728</v>
      </c>
      <c r="AA2649" s="140" t="s">
        <v>728</v>
      </c>
      <c r="AB2649" s="140" t="s">
        <v>728</v>
      </c>
      <c r="AC2649" s="140" t="s">
        <v>728</v>
      </c>
      <c r="AD2649" s="140" t="s">
        <v>728</v>
      </c>
      <c r="AE2649" s="140" t="s">
        <v>728</v>
      </c>
      <c r="AF2649" s="140" t="s">
        <v>728</v>
      </c>
      <c r="AG2649" s="140">
        <v>40752892303.468819</v>
      </c>
      <c r="AH2649" s="140">
        <v>5443248</v>
      </c>
      <c r="AI2649" s="44"/>
      <c r="AK2649" s="44"/>
      <c r="AL2649" s="4"/>
    </row>
    <row r="2650" spans="1:38" x14ac:dyDescent="0.35">
      <c r="A2650" s="140" t="s">
        <v>4573</v>
      </c>
      <c r="B2650" s="140" t="s">
        <v>4574</v>
      </c>
      <c r="C2650" s="140" t="s">
        <v>6</v>
      </c>
      <c r="D2650" s="140" t="s">
        <v>8</v>
      </c>
      <c r="E2650" s="140" t="s">
        <v>535</v>
      </c>
      <c r="F2650" s="140">
        <v>2002</v>
      </c>
      <c r="G2650" s="140" t="s">
        <v>5468</v>
      </c>
      <c r="H2650" s="140" t="s">
        <v>728</v>
      </c>
      <c r="I2650" s="140" t="s">
        <v>728</v>
      </c>
      <c r="J2650" s="140">
        <v>343243620957.5791</v>
      </c>
      <c r="K2650" s="140">
        <v>11208101216.95413</v>
      </c>
      <c r="L2650" s="140">
        <v>171157571.17339218</v>
      </c>
      <c r="M2650" s="140">
        <v>492553760.89573187</v>
      </c>
      <c r="N2650" s="140">
        <v>0</v>
      </c>
      <c r="O2650" s="140">
        <v>1648699682.5401454</v>
      </c>
      <c r="P2650" s="140">
        <v>156996094.59021568</v>
      </c>
      <c r="Q2650" s="140">
        <v>8738694107.7546463</v>
      </c>
      <c r="R2650" s="140">
        <v>3447670083.4714103</v>
      </c>
      <c r="S2650" s="140">
        <v>5291024024.2832355</v>
      </c>
      <c r="T2650" s="140">
        <v>332035519740.62494</v>
      </c>
      <c r="U2650" s="140">
        <v>332035519740.62494</v>
      </c>
      <c r="V2650" s="140">
        <v>328111424188.70868</v>
      </c>
      <c r="W2650" s="140">
        <v>3924095551.9162412</v>
      </c>
      <c r="X2650" s="140">
        <v>0</v>
      </c>
      <c r="Y2650" s="140">
        <v>0</v>
      </c>
      <c r="Z2650" s="140" t="s">
        <v>728</v>
      </c>
      <c r="AA2650" s="140" t="s">
        <v>728</v>
      </c>
      <c r="AB2650" s="140" t="s">
        <v>728</v>
      </c>
      <c r="AC2650" s="140" t="s">
        <v>728</v>
      </c>
      <c r="AD2650" s="140" t="s">
        <v>728</v>
      </c>
      <c r="AE2650" s="140" t="s">
        <v>728</v>
      </c>
      <c r="AF2650" s="140" t="s">
        <v>728</v>
      </c>
      <c r="AG2650" s="140">
        <v>59288911082.384872</v>
      </c>
      <c r="AH2650" s="140">
        <v>5531089</v>
      </c>
      <c r="AI2650" s="44"/>
      <c r="AK2650" s="44"/>
      <c r="AL2650" s="4"/>
    </row>
    <row r="2651" spans="1:38" x14ac:dyDescent="0.35">
      <c r="A2651" s="140" t="s">
        <v>4573</v>
      </c>
      <c r="B2651" s="140" t="s">
        <v>4574</v>
      </c>
      <c r="C2651" s="140" t="s">
        <v>6</v>
      </c>
      <c r="D2651" s="140" t="s">
        <v>8</v>
      </c>
      <c r="E2651" s="140" t="s">
        <v>535</v>
      </c>
      <c r="F2651" s="140">
        <v>2003</v>
      </c>
      <c r="G2651" s="140" t="s">
        <v>5469</v>
      </c>
      <c r="H2651" s="140" t="s">
        <v>728</v>
      </c>
      <c r="I2651" s="140" t="s">
        <v>728</v>
      </c>
      <c r="J2651" s="140">
        <v>432040897844.15442</v>
      </c>
      <c r="K2651" s="140">
        <v>12310179546.957411</v>
      </c>
      <c r="L2651" s="140">
        <v>177926063.47266826</v>
      </c>
      <c r="M2651" s="140">
        <v>473420009.03927326</v>
      </c>
      <c r="N2651" s="140">
        <v>0</v>
      </c>
      <c r="O2651" s="140">
        <v>2070238876.2965508</v>
      </c>
      <c r="P2651" s="140">
        <v>170040353.67090118</v>
      </c>
      <c r="Q2651" s="140">
        <v>9418554244.4780197</v>
      </c>
      <c r="R2651" s="140">
        <v>3742150605.0119734</v>
      </c>
      <c r="S2651" s="140">
        <v>5676403639.4660454</v>
      </c>
      <c r="T2651" s="140">
        <v>419730718297.19702</v>
      </c>
      <c r="U2651" s="140">
        <v>419730718297.19702</v>
      </c>
      <c r="V2651" s="140">
        <v>415231864829.01086</v>
      </c>
      <c r="W2651" s="140">
        <v>4498853468.1861429</v>
      </c>
      <c r="X2651" s="140">
        <v>0</v>
      </c>
      <c r="Y2651" s="140">
        <v>0</v>
      </c>
      <c r="Z2651" s="140" t="s">
        <v>728</v>
      </c>
      <c r="AA2651" s="140" t="s">
        <v>728</v>
      </c>
      <c r="AB2651" s="140" t="s">
        <v>728</v>
      </c>
      <c r="AC2651" s="140" t="s">
        <v>728</v>
      </c>
      <c r="AD2651" s="140" t="s">
        <v>728</v>
      </c>
      <c r="AE2651" s="140" t="s">
        <v>728</v>
      </c>
      <c r="AF2651" s="140" t="s">
        <v>728</v>
      </c>
      <c r="AG2651" s="140">
        <v>71048034348.382248</v>
      </c>
      <c r="AH2651" s="140">
        <v>5620547</v>
      </c>
      <c r="AI2651" s="44"/>
      <c r="AK2651" s="44"/>
      <c r="AL2651" s="4"/>
    </row>
    <row r="2652" spans="1:38" x14ac:dyDescent="0.35">
      <c r="A2652" s="140" t="s">
        <v>4573</v>
      </c>
      <c r="B2652" s="140" t="s">
        <v>4574</v>
      </c>
      <c r="C2652" s="140" t="s">
        <v>6</v>
      </c>
      <c r="D2652" s="140" t="s">
        <v>8</v>
      </c>
      <c r="E2652" s="140" t="s">
        <v>535</v>
      </c>
      <c r="F2652" s="140">
        <v>2004</v>
      </c>
      <c r="G2652" s="140" t="s">
        <v>5470</v>
      </c>
      <c r="H2652" s="140" t="s">
        <v>728</v>
      </c>
      <c r="I2652" s="140" t="s">
        <v>728</v>
      </c>
      <c r="J2652" s="140">
        <v>525515725317.25989</v>
      </c>
      <c r="K2652" s="140">
        <v>12731873649.767973</v>
      </c>
      <c r="L2652" s="140">
        <v>179158962.89968553</v>
      </c>
      <c r="M2652" s="140">
        <v>480455938.10917723</v>
      </c>
      <c r="N2652" s="140">
        <v>0</v>
      </c>
      <c r="O2652" s="140">
        <v>1646544280.4839039</v>
      </c>
      <c r="P2652" s="140">
        <v>185910537.95219815</v>
      </c>
      <c r="Q2652" s="140">
        <v>10239803930.323009</v>
      </c>
      <c r="R2652" s="140">
        <v>4091793980.5102611</v>
      </c>
      <c r="S2652" s="140">
        <v>6148009949.8127489</v>
      </c>
      <c r="T2652" s="140">
        <v>512783851667.49194</v>
      </c>
      <c r="U2652" s="140">
        <v>512783851667.49194</v>
      </c>
      <c r="V2652" s="140">
        <v>507099368722.86469</v>
      </c>
      <c r="W2652" s="140">
        <v>5684482944.6272612</v>
      </c>
      <c r="X2652" s="140">
        <v>0</v>
      </c>
      <c r="Y2652" s="140">
        <v>0</v>
      </c>
      <c r="Z2652" s="140" t="s">
        <v>728</v>
      </c>
      <c r="AA2652" s="140" t="s">
        <v>728</v>
      </c>
      <c r="AB2652" s="140" t="s">
        <v>728</v>
      </c>
      <c r="AC2652" s="140" t="s">
        <v>728</v>
      </c>
      <c r="AD2652" s="140" t="s">
        <v>728</v>
      </c>
      <c r="AE2652" s="140" t="s">
        <v>728</v>
      </c>
      <c r="AF2652" s="140" t="s">
        <v>728</v>
      </c>
      <c r="AG2652" s="140">
        <v>74889492546.029572</v>
      </c>
      <c r="AH2652" s="140">
        <v>5710154</v>
      </c>
      <c r="AI2652" s="44"/>
      <c r="AK2652" s="44"/>
      <c r="AL2652" s="4"/>
    </row>
    <row r="2653" spans="1:38" x14ac:dyDescent="0.35">
      <c r="A2653" s="140" t="s">
        <v>4573</v>
      </c>
      <c r="B2653" s="140" t="s">
        <v>4574</v>
      </c>
      <c r="C2653" s="140" t="s">
        <v>6</v>
      </c>
      <c r="D2653" s="140" t="s">
        <v>8</v>
      </c>
      <c r="E2653" s="140" t="s">
        <v>535</v>
      </c>
      <c r="F2653" s="140">
        <v>2005</v>
      </c>
      <c r="G2653" s="140" t="s">
        <v>5471</v>
      </c>
      <c r="H2653" s="140" t="s">
        <v>728</v>
      </c>
      <c r="I2653" s="140" t="s">
        <v>728</v>
      </c>
      <c r="J2653" s="140">
        <v>625522150074.35168</v>
      </c>
      <c r="K2653" s="140">
        <v>12541224841.433161</v>
      </c>
      <c r="L2653" s="140">
        <v>184911722.47728693</v>
      </c>
      <c r="M2653" s="140">
        <v>463790022.95132983</v>
      </c>
      <c r="N2653" s="140">
        <v>0</v>
      </c>
      <c r="O2653" s="140">
        <v>927519638.24005127</v>
      </c>
      <c r="P2653" s="140">
        <v>199081933.18247625</v>
      </c>
      <c r="Q2653" s="140">
        <v>10765921524.582016</v>
      </c>
      <c r="R2653" s="140">
        <v>4243485028.1839948</v>
      </c>
      <c r="S2653" s="140">
        <v>6522436496.3980217</v>
      </c>
      <c r="T2653" s="140">
        <v>612980925232.91858</v>
      </c>
      <c r="U2653" s="140">
        <v>612980925232.91858</v>
      </c>
      <c r="V2653" s="140">
        <v>605240348917.51501</v>
      </c>
      <c r="W2653" s="140">
        <v>7740576315.4035149</v>
      </c>
      <c r="X2653" s="140">
        <v>0</v>
      </c>
      <c r="Y2653" s="140">
        <v>0</v>
      </c>
      <c r="Z2653" s="140" t="s">
        <v>728</v>
      </c>
      <c r="AA2653" s="140" t="s">
        <v>728</v>
      </c>
      <c r="AB2653" s="140" t="s">
        <v>728</v>
      </c>
      <c r="AC2653" s="140" t="s">
        <v>728</v>
      </c>
      <c r="AD2653" s="140" t="s">
        <v>728</v>
      </c>
      <c r="AE2653" s="140" t="s">
        <v>728</v>
      </c>
      <c r="AF2653" s="140" t="s">
        <v>728</v>
      </c>
      <c r="AG2653" s="140">
        <v>79257509996.242538</v>
      </c>
      <c r="AH2653" s="140">
        <v>5798614</v>
      </c>
      <c r="AI2653" s="44"/>
      <c r="AK2653" s="44"/>
      <c r="AL2653" s="4"/>
    </row>
    <row r="2654" spans="1:38" x14ac:dyDescent="0.35">
      <c r="A2654" s="140" t="s">
        <v>4573</v>
      </c>
      <c r="B2654" s="140" t="s">
        <v>4574</v>
      </c>
      <c r="C2654" s="140" t="s">
        <v>6</v>
      </c>
      <c r="D2654" s="140" t="s">
        <v>8</v>
      </c>
      <c r="E2654" s="140" t="s">
        <v>535</v>
      </c>
      <c r="F2654" s="140">
        <v>2006</v>
      </c>
      <c r="G2654" s="140" t="s">
        <v>5472</v>
      </c>
      <c r="H2654" s="140" t="s">
        <v>728</v>
      </c>
      <c r="I2654" s="140" t="s">
        <v>728</v>
      </c>
      <c r="J2654" s="140">
        <v>757289385705.08667</v>
      </c>
      <c r="K2654" s="140">
        <v>12941609525.222336</v>
      </c>
      <c r="L2654" s="140">
        <v>186361796.40026671</v>
      </c>
      <c r="M2654" s="140">
        <v>468666284.94128501</v>
      </c>
      <c r="N2654" s="140">
        <v>0</v>
      </c>
      <c r="O2654" s="140">
        <v>613036666.04861641</v>
      </c>
      <c r="P2654" s="140">
        <v>216012249.9634628</v>
      </c>
      <c r="Q2654" s="140">
        <v>11457532527.868706</v>
      </c>
      <c r="R2654" s="140">
        <v>4445542127.0039053</v>
      </c>
      <c r="S2654" s="140">
        <v>7011990400.8648014</v>
      </c>
      <c r="T2654" s="140">
        <v>744347776179.86438</v>
      </c>
      <c r="U2654" s="140">
        <v>744347776179.86438</v>
      </c>
      <c r="V2654" s="140">
        <v>733728006693.86145</v>
      </c>
      <c r="W2654" s="140">
        <v>10619769486.002892</v>
      </c>
      <c r="X2654" s="140">
        <v>0</v>
      </c>
      <c r="Y2654" s="140">
        <v>0</v>
      </c>
      <c r="Z2654" s="140" t="s">
        <v>728</v>
      </c>
      <c r="AA2654" s="140" t="s">
        <v>728</v>
      </c>
      <c r="AB2654" s="140" t="s">
        <v>728</v>
      </c>
      <c r="AC2654" s="140" t="s">
        <v>728</v>
      </c>
      <c r="AD2654" s="140" t="s">
        <v>728</v>
      </c>
      <c r="AE2654" s="140" t="s">
        <v>728</v>
      </c>
      <c r="AF2654" s="140" t="s">
        <v>728</v>
      </c>
      <c r="AG2654" s="140">
        <v>101151838391.90665</v>
      </c>
      <c r="AH2654" s="140">
        <v>5886872</v>
      </c>
      <c r="AI2654" s="44"/>
      <c r="AK2654" s="44"/>
      <c r="AL2654" s="4"/>
    </row>
    <row r="2655" spans="1:38" x14ac:dyDescent="0.35">
      <c r="A2655" s="140" t="s">
        <v>4573</v>
      </c>
      <c r="B2655" s="140" t="s">
        <v>4574</v>
      </c>
      <c r="C2655" s="140" t="s">
        <v>6</v>
      </c>
      <c r="D2655" s="140" t="s">
        <v>8</v>
      </c>
      <c r="E2655" s="140" t="s">
        <v>535</v>
      </c>
      <c r="F2655" s="140">
        <v>2007</v>
      </c>
      <c r="G2655" s="140" t="s">
        <v>5473</v>
      </c>
      <c r="H2655" s="140" t="s">
        <v>728</v>
      </c>
      <c r="I2655" s="140" t="s">
        <v>728</v>
      </c>
      <c r="J2655" s="140">
        <v>849241615896.48132</v>
      </c>
      <c r="K2655" s="140">
        <v>11448872486.443701</v>
      </c>
      <c r="L2655" s="140">
        <v>164596401.52339712</v>
      </c>
      <c r="M2655" s="140">
        <v>379597103.51873535</v>
      </c>
      <c r="N2655" s="140">
        <v>0</v>
      </c>
      <c r="O2655" s="140">
        <v>4273342.7373514362</v>
      </c>
      <c r="P2655" s="140">
        <v>203749479.53667316</v>
      </c>
      <c r="Q2655" s="140">
        <v>10696656159.127542</v>
      </c>
      <c r="R2655" s="140">
        <v>4143037870.9875436</v>
      </c>
      <c r="S2655" s="140">
        <v>6553618288.1399984</v>
      </c>
      <c r="T2655" s="140">
        <v>837792743410.03772</v>
      </c>
      <c r="U2655" s="140">
        <v>837792743410.03772</v>
      </c>
      <c r="V2655" s="140">
        <v>824083676439.06287</v>
      </c>
      <c r="W2655" s="140">
        <v>13709066970.974874</v>
      </c>
      <c r="X2655" s="140">
        <v>0</v>
      </c>
      <c r="Y2655" s="140">
        <v>0</v>
      </c>
      <c r="Z2655" s="140" t="s">
        <v>728</v>
      </c>
      <c r="AA2655" s="140" t="s">
        <v>728</v>
      </c>
      <c r="AB2655" s="140" t="s">
        <v>728</v>
      </c>
      <c r="AC2655" s="140" t="s">
        <v>728</v>
      </c>
      <c r="AD2655" s="140" t="s">
        <v>728</v>
      </c>
      <c r="AE2655" s="140" t="s">
        <v>728</v>
      </c>
      <c r="AF2655" s="140" t="s">
        <v>728</v>
      </c>
      <c r="AG2655" s="140">
        <v>111833089127.74837</v>
      </c>
      <c r="AH2655" s="140">
        <v>5974787</v>
      </c>
      <c r="AI2655" s="44"/>
      <c r="AK2655" s="44"/>
      <c r="AL2655" s="4"/>
    </row>
    <row r="2656" spans="1:38" x14ac:dyDescent="0.35">
      <c r="A2656" s="140" t="s">
        <v>4573</v>
      </c>
      <c r="B2656" s="140" t="s">
        <v>4574</v>
      </c>
      <c r="C2656" s="140" t="s">
        <v>6</v>
      </c>
      <c r="D2656" s="140" t="s">
        <v>8</v>
      </c>
      <c r="E2656" s="140" t="s">
        <v>535</v>
      </c>
      <c r="F2656" s="140">
        <v>2008</v>
      </c>
      <c r="G2656" s="140" t="s">
        <v>5474</v>
      </c>
      <c r="H2656" s="140" t="s">
        <v>728</v>
      </c>
      <c r="I2656" s="140" t="s">
        <v>728</v>
      </c>
      <c r="J2656" s="140">
        <v>941163613048.84875</v>
      </c>
      <c r="K2656" s="140">
        <v>10597305944.682978</v>
      </c>
      <c r="L2656" s="140">
        <v>150261934.96671599</v>
      </c>
      <c r="M2656" s="140">
        <v>363297212.3854804</v>
      </c>
      <c r="N2656" s="140">
        <v>0</v>
      </c>
      <c r="O2656" s="140">
        <v>0</v>
      </c>
      <c r="P2656" s="140">
        <v>190786610.78396219</v>
      </c>
      <c r="Q2656" s="140">
        <v>9892960186.5468178</v>
      </c>
      <c r="R2656" s="140">
        <v>3811745413.960834</v>
      </c>
      <c r="S2656" s="140">
        <v>6081214772.5859833</v>
      </c>
      <c r="T2656" s="140">
        <v>930566307104.16577</v>
      </c>
      <c r="U2656" s="140">
        <v>930566307104.16577</v>
      </c>
      <c r="V2656" s="140">
        <v>913719918809.87793</v>
      </c>
      <c r="W2656" s="140">
        <v>16846388294.287807</v>
      </c>
      <c r="X2656" s="140">
        <v>0</v>
      </c>
      <c r="Y2656" s="140">
        <v>0</v>
      </c>
      <c r="Z2656" s="140" t="s">
        <v>728</v>
      </c>
      <c r="AA2656" s="140" t="s">
        <v>728</v>
      </c>
      <c r="AB2656" s="140" t="s">
        <v>728</v>
      </c>
      <c r="AC2656" s="140" t="s">
        <v>728</v>
      </c>
      <c r="AD2656" s="140" t="s">
        <v>728</v>
      </c>
      <c r="AE2656" s="140" t="s">
        <v>728</v>
      </c>
      <c r="AF2656" s="140" t="s">
        <v>728</v>
      </c>
      <c r="AG2656" s="140">
        <v>97025096686.956268</v>
      </c>
      <c r="AH2656" s="140">
        <v>6058748</v>
      </c>
      <c r="AI2656" s="44"/>
      <c r="AK2656" s="44"/>
      <c r="AL2656" s="4"/>
    </row>
    <row r="2657" spans="1:38" x14ac:dyDescent="0.35">
      <c r="A2657" s="140" t="s">
        <v>4573</v>
      </c>
      <c r="B2657" s="140" t="s">
        <v>4574</v>
      </c>
      <c r="C2657" s="140" t="s">
        <v>6</v>
      </c>
      <c r="D2657" s="140" t="s">
        <v>8</v>
      </c>
      <c r="E2657" s="140" t="s">
        <v>535</v>
      </c>
      <c r="F2657" s="140">
        <v>2009</v>
      </c>
      <c r="G2657" s="140" t="s">
        <v>5475</v>
      </c>
      <c r="H2657" s="140" t="s">
        <v>728</v>
      </c>
      <c r="I2657" s="140">
        <v>144606565872.58636</v>
      </c>
      <c r="J2657" s="140">
        <v>978556255137.45935</v>
      </c>
      <c r="K2657" s="140">
        <v>11142652269.179062</v>
      </c>
      <c r="L2657" s="140">
        <v>163243336.0084523</v>
      </c>
      <c r="M2657" s="140">
        <v>433516236.97939599</v>
      </c>
      <c r="N2657" s="140">
        <v>0</v>
      </c>
      <c r="O2657" s="140">
        <v>0</v>
      </c>
      <c r="P2657" s="140">
        <v>206535180.16026804</v>
      </c>
      <c r="Q2657" s="140">
        <v>10339357516.030945</v>
      </c>
      <c r="R2657" s="140">
        <v>3815119999.7733989</v>
      </c>
      <c r="S2657" s="140">
        <v>6524237516.2575455</v>
      </c>
      <c r="T2657" s="140">
        <v>967413602868.28027</v>
      </c>
      <c r="U2657" s="140">
        <v>967413602868.28027</v>
      </c>
      <c r="V2657" s="140">
        <v>946552797076.11597</v>
      </c>
      <c r="W2657" s="140">
        <v>20860805792.16436</v>
      </c>
      <c r="X2657" s="140">
        <v>0</v>
      </c>
      <c r="Y2657" s="140">
        <v>0</v>
      </c>
      <c r="Z2657" s="140" t="s">
        <v>728</v>
      </c>
      <c r="AA2657" s="140" t="s">
        <v>728</v>
      </c>
      <c r="AB2657" s="140" t="s">
        <v>728</v>
      </c>
      <c r="AC2657" s="140" t="s">
        <v>728</v>
      </c>
      <c r="AD2657" s="140" t="s">
        <v>728</v>
      </c>
      <c r="AE2657" s="140" t="s">
        <v>728</v>
      </c>
      <c r="AF2657" s="140" t="s">
        <v>728</v>
      </c>
      <c r="AG2657" s="140">
        <v>154955956103.09912</v>
      </c>
      <c r="AH2657" s="140">
        <v>6133984</v>
      </c>
      <c r="AI2657" s="44"/>
      <c r="AK2657" s="44"/>
      <c r="AL2657" s="4"/>
    </row>
    <row r="2658" spans="1:38" x14ac:dyDescent="0.35">
      <c r="A2658" s="140" t="s">
        <v>4573</v>
      </c>
      <c r="B2658" s="140" t="s">
        <v>4574</v>
      </c>
      <c r="C2658" s="140" t="s">
        <v>6</v>
      </c>
      <c r="D2658" s="140" t="s">
        <v>8</v>
      </c>
      <c r="E2658" s="140" t="s">
        <v>535</v>
      </c>
      <c r="F2658" s="140">
        <v>2010</v>
      </c>
      <c r="G2658" s="140" t="s">
        <v>5476</v>
      </c>
      <c r="H2658" s="140" t="s">
        <v>728</v>
      </c>
      <c r="I2658" s="140">
        <v>149409524457.1673</v>
      </c>
      <c r="J2658" s="140">
        <v>988617037587.65051</v>
      </c>
      <c r="K2658" s="140">
        <v>11863821905.241285</v>
      </c>
      <c r="L2658" s="140">
        <v>187240246.32884595</v>
      </c>
      <c r="M2658" s="140">
        <v>425713368.18317932</v>
      </c>
      <c r="N2658" s="140">
        <v>0</v>
      </c>
      <c r="O2658" s="140">
        <v>145110615.01448339</v>
      </c>
      <c r="P2658" s="140">
        <v>220630890.90330806</v>
      </c>
      <c r="Q2658" s="140">
        <v>10885126784.811468</v>
      </c>
      <c r="R2658" s="140">
        <v>3977479545.6836872</v>
      </c>
      <c r="S2658" s="140">
        <v>6907647239.1277809</v>
      </c>
      <c r="T2658" s="140">
        <v>976753215682.40906</v>
      </c>
      <c r="U2658" s="140">
        <v>976753215682.40906</v>
      </c>
      <c r="V2658" s="140">
        <v>954522832376.4541</v>
      </c>
      <c r="W2658" s="140">
        <v>22230383305.954926</v>
      </c>
      <c r="X2658" s="140">
        <v>0</v>
      </c>
      <c r="Y2658" s="140">
        <v>0</v>
      </c>
      <c r="Z2658" s="140" t="s">
        <v>728</v>
      </c>
      <c r="AA2658" s="140" t="s">
        <v>728</v>
      </c>
      <c r="AB2658" s="140" t="s">
        <v>728</v>
      </c>
      <c r="AC2658" s="140" t="s">
        <v>728</v>
      </c>
      <c r="AD2658" s="140" t="s">
        <v>728</v>
      </c>
      <c r="AE2658" s="140" t="s">
        <v>728</v>
      </c>
      <c r="AF2658" s="140" t="s">
        <v>728</v>
      </c>
      <c r="AG2658" s="140">
        <v>148147637133.58627</v>
      </c>
      <c r="AH2658" s="140">
        <v>6197663</v>
      </c>
      <c r="AI2658" s="44"/>
      <c r="AK2658" s="44"/>
      <c r="AL2658" s="4"/>
    </row>
    <row r="2659" spans="1:38" x14ac:dyDescent="0.35">
      <c r="A2659" s="140" t="s">
        <v>4573</v>
      </c>
      <c r="B2659" s="140" t="s">
        <v>4574</v>
      </c>
      <c r="C2659" s="140" t="s">
        <v>6</v>
      </c>
      <c r="D2659" s="140" t="s">
        <v>8</v>
      </c>
      <c r="E2659" s="140" t="s">
        <v>535</v>
      </c>
      <c r="F2659" s="140">
        <v>2011</v>
      </c>
      <c r="G2659" s="140" t="s">
        <v>5477</v>
      </c>
      <c r="H2659" s="140" t="s">
        <v>728</v>
      </c>
      <c r="I2659" s="140">
        <v>145123302633.87378</v>
      </c>
      <c r="J2659" s="140">
        <v>859124111614.8291</v>
      </c>
      <c r="K2659" s="140">
        <v>11784924549.54895</v>
      </c>
      <c r="L2659" s="140">
        <v>201776599.96957931</v>
      </c>
      <c r="M2659" s="140">
        <v>328423333.73933679</v>
      </c>
      <c r="N2659" s="140">
        <v>0</v>
      </c>
      <c r="O2659" s="140">
        <v>0</v>
      </c>
      <c r="P2659" s="140">
        <v>224596211.02727506</v>
      </c>
      <c r="Q2659" s="140">
        <v>11030128404.812759</v>
      </c>
      <c r="R2659" s="140">
        <v>4060195798.580287</v>
      </c>
      <c r="S2659" s="140">
        <v>6969932606.2324715</v>
      </c>
      <c r="T2659" s="140">
        <v>847339187065.28015</v>
      </c>
      <c r="U2659" s="140">
        <v>847339187065.28015</v>
      </c>
      <c r="V2659" s="140">
        <v>826231965258.44666</v>
      </c>
      <c r="W2659" s="140">
        <v>21107221806.833546</v>
      </c>
      <c r="X2659" s="140">
        <v>0</v>
      </c>
      <c r="Y2659" s="140">
        <v>0</v>
      </c>
      <c r="Z2659" s="140" t="s">
        <v>728</v>
      </c>
      <c r="AA2659" s="140" t="s">
        <v>728</v>
      </c>
      <c r="AB2659" s="140" t="s">
        <v>728</v>
      </c>
      <c r="AC2659" s="140" t="s">
        <v>728</v>
      </c>
      <c r="AD2659" s="140" t="s">
        <v>728</v>
      </c>
      <c r="AE2659" s="140" t="s">
        <v>728</v>
      </c>
      <c r="AF2659" s="140" t="s">
        <v>728</v>
      </c>
      <c r="AG2659" s="140">
        <v>120670193166.07103</v>
      </c>
      <c r="AH2659" s="140">
        <v>6247439</v>
      </c>
      <c r="AI2659" s="44"/>
      <c r="AK2659" s="44"/>
      <c r="AL2659" s="4"/>
    </row>
    <row r="2660" spans="1:38" x14ac:dyDescent="0.35">
      <c r="A2660" s="140" t="s">
        <v>4573</v>
      </c>
      <c r="B2660" s="140" t="s">
        <v>4574</v>
      </c>
      <c r="C2660" s="140" t="s">
        <v>6</v>
      </c>
      <c r="D2660" s="140" t="s">
        <v>8</v>
      </c>
      <c r="E2660" s="140" t="s">
        <v>535</v>
      </c>
      <c r="F2660" s="140">
        <v>2012</v>
      </c>
      <c r="G2660" s="140" t="s">
        <v>5478</v>
      </c>
      <c r="H2660" s="140" t="s">
        <v>728</v>
      </c>
      <c r="I2660" s="140">
        <v>149010693753.34</v>
      </c>
      <c r="J2660" s="140">
        <v>837799002003.54346</v>
      </c>
      <c r="K2660" s="140">
        <v>11692081049.483002</v>
      </c>
      <c r="L2660" s="140">
        <v>222575217.19178814</v>
      </c>
      <c r="M2660" s="140">
        <v>406914268.93033755</v>
      </c>
      <c r="N2660" s="140">
        <v>0</v>
      </c>
      <c r="O2660" s="140">
        <v>0</v>
      </c>
      <c r="P2660" s="140">
        <v>223071167.37787002</v>
      </c>
      <c r="Q2660" s="140">
        <v>10839520395.983006</v>
      </c>
      <c r="R2660" s="140">
        <v>3977286291.0333552</v>
      </c>
      <c r="S2660" s="140">
        <v>6862234104.9496508</v>
      </c>
      <c r="T2660" s="140">
        <v>826106920954.06042</v>
      </c>
      <c r="U2660" s="140">
        <v>826106920954.06042</v>
      </c>
      <c r="V2660" s="140">
        <v>805179231467.82715</v>
      </c>
      <c r="W2660" s="140">
        <v>20927689486.233315</v>
      </c>
      <c r="X2660" s="140">
        <v>0</v>
      </c>
      <c r="Y2660" s="140">
        <v>0</v>
      </c>
      <c r="Z2660" s="140" t="s">
        <v>728</v>
      </c>
      <c r="AA2660" s="140" t="s">
        <v>728</v>
      </c>
      <c r="AB2660" s="140" t="s">
        <v>728</v>
      </c>
      <c r="AC2660" s="140" t="s">
        <v>728</v>
      </c>
      <c r="AD2660" s="140" t="s">
        <v>728</v>
      </c>
      <c r="AE2660" s="140" t="s">
        <v>728</v>
      </c>
      <c r="AF2660" s="140" t="s">
        <v>728</v>
      </c>
      <c r="AG2660" s="140">
        <v>127411082164.34186</v>
      </c>
      <c r="AH2660" s="140">
        <v>6285750</v>
      </c>
      <c r="AI2660" s="44"/>
      <c r="AK2660" s="44"/>
      <c r="AL2660" s="4"/>
    </row>
    <row r="2661" spans="1:38" x14ac:dyDescent="0.35">
      <c r="A2661" s="140" t="s">
        <v>4573</v>
      </c>
      <c r="B2661" s="140" t="s">
        <v>4574</v>
      </c>
      <c r="C2661" s="140" t="s">
        <v>6</v>
      </c>
      <c r="D2661" s="140" t="s">
        <v>8</v>
      </c>
      <c r="E2661" s="140" t="s">
        <v>535</v>
      </c>
      <c r="F2661" s="140">
        <v>2013</v>
      </c>
      <c r="G2661" s="140" t="s">
        <v>5479</v>
      </c>
      <c r="H2661" s="140" t="s">
        <v>728</v>
      </c>
      <c r="I2661" s="140">
        <v>150481028739.13419</v>
      </c>
      <c r="J2661" s="140">
        <v>760053032163.82178</v>
      </c>
      <c r="K2661" s="140">
        <v>12514811757.620167</v>
      </c>
      <c r="L2661" s="140">
        <v>232505009.90472227</v>
      </c>
      <c r="M2661" s="140">
        <v>394858734.79910409</v>
      </c>
      <c r="N2661" s="140">
        <v>0</v>
      </c>
      <c r="O2661" s="140">
        <v>434283370.48484933</v>
      </c>
      <c r="P2661" s="140">
        <v>232506341.93633315</v>
      </c>
      <c r="Q2661" s="140">
        <v>11220658300.495157</v>
      </c>
      <c r="R2661" s="140">
        <v>4130011365.863523</v>
      </c>
      <c r="S2661" s="140">
        <v>7090646934.6316338</v>
      </c>
      <c r="T2661" s="140">
        <v>747538220406.20178</v>
      </c>
      <c r="U2661" s="140">
        <v>747538220406.20178</v>
      </c>
      <c r="V2661" s="140">
        <v>725924365250.39941</v>
      </c>
      <c r="W2661" s="140">
        <v>21613855155.802345</v>
      </c>
      <c r="X2661" s="140">
        <v>0</v>
      </c>
      <c r="Y2661" s="140">
        <v>0</v>
      </c>
      <c r="Z2661" s="140" t="s">
        <v>728</v>
      </c>
      <c r="AA2661" s="140" t="s">
        <v>728</v>
      </c>
      <c r="AB2661" s="140" t="s">
        <v>728</v>
      </c>
      <c r="AC2661" s="140" t="s">
        <v>728</v>
      </c>
      <c r="AD2661" s="140" t="s">
        <v>728</v>
      </c>
      <c r="AE2661" s="140" t="s">
        <v>728</v>
      </c>
      <c r="AF2661" s="140" t="s">
        <v>728</v>
      </c>
      <c r="AG2661" s="140">
        <v>143113245266.42224</v>
      </c>
      <c r="AH2661" s="140">
        <v>6320359</v>
      </c>
      <c r="AI2661" s="44"/>
      <c r="AK2661" s="44"/>
      <c r="AL2661" s="4"/>
    </row>
    <row r="2662" spans="1:38" x14ac:dyDescent="0.35">
      <c r="A2662" s="140" t="s">
        <v>4573</v>
      </c>
      <c r="B2662" s="140" t="s">
        <v>4574</v>
      </c>
      <c r="C2662" s="140" t="s">
        <v>6</v>
      </c>
      <c r="D2662" s="140" t="s">
        <v>8</v>
      </c>
      <c r="E2662" s="140" t="s">
        <v>535</v>
      </c>
      <c r="F2662" s="140">
        <v>2014</v>
      </c>
      <c r="G2662" s="140" t="s">
        <v>5480</v>
      </c>
      <c r="H2662" s="140" t="s">
        <v>728</v>
      </c>
      <c r="I2662" s="140">
        <v>149368715477.82565</v>
      </c>
      <c r="J2662" s="140">
        <v>681273346183.35388</v>
      </c>
      <c r="K2662" s="140">
        <v>11920120482.463999</v>
      </c>
      <c r="L2662" s="140">
        <v>265569716.82787773</v>
      </c>
      <c r="M2662" s="140">
        <v>400380827.43523699</v>
      </c>
      <c r="N2662" s="140">
        <v>0</v>
      </c>
      <c r="O2662" s="140">
        <v>0</v>
      </c>
      <c r="P2662" s="140">
        <v>226688124.71976969</v>
      </c>
      <c r="Q2662" s="140">
        <v>11027481813.481113</v>
      </c>
      <c r="R2662" s="140">
        <v>4173526668.9025569</v>
      </c>
      <c r="S2662" s="140">
        <v>6853955144.578557</v>
      </c>
      <c r="T2662" s="140">
        <v>669353225700.89001</v>
      </c>
      <c r="U2662" s="140">
        <v>669353225700.89001</v>
      </c>
      <c r="V2662" s="140">
        <v>647968792528.13879</v>
      </c>
      <c r="W2662" s="140">
        <v>21384433172.751163</v>
      </c>
      <c r="X2662" s="140">
        <v>0</v>
      </c>
      <c r="Y2662" s="140">
        <v>0</v>
      </c>
      <c r="Z2662" s="140" t="s">
        <v>728</v>
      </c>
      <c r="AA2662" s="140" t="s">
        <v>728</v>
      </c>
      <c r="AB2662" s="140" t="s">
        <v>728</v>
      </c>
      <c r="AC2662" s="140" t="s">
        <v>728</v>
      </c>
      <c r="AD2662" s="140" t="s">
        <v>728</v>
      </c>
      <c r="AE2662" s="140" t="s">
        <v>728</v>
      </c>
      <c r="AF2662" s="140" t="s">
        <v>728</v>
      </c>
      <c r="AG2662" s="140">
        <v>152501264485.31842</v>
      </c>
      <c r="AH2662" s="140">
        <v>6362037</v>
      </c>
      <c r="AI2662" s="44"/>
      <c r="AK2662" s="44"/>
      <c r="AL2662" s="4"/>
    </row>
    <row r="2663" spans="1:38" x14ac:dyDescent="0.35">
      <c r="A2663" s="140" t="s">
        <v>4573</v>
      </c>
      <c r="B2663" s="140" t="s">
        <v>4574</v>
      </c>
      <c r="C2663" s="140" t="s">
        <v>6</v>
      </c>
      <c r="D2663" s="140" t="s">
        <v>8</v>
      </c>
      <c r="E2663" s="140" t="s">
        <v>535</v>
      </c>
      <c r="F2663" s="140">
        <v>2015</v>
      </c>
      <c r="G2663" s="140" t="s">
        <v>5481</v>
      </c>
      <c r="H2663" s="140" t="s">
        <v>728</v>
      </c>
      <c r="I2663" s="140">
        <v>148703809777.74347</v>
      </c>
      <c r="J2663" s="140">
        <v>538534986474.39063</v>
      </c>
      <c r="K2663" s="140">
        <v>12757191254.272167</v>
      </c>
      <c r="L2663" s="140">
        <v>317118607.14328569</v>
      </c>
      <c r="M2663" s="140">
        <v>397139182.58025366</v>
      </c>
      <c r="N2663" s="140">
        <v>0</v>
      </c>
      <c r="O2663" s="140">
        <v>74841610.607486412</v>
      </c>
      <c r="P2663" s="140">
        <v>222914910.78156799</v>
      </c>
      <c r="Q2663" s="140">
        <v>11745176943.159573</v>
      </c>
      <c r="R2663" s="140">
        <v>4419229812.2275562</v>
      </c>
      <c r="S2663" s="140">
        <v>7325947130.9320164</v>
      </c>
      <c r="T2663" s="140">
        <v>525777795220.11847</v>
      </c>
      <c r="U2663" s="140">
        <v>525777795220.11847</v>
      </c>
      <c r="V2663" s="140">
        <v>504574135604.58459</v>
      </c>
      <c r="W2663" s="140">
        <v>21203659615.533901</v>
      </c>
      <c r="X2663" s="140">
        <v>0</v>
      </c>
      <c r="Y2663" s="140">
        <v>0</v>
      </c>
      <c r="Z2663" s="140" t="s">
        <v>728</v>
      </c>
      <c r="AA2663" s="140" t="s">
        <v>728</v>
      </c>
      <c r="AB2663" s="140" t="s">
        <v>728</v>
      </c>
      <c r="AC2663" s="140" t="s">
        <v>728</v>
      </c>
      <c r="AD2663" s="140" t="s">
        <v>728</v>
      </c>
      <c r="AE2663" s="140" t="s">
        <v>728</v>
      </c>
      <c r="AF2663" s="140" t="s">
        <v>728</v>
      </c>
      <c r="AG2663" s="140">
        <v>183246717582.85843</v>
      </c>
      <c r="AH2663" s="140">
        <v>6418315</v>
      </c>
      <c r="AI2663" s="44"/>
      <c r="AK2663" s="44"/>
      <c r="AL2663" s="4"/>
    </row>
    <row r="2664" spans="1:38" x14ac:dyDescent="0.35">
      <c r="A2664" s="140" t="s">
        <v>4573</v>
      </c>
      <c r="B2664" s="140" t="s">
        <v>4574</v>
      </c>
      <c r="C2664" s="140" t="s">
        <v>6</v>
      </c>
      <c r="D2664" s="140" t="s">
        <v>8</v>
      </c>
      <c r="E2664" s="140" t="s">
        <v>535</v>
      </c>
      <c r="F2664" s="140">
        <v>2016</v>
      </c>
      <c r="G2664" s="140" t="s">
        <v>5482</v>
      </c>
      <c r="H2664" s="140" t="s">
        <v>728</v>
      </c>
      <c r="I2664" s="140">
        <v>147232433885.20743</v>
      </c>
      <c r="J2664" s="140">
        <v>515575646370.63733</v>
      </c>
      <c r="K2664" s="140">
        <v>13812235677.404362</v>
      </c>
      <c r="L2664" s="140">
        <v>355253399.00981581</v>
      </c>
      <c r="M2664" s="140">
        <v>387161145.94255722</v>
      </c>
      <c r="N2664" s="140">
        <v>0</v>
      </c>
      <c r="O2664" s="140">
        <v>74852781.055084214</v>
      </c>
      <c r="P2664" s="140">
        <v>219692038.3339707</v>
      </c>
      <c r="Q2664" s="140">
        <v>12775276313.062935</v>
      </c>
      <c r="R2664" s="140">
        <v>4867624827.7401676</v>
      </c>
      <c r="S2664" s="140">
        <v>7907651485.3227663</v>
      </c>
      <c r="T2664" s="140">
        <v>501763410693.23297</v>
      </c>
      <c r="U2664" s="140">
        <v>501763410693.23297</v>
      </c>
      <c r="V2664" s="140">
        <v>481209893014.71857</v>
      </c>
      <c r="W2664" s="140">
        <v>20553517678.514381</v>
      </c>
      <c r="X2664" s="140">
        <v>0</v>
      </c>
      <c r="Y2664" s="140">
        <v>0</v>
      </c>
      <c r="Z2664" s="140" t="s">
        <v>728</v>
      </c>
      <c r="AA2664" s="140" t="s">
        <v>728</v>
      </c>
      <c r="AB2664" s="140" t="s">
        <v>728</v>
      </c>
      <c r="AC2664" s="140" t="s">
        <v>728</v>
      </c>
      <c r="AD2664" s="140" t="s">
        <v>728</v>
      </c>
      <c r="AE2664" s="140" t="s">
        <v>728</v>
      </c>
      <c r="AF2664" s="140" t="s">
        <v>728</v>
      </c>
      <c r="AG2664" s="140">
        <v>181129792053.25253</v>
      </c>
      <c r="AH2664" s="140">
        <v>6492164</v>
      </c>
      <c r="AI2664" s="44"/>
      <c r="AK2664" s="44"/>
      <c r="AL2664" s="4"/>
    </row>
    <row r="2665" spans="1:38" x14ac:dyDescent="0.35">
      <c r="A2665" s="140" t="s">
        <v>4573</v>
      </c>
      <c r="B2665" s="140" t="s">
        <v>4574</v>
      </c>
      <c r="C2665" s="140" t="s">
        <v>6</v>
      </c>
      <c r="D2665" s="140" t="s">
        <v>8</v>
      </c>
      <c r="E2665" s="140" t="s">
        <v>535</v>
      </c>
      <c r="F2665" s="140">
        <v>2017</v>
      </c>
      <c r="G2665" s="140" t="s">
        <v>5483</v>
      </c>
      <c r="H2665" s="140" t="s">
        <v>728</v>
      </c>
      <c r="I2665" s="140">
        <v>148735913405.76917</v>
      </c>
      <c r="J2665" s="140">
        <v>413491813876.25842</v>
      </c>
      <c r="K2665" s="140">
        <v>14615602790.127541</v>
      </c>
      <c r="L2665" s="140">
        <v>393742885.06438124</v>
      </c>
      <c r="M2665" s="140">
        <v>384674986.01215398</v>
      </c>
      <c r="N2665" s="140">
        <v>0</v>
      </c>
      <c r="O2665" s="140">
        <v>79842966.458756089</v>
      </c>
      <c r="P2665" s="140">
        <v>232637549.34164023</v>
      </c>
      <c r="Q2665" s="140">
        <v>13524704403.25061</v>
      </c>
      <c r="R2665" s="140">
        <v>5203712581.6641321</v>
      </c>
      <c r="S2665" s="140">
        <v>8320991821.5864792</v>
      </c>
      <c r="T2665" s="140">
        <v>398876211086.13092</v>
      </c>
      <c r="U2665" s="140">
        <v>398876211086.13092</v>
      </c>
      <c r="V2665" s="140">
        <v>380506621779.67706</v>
      </c>
      <c r="W2665" s="140">
        <v>18369589306.453861</v>
      </c>
      <c r="X2665" s="140">
        <v>0</v>
      </c>
      <c r="Y2665" s="140">
        <v>0</v>
      </c>
      <c r="Z2665" s="140" t="s">
        <v>728</v>
      </c>
      <c r="AA2665" s="140" t="s">
        <v>728</v>
      </c>
      <c r="AB2665" s="140" t="s">
        <v>728</v>
      </c>
      <c r="AC2665" s="140" t="s">
        <v>728</v>
      </c>
      <c r="AD2665" s="140" t="s">
        <v>728</v>
      </c>
      <c r="AE2665" s="140" t="s">
        <v>728</v>
      </c>
      <c r="AF2665" s="140" t="s">
        <v>728</v>
      </c>
      <c r="AG2665" s="140">
        <v>179262715726.22845</v>
      </c>
      <c r="AH2665" s="140">
        <v>6580724</v>
      </c>
      <c r="AI2665" s="44"/>
      <c r="AK2665" s="44"/>
      <c r="AL2665" s="4"/>
    </row>
    <row r="2666" spans="1:38" x14ac:dyDescent="0.35">
      <c r="A2666" s="140" t="s">
        <v>4573</v>
      </c>
      <c r="B2666" s="140" t="s">
        <v>4574</v>
      </c>
      <c r="C2666" s="140" t="s">
        <v>6</v>
      </c>
      <c r="D2666" s="140" t="s">
        <v>8</v>
      </c>
      <c r="E2666" s="140" t="s">
        <v>535</v>
      </c>
      <c r="F2666" s="140">
        <v>2018</v>
      </c>
      <c r="G2666" s="140" t="s">
        <v>5484</v>
      </c>
      <c r="H2666" s="140" t="s">
        <v>728</v>
      </c>
      <c r="I2666" s="140">
        <v>152452621079.33008</v>
      </c>
      <c r="J2666" s="140">
        <v>386771507090.02148</v>
      </c>
      <c r="K2666" s="140">
        <v>14462540397.659697</v>
      </c>
      <c r="L2666" s="140">
        <v>388915703.49841249</v>
      </c>
      <c r="M2666" s="140">
        <v>391169916.62079126</v>
      </c>
      <c r="N2666" s="140">
        <v>0</v>
      </c>
      <c r="O2666" s="140">
        <v>80506661.117444724</v>
      </c>
      <c r="P2666" s="140">
        <v>226204220.86163229</v>
      </c>
      <c r="Q2666" s="140">
        <v>13375743895.561417</v>
      </c>
      <c r="R2666" s="140">
        <v>5265008133.6688547</v>
      </c>
      <c r="S2666" s="140">
        <v>8110735761.892561</v>
      </c>
      <c r="T2666" s="140">
        <v>372308966692.36182</v>
      </c>
      <c r="U2666" s="140">
        <v>372308966692.36182</v>
      </c>
      <c r="V2666" s="140">
        <v>356405249332.12854</v>
      </c>
      <c r="W2666" s="140">
        <v>15903717360.233278</v>
      </c>
      <c r="X2666" s="140">
        <v>0</v>
      </c>
      <c r="Y2666" s="140">
        <v>0</v>
      </c>
      <c r="Z2666" s="140" t="s">
        <v>728</v>
      </c>
      <c r="AA2666" s="140" t="s">
        <v>728</v>
      </c>
      <c r="AB2666" s="140" t="s">
        <v>728</v>
      </c>
      <c r="AC2666" s="140" t="s">
        <v>728</v>
      </c>
      <c r="AD2666" s="140" t="s">
        <v>728</v>
      </c>
      <c r="AE2666" s="140" t="s">
        <v>728</v>
      </c>
      <c r="AF2666" s="140" t="s">
        <v>728</v>
      </c>
      <c r="AG2666" s="140">
        <v>141147140000</v>
      </c>
      <c r="AH2666" s="140">
        <v>6678567</v>
      </c>
      <c r="AI2666" s="44"/>
      <c r="AK2666" s="44"/>
      <c r="AL2666" s="4"/>
    </row>
    <row r="2667" spans="1:38" x14ac:dyDescent="0.35">
      <c r="A2667" s="140" t="s">
        <v>4619</v>
      </c>
      <c r="B2667" s="140" t="s">
        <v>4620</v>
      </c>
      <c r="C2667" s="140" t="s">
        <v>6</v>
      </c>
      <c r="D2667" s="140" t="s">
        <v>11</v>
      </c>
      <c r="E2667" s="140" t="s">
        <v>535</v>
      </c>
      <c r="F2667" s="140">
        <v>1995</v>
      </c>
      <c r="G2667" s="140" t="s">
        <v>5485</v>
      </c>
      <c r="H2667" s="140" t="s">
        <v>728</v>
      </c>
      <c r="I2667" s="140">
        <v>3245118091.7376275</v>
      </c>
      <c r="J2667" s="140">
        <v>540503574.27836657</v>
      </c>
      <c r="K2667" s="140">
        <v>540503574.27836657</v>
      </c>
      <c r="L2667" s="140">
        <v>4621452.6886622719</v>
      </c>
      <c r="M2667" s="140">
        <v>12959938.135113407</v>
      </c>
      <c r="N2667" s="140">
        <v>4117060.3765125093</v>
      </c>
      <c r="O2667" s="140">
        <v>59644352.631794199</v>
      </c>
      <c r="P2667" s="140">
        <v>22693311.58062299</v>
      </c>
      <c r="Q2667" s="140">
        <v>436467458.86566114</v>
      </c>
      <c r="R2667" s="140">
        <v>376262478.02846795</v>
      </c>
      <c r="S2667" s="140">
        <v>60204980.837193191</v>
      </c>
      <c r="T2667" s="140">
        <v>0</v>
      </c>
      <c r="U2667" s="140">
        <v>0</v>
      </c>
      <c r="V2667" s="140">
        <v>0</v>
      </c>
      <c r="W2667" s="140">
        <v>0</v>
      </c>
      <c r="X2667" s="140">
        <v>0</v>
      </c>
      <c r="Y2667" s="140">
        <v>0</v>
      </c>
      <c r="Z2667" s="140" t="s">
        <v>728</v>
      </c>
      <c r="AA2667" s="140" t="s">
        <v>728</v>
      </c>
      <c r="AB2667" s="140" t="s">
        <v>728</v>
      </c>
      <c r="AC2667" s="140" t="s">
        <v>728</v>
      </c>
      <c r="AD2667" s="140" t="s">
        <v>728</v>
      </c>
      <c r="AE2667" s="140" t="s">
        <v>728</v>
      </c>
      <c r="AF2667" s="140" t="s">
        <v>728</v>
      </c>
      <c r="AG2667" s="140">
        <v>-599437066.93416154</v>
      </c>
      <c r="AH2667" s="140">
        <v>146870</v>
      </c>
      <c r="AI2667" s="44"/>
      <c r="AK2667" s="44"/>
      <c r="AL2667" s="4"/>
    </row>
    <row r="2668" spans="1:38" x14ac:dyDescent="0.35">
      <c r="A2668" s="140" t="s">
        <v>4619</v>
      </c>
      <c r="B2668" s="140" t="s">
        <v>4620</v>
      </c>
      <c r="C2668" s="140" t="s">
        <v>6</v>
      </c>
      <c r="D2668" s="140" t="s">
        <v>11</v>
      </c>
      <c r="E2668" s="140" t="s">
        <v>535</v>
      </c>
      <c r="F2668" s="140">
        <v>1996</v>
      </c>
      <c r="G2668" s="140" t="s">
        <v>5486</v>
      </c>
      <c r="H2668" s="140" t="s">
        <v>728</v>
      </c>
      <c r="I2668" s="140">
        <v>3510238977.8622627</v>
      </c>
      <c r="J2668" s="140">
        <v>539954659.50342858</v>
      </c>
      <c r="K2668" s="140">
        <v>539954659.50342858</v>
      </c>
      <c r="L2668" s="140">
        <v>4372213.2468100777</v>
      </c>
      <c r="M2668" s="140">
        <v>12889863.917308632</v>
      </c>
      <c r="N2668" s="140">
        <v>4515560.6702041952</v>
      </c>
      <c r="O2668" s="140">
        <v>70112826.751393721</v>
      </c>
      <c r="P2668" s="140">
        <v>23898859.011890162</v>
      </c>
      <c r="Q2668" s="140">
        <v>424165335.9058218</v>
      </c>
      <c r="R2668" s="140">
        <v>365824209.77666503</v>
      </c>
      <c r="S2668" s="140">
        <v>58341126.129156768</v>
      </c>
      <c r="T2668" s="140">
        <v>0</v>
      </c>
      <c r="U2668" s="140">
        <v>0</v>
      </c>
      <c r="V2668" s="140">
        <v>0</v>
      </c>
      <c r="W2668" s="140">
        <v>0</v>
      </c>
      <c r="X2668" s="140">
        <v>0</v>
      </c>
      <c r="Y2668" s="140">
        <v>0</v>
      </c>
      <c r="Z2668" s="140" t="s">
        <v>728</v>
      </c>
      <c r="AA2668" s="140" t="s">
        <v>728</v>
      </c>
      <c r="AB2668" s="140" t="s">
        <v>728</v>
      </c>
      <c r="AC2668" s="140" t="s">
        <v>728</v>
      </c>
      <c r="AD2668" s="140" t="s">
        <v>728</v>
      </c>
      <c r="AE2668" s="140" t="s">
        <v>728</v>
      </c>
      <c r="AF2668" s="140" t="s">
        <v>728</v>
      </c>
      <c r="AG2668" s="140">
        <v>-634109045.49435186</v>
      </c>
      <c r="AH2668" s="140">
        <v>148834</v>
      </c>
      <c r="AI2668" s="44"/>
      <c r="AK2668" s="44"/>
      <c r="AL2668" s="4"/>
    </row>
    <row r="2669" spans="1:38" x14ac:dyDescent="0.35">
      <c r="A2669" s="140" t="s">
        <v>4619</v>
      </c>
      <c r="B2669" s="140" t="s">
        <v>4620</v>
      </c>
      <c r="C2669" s="140" t="s">
        <v>6</v>
      </c>
      <c r="D2669" s="140" t="s">
        <v>11</v>
      </c>
      <c r="E2669" s="140" t="s">
        <v>535</v>
      </c>
      <c r="F2669" s="140">
        <v>1997</v>
      </c>
      <c r="G2669" s="140" t="s">
        <v>5487</v>
      </c>
      <c r="H2669" s="140" t="s">
        <v>728</v>
      </c>
      <c r="I2669" s="140">
        <v>3788395875.9071765</v>
      </c>
      <c r="J2669" s="140">
        <v>521509527.40935552</v>
      </c>
      <c r="K2669" s="140">
        <v>521509527.40935552</v>
      </c>
      <c r="L2669" s="140">
        <v>4474327.4207216566</v>
      </c>
      <c r="M2669" s="140">
        <v>12964855.600427423</v>
      </c>
      <c r="N2669" s="140">
        <v>4914060.9638958806</v>
      </c>
      <c r="O2669" s="140">
        <v>67692003.947447255</v>
      </c>
      <c r="P2669" s="140">
        <v>26439612.299080919</v>
      </c>
      <c r="Q2669" s="140">
        <v>405024667.17778242</v>
      </c>
      <c r="R2669" s="140">
        <v>348550657.80227888</v>
      </c>
      <c r="S2669" s="140">
        <v>56474009.375503547</v>
      </c>
      <c r="T2669" s="140">
        <v>0</v>
      </c>
      <c r="U2669" s="140">
        <v>0</v>
      </c>
      <c r="V2669" s="140">
        <v>0</v>
      </c>
      <c r="W2669" s="140">
        <v>0</v>
      </c>
      <c r="X2669" s="140">
        <v>0</v>
      </c>
      <c r="Y2669" s="140">
        <v>0</v>
      </c>
      <c r="Z2669" s="140" t="s">
        <v>728</v>
      </c>
      <c r="AA2669" s="140" t="s">
        <v>728</v>
      </c>
      <c r="AB2669" s="140" t="s">
        <v>728</v>
      </c>
      <c r="AC2669" s="140" t="s">
        <v>728</v>
      </c>
      <c r="AD2669" s="140" t="s">
        <v>728</v>
      </c>
      <c r="AE2669" s="140" t="s">
        <v>728</v>
      </c>
      <c r="AF2669" s="140" t="s">
        <v>728</v>
      </c>
      <c r="AG2669" s="140">
        <v>-659085872.07278848</v>
      </c>
      <c r="AH2669" s="140">
        <v>150913</v>
      </c>
      <c r="AI2669" s="44"/>
      <c r="AK2669" s="44"/>
      <c r="AL2669" s="4"/>
    </row>
    <row r="2670" spans="1:38" x14ac:dyDescent="0.35">
      <c r="A2670" s="140" t="s">
        <v>4619</v>
      </c>
      <c r="B2670" s="140" t="s">
        <v>4620</v>
      </c>
      <c r="C2670" s="140" t="s">
        <v>6</v>
      </c>
      <c r="D2670" s="140" t="s">
        <v>11</v>
      </c>
      <c r="E2670" s="140" t="s">
        <v>535</v>
      </c>
      <c r="F2670" s="140">
        <v>1998</v>
      </c>
      <c r="G2670" s="140" t="s">
        <v>5488</v>
      </c>
      <c r="H2670" s="140" t="s">
        <v>728</v>
      </c>
      <c r="I2670" s="140">
        <v>4061301597.9151239</v>
      </c>
      <c r="J2670" s="140">
        <v>517925222.22369885</v>
      </c>
      <c r="K2670" s="140">
        <v>517925222.22369885</v>
      </c>
      <c r="L2670" s="140">
        <v>4663272.9429116622</v>
      </c>
      <c r="M2670" s="140">
        <v>12862361.409540484</v>
      </c>
      <c r="N2670" s="140">
        <v>5312561.257587567</v>
      </c>
      <c r="O2670" s="140">
        <v>73885038.314476326</v>
      </c>
      <c r="P2670" s="140">
        <v>24976921.064566124</v>
      </c>
      <c r="Q2670" s="140">
        <v>396225067.2346167</v>
      </c>
      <c r="R2670" s="140">
        <v>340625906.56578898</v>
      </c>
      <c r="S2670" s="140">
        <v>55599160.668827727</v>
      </c>
      <c r="T2670" s="140">
        <v>0</v>
      </c>
      <c r="U2670" s="140">
        <v>0</v>
      </c>
      <c r="V2670" s="140">
        <v>0</v>
      </c>
      <c r="W2670" s="140">
        <v>0</v>
      </c>
      <c r="X2670" s="140">
        <v>0</v>
      </c>
      <c r="Y2670" s="140">
        <v>0</v>
      </c>
      <c r="Z2670" s="140" t="s">
        <v>728</v>
      </c>
      <c r="AA2670" s="140" t="s">
        <v>728</v>
      </c>
      <c r="AB2670" s="140" t="s">
        <v>728</v>
      </c>
      <c r="AC2670" s="140" t="s">
        <v>728</v>
      </c>
      <c r="AD2670" s="140" t="s">
        <v>728</v>
      </c>
      <c r="AE2670" s="140" t="s">
        <v>728</v>
      </c>
      <c r="AF2670" s="140" t="s">
        <v>728</v>
      </c>
      <c r="AG2670" s="140">
        <v>-645478723.55237865</v>
      </c>
      <c r="AH2670" s="140">
        <v>153021</v>
      </c>
      <c r="AI2670" s="44"/>
      <c r="AK2670" s="44"/>
      <c r="AL2670" s="4"/>
    </row>
    <row r="2671" spans="1:38" x14ac:dyDescent="0.35">
      <c r="A2671" s="140" t="s">
        <v>4619</v>
      </c>
      <c r="B2671" s="140" t="s">
        <v>4620</v>
      </c>
      <c r="C2671" s="140" t="s">
        <v>6</v>
      </c>
      <c r="D2671" s="140" t="s">
        <v>11</v>
      </c>
      <c r="E2671" s="140" t="s">
        <v>535</v>
      </c>
      <c r="F2671" s="140">
        <v>1999</v>
      </c>
      <c r="G2671" s="140" t="s">
        <v>5489</v>
      </c>
      <c r="H2671" s="140" t="s">
        <v>728</v>
      </c>
      <c r="I2671" s="140">
        <v>4333702779.2661724</v>
      </c>
      <c r="J2671" s="140">
        <v>509477662.40629816</v>
      </c>
      <c r="K2671" s="140">
        <v>509477662.40629816</v>
      </c>
      <c r="L2671" s="140">
        <v>4569277.3571814196</v>
      </c>
      <c r="M2671" s="140">
        <v>12795958.829191148</v>
      </c>
      <c r="N2671" s="140">
        <v>5711061.5512792524</v>
      </c>
      <c r="O2671" s="140">
        <v>83623583.162814915</v>
      </c>
      <c r="P2671" s="140">
        <v>25991480.384713214</v>
      </c>
      <c r="Q2671" s="140">
        <v>376786301.12111819</v>
      </c>
      <c r="R2671" s="140">
        <v>322030893.91281796</v>
      </c>
      <c r="S2671" s="140">
        <v>54755407.208300225</v>
      </c>
      <c r="T2671" s="140">
        <v>0</v>
      </c>
      <c r="U2671" s="140">
        <v>0</v>
      </c>
      <c r="V2671" s="140">
        <v>0</v>
      </c>
      <c r="W2671" s="140">
        <v>0</v>
      </c>
      <c r="X2671" s="140">
        <v>0</v>
      </c>
      <c r="Y2671" s="140">
        <v>0</v>
      </c>
      <c r="Z2671" s="140" t="s">
        <v>728</v>
      </c>
      <c r="AA2671" s="140" t="s">
        <v>728</v>
      </c>
      <c r="AB2671" s="140" t="s">
        <v>728</v>
      </c>
      <c r="AC2671" s="140" t="s">
        <v>728</v>
      </c>
      <c r="AD2671" s="140" t="s">
        <v>728</v>
      </c>
      <c r="AE2671" s="140" t="s">
        <v>728</v>
      </c>
      <c r="AF2671" s="140" t="s">
        <v>728</v>
      </c>
      <c r="AG2671" s="140">
        <v>-699087547.30036402</v>
      </c>
      <c r="AH2671" s="140">
        <v>154995</v>
      </c>
      <c r="AI2671" s="44"/>
      <c r="AK2671" s="44"/>
      <c r="AL2671" s="4"/>
    </row>
    <row r="2672" spans="1:38" x14ac:dyDescent="0.35">
      <c r="A2672" s="140" t="s">
        <v>4619</v>
      </c>
      <c r="B2672" s="140" t="s">
        <v>4620</v>
      </c>
      <c r="C2672" s="140" t="s">
        <v>6</v>
      </c>
      <c r="D2672" s="140" t="s">
        <v>11</v>
      </c>
      <c r="E2672" s="140" t="s">
        <v>535</v>
      </c>
      <c r="F2672" s="140">
        <v>2000</v>
      </c>
      <c r="G2672" s="140" t="s">
        <v>5490</v>
      </c>
      <c r="H2672" s="140" t="s">
        <v>728</v>
      </c>
      <c r="I2672" s="140">
        <v>4586646380.3792934</v>
      </c>
      <c r="J2672" s="140">
        <v>483210104.28205353</v>
      </c>
      <c r="K2672" s="140">
        <v>483210104.28205353</v>
      </c>
      <c r="L2672" s="140">
        <v>4275502.1782048931</v>
      </c>
      <c r="M2672" s="140">
        <v>12835593.439587764</v>
      </c>
      <c r="N2672" s="140">
        <v>6109586.3499699356</v>
      </c>
      <c r="O2672" s="140">
        <v>102792609.50803059</v>
      </c>
      <c r="P2672" s="140">
        <v>25412465.00645357</v>
      </c>
      <c r="Q2672" s="140">
        <v>331784347.79980677</v>
      </c>
      <c r="R2672" s="140">
        <v>278349097.18457413</v>
      </c>
      <c r="S2672" s="140">
        <v>53435250.615232632</v>
      </c>
      <c r="T2672" s="140">
        <v>0</v>
      </c>
      <c r="U2672" s="140">
        <v>0</v>
      </c>
      <c r="V2672" s="140">
        <v>0</v>
      </c>
      <c r="W2672" s="140">
        <v>0</v>
      </c>
      <c r="X2672" s="140">
        <v>0</v>
      </c>
      <c r="Y2672" s="140">
        <v>0</v>
      </c>
      <c r="Z2672" s="140" t="s">
        <v>728</v>
      </c>
      <c r="AA2672" s="140" t="s">
        <v>728</v>
      </c>
      <c r="AB2672" s="140" t="s">
        <v>728</v>
      </c>
      <c r="AC2672" s="140" t="s">
        <v>728</v>
      </c>
      <c r="AD2672" s="140" t="s">
        <v>728</v>
      </c>
      <c r="AE2672" s="140" t="s">
        <v>728</v>
      </c>
      <c r="AF2672" s="140" t="s">
        <v>728</v>
      </c>
      <c r="AG2672" s="140">
        <v>-674622929.63582039</v>
      </c>
      <c r="AH2672" s="140">
        <v>156729</v>
      </c>
      <c r="AI2672" s="44"/>
      <c r="AK2672" s="44"/>
      <c r="AL2672" s="4"/>
    </row>
    <row r="2673" spans="1:38" x14ac:dyDescent="0.35">
      <c r="A2673" s="140" t="s">
        <v>4619</v>
      </c>
      <c r="B2673" s="140" t="s">
        <v>4620</v>
      </c>
      <c r="C2673" s="140" t="s">
        <v>6</v>
      </c>
      <c r="D2673" s="140" t="s">
        <v>11</v>
      </c>
      <c r="E2673" s="140" t="s">
        <v>535</v>
      </c>
      <c r="F2673" s="140">
        <v>2001</v>
      </c>
      <c r="G2673" s="140" t="s">
        <v>5491</v>
      </c>
      <c r="H2673" s="140" t="s">
        <v>728</v>
      </c>
      <c r="I2673" s="140">
        <v>4793825756.466774</v>
      </c>
      <c r="J2673" s="140">
        <v>473137359.02632892</v>
      </c>
      <c r="K2673" s="140">
        <v>473137359.02632892</v>
      </c>
      <c r="L2673" s="140">
        <v>4270581.6630607359</v>
      </c>
      <c r="M2673" s="140">
        <v>12829593.65056959</v>
      </c>
      <c r="N2673" s="140">
        <v>6508086.643661621</v>
      </c>
      <c r="O2673" s="140">
        <v>115385470.3214606</v>
      </c>
      <c r="P2673" s="140">
        <v>25567045.27575361</v>
      </c>
      <c r="Q2673" s="140">
        <v>308576581.47182274</v>
      </c>
      <c r="R2673" s="140">
        <v>256952912.57102594</v>
      </c>
      <c r="S2673" s="140">
        <v>51623668.900796816</v>
      </c>
      <c r="T2673" s="140">
        <v>0</v>
      </c>
      <c r="U2673" s="140">
        <v>0</v>
      </c>
      <c r="V2673" s="140">
        <v>0</v>
      </c>
      <c r="W2673" s="140">
        <v>0</v>
      </c>
      <c r="X2673" s="140">
        <v>0</v>
      </c>
      <c r="Y2673" s="140">
        <v>0</v>
      </c>
      <c r="Z2673" s="140" t="s">
        <v>728</v>
      </c>
      <c r="AA2673" s="140" t="s">
        <v>728</v>
      </c>
      <c r="AB2673" s="140" t="s">
        <v>728</v>
      </c>
      <c r="AC2673" s="140" t="s">
        <v>728</v>
      </c>
      <c r="AD2673" s="140" t="s">
        <v>728</v>
      </c>
      <c r="AE2673" s="140" t="s">
        <v>728</v>
      </c>
      <c r="AF2673" s="140" t="s">
        <v>728</v>
      </c>
      <c r="AG2673" s="140">
        <v>-729909358.56526005</v>
      </c>
      <c r="AH2673" s="140">
        <v>158179</v>
      </c>
      <c r="AI2673" s="44"/>
      <c r="AK2673" s="44"/>
      <c r="AL2673" s="4"/>
    </row>
    <row r="2674" spans="1:38" x14ac:dyDescent="0.35">
      <c r="A2674" s="140" t="s">
        <v>4619</v>
      </c>
      <c r="B2674" s="140" t="s">
        <v>4620</v>
      </c>
      <c r="C2674" s="140" t="s">
        <v>6</v>
      </c>
      <c r="D2674" s="140" t="s">
        <v>11</v>
      </c>
      <c r="E2674" s="140" t="s">
        <v>535</v>
      </c>
      <c r="F2674" s="140">
        <v>2002</v>
      </c>
      <c r="G2674" s="140" t="s">
        <v>5492</v>
      </c>
      <c r="H2674" s="140" t="s">
        <v>728</v>
      </c>
      <c r="I2674" s="140">
        <v>4952383271.0587873</v>
      </c>
      <c r="J2674" s="140">
        <v>389459319.59516907</v>
      </c>
      <c r="K2674" s="140">
        <v>389459319.59516907</v>
      </c>
      <c r="L2674" s="140">
        <v>3911081.5868858569</v>
      </c>
      <c r="M2674" s="140">
        <v>12826240.791185312</v>
      </c>
      <c r="N2674" s="140">
        <v>6906586.9373533064</v>
      </c>
      <c r="O2674" s="140">
        <v>102903274.77697849</v>
      </c>
      <c r="P2674" s="140">
        <v>25507285.878051046</v>
      </c>
      <c r="Q2674" s="140">
        <v>237404849.62471503</v>
      </c>
      <c r="R2674" s="140">
        <v>187053140.67555401</v>
      </c>
      <c r="S2674" s="140">
        <v>50351708.949161015</v>
      </c>
      <c r="T2674" s="140">
        <v>0</v>
      </c>
      <c r="U2674" s="140">
        <v>0</v>
      </c>
      <c r="V2674" s="140">
        <v>0</v>
      </c>
      <c r="W2674" s="140">
        <v>0</v>
      </c>
      <c r="X2674" s="140">
        <v>0</v>
      </c>
      <c r="Y2674" s="140">
        <v>0</v>
      </c>
      <c r="Z2674" s="140" t="s">
        <v>728</v>
      </c>
      <c r="AA2674" s="140" t="s">
        <v>728</v>
      </c>
      <c r="AB2674" s="140" t="s">
        <v>728</v>
      </c>
      <c r="AC2674" s="140" t="s">
        <v>728</v>
      </c>
      <c r="AD2674" s="140" t="s">
        <v>728</v>
      </c>
      <c r="AE2674" s="140" t="s">
        <v>728</v>
      </c>
      <c r="AF2674" s="140" t="s">
        <v>728</v>
      </c>
      <c r="AG2674" s="140">
        <v>-874552141.60984254</v>
      </c>
      <c r="AH2674" s="140">
        <v>159392</v>
      </c>
      <c r="AI2674" s="44"/>
      <c r="AK2674" s="44"/>
      <c r="AL2674" s="4"/>
    </row>
    <row r="2675" spans="1:38" x14ac:dyDescent="0.35">
      <c r="A2675" s="140" t="s">
        <v>4619</v>
      </c>
      <c r="B2675" s="140" t="s">
        <v>4620</v>
      </c>
      <c r="C2675" s="140" t="s">
        <v>6</v>
      </c>
      <c r="D2675" s="140" t="s">
        <v>11</v>
      </c>
      <c r="E2675" s="140" t="s">
        <v>535</v>
      </c>
      <c r="F2675" s="140">
        <v>2003</v>
      </c>
      <c r="G2675" s="140" t="s">
        <v>5493</v>
      </c>
      <c r="H2675" s="140" t="s">
        <v>728</v>
      </c>
      <c r="I2675" s="140">
        <v>5094497908.0835495</v>
      </c>
      <c r="J2675" s="140">
        <v>336933193.10522169</v>
      </c>
      <c r="K2675" s="140">
        <v>336933193.10522169</v>
      </c>
      <c r="L2675" s="140">
        <v>3725171.6656423332</v>
      </c>
      <c r="M2675" s="140">
        <v>12778192.389373712</v>
      </c>
      <c r="N2675" s="140">
        <v>7305087.2310449928</v>
      </c>
      <c r="O2675" s="140">
        <v>71782215.424320936</v>
      </c>
      <c r="P2675" s="140">
        <v>25278724.346450187</v>
      </c>
      <c r="Q2675" s="140">
        <v>216063802.04838949</v>
      </c>
      <c r="R2675" s="140">
        <v>168433724.66768444</v>
      </c>
      <c r="S2675" s="140">
        <v>47630077.380705051</v>
      </c>
      <c r="T2675" s="140">
        <v>0</v>
      </c>
      <c r="U2675" s="140">
        <v>0</v>
      </c>
      <c r="V2675" s="140">
        <v>0</v>
      </c>
      <c r="W2675" s="140">
        <v>0</v>
      </c>
      <c r="X2675" s="140">
        <v>0</v>
      </c>
      <c r="Y2675" s="140">
        <v>0</v>
      </c>
      <c r="Z2675" s="140" t="s">
        <v>728</v>
      </c>
      <c r="AA2675" s="140" t="s">
        <v>728</v>
      </c>
      <c r="AB2675" s="140" t="s">
        <v>728</v>
      </c>
      <c r="AC2675" s="140" t="s">
        <v>728</v>
      </c>
      <c r="AD2675" s="140" t="s">
        <v>728</v>
      </c>
      <c r="AE2675" s="140" t="s">
        <v>728</v>
      </c>
      <c r="AF2675" s="140" t="s">
        <v>728</v>
      </c>
      <c r="AG2675" s="140">
        <v>-808749544.92434132</v>
      </c>
      <c r="AH2675" s="140">
        <v>160530</v>
      </c>
      <c r="AI2675" s="44"/>
      <c r="AK2675" s="44"/>
      <c r="AL2675" s="4"/>
    </row>
    <row r="2676" spans="1:38" x14ac:dyDescent="0.35">
      <c r="A2676" s="140" t="s">
        <v>4619</v>
      </c>
      <c r="B2676" s="140" t="s">
        <v>4620</v>
      </c>
      <c r="C2676" s="140" t="s">
        <v>6</v>
      </c>
      <c r="D2676" s="140" t="s">
        <v>11</v>
      </c>
      <c r="E2676" s="140" t="s">
        <v>535</v>
      </c>
      <c r="F2676" s="140">
        <v>2004</v>
      </c>
      <c r="G2676" s="140" t="s">
        <v>5494</v>
      </c>
      <c r="H2676" s="140" t="s">
        <v>728</v>
      </c>
      <c r="I2676" s="140">
        <v>5272788823.2320995</v>
      </c>
      <c r="J2676" s="140">
        <v>318270734.80315721</v>
      </c>
      <c r="K2676" s="140">
        <v>318270734.80315721</v>
      </c>
      <c r="L2676" s="140">
        <v>3710112.6454499629</v>
      </c>
      <c r="M2676" s="140">
        <v>12607244.977859976</v>
      </c>
      <c r="N2676" s="140">
        <v>7703587.5247366782</v>
      </c>
      <c r="O2676" s="140">
        <v>71809825.333577901</v>
      </c>
      <c r="P2676" s="140">
        <v>24691710.659130514</v>
      </c>
      <c r="Q2676" s="140">
        <v>197748253.66240218</v>
      </c>
      <c r="R2676" s="140">
        <v>151817051.29541463</v>
      </c>
      <c r="S2676" s="140">
        <v>45931202.366987549</v>
      </c>
      <c r="T2676" s="140">
        <v>0</v>
      </c>
      <c r="U2676" s="140">
        <v>0</v>
      </c>
      <c r="V2676" s="140">
        <v>0</v>
      </c>
      <c r="W2676" s="140">
        <v>0</v>
      </c>
      <c r="X2676" s="140">
        <v>0</v>
      </c>
      <c r="Y2676" s="140">
        <v>0</v>
      </c>
      <c r="Z2676" s="140" t="s">
        <v>728</v>
      </c>
      <c r="AA2676" s="140" t="s">
        <v>728</v>
      </c>
      <c r="AB2676" s="140" t="s">
        <v>728</v>
      </c>
      <c r="AC2676" s="140" t="s">
        <v>728</v>
      </c>
      <c r="AD2676" s="140" t="s">
        <v>728</v>
      </c>
      <c r="AE2676" s="140" t="s">
        <v>728</v>
      </c>
      <c r="AF2676" s="140" t="s">
        <v>728</v>
      </c>
      <c r="AG2676" s="140">
        <v>-640275626.07673514</v>
      </c>
      <c r="AH2676" s="140">
        <v>161816</v>
      </c>
      <c r="AI2676" s="44"/>
      <c r="AK2676" s="44"/>
      <c r="AL2676" s="4"/>
    </row>
    <row r="2677" spans="1:38" x14ac:dyDescent="0.35">
      <c r="A2677" s="140" t="s">
        <v>4619</v>
      </c>
      <c r="B2677" s="140" t="s">
        <v>4620</v>
      </c>
      <c r="C2677" s="140" t="s">
        <v>6</v>
      </c>
      <c r="D2677" s="140" t="s">
        <v>11</v>
      </c>
      <c r="E2677" s="140" t="s">
        <v>535</v>
      </c>
      <c r="F2677" s="140">
        <v>2005</v>
      </c>
      <c r="G2677" s="140" t="s">
        <v>5495</v>
      </c>
      <c r="H2677" s="140" t="s">
        <v>728</v>
      </c>
      <c r="I2677" s="140">
        <v>5530197025.5324469</v>
      </c>
      <c r="J2677" s="140">
        <v>330145081.50469899</v>
      </c>
      <c r="K2677" s="140">
        <v>330145081.50469899</v>
      </c>
      <c r="L2677" s="140">
        <v>3611113.1760887317</v>
      </c>
      <c r="M2677" s="140">
        <v>12658231.023517124</v>
      </c>
      <c r="N2677" s="140">
        <v>8102087.8184283637</v>
      </c>
      <c r="O2677" s="140">
        <v>44103613.407287896</v>
      </c>
      <c r="P2677" s="140">
        <v>24652682.267747577</v>
      </c>
      <c r="Q2677" s="140">
        <v>237017353.8116293</v>
      </c>
      <c r="R2677" s="140">
        <v>189067731.51522481</v>
      </c>
      <c r="S2677" s="140">
        <v>47949622.296404496</v>
      </c>
      <c r="T2677" s="140">
        <v>0</v>
      </c>
      <c r="U2677" s="140">
        <v>0</v>
      </c>
      <c r="V2677" s="140">
        <v>0</v>
      </c>
      <c r="W2677" s="140">
        <v>0</v>
      </c>
      <c r="X2677" s="140">
        <v>0</v>
      </c>
      <c r="Y2677" s="140">
        <v>0</v>
      </c>
      <c r="Z2677" s="140" t="s">
        <v>728</v>
      </c>
      <c r="AA2677" s="140" t="s">
        <v>728</v>
      </c>
      <c r="AB2677" s="140" t="s">
        <v>728</v>
      </c>
      <c r="AC2677" s="140" t="s">
        <v>728</v>
      </c>
      <c r="AD2677" s="140" t="s">
        <v>728</v>
      </c>
      <c r="AE2677" s="140" t="s">
        <v>728</v>
      </c>
      <c r="AF2677" s="140" t="s">
        <v>728</v>
      </c>
      <c r="AG2677" s="140">
        <v>-868933547.59863555</v>
      </c>
      <c r="AH2677" s="140">
        <v>163417</v>
      </c>
      <c r="AI2677" s="44"/>
      <c r="AK2677" s="44"/>
      <c r="AL2677" s="4"/>
    </row>
    <row r="2678" spans="1:38" x14ac:dyDescent="0.35">
      <c r="A2678" s="140" t="s">
        <v>4619</v>
      </c>
      <c r="B2678" s="140" t="s">
        <v>4620</v>
      </c>
      <c r="C2678" s="140" t="s">
        <v>6</v>
      </c>
      <c r="D2678" s="140" t="s">
        <v>11</v>
      </c>
      <c r="E2678" s="140" t="s">
        <v>535</v>
      </c>
      <c r="F2678" s="140">
        <v>2006</v>
      </c>
      <c r="G2678" s="140" t="s">
        <v>5496</v>
      </c>
      <c r="H2678" s="140" t="s">
        <v>728</v>
      </c>
      <c r="I2678" s="140">
        <v>5929732326.1052456</v>
      </c>
      <c r="J2678" s="140">
        <v>274584864.37525517</v>
      </c>
      <c r="K2678" s="140">
        <v>274584864.37525517</v>
      </c>
      <c r="L2678" s="140">
        <v>3766458.0171646876</v>
      </c>
      <c r="M2678" s="140">
        <v>13134204.059572514</v>
      </c>
      <c r="N2678" s="140">
        <v>8500588.1121200491</v>
      </c>
      <c r="O2678" s="140">
        <v>24443945.300139219</v>
      </c>
      <c r="P2678" s="140">
        <v>25165402.846314635</v>
      </c>
      <c r="Q2678" s="140">
        <v>199574266.03994405</v>
      </c>
      <c r="R2678" s="140">
        <v>152430733.20867559</v>
      </c>
      <c r="S2678" s="140">
        <v>47143532.831268452</v>
      </c>
      <c r="T2678" s="140">
        <v>0</v>
      </c>
      <c r="U2678" s="140">
        <v>0</v>
      </c>
      <c r="V2678" s="140">
        <v>0</v>
      </c>
      <c r="W2678" s="140">
        <v>0</v>
      </c>
      <c r="X2678" s="140">
        <v>0</v>
      </c>
      <c r="Y2678" s="140">
        <v>0</v>
      </c>
      <c r="Z2678" s="140" t="s">
        <v>728</v>
      </c>
      <c r="AA2678" s="140" t="s">
        <v>728</v>
      </c>
      <c r="AB2678" s="140" t="s">
        <v>728</v>
      </c>
      <c r="AC2678" s="140" t="s">
        <v>728</v>
      </c>
      <c r="AD2678" s="140" t="s">
        <v>728</v>
      </c>
      <c r="AE2678" s="140" t="s">
        <v>728</v>
      </c>
      <c r="AF2678" s="140" t="s">
        <v>728</v>
      </c>
      <c r="AG2678" s="140">
        <v>-972441694.72691226</v>
      </c>
      <c r="AH2678" s="140">
        <v>165381</v>
      </c>
      <c r="AI2678" s="44"/>
      <c r="AK2678" s="44"/>
      <c r="AL2678" s="4"/>
    </row>
    <row r="2679" spans="1:38" x14ac:dyDescent="0.35">
      <c r="A2679" s="140" t="s">
        <v>4619</v>
      </c>
      <c r="B2679" s="140" t="s">
        <v>4620</v>
      </c>
      <c r="C2679" s="140" t="s">
        <v>6</v>
      </c>
      <c r="D2679" s="140" t="s">
        <v>11</v>
      </c>
      <c r="E2679" s="140" t="s">
        <v>535</v>
      </c>
      <c r="F2679" s="140">
        <v>2007</v>
      </c>
      <c r="G2679" s="140" t="s">
        <v>5497</v>
      </c>
      <c r="H2679" s="140" t="s">
        <v>728</v>
      </c>
      <c r="I2679" s="140">
        <v>6148605638.8307629</v>
      </c>
      <c r="J2679" s="140">
        <v>245663478.22208607</v>
      </c>
      <c r="K2679" s="140">
        <v>245663478.22208607</v>
      </c>
      <c r="L2679" s="140">
        <v>3996408.5726421536</v>
      </c>
      <c r="M2679" s="140">
        <v>13125470.96202815</v>
      </c>
      <c r="N2679" s="140">
        <v>8899112.9108107332</v>
      </c>
      <c r="O2679" s="140">
        <v>123242.06247187249</v>
      </c>
      <c r="P2679" s="140">
        <v>28402692.049907766</v>
      </c>
      <c r="Q2679" s="140">
        <v>191116551.6642254</v>
      </c>
      <c r="R2679" s="140">
        <v>143688420.72620267</v>
      </c>
      <c r="S2679" s="140">
        <v>47428130.93802274</v>
      </c>
      <c r="T2679" s="140">
        <v>0</v>
      </c>
      <c r="U2679" s="140">
        <v>0</v>
      </c>
      <c r="V2679" s="140">
        <v>0</v>
      </c>
      <c r="W2679" s="140">
        <v>0</v>
      </c>
      <c r="X2679" s="140">
        <v>0</v>
      </c>
      <c r="Y2679" s="140">
        <v>0</v>
      </c>
      <c r="Z2679" s="140" t="s">
        <v>728</v>
      </c>
      <c r="AA2679" s="140" t="s">
        <v>728</v>
      </c>
      <c r="AB2679" s="140" t="s">
        <v>728</v>
      </c>
      <c r="AC2679" s="140" t="s">
        <v>728</v>
      </c>
      <c r="AD2679" s="140" t="s">
        <v>728</v>
      </c>
      <c r="AE2679" s="140" t="s">
        <v>728</v>
      </c>
      <c r="AF2679" s="140" t="s">
        <v>728</v>
      </c>
      <c r="AG2679" s="140">
        <v>-1163132793.196435</v>
      </c>
      <c r="AH2679" s="140">
        <v>167639</v>
      </c>
      <c r="AI2679" s="44"/>
      <c r="AK2679" s="44"/>
      <c r="AL2679" s="4"/>
    </row>
    <row r="2680" spans="1:38" x14ac:dyDescent="0.35">
      <c r="A2680" s="140" t="s">
        <v>4619</v>
      </c>
      <c r="B2680" s="140" t="s">
        <v>4620</v>
      </c>
      <c r="C2680" s="140" t="s">
        <v>6</v>
      </c>
      <c r="D2680" s="140" t="s">
        <v>11</v>
      </c>
      <c r="E2680" s="140" t="s">
        <v>535</v>
      </c>
      <c r="F2680" s="140">
        <v>2008</v>
      </c>
      <c r="G2680" s="140" t="s">
        <v>5498</v>
      </c>
      <c r="H2680" s="140" t="s">
        <v>728</v>
      </c>
      <c r="I2680" s="140">
        <v>6447287728.3816471</v>
      </c>
      <c r="J2680" s="140">
        <v>219887657.53309661</v>
      </c>
      <c r="K2680" s="140">
        <v>219887657.53309661</v>
      </c>
      <c r="L2680" s="140">
        <v>4246144.511880137</v>
      </c>
      <c r="M2680" s="140">
        <v>13079429.437449057</v>
      </c>
      <c r="N2680" s="140">
        <v>9297613.2045024186</v>
      </c>
      <c r="O2680" s="140">
        <v>0</v>
      </c>
      <c r="P2680" s="140">
        <v>28858665.320040956</v>
      </c>
      <c r="Q2680" s="140">
        <v>164405805.05922407</v>
      </c>
      <c r="R2680" s="140">
        <v>115191381.54563761</v>
      </c>
      <c r="S2680" s="140">
        <v>49214423.513586447</v>
      </c>
      <c r="T2680" s="140">
        <v>0</v>
      </c>
      <c r="U2680" s="140">
        <v>0</v>
      </c>
      <c r="V2680" s="140">
        <v>0</v>
      </c>
      <c r="W2680" s="140">
        <v>0</v>
      </c>
      <c r="X2680" s="140">
        <v>0</v>
      </c>
      <c r="Y2680" s="140">
        <v>0</v>
      </c>
      <c r="Z2680" s="140" t="s">
        <v>728</v>
      </c>
      <c r="AA2680" s="140" t="s">
        <v>728</v>
      </c>
      <c r="AB2680" s="140" t="s">
        <v>728</v>
      </c>
      <c r="AC2680" s="140" t="s">
        <v>728</v>
      </c>
      <c r="AD2680" s="140" t="s">
        <v>728</v>
      </c>
      <c r="AE2680" s="140" t="s">
        <v>728</v>
      </c>
      <c r="AF2680" s="140" t="s">
        <v>728</v>
      </c>
      <c r="AG2680" s="140">
        <v>-1270912882.3539929</v>
      </c>
      <c r="AH2680" s="140">
        <v>170011</v>
      </c>
      <c r="AI2680" s="44"/>
      <c r="AK2680" s="44"/>
      <c r="AL2680" s="4"/>
    </row>
    <row r="2681" spans="1:38" x14ac:dyDescent="0.35">
      <c r="A2681" s="140" t="s">
        <v>4619</v>
      </c>
      <c r="B2681" s="140" t="s">
        <v>4620</v>
      </c>
      <c r="C2681" s="140" t="s">
        <v>6</v>
      </c>
      <c r="D2681" s="140" t="s">
        <v>11</v>
      </c>
      <c r="E2681" s="140" t="s">
        <v>535</v>
      </c>
      <c r="F2681" s="140">
        <v>2009</v>
      </c>
      <c r="G2681" s="140" t="s">
        <v>5499</v>
      </c>
      <c r="H2681" s="140" t="s">
        <v>728</v>
      </c>
      <c r="I2681" s="140">
        <v>6675629474.7361832</v>
      </c>
      <c r="J2681" s="140">
        <v>223143878.7164793</v>
      </c>
      <c r="K2681" s="140">
        <v>223143878.7164793</v>
      </c>
      <c r="L2681" s="140">
        <v>4379182.4208358955</v>
      </c>
      <c r="M2681" s="140">
        <v>13051760.678227423</v>
      </c>
      <c r="N2681" s="140">
        <v>9696113.4981941041</v>
      </c>
      <c r="O2681" s="140">
        <v>0</v>
      </c>
      <c r="P2681" s="140">
        <v>29610844.790573504</v>
      </c>
      <c r="Q2681" s="140">
        <v>166405977.32864839</v>
      </c>
      <c r="R2681" s="140">
        <v>120671778.82119656</v>
      </c>
      <c r="S2681" s="140">
        <v>45734198.507451847</v>
      </c>
      <c r="T2681" s="140">
        <v>0</v>
      </c>
      <c r="U2681" s="140">
        <v>0</v>
      </c>
      <c r="V2681" s="140">
        <v>0</v>
      </c>
      <c r="W2681" s="140">
        <v>0</v>
      </c>
      <c r="X2681" s="140">
        <v>0</v>
      </c>
      <c r="Y2681" s="140">
        <v>0</v>
      </c>
      <c r="Z2681" s="140" t="s">
        <v>728</v>
      </c>
      <c r="AA2681" s="140" t="s">
        <v>728</v>
      </c>
      <c r="AB2681" s="140" t="s">
        <v>728</v>
      </c>
      <c r="AC2681" s="140" t="s">
        <v>728</v>
      </c>
      <c r="AD2681" s="140" t="s">
        <v>728</v>
      </c>
      <c r="AE2681" s="140" t="s">
        <v>728</v>
      </c>
      <c r="AF2681" s="140" t="s">
        <v>728</v>
      </c>
      <c r="AG2681" s="140">
        <v>-1186143003.6609201</v>
      </c>
      <c r="AH2681" s="140">
        <v>172221</v>
      </c>
      <c r="AI2681" s="44"/>
      <c r="AK2681" s="44"/>
      <c r="AL2681" s="4"/>
    </row>
    <row r="2682" spans="1:38" x14ac:dyDescent="0.35">
      <c r="A2682" s="140" t="s">
        <v>4619</v>
      </c>
      <c r="B2682" s="140" t="s">
        <v>4620</v>
      </c>
      <c r="C2682" s="140" t="s">
        <v>6</v>
      </c>
      <c r="D2682" s="140" t="s">
        <v>11</v>
      </c>
      <c r="E2682" s="140" t="s">
        <v>535</v>
      </c>
      <c r="F2682" s="140">
        <v>2010</v>
      </c>
      <c r="G2682" s="140" t="s">
        <v>5500</v>
      </c>
      <c r="H2682" s="140" t="s">
        <v>728</v>
      </c>
      <c r="I2682" s="140">
        <v>6863504716.3385658</v>
      </c>
      <c r="J2682" s="140">
        <v>270867660.02730435</v>
      </c>
      <c r="K2682" s="140">
        <v>270867660.02730435</v>
      </c>
      <c r="L2682" s="140">
        <v>5625511.3664336633</v>
      </c>
      <c r="M2682" s="140">
        <v>13011460.634406604</v>
      </c>
      <c r="N2682" s="140">
        <v>10094613.791885789</v>
      </c>
      <c r="O2682" s="140">
        <v>5337429.5165089089</v>
      </c>
      <c r="P2682" s="140">
        <v>30892432.219060097</v>
      </c>
      <c r="Q2682" s="140">
        <v>205906212.49900931</v>
      </c>
      <c r="R2682" s="140">
        <v>162472793.23429376</v>
      </c>
      <c r="S2682" s="140">
        <v>43433419.26471556</v>
      </c>
      <c r="T2682" s="140">
        <v>0</v>
      </c>
      <c r="U2682" s="140">
        <v>0</v>
      </c>
      <c r="V2682" s="140">
        <v>0</v>
      </c>
      <c r="W2682" s="140">
        <v>0</v>
      </c>
      <c r="X2682" s="140">
        <v>0</v>
      </c>
      <c r="Y2682" s="140">
        <v>0</v>
      </c>
      <c r="Z2682" s="140" t="s">
        <v>728</v>
      </c>
      <c r="AA2682" s="140" t="s">
        <v>728</v>
      </c>
      <c r="AB2682" s="140" t="s">
        <v>728</v>
      </c>
      <c r="AC2682" s="140" t="s">
        <v>728</v>
      </c>
      <c r="AD2682" s="140" t="s">
        <v>728</v>
      </c>
      <c r="AE2682" s="140" t="s">
        <v>728</v>
      </c>
      <c r="AF2682" s="140" t="s">
        <v>728</v>
      </c>
      <c r="AG2682" s="140">
        <v>-1314582937.4457548</v>
      </c>
      <c r="AH2682" s="140">
        <v>174085</v>
      </c>
      <c r="AI2682" s="44"/>
      <c r="AK2682" s="44"/>
      <c r="AL2682" s="4"/>
    </row>
    <row r="2683" spans="1:38" x14ac:dyDescent="0.35">
      <c r="A2683" s="140" t="s">
        <v>4619</v>
      </c>
      <c r="B2683" s="140" t="s">
        <v>4620</v>
      </c>
      <c r="C2683" s="140" t="s">
        <v>6</v>
      </c>
      <c r="D2683" s="140" t="s">
        <v>11</v>
      </c>
      <c r="E2683" s="140" t="s">
        <v>535</v>
      </c>
      <c r="F2683" s="140">
        <v>2011</v>
      </c>
      <c r="G2683" s="140" t="s">
        <v>5501</v>
      </c>
      <c r="H2683" s="140" t="s">
        <v>728</v>
      </c>
      <c r="I2683" s="140">
        <v>7061665332.4525099</v>
      </c>
      <c r="J2683" s="140">
        <v>307239971.56365383</v>
      </c>
      <c r="K2683" s="140">
        <v>307239971.56365383</v>
      </c>
      <c r="L2683" s="140">
        <v>6312886.0828524493</v>
      </c>
      <c r="M2683" s="140">
        <v>13003563.138778728</v>
      </c>
      <c r="N2683" s="140">
        <v>35209468.699079908</v>
      </c>
      <c r="O2683" s="140">
        <v>0</v>
      </c>
      <c r="P2683" s="140">
        <v>32720657.636744045</v>
      </c>
      <c r="Q2683" s="140">
        <v>219993396.0061987</v>
      </c>
      <c r="R2683" s="140">
        <v>177262633.303206</v>
      </c>
      <c r="S2683" s="140">
        <v>42730762.7029927</v>
      </c>
      <c r="T2683" s="140">
        <v>0</v>
      </c>
      <c r="U2683" s="140">
        <v>0</v>
      </c>
      <c r="V2683" s="140">
        <v>0</v>
      </c>
      <c r="W2683" s="140">
        <v>0</v>
      </c>
      <c r="X2683" s="140">
        <v>0</v>
      </c>
      <c r="Y2683" s="140">
        <v>0</v>
      </c>
      <c r="Z2683" s="140" t="s">
        <v>728</v>
      </c>
      <c r="AA2683" s="140" t="s">
        <v>728</v>
      </c>
      <c r="AB2683" s="140" t="s">
        <v>728</v>
      </c>
      <c r="AC2683" s="140" t="s">
        <v>728</v>
      </c>
      <c r="AD2683" s="140" t="s">
        <v>728</v>
      </c>
      <c r="AE2683" s="140" t="s">
        <v>728</v>
      </c>
      <c r="AF2683" s="140" t="s">
        <v>728</v>
      </c>
      <c r="AG2683" s="140">
        <v>-1471263136.16013</v>
      </c>
      <c r="AH2683" s="140">
        <v>175544</v>
      </c>
      <c r="AI2683" s="44"/>
      <c r="AK2683" s="44"/>
      <c r="AL2683" s="4"/>
    </row>
    <row r="2684" spans="1:38" x14ac:dyDescent="0.35">
      <c r="A2684" s="140" t="s">
        <v>4619</v>
      </c>
      <c r="B2684" s="140" t="s">
        <v>4620</v>
      </c>
      <c r="C2684" s="140" t="s">
        <v>6</v>
      </c>
      <c r="D2684" s="140" t="s">
        <v>11</v>
      </c>
      <c r="E2684" s="140" t="s">
        <v>535</v>
      </c>
      <c r="F2684" s="140">
        <v>2012</v>
      </c>
      <c r="G2684" s="140" t="s">
        <v>5502</v>
      </c>
      <c r="H2684" s="140" t="s">
        <v>728</v>
      </c>
      <c r="I2684" s="140">
        <v>7231886201.0701303</v>
      </c>
      <c r="J2684" s="140">
        <v>329027094.4150508</v>
      </c>
      <c r="K2684" s="140">
        <v>329027094.4150508</v>
      </c>
      <c r="L2684" s="140">
        <v>6929400.2064394373</v>
      </c>
      <c r="M2684" s="140">
        <v>12960972.166213704</v>
      </c>
      <c r="N2684" s="140">
        <v>60324348.111273021</v>
      </c>
      <c r="O2684" s="140">
        <v>0</v>
      </c>
      <c r="P2684" s="140">
        <v>34622429.089545988</v>
      </c>
      <c r="Q2684" s="140">
        <v>214189944.84157869</v>
      </c>
      <c r="R2684" s="140">
        <v>173965537.01979363</v>
      </c>
      <c r="S2684" s="140">
        <v>40224407.821785063</v>
      </c>
      <c r="T2684" s="140">
        <v>0</v>
      </c>
      <c r="U2684" s="140">
        <v>0</v>
      </c>
      <c r="V2684" s="140">
        <v>0</v>
      </c>
      <c r="W2684" s="140">
        <v>0</v>
      </c>
      <c r="X2684" s="140">
        <v>0</v>
      </c>
      <c r="Y2684" s="140">
        <v>0</v>
      </c>
      <c r="Z2684" s="140" t="s">
        <v>728</v>
      </c>
      <c r="AA2684" s="140" t="s">
        <v>728</v>
      </c>
      <c r="AB2684" s="140" t="s">
        <v>728</v>
      </c>
      <c r="AC2684" s="140" t="s">
        <v>728</v>
      </c>
      <c r="AD2684" s="140" t="s">
        <v>728</v>
      </c>
      <c r="AE2684" s="140" t="s">
        <v>728</v>
      </c>
      <c r="AF2684" s="140" t="s">
        <v>728</v>
      </c>
      <c r="AG2684" s="140">
        <v>-1423202102.7847812</v>
      </c>
      <c r="AH2684" s="140">
        <v>176646</v>
      </c>
      <c r="AI2684" s="44"/>
      <c r="AK2684" s="44"/>
      <c r="AL2684" s="4"/>
    </row>
    <row r="2685" spans="1:38" x14ac:dyDescent="0.35">
      <c r="A2685" s="140" t="s">
        <v>4619</v>
      </c>
      <c r="B2685" s="140" t="s">
        <v>4620</v>
      </c>
      <c r="C2685" s="140" t="s">
        <v>6</v>
      </c>
      <c r="D2685" s="140" t="s">
        <v>11</v>
      </c>
      <c r="E2685" s="140" t="s">
        <v>535</v>
      </c>
      <c r="F2685" s="140">
        <v>2013</v>
      </c>
      <c r="G2685" s="140" t="s">
        <v>5503</v>
      </c>
      <c r="H2685" s="140" t="s">
        <v>728</v>
      </c>
      <c r="I2685" s="140">
        <v>7372279846.5399456</v>
      </c>
      <c r="J2685" s="140">
        <v>509663005.31558073</v>
      </c>
      <c r="K2685" s="140">
        <v>509663005.31558073</v>
      </c>
      <c r="L2685" s="140">
        <v>7728743.1513942191</v>
      </c>
      <c r="M2685" s="140">
        <v>12958171.244865088</v>
      </c>
      <c r="N2685" s="140">
        <v>85439203.018467128</v>
      </c>
      <c r="O2685" s="140">
        <v>20007028.4170021</v>
      </c>
      <c r="P2685" s="140">
        <v>35616571.969213463</v>
      </c>
      <c r="Q2685" s="140">
        <v>347913287.51463872</v>
      </c>
      <c r="R2685" s="140">
        <v>311459758.3462854</v>
      </c>
      <c r="S2685" s="140">
        <v>36453529.168353312</v>
      </c>
      <c r="T2685" s="140">
        <v>0</v>
      </c>
      <c r="U2685" s="140">
        <v>0</v>
      </c>
      <c r="V2685" s="140">
        <v>0</v>
      </c>
      <c r="W2685" s="140">
        <v>0</v>
      </c>
      <c r="X2685" s="140">
        <v>0</v>
      </c>
      <c r="Y2685" s="140">
        <v>0</v>
      </c>
      <c r="Z2685" s="140" t="s">
        <v>728</v>
      </c>
      <c r="AA2685" s="140" t="s">
        <v>728</v>
      </c>
      <c r="AB2685" s="140" t="s">
        <v>728</v>
      </c>
      <c r="AC2685" s="140" t="s">
        <v>728</v>
      </c>
      <c r="AD2685" s="140" t="s">
        <v>728</v>
      </c>
      <c r="AE2685" s="140" t="s">
        <v>728</v>
      </c>
      <c r="AF2685" s="140" t="s">
        <v>728</v>
      </c>
      <c r="AG2685" s="140">
        <v>-1213965850.4113178</v>
      </c>
      <c r="AH2685" s="140">
        <v>177513</v>
      </c>
      <c r="AI2685" s="44"/>
      <c r="AK2685" s="44"/>
      <c r="AL2685" s="4"/>
    </row>
    <row r="2686" spans="1:38" x14ac:dyDescent="0.35">
      <c r="A2686" s="140" t="s">
        <v>4619</v>
      </c>
      <c r="B2686" s="140" t="s">
        <v>4620</v>
      </c>
      <c r="C2686" s="140" t="s">
        <v>6</v>
      </c>
      <c r="D2686" s="140" t="s">
        <v>11</v>
      </c>
      <c r="E2686" s="140" t="s">
        <v>535</v>
      </c>
      <c r="F2686" s="140">
        <v>2014</v>
      </c>
      <c r="G2686" s="140" t="s">
        <v>5504</v>
      </c>
      <c r="H2686" s="140" t="s">
        <v>728</v>
      </c>
      <c r="I2686" s="140">
        <v>7459340728.0092621</v>
      </c>
      <c r="J2686" s="140">
        <v>453420038.07703841</v>
      </c>
      <c r="K2686" s="140">
        <v>453420038.07703841</v>
      </c>
      <c r="L2686" s="140">
        <v>9209702.3745416161</v>
      </c>
      <c r="M2686" s="140">
        <v>12969488.806180345</v>
      </c>
      <c r="N2686" s="140">
        <v>110554082.43066025</v>
      </c>
      <c r="O2686" s="140">
        <v>0</v>
      </c>
      <c r="P2686" s="140">
        <v>37175895.621430844</v>
      </c>
      <c r="Q2686" s="140">
        <v>283510868.84422529</v>
      </c>
      <c r="R2686" s="140">
        <v>246365718.08425084</v>
      </c>
      <c r="S2686" s="140">
        <v>37145150.759974472</v>
      </c>
      <c r="T2686" s="140">
        <v>0</v>
      </c>
      <c r="U2686" s="140">
        <v>0</v>
      </c>
      <c r="V2686" s="140">
        <v>0</v>
      </c>
      <c r="W2686" s="140">
        <v>0</v>
      </c>
      <c r="X2686" s="140">
        <v>0</v>
      </c>
      <c r="Y2686" s="140">
        <v>0</v>
      </c>
      <c r="Z2686" s="140" t="s">
        <v>728</v>
      </c>
      <c r="AA2686" s="140" t="s">
        <v>728</v>
      </c>
      <c r="AB2686" s="140" t="s">
        <v>728</v>
      </c>
      <c r="AC2686" s="140" t="s">
        <v>728</v>
      </c>
      <c r="AD2686" s="140" t="s">
        <v>728</v>
      </c>
      <c r="AE2686" s="140" t="s">
        <v>728</v>
      </c>
      <c r="AF2686" s="140" t="s">
        <v>728</v>
      </c>
      <c r="AG2686" s="140">
        <v>-1000117277.4150919</v>
      </c>
      <c r="AH2686" s="140">
        <v>178296</v>
      </c>
      <c r="AI2686" s="44"/>
      <c r="AK2686" s="44"/>
      <c r="AL2686" s="4"/>
    </row>
    <row r="2687" spans="1:38" x14ac:dyDescent="0.35">
      <c r="A2687" s="140" t="s">
        <v>4619</v>
      </c>
      <c r="B2687" s="140" t="s">
        <v>4620</v>
      </c>
      <c r="C2687" s="140" t="s">
        <v>6</v>
      </c>
      <c r="D2687" s="140" t="s">
        <v>11</v>
      </c>
      <c r="E2687" s="140" t="s">
        <v>535</v>
      </c>
      <c r="F2687" s="140">
        <v>2015</v>
      </c>
      <c r="G2687" s="140" t="s">
        <v>5505</v>
      </c>
      <c r="H2687" s="140" t="s">
        <v>728</v>
      </c>
      <c r="I2687" s="140">
        <v>7556815802.5703611</v>
      </c>
      <c r="J2687" s="140">
        <v>363663492.37931639</v>
      </c>
      <c r="K2687" s="140">
        <v>363663492.37931639</v>
      </c>
      <c r="L2687" s="140">
        <v>9002860.237644719</v>
      </c>
      <c r="M2687" s="140">
        <v>12705795.420463951</v>
      </c>
      <c r="N2687" s="140">
        <v>135668937.33785436</v>
      </c>
      <c r="O2687" s="140">
        <v>4696590.0904936614</v>
      </c>
      <c r="P2687" s="140">
        <v>40849302.846380867</v>
      </c>
      <c r="Q2687" s="140">
        <v>160740006.44647875</v>
      </c>
      <c r="R2687" s="140">
        <v>124151514.68442889</v>
      </c>
      <c r="S2687" s="140">
        <v>36588491.762049861</v>
      </c>
      <c r="T2687" s="140">
        <v>0</v>
      </c>
      <c r="U2687" s="140">
        <v>0</v>
      </c>
      <c r="V2687" s="140">
        <v>0</v>
      </c>
      <c r="W2687" s="140">
        <v>0</v>
      </c>
      <c r="X2687" s="140">
        <v>0</v>
      </c>
      <c r="Y2687" s="140">
        <v>0</v>
      </c>
      <c r="Z2687" s="140" t="s">
        <v>728</v>
      </c>
      <c r="AA2687" s="140" t="s">
        <v>728</v>
      </c>
      <c r="AB2687" s="140" t="s">
        <v>728</v>
      </c>
      <c r="AC2687" s="140" t="s">
        <v>728</v>
      </c>
      <c r="AD2687" s="140" t="s">
        <v>728</v>
      </c>
      <c r="AE2687" s="140" t="s">
        <v>728</v>
      </c>
      <c r="AF2687" s="140" t="s">
        <v>728</v>
      </c>
      <c r="AG2687" s="140">
        <v>-891428153.90596485</v>
      </c>
      <c r="AH2687" s="140">
        <v>179126</v>
      </c>
      <c r="AI2687" s="44"/>
      <c r="AK2687" s="44"/>
      <c r="AL2687" s="4"/>
    </row>
    <row r="2688" spans="1:38" x14ac:dyDescent="0.35">
      <c r="A2688" s="140" t="s">
        <v>4619</v>
      </c>
      <c r="B2688" s="140" t="s">
        <v>4620</v>
      </c>
      <c r="C2688" s="140" t="s">
        <v>6</v>
      </c>
      <c r="D2688" s="140" t="s">
        <v>11</v>
      </c>
      <c r="E2688" s="140" t="s">
        <v>535</v>
      </c>
      <c r="F2688" s="140">
        <v>2016</v>
      </c>
      <c r="G2688" s="140" t="s">
        <v>5506</v>
      </c>
      <c r="H2688" s="140" t="s">
        <v>728</v>
      </c>
      <c r="I2688" s="140">
        <v>7704255533.692606</v>
      </c>
      <c r="J2688" s="140">
        <v>397560611.6977154</v>
      </c>
      <c r="K2688" s="140">
        <v>397560611.6977154</v>
      </c>
      <c r="L2688" s="140">
        <v>9690286.7882386819</v>
      </c>
      <c r="M2688" s="140">
        <v>12859403.29495294</v>
      </c>
      <c r="N2688" s="140">
        <v>160783792.24504849</v>
      </c>
      <c r="O2688" s="140">
        <v>2739679.8161309394</v>
      </c>
      <c r="P2688" s="140">
        <v>43182133.257856995</v>
      </c>
      <c r="Q2688" s="140">
        <v>168305316.29548734</v>
      </c>
      <c r="R2688" s="140">
        <v>133414740.11949226</v>
      </c>
      <c r="S2688" s="140">
        <v>34890576.175995097</v>
      </c>
      <c r="T2688" s="140">
        <v>0</v>
      </c>
      <c r="U2688" s="140">
        <v>0</v>
      </c>
      <c r="V2688" s="140">
        <v>0</v>
      </c>
      <c r="W2688" s="140">
        <v>0</v>
      </c>
      <c r="X2688" s="140">
        <v>0</v>
      </c>
      <c r="Y2688" s="140">
        <v>0</v>
      </c>
      <c r="Z2688" s="140" t="s">
        <v>728</v>
      </c>
      <c r="AA2688" s="140" t="s">
        <v>728</v>
      </c>
      <c r="AB2688" s="140" t="s">
        <v>728</v>
      </c>
      <c r="AC2688" s="140" t="s">
        <v>728</v>
      </c>
      <c r="AD2688" s="140" t="s">
        <v>728</v>
      </c>
      <c r="AE2688" s="140" t="s">
        <v>728</v>
      </c>
      <c r="AF2688" s="140" t="s">
        <v>728</v>
      </c>
      <c r="AG2688" s="140">
        <v>-941817479.13371146</v>
      </c>
      <c r="AH2688" s="140">
        <v>180024</v>
      </c>
      <c r="AI2688" s="44"/>
      <c r="AK2688" s="44"/>
      <c r="AL2688" s="4"/>
    </row>
    <row r="2689" spans="1:38" x14ac:dyDescent="0.35">
      <c r="A2689" s="140" t="s">
        <v>4619</v>
      </c>
      <c r="B2689" s="140" t="s">
        <v>4620</v>
      </c>
      <c r="C2689" s="140" t="s">
        <v>6</v>
      </c>
      <c r="D2689" s="140" t="s">
        <v>11</v>
      </c>
      <c r="E2689" s="140" t="s">
        <v>535</v>
      </c>
      <c r="F2689" s="140">
        <v>2017</v>
      </c>
      <c r="G2689" s="140" t="s">
        <v>5507</v>
      </c>
      <c r="H2689" s="140" t="s">
        <v>728</v>
      </c>
      <c r="I2689" s="140">
        <v>7871580193.3699713</v>
      </c>
      <c r="J2689" s="140">
        <v>15698833598.773216</v>
      </c>
      <c r="K2689" s="140">
        <v>15698833598.773216</v>
      </c>
      <c r="L2689" s="140">
        <v>10000975.620859971</v>
      </c>
      <c r="M2689" s="140">
        <v>12818435.011978649</v>
      </c>
      <c r="N2689" s="140">
        <v>185898671.65724158</v>
      </c>
      <c r="O2689" s="140">
        <v>2706032.3549975408</v>
      </c>
      <c r="P2689" s="140">
        <v>42445538.749623656</v>
      </c>
      <c r="Q2689" s="140">
        <v>15444963945.378515</v>
      </c>
      <c r="R2689" s="140">
        <v>15410316684.229067</v>
      </c>
      <c r="S2689" s="140">
        <v>34647261.149448514</v>
      </c>
      <c r="T2689" s="140">
        <v>0</v>
      </c>
      <c r="U2689" s="140">
        <v>0</v>
      </c>
      <c r="V2689" s="140">
        <v>0</v>
      </c>
      <c r="W2689" s="140">
        <v>0</v>
      </c>
      <c r="X2689" s="140">
        <v>0</v>
      </c>
      <c r="Y2689" s="140">
        <v>0</v>
      </c>
      <c r="Z2689" s="140" t="s">
        <v>728</v>
      </c>
      <c r="AA2689" s="140" t="s">
        <v>728</v>
      </c>
      <c r="AB2689" s="140" t="s">
        <v>728</v>
      </c>
      <c r="AC2689" s="140" t="s">
        <v>728</v>
      </c>
      <c r="AD2689" s="140" t="s">
        <v>728</v>
      </c>
      <c r="AE2689" s="140" t="s">
        <v>728</v>
      </c>
      <c r="AF2689" s="140" t="s">
        <v>728</v>
      </c>
      <c r="AG2689" s="140">
        <v>-986413996.21981668</v>
      </c>
      <c r="AH2689" s="140">
        <v>180955</v>
      </c>
      <c r="AI2689" s="44"/>
      <c r="AK2689" s="44"/>
      <c r="AL2689" s="4"/>
    </row>
    <row r="2690" spans="1:38" x14ac:dyDescent="0.35">
      <c r="A2690" s="140" t="s">
        <v>4619</v>
      </c>
      <c r="B2690" s="140" t="s">
        <v>4620</v>
      </c>
      <c r="C2690" s="140" t="s">
        <v>6</v>
      </c>
      <c r="D2690" s="140" t="s">
        <v>11</v>
      </c>
      <c r="E2690" s="140" t="s">
        <v>535</v>
      </c>
      <c r="F2690" s="140">
        <v>2018</v>
      </c>
      <c r="G2690" s="140" t="s">
        <v>5508</v>
      </c>
      <c r="H2690" s="140" t="s">
        <v>728</v>
      </c>
      <c r="I2690" s="140">
        <v>8038597320.976244</v>
      </c>
      <c r="J2690" s="140">
        <v>486244643.42048156</v>
      </c>
      <c r="K2690" s="140">
        <v>486244643.42048156</v>
      </c>
      <c r="L2690" s="140">
        <v>9425775.1903909016</v>
      </c>
      <c r="M2690" s="140">
        <v>12814080.357569812</v>
      </c>
      <c r="N2690" s="140">
        <v>211013526.56443572</v>
      </c>
      <c r="O2690" s="140">
        <v>2612854.770320442</v>
      </c>
      <c r="P2690" s="140">
        <v>41872612.117252849</v>
      </c>
      <c r="Q2690" s="140">
        <v>208505794.4205119</v>
      </c>
      <c r="R2690" s="140">
        <v>174039819.51861763</v>
      </c>
      <c r="S2690" s="140">
        <v>34465974.901894264</v>
      </c>
      <c r="T2690" s="140">
        <v>0</v>
      </c>
      <c r="U2690" s="140">
        <v>0</v>
      </c>
      <c r="V2690" s="140">
        <v>0</v>
      </c>
      <c r="W2690" s="140" t="s">
        <v>728</v>
      </c>
      <c r="X2690" s="140">
        <v>0</v>
      </c>
      <c r="Y2690" s="140">
        <v>0</v>
      </c>
      <c r="Z2690" s="140" t="s">
        <v>728</v>
      </c>
      <c r="AA2690" s="140" t="s">
        <v>728</v>
      </c>
      <c r="AB2690" s="140" t="s">
        <v>728</v>
      </c>
      <c r="AC2690" s="140" t="s">
        <v>728</v>
      </c>
      <c r="AD2690" s="140" t="s">
        <v>728</v>
      </c>
      <c r="AE2690" s="140" t="s">
        <v>728</v>
      </c>
      <c r="AF2690" s="140" t="s">
        <v>728</v>
      </c>
      <c r="AG2690" s="140">
        <v>-891870000</v>
      </c>
      <c r="AH2690" s="140">
        <v>181889</v>
      </c>
      <c r="AI2690" s="44"/>
      <c r="AK2690" s="44"/>
      <c r="AL2690" s="4"/>
    </row>
    <row r="2691" spans="1:38" x14ac:dyDescent="0.35">
      <c r="A2691" s="140" t="s">
        <v>4575</v>
      </c>
      <c r="B2691" s="140" t="s">
        <v>4576</v>
      </c>
      <c r="C2691" s="140" t="s">
        <v>281</v>
      </c>
      <c r="D2691" s="140" t="s">
        <v>7</v>
      </c>
      <c r="E2691" s="140" t="s">
        <v>535</v>
      </c>
      <c r="F2691" s="140">
        <v>1995</v>
      </c>
      <c r="G2691" s="140" t="s">
        <v>5509</v>
      </c>
      <c r="H2691" s="140" t="s">
        <v>728</v>
      </c>
      <c r="I2691" s="140" t="s">
        <v>728</v>
      </c>
      <c r="J2691" s="140">
        <v>488662904.45778328</v>
      </c>
      <c r="K2691" s="140">
        <v>488662904.45778328</v>
      </c>
      <c r="L2691" s="140">
        <v>7121567.2731764177</v>
      </c>
      <c r="M2691" s="140">
        <v>368378410.36861342</v>
      </c>
      <c r="N2691" s="140">
        <v>0</v>
      </c>
      <c r="O2691" s="140">
        <v>0</v>
      </c>
      <c r="P2691" s="140">
        <v>39371147.427368708</v>
      </c>
      <c r="Q2691" s="140">
        <v>73791779.388624758</v>
      </c>
      <c r="R2691" s="140">
        <v>752681.52171484428</v>
      </c>
      <c r="S2691" s="140">
        <v>73039097.866909906</v>
      </c>
      <c r="T2691" s="140">
        <v>0</v>
      </c>
      <c r="U2691" s="140">
        <v>0</v>
      </c>
      <c r="V2691" s="140" t="s">
        <v>728</v>
      </c>
      <c r="W2691" s="140" t="s">
        <v>728</v>
      </c>
      <c r="X2691" s="140" t="s">
        <v>728</v>
      </c>
      <c r="Y2691" s="140">
        <v>0</v>
      </c>
      <c r="Z2691" s="140" t="s">
        <v>728</v>
      </c>
      <c r="AA2691" s="140" t="s">
        <v>728</v>
      </c>
      <c r="AB2691" s="140" t="s">
        <v>728</v>
      </c>
      <c r="AC2691" s="140" t="s">
        <v>728</v>
      </c>
      <c r="AD2691" s="140" t="s">
        <v>728</v>
      </c>
      <c r="AE2691" s="140" t="s">
        <v>728</v>
      </c>
      <c r="AF2691" s="140" t="s">
        <v>728</v>
      </c>
      <c r="AG2691" s="140" t="s">
        <v>728</v>
      </c>
      <c r="AH2691" s="140">
        <v>30880</v>
      </c>
      <c r="AI2691" s="44"/>
      <c r="AK2691" s="44"/>
      <c r="AL2691" s="4"/>
    </row>
    <row r="2692" spans="1:38" x14ac:dyDescent="0.35">
      <c r="A2692" s="140" t="s">
        <v>4575</v>
      </c>
      <c r="B2692" s="140" t="s">
        <v>4576</v>
      </c>
      <c r="C2692" s="140" t="s">
        <v>281</v>
      </c>
      <c r="D2692" s="140" t="s">
        <v>7</v>
      </c>
      <c r="E2692" s="140" t="s">
        <v>535</v>
      </c>
      <c r="F2692" s="140">
        <v>1996</v>
      </c>
      <c r="G2692" s="140" t="s">
        <v>5510</v>
      </c>
      <c r="H2692" s="140" t="s">
        <v>728</v>
      </c>
      <c r="I2692" s="140" t="s">
        <v>728</v>
      </c>
      <c r="J2692" s="140">
        <v>483390861.46700501</v>
      </c>
      <c r="K2692" s="140">
        <v>483390861.46700501</v>
      </c>
      <c r="L2692" s="140">
        <v>7638714.1386259822</v>
      </c>
      <c r="M2692" s="140">
        <v>370112830.68748677</v>
      </c>
      <c r="N2692" s="140">
        <v>0</v>
      </c>
      <c r="O2692" s="140">
        <v>0</v>
      </c>
      <c r="P2692" s="140">
        <v>32441152.543011572</v>
      </c>
      <c r="Q2692" s="140">
        <v>73198164.097880751</v>
      </c>
      <c r="R2692" s="140">
        <v>757473.04612141103</v>
      </c>
      <c r="S2692" s="140">
        <v>72440691.051759347</v>
      </c>
      <c r="T2692" s="140">
        <v>0</v>
      </c>
      <c r="U2692" s="140">
        <v>0</v>
      </c>
      <c r="V2692" s="140" t="s">
        <v>728</v>
      </c>
      <c r="W2692" s="140" t="s">
        <v>728</v>
      </c>
      <c r="X2692" s="140" t="s">
        <v>728</v>
      </c>
      <c r="Y2692" s="140">
        <v>0</v>
      </c>
      <c r="Z2692" s="140" t="s">
        <v>728</v>
      </c>
      <c r="AA2692" s="140" t="s">
        <v>728</v>
      </c>
      <c r="AB2692" s="140" t="s">
        <v>728</v>
      </c>
      <c r="AC2692" s="140" t="s">
        <v>728</v>
      </c>
      <c r="AD2692" s="140" t="s">
        <v>728</v>
      </c>
      <c r="AE2692" s="140" t="s">
        <v>728</v>
      </c>
      <c r="AF2692" s="140" t="s">
        <v>728</v>
      </c>
      <c r="AG2692" s="140" t="s">
        <v>728</v>
      </c>
      <c r="AH2692" s="140">
        <v>31348</v>
      </c>
      <c r="AI2692" s="44"/>
      <c r="AK2692" s="44"/>
      <c r="AL2692" s="4"/>
    </row>
    <row r="2693" spans="1:38" x14ac:dyDescent="0.35">
      <c r="A2693" s="140" t="s">
        <v>4575</v>
      </c>
      <c r="B2693" s="140" t="s">
        <v>4576</v>
      </c>
      <c r="C2693" s="140" t="s">
        <v>281</v>
      </c>
      <c r="D2693" s="140" t="s">
        <v>7</v>
      </c>
      <c r="E2693" s="140" t="s">
        <v>535</v>
      </c>
      <c r="F2693" s="140">
        <v>1997</v>
      </c>
      <c r="G2693" s="140" t="s">
        <v>5511</v>
      </c>
      <c r="H2693" s="140" t="s">
        <v>728</v>
      </c>
      <c r="I2693" s="140" t="s">
        <v>728</v>
      </c>
      <c r="J2693" s="140">
        <v>474831955.69923711</v>
      </c>
      <c r="K2693" s="140">
        <v>474831955.69923711</v>
      </c>
      <c r="L2693" s="140">
        <v>7469680.9945424637</v>
      </c>
      <c r="M2693" s="140">
        <v>364095086.08133024</v>
      </c>
      <c r="N2693" s="140">
        <v>0</v>
      </c>
      <c r="O2693" s="140">
        <v>0</v>
      </c>
      <c r="P2693" s="140">
        <v>32836545.912352927</v>
      </c>
      <c r="Q2693" s="140">
        <v>70430642.711011499</v>
      </c>
      <c r="R2693" s="140">
        <v>732178.53206683381</v>
      </c>
      <c r="S2693" s="140">
        <v>69698464.178944662</v>
      </c>
      <c r="T2693" s="140">
        <v>0</v>
      </c>
      <c r="U2693" s="140">
        <v>0</v>
      </c>
      <c r="V2693" s="140" t="s">
        <v>728</v>
      </c>
      <c r="W2693" s="140" t="s">
        <v>728</v>
      </c>
      <c r="X2693" s="140" t="s">
        <v>728</v>
      </c>
      <c r="Y2693" s="140">
        <v>0</v>
      </c>
      <c r="Z2693" s="140" t="s">
        <v>728</v>
      </c>
      <c r="AA2693" s="140" t="s">
        <v>728</v>
      </c>
      <c r="AB2693" s="140" t="s">
        <v>728</v>
      </c>
      <c r="AC2693" s="140" t="s">
        <v>728</v>
      </c>
      <c r="AD2693" s="140" t="s">
        <v>728</v>
      </c>
      <c r="AE2693" s="140" t="s">
        <v>728</v>
      </c>
      <c r="AF2693" s="140" t="s">
        <v>728</v>
      </c>
      <c r="AG2693" s="140" t="s">
        <v>728</v>
      </c>
      <c r="AH2693" s="140">
        <v>31830</v>
      </c>
      <c r="AI2693" s="44"/>
      <c r="AK2693" s="44"/>
      <c r="AL2693" s="4"/>
    </row>
    <row r="2694" spans="1:38" x14ac:dyDescent="0.35">
      <c r="A2694" s="140" t="s">
        <v>4575</v>
      </c>
      <c r="B2694" s="140" t="s">
        <v>4576</v>
      </c>
      <c r="C2694" s="140" t="s">
        <v>281</v>
      </c>
      <c r="D2694" s="140" t="s">
        <v>7</v>
      </c>
      <c r="E2694" s="140" t="s">
        <v>535</v>
      </c>
      <c r="F2694" s="140">
        <v>1998</v>
      </c>
      <c r="G2694" s="140" t="s">
        <v>5512</v>
      </c>
      <c r="H2694" s="140" t="s">
        <v>728</v>
      </c>
      <c r="I2694" s="140" t="s">
        <v>728</v>
      </c>
      <c r="J2694" s="140">
        <v>474696240.20131528</v>
      </c>
      <c r="K2694" s="140">
        <v>474696240.20131528</v>
      </c>
      <c r="L2694" s="140">
        <v>7357926.7254675878</v>
      </c>
      <c r="M2694" s="140">
        <v>364888265.87994051</v>
      </c>
      <c r="N2694" s="140">
        <v>0</v>
      </c>
      <c r="O2694" s="140">
        <v>0</v>
      </c>
      <c r="P2694" s="140">
        <v>32734152.299341585</v>
      </c>
      <c r="Q2694" s="140">
        <v>69715895.296565607</v>
      </c>
      <c r="R2694" s="140">
        <v>718014.87032752438</v>
      </c>
      <c r="S2694" s="140">
        <v>68997880.42623809</v>
      </c>
      <c r="T2694" s="140">
        <v>0</v>
      </c>
      <c r="U2694" s="140">
        <v>0</v>
      </c>
      <c r="V2694" s="140" t="s">
        <v>728</v>
      </c>
      <c r="W2694" s="140" t="s">
        <v>728</v>
      </c>
      <c r="X2694" s="140" t="s">
        <v>728</v>
      </c>
      <c r="Y2694" s="140">
        <v>0</v>
      </c>
      <c r="Z2694" s="140" t="s">
        <v>728</v>
      </c>
      <c r="AA2694" s="140" t="s">
        <v>728</v>
      </c>
      <c r="AB2694" s="140" t="s">
        <v>728</v>
      </c>
      <c r="AC2694" s="140" t="s">
        <v>728</v>
      </c>
      <c r="AD2694" s="140" t="s">
        <v>728</v>
      </c>
      <c r="AE2694" s="140" t="s">
        <v>728</v>
      </c>
      <c r="AF2694" s="140" t="s">
        <v>728</v>
      </c>
      <c r="AG2694" s="140" t="s">
        <v>728</v>
      </c>
      <c r="AH2694" s="140">
        <v>32311</v>
      </c>
      <c r="AI2694" s="44"/>
      <c r="AK2694" s="44"/>
      <c r="AL2694" s="4"/>
    </row>
    <row r="2695" spans="1:38" x14ac:dyDescent="0.35">
      <c r="A2695" s="140" t="s">
        <v>4575</v>
      </c>
      <c r="B2695" s="140" t="s">
        <v>4576</v>
      </c>
      <c r="C2695" s="140" t="s">
        <v>281</v>
      </c>
      <c r="D2695" s="140" t="s">
        <v>7</v>
      </c>
      <c r="E2695" s="140" t="s">
        <v>535</v>
      </c>
      <c r="F2695" s="140">
        <v>1999</v>
      </c>
      <c r="G2695" s="140" t="s">
        <v>5513</v>
      </c>
      <c r="H2695" s="140" t="s">
        <v>728</v>
      </c>
      <c r="I2695" s="140" t="s">
        <v>728</v>
      </c>
      <c r="J2695" s="140">
        <v>467590157.51704186</v>
      </c>
      <c r="K2695" s="140">
        <v>467590157.51704186</v>
      </c>
      <c r="L2695" s="140">
        <v>5703609.7559384238</v>
      </c>
      <c r="M2695" s="140">
        <v>362728445.71701795</v>
      </c>
      <c r="N2695" s="140">
        <v>0</v>
      </c>
      <c r="O2695" s="140">
        <v>0</v>
      </c>
      <c r="P2695" s="140">
        <v>31680072.890059542</v>
      </c>
      <c r="Q2695" s="140">
        <v>67478029.154025972</v>
      </c>
      <c r="R2695" s="140">
        <v>711722.72131598194</v>
      </c>
      <c r="S2695" s="140">
        <v>66766306.432709984</v>
      </c>
      <c r="T2695" s="140">
        <v>0</v>
      </c>
      <c r="U2695" s="140">
        <v>0</v>
      </c>
      <c r="V2695" s="140" t="s">
        <v>728</v>
      </c>
      <c r="W2695" s="140" t="s">
        <v>728</v>
      </c>
      <c r="X2695" s="140" t="s">
        <v>728</v>
      </c>
      <c r="Y2695" s="140">
        <v>0</v>
      </c>
      <c r="Z2695" s="140" t="s">
        <v>728</v>
      </c>
      <c r="AA2695" s="140" t="s">
        <v>728</v>
      </c>
      <c r="AB2695" s="140" t="s">
        <v>728</v>
      </c>
      <c r="AC2695" s="140" t="s">
        <v>728</v>
      </c>
      <c r="AD2695" s="140" t="s">
        <v>728</v>
      </c>
      <c r="AE2695" s="140" t="s">
        <v>728</v>
      </c>
      <c r="AF2695" s="140" t="s">
        <v>728</v>
      </c>
      <c r="AG2695" s="140" t="s">
        <v>728</v>
      </c>
      <c r="AH2695" s="140">
        <v>32769</v>
      </c>
      <c r="AI2695" s="44"/>
      <c r="AK2695" s="44"/>
      <c r="AL2695" s="4"/>
    </row>
    <row r="2696" spans="1:38" x14ac:dyDescent="0.35">
      <c r="A2696" s="140" t="s">
        <v>4575</v>
      </c>
      <c r="B2696" s="140" t="s">
        <v>4576</v>
      </c>
      <c r="C2696" s="140" t="s">
        <v>281</v>
      </c>
      <c r="D2696" s="140" t="s">
        <v>7</v>
      </c>
      <c r="E2696" s="140" t="s">
        <v>535</v>
      </c>
      <c r="F2696" s="140">
        <v>2000</v>
      </c>
      <c r="G2696" s="140" t="s">
        <v>5514</v>
      </c>
      <c r="H2696" s="140" t="s">
        <v>728</v>
      </c>
      <c r="I2696" s="140" t="s">
        <v>728</v>
      </c>
      <c r="J2696" s="140">
        <v>457247634.80327666</v>
      </c>
      <c r="K2696" s="140">
        <v>457247634.80327666</v>
      </c>
      <c r="L2696" s="140">
        <v>4262907.6958030295</v>
      </c>
      <c r="M2696" s="140">
        <v>359277462.94041914</v>
      </c>
      <c r="N2696" s="140">
        <v>0</v>
      </c>
      <c r="O2696" s="140">
        <v>0</v>
      </c>
      <c r="P2696" s="140">
        <v>30978565.856726397</v>
      </c>
      <c r="Q2696" s="140">
        <v>62728698.310328066</v>
      </c>
      <c r="R2696" s="140">
        <v>674161.44825768808</v>
      </c>
      <c r="S2696" s="140">
        <v>62054536.862070382</v>
      </c>
      <c r="T2696" s="140">
        <v>0</v>
      </c>
      <c r="U2696" s="140">
        <v>0</v>
      </c>
      <c r="V2696" s="140" t="s">
        <v>728</v>
      </c>
      <c r="W2696" s="140" t="s">
        <v>728</v>
      </c>
      <c r="X2696" s="140" t="s">
        <v>728</v>
      </c>
      <c r="Y2696" s="140">
        <v>0</v>
      </c>
      <c r="Z2696" s="140" t="s">
        <v>728</v>
      </c>
      <c r="AA2696" s="140" t="s">
        <v>728</v>
      </c>
      <c r="AB2696" s="140" t="s">
        <v>728</v>
      </c>
      <c r="AC2696" s="140" t="s">
        <v>728</v>
      </c>
      <c r="AD2696" s="140" t="s">
        <v>728</v>
      </c>
      <c r="AE2696" s="140" t="s">
        <v>728</v>
      </c>
      <c r="AF2696" s="140" t="s">
        <v>728</v>
      </c>
      <c r="AG2696" s="140" t="s">
        <v>728</v>
      </c>
      <c r="AH2696" s="140">
        <v>33184</v>
      </c>
      <c r="AI2696" s="44"/>
      <c r="AK2696" s="44"/>
      <c r="AL2696" s="4"/>
    </row>
    <row r="2697" spans="1:38" x14ac:dyDescent="0.35">
      <c r="A2697" s="140" t="s">
        <v>4575</v>
      </c>
      <c r="B2697" s="140" t="s">
        <v>4576</v>
      </c>
      <c r="C2697" s="140" t="s">
        <v>281</v>
      </c>
      <c r="D2697" s="140" t="s">
        <v>7</v>
      </c>
      <c r="E2697" s="140" t="s">
        <v>535</v>
      </c>
      <c r="F2697" s="140">
        <v>2001</v>
      </c>
      <c r="G2697" s="140" t="s">
        <v>5515</v>
      </c>
      <c r="H2697" s="140" t="s">
        <v>728</v>
      </c>
      <c r="I2697" s="140" t="s">
        <v>728</v>
      </c>
      <c r="J2697" s="140">
        <v>430299264.07511228</v>
      </c>
      <c r="K2697" s="140">
        <v>430299264.07511228</v>
      </c>
      <c r="L2697" s="140">
        <v>4534994.8038675161</v>
      </c>
      <c r="M2697" s="140">
        <v>337721925.37619102</v>
      </c>
      <c r="N2697" s="140">
        <v>0</v>
      </c>
      <c r="O2697" s="140">
        <v>0</v>
      </c>
      <c r="P2697" s="140">
        <v>29620476.482586447</v>
      </c>
      <c r="Q2697" s="140">
        <v>58421867.412467316</v>
      </c>
      <c r="R2697" s="140">
        <v>605624.65902896377</v>
      </c>
      <c r="S2697" s="140">
        <v>57816242.753438354</v>
      </c>
      <c r="T2697" s="140">
        <v>0</v>
      </c>
      <c r="U2697" s="140">
        <v>0</v>
      </c>
      <c r="V2697" s="140" t="s">
        <v>728</v>
      </c>
      <c r="W2697" s="140" t="s">
        <v>728</v>
      </c>
      <c r="X2697" s="140" t="s">
        <v>728</v>
      </c>
      <c r="Y2697" s="140">
        <v>0</v>
      </c>
      <c r="Z2697" s="140" t="s">
        <v>728</v>
      </c>
      <c r="AA2697" s="140" t="s">
        <v>728</v>
      </c>
      <c r="AB2697" s="140" t="s">
        <v>728</v>
      </c>
      <c r="AC2697" s="140" t="s">
        <v>728</v>
      </c>
      <c r="AD2697" s="140" t="s">
        <v>728</v>
      </c>
      <c r="AE2697" s="140" t="s">
        <v>728</v>
      </c>
      <c r="AF2697" s="140" t="s">
        <v>728</v>
      </c>
      <c r="AG2697" s="140" t="s">
        <v>728</v>
      </c>
      <c r="AH2697" s="140">
        <v>33552</v>
      </c>
      <c r="AI2697" s="44"/>
      <c r="AK2697" s="44"/>
      <c r="AL2697" s="4"/>
    </row>
    <row r="2698" spans="1:38" x14ac:dyDescent="0.35">
      <c r="A2698" s="140" t="s">
        <v>4575</v>
      </c>
      <c r="B2698" s="140" t="s">
        <v>4576</v>
      </c>
      <c r="C2698" s="140" t="s">
        <v>281</v>
      </c>
      <c r="D2698" s="140" t="s">
        <v>7</v>
      </c>
      <c r="E2698" s="140" t="s">
        <v>535</v>
      </c>
      <c r="F2698" s="140">
        <v>2002</v>
      </c>
      <c r="G2698" s="140" t="s">
        <v>5516</v>
      </c>
      <c r="H2698" s="140" t="s">
        <v>728</v>
      </c>
      <c r="I2698" s="140" t="s">
        <v>728</v>
      </c>
      <c r="J2698" s="140">
        <v>395122886.26967019</v>
      </c>
      <c r="K2698" s="140">
        <v>395122886.26967019</v>
      </c>
      <c r="L2698" s="140">
        <v>5021473.1565991249</v>
      </c>
      <c r="M2698" s="140">
        <v>306123089.39728427</v>
      </c>
      <c r="N2698" s="140">
        <v>0</v>
      </c>
      <c r="O2698" s="140">
        <v>0</v>
      </c>
      <c r="P2698" s="140">
        <v>28154713.053378485</v>
      </c>
      <c r="Q2698" s="140">
        <v>55823610.662408315</v>
      </c>
      <c r="R2698" s="140">
        <v>564462.88372329483</v>
      </c>
      <c r="S2698" s="140">
        <v>55259147.778685018</v>
      </c>
      <c r="T2698" s="140">
        <v>0</v>
      </c>
      <c r="U2698" s="140">
        <v>0</v>
      </c>
      <c r="V2698" s="140" t="s">
        <v>728</v>
      </c>
      <c r="W2698" s="140" t="s">
        <v>728</v>
      </c>
      <c r="X2698" s="140" t="s">
        <v>728</v>
      </c>
      <c r="Y2698" s="140">
        <v>0</v>
      </c>
      <c r="Z2698" s="140" t="s">
        <v>728</v>
      </c>
      <c r="AA2698" s="140" t="s">
        <v>728</v>
      </c>
      <c r="AB2698" s="140" t="s">
        <v>728</v>
      </c>
      <c r="AC2698" s="140" t="s">
        <v>728</v>
      </c>
      <c r="AD2698" s="140" t="s">
        <v>728</v>
      </c>
      <c r="AE2698" s="140" t="s">
        <v>728</v>
      </c>
      <c r="AF2698" s="140" t="s">
        <v>728</v>
      </c>
      <c r="AG2698" s="140" t="s">
        <v>728</v>
      </c>
      <c r="AH2698" s="140">
        <v>33879</v>
      </c>
      <c r="AI2698" s="44"/>
      <c r="AK2698" s="44"/>
      <c r="AL2698" s="4"/>
    </row>
    <row r="2699" spans="1:38" x14ac:dyDescent="0.35">
      <c r="A2699" s="140" t="s">
        <v>4575</v>
      </c>
      <c r="B2699" s="140" t="s">
        <v>4576</v>
      </c>
      <c r="C2699" s="140" t="s">
        <v>281</v>
      </c>
      <c r="D2699" s="140" t="s">
        <v>7</v>
      </c>
      <c r="E2699" s="140" t="s">
        <v>535</v>
      </c>
      <c r="F2699" s="140">
        <v>2003</v>
      </c>
      <c r="G2699" s="140" t="s">
        <v>5517</v>
      </c>
      <c r="H2699" s="140" t="s">
        <v>728</v>
      </c>
      <c r="I2699" s="140" t="s">
        <v>728</v>
      </c>
      <c r="J2699" s="140">
        <v>391043638.88918453</v>
      </c>
      <c r="K2699" s="140">
        <v>391043638.88918453</v>
      </c>
      <c r="L2699" s="140">
        <v>5650262.7032715036</v>
      </c>
      <c r="M2699" s="140">
        <v>304755773.32084256</v>
      </c>
      <c r="N2699" s="140">
        <v>0</v>
      </c>
      <c r="O2699" s="140">
        <v>0</v>
      </c>
      <c r="P2699" s="140">
        <v>25786131.154758774</v>
      </c>
      <c r="Q2699" s="140">
        <v>54851471.710311711</v>
      </c>
      <c r="R2699" s="140">
        <v>546907.39568434947</v>
      </c>
      <c r="S2699" s="140">
        <v>54304564.314627364</v>
      </c>
      <c r="T2699" s="140">
        <v>0</v>
      </c>
      <c r="U2699" s="140">
        <v>0</v>
      </c>
      <c r="V2699" s="140" t="s">
        <v>728</v>
      </c>
      <c r="W2699" s="140" t="s">
        <v>728</v>
      </c>
      <c r="X2699" s="140" t="s">
        <v>728</v>
      </c>
      <c r="Y2699" s="140">
        <v>0</v>
      </c>
      <c r="Z2699" s="140" t="s">
        <v>728</v>
      </c>
      <c r="AA2699" s="140" t="s">
        <v>728</v>
      </c>
      <c r="AB2699" s="140" t="s">
        <v>728</v>
      </c>
      <c r="AC2699" s="140" t="s">
        <v>728</v>
      </c>
      <c r="AD2699" s="140" t="s">
        <v>728</v>
      </c>
      <c r="AE2699" s="140" t="s">
        <v>728</v>
      </c>
      <c r="AF2699" s="140" t="s">
        <v>728</v>
      </c>
      <c r="AG2699" s="140" t="s">
        <v>728</v>
      </c>
      <c r="AH2699" s="140">
        <v>34175</v>
      </c>
      <c r="AI2699" s="44"/>
      <c r="AK2699" s="44"/>
      <c r="AL2699" s="4"/>
    </row>
    <row r="2700" spans="1:38" x14ac:dyDescent="0.35">
      <c r="A2700" s="140" t="s">
        <v>4575</v>
      </c>
      <c r="B2700" s="140" t="s">
        <v>4576</v>
      </c>
      <c r="C2700" s="140" t="s">
        <v>281</v>
      </c>
      <c r="D2700" s="140" t="s">
        <v>7</v>
      </c>
      <c r="E2700" s="140" t="s">
        <v>535</v>
      </c>
      <c r="F2700" s="140">
        <v>2004</v>
      </c>
      <c r="G2700" s="140" t="s">
        <v>5518</v>
      </c>
      <c r="H2700" s="140" t="s">
        <v>728</v>
      </c>
      <c r="I2700" s="140" t="s">
        <v>728</v>
      </c>
      <c r="J2700" s="140">
        <v>404866392.4071514</v>
      </c>
      <c r="K2700" s="140">
        <v>404866392.4071514</v>
      </c>
      <c r="L2700" s="140">
        <v>6572971.2657925617</v>
      </c>
      <c r="M2700" s="140">
        <v>315048449.29390681</v>
      </c>
      <c r="N2700" s="140">
        <v>0</v>
      </c>
      <c r="O2700" s="140">
        <v>0</v>
      </c>
      <c r="P2700" s="140">
        <v>26910627.844319787</v>
      </c>
      <c r="Q2700" s="140">
        <v>56334344.003132269</v>
      </c>
      <c r="R2700" s="140">
        <v>549355.16251623328</v>
      </c>
      <c r="S2700" s="140">
        <v>55784988.840616032</v>
      </c>
      <c r="T2700" s="140">
        <v>0</v>
      </c>
      <c r="U2700" s="140">
        <v>0</v>
      </c>
      <c r="V2700" s="140" t="s">
        <v>728</v>
      </c>
      <c r="W2700" s="140" t="s">
        <v>728</v>
      </c>
      <c r="X2700" s="140" t="s">
        <v>728</v>
      </c>
      <c r="Y2700" s="140">
        <v>0</v>
      </c>
      <c r="Z2700" s="140" t="s">
        <v>728</v>
      </c>
      <c r="AA2700" s="140" t="s">
        <v>728</v>
      </c>
      <c r="AB2700" s="140" t="s">
        <v>728</v>
      </c>
      <c r="AC2700" s="140" t="s">
        <v>728</v>
      </c>
      <c r="AD2700" s="140" t="s">
        <v>728</v>
      </c>
      <c r="AE2700" s="140" t="s">
        <v>728</v>
      </c>
      <c r="AF2700" s="140" t="s">
        <v>728</v>
      </c>
      <c r="AG2700" s="140" t="s">
        <v>728</v>
      </c>
      <c r="AH2700" s="140">
        <v>34452</v>
      </c>
      <c r="AI2700" s="44"/>
      <c r="AK2700" s="44"/>
      <c r="AL2700" s="4"/>
    </row>
    <row r="2701" spans="1:38" x14ac:dyDescent="0.35">
      <c r="A2701" s="140" t="s">
        <v>4575</v>
      </c>
      <c r="B2701" s="140" t="s">
        <v>4576</v>
      </c>
      <c r="C2701" s="140" t="s">
        <v>281</v>
      </c>
      <c r="D2701" s="140" t="s">
        <v>7</v>
      </c>
      <c r="E2701" s="140" t="s">
        <v>535</v>
      </c>
      <c r="F2701" s="140">
        <v>2005</v>
      </c>
      <c r="G2701" s="140" t="s">
        <v>5519</v>
      </c>
      <c r="H2701" s="140" t="s">
        <v>728</v>
      </c>
      <c r="I2701" s="140" t="s">
        <v>728</v>
      </c>
      <c r="J2701" s="140">
        <v>396014968.5665403</v>
      </c>
      <c r="K2701" s="140">
        <v>396014968.5665403</v>
      </c>
      <c r="L2701" s="140">
        <v>6480040.2481193654</v>
      </c>
      <c r="M2701" s="140">
        <v>309509521.85234892</v>
      </c>
      <c r="N2701" s="140">
        <v>0</v>
      </c>
      <c r="O2701" s="140">
        <v>0</v>
      </c>
      <c r="P2701" s="140">
        <v>21467390.217329152</v>
      </c>
      <c r="Q2701" s="140">
        <v>58558016.248742878</v>
      </c>
      <c r="R2701" s="140">
        <v>608057.77554321568</v>
      </c>
      <c r="S2701" s="140">
        <v>57949958.473199666</v>
      </c>
      <c r="T2701" s="140">
        <v>0</v>
      </c>
      <c r="U2701" s="140">
        <v>0</v>
      </c>
      <c r="V2701" s="140" t="s">
        <v>728</v>
      </c>
      <c r="W2701" s="140" t="s">
        <v>728</v>
      </c>
      <c r="X2701" s="140" t="s">
        <v>728</v>
      </c>
      <c r="Y2701" s="140">
        <v>0</v>
      </c>
      <c r="Z2701" s="140" t="s">
        <v>728</v>
      </c>
      <c r="AA2701" s="140" t="s">
        <v>728</v>
      </c>
      <c r="AB2701" s="140" t="s">
        <v>728</v>
      </c>
      <c r="AC2701" s="140" t="s">
        <v>728</v>
      </c>
      <c r="AD2701" s="140" t="s">
        <v>728</v>
      </c>
      <c r="AE2701" s="140" t="s">
        <v>728</v>
      </c>
      <c r="AF2701" s="140" t="s">
        <v>728</v>
      </c>
      <c r="AG2701" s="140" t="s">
        <v>728</v>
      </c>
      <c r="AH2701" s="140">
        <v>34713</v>
      </c>
      <c r="AI2701" s="44"/>
      <c r="AK2701" s="44"/>
      <c r="AL2701" s="4"/>
    </row>
    <row r="2702" spans="1:38" x14ac:dyDescent="0.35">
      <c r="A2702" s="140" t="s">
        <v>4575</v>
      </c>
      <c r="B2702" s="140" t="s">
        <v>4576</v>
      </c>
      <c r="C2702" s="140" t="s">
        <v>281</v>
      </c>
      <c r="D2702" s="140" t="s">
        <v>7</v>
      </c>
      <c r="E2702" s="140" t="s">
        <v>535</v>
      </c>
      <c r="F2702" s="140">
        <v>2006</v>
      </c>
      <c r="G2702" s="140" t="s">
        <v>5520</v>
      </c>
      <c r="H2702" s="140" t="s">
        <v>728</v>
      </c>
      <c r="I2702" s="140" t="s">
        <v>728</v>
      </c>
      <c r="J2702" s="140">
        <v>402274704.09777534</v>
      </c>
      <c r="K2702" s="140">
        <v>402274704.09777534</v>
      </c>
      <c r="L2702" s="140">
        <v>6506779.8530340325</v>
      </c>
      <c r="M2702" s="140">
        <v>311304850.55552685</v>
      </c>
      <c r="N2702" s="140">
        <v>0</v>
      </c>
      <c r="O2702" s="140">
        <v>0</v>
      </c>
      <c r="P2702" s="140">
        <v>25283533.87645166</v>
      </c>
      <c r="Q2702" s="140">
        <v>59179539.812762767</v>
      </c>
      <c r="R2702" s="140">
        <v>605953.01220588514</v>
      </c>
      <c r="S2702" s="140">
        <v>58573586.800556883</v>
      </c>
      <c r="T2702" s="140">
        <v>0</v>
      </c>
      <c r="U2702" s="140">
        <v>0</v>
      </c>
      <c r="V2702" s="140" t="s">
        <v>728</v>
      </c>
      <c r="W2702" s="140" t="s">
        <v>728</v>
      </c>
      <c r="X2702" s="140" t="s">
        <v>728</v>
      </c>
      <c r="Y2702" s="140">
        <v>0</v>
      </c>
      <c r="Z2702" s="140" t="s">
        <v>728</v>
      </c>
      <c r="AA2702" s="140" t="s">
        <v>728</v>
      </c>
      <c r="AB2702" s="140" t="s">
        <v>728</v>
      </c>
      <c r="AC2702" s="140" t="s">
        <v>728</v>
      </c>
      <c r="AD2702" s="140" t="s">
        <v>728</v>
      </c>
      <c r="AE2702" s="140" t="s">
        <v>728</v>
      </c>
      <c r="AF2702" s="140" t="s">
        <v>728</v>
      </c>
      <c r="AG2702" s="140" t="s">
        <v>728</v>
      </c>
      <c r="AH2702" s="140">
        <v>34970</v>
      </c>
      <c r="AI2702" s="44"/>
      <c r="AK2702" s="44"/>
      <c r="AL2702" s="4"/>
    </row>
    <row r="2703" spans="1:38" x14ac:dyDescent="0.35">
      <c r="A2703" s="140" t="s">
        <v>4575</v>
      </c>
      <c r="B2703" s="140" t="s">
        <v>4576</v>
      </c>
      <c r="C2703" s="140" t="s">
        <v>281</v>
      </c>
      <c r="D2703" s="140" t="s">
        <v>7</v>
      </c>
      <c r="E2703" s="140" t="s">
        <v>535</v>
      </c>
      <c r="F2703" s="140">
        <v>2007</v>
      </c>
      <c r="G2703" s="140" t="s">
        <v>5521</v>
      </c>
      <c r="H2703" s="140" t="s">
        <v>728</v>
      </c>
      <c r="I2703" s="140" t="s">
        <v>728</v>
      </c>
      <c r="J2703" s="140">
        <v>404792525.91326606</v>
      </c>
      <c r="K2703" s="140">
        <v>404792525.91326606</v>
      </c>
      <c r="L2703" s="140">
        <v>7151531.9434754793</v>
      </c>
      <c r="M2703" s="140">
        <v>312141808.23187548</v>
      </c>
      <c r="N2703" s="140">
        <v>0</v>
      </c>
      <c r="O2703" s="140">
        <v>0</v>
      </c>
      <c r="P2703" s="140">
        <v>23217309.154632468</v>
      </c>
      <c r="Q2703" s="140">
        <v>62281876.583282635</v>
      </c>
      <c r="R2703" s="140">
        <v>725872.53354779957</v>
      </c>
      <c r="S2703" s="140">
        <v>61556004.049734838</v>
      </c>
      <c r="T2703" s="140">
        <v>0</v>
      </c>
      <c r="U2703" s="140">
        <v>0</v>
      </c>
      <c r="V2703" s="140" t="s">
        <v>728</v>
      </c>
      <c r="W2703" s="140" t="s">
        <v>728</v>
      </c>
      <c r="X2703" s="140" t="s">
        <v>728</v>
      </c>
      <c r="Y2703" s="140">
        <v>0</v>
      </c>
      <c r="Z2703" s="140" t="s">
        <v>728</v>
      </c>
      <c r="AA2703" s="140" t="s">
        <v>728</v>
      </c>
      <c r="AB2703" s="140" t="s">
        <v>728</v>
      </c>
      <c r="AC2703" s="140" t="s">
        <v>728</v>
      </c>
      <c r="AD2703" s="140" t="s">
        <v>728</v>
      </c>
      <c r="AE2703" s="140" t="s">
        <v>728</v>
      </c>
      <c r="AF2703" s="140" t="s">
        <v>728</v>
      </c>
      <c r="AG2703" s="140" t="s">
        <v>728</v>
      </c>
      <c r="AH2703" s="140">
        <v>35217</v>
      </c>
      <c r="AI2703" s="44"/>
      <c r="AK2703" s="44"/>
      <c r="AL2703" s="4"/>
    </row>
    <row r="2704" spans="1:38" x14ac:dyDescent="0.35">
      <c r="A2704" s="140" t="s">
        <v>4575</v>
      </c>
      <c r="B2704" s="140" t="s">
        <v>4576</v>
      </c>
      <c r="C2704" s="140" t="s">
        <v>281</v>
      </c>
      <c r="D2704" s="140" t="s">
        <v>7</v>
      </c>
      <c r="E2704" s="140" t="s">
        <v>535</v>
      </c>
      <c r="F2704" s="140">
        <v>2008</v>
      </c>
      <c r="G2704" s="140" t="s">
        <v>5522</v>
      </c>
      <c r="H2704" s="140" t="s">
        <v>728</v>
      </c>
      <c r="I2704" s="140" t="s">
        <v>728</v>
      </c>
      <c r="J2704" s="140">
        <v>427336331.94834065</v>
      </c>
      <c r="K2704" s="140">
        <v>427336331.94834065</v>
      </c>
      <c r="L2704" s="140">
        <v>7643685.4377569193</v>
      </c>
      <c r="M2704" s="140">
        <v>322515681.13676536</v>
      </c>
      <c r="N2704" s="140">
        <v>0</v>
      </c>
      <c r="O2704" s="140">
        <v>0</v>
      </c>
      <c r="P2704" s="140">
        <v>31214577.925045576</v>
      </c>
      <c r="Q2704" s="140">
        <v>65962387.448772803</v>
      </c>
      <c r="R2704" s="140">
        <v>795644.98756792513</v>
      </c>
      <c r="S2704" s="140">
        <v>65166742.461204879</v>
      </c>
      <c r="T2704" s="140">
        <v>0</v>
      </c>
      <c r="U2704" s="140">
        <v>0</v>
      </c>
      <c r="V2704" s="140" t="s">
        <v>728</v>
      </c>
      <c r="W2704" s="140" t="s">
        <v>728</v>
      </c>
      <c r="X2704" s="140" t="s">
        <v>728</v>
      </c>
      <c r="Y2704" s="140">
        <v>0</v>
      </c>
      <c r="Z2704" s="140" t="s">
        <v>728</v>
      </c>
      <c r="AA2704" s="140" t="s">
        <v>728</v>
      </c>
      <c r="AB2704" s="140" t="s">
        <v>728</v>
      </c>
      <c r="AC2704" s="140" t="s">
        <v>728</v>
      </c>
      <c r="AD2704" s="140" t="s">
        <v>728</v>
      </c>
      <c r="AE2704" s="140" t="s">
        <v>728</v>
      </c>
      <c r="AF2704" s="140" t="s">
        <v>728</v>
      </c>
      <c r="AG2704" s="140" t="s">
        <v>728</v>
      </c>
      <c r="AH2704" s="140">
        <v>35471</v>
      </c>
      <c r="AI2704" s="44"/>
      <c r="AK2704" s="44"/>
      <c r="AL2704" s="4"/>
    </row>
    <row r="2705" spans="1:38" x14ac:dyDescent="0.35">
      <c r="A2705" s="140" t="s">
        <v>4575</v>
      </c>
      <c r="B2705" s="140" t="s">
        <v>4576</v>
      </c>
      <c r="C2705" s="140" t="s">
        <v>281</v>
      </c>
      <c r="D2705" s="140" t="s">
        <v>7</v>
      </c>
      <c r="E2705" s="140" t="s">
        <v>535</v>
      </c>
      <c r="F2705" s="140">
        <v>2009</v>
      </c>
      <c r="G2705" s="140" t="s">
        <v>5523</v>
      </c>
      <c r="H2705" s="140" t="s">
        <v>728</v>
      </c>
      <c r="I2705" s="140" t="s">
        <v>728</v>
      </c>
      <c r="J2705" s="140">
        <v>426599598.47289133</v>
      </c>
      <c r="K2705" s="140">
        <v>426599598.47289133</v>
      </c>
      <c r="L2705" s="140">
        <v>9018757.3959670141</v>
      </c>
      <c r="M2705" s="140">
        <v>323220144.15191996</v>
      </c>
      <c r="N2705" s="140">
        <v>0</v>
      </c>
      <c r="O2705" s="140">
        <v>0</v>
      </c>
      <c r="P2705" s="140">
        <v>29701328.155391071</v>
      </c>
      <c r="Q2705" s="140">
        <v>64659368.769613259</v>
      </c>
      <c r="R2705" s="140">
        <v>833983.62866682955</v>
      </c>
      <c r="S2705" s="140">
        <v>63825385.140946425</v>
      </c>
      <c r="T2705" s="140">
        <v>0</v>
      </c>
      <c r="U2705" s="140">
        <v>0</v>
      </c>
      <c r="V2705" s="140" t="s">
        <v>728</v>
      </c>
      <c r="W2705" s="140" t="s">
        <v>728</v>
      </c>
      <c r="X2705" s="140" t="s">
        <v>728</v>
      </c>
      <c r="Y2705" s="140">
        <v>0</v>
      </c>
      <c r="Z2705" s="140" t="s">
        <v>728</v>
      </c>
      <c r="AA2705" s="140" t="s">
        <v>728</v>
      </c>
      <c r="AB2705" s="140" t="s">
        <v>728</v>
      </c>
      <c r="AC2705" s="140" t="s">
        <v>728</v>
      </c>
      <c r="AD2705" s="140" t="s">
        <v>728</v>
      </c>
      <c r="AE2705" s="140" t="s">
        <v>728</v>
      </c>
      <c r="AF2705" s="140" t="s">
        <v>728</v>
      </c>
      <c r="AG2705" s="140" t="s">
        <v>728</v>
      </c>
      <c r="AH2705" s="140">
        <v>35727</v>
      </c>
      <c r="AI2705" s="44"/>
      <c r="AK2705" s="44"/>
      <c r="AL2705" s="4"/>
    </row>
    <row r="2706" spans="1:38" x14ac:dyDescent="0.35">
      <c r="A2706" s="140" t="s">
        <v>4575</v>
      </c>
      <c r="B2706" s="140" t="s">
        <v>4576</v>
      </c>
      <c r="C2706" s="140" t="s">
        <v>281</v>
      </c>
      <c r="D2706" s="140" t="s">
        <v>7</v>
      </c>
      <c r="E2706" s="140" t="s">
        <v>535</v>
      </c>
      <c r="F2706" s="140">
        <v>2010</v>
      </c>
      <c r="G2706" s="140" t="s">
        <v>5524</v>
      </c>
      <c r="H2706" s="140" t="s">
        <v>728</v>
      </c>
      <c r="I2706" s="140" t="s">
        <v>728</v>
      </c>
      <c r="J2706" s="140">
        <v>433200015.86222357</v>
      </c>
      <c r="K2706" s="140">
        <v>433200015.86222357</v>
      </c>
      <c r="L2706" s="140">
        <v>9905763.2068218831</v>
      </c>
      <c r="M2706" s="140">
        <v>326119458.53938437</v>
      </c>
      <c r="N2706" s="140">
        <v>0</v>
      </c>
      <c r="O2706" s="140">
        <v>0</v>
      </c>
      <c r="P2706" s="140">
        <v>32181323.078248072</v>
      </c>
      <c r="Q2706" s="140">
        <v>64993471.037769206</v>
      </c>
      <c r="R2706" s="140">
        <v>839050.15191085229</v>
      </c>
      <c r="S2706" s="140">
        <v>64154420.885858357</v>
      </c>
      <c r="T2706" s="140">
        <v>0</v>
      </c>
      <c r="U2706" s="140">
        <v>0</v>
      </c>
      <c r="V2706" s="140" t="s">
        <v>728</v>
      </c>
      <c r="W2706" s="140" t="s">
        <v>728</v>
      </c>
      <c r="X2706" s="140" t="s">
        <v>728</v>
      </c>
      <c r="Y2706" s="140">
        <v>0</v>
      </c>
      <c r="Z2706" s="140" t="s">
        <v>728</v>
      </c>
      <c r="AA2706" s="140" t="s">
        <v>728</v>
      </c>
      <c r="AB2706" s="140" t="s">
        <v>728</v>
      </c>
      <c r="AC2706" s="140" t="s">
        <v>728</v>
      </c>
      <c r="AD2706" s="140" t="s">
        <v>728</v>
      </c>
      <c r="AE2706" s="140" t="s">
        <v>728</v>
      </c>
      <c r="AF2706" s="140" t="s">
        <v>728</v>
      </c>
      <c r="AG2706" s="140" t="s">
        <v>728</v>
      </c>
      <c r="AH2706" s="140">
        <v>35994</v>
      </c>
      <c r="AI2706" s="44"/>
      <c r="AK2706" s="44"/>
      <c r="AL2706" s="4"/>
    </row>
    <row r="2707" spans="1:38" x14ac:dyDescent="0.35">
      <c r="A2707" s="140" t="s">
        <v>4575</v>
      </c>
      <c r="B2707" s="140" t="s">
        <v>4576</v>
      </c>
      <c r="C2707" s="140" t="s">
        <v>281</v>
      </c>
      <c r="D2707" s="140" t="s">
        <v>7</v>
      </c>
      <c r="E2707" s="140" t="s">
        <v>535</v>
      </c>
      <c r="F2707" s="140">
        <v>2011</v>
      </c>
      <c r="G2707" s="140" t="s">
        <v>5525</v>
      </c>
      <c r="H2707" s="140" t="s">
        <v>728</v>
      </c>
      <c r="I2707" s="140" t="s">
        <v>728</v>
      </c>
      <c r="J2707" s="140">
        <v>446396267.20260429</v>
      </c>
      <c r="K2707" s="140">
        <v>446396267.20260429</v>
      </c>
      <c r="L2707" s="140">
        <v>10119837.938950451</v>
      </c>
      <c r="M2707" s="140">
        <v>330931037.29003453</v>
      </c>
      <c r="N2707" s="140">
        <v>0</v>
      </c>
      <c r="O2707" s="140">
        <v>0</v>
      </c>
      <c r="P2707" s="140">
        <v>36845729.499916069</v>
      </c>
      <c r="Q2707" s="140">
        <v>68499662.473703206</v>
      </c>
      <c r="R2707" s="140">
        <v>904210.74139816558</v>
      </c>
      <c r="S2707" s="140">
        <v>67595451.732305035</v>
      </c>
      <c r="T2707" s="140">
        <v>0</v>
      </c>
      <c r="U2707" s="140">
        <v>0</v>
      </c>
      <c r="V2707" s="140" t="s">
        <v>728</v>
      </c>
      <c r="W2707" s="140" t="s">
        <v>728</v>
      </c>
      <c r="X2707" s="140" t="s">
        <v>728</v>
      </c>
      <c r="Y2707" s="140">
        <v>0</v>
      </c>
      <c r="Z2707" s="140" t="s">
        <v>728</v>
      </c>
      <c r="AA2707" s="140" t="s">
        <v>728</v>
      </c>
      <c r="AB2707" s="140" t="s">
        <v>728</v>
      </c>
      <c r="AC2707" s="140" t="s">
        <v>728</v>
      </c>
      <c r="AD2707" s="140" t="s">
        <v>728</v>
      </c>
      <c r="AE2707" s="140" t="s">
        <v>728</v>
      </c>
      <c r="AF2707" s="140" t="s">
        <v>728</v>
      </c>
      <c r="AG2707" s="140" t="s">
        <v>728</v>
      </c>
      <c r="AH2707" s="140">
        <v>36293</v>
      </c>
      <c r="AI2707" s="44"/>
      <c r="AK2707" s="44"/>
      <c r="AL2707" s="4"/>
    </row>
    <row r="2708" spans="1:38" x14ac:dyDescent="0.35">
      <c r="A2708" s="140" t="s">
        <v>4575</v>
      </c>
      <c r="B2708" s="140" t="s">
        <v>4576</v>
      </c>
      <c r="C2708" s="140" t="s">
        <v>281</v>
      </c>
      <c r="D2708" s="140" t="s">
        <v>7</v>
      </c>
      <c r="E2708" s="140" t="s">
        <v>535</v>
      </c>
      <c r="F2708" s="140">
        <v>2012</v>
      </c>
      <c r="G2708" s="140" t="s">
        <v>5526</v>
      </c>
      <c r="H2708" s="140" t="s">
        <v>728</v>
      </c>
      <c r="I2708" s="140" t="s">
        <v>728</v>
      </c>
      <c r="J2708" s="140">
        <v>436714166.12278104</v>
      </c>
      <c r="K2708" s="140">
        <v>436714166.12278104</v>
      </c>
      <c r="L2708" s="140">
        <v>10301615.151663167</v>
      </c>
      <c r="M2708" s="140">
        <v>323046019.79455292</v>
      </c>
      <c r="N2708" s="140">
        <v>0</v>
      </c>
      <c r="O2708" s="140">
        <v>0</v>
      </c>
      <c r="P2708" s="140">
        <v>35587298.968555458</v>
      </c>
      <c r="Q2708" s="140">
        <v>67779232.208009526</v>
      </c>
      <c r="R2708" s="140">
        <v>913219.75327894988</v>
      </c>
      <c r="S2708" s="140">
        <v>66866012.45473057</v>
      </c>
      <c r="T2708" s="140">
        <v>0</v>
      </c>
      <c r="U2708" s="140">
        <v>0</v>
      </c>
      <c r="V2708" s="140" t="s">
        <v>728</v>
      </c>
      <c r="W2708" s="140" t="s">
        <v>728</v>
      </c>
      <c r="X2708" s="140" t="s">
        <v>728</v>
      </c>
      <c r="Y2708" s="140">
        <v>0</v>
      </c>
      <c r="Z2708" s="140" t="s">
        <v>728</v>
      </c>
      <c r="AA2708" s="140" t="s">
        <v>728</v>
      </c>
      <c r="AB2708" s="140" t="s">
        <v>728</v>
      </c>
      <c r="AC2708" s="140" t="s">
        <v>728</v>
      </c>
      <c r="AD2708" s="140" t="s">
        <v>728</v>
      </c>
      <c r="AE2708" s="140" t="s">
        <v>728</v>
      </c>
      <c r="AF2708" s="140" t="s">
        <v>728</v>
      </c>
      <c r="AG2708" s="140" t="s">
        <v>728</v>
      </c>
      <c r="AH2708" s="140">
        <v>36615</v>
      </c>
      <c r="AI2708" s="44"/>
      <c r="AK2708" s="44"/>
      <c r="AL2708" s="4"/>
    </row>
    <row r="2709" spans="1:38" x14ac:dyDescent="0.35">
      <c r="A2709" s="140" t="s">
        <v>4575</v>
      </c>
      <c r="B2709" s="140" t="s">
        <v>4576</v>
      </c>
      <c r="C2709" s="140" t="s">
        <v>281</v>
      </c>
      <c r="D2709" s="140" t="s">
        <v>7</v>
      </c>
      <c r="E2709" s="140" t="s">
        <v>535</v>
      </c>
      <c r="F2709" s="140">
        <v>2013</v>
      </c>
      <c r="G2709" s="140" t="s">
        <v>5527</v>
      </c>
      <c r="H2709" s="140" t="s">
        <v>728</v>
      </c>
      <c r="I2709" s="140" t="s">
        <v>728</v>
      </c>
      <c r="J2709" s="140">
        <v>436879214.73202914</v>
      </c>
      <c r="K2709" s="140">
        <v>436879214.73202914</v>
      </c>
      <c r="L2709" s="140">
        <v>10133409.607218659</v>
      </c>
      <c r="M2709" s="140">
        <v>323623148.61569667</v>
      </c>
      <c r="N2709" s="140">
        <v>0</v>
      </c>
      <c r="O2709" s="140">
        <v>0</v>
      </c>
      <c r="P2709" s="140">
        <v>37109049.898206972</v>
      </c>
      <c r="Q2709" s="140">
        <v>66013606.610906854</v>
      </c>
      <c r="R2709" s="140">
        <v>875826.25035152957</v>
      </c>
      <c r="S2709" s="140">
        <v>65137780.360555328</v>
      </c>
      <c r="T2709" s="140">
        <v>0</v>
      </c>
      <c r="U2709" s="140">
        <v>0</v>
      </c>
      <c r="V2709" s="140" t="s">
        <v>728</v>
      </c>
      <c r="W2709" s="140" t="s">
        <v>728</v>
      </c>
      <c r="X2709" s="140" t="s">
        <v>728</v>
      </c>
      <c r="Y2709" s="140">
        <v>0</v>
      </c>
      <c r="Z2709" s="140" t="s">
        <v>728</v>
      </c>
      <c r="AA2709" s="140" t="s">
        <v>728</v>
      </c>
      <c r="AB2709" s="140" t="s">
        <v>728</v>
      </c>
      <c r="AC2709" s="140" t="s">
        <v>728</v>
      </c>
      <c r="AD2709" s="140" t="s">
        <v>728</v>
      </c>
      <c r="AE2709" s="140" t="s">
        <v>728</v>
      </c>
      <c r="AF2709" s="140" t="s">
        <v>728</v>
      </c>
      <c r="AG2709" s="140" t="s">
        <v>728</v>
      </c>
      <c r="AH2709" s="140">
        <v>36934</v>
      </c>
      <c r="AI2709" s="44"/>
      <c r="AK2709" s="44"/>
      <c r="AL2709" s="4"/>
    </row>
    <row r="2710" spans="1:38" x14ac:dyDescent="0.35">
      <c r="A2710" s="140" t="s">
        <v>4575</v>
      </c>
      <c r="B2710" s="140" t="s">
        <v>4576</v>
      </c>
      <c r="C2710" s="140" t="s">
        <v>281</v>
      </c>
      <c r="D2710" s="140" t="s">
        <v>7</v>
      </c>
      <c r="E2710" s="140" t="s">
        <v>535</v>
      </c>
      <c r="F2710" s="140">
        <v>2014</v>
      </c>
      <c r="G2710" s="140" t="s">
        <v>5528</v>
      </c>
      <c r="H2710" s="140" t="s">
        <v>728</v>
      </c>
      <c r="I2710" s="140" t="s">
        <v>728</v>
      </c>
      <c r="J2710" s="140">
        <v>449784374.21855462</v>
      </c>
      <c r="K2710" s="140">
        <v>449784374.21855462</v>
      </c>
      <c r="L2710" s="140">
        <v>9390981.6318943948</v>
      </c>
      <c r="M2710" s="140">
        <v>322982894.59813017</v>
      </c>
      <c r="N2710" s="140">
        <v>0</v>
      </c>
      <c r="O2710" s="140">
        <v>0</v>
      </c>
      <c r="P2710" s="140">
        <v>48810600.603690386</v>
      </c>
      <c r="Q2710" s="140">
        <v>68599897.384839639</v>
      </c>
      <c r="R2710" s="140">
        <v>832583.66554238496</v>
      </c>
      <c r="S2710" s="140">
        <v>67767313.71929726</v>
      </c>
      <c r="T2710" s="140">
        <v>0</v>
      </c>
      <c r="U2710" s="140">
        <v>0</v>
      </c>
      <c r="V2710" s="140" t="s">
        <v>728</v>
      </c>
      <c r="W2710" s="140" t="s">
        <v>728</v>
      </c>
      <c r="X2710" s="140" t="s">
        <v>728</v>
      </c>
      <c r="Y2710" s="140">
        <v>0</v>
      </c>
      <c r="Z2710" s="140" t="s">
        <v>728</v>
      </c>
      <c r="AA2710" s="140" t="s">
        <v>728</v>
      </c>
      <c r="AB2710" s="140" t="s">
        <v>728</v>
      </c>
      <c r="AC2710" s="140" t="s">
        <v>728</v>
      </c>
      <c r="AD2710" s="140" t="s">
        <v>728</v>
      </c>
      <c r="AE2710" s="140" t="s">
        <v>728</v>
      </c>
      <c r="AF2710" s="140" t="s">
        <v>728</v>
      </c>
      <c r="AG2710" s="140" t="s">
        <v>728</v>
      </c>
      <c r="AH2710" s="140">
        <v>37223</v>
      </c>
      <c r="AI2710" s="44"/>
      <c r="AK2710" s="44"/>
      <c r="AL2710" s="4"/>
    </row>
    <row r="2711" spans="1:38" x14ac:dyDescent="0.35">
      <c r="A2711" s="140" t="s">
        <v>4575</v>
      </c>
      <c r="B2711" s="140" t="s">
        <v>4576</v>
      </c>
      <c r="C2711" s="140" t="s">
        <v>281</v>
      </c>
      <c r="D2711" s="140" t="s">
        <v>7</v>
      </c>
      <c r="E2711" s="140" t="s">
        <v>535</v>
      </c>
      <c r="F2711" s="140">
        <v>2015</v>
      </c>
      <c r="G2711" s="140" t="s">
        <v>5529</v>
      </c>
      <c r="H2711" s="140" t="s">
        <v>728</v>
      </c>
      <c r="I2711" s="140" t="s">
        <v>728</v>
      </c>
      <c r="J2711" s="140">
        <v>440171956.27778804</v>
      </c>
      <c r="K2711" s="140">
        <v>440171956.27778804</v>
      </c>
      <c r="L2711" s="140">
        <v>9026971.4526769593</v>
      </c>
      <c r="M2711" s="140">
        <v>322908496.94435656</v>
      </c>
      <c r="N2711" s="140">
        <v>0</v>
      </c>
      <c r="O2711" s="140">
        <v>0</v>
      </c>
      <c r="P2711" s="140">
        <v>42519135.5913506</v>
      </c>
      <c r="Q2711" s="140">
        <v>65717352.289403908</v>
      </c>
      <c r="R2711" s="140">
        <v>828625.05294875451</v>
      </c>
      <c r="S2711" s="140">
        <v>64888727.23645515</v>
      </c>
      <c r="T2711" s="140">
        <v>0</v>
      </c>
      <c r="U2711" s="140">
        <v>0</v>
      </c>
      <c r="V2711" s="140" t="s">
        <v>728</v>
      </c>
      <c r="W2711" s="140" t="s">
        <v>728</v>
      </c>
      <c r="X2711" s="140" t="s">
        <v>728</v>
      </c>
      <c r="Y2711" s="140">
        <v>0</v>
      </c>
      <c r="Z2711" s="140" t="s">
        <v>728</v>
      </c>
      <c r="AA2711" s="140" t="s">
        <v>728</v>
      </c>
      <c r="AB2711" s="140" t="s">
        <v>728</v>
      </c>
      <c r="AC2711" s="140" t="s">
        <v>728</v>
      </c>
      <c r="AD2711" s="140" t="s">
        <v>728</v>
      </c>
      <c r="AE2711" s="140" t="s">
        <v>728</v>
      </c>
      <c r="AF2711" s="140" t="s">
        <v>728</v>
      </c>
      <c r="AG2711" s="140" t="s">
        <v>728</v>
      </c>
      <c r="AH2711" s="140">
        <v>37470</v>
      </c>
      <c r="AI2711" s="44"/>
      <c r="AK2711" s="44"/>
      <c r="AL2711" s="4"/>
    </row>
    <row r="2712" spans="1:38" x14ac:dyDescent="0.35">
      <c r="A2712" s="140" t="s">
        <v>4575</v>
      </c>
      <c r="B2712" s="140" t="s">
        <v>4576</v>
      </c>
      <c r="C2712" s="140" t="s">
        <v>281</v>
      </c>
      <c r="D2712" s="140" t="s">
        <v>7</v>
      </c>
      <c r="E2712" s="140" t="s">
        <v>535</v>
      </c>
      <c r="F2712" s="140">
        <v>2016</v>
      </c>
      <c r="G2712" s="140" t="s">
        <v>5530</v>
      </c>
      <c r="H2712" s="140" t="s">
        <v>728</v>
      </c>
      <c r="I2712" s="140" t="s">
        <v>728</v>
      </c>
      <c r="J2712" s="140">
        <v>423722479.01382113</v>
      </c>
      <c r="K2712" s="140">
        <v>423722479.01382113</v>
      </c>
      <c r="L2712" s="140">
        <v>7099371.7599879419</v>
      </c>
      <c r="M2712" s="140">
        <v>322722448.91085857</v>
      </c>
      <c r="N2712" s="140">
        <v>0</v>
      </c>
      <c r="O2712" s="140">
        <v>0</v>
      </c>
      <c r="P2712" s="140">
        <v>34328476.263430372</v>
      </c>
      <c r="Q2712" s="140">
        <v>59572182.079544283</v>
      </c>
      <c r="R2712" s="140">
        <v>746398.22196367499</v>
      </c>
      <c r="S2712" s="140">
        <v>58825783.85758061</v>
      </c>
      <c r="T2712" s="140">
        <v>0</v>
      </c>
      <c r="U2712" s="140">
        <v>0</v>
      </c>
      <c r="V2712" s="140" t="s">
        <v>728</v>
      </c>
      <c r="W2712" s="140" t="s">
        <v>728</v>
      </c>
      <c r="X2712" s="140" t="s">
        <v>728</v>
      </c>
      <c r="Y2712" s="140">
        <v>0</v>
      </c>
      <c r="Z2712" s="140" t="s">
        <v>728</v>
      </c>
      <c r="AA2712" s="140" t="s">
        <v>728</v>
      </c>
      <c r="AB2712" s="140" t="s">
        <v>728</v>
      </c>
      <c r="AC2712" s="140" t="s">
        <v>728</v>
      </c>
      <c r="AD2712" s="140" t="s">
        <v>728</v>
      </c>
      <c r="AE2712" s="140" t="s">
        <v>728</v>
      </c>
      <c r="AF2712" s="140" t="s">
        <v>728</v>
      </c>
      <c r="AG2712" s="140" t="s">
        <v>728</v>
      </c>
      <c r="AH2712" s="140">
        <v>37658</v>
      </c>
      <c r="AI2712" s="44"/>
      <c r="AK2712" s="44"/>
      <c r="AL2712" s="4"/>
    </row>
    <row r="2713" spans="1:38" x14ac:dyDescent="0.35">
      <c r="A2713" s="140" t="s">
        <v>4575</v>
      </c>
      <c r="B2713" s="140" t="s">
        <v>4576</v>
      </c>
      <c r="C2713" s="140" t="s">
        <v>281</v>
      </c>
      <c r="D2713" s="140" t="s">
        <v>7</v>
      </c>
      <c r="E2713" s="140" t="s">
        <v>535</v>
      </c>
      <c r="F2713" s="140">
        <v>2017</v>
      </c>
      <c r="G2713" s="140" t="s">
        <v>5531</v>
      </c>
      <c r="H2713" s="140" t="s">
        <v>728</v>
      </c>
      <c r="I2713" s="140" t="s">
        <v>728</v>
      </c>
      <c r="J2713" s="140">
        <v>394406045.84289318</v>
      </c>
      <c r="K2713" s="140">
        <v>394406045.84289318</v>
      </c>
      <c r="L2713" s="140">
        <v>5793573.9533465086</v>
      </c>
      <c r="M2713" s="140">
        <v>321442737.05740505</v>
      </c>
      <c r="N2713" s="140">
        <v>0</v>
      </c>
      <c r="O2713" s="140">
        <v>0</v>
      </c>
      <c r="P2713" s="140">
        <v>9912618.3522231486</v>
      </c>
      <c r="Q2713" s="140">
        <v>57257116.47991848</v>
      </c>
      <c r="R2713" s="140">
        <v>695549.37077674014</v>
      </c>
      <c r="S2713" s="140">
        <v>56561567.109141737</v>
      </c>
      <c r="T2713" s="140">
        <v>0</v>
      </c>
      <c r="U2713" s="140">
        <v>0</v>
      </c>
      <c r="V2713" s="140" t="s">
        <v>728</v>
      </c>
      <c r="W2713" s="140" t="s">
        <v>728</v>
      </c>
      <c r="X2713" s="140" t="s">
        <v>728</v>
      </c>
      <c r="Y2713" s="140">
        <v>0</v>
      </c>
      <c r="Z2713" s="140" t="s">
        <v>728</v>
      </c>
      <c r="AA2713" s="140" t="s">
        <v>728</v>
      </c>
      <c r="AB2713" s="140" t="s">
        <v>728</v>
      </c>
      <c r="AC2713" s="140" t="s">
        <v>728</v>
      </c>
      <c r="AD2713" s="140" t="s">
        <v>728</v>
      </c>
      <c r="AE2713" s="140" t="s">
        <v>728</v>
      </c>
      <c r="AF2713" s="140" t="s">
        <v>728</v>
      </c>
      <c r="AG2713" s="140" t="s">
        <v>728</v>
      </c>
      <c r="AH2713" s="140">
        <v>37800</v>
      </c>
      <c r="AI2713" s="44"/>
      <c r="AK2713" s="44"/>
      <c r="AL2713" s="4"/>
    </row>
    <row r="2714" spans="1:38" x14ac:dyDescent="0.35">
      <c r="A2714" s="140" t="s">
        <v>4575</v>
      </c>
      <c r="B2714" s="140" t="s">
        <v>4576</v>
      </c>
      <c r="C2714" s="140" t="s">
        <v>281</v>
      </c>
      <c r="D2714" s="140" t="s">
        <v>7</v>
      </c>
      <c r="E2714" s="140" t="s">
        <v>535</v>
      </c>
      <c r="F2714" s="140">
        <v>2018</v>
      </c>
      <c r="G2714" s="140" t="s">
        <v>5532</v>
      </c>
      <c r="H2714" s="140" t="s">
        <v>728</v>
      </c>
      <c r="I2714" s="140" t="s">
        <v>728</v>
      </c>
      <c r="J2714" s="140">
        <v>397817075.32403213</v>
      </c>
      <c r="K2714" s="140">
        <v>397817075.32403213</v>
      </c>
      <c r="L2714" s="140">
        <v>4865016.1796034612</v>
      </c>
      <c r="M2714" s="140">
        <v>327439315.93972796</v>
      </c>
      <c r="N2714" s="140">
        <v>0</v>
      </c>
      <c r="O2714" s="140">
        <v>0</v>
      </c>
      <c r="P2714" s="140">
        <v>11110925.442909382</v>
      </c>
      <c r="Q2714" s="140">
        <v>54401817.761791341</v>
      </c>
      <c r="R2714" s="140">
        <v>674748.12938629009</v>
      </c>
      <c r="S2714" s="140">
        <v>53727069.63240505</v>
      </c>
      <c r="T2714" s="140">
        <v>0</v>
      </c>
      <c r="U2714" s="140">
        <v>0</v>
      </c>
      <c r="V2714" s="140" t="s">
        <v>728</v>
      </c>
      <c r="W2714" s="140" t="s">
        <v>728</v>
      </c>
      <c r="X2714" s="140" t="s">
        <v>728</v>
      </c>
      <c r="Y2714" s="140">
        <v>0</v>
      </c>
      <c r="Z2714" s="140" t="s">
        <v>728</v>
      </c>
      <c r="AA2714" s="140" t="s">
        <v>728</v>
      </c>
      <c r="AB2714" s="140" t="s">
        <v>728</v>
      </c>
      <c r="AC2714" s="140" t="s">
        <v>728</v>
      </c>
      <c r="AD2714" s="140" t="s">
        <v>728</v>
      </c>
      <c r="AE2714" s="140" t="s">
        <v>728</v>
      </c>
      <c r="AF2714" s="140" t="s">
        <v>728</v>
      </c>
      <c r="AG2714" s="140" t="s">
        <v>728</v>
      </c>
      <c r="AH2714" s="140">
        <v>37910</v>
      </c>
      <c r="AI2714" s="44"/>
      <c r="AK2714" s="44"/>
      <c r="AL2714" s="4"/>
    </row>
    <row r="2715" spans="1:38" x14ac:dyDescent="0.35">
      <c r="A2715" s="140" t="s">
        <v>233</v>
      </c>
      <c r="B2715" s="140" t="s">
        <v>234</v>
      </c>
      <c r="C2715" s="140" t="s">
        <v>6</v>
      </c>
      <c r="D2715" s="140" t="s">
        <v>3</v>
      </c>
      <c r="E2715" s="140" t="s">
        <v>535</v>
      </c>
      <c r="F2715" s="140">
        <v>1995</v>
      </c>
      <c r="G2715" s="140" t="s">
        <v>2361</v>
      </c>
      <c r="H2715" s="140">
        <v>222987037085.45767</v>
      </c>
      <c r="I2715" s="140">
        <v>101770214204.30225</v>
      </c>
      <c r="J2715" s="140">
        <v>44539564079.071594</v>
      </c>
      <c r="K2715" s="140">
        <v>44539564079.071594</v>
      </c>
      <c r="L2715" s="140">
        <v>691361507.4593966</v>
      </c>
      <c r="M2715" s="140">
        <v>2613430756.7985959</v>
      </c>
      <c r="N2715" s="140">
        <v>149855640.91227457</v>
      </c>
      <c r="O2715" s="140">
        <v>5183903943.7255001</v>
      </c>
      <c r="P2715" s="140">
        <v>7232435827.6156273</v>
      </c>
      <c r="Q2715" s="140">
        <v>28668576402.560204</v>
      </c>
      <c r="R2715" s="140">
        <v>26238219975.518398</v>
      </c>
      <c r="S2715" s="140">
        <v>2430356427.0418043</v>
      </c>
      <c r="T2715" s="140">
        <v>0</v>
      </c>
      <c r="U2715" s="140">
        <v>0</v>
      </c>
      <c r="V2715" s="140">
        <v>0</v>
      </c>
      <c r="W2715" s="140">
        <v>0</v>
      </c>
      <c r="X2715" s="140">
        <v>0</v>
      </c>
      <c r="Y2715" s="140">
        <v>0</v>
      </c>
      <c r="Z2715" s="140">
        <v>88445258432.816238</v>
      </c>
      <c r="AA2715" s="140">
        <v>69002559875.800537</v>
      </c>
      <c r="AB2715" s="140">
        <v>57551714173.933548</v>
      </c>
      <c r="AC2715" s="140">
        <v>11450845701.867079</v>
      </c>
      <c r="AD2715" s="140">
        <v>19442698557.015701</v>
      </c>
      <c r="AE2715" s="140">
        <v>16216219110.383236</v>
      </c>
      <c r="AF2715" s="140">
        <v>3226479446.6325245</v>
      </c>
      <c r="AG2715" s="140">
        <v>-11767999630.732412</v>
      </c>
      <c r="AH2715" s="140">
        <v>18242912</v>
      </c>
      <c r="AI2715" s="44"/>
      <c r="AK2715" s="44"/>
      <c r="AL2715" s="4"/>
    </row>
    <row r="2716" spans="1:38" x14ac:dyDescent="0.35">
      <c r="A2716" s="140" t="s">
        <v>233</v>
      </c>
      <c r="B2716" s="140" t="s">
        <v>234</v>
      </c>
      <c r="C2716" s="140" t="s">
        <v>6</v>
      </c>
      <c r="D2716" s="140" t="s">
        <v>3</v>
      </c>
      <c r="E2716" s="140" t="s">
        <v>535</v>
      </c>
      <c r="F2716" s="140">
        <v>1996</v>
      </c>
      <c r="G2716" s="140" t="s">
        <v>2362</v>
      </c>
      <c r="H2716" s="140">
        <v>230728290728.03586</v>
      </c>
      <c r="I2716" s="140">
        <v>106159235994.5312</v>
      </c>
      <c r="J2716" s="140">
        <v>45216086517.308907</v>
      </c>
      <c r="K2716" s="140">
        <v>45216086517.308907</v>
      </c>
      <c r="L2716" s="140">
        <v>662960030.06412685</v>
      </c>
      <c r="M2716" s="140">
        <v>2461386993.4010782</v>
      </c>
      <c r="N2716" s="140">
        <v>158447069.05567706</v>
      </c>
      <c r="O2716" s="140">
        <v>5111032851.4692698</v>
      </c>
      <c r="P2716" s="140">
        <v>7425458285.4805574</v>
      </c>
      <c r="Q2716" s="140">
        <v>29396801287.838196</v>
      </c>
      <c r="R2716" s="140">
        <v>26915604518.651073</v>
      </c>
      <c r="S2716" s="140">
        <v>2481196769.1871233</v>
      </c>
      <c r="T2716" s="140">
        <v>0</v>
      </c>
      <c r="U2716" s="140">
        <v>0</v>
      </c>
      <c r="V2716" s="140">
        <v>0</v>
      </c>
      <c r="W2716" s="140">
        <v>0</v>
      </c>
      <c r="X2716" s="140">
        <v>0</v>
      </c>
      <c r="Y2716" s="140">
        <v>0</v>
      </c>
      <c r="Z2716" s="140">
        <v>91368223192.849915</v>
      </c>
      <c r="AA2716" s="140">
        <v>71250366684.044159</v>
      </c>
      <c r="AB2716" s="140">
        <v>59848944976.827354</v>
      </c>
      <c r="AC2716" s="140">
        <v>11401421707.21686</v>
      </c>
      <c r="AD2716" s="140">
        <v>20117856508.805748</v>
      </c>
      <c r="AE2716" s="140">
        <v>16898614607.64735</v>
      </c>
      <c r="AF2716" s="140">
        <v>3219241901.1583414</v>
      </c>
      <c r="AG2716" s="140">
        <v>-12015254976.654188</v>
      </c>
      <c r="AH2716" s="140">
        <v>18367288</v>
      </c>
      <c r="AI2716" s="44"/>
      <c r="AK2716" s="44"/>
      <c r="AL2716" s="4"/>
    </row>
    <row r="2717" spans="1:38" x14ac:dyDescent="0.35">
      <c r="A2717" s="140" t="s">
        <v>233</v>
      </c>
      <c r="B2717" s="140" t="s">
        <v>234</v>
      </c>
      <c r="C2717" s="140" t="s">
        <v>6</v>
      </c>
      <c r="D2717" s="140" t="s">
        <v>3</v>
      </c>
      <c r="E2717" s="140" t="s">
        <v>535</v>
      </c>
      <c r="F2717" s="140">
        <v>1997</v>
      </c>
      <c r="G2717" s="140" t="s">
        <v>2363</v>
      </c>
      <c r="H2717" s="140">
        <v>241518162573.39096</v>
      </c>
      <c r="I2717" s="140">
        <v>110933209218.06163</v>
      </c>
      <c r="J2717" s="140">
        <v>45309013558.095879</v>
      </c>
      <c r="K2717" s="140">
        <v>45309013558.095879</v>
      </c>
      <c r="L2717" s="140">
        <v>1058152805.8830938</v>
      </c>
      <c r="M2717" s="140">
        <v>2569317607.6769128</v>
      </c>
      <c r="N2717" s="140">
        <v>167038497.19907954</v>
      </c>
      <c r="O2717" s="140">
        <v>4567997908.4375029</v>
      </c>
      <c r="P2717" s="140">
        <v>7417762746.9442091</v>
      </c>
      <c r="Q2717" s="140">
        <v>29528743991.955082</v>
      </c>
      <c r="R2717" s="140">
        <v>27063969669.552254</v>
      </c>
      <c r="S2717" s="140">
        <v>2464774322.4028292</v>
      </c>
      <c r="T2717" s="140">
        <v>0</v>
      </c>
      <c r="U2717" s="140">
        <v>0</v>
      </c>
      <c r="V2717" s="140">
        <v>0</v>
      </c>
      <c r="W2717" s="140">
        <v>0</v>
      </c>
      <c r="X2717" s="140">
        <v>0</v>
      </c>
      <c r="Y2717" s="140">
        <v>0</v>
      </c>
      <c r="Z2717" s="140">
        <v>96767680239.942062</v>
      </c>
      <c r="AA2717" s="140">
        <v>75354377560.06012</v>
      </c>
      <c r="AB2717" s="140">
        <v>63435997697.51371</v>
      </c>
      <c r="AC2717" s="140">
        <v>11918379862.546377</v>
      </c>
      <c r="AD2717" s="140">
        <v>21413302679.881939</v>
      </c>
      <c r="AE2717" s="140">
        <v>18026480524.16708</v>
      </c>
      <c r="AF2717" s="140">
        <v>3386822155.7148886</v>
      </c>
      <c r="AG2717" s="140">
        <v>-11491740442.708563</v>
      </c>
      <c r="AH2717" s="140">
        <v>18470900</v>
      </c>
      <c r="AI2717" s="44"/>
      <c r="AK2717" s="44"/>
      <c r="AL2717" s="4"/>
    </row>
    <row r="2718" spans="1:38" x14ac:dyDescent="0.35">
      <c r="A2718" s="140" t="s">
        <v>233</v>
      </c>
      <c r="B2718" s="140" t="s">
        <v>234</v>
      </c>
      <c r="C2718" s="140" t="s">
        <v>6</v>
      </c>
      <c r="D2718" s="140" t="s">
        <v>3</v>
      </c>
      <c r="E2718" s="140" t="s">
        <v>535</v>
      </c>
      <c r="F2718" s="140">
        <v>1998</v>
      </c>
      <c r="G2718" s="140" t="s">
        <v>2364</v>
      </c>
      <c r="H2718" s="140">
        <v>247720216197.45459</v>
      </c>
      <c r="I2718" s="140">
        <v>116192244178.08774</v>
      </c>
      <c r="J2718" s="140">
        <v>44669284638.238937</v>
      </c>
      <c r="K2718" s="140">
        <v>44669284638.238937</v>
      </c>
      <c r="L2718" s="140">
        <v>964915727.21004558</v>
      </c>
      <c r="M2718" s="140">
        <v>2601222710.6537886</v>
      </c>
      <c r="N2718" s="140">
        <v>175629925.34248203</v>
      </c>
      <c r="O2718" s="140">
        <v>4320534290.7374229</v>
      </c>
      <c r="P2718" s="140">
        <v>6937987885.409668</v>
      </c>
      <c r="Q2718" s="140">
        <v>29668994098.885529</v>
      </c>
      <c r="R2718" s="140">
        <v>27376450520.242256</v>
      </c>
      <c r="S2718" s="140">
        <v>2292543578.643271</v>
      </c>
      <c r="T2718" s="140">
        <v>0</v>
      </c>
      <c r="U2718" s="140">
        <v>0</v>
      </c>
      <c r="V2718" s="140">
        <v>0</v>
      </c>
      <c r="W2718" s="140">
        <v>0</v>
      </c>
      <c r="X2718" s="140">
        <v>0</v>
      </c>
      <c r="Y2718" s="140">
        <v>0</v>
      </c>
      <c r="Z2718" s="140">
        <v>101132956467.68588</v>
      </c>
      <c r="AA2718" s="140">
        <v>78751863228.864517</v>
      </c>
      <c r="AB2718" s="140">
        <v>66851126723.070572</v>
      </c>
      <c r="AC2718" s="140">
        <v>11900736505.794146</v>
      </c>
      <c r="AD2718" s="140">
        <v>22381093238.821037</v>
      </c>
      <c r="AE2718" s="140">
        <v>18998932075.563736</v>
      </c>
      <c r="AF2718" s="140">
        <v>3382161163.2573657</v>
      </c>
      <c r="AG2718" s="140">
        <v>-14274269086.557943</v>
      </c>
      <c r="AH2718" s="140">
        <v>18564599</v>
      </c>
      <c r="AI2718" s="44"/>
      <c r="AK2718" s="44"/>
      <c r="AL2718" s="4"/>
    </row>
    <row r="2719" spans="1:38" x14ac:dyDescent="0.35">
      <c r="A2719" s="140" t="s">
        <v>233</v>
      </c>
      <c r="B2719" s="140" t="s">
        <v>234</v>
      </c>
      <c r="C2719" s="140" t="s">
        <v>6</v>
      </c>
      <c r="D2719" s="140" t="s">
        <v>3</v>
      </c>
      <c r="E2719" s="140" t="s">
        <v>535</v>
      </c>
      <c r="F2719" s="140">
        <v>1999</v>
      </c>
      <c r="G2719" s="140" t="s">
        <v>2365</v>
      </c>
      <c r="H2719" s="140">
        <v>250749803254.03738</v>
      </c>
      <c r="I2719" s="140">
        <v>120987270463.07423</v>
      </c>
      <c r="J2719" s="140">
        <v>43225318207.552124</v>
      </c>
      <c r="K2719" s="140">
        <v>43225318207.552124</v>
      </c>
      <c r="L2719" s="140">
        <v>923265251.67408824</v>
      </c>
      <c r="M2719" s="140">
        <v>2691731472.3039002</v>
      </c>
      <c r="N2719" s="140">
        <v>184221353.48588455</v>
      </c>
      <c r="O2719" s="140">
        <v>4486439287.6615391</v>
      </c>
      <c r="P2719" s="140">
        <v>6432766920.7107792</v>
      </c>
      <c r="Q2719" s="140">
        <v>28506893921.715935</v>
      </c>
      <c r="R2719" s="140">
        <v>26393039227.245281</v>
      </c>
      <c r="S2719" s="140">
        <v>2113854694.4706547</v>
      </c>
      <c r="T2719" s="140">
        <v>0</v>
      </c>
      <c r="U2719" s="140">
        <v>0</v>
      </c>
      <c r="V2719" s="140">
        <v>0</v>
      </c>
      <c r="W2719" s="140">
        <v>0</v>
      </c>
      <c r="X2719" s="140">
        <v>0</v>
      </c>
      <c r="Y2719" s="140">
        <v>0</v>
      </c>
      <c r="Z2719" s="140">
        <v>103064887908.67972</v>
      </c>
      <c r="AA2719" s="140">
        <v>76741698974.464279</v>
      </c>
      <c r="AB2719" s="140">
        <v>65144547016.981949</v>
      </c>
      <c r="AC2719" s="140">
        <v>11597151957.482327</v>
      </c>
      <c r="AD2719" s="140">
        <v>26323188934.215443</v>
      </c>
      <c r="AE2719" s="140">
        <v>22345247004.923561</v>
      </c>
      <c r="AF2719" s="140">
        <v>3977941929.2918491</v>
      </c>
      <c r="AG2719" s="140">
        <v>-16527673325.268692</v>
      </c>
      <c r="AH2719" s="140">
        <v>18663284</v>
      </c>
      <c r="AI2719" s="44"/>
      <c r="AK2719" s="44"/>
      <c r="AL2719" s="4"/>
    </row>
    <row r="2720" spans="1:38" x14ac:dyDescent="0.35">
      <c r="A2720" s="140" t="s">
        <v>233</v>
      </c>
      <c r="B2720" s="140" t="s">
        <v>234</v>
      </c>
      <c r="C2720" s="140" t="s">
        <v>6</v>
      </c>
      <c r="D2720" s="140" t="s">
        <v>3</v>
      </c>
      <c r="E2720" s="140" t="s">
        <v>535</v>
      </c>
      <c r="F2720" s="140">
        <v>2000</v>
      </c>
      <c r="G2720" s="140" t="s">
        <v>2366</v>
      </c>
      <c r="H2720" s="140">
        <v>255969268829.52835</v>
      </c>
      <c r="I2720" s="140">
        <v>126168770804.27448</v>
      </c>
      <c r="J2720" s="140">
        <v>41944231461.429817</v>
      </c>
      <c r="K2720" s="140">
        <v>41944231461.429817</v>
      </c>
      <c r="L2720" s="140">
        <v>825293582.30641389</v>
      </c>
      <c r="M2720" s="140">
        <v>2664902725.9685006</v>
      </c>
      <c r="N2720" s="140">
        <v>192812781.62928703</v>
      </c>
      <c r="O2720" s="140">
        <v>4932429346.8234253</v>
      </c>
      <c r="P2720" s="140">
        <v>5924570089.1199112</v>
      </c>
      <c r="Q2720" s="140">
        <v>27404222935.582275</v>
      </c>
      <c r="R2720" s="140">
        <v>25468065479.715294</v>
      </c>
      <c r="S2720" s="140">
        <v>1936157455.8669817</v>
      </c>
      <c r="T2720" s="140">
        <v>0</v>
      </c>
      <c r="U2720" s="140">
        <v>0</v>
      </c>
      <c r="V2720" s="140">
        <v>0</v>
      </c>
      <c r="W2720" s="140">
        <v>0</v>
      </c>
      <c r="X2720" s="140">
        <v>0</v>
      </c>
      <c r="Y2720" s="140">
        <v>0</v>
      </c>
      <c r="Z2720" s="140">
        <v>106408975026.68591</v>
      </c>
      <c r="AA2720" s="140">
        <v>82319844912.980209</v>
      </c>
      <c r="AB2720" s="140">
        <v>69879523058.958511</v>
      </c>
      <c r="AC2720" s="140">
        <v>12440321854.021835</v>
      </c>
      <c r="AD2720" s="140">
        <v>24089130113.705711</v>
      </c>
      <c r="AE2720" s="140">
        <v>20448737786.500916</v>
      </c>
      <c r="AF2720" s="140">
        <v>3640392327.2049003</v>
      </c>
      <c r="AG2720" s="140">
        <v>-18552708462.861847</v>
      </c>
      <c r="AH2720" s="140">
        <v>18777601</v>
      </c>
      <c r="AI2720" s="44"/>
      <c r="AK2720" s="44"/>
      <c r="AL2720" s="4"/>
    </row>
    <row r="2721" spans="1:38" x14ac:dyDescent="0.35">
      <c r="A2721" s="140" t="s">
        <v>233</v>
      </c>
      <c r="B2721" s="140" t="s">
        <v>234</v>
      </c>
      <c r="C2721" s="140" t="s">
        <v>6</v>
      </c>
      <c r="D2721" s="140" t="s">
        <v>3</v>
      </c>
      <c r="E2721" s="140" t="s">
        <v>535</v>
      </c>
      <c r="F2721" s="140">
        <v>2001</v>
      </c>
      <c r="G2721" s="140" t="s">
        <v>2367</v>
      </c>
      <c r="H2721" s="140">
        <v>259077562758.27838</v>
      </c>
      <c r="I2721" s="140">
        <v>129635643839.25294</v>
      </c>
      <c r="J2721" s="140">
        <v>40158229929.751762</v>
      </c>
      <c r="K2721" s="140">
        <v>40158229929.751762</v>
      </c>
      <c r="L2721" s="140">
        <v>750076564.76536739</v>
      </c>
      <c r="M2721" s="140">
        <v>2597442679.5945182</v>
      </c>
      <c r="N2721" s="140">
        <v>201404209.77268952</v>
      </c>
      <c r="O2721" s="140">
        <v>4842015550.8547421</v>
      </c>
      <c r="P2721" s="140">
        <v>5347342362.7951908</v>
      </c>
      <c r="Q2721" s="140">
        <v>26419948561.969257</v>
      </c>
      <c r="R2721" s="140">
        <v>24682372779.954098</v>
      </c>
      <c r="S2721" s="140">
        <v>1737575782.0151589</v>
      </c>
      <c r="T2721" s="140">
        <v>0</v>
      </c>
      <c r="U2721" s="140">
        <v>0</v>
      </c>
      <c r="V2721" s="140">
        <v>0</v>
      </c>
      <c r="W2721" s="140">
        <v>0</v>
      </c>
      <c r="X2721" s="140">
        <v>0</v>
      </c>
      <c r="Y2721" s="140">
        <v>0</v>
      </c>
      <c r="Z2721" s="140">
        <v>106834709380.1129</v>
      </c>
      <c r="AA2721" s="140">
        <v>81663734599.080032</v>
      </c>
      <c r="AB2721" s="140">
        <v>69322596842.120651</v>
      </c>
      <c r="AC2721" s="140">
        <v>12341137756.959202</v>
      </c>
      <c r="AD2721" s="140">
        <v>25170974781.032879</v>
      </c>
      <c r="AE2721" s="140">
        <v>21367101877.415253</v>
      </c>
      <c r="AF2721" s="140">
        <v>3803872903.6178017</v>
      </c>
      <c r="AG2721" s="140">
        <v>-17551020390.839241</v>
      </c>
      <c r="AH2721" s="140">
        <v>18911730</v>
      </c>
      <c r="AI2721" s="44"/>
      <c r="AK2721" s="44"/>
      <c r="AL2721" s="4"/>
    </row>
    <row r="2722" spans="1:38" x14ac:dyDescent="0.35">
      <c r="A2722" s="140" t="s">
        <v>233</v>
      </c>
      <c r="B2722" s="140" t="s">
        <v>234</v>
      </c>
      <c r="C2722" s="140" t="s">
        <v>6</v>
      </c>
      <c r="D2722" s="140" t="s">
        <v>3</v>
      </c>
      <c r="E2722" s="140" t="s">
        <v>535</v>
      </c>
      <c r="F2722" s="140">
        <v>2002</v>
      </c>
      <c r="G2722" s="140" t="s">
        <v>2368</v>
      </c>
      <c r="H2722" s="140">
        <v>282560528000.6933</v>
      </c>
      <c r="I2722" s="140">
        <v>133478111231.89467</v>
      </c>
      <c r="J2722" s="140">
        <v>38835901807.333984</v>
      </c>
      <c r="K2722" s="140">
        <v>38835901807.333984</v>
      </c>
      <c r="L2722" s="140">
        <v>771528584.16505051</v>
      </c>
      <c r="M2722" s="140">
        <v>2985234288.6633019</v>
      </c>
      <c r="N2722" s="140">
        <v>209995637.91609201</v>
      </c>
      <c r="O2722" s="140">
        <v>4883239885.608839</v>
      </c>
      <c r="P2722" s="140">
        <v>4692536939.4675484</v>
      </c>
      <c r="Q2722" s="140">
        <v>25293366471.513157</v>
      </c>
      <c r="R2722" s="140">
        <v>23777191033.622047</v>
      </c>
      <c r="S2722" s="140">
        <v>1516175437.8911083</v>
      </c>
      <c r="T2722" s="140">
        <v>0</v>
      </c>
      <c r="U2722" s="140">
        <v>0</v>
      </c>
      <c r="V2722" s="140">
        <v>0</v>
      </c>
      <c r="W2722" s="140">
        <v>0</v>
      </c>
      <c r="X2722" s="140">
        <v>0</v>
      </c>
      <c r="Y2722" s="140">
        <v>0</v>
      </c>
      <c r="Z2722" s="140">
        <v>129626501654.89995</v>
      </c>
      <c r="AA2722" s="140">
        <v>101769877164.7715</v>
      </c>
      <c r="AB2722" s="140">
        <v>86390369280.246109</v>
      </c>
      <c r="AC2722" s="140">
        <v>15379507884.525349</v>
      </c>
      <c r="AD2722" s="140">
        <v>27856624490.128452</v>
      </c>
      <c r="AE2722" s="140">
        <v>23646919340.454765</v>
      </c>
      <c r="AF2722" s="140">
        <v>4209705149.6736164</v>
      </c>
      <c r="AG2722" s="140">
        <v>-19379986693.435307</v>
      </c>
      <c r="AH2722" s="140">
        <v>19062482</v>
      </c>
      <c r="AI2722" s="44"/>
      <c r="AK2722" s="44"/>
      <c r="AL2722" s="4"/>
    </row>
    <row r="2723" spans="1:38" x14ac:dyDescent="0.35">
      <c r="A2723" s="140" t="s">
        <v>233</v>
      </c>
      <c r="B2723" s="140" t="s">
        <v>234</v>
      </c>
      <c r="C2723" s="140" t="s">
        <v>6</v>
      </c>
      <c r="D2723" s="140" t="s">
        <v>3</v>
      </c>
      <c r="E2723" s="140" t="s">
        <v>535</v>
      </c>
      <c r="F2723" s="140">
        <v>2003</v>
      </c>
      <c r="G2723" s="140" t="s">
        <v>2369</v>
      </c>
      <c r="H2723" s="140">
        <v>297844388459.97681</v>
      </c>
      <c r="I2723" s="140">
        <v>138371762352.72372</v>
      </c>
      <c r="J2723" s="140">
        <v>36954787671.574158</v>
      </c>
      <c r="K2723" s="140">
        <v>36954787671.574158</v>
      </c>
      <c r="L2723" s="140">
        <v>806750498.39736736</v>
      </c>
      <c r="M2723" s="140">
        <v>3064820062.6295929</v>
      </c>
      <c r="N2723" s="140">
        <v>218587066.0594945</v>
      </c>
      <c r="O2723" s="140">
        <v>4788948491.5992413</v>
      </c>
      <c r="P2723" s="140">
        <v>4622297189.3994722</v>
      </c>
      <c r="Q2723" s="140">
        <v>23453384363.488991</v>
      </c>
      <c r="R2723" s="140">
        <v>21968305506.699886</v>
      </c>
      <c r="S2723" s="140">
        <v>1485078856.7891054</v>
      </c>
      <c r="T2723" s="140">
        <v>0</v>
      </c>
      <c r="U2723" s="140">
        <v>0</v>
      </c>
      <c r="V2723" s="140">
        <v>0</v>
      </c>
      <c r="W2723" s="140">
        <v>0</v>
      </c>
      <c r="X2723" s="140">
        <v>0</v>
      </c>
      <c r="Y2723" s="140">
        <v>0</v>
      </c>
      <c r="Z2723" s="140">
        <v>141217780103.89813</v>
      </c>
      <c r="AA2723" s="140">
        <v>109660801482.95573</v>
      </c>
      <c r="AB2723" s="140">
        <v>102918098444.87318</v>
      </c>
      <c r="AC2723" s="140">
        <v>6742703038.0824089</v>
      </c>
      <c r="AD2723" s="140">
        <v>31556978620.942799</v>
      </c>
      <c r="AE2723" s="140">
        <v>29616637744.871269</v>
      </c>
      <c r="AF2723" s="140">
        <v>1940340876.0714169</v>
      </c>
      <c r="AG2723" s="140">
        <v>-18699941668.219166</v>
      </c>
      <c r="AH2723" s="140">
        <v>19224037</v>
      </c>
      <c r="AI2723" s="44"/>
      <c r="AK2723" s="44"/>
      <c r="AL2723" s="4"/>
    </row>
    <row r="2724" spans="1:38" x14ac:dyDescent="0.35">
      <c r="A2724" s="140" t="s">
        <v>233</v>
      </c>
      <c r="B2724" s="140" t="s">
        <v>234</v>
      </c>
      <c r="C2724" s="140" t="s">
        <v>6</v>
      </c>
      <c r="D2724" s="140" t="s">
        <v>3</v>
      </c>
      <c r="E2724" s="140" t="s">
        <v>535</v>
      </c>
      <c r="F2724" s="140">
        <v>2004</v>
      </c>
      <c r="G2724" s="140" t="s">
        <v>2370</v>
      </c>
      <c r="H2724" s="140">
        <v>298661653111.21759</v>
      </c>
      <c r="I2724" s="140">
        <v>144756039571.92899</v>
      </c>
      <c r="J2724" s="140">
        <v>35738171665.430695</v>
      </c>
      <c r="K2724" s="140">
        <v>35738171665.430695</v>
      </c>
      <c r="L2724" s="140">
        <v>780513233.5020752</v>
      </c>
      <c r="M2724" s="140">
        <v>3156157581.2059255</v>
      </c>
      <c r="N2724" s="140">
        <v>227178469.697898</v>
      </c>
      <c r="O2724" s="140">
        <v>4265047027.2040062</v>
      </c>
      <c r="P2724" s="140">
        <v>4550409808.2094746</v>
      </c>
      <c r="Q2724" s="140">
        <v>22758865545.611313</v>
      </c>
      <c r="R2724" s="140">
        <v>21305061746.732246</v>
      </c>
      <c r="S2724" s="140">
        <v>1453803798.8790655</v>
      </c>
      <c r="T2724" s="140">
        <v>0</v>
      </c>
      <c r="U2724" s="140">
        <v>0</v>
      </c>
      <c r="V2724" s="140">
        <v>0</v>
      </c>
      <c r="W2724" s="140">
        <v>0</v>
      </c>
      <c r="X2724" s="140">
        <v>0</v>
      </c>
      <c r="Y2724" s="140">
        <v>0</v>
      </c>
      <c r="Z2724" s="140">
        <v>138259395575.55905</v>
      </c>
      <c r="AA2724" s="140">
        <v>105611216773.78529</v>
      </c>
      <c r="AB2724" s="140">
        <v>99170394221.445862</v>
      </c>
      <c r="AC2724" s="140">
        <v>6440822552.3393574</v>
      </c>
      <c r="AD2724" s="140">
        <v>32648178801.774143</v>
      </c>
      <c r="AE2724" s="140">
        <v>30657091749.252956</v>
      </c>
      <c r="AF2724" s="140">
        <v>1991087052.5210166</v>
      </c>
      <c r="AG2724" s="140">
        <v>-20091953701.701122</v>
      </c>
      <c r="AH2724" s="140">
        <v>19387153</v>
      </c>
      <c r="AI2724" s="44"/>
      <c r="AK2724" s="44"/>
      <c r="AL2724" s="4"/>
    </row>
    <row r="2725" spans="1:38" x14ac:dyDescent="0.35">
      <c r="A2725" s="140" t="s">
        <v>233</v>
      </c>
      <c r="B2725" s="140" t="s">
        <v>234</v>
      </c>
      <c r="C2725" s="140" t="s">
        <v>6</v>
      </c>
      <c r="D2725" s="140" t="s">
        <v>3</v>
      </c>
      <c r="E2725" s="140" t="s">
        <v>535</v>
      </c>
      <c r="F2725" s="140">
        <v>2005</v>
      </c>
      <c r="G2725" s="140" t="s">
        <v>2371</v>
      </c>
      <c r="H2725" s="140">
        <v>329845343577.77039</v>
      </c>
      <c r="I2725" s="140">
        <v>151887476913.64636</v>
      </c>
      <c r="J2725" s="140">
        <v>32062068610.667591</v>
      </c>
      <c r="K2725" s="140">
        <v>32062068610.667591</v>
      </c>
      <c r="L2725" s="140">
        <v>746858109.60218644</v>
      </c>
      <c r="M2725" s="140">
        <v>2874644318.5750299</v>
      </c>
      <c r="N2725" s="140">
        <v>235769897.84130049</v>
      </c>
      <c r="O2725" s="140">
        <v>1558781968.1241312</v>
      </c>
      <c r="P2725" s="140">
        <v>4469304583.3965063</v>
      </c>
      <c r="Q2725" s="140">
        <v>22176709733.128433</v>
      </c>
      <c r="R2725" s="140">
        <v>20756761631.575958</v>
      </c>
      <c r="S2725" s="140">
        <v>1419948101.5524762</v>
      </c>
      <c r="T2725" s="140">
        <v>0</v>
      </c>
      <c r="U2725" s="140">
        <v>0</v>
      </c>
      <c r="V2725" s="140">
        <v>0</v>
      </c>
      <c r="W2725" s="140">
        <v>0</v>
      </c>
      <c r="X2725" s="140">
        <v>0</v>
      </c>
      <c r="Y2725" s="140">
        <v>0</v>
      </c>
      <c r="Z2725" s="140">
        <v>162870557158.47867</v>
      </c>
      <c r="AA2725" s="140">
        <v>121932205173.30385</v>
      </c>
      <c r="AB2725" s="140">
        <v>114496169554.66801</v>
      </c>
      <c r="AC2725" s="140">
        <v>7436035618.6356268</v>
      </c>
      <c r="AD2725" s="140">
        <v>40938351985.17482</v>
      </c>
      <c r="AE2725" s="140">
        <v>38441726560.436966</v>
      </c>
      <c r="AF2725" s="140">
        <v>2496625424.7376795</v>
      </c>
      <c r="AG2725" s="140">
        <v>-16974759105.022207</v>
      </c>
      <c r="AH2725" s="140">
        <v>19544988</v>
      </c>
      <c r="AI2725" s="44"/>
      <c r="AK2725" s="44"/>
      <c r="AL2725" s="4"/>
    </row>
    <row r="2726" spans="1:38" x14ac:dyDescent="0.35">
      <c r="A2726" s="140" t="s">
        <v>233</v>
      </c>
      <c r="B2726" s="140" t="s">
        <v>234</v>
      </c>
      <c r="C2726" s="140" t="s">
        <v>6</v>
      </c>
      <c r="D2726" s="140" t="s">
        <v>3</v>
      </c>
      <c r="E2726" s="140" t="s">
        <v>535</v>
      </c>
      <c r="F2726" s="140">
        <v>2006</v>
      </c>
      <c r="G2726" s="140" t="s">
        <v>2372</v>
      </c>
      <c r="H2726" s="140">
        <v>346286991802.71136</v>
      </c>
      <c r="I2726" s="140">
        <v>160152493165.28534</v>
      </c>
      <c r="J2726" s="140">
        <v>31675496811.263657</v>
      </c>
      <c r="K2726" s="140">
        <v>31672670167.332985</v>
      </c>
      <c r="L2726" s="140">
        <v>760281833.59788799</v>
      </c>
      <c r="M2726" s="140">
        <v>2781990147.8993917</v>
      </c>
      <c r="N2726" s="140">
        <v>244361325.98470297</v>
      </c>
      <c r="O2726" s="140">
        <v>1363518362.7370627</v>
      </c>
      <c r="P2726" s="140">
        <v>4494400167.401289</v>
      </c>
      <c r="Q2726" s="140">
        <v>22028118329.712646</v>
      </c>
      <c r="R2726" s="140">
        <v>20608096805.31839</v>
      </c>
      <c r="S2726" s="140">
        <v>1420021524.3942583</v>
      </c>
      <c r="T2726" s="140">
        <v>2826643.9306739904</v>
      </c>
      <c r="U2726" s="140">
        <v>0</v>
      </c>
      <c r="V2726" s="140">
        <v>0</v>
      </c>
      <c r="W2726" s="140">
        <v>0</v>
      </c>
      <c r="X2726" s="140">
        <v>0</v>
      </c>
      <c r="Y2726" s="140">
        <v>2826643.9306739904</v>
      </c>
      <c r="Z2726" s="140">
        <v>174759074805.20001</v>
      </c>
      <c r="AA2726" s="140">
        <v>130770819534.16512</v>
      </c>
      <c r="AB2726" s="140">
        <v>122794278314.4207</v>
      </c>
      <c r="AC2726" s="140">
        <v>7976541219.7446203</v>
      </c>
      <c r="AD2726" s="140">
        <v>43988255271.034874</v>
      </c>
      <c r="AE2726" s="140">
        <v>41305132747.187637</v>
      </c>
      <c r="AF2726" s="140">
        <v>2683122523.8470559</v>
      </c>
      <c r="AG2726" s="140">
        <v>-20300072979.037643</v>
      </c>
      <c r="AH2726" s="140">
        <v>19695972</v>
      </c>
      <c r="AI2726" s="44"/>
      <c r="AK2726" s="44"/>
      <c r="AL2726" s="4"/>
    </row>
    <row r="2727" spans="1:38" x14ac:dyDescent="0.35">
      <c r="A2727" s="140" t="s">
        <v>233</v>
      </c>
      <c r="B2727" s="140" t="s">
        <v>234</v>
      </c>
      <c r="C2727" s="140" t="s">
        <v>6</v>
      </c>
      <c r="D2727" s="140" t="s">
        <v>3</v>
      </c>
      <c r="E2727" s="140" t="s">
        <v>535</v>
      </c>
      <c r="F2727" s="140">
        <v>2007</v>
      </c>
      <c r="G2727" s="140" t="s">
        <v>2373</v>
      </c>
      <c r="H2727" s="140">
        <v>359158720850.70184</v>
      </c>
      <c r="I2727" s="140">
        <v>169200734230.52203</v>
      </c>
      <c r="J2727" s="140">
        <v>30824074449.372257</v>
      </c>
      <c r="K2727" s="140">
        <v>30815230025.916889</v>
      </c>
      <c r="L2727" s="140">
        <v>837328802.58140302</v>
      </c>
      <c r="M2727" s="140">
        <v>2746918835.7617908</v>
      </c>
      <c r="N2727" s="140">
        <v>252952754.12810546</v>
      </c>
      <c r="O2727" s="140">
        <v>10458753.126973134</v>
      </c>
      <c r="P2727" s="140">
        <v>4442769545.2254629</v>
      </c>
      <c r="Q2727" s="140">
        <v>22524801335.093155</v>
      </c>
      <c r="R2727" s="140">
        <v>21128815733.932625</v>
      </c>
      <c r="S2727" s="140">
        <v>1395985601.1605313</v>
      </c>
      <c r="T2727" s="140">
        <v>8844423.455369452</v>
      </c>
      <c r="U2727" s="140">
        <v>0</v>
      </c>
      <c r="V2727" s="140">
        <v>0</v>
      </c>
      <c r="W2727" s="140">
        <v>0</v>
      </c>
      <c r="X2727" s="140">
        <v>0</v>
      </c>
      <c r="Y2727" s="140">
        <v>8844423.455369452</v>
      </c>
      <c r="Z2727" s="140">
        <v>181598004004.52054</v>
      </c>
      <c r="AA2727" s="140">
        <v>138212899179.00867</v>
      </c>
      <c r="AB2727" s="140">
        <v>129783985424.93364</v>
      </c>
      <c r="AC2727" s="140">
        <v>8428913754.0754013</v>
      </c>
      <c r="AD2727" s="140">
        <v>43385104825.511856</v>
      </c>
      <c r="AE2727" s="140">
        <v>40739264177.077538</v>
      </c>
      <c r="AF2727" s="140">
        <v>2645840648.4342031</v>
      </c>
      <c r="AG2727" s="140">
        <v>-22464091833.712959</v>
      </c>
      <c r="AH2727" s="140">
        <v>19842044</v>
      </c>
      <c r="AI2727" s="44"/>
      <c r="AK2727" s="44"/>
      <c r="AL2727" s="4"/>
    </row>
    <row r="2728" spans="1:38" x14ac:dyDescent="0.35">
      <c r="A2728" s="140" t="s">
        <v>233</v>
      </c>
      <c r="B2728" s="140" t="s">
        <v>234</v>
      </c>
      <c r="C2728" s="140" t="s">
        <v>6</v>
      </c>
      <c r="D2728" s="140" t="s">
        <v>3</v>
      </c>
      <c r="E2728" s="140" t="s">
        <v>535</v>
      </c>
      <c r="F2728" s="140">
        <v>2008</v>
      </c>
      <c r="G2728" s="140" t="s">
        <v>2374</v>
      </c>
      <c r="H2728" s="140">
        <v>373691306212.86102</v>
      </c>
      <c r="I2728" s="140">
        <v>178565990703.0079</v>
      </c>
      <c r="J2728" s="140">
        <v>31807288266.921883</v>
      </c>
      <c r="K2728" s="140">
        <v>31745341103.304543</v>
      </c>
      <c r="L2728" s="140">
        <v>854487355.52726734</v>
      </c>
      <c r="M2728" s="140">
        <v>2356418550.7308884</v>
      </c>
      <c r="N2728" s="140">
        <v>261544182.27150798</v>
      </c>
      <c r="O2728" s="140">
        <v>0</v>
      </c>
      <c r="P2728" s="140">
        <v>4374632651.4448824</v>
      </c>
      <c r="Q2728" s="140">
        <v>23898258363.329998</v>
      </c>
      <c r="R2728" s="140">
        <v>22531203788.206505</v>
      </c>
      <c r="S2728" s="140">
        <v>1367054575.1234949</v>
      </c>
      <c r="T2728" s="140">
        <v>61947163.617341131</v>
      </c>
      <c r="U2728" s="140">
        <v>0</v>
      </c>
      <c r="V2728" s="140">
        <v>0</v>
      </c>
      <c r="W2728" s="140">
        <v>0</v>
      </c>
      <c r="X2728" s="140">
        <v>0</v>
      </c>
      <c r="Y2728" s="140">
        <v>61947163.617341131</v>
      </c>
      <c r="Z2728" s="140">
        <v>186305628925.76453</v>
      </c>
      <c r="AA2728" s="140">
        <v>140194874809.12476</v>
      </c>
      <c r="AB2728" s="140">
        <v>131644670448.25943</v>
      </c>
      <c r="AC2728" s="140">
        <v>8550204360.8653564</v>
      </c>
      <c r="AD2728" s="140">
        <v>46110754116.639793</v>
      </c>
      <c r="AE2728" s="140">
        <v>43298551662.96492</v>
      </c>
      <c r="AF2728" s="140">
        <v>2812202453.6750402</v>
      </c>
      <c r="AG2728" s="140">
        <v>-22987601682.833317</v>
      </c>
      <c r="AH2728" s="140">
        <v>19983984</v>
      </c>
      <c r="AI2728" s="44"/>
      <c r="AK2728" s="44"/>
      <c r="AL2728" s="4"/>
    </row>
    <row r="2729" spans="1:38" x14ac:dyDescent="0.35">
      <c r="A2729" s="140" t="s">
        <v>233</v>
      </c>
      <c r="B2729" s="140" t="s">
        <v>234</v>
      </c>
      <c r="C2729" s="140" t="s">
        <v>6</v>
      </c>
      <c r="D2729" s="140" t="s">
        <v>3</v>
      </c>
      <c r="E2729" s="140" t="s">
        <v>535</v>
      </c>
      <c r="F2729" s="140">
        <v>2009</v>
      </c>
      <c r="G2729" s="140" t="s">
        <v>2375</v>
      </c>
      <c r="H2729" s="140">
        <v>382928736469.4325</v>
      </c>
      <c r="I2729" s="140">
        <v>187713129621.09564</v>
      </c>
      <c r="J2729" s="140">
        <v>33445915244.17868</v>
      </c>
      <c r="K2729" s="140">
        <v>33341900712.358467</v>
      </c>
      <c r="L2729" s="140">
        <v>901866105.77944565</v>
      </c>
      <c r="M2729" s="140">
        <v>2299519724.3611526</v>
      </c>
      <c r="N2729" s="140">
        <v>270135610.41491044</v>
      </c>
      <c r="O2729" s="140">
        <v>0</v>
      </c>
      <c r="P2729" s="140">
        <v>4430335752.6597776</v>
      </c>
      <c r="Q2729" s="140">
        <v>25440043519.143181</v>
      </c>
      <c r="R2729" s="140">
        <v>24063116202.034439</v>
      </c>
      <c r="S2729" s="140">
        <v>1376927317.1087425</v>
      </c>
      <c r="T2729" s="140">
        <v>104014531.82021406</v>
      </c>
      <c r="U2729" s="140">
        <v>0</v>
      </c>
      <c r="V2729" s="140">
        <v>0</v>
      </c>
      <c r="W2729" s="140">
        <v>0</v>
      </c>
      <c r="X2729" s="140">
        <v>0</v>
      </c>
      <c r="Y2729" s="140">
        <v>104014531.82021406</v>
      </c>
      <c r="Z2729" s="140">
        <v>185662488868.43457</v>
      </c>
      <c r="AA2729" s="140">
        <v>146499986915.67142</v>
      </c>
      <c r="AB2729" s="140">
        <v>137565331317.69498</v>
      </c>
      <c r="AC2729" s="140">
        <v>8934655597.97645</v>
      </c>
      <c r="AD2729" s="140">
        <v>39162501952.763161</v>
      </c>
      <c r="AE2729" s="140">
        <v>36774082167.412483</v>
      </c>
      <c r="AF2729" s="140">
        <v>2388419785.3507838</v>
      </c>
      <c r="AG2729" s="140">
        <v>-23892797264.276386</v>
      </c>
      <c r="AH2729" s="140">
        <v>20123508</v>
      </c>
      <c r="AI2729" s="44"/>
      <c r="AK2729" s="44"/>
      <c r="AL2729" s="4"/>
    </row>
    <row r="2730" spans="1:38" x14ac:dyDescent="0.35">
      <c r="A2730" s="140" t="s">
        <v>233</v>
      </c>
      <c r="B2730" s="140" t="s">
        <v>234</v>
      </c>
      <c r="C2730" s="140" t="s">
        <v>6</v>
      </c>
      <c r="D2730" s="140" t="s">
        <v>3</v>
      </c>
      <c r="E2730" s="140" t="s">
        <v>535</v>
      </c>
      <c r="F2730" s="140">
        <v>2010</v>
      </c>
      <c r="G2730" s="140" t="s">
        <v>2376</v>
      </c>
      <c r="H2730" s="140">
        <v>410907750582.02765</v>
      </c>
      <c r="I2730" s="140">
        <v>198477536055.13916</v>
      </c>
      <c r="J2730" s="140">
        <v>34319789167.90295</v>
      </c>
      <c r="K2730" s="140">
        <v>34198284836.36063</v>
      </c>
      <c r="L2730" s="140">
        <v>1046593859.4156101</v>
      </c>
      <c r="M2730" s="140">
        <v>2374057750.3616824</v>
      </c>
      <c r="N2730" s="140">
        <v>278727038.55831295</v>
      </c>
      <c r="O2730" s="140">
        <v>359998376.43164182</v>
      </c>
      <c r="P2730" s="140">
        <v>4434404087.169693</v>
      </c>
      <c r="Q2730" s="140">
        <v>25704503724.423691</v>
      </c>
      <c r="R2730" s="140">
        <v>24333771519.344067</v>
      </c>
      <c r="S2730" s="140">
        <v>1370732205.0796254</v>
      </c>
      <c r="T2730" s="140">
        <v>121504331.54232086</v>
      </c>
      <c r="U2730" s="140">
        <v>0</v>
      </c>
      <c r="V2730" s="140">
        <v>0</v>
      </c>
      <c r="W2730" s="140">
        <v>0</v>
      </c>
      <c r="X2730" s="140">
        <v>0</v>
      </c>
      <c r="Y2730" s="140">
        <v>121504331.54232086</v>
      </c>
      <c r="Z2730" s="140">
        <v>200407985689.40112</v>
      </c>
      <c r="AA2730" s="140">
        <v>158110952546.27133</v>
      </c>
      <c r="AB2730" s="140">
        <v>148468067247.92719</v>
      </c>
      <c r="AC2730" s="140">
        <v>9642885298.3439503</v>
      </c>
      <c r="AD2730" s="140">
        <v>42297033143.130356</v>
      </c>
      <c r="AE2730" s="140">
        <v>39717417800.28978</v>
      </c>
      <c r="AF2730" s="140">
        <v>2579615342.8403058</v>
      </c>
      <c r="AG2730" s="140">
        <v>-22297560330.415512</v>
      </c>
      <c r="AH2730" s="140">
        <v>20261737</v>
      </c>
      <c r="AI2730" s="44"/>
      <c r="AK2730" s="44"/>
      <c r="AL2730" s="4"/>
    </row>
    <row r="2731" spans="1:38" x14ac:dyDescent="0.35">
      <c r="A2731" s="140" t="s">
        <v>233</v>
      </c>
      <c r="B2731" s="140" t="s">
        <v>234</v>
      </c>
      <c r="C2731" s="140" t="s">
        <v>6</v>
      </c>
      <c r="D2731" s="140" t="s">
        <v>3</v>
      </c>
      <c r="E2731" s="140" t="s">
        <v>535</v>
      </c>
      <c r="F2731" s="140">
        <v>2011</v>
      </c>
      <c r="G2731" s="140" t="s">
        <v>2377</v>
      </c>
      <c r="H2731" s="140">
        <v>440656002195.64856</v>
      </c>
      <c r="I2731" s="140">
        <v>212676044642.96155</v>
      </c>
      <c r="J2731" s="140">
        <v>35581101945.610085</v>
      </c>
      <c r="K2731" s="140">
        <v>35441962527.2332</v>
      </c>
      <c r="L2731" s="140">
        <v>1122433598.6798298</v>
      </c>
      <c r="M2731" s="140">
        <v>2597867302.0678186</v>
      </c>
      <c r="N2731" s="140">
        <v>258178739.2242361</v>
      </c>
      <c r="O2731" s="140">
        <v>0</v>
      </c>
      <c r="P2731" s="140">
        <v>4455460038.2976284</v>
      </c>
      <c r="Q2731" s="140">
        <v>27008022848.963688</v>
      </c>
      <c r="R2731" s="140">
        <v>25638196228.927773</v>
      </c>
      <c r="S2731" s="140">
        <v>1369826620.035917</v>
      </c>
      <c r="T2731" s="140">
        <v>139139418.37689018</v>
      </c>
      <c r="U2731" s="140">
        <v>0</v>
      </c>
      <c r="V2731" s="140">
        <v>0</v>
      </c>
      <c r="W2731" s="140">
        <v>0</v>
      </c>
      <c r="X2731" s="140">
        <v>0</v>
      </c>
      <c r="Y2731" s="140">
        <v>139139418.37689018</v>
      </c>
      <c r="Z2731" s="140">
        <v>222410499483.78751</v>
      </c>
      <c r="AA2731" s="140">
        <v>175419737785.33511</v>
      </c>
      <c r="AB2731" s="140">
        <v>160359454228.04999</v>
      </c>
      <c r="AC2731" s="140">
        <v>15060283557.285444</v>
      </c>
      <c r="AD2731" s="140">
        <v>46990761698.452385</v>
      </c>
      <c r="AE2731" s="140">
        <v>42956471118.121506</v>
      </c>
      <c r="AF2731" s="140">
        <v>4034290580.3310766</v>
      </c>
      <c r="AG2731" s="140">
        <v>-30011643876.710522</v>
      </c>
      <c r="AH2731" s="140">
        <v>20398670</v>
      </c>
      <c r="AI2731" s="44"/>
      <c r="AK2731" s="44"/>
      <c r="AL2731" s="4"/>
    </row>
    <row r="2732" spans="1:38" x14ac:dyDescent="0.35">
      <c r="A2732" s="140" t="s">
        <v>233</v>
      </c>
      <c r="B2732" s="140" t="s">
        <v>234</v>
      </c>
      <c r="C2732" s="140" t="s">
        <v>6</v>
      </c>
      <c r="D2732" s="140" t="s">
        <v>3</v>
      </c>
      <c r="E2732" s="140" t="s">
        <v>535</v>
      </c>
      <c r="F2732" s="140">
        <v>2012</v>
      </c>
      <c r="G2732" s="140" t="s">
        <v>2378</v>
      </c>
      <c r="H2732" s="140">
        <v>474117474564.07709</v>
      </c>
      <c r="I2732" s="140">
        <v>228816987411.59222</v>
      </c>
      <c r="J2732" s="140">
        <v>36544258113.147858</v>
      </c>
      <c r="K2732" s="140">
        <v>36365420050.751099</v>
      </c>
      <c r="L2732" s="140">
        <v>1124033951.8059113</v>
      </c>
      <c r="M2732" s="140">
        <v>2883605479.9818649</v>
      </c>
      <c r="N2732" s="140">
        <v>237630439.89015925</v>
      </c>
      <c r="O2732" s="140">
        <v>0</v>
      </c>
      <c r="P2732" s="140">
        <v>4836347017.6712084</v>
      </c>
      <c r="Q2732" s="140">
        <v>27283803161.401955</v>
      </c>
      <c r="R2732" s="140">
        <v>25804835123.789551</v>
      </c>
      <c r="S2732" s="140">
        <v>1478968037.6124032</v>
      </c>
      <c r="T2732" s="140">
        <v>178838062.39675853</v>
      </c>
      <c r="U2732" s="140">
        <v>0</v>
      </c>
      <c r="V2732" s="140">
        <v>0</v>
      </c>
      <c r="W2732" s="140">
        <v>0</v>
      </c>
      <c r="X2732" s="140">
        <v>0</v>
      </c>
      <c r="Y2732" s="140">
        <v>178838062.39675853</v>
      </c>
      <c r="Z2732" s="140">
        <v>245713728265.0358</v>
      </c>
      <c r="AA2732" s="140">
        <v>192551292198.89896</v>
      </c>
      <c r="AB2732" s="140">
        <v>173139042064.73358</v>
      </c>
      <c r="AC2732" s="140">
        <v>19412250134.165577</v>
      </c>
      <c r="AD2732" s="140">
        <v>53162436066.136826</v>
      </c>
      <c r="AE2732" s="140">
        <v>47802812171.265892</v>
      </c>
      <c r="AF2732" s="140">
        <v>5359623894.8705912</v>
      </c>
      <c r="AG2732" s="140">
        <v>-36957499225.698769</v>
      </c>
      <c r="AH2732" s="140">
        <v>20425000</v>
      </c>
      <c r="AI2732" s="44"/>
      <c r="AK2732" s="44"/>
      <c r="AL2732" s="4"/>
    </row>
    <row r="2733" spans="1:38" x14ac:dyDescent="0.35">
      <c r="A2733" s="140" t="s">
        <v>233</v>
      </c>
      <c r="B2733" s="140" t="s">
        <v>234</v>
      </c>
      <c r="C2733" s="140" t="s">
        <v>6</v>
      </c>
      <c r="D2733" s="140" t="s">
        <v>3</v>
      </c>
      <c r="E2733" s="140" t="s">
        <v>535</v>
      </c>
      <c r="F2733" s="140">
        <v>2013</v>
      </c>
      <c r="G2733" s="140" t="s">
        <v>2379</v>
      </c>
      <c r="H2733" s="140">
        <v>497924649132.62469</v>
      </c>
      <c r="I2733" s="140">
        <v>245590140099.81223</v>
      </c>
      <c r="J2733" s="140">
        <v>37330108660.754234</v>
      </c>
      <c r="K2733" s="140">
        <v>37186400876.70755</v>
      </c>
      <c r="L2733" s="140">
        <v>1140214075.4430277</v>
      </c>
      <c r="M2733" s="140">
        <v>3347725494.0507746</v>
      </c>
      <c r="N2733" s="140">
        <v>217082165.06108141</v>
      </c>
      <c r="O2733" s="140">
        <v>1501788887.0677094</v>
      </c>
      <c r="P2733" s="140">
        <v>5156923520.1581011</v>
      </c>
      <c r="Q2733" s="140">
        <v>25822666734.926857</v>
      </c>
      <c r="R2733" s="140">
        <v>24254064746.906235</v>
      </c>
      <c r="S2733" s="140">
        <v>1568601988.0206208</v>
      </c>
      <c r="T2733" s="140">
        <v>143707784.04668391</v>
      </c>
      <c r="U2733" s="140">
        <v>0</v>
      </c>
      <c r="V2733" s="140">
        <v>0</v>
      </c>
      <c r="W2733" s="140">
        <v>0</v>
      </c>
      <c r="X2733" s="140">
        <v>0</v>
      </c>
      <c r="Y2733" s="140">
        <v>143707784.04668391</v>
      </c>
      <c r="Z2733" s="140">
        <v>252445753618.36224</v>
      </c>
      <c r="AA2733" s="140">
        <v>197164259701.46832</v>
      </c>
      <c r="AB2733" s="140">
        <v>181279281820.49133</v>
      </c>
      <c r="AC2733" s="140">
        <v>15884977880.977413</v>
      </c>
      <c r="AD2733" s="140">
        <v>55281493916.893929</v>
      </c>
      <c r="AE2733" s="140">
        <v>50827617187.780167</v>
      </c>
      <c r="AF2733" s="140">
        <v>4453876729.1133986</v>
      </c>
      <c r="AG2733" s="140">
        <v>-37441353246.303993</v>
      </c>
      <c r="AH2733" s="140">
        <v>20585000</v>
      </c>
      <c r="AI2733" s="44"/>
      <c r="AK2733" s="44"/>
      <c r="AL2733" s="4"/>
    </row>
    <row r="2734" spans="1:38" x14ac:dyDescent="0.35">
      <c r="A2734" s="140" t="s">
        <v>233</v>
      </c>
      <c r="B2734" s="140" t="s">
        <v>234</v>
      </c>
      <c r="C2734" s="140" t="s">
        <v>6</v>
      </c>
      <c r="D2734" s="140" t="s">
        <v>3</v>
      </c>
      <c r="E2734" s="140" t="s">
        <v>535</v>
      </c>
      <c r="F2734" s="140">
        <v>2014</v>
      </c>
      <c r="G2734" s="140" t="s">
        <v>2380</v>
      </c>
      <c r="H2734" s="140">
        <v>515668061038.20178</v>
      </c>
      <c r="I2734" s="140">
        <v>261087454625.9147</v>
      </c>
      <c r="J2734" s="140">
        <v>37284329846.571472</v>
      </c>
      <c r="K2734" s="140">
        <v>37170187804.073097</v>
      </c>
      <c r="L2734" s="140">
        <v>1170676229.9685993</v>
      </c>
      <c r="M2734" s="140">
        <v>3856882446.6250267</v>
      </c>
      <c r="N2734" s="140">
        <v>196533865.72700456</v>
      </c>
      <c r="O2734" s="140">
        <v>0</v>
      </c>
      <c r="P2734" s="140">
        <v>5250452238.5982199</v>
      </c>
      <c r="Q2734" s="140">
        <v>26695643023.154247</v>
      </c>
      <c r="R2734" s="140">
        <v>25107052968.629597</v>
      </c>
      <c r="S2734" s="140">
        <v>1588590054.5246496</v>
      </c>
      <c r="T2734" s="140">
        <v>114142042.49837974</v>
      </c>
      <c r="U2734" s="140">
        <v>0</v>
      </c>
      <c r="V2734" s="140">
        <v>0</v>
      </c>
      <c r="W2734" s="140">
        <v>0</v>
      </c>
      <c r="X2734" s="140">
        <v>0</v>
      </c>
      <c r="Y2734" s="140">
        <v>114142042.49837974</v>
      </c>
      <c r="Z2734" s="140">
        <v>257512148288.7142</v>
      </c>
      <c r="AA2734" s="140">
        <v>200710902347.37537</v>
      </c>
      <c r="AB2734" s="140">
        <v>186545133304.0882</v>
      </c>
      <c r="AC2734" s="140">
        <v>14165769043.287024</v>
      </c>
      <c r="AD2734" s="140">
        <v>56801245941.338837</v>
      </c>
      <c r="AE2734" s="140">
        <v>52792329026.684631</v>
      </c>
      <c r="AF2734" s="140">
        <v>4008916914.6544681</v>
      </c>
      <c r="AG2734" s="140">
        <v>-40215871722.998543</v>
      </c>
      <c r="AH2734" s="140">
        <v>20778000</v>
      </c>
      <c r="AI2734" s="44"/>
      <c r="AK2734" s="44"/>
      <c r="AL2734" s="4"/>
    </row>
    <row r="2735" spans="1:38" x14ac:dyDescent="0.35">
      <c r="A2735" s="140" t="s">
        <v>233</v>
      </c>
      <c r="B2735" s="140" t="s">
        <v>234</v>
      </c>
      <c r="C2735" s="140" t="s">
        <v>6</v>
      </c>
      <c r="D2735" s="140" t="s">
        <v>3</v>
      </c>
      <c r="E2735" s="140" t="s">
        <v>535</v>
      </c>
      <c r="F2735" s="140">
        <v>2015</v>
      </c>
      <c r="G2735" s="140" t="s">
        <v>2381</v>
      </c>
      <c r="H2735" s="140">
        <v>572780581760.64368</v>
      </c>
      <c r="I2735" s="140">
        <v>276637905015.88287</v>
      </c>
      <c r="J2735" s="140">
        <v>41091875826.004486</v>
      </c>
      <c r="K2735" s="140">
        <v>40978654209.200989</v>
      </c>
      <c r="L2735" s="140">
        <v>1165434710.1288481</v>
      </c>
      <c r="M2735" s="140">
        <v>4439227206.2279491</v>
      </c>
      <c r="N2735" s="140">
        <v>175985566.39292771</v>
      </c>
      <c r="O2735" s="140">
        <v>404048148.09255975</v>
      </c>
      <c r="P2735" s="140">
        <v>6837492156.8204622</v>
      </c>
      <c r="Q2735" s="140">
        <v>27956466421.538235</v>
      </c>
      <c r="R2735" s="140">
        <v>26147804795.703152</v>
      </c>
      <c r="S2735" s="140">
        <v>1808661625.8350847</v>
      </c>
      <c r="T2735" s="140">
        <v>113221616.80349672</v>
      </c>
      <c r="U2735" s="140">
        <v>0</v>
      </c>
      <c r="V2735" s="140">
        <v>0</v>
      </c>
      <c r="W2735" s="140">
        <v>0</v>
      </c>
      <c r="X2735" s="140">
        <v>0</v>
      </c>
      <c r="Y2735" s="140">
        <v>113221616.80349672</v>
      </c>
      <c r="Z2735" s="140">
        <v>297814904162.04742</v>
      </c>
      <c r="AA2735" s="140">
        <v>233023763728.97702</v>
      </c>
      <c r="AB2735" s="140">
        <v>216416418699.40451</v>
      </c>
      <c r="AC2735" s="140">
        <v>16607345029.572748</v>
      </c>
      <c r="AD2735" s="140">
        <v>64791140433.070427</v>
      </c>
      <c r="AE2735" s="140">
        <v>60173547760.062912</v>
      </c>
      <c r="AF2735" s="140">
        <v>4617592673.0072489</v>
      </c>
      <c r="AG2735" s="140">
        <v>-42764103243.291046</v>
      </c>
      <c r="AH2735" s="140">
        <v>20970000</v>
      </c>
      <c r="AI2735" s="44"/>
      <c r="AK2735" s="44"/>
      <c r="AL2735" s="4"/>
    </row>
    <row r="2736" spans="1:38" x14ac:dyDescent="0.35">
      <c r="A2736" s="140" t="s">
        <v>233</v>
      </c>
      <c r="B2736" s="140" t="s">
        <v>234</v>
      </c>
      <c r="C2736" s="140" t="s">
        <v>6</v>
      </c>
      <c r="D2736" s="140" t="s">
        <v>3</v>
      </c>
      <c r="E2736" s="140" t="s">
        <v>535</v>
      </c>
      <c r="F2736" s="140">
        <v>2016</v>
      </c>
      <c r="G2736" s="140" t="s">
        <v>2382</v>
      </c>
      <c r="H2736" s="140">
        <v>600085102326.44629</v>
      </c>
      <c r="I2736" s="140">
        <v>293608571596.34546</v>
      </c>
      <c r="J2736" s="140">
        <v>44726174291.711472</v>
      </c>
      <c r="K2736" s="140">
        <v>44632949855.889481</v>
      </c>
      <c r="L2736" s="140">
        <v>1221957382.5090137</v>
      </c>
      <c r="M2736" s="140">
        <v>4932562970.1248245</v>
      </c>
      <c r="N2736" s="140">
        <v>155437267.05885085</v>
      </c>
      <c r="O2736" s="140">
        <v>421861953.20499068</v>
      </c>
      <c r="P2736" s="140">
        <v>9185493863.3730431</v>
      </c>
      <c r="Q2736" s="140">
        <v>28715636419.618755</v>
      </c>
      <c r="R2736" s="140">
        <v>26557253061.975533</v>
      </c>
      <c r="S2736" s="140">
        <v>2158383357.6432214</v>
      </c>
      <c r="T2736" s="140">
        <v>93224435.821996197</v>
      </c>
      <c r="U2736" s="140">
        <v>0</v>
      </c>
      <c r="V2736" s="140">
        <v>0</v>
      </c>
      <c r="W2736" s="140">
        <v>0</v>
      </c>
      <c r="X2736" s="140">
        <v>0</v>
      </c>
      <c r="Y2736" s="140">
        <v>93224435.821996197</v>
      </c>
      <c r="Z2736" s="140">
        <v>307201604690.01501</v>
      </c>
      <c r="AA2736" s="140">
        <v>240216878653.01758</v>
      </c>
      <c r="AB2736" s="140">
        <v>223302655768.49414</v>
      </c>
      <c r="AC2736" s="140">
        <v>16914222884.523184</v>
      </c>
      <c r="AD2736" s="140">
        <v>66984726036.997452</v>
      </c>
      <c r="AE2736" s="140">
        <v>62268177423.088188</v>
      </c>
      <c r="AF2736" s="140">
        <v>4716548613.9092531</v>
      </c>
      <c r="AG2736" s="140">
        <v>-45451248251.625679</v>
      </c>
      <c r="AH2736" s="140">
        <v>21203000</v>
      </c>
      <c r="AI2736" s="44"/>
      <c r="AK2736" s="44"/>
      <c r="AL2736" s="4"/>
    </row>
    <row r="2737" spans="1:38" x14ac:dyDescent="0.35">
      <c r="A2737" s="140" t="s">
        <v>233</v>
      </c>
      <c r="B2737" s="140" t="s">
        <v>234</v>
      </c>
      <c r="C2737" s="140" t="s">
        <v>6</v>
      </c>
      <c r="D2737" s="140" t="s">
        <v>3</v>
      </c>
      <c r="E2737" s="140" t="s">
        <v>535</v>
      </c>
      <c r="F2737" s="140">
        <v>2017</v>
      </c>
      <c r="G2737" s="140" t="s">
        <v>2383</v>
      </c>
      <c r="H2737" s="140">
        <v>618197531384.25562</v>
      </c>
      <c r="I2737" s="140">
        <v>311356805015.32947</v>
      </c>
      <c r="J2737" s="140">
        <v>49889423234.798904</v>
      </c>
      <c r="K2737" s="140">
        <v>49821642747.434174</v>
      </c>
      <c r="L2737" s="140">
        <v>1233611355.3432753</v>
      </c>
      <c r="M2737" s="140">
        <v>5197571960.6025486</v>
      </c>
      <c r="N2737" s="140">
        <v>134888967.724774</v>
      </c>
      <c r="O2737" s="140">
        <v>402144905.75686687</v>
      </c>
      <c r="P2737" s="140">
        <v>10402203099.054081</v>
      </c>
      <c r="Q2737" s="140">
        <v>32451222458.952618</v>
      </c>
      <c r="R2737" s="140">
        <v>30006926276.527786</v>
      </c>
      <c r="S2737" s="140">
        <v>2444296182.4248328</v>
      </c>
      <c r="T2737" s="140">
        <v>67780487.364729479</v>
      </c>
      <c r="U2737" s="140">
        <v>0</v>
      </c>
      <c r="V2737" s="140">
        <v>0</v>
      </c>
      <c r="W2737" s="140">
        <v>0</v>
      </c>
      <c r="X2737" s="140">
        <v>0</v>
      </c>
      <c r="Y2737" s="140">
        <v>67780487.364729479</v>
      </c>
      <c r="Z2737" s="140">
        <v>304713475772.93787</v>
      </c>
      <c r="AA2737" s="140">
        <v>238170715556.75089</v>
      </c>
      <c r="AB2737" s="140">
        <v>221575972756.54797</v>
      </c>
      <c r="AC2737" s="140">
        <v>16594742800.20315</v>
      </c>
      <c r="AD2737" s="140">
        <v>66542760216.186981</v>
      </c>
      <c r="AE2737" s="140">
        <v>61906338024.558723</v>
      </c>
      <c r="AF2737" s="140">
        <v>4636422191.6278458</v>
      </c>
      <c r="AG2737" s="140">
        <v>-47762172638.810532</v>
      </c>
      <c r="AH2737" s="140">
        <v>21444000</v>
      </c>
      <c r="AI2737" s="44"/>
      <c r="AK2737" s="44"/>
      <c r="AL2737" s="4"/>
    </row>
    <row r="2738" spans="1:38" x14ac:dyDescent="0.35">
      <c r="A2738" s="140" t="s">
        <v>233</v>
      </c>
      <c r="B2738" s="140" t="s">
        <v>234</v>
      </c>
      <c r="C2738" s="140" t="s">
        <v>6</v>
      </c>
      <c r="D2738" s="140" t="s">
        <v>3</v>
      </c>
      <c r="E2738" s="140" t="s">
        <v>535</v>
      </c>
      <c r="F2738" s="140">
        <v>2018</v>
      </c>
      <c r="G2738" s="140" t="s">
        <v>2384</v>
      </c>
      <c r="H2738" s="140">
        <v>649490765626.65186</v>
      </c>
      <c r="I2738" s="140">
        <v>333086381257.71729</v>
      </c>
      <c r="J2738" s="140">
        <v>50967317845.989403</v>
      </c>
      <c r="K2738" s="140">
        <v>50910271149.25576</v>
      </c>
      <c r="L2738" s="140">
        <v>1205266883.3707051</v>
      </c>
      <c r="M2738" s="140">
        <v>5660902394.106823</v>
      </c>
      <c r="N2738" s="140">
        <v>114340692.89569616</v>
      </c>
      <c r="O2738" s="140">
        <v>399066358.52463555</v>
      </c>
      <c r="P2738" s="140">
        <v>12010986659.530481</v>
      </c>
      <c r="Q2738" s="140">
        <v>31519708160.827415</v>
      </c>
      <c r="R2738" s="140">
        <v>28697177406.196674</v>
      </c>
      <c r="S2738" s="140">
        <v>2822530754.6307392</v>
      </c>
      <c r="T2738" s="140">
        <v>57046696.733649112</v>
      </c>
      <c r="U2738" s="140">
        <v>0</v>
      </c>
      <c r="V2738" s="140">
        <v>0</v>
      </c>
      <c r="W2738" s="140">
        <v>0</v>
      </c>
      <c r="X2738" s="140">
        <v>0</v>
      </c>
      <c r="Y2738" s="140">
        <v>57046696.733649112</v>
      </c>
      <c r="Z2738" s="140">
        <v>316679316522.94507</v>
      </c>
      <c r="AA2738" s="140">
        <v>247475368068.90912</v>
      </c>
      <c r="AB2738" s="140">
        <v>230232315862.05307</v>
      </c>
      <c r="AC2738" s="140">
        <v>17243052206.85527</v>
      </c>
      <c r="AD2738" s="140">
        <v>69203948454.035965</v>
      </c>
      <c r="AE2738" s="140">
        <v>64382105757.427925</v>
      </c>
      <c r="AF2738" s="140">
        <v>4821842696.6080856</v>
      </c>
      <c r="AG2738" s="140">
        <v>-51242250000</v>
      </c>
      <c r="AH2738" s="140">
        <v>21670000</v>
      </c>
      <c r="AI2738" s="44"/>
      <c r="AK2738" s="44"/>
      <c r="AL2738" s="4"/>
    </row>
    <row r="2739" spans="1:38" x14ac:dyDescent="0.35">
      <c r="A2739" s="140" t="s">
        <v>404</v>
      </c>
      <c r="B2739" s="140" t="s">
        <v>405</v>
      </c>
      <c r="C2739" s="140" t="s">
        <v>16</v>
      </c>
      <c r="D2739" s="140" t="s">
        <v>10</v>
      </c>
      <c r="E2739" s="140" t="s">
        <v>535</v>
      </c>
      <c r="F2739" s="140">
        <v>1995</v>
      </c>
      <c r="G2739" s="140" t="s">
        <v>2385</v>
      </c>
      <c r="H2739" s="140">
        <v>21888646986.246429</v>
      </c>
      <c r="I2739" s="140">
        <v>5297777754.2358456</v>
      </c>
      <c r="J2739" s="140">
        <v>2058263672.2905378</v>
      </c>
      <c r="K2739" s="140">
        <v>2058263672.2905378</v>
      </c>
      <c r="L2739" s="140">
        <v>64011840.62381772</v>
      </c>
      <c r="M2739" s="140">
        <v>56436855.949294239</v>
      </c>
      <c r="N2739" s="140">
        <v>0</v>
      </c>
      <c r="O2739" s="140">
        <v>0</v>
      </c>
      <c r="P2739" s="140">
        <v>12166690.314193331</v>
      </c>
      <c r="Q2739" s="140">
        <v>1925648285.4032326</v>
      </c>
      <c r="R2739" s="140">
        <v>369347798.79037654</v>
      </c>
      <c r="S2739" s="140">
        <v>1556300486.6128559</v>
      </c>
      <c r="T2739" s="140">
        <v>0</v>
      </c>
      <c r="U2739" s="140">
        <v>0</v>
      </c>
      <c r="V2739" s="140">
        <v>0</v>
      </c>
      <c r="W2739" s="140">
        <v>0</v>
      </c>
      <c r="X2739" s="140">
        <v>0</v>
      </c>
      <c r="Y2739" s="140">
        <v>0</v>
      </c>
      <c r="Z2739" s="140">
        <v>14747433716.633554</v>
      </c>
      <c r="AA2739" s="140">
        <v>7485425288.8173904</v>
      </c>
      <c r="AB2739" s="140">
        <v>6075446676.7056313</v>
      </c>
      <c r="AC2739" s="140">
        <v>1409978612.1117461</v>
      </c>
      <c r="AD2739" s="140">
        <v>7262008427.8161249</v>
      </c>
      <c r="AE2739" s="140">
        <v>5894113329.1244411</v>
      </c>
      <c r="AF2739" s="140">
        <v>1367895098.6916709</v>
      </c>
      <c r="AG2739" s="140">
        <v>-214828156.9135057</v>
      </c>
      <c r="AH2739" s="140">
        <v>1898598</v>
      </c>
      <c r="AI2739" s="44"/>
      <c r="AK2739" s="44"/>
      <c r="AL2739" s="4"/>
    </row>
    <row r="2740" spans="1:38" x14ac:dyDescent="0.35">
      <c r="A2740" s="140" t="s">
        <v>404</v>
      </c>
      <c r="B2740" s="140" t="s">
        <v>405</v>
      </c>
      <c r="C2740" s="140" t="s">
        <v>16</v>
      </c>
      <c r="D2740" s="140" t="s">
        <v>10</v>
      </c>
      <c r="E2740" s="140" t="s">
        <v>535</v>
      </c>
      <c r="F2740" s="140">
        <v>1996</v>
      </c>
      <c r="G2740" s="140" t="s">
        <v>2386</v>
      </c>
      <c r="H2740" s="140">
        <v>22313309518.84013</v>
      </c>
      <c r="I2740" s="140">
        <v>5675519567.534853</v>
      </c>
      <c r="J2740" s="140">
        <v>2082915328.9245265</v>
      </c>
      <c r="K2740" s="140">
        <v>2082915328.9245265</v>
      </c>
      <c r="L2740" s="140">
        <v>70201904.945729092</v>
      </c>
      <c r="M2740" s="140">
        <v>59399189.847027846</v>
      </c>
      <c r="N2740" s="140">
        <v>0</v>
      </c>
      <c r="O2740" s="140">
        <v>0</v>
      </c>
      <c r="P2740" s="140">
        <v>11872300.577954728</v>
      </c>
      <c r="Q2740" s="140">
        <v>1941441933.5538149</v>
      </c>
      <c r="R2740" s="140">
        <v>431593502.37853211</v>
      </c>
      <c r="S2740" s="140">
        <v>1509848431.1752827</v>
      </c>
      <c r="T2740" s="140">
        <v>0</v>
      </c>
      <c r="U2740" s="140">
        <v>0</v>
      </c>
      <c r="V2740" s="140">
        <v>0</v>
      </c>
      <c r="W2740" s="140">
        <v>0</v>
      </c>
      <c r="X2740" s="140">
        <v>0</v>
      </c>
      <c r="Y2740" s="140">
        <v>0</v>
      </c>
      <c r="Z2740" s="140">
        <v>14825933344.830936</v>
      </c>
      <c r="AA2740" s="140">
        <v>7508207792.4373837</v>
      </c>
      <c r="AB2740" s="140">
        <v>6161756848.3779736</v>
      </c>
      <c r="AC2740" s="140">
        <v>1346450944.0594106</v>
      </c>
      <c r="AD2740" s="140">
        <v>7317725552.3935251</v>
      </c>
      <c r="AE2740" s="140">
        <v>6005433890.9517307</v>
      </c>
      <c r="AF2740" s="140">
        <v>1312291661.4418013</v>
      </c>
      <c r="AG2740" s="140">
        <v>-271058722.45018107</v>
      </c>
      <c r="AH2740" s="140">
        <v>1934291</v>
      </c>
      <c r="AI2740" s="44"/>
      <c r="AK2740" s="44"/>
      <c r="AL2740" s="4"/>
    </row>
    <row r="2741" spans="1:38" x14ac:dyDescent="0.35">
      <c r="A2741" s="140" t="s">
        <v>404</v>
      </c>
      <c r="B2741" s="140" t="s">
        <v>405</v>
      </c>
      <c r="C2741" s="140" t="s">
        <v>16</v>
      </c>
      <c r="D2741" s="140" t="s">
        <v>10</v>
      </c>
      <c r="E2741" s="140" t="s">
        <v>535</v>
      </c>
      <c r="F2741" s="140">
        <v>1997</v>
      </c>
      <c r="G2741" s="140" t="s">
        <v>2387</v>
      </c>
      <c r="H2741" s="140">
        <v>22063162350.621933</v>
      </c>
      <c r="I2741" s="140">
        <v>6059290626.2975159</v>
      </c>
      <c r="J2741" s="140">
        <v>2149207649.7989125</v>
      </c>
      <c r="K2741" s="140">
        <v>2149207649.7989125</v>
      </c>
      <c r="L2741" s="140">
        <v>75761161.244107723</v>
      </c>
      <c r="M2741" s="140">
        <v>59590227.704835176</v>
      </c>
      <c r="N2741" s="140">
        <v>0</v>
      </c>
      <c r="O2741" s="140">
        <v>0</v>
      </c>
      <c r="P2741" s="140">
        <v>11997931.193362378</v>
      </c>
      <c r="Q2741" s="140">
        <v>2001858329.6566074</v>
      </c>
      <c r="R2741" s="140">
        <v>484818888.25573748</v>
      </c>
      <c r="S2741" s="140">
        <v>1517039441.4008698</v>
      </c>
      <c r="T2741" s="140">
        <v>0</v>
      </c>
      <c r="U2741" s="140">
        <v>0</v>
      </c>
      <c r="V2741" s="140">
        <v>0</v>
      </c>
      <c r="W2741" s="140">
        <v>0</v>
      </c>
      <c r="X2741" s="140">
        <v>0</v>
      </c>
      <c r="Y2741" s="140">
        <v>0</v>
      </c>
      <c r="Z2741" s="140">
        <v>13996762841.539049</v>
      </c>
      <c r="AA2741" s="140">
        <v>7033745915.0400524</v>
      </c>
      <c r="AB2741" s="140">
        <v>5631288523.6984472</v>
      </c>
      <c r="AC2741" s="140">
        <v>1402457391.3416045</v>
      </c>
      <c r="AD2741" s="140">
        <v>6963016926.4990253</v>
      </c>
      <c r="AE2741" s="140">
        <v>5574662176.0488634</v>
      </c>
      <c r="AF2741" s="140">
        <v>1388354750.4501607</v>
      </c>
      <c r="AG2741" s="140">
        <v>-142098767.01354387</v>
      </c>
      <c r="AH2741" s="140">
        <v>1968044</v>
      </c>
      <c r="AI2741" s="44"/>
      <c r="AK2741" s="44"/>
      <c r="AL2741" s="4"/>
    </row>
    <row r="2742" spans="1:38" x14ac:dyDescent="0.35">
      <c r="A2742" s="140" t="s">
        <v>404</v>
      </c>
      <c r="B2742" s="140" t="s">
        <v>405</v>
      </c>
      <c r="C2742" s="140" t="s">
        <v>16</v>
      </c>
      <c r="D2742" s="140" t="s">
        <v>10</v>
      </c>
      <c r="E2742" s="140" t="s">
        <v>535</v>
      </c>
      <c r="F2742" s="140">
        <v>1998</v>
      </c>
      <c r="G2742" s="140" t="s">
        <v>2388</v>
      </c>
      <c r="H2742" s="140">
        <v>22533421324.481258</v>
      </c>
      <c r="I2742" s="140">
        <v>6367513867.7939014</v>
      </c>
      <c r="J2742" s="140">
        <v>2148967083.7518587</v>
      </c>
      <c r="K2742" s="140">
        <v>2148967083.7518587</v>
      </c>
      <c r="L2742" s="140">
        <v>86095747.313221514</v>
      </c>
      <c r="M2742" s="140">
        <v>57822332.58635021</v>
      </c>
      <c r="N2742" s="140">
        <v>0</v>
      </c>
      <c r="O2742" s="140">
        <v>0</v>
      </c>
      <c r="P2742" s="140">
        <v>11786098.414743029</v>
      </c>
      <c r="Q2742" s="140">
        <v>1993262905.4375439</v>
      </c>
      <c r="R2742" s="140">
        <v>511539965.60823953</v>
      </c>
      <c r="S2742" s="140">
        <v>1481722939.8293042</v>
      </c>
      <c r="T2742" s="140">
        <v>0</v>
      </c>
      <c r="U2742" s="140">
        <v>0</v>
      </c>
      <c r="V2742" s="140">
        <v>0</v>
      </c>
      <c r="W2742" s="140">
        <v>0</v>
      </c>
      <c r="X2742" s="140">
        <v>0</v>
      </c>
      <c r="Y2742" s="140">
        <v>0</v>
      </c>
      <c r="Z2742" s="140">
        <v>14297914589.306128</v>
      </c>
      <c r="AA2742" s="140">
        <v>7129816600.6242561</v>
      </c>
      <c r="AB2742" s="140">
        <v>5996106416.7551727</v>
      </c>
      <c r="AC2742" s="140">
        <v>1133710183.8690782</v>
      </c>
      <c r="AD2742" s="140">
        <v>7168097988.681942</v>
      </c>
      <c r="AE2742" s="140">
        <v>6028300691.788126</v>
      </c>
      <c r="AF2742" s="140">
        <v>1139797296.893815</v>
      </c>
      <c r="AG2742" s="140">
        <v>-280974216.37062484</v>
      </c>
      <c r="AH2742" s="140">
        <v>1997516</v>
      </c>
      <c r="AI2742" s="44"/>
      <c r="AK2742" s="44"/>
      <c r="AL2742" s="4"/>
    </row>
    <row r="2743" spans="1:38" x14ac:dyDescent="0.35">
      <c r="A2743" s="140" t="s">
        <v>404</v>
      </c>
      <c r="B2743" s="140" t="s">
        <v>405</v>
      </c>
      <c r="C2743" s="140" t="s">
        <v>16</v>
      </c>
      <c r="D2743" s="140" t="s">
        <v>10</v>
      </c>
      <c r="E2743" s="140" t="s">
        <v>535</v>
      </c>
      <c r="F2743" s="140">
        <v>1999</v>
      </c>
      <c r="G2743" s="140" t="s">
        <v>2389</v>
      </c>
      <c r="H2743" s="140">
        <v>22011216794.651516</v>
      </c>
      <c r="I2743" s="140">
        <v>6603030414.2985239</v>
      </c>
      <c r="J2743" s="140">
        <v>2188357955.6541815</v>
      </c>
      <c r="K2743" s="140">
        <v>2188357955.6541815</v>
      </c>
      <c r="L2743" s="140">
        <v>71894299.647936225</v>
      </c>
      <c r="M2743" s="140">
        <v>57817323.393863373</v>
      </c>
      <c r="N2743" s="140">
        <v>0</v>
      </c>
      <c r="O2743" s="140">
        <v>0</v>
      </c>
      <c r="P2743" s="140">
        <v>12151550.46065231</v>
      </c>
      <c r="Q2743" s="140">
        <v>2046494782.1517296</v>
      </c>
      <c r="R2743" s="140">
        <v>527524392.58837402</v>
      </c>
      <c r="S2743" s="140">
        <v>1518970389.5633554</v>
      </c>
      <c r="T2743" s="140">
        <v>0</v>
      </c>
      <c r="U2743" s="140">
        <v>0</v>
      </c>
      <c r="V2743" s="140">
        <v>0</v>
      </c>
      <c r="W2743" s="140">
        <v>0</v>
      </c>
      <c r="X2743" s="140">
        <v>0</v>
      </c>
      <c r="Y2743" s="140">
        <v>0</v>
      </c>
      <c r="Z2743" s="140">
        <v>13609195394.506409</v>
      </c>
      <c r="AA2743" s="140">
        <v>6740250578.517539</v>
      </c>
      <c r="AB2743" s="140">
        <v>5661747449.0218306</v>
      </c>
      <c r="AC2743" s="140">
        <v>1078503129.4957035</v>
      </c>
      <c r="AD2743" s="140">
        <v>6868944815.9888697</v>
      </c>
      <c r="AE2743" s="140">
        <v>5769849404.9089746</v>
      </c>
      <c r="AF2743" s="140">
        <v>1099095411.0799026</v>
      </c>
      <c r="AG2743" s="140">
        <v>-389366969.80759925</v>
      </c>
      <c r="AH2743" s="140">
        <v>2019731</v>
      </c>
      <c r="AI2743" s="44"/>
      <c r="AK2743" s="44"/>
      <c r="AL2743" s="4"/>
    </row>
    <row r="2744" spans="1:38" x14ac:dyDescent="0.35">
      <c r="A2744" s="140" t="s">
        <v>404</v>
      </c>
      <c r="B2744" s="140" t="s">
        <v>405</v>
      </c>
      <c r="C2744" s="140" t="s">
        <v>16</v>
      </c>
      <c r="D2744" s="140" t="s">
        <v>10</v>
      </c>
      <c r="E2744" s="140" t="s">
        <v>535</v>
      </c>
      <c r="F2744" s="140">
        <v>2000</v>
      </c>
      <c r="G2744" s="140" t="s">
        <v>2390</v>
      </c>
      <c r="H2744" s="140">
        <v>21784066964.251175</v>
      </c>
      <c r="I2744" s="140">
        <v>6821235001.3303595</v>
      </c>
      <c r="J2744" s="140">
        <v>2280393744.096632</v>
      </c>
      <c r="K2744" s="140">
        <v>2280393744.096632</v>
      </c>
      <c r="L2744" s="140">
        <v>71344907.110540837</v>
      </c>
      <c r="M2744" s="140">
        <v>56693900.468488835</v>
      </c>
      <c r="N2744" s="140">
        <v>0</v>
      </c>
      <c r="O2744" s="140">
        <v>0</v>
      </c>
      <c r="P2744" s="140">
        <v>12539238.554733077</v>
      </c>
      <c r="Q2744" s="140">
        <v>2139815697.9628692</v>
      </c>
      <c r="R2744" s="140">
        <v>581255706.57237601</v>
      </c>
      <c r="S2744" s="140">
        <v>1558559991.3904932</v>
      </c>
      <c r="T2744" s="140">
        <v>0</v>
      </c>
      <c r="U2744" s="140">
        <v>0</v>
      </c>
      <c r="V2744" s="140">
        <v>0</v>
      </c>
      <c r="W2744" s="140">
        <v>0</v>
      </c>
      <c r="X2744" s="140">
        <v>0</v>
      </c>
      <c r="Y2744" s="140">
        <v>0</v>
      </c>
      <c r="Z2744" s="140">
        <v>13367713228.977625</v>
      </c>
      <c r="AA2744" s="140">
        <v>6605911044.8757782</v>
      </c>
      <c r="AB2744" s="140">
        <v>5256201454.4910192</v>
      </c>
      <c r="AC2744" s="140">
        <v>1349709590.384763</v>
      </c>
      <c r="AD2744" s="140">
        <v>6761802184.1018305</v>
      </c>
      <c r="AE2744" s="140">
        <v>5380241155.7791262</v>
      </c>
      <c r="AF2744" s="140">
        <v>1381561028.3227019</v>
      </c>
      <c r="AG2744" s="140">
        <v>-685275010.15344346</v>
      </c>
      <c r="AH2744" s="140">
        <v>2032804</v>
      </c>
      <c r="AI2744" s="44"/>
      <c r="AK2744" s="44"/>
      <c r="AL2744" s="4"/>
    </row>
    <row r="2745" spans="1:38" x14ac:dyDescent="0.35">
      <c r="A2745" s="140" t="s">
        <v>404</v>
      </c>
      <c r="B2745" s="140" t="s">
        <v>405</v>
      </c>
      <c r="C2745" s="140" t="s">
        <v>16</v>
      </c>
      <c r="D2745" s="140" t="s">
        <v>10</v>
      </c>
      <c r="E2745" s="140" t="s">
        <v>535</v>
      </c>
      <c r="F2745" s="140">
        <v>2001</v>
      </c>
      <c r="G2745" s="140" t="s">
        <v>2391</v>
      </c>
      <c r="H2745" s="140">
        <v>22480134042.881817</v>
      </c>
      <c r="I2745" s="140">
        <v>7009972779.9430599</v>
      </c>
      <c r="J2745" s="140">
        <v>2423067566.5375199</v>
      </c>
      <c r="K2745" s="140">
        <v>2423067566.5375199</v>
      </c>
      <c r="L2745" s="140">
        <v>70415520.494495034</v>
      </c>
      <c r="M2745" s="140">
        <v>56212785.560804516</v>
      </c>
      <c r="N2745" s="140">
        <v>0</v>
      </c>
      <c r="O2745" s="140">
        <v>0</v>
      </c>
      <c r="P2745" s="140">
        <v>13449544.586937066</v>
      </c>
      <c r="Q2745" s="140">
        <v>2282989715.8952837</v>
      </c>
      <c r="R2745" s="140">
        <v>613533515.84883511</v>
      </c>
      <c r="S2745" s="140">
        <v>1669456200.0464485</v>
      </c>
      <c r="T2745" s="140">
        <v>0</v>
      </c>
      <c r="U2745" s="140">
        <v>0</v>
      </c>
      <c r="V2745" s="140">
        <v>0</v>
      </c>
      <c r="W2745" s="140">
        <v>0</v>
      </c>
      <c r="X2745" s="140">
        <v>0</v>
      </c>
      <c r="Y2745" s="140">
        <v>0</v>
      </c>
      <c r="Z2745" s="140">
        <v>13215654341.88512</v>
      </c>
      <c r="AA2745" s="140">
        <v>6540106944.5476046</v>
      </c>
      <c r="AB2745" s="140">
        <v>5001027582.5598402</v>
      </c>
      <c r="AC2745" s="140">
        <v>1539079361.9877796</v>
      </c>
      <c r="AD2745" s="140">
        <v>6675547397.3375158</v>
      </c>
      <c r="AE2745" s="140">
        <v>5104594916.5407267</v>
      </c>
      <c r="AF2745" s="140">
        <v>1570952480.7967896</v>
      </c>
      <c r="AG2745" s="140">
        <v>-168560645.4838827</v>
      </c>
      <c r="AH2745" s="140">
        <v>2035740</v>
      </c>
      <c r="AI2745" s="44"/>
      <c r="AK2745" s="44"/>
      <c r="AL2745" s="4"/>
    </row>
    <row r="2746" spans="1:38" x14ac:dyDescent="0.35">
      <c r="A2746" s="140" t="s">
        <v>404</v>
      </c>
      <c r="B2746" s="140" t="s">
        <v>405</v>
      </c>
      <c r="C2746" s="140" t="s">
        <v>16</v>
      </c>
      <c r="D2746" s="140" t="s">
        <v>10</v>
      </c>
      <c r="E2746" s="140" t="s">
        <v>535</v>
      </c>
      <c r="F2746" s="140">
        <v>2002</v>
      </c>
      <c r="G2746" s="140" t="s">
        <v>2392</v>
      </c>
      <c r="H2746" s="140">
        <v>21729383121.425789</v>
      </c>
      <c r="I2746" s="140">
        <v>7133067238.8948479</v>
      </c>
      <c r="J2746" s="140">
        <v>2531412118.4528847</v>
      </c>
      <c r="K2746" s="140">
        <v>2531412118.4528847</v>
      </c>
      <c r="L2746" s="140">
        <v>74520974.288113073</v>
      </c>
      <c r="M2746" s="140">
        <v>56131671.272831947</v>
      </c>
      <c r="N2746" s="140">
        <v>0</v>
      </c>
      <c r="O2746" s="140">
        <v>0</v>
      </c>
      <c r="P2746" s="140">
        <v>14194127.668112496</v>
      </c>
      <c r="Q2746" s="140">
        <v>2386565345.2238274</v>
      </c>
      <c r="R2746" s="140">
        <v>627054144.91804481</v>
      </c>
      <c r="S2746" s="140">
        <v>1759511200.3057828</v>
      </c>
      <c r="T2746" s="140">
        <v>0</v>
      </c>
      <c r="U2746" s="140">
        <v>0</v>
      </c>
      <c r="V2746" s="140">
        <v>0</v>
      </c>
      <c r="W2746" s="140">
        <v>0</v>
      </c>
      <c r="X2746" s="140">
        <v>0</v>
      </c>
      <c r="Y2746" s="140">
        <v>0</v>
      </c>
      <c r="Z2746" s="140">
        <v>12421792582.650637</v>
      </c>
      <c r="AA2746" s="140">
        <v>6167258483.7040615</v>
      </c>
      <c r="AB2746" s="140">
        <v>4865383269.1762924</v>
      </c>
      <c r="AC2746" s="140">
        <v>1301875214.5277696</v>
      </c>
      <c r="AD2746" s="140">
        <v>6254534098.9465733</v>
      </c>
      <c r="AE2746" s="140">
        <v>4934235469.7659082</v>
      </c>
      <c r="AF2746" s="140">
        <v>1320298629.1806681</v>
      </c>
      <c r="AG2746" s="140">
        <v>-356888818.57258278</v>
      </c>
      <c r="AH2746" s="140">
        <v>2029829</v>
      </c>
      <c r="AI2746" s="44"/>
      <c r="AK2746" s="44"/>
      <c r="AL2746" s="4"/>
    </row>
    <row r="2747" spans="1:38" x14ac:dyDescent="0.35">
      <c r="A2747" s="140" t="s">
        <v>404</v>
      </c>
      <c r="B2747" s="140" t="s">
        <v>405</v>
      </c>
      <c r="C2747" s="140" t="s">
        <v>16</v>
      </c>
      <c r="D2747" s="140" t="s">
        <v>10</v>
      </c>
      <c r="E2747" s="140" t="s">
        <v>535</v>
      </c>
      <c r="F2747" s="140">
        <v>2003</v>
      </c>
      <c r="G2747" s="140" t="s">
        <v>2393</v>
      </c>
      <c r="H2747" s="140">
        <v>22369762047.124123</v>
      </c>
      <c r="I2747" s="140">
        <v>7254797132.9403152</v>
      </c>
      <c r="J2747" s="140">
        <v>2544995850.4175305</v>
      </c>
      <c r="K2747" s="140">
        <v>2544995850.4175305</v>
      </c>
      <c r="L2747" s="140">
        <v>80472143.888834462</v>
      </c>
      <c r="M2747" s="140">
        <v>56363745.237108096</v>
      </c>
      <c r="N2747" s="140">
        <v>0</v>
      </c>
      <c r="O2747" s="140">
        <v>0</v>
      </c>
      <c r="P2747" s="140">
        <v>14422858.03217941</v>
      </c>
      <c r="Q2747" s="140">
        <v>2393737103.2594085</v>
      </c>
      <c r="R2747" s="140">
        <v>608272190.48552096</v>
      </c>
      <c r="S2747" s="140">
        <v>1785464912.7738874</v>
      </c>
      <c r="T2747" s="140">
        <v>0</v>
      </c>
      <c r="U2747" s="140">
        <v>0</v>
      </c>
      <c r="V2747" s="140">
        <v>0</v>
      </c>
      <c r="W2747" s="140">
        <v>0</v>
      </c>
      <c r="X2747" s="140">
        <v>0</v>
      </c>
      <c r="Y2747" s="140">
        <v>0</v>
      </c>
      <c r="Z2747" s="140">
        <v>12801719544.477066</v>
      </c>
      <c r="AA2747" s="140">
        <v>6409004401.144639</v>
      </c>
      <c r="AB2747" s="140">
        <v>5048542365.8501968</v>
      </c>
      <c r="AC2747" s="140">
        <v>1360462035.2944293</v>
      </c>
      <c r="AD2747" s="140">
        <v>6392715143.3324432</v>
      </c>
      <c r="AE2747" s="140">
        <v>5035710886.4150381</v>
      </c>
      <c r="AF2747" s="140">
        <v>1357004256.9173925</v>
      </c>
      <c r="AG2747" s="140">
        <v>-231750480.71079019</v>
      </c>
      <c r="AH2747" s="140">
        <v>2018348</v>
      </c>
      <c r="AI2747" s="44"/>
      <c r="AK2747" s="44"/>
      <c r="AL2747" s="4"/>
    </row>
    <row r="2748" spans="1:38" x14ac:dyDescent="0.35">
      <c r="A2748" s="140" t="s">
        <v>404</v>
      </c>
      <c r="B2748" s="140" t="s">
        <v>405</v>
      </c>
      <c r="C2748" s="140" t="s">
        <v>16</v>
      </c>
      <c r="D2748" s="140" t="s">
        <v>10</v>
      </c>
      <c r="E2748" s="140" t="s">
        <v>535</v>
      </c>
      <c r="F2748" s="140">
        <v>2004</v>
      </c>
      <c r="G2748" s="140" t="s">
        <v>2394</v>
      </c>
      <c r="H2748" s="140">
        <v>22222192418.886528</v>
      </c>
      <c r="I2748" s="140">
        <v>7345504219.1859455</v>
      </c>
      <c r="J2748" s="140">
        <v>2430455621.5175123</v>
      </c>
      <c r="K2748" s="140">
        <v>2430455621.5175123</v>
      </c>
      <c r="L2748" s="140">
        <v>84545224.533688679</v>
      </c>
      <c r="M2748" s="140">
        <v>56557696.108285151</v>
      </c>
      <c r="N2748" s="140">
        <v>0</v>
      </c>
      <c r="O2748" s="140">
        <v>0</v>
      </c>
      <c r="P2748" s="140">
        <v>13875783.291075652</v>
      </c>
      <c r="Q2748" s="140">
        <v>2275476917.5844631</v>
      </c>
      <c r="R2748" s="140">
        <v>560039237.8815676</v>
      </c>
      <c r="S2748" s="140">
        <v>1715437679.7028954</v>
      </c>
      <c r="T2748" s="140">
        <v>0</v>
      </c>
      <c r="U2748" s="140">
        <v>0</v>
      </c>
      <c r="V2748" s="140">
        <v>0</v>
      </c>
      <c r="W2748" s="140">
        <v>0</v>
      </c>
      <c r="X2748" s="140">
        <v>0</v>
      </c>
      <c r="Y2748" s="140">
        <v>0</v>
      </c>
      <c r="Z2748" s="140">
        <v>12550431767.338398</v>
      </c>
      <c r="AA2748" s="140">
        <v>6315005047.3620186</v>
      </c>
      <c r="AB2748" s="140">
        <v>5008988173.9582453</v>
      </c>
      <c r="AC2748" s="140">
        <v>1306016873.4037685</v>
      </c>
      <c r="AD2748" s="140">
        <v>6235426719.9763794</v>
      </c>
      <c r="AE2748" s="140">
        <v>4945867575.0373487</v>
      </c>
      <c r="AF2748" s="140">
        <v>1289559144.939039</v>
      </c>
      <c r="AG2748" s="140">
        <v>-104199189.15532528</v>
      </c>
      <c r="AH2748" s="140">
        <v>2005940</v>
      </c>
      <c r="AI2748" s="44"/>
      <c r="AK2748" s="44"/>
      <c r="AL2748" s="4"/>
    </row>
    <row r="2749" spans="1:38" x14ac:dyDescent="0.35">
      <c r="A2749" s="140" t="s">
        <v>404</v>
      </c>
      <c r="B2749" s="140" t="s">
        <v>405</v>
      </c>
      <c r="C2749" s="140" t="s">
        <v>16</v>
      </c>
      <c r="D2749" s="140" t="s">
        <v>10</v>
      </c>
      <c r="E2749" s="140" t="s">
        <v>535</v>
      </c>
      <c r="F2749" s="140">
        <v>2005</v>
      </c>
      <c r="G2749" s="140" t="s">
        <v>2395</v>
      </c>
      <c r="H2749" s="140">
        <v>21948838785.03207</v>
      </c>
      <c r="I2749" s="140">
        <v>7393919553.0511436</v>
      </c>
      <c r="J2749" s="140">
        <v>2334850263.6815977</v>
      </c>
      <c r="K2749" s="140">
        <v>2334850263.6815977</v>
      </c>
      <c r="L2749" s="140">
        <v>86518725.691819146</v>
      </c>
      <c r="M2749" s="140">
        <v>56946043.888654798</v>
      </c>
      <c r="N2749" s="140">
        <v>0</v>
      </c>
      <c r="O2749" s="140">
        <v>0</v>
      </c>
      <c r="P2749" s="140">
        <v>13359349.798106328</v>
      </c>
      <c r="Q2749" s="140">
        <v>2178026144.3030176</v>
      </c>
      <c r="R2749" s="140">
        <v>528645158.14063609</v>
      </c>
      <c r="S2749" s="140">
        <v>1649380986.1623816</v>
      </c>
      <c r="T2749" s="140">
        <v>0</v>
      </c>
      <c r="U2749" s="140">
        <v>0</v>
      </c>
      <c r="V2749" s="140">
        <v>0</v>
      </c>
      <c r="W2749" s="140">
        <v>0</v>
      </c>
      <c r="X2749" s="140">
        <v>0</v>
      </c>
      <c r="Y2749" s="140">
        <v>0</v>
      </c>
      <c r="Z2749" s="140">
        <v>12225339458.989481</v>
      </c>
      <c r="AA2749" s="140">
        <v>6176665777.8055191</v>
      </c>
      <c r="AB2749" s="140">
        <v>4946476739.6968536</v>
      </c>
      <c r="AC2749" s="140">
        <v>1230189038.10866</v>
      </c>
      <c r="AD2749" s="140">
        <v>6048673681.1839619</v>
      </c>
      <c r="AE2749" s="140">
        <v>4843976466.6403971</v>
      </c>
      <c r="AF2749" s="140">
        <v>1204697214.5435653</v>
      </c>
      <c r="AG2749" s="140">
        <v>-5270490.6901497198</v>
      </c>
      <c r="AH2749" s="140">
        <v>1996114</v>
      </c>
      <c r="AI2749" s="44"/>
      <c r="AK2749" s="44"/>
      <c r="AL2749" s="4"/>
    </row>
    <row r="2750" spans="1:38" x14ac:dyDescent="0.35">
      <c r="A2750" s="140" t="s">
        <v>404</v>
      </c>
      <c r="B2750" s="140" t="s">
        <v>405</v>
      </c>
      <c r="C2750" s="140" t="s">
        <v>16</v>
      </c>
      <c r="D2750" s="140" t="s">
        <v>10</v>
      </c>
      <c r="E2750" s="140" t="s">
        <v>535</v>
      </c>
      <c r="F2750" s="140">
        <v>2006</v>
      </c>
      <c r="G2750" s="140" t="s">
        <v>2396</v>
      </c>
      <c r="H2750" s="140">
        <v>21918791808.607128</v>
      </c>
      <c r="I2750" s="140">
        <v>7490315713.2511463</v>
      </c>
      <c r="J2750" s="140">
        <v>2105740020.0066106</v>
      </c>
      <c r="K2750" s="140">
        <v>2105740020.0066106</v>
      </c>
      <c r="L2750" s="140">
        <v>86300858.174292788</v>
      </c>
      <c r="M2750" s="140">
        <v>57443460.480748005</v>
      </c>
      <c r="N2750" s="140">
        <v>0</v>
      </c>
      <c r="O2750" s="140">
        <v>0</v>
      </c>
      <c r="P2750" s="140">
        <v>12088770.576755287</v>
      </c>
      <c r="Q2750" s="140">
        <v>1949906930.7748146</v>
      </c>
      <c r="R2750" s="140">
        <v>459390383.57847941</v>
      </c>
      <c r="S2750" s="140">
        <v>1490516547.1963353</v>
      </c>
      <c r="T2750" s="140">
        <v>0</v>
      </c>
      <c r="U2750" s="140">
        <v>0</v>
      </c>
      <c r="V2750" s="140">
        <v>0</v>
      </c>
      <c r="W2750" s="140">
        <v>0</v>
      </c>
      <c r="X2750" s="140">
        <v>0</v>
      </c>
      <c r="Y2750" s="140">
        <v>0</v>
      </c>
      <c r="Z2750" s="140">
        <v>12012260248.116556</v>
      </c>
      <c r="AA2750" s="140">
        <v>6081661750.8375273</v>
      </c>
      <c r="AB2750" s="140">
        <v>4976606238.9150763</v>
      </c>
      <c r="AC2750" s="140">
        <v>1105055511.9224589</v>
      </c>
      <c r="AD2750" s="140">
        <v>5930598497.2790279</v>
      </c>
      <c r="AE2750" s="140">
        <v>4852991614.9964447</v>
      </c>
      <c r="AF2750" s="140">
        <v>1077606882.2825763</v>
      </c>
      <c r="AG2750" s="140">
        <v>310475827.23281533</v>
      </c>
      <c r="AH2750" s="140">
        <v>1989939</v>
      </c>
      <c r="AI2750" s="44"/>
      <c r="AK2750" s="44"/>
      <c r="AL2750" s="4"/>
    </row>
    <row r="2751" spans="1:38" x14ac:dyDescent="0.35">
      <c r="A2751" s="140" t="s">
        <v>404</v>
      </c>
      <c r="B2751" s="140" t="s">
        <v>405</v>
      </c>
      <c r="C2751" s="140" t="s">
        <v>16</v>
      </c>
      <c r="D2751" s="140" t="s">
        <v>10</v>
      </c>
      <c r="E2751" s="140" t="s">
        <v>535</v>
      </c>
      <c r="F2751" s="140">
        <v>2007</v>
      </c>
      <c r="G2751" s="140" t="s">
        <v>2397</v>
      </c>
      <c r="H2751" s="140">
        <v>22902125895.409393</v>
      </c>
      <c r="I2751" s="140">
        <v>7625802813.6660128</v>
      </c>
      <c r="J2751" s="140">
        <v>2016498891.531621</v>
      </c>
      <c r="K2751" s="140">
        <v>2016498891.531621</v>
      </c>
      <c r="L2751" s="140">
        <v>91525198.835250765</v>
      </c>
      <c r="M2751" s="140">
        <v>53836554.801184043</v>
      </c>
      <c r="N2751" s="140">
        <v>0</v>
      </c>
      <c r="O2751" s="140">
        <v>0</v>
      </c>
      <c r="P2751" s="140">
        <v>11685951.964245602</v>
      </c>
      <c r="Q2751" s="140">
        <v>1859451185.9309406</v>
      </c>
      <c r="R2751" s="140">
        <v>420524910.05816239</v>
      </c>
      <c r="S2751" s="140">
        <v>1438926275.8727782</v>
      </c>
      <c r="T2751" s="140">
        <v>0</v>
      </c>
      <c r="U2751" s="140">
        <v>0</v>
      </c>
      <c r="V2751" s="140">
        <v>0</v>
      </c>
      <c r="W2751" s="140">
        <v>0</v>
      </c>
      <c r="X2751" s="140">
        <v>0</v>
      </c>
      <c r="Y2751" s="140">
        <v>0</v>
      </c>
      <c r="Z2751" s="140">
        <v>12305324778.884241</v>
      </c>
      <c r="AA2751" s="140">
        <v>6237309942.2981977</v>
      </c>
      <c r="AB2751" s="140">
        <v>5135384008.8173943</v>
      </c>
      <c r="AC2751" s="140">
        <v>1101925933.4808035</v>
      </c>
      <c r="AD2751" s="140">
        <v>6068014836.5860434</v>
      </c>
      <c r="AE2751" s="140">
        <v>4995997737.061121</v>
      </c>
      <c r="AF2751" s="140">
        <v>1072017099.5249166</v>
      </c>
      <c r="AG2751" s="140">
        <v>954499411.32751346</v>
      </c>
      <c r="AH2751" s="140">
        <v>1986922</v>
      </c>
      <c r="AI2751" s="44"/>
      <c r="AK2751" s="44"/>
      <c r="AL2751" s="4"/>
    </row>
    <row r="2752" spans="1:38" x14ac:dyDescent="0.35">
      <c r="A2752" s="140" t="s">
        <v>404</v>
      </c>
      <c r="B2752" s="140" t="s">
        <v>405</v>
      </c>
      <c r="C2752" s="140" t="s">
        <v>16</v>
      </c>
      <c r="D2752" s="140" t="s">
        <v>10</v>
      </c>
      <c r="E2752" s="140" t="s">
        <v>535</v>
      </c>
      <c r="F2752" s="140">
        <v>2008</v>
      </c>
      <c r="G2752" s="140" t="s">
        <v>2398</v>
      </c>
      <c r="H2752" s="140">
        <v>24623040932.397476</v>
      </c>
      <c r="I2752" s="140">
        <v>7840031848.1718416</v>
      </c>
      <c r="J2752" s="140">
        <v>2198699095.9591298</v>
      </c>
      <c r="K2752" s="140">
        <v>2198699095.9591298</v>
      </c>
      <c r="L2752" s="140">
        <v>96822442.658245042</v>
      </c>
      <c r="M2752" s="140">
        <v>53039051.650087573</v>
      </c>
      <c r="N2752" s="140">
        <v>0</v>
      </c>
      <c r="O2752" s="140">
        <v>0</v>
      </c>
      <c r="P2752" s="140">
        <v>12861853.071924478</v>
      </c>
      <c r="Q2752" s="140">
        <v>2035975748.5788724</v>
      </c>
      <c r="R2752" s="140">
        <v>454368871.04753399</v>
      </c>
      <c r="S2752" s="140">
        <v>1581606877.5313385</v>
      </c>
      <c r="T2752" s="140">
        <v>0</v>
      </c>
      <c r="U2752" s="140">
        <v>0</v>
      </c>
      <c r="V2752" s="140">
        <v>0</v>
      </c>
      <c r="W2752" s="140">
        <v>0</v>
      </c>
      <c r="X2752" s="140">
        <v>0</v>
      </c>
      <c r="Y2752" s="140">
        <v>0</v>
      </c>
      <c r="Z2752" s="140">
        <v>13498698511.179857</v>
      </c>
      <c r="AA2752" s="140">
        <v>6849165535.903738</v>
      </c>
      <c r="AB2752" s="140">
        <v>5680643381.1111717</v>
      </c>
      <c r="AC2752" s="140">
        <v>1168522154.7925506</v>
      </c>
      <c r="AD2752" s="140">
        <v>6649532975.2761383</v>
      </c>
      <c r="AE2752" s="140">
        <v>5515069724.2563829</v>
      </c>
      <c r="AF2752" s="140">
        <v>1134463251.0197525</v>
      </c>
      <c r="AG2752" s="140">
        <v>1085611477.0866451</v>
      </c>
      <c r="AH2752" s="140">
        <v>1987129</v>
      </c>
      <c r="AI2752" s="44"/>
      <c r="AK2752" s="44"/>
      <c r="AL2752" s="4"/>
    </row>
    <row r="2753" spans="1:38" x14ac:dyDescent="0.35">
      <c r="A2753" s="140" t="s">
        <v>404</v>
      </c>
      <c r="B2753" s="140" t="s">
        <v>405</v>
      </c>
      <c r="C2753" s="140" t="s">
        <v>16</v>
      </c>
      <c r="D2753" s="140" t="s">
        <v>10</v>
      </c>
      <c r="E2753" s="140" t="s">
        <v>535</v>
      </c>
      <c r="F2753" s="140">
        <v>2009</v>
      </c>
      <c r="G2753" s="140" t="s">
        <v>2399</v>
      </c>
      <c r="H2753" s="140">
        <v>26957032297.58849</v>
      </c>
      <c r="I2753" s="140">
        <v>8039327186.3478127</v>
      </c>
      <c r="J2753" s="140">
        <v>2378467419.3842816</v>
      </c>
      <c r="K2753" s="140">
        <v>2378467419.3842816</v>
      </c>
      <c r="L2753" s="140">
        <v>110773363.16683428</v>
      </c>
      <c r="M2753" s="140">
        <v>53828872.461073495</v>
      </c>
      <c r="N2753" s="140">
        <v>0</v>
      </c>
      <c r="O2753" s="140">
        <v>0</v>
      </c>
      <c r="P2753" s="140">
        <v>14012746.954996487</v>
      </c>
      <c r="Q2753" s="140">
        <v>2199852436.8013773</v>
      </c>
      <c r="R2753" s="140">
        <v>479015946.76393342</v>
      </c>
      <c r="S2753" s="140">
        <v>1720836490.0374439</v>
      </c>
      <c r="T2753" s="140">
        <v>0</v>
      </c>
      <c r="U2753" s="140">
        <v>0</v>
      </c>
      <c r="V2753" s="140">
        <v>0</v>
      </c>
      <c r="W2753" s="140">
        <v>0</v>
      </c>
      <c r="X2753" s="140">
        <v>0</v>
      </c>
      <c r="Y2753" s="140">
        <v>0</v>
      </c>
      <c r="Z2753" s="140">
        <v>15211232617.432161</v>
      </c>
      <c r="AA2753" s="140">
        <v>7682548910.0026274</v>
      </c>
      <c r="AB2753" s="140">
        <v>6370946776.1882296</v>
      </c>
      <c r="AC2753" s="140">
        <v>1311602133.814384</v>
      </c>
      <c r="AD2753" s="140">
        <v>7528683707.429533</v>
      </c>
      <c r="AE2753" s="140">
        <v>6243350189.7188444</v>
      </c>
      <c r="AF2753" s="140">
        <v>1285333517.7106998</v>
      </c>
      <c r="AG2753" s="140">
        <v>1328005074.4242232</v>
      </c>
      <c r="AH2753" s="140">
        <v>1990131</v>
      </c>
      <c r="AI2753" s="44"/>
      <c r="AK2753" s="44"/>
      <c r="AL2753" s="4"/>
    </row>
    <row r="2754" spans="1:38" x14ac:dyDescent="0.35">
      <c r="A2754" s="140" t="s">
        <v>404</v>
      </c>
      <c r="B2754" s="140" t="s">
        <v>405</v>
      </c>
      <c r="C2754" s="140" t="s">
        <v>16</v>
      </c>
      <c r="D2754" s="140" t="s">
        <v>10</v>
      </c>
      <c r="E2754" s="140" t="s">
        <v>535</v>
      </c>
      <c r="F2754" s="140">
        <v>2010</v>
      </c>
      <c r="G2754" s="140" t="s">
        <v>2400</v>
      </c>
      <c r="H2754" s="140">
        <v>27257326672.554813</v>
      </c>
      <c r="I2754" s="140">
        <v>8283368385.8768911</v>
      </c>
      <c r="J2754" s="140">
        <v>2470147942.9078202</v>
      </c>
      <c r="K2754" s="140">
        <v>2470147942.9078202</v>
      </c>
      <c r="L2754" s="140">
        <v>116204928.40022209</v>
      </c>
      <c r="M2754" s="140">
        <v>50448181.340881504</v>
      </c>
      <c r="N2754" s="140">
        <v>0</v>
      </c>
      <c r="O2754" s="140">
        <v>0</v>
      </c>
      <c r="P2754" s="140">
        <v>14357187.571838114</v>
      </c>
      <c r="Q2754" s="140">
        <v>2289137645.5948787</v>
      </c>
      <c r="R2754" s="140">
        <v>528346693.70432508</v>
      </c>
      <c r="S2754" s="140">
        <v>1760790951.8905535</v>
      </c>
      <c r="T2754" s="140">
        <v>0</v>
      </c>
      <c r="U2754" s="140">
        <v>0</v>
      </c>
      <c r="V2754" s="140">
        <v>0</v>
      </c>
      <c r="W2754" s="140">
        <v>0</v>
      </c>
      <c r="X2754" s="140">
        <v>0</v>
      </c>
      <c r="Y2754" s="140">
        <v>0</v>
      </c>
      <c r="Z2754" s="140">
        <v>15612014291.162148</v>
      </c>
      <c r="AA2754" s="140">
        <v>7843137631.0615225</v>
      </c>
      <c r="AB2754" s="140">
        <v>6461746909.2309895</v>
      </c>
      <c r="AC2754" s="140">
        <v>1381390721.8305295</v>
      </c>
      <c r="AD2754" s="140">
        <v>7768876660.100625</v>
      </c>
      <c r="AE2754" s="140">
        <v>6400565323.2184448</v>
      </c>
      <c r="AF2754" s="140">
        <v>1368311336.8821826</v>
      </c>
      <c r="AG2754" s="140">
        <v>891796052.6079576</v>
      </c>
      <c r="AH2754" s="140">
        <v>1995581</v>
      </c>
      <c r="AI2754" s="44"/>
      <c r="AK2754" s="44"/>
      <c r="AL2754" s="4"/>
    </row>
    <row r="2755" spans="1:38" x14ac:dyDescent="0.35">
      <c r="A2755" s="140" t="s">
        <v>404</v>
      </c>
      <c r="B2755" s="140" t="s">
        <v>405</v>
      </c>
      <c r="C2755" s="140" t="s">
        <v>16</v>
      </c>
      <c r="D2755" s="140" t="s">
        <v>10</v>
      </c>
      <c r="E2755" s="140" t="s">
        <v>535</v>
      </c>
      <c r="F2755" s="140">
        <v>2011</v>
      </c>
      <c r="G2755" s="140" t="s">
        <v>2401</v>
      </c>
      <c r="H2755" s="140">
        <v>27008882943.996712</v>
      </c>
      <c r="I2755" s="140">
        <v>8560646187.2337618</v>
      </c>
      <c r="J2755" s="140">
        <v>2657952457.5840616</v>
      </c>
      <c r="K2755" s="140">
        <v>2657952457.5840616</v>
      </c>
      <c r="L2755" s="140">
        <v>125818912.93624419</v>
      </c>
      <c r="M2755" s="140">
        <v>51406526.735777751</v>
      </c>
      <c r="N2755" s="140">
        <v>0</v>
      </c>
      <c r="O2755" s="140">
        <v>0</v>
      </c>
      <c r="P2755" s="140">
        <v>15576536.351405516</v>
      </c>
      <c r="Q2755" s="140">
        <v>2465150481.5606341</v>
      </c>
      <c r="R2755" s="140">
        <v>557353396.56135011</v>
      </c>
      <c r="S2755" s="140">
        <v>1907797084.999284</v>
      </c>
      <c r="T2755" s="140">
        <v>0</v>
      </c>
      <c r="U2755" s="140">
        <v>0</v>
      </c>
      <c r="V2755" s="140">
        <v>0</v>
      </c>
      <c r="W2755" s="140">
        <v>0</v>
      </c>
      <c r="X2755" s="140">
        <v>0</v>
      </c>
      <c r="Y2755" s="140">
        <v>0</v>
      </c>
      <c r="Z2755" s="140">
        <v>15828595627.925304</v>
      </c>
      <c r="AA2755" s="140">
        <v>8011140266.7744722</v>
      </c>
      <c r="AB2755" s="140">
        <v>6686749173.124238</v>
      </c>
      <c r="AC2755" s="140">
        <v>1324391093.6502194</v>
      </c>
      <c r="AD2755" s="140">
        <v>7817455361.1508331</v>
      </c>
      <c r="AE2755" s="140">
        <v>6525083999.4539194</v>
      </c>
      <c r="AF2755" s="140">
        <v>1292371361.6969156</v>
      </c>
      <c r="AG2755" s="140">
        <v>-38311328.746417917</v>
      </c>
      <c r="AH2755" s="140">
        <v>2003787</v>
      </c>
      <c r="AI2755" s="44"/>
      <c r="AK2755" s="44"/>
      <c r="AL2755" s="4"/>
    </row>
    <row r="2756" spans="1:38" x14ac:dyDescent="0.35">
      <c r="A2756" s="140" t="s">
        <v>404</v>
      </c>
      <c r="B2756" s="140" t="s">
        <v>405</v>
      </c>
      <c r="C2756" s="140" t="s">
        <v>16</v>
      </c>
      <c r="D2756" s="140" t="s">
        <v>10</v>
      </c>
      <c r="E2756" s="140" t="s">
        <v>535</v>
      </c>
      <c r="F2756" s="140">
        <v>2012</v>
      </c>
      <c r="G2756" s="140" t="s">
        <v>2402</v>
      </c>
      <c r="H2756" s="140">
        <v>28970220818.799702</v>
      </c>
      <c r="I2756" s="140">
        <v>9046553161.3885593</v>
      </c>
      <c r="J2756" s="140">
        <v>2754422482.4049716</v>
      </c>
      <c r="K2756" s="140">
        <v>2754422482.4049716</v>
      </c>
      <c r="L2756" s="140">
        <v>131924026.41114357</v>
      </c>
      <c r="M2756" s="140">
        <v>52539440.062442213</v>
      </c>
      <c r="N2756" s="140">
        <v>0</v>
      </c>
      <c r="O2756" s="140">
        <v>0</v>
      </c>
      <c r="P2756" s="140">
        <v>16143634.417567521</v>
      </c>
      <c r="Q2756" s="140">
        <v>2553815381.5138178</v>
      </c>
      <c r="R2756" s="140">
        <v>579183040.83756042</v>
      </c>
      <c r="S2756" s="140">
        <v>1974632340.6762576</v>
      </c>
      <c r="T2756" s="140">
        <v>0</v>
      </c>
      <c r="U2756" s="140">
        <v>0</v>
      </c>
      <c r="V2756" s="140">
        <v>0</v>
      </c>
      <c r="W2756" s="140">
        <v>0</v>
      </c>
      <c r="X2756" s="140">
        <v>0</v>
      </c>
      <c r="Y2756" s="140">
        <v>0</v>
      </c>
      <c r="Z2756" s="140">
        <v>17188589448.411812</v>
      </c>
      <c r="AA2756" s="140">
        <v>8785549729.8249874</v>
      </c>
      <c r="AB2756" s="140">
        <v>7343777675.8047247</v>
      </c>
      <c r="AC2756" s="140">
        <v>1441772054.0202794</v>
      </c>
      <c r="AD2756" s="140">
        <v>8403039718.5868244</v>
      </c>
      <c r="AE2756" s="140">
        <v>7024040315.2879848</v>
      </c>
      <c r="AF2756" s="140">
        <v>1378999403.2988355</v>
      </c>
      <c r="AG2756" s="140">
        <v>-19344273.405639201</v>
      </c>
      <c r="AH2756" s="140">
        <v>2014990</v>
      </c>
      <c r="AI2756" s="44"/>
      <c r="AK2756" s="44"/>
      <c r="AL2756" s="4"/>
    </row>
    <row r="2757" spans="1:38" x14ac:dyDescent="0.35">
      <c r="A2757" s="140" t="s">
        <v>404</v>
      </c>
      <c r="B2757" s="140" t="s">
        <v>405</v>
      </c>
      <c r="C2757" s="140" t="s">
        <v>16</v>
      </c>
      <c r="D2757" s="140" t="s">
        <v>10</v>
      </c>
      <c r="E2757" s="140" t="s">
        <v>535</v>
      </c>
      <c r="F2757" s="140">
        <v>2013</v>
      </c>
      <c r="G2757" s="140" t="s">
        <v>2403</v>
      </c>
      <c r="H2757" s="140">
        <v>31008589236.157822</v>
      </c>
      <c r="I2757" s="140">
        <v>9435063881.5818634</v>
      </c>
      <c r="J2757" s="140">
        <v>2797760823.7745867</v>
      </c>
      <c r="K2757" s="140">
        <v>2797760823.7745867</v>
      </c>
      <c r="L2757" s="140">
        <v>137179759.97913593</v>
      </c>
      <c r="M2757" s="140">
        <v>52955791.934954129</v>
      </c>
      <c r="N2757" s="140">
        <v>0</v>
      </c>
      <c r="O2757" s="140">
        <v>0</v>
      </c>
      <c r="P2757" s="140">
        <v>16426481.399609284</v>
      </c>
      <c r="Q2757" s="140">
        <v>2591198790.4608874</v>
      </c>
      <c r="R2757" s="140">
        <v>584630806.08134639</v>
      </c>
      <c r="S2757" s="140">
        <v>2006567984.3795412</v>
      </c>
      <c r="T2757" s="140">
        <v>0</v>
      </c>
      <c r="U2757" s="140">
        <v>0</v>
      </c>
      <c r="V2757" s="140">
        <v>0</v>
      </c>
      <c r="W2757" s="140">
        <v>0</v>
      </c>
      <c r="X2757" s="140">
        <v>0</v>
      </c>
      <c r="Y2757" s="140">
        <v>0</v>
      </c>
      <c r="Z2757" s="140">
        <v>18807371499.244793</v>
      </c>
      <c r="AA2757" s="140">
        <v>9665610202.2178574</v>
      </c>
      <c r="AB2757" s="140">
        <v>8027262591.8452377</v>
      </c>
      <c r="AC2757" s="140">
        <v>1638347610.3726194</v>
      </c>
      <c r="AD2757" s="140">
        <v>9141761297.0269375</v>
      </c>
      <c r="AE2757" s="140">
        <v>7592207522.12463</v>
      </c>
      <c r="AF2757" s="140">
        <v>1549553774.9023142</v>
      </c>
      <c r="AG2757" s="140">
        <v>-31606968.443419144</v>
      </c>
      <c r="AH2757" s="140">
        <v>2028519</v>
      </c>
      <c r="AI2757" s="44"/>
      <c r="AK2757" s="44"/>
      <c r="AL2757" s="4"/>
    </row>
    <row r="2758" spans="1:38" x14ac:dyDescent="0.35">
      <c r="A2758" s="140" t="s">
        <v>404</v>
      </c>
      <c r="B2758" s="140" t="s">
        <v>405</v>
      </c>
      <c r="C2758" s="140" t="s">
        <v>16</v>
      </c>
      <c r="D2758" s="140" t="s">
        <v>10</v>
      </c>
      <c r="E2758" s="140" t="s">
        <v>535</v>
      </c>
      <c r="F2758" s="140">
        <v>2014</v>
      </c>
      <c r="G2758" s="140" t="s">
        <v>2404</v>
      </c>
      <c r="H2758" s="140">
        <v>31704689471.043533</v>
      </c>
      <c r="I2758" s="140">
        <v>9855092210.5758781</v>
      </c>
      <c r="J2758" s="140">
        <v>2925148233.6441321</v>
      </c>
      <c r="K2758" s="140">
        <v>2925148233.6441321</v>
      </c>
      <c r="L2758" s="140">
        <v>144377836.3388305</v>
      </c>
      <c r="M2758" s="140">
        <v>53537773.061442383</v>
      </c>
      <c r="N2758" s="140">
        <v>0</v>
      </c>
      <c r="O2758" s="140">
        <v>0</v>
      </c>
      <c r="P2758" s="140">
        <v>17203747.906570073</v>
      </c>
      <c r="Q2758" s="140">
        <v>2710028876.3372893</v>
      </c>
      <c r="R2758" s="140">
        <v>611294133.79265916</v>
      </c>
      <c r="S2758" s="140">
        <v>2098734742.5446301</v>
      </c>
      <c r="T2758" s="140">
        <v>0</v>
      </c>
      <c r="U2758" s="140">
        <v>0</v>
      </c>
      <c r="V2758" s="140">
        <v>0</v>
      </c>
      <c r="W2758" s="140">
        <v>0</v>
      </c>
      <c r="X2758" s="140">
        <v>0</v>
      </c>
      <c r="Y2758" s="140">
        <v>0</v>
      </c>
      <c r="Z2758" s="140">
        <v>19242741868.03331</v>
      </c>
      <c r="AA2758" s="140">
        <v>9960290783.9708042</v>
      </c>
      <c r="AB2758" s="140">
        <v>8271994001.550313</v>
      </c>
      <c r="AC2758" s="140">
        <v>1688296782.4204819</v>
      </c>
      <c r="AD2758" s="140">
        <v>9282451084.0625076</v>
      </c>
      <c r="AE2758" s="140">
        <v>7709050001.8954401</v>
      </c>
      <c r="AF2758" s="140">
        <v>1573401082.1670618</v>
      </c>
      <c r="AG2758" s="140">
        <v>-318292841.20978642</v>
      </c>
      <c r="AH2758" s="140">
        <v>2043437</v>
      </c>
      <c r="AI2758" s="44"/>
      <c r="AK2758" s="44"/>
      <c r="AL2758" s="4"/>
    </row>
    <row r="2759" spans="1:38" x14ac:dyDescent="0.35">
      <c r="A2759" s="140" t="s">
        <v>404</v>
      </c>
      <c r="B2759" s="140" t="s">
        <v>405</v>
      </c>
      <c r="C2759" s="140" t="s">
        <v>16</v>
      </c>
      <c r="D2759" s="140" t="s">
        <v>10</v>
      </c>
      <c r="E2759" s="140" t="s">
        <v>535</v>
      </c>
      <c r="F2759" s="140">
        <v>2015</v>
      </c>
      <c r="G2759" s="140" t="s">
        <v>2405</v>
      </c>
      <c r="H2759" s="140">
        <v>32829821590.819221</v>
      </c>
      <c r="I2759" s="140">
        <v>10288449517.834982</v>
      </c>
      <c r="J2759" s="140">
        <v>3089896223.4387741</v>
      </c>
      <c r="K2759" s="140">
        <v>3089896223.4387741</v>
      </c>
      <c r="L2759" s="140">
        <v>168653018.34353271</v>
      </c>
      <c r="M2759" s="140">
        <v>59709310.322364338</v>
      </c>
      <c r="N2759" s="140">
        <v>0</v>
      </c>
      <c r="O2759" s="140">
        <v>0</v>
      </c>
      <c r="P2759" s="140">
        <v>13721586.979695238</v>
      </c>
      <c r="Q2759" s="140">
        <v>2847812307.7931819</v>
      </c>
      <c r="R2759" s="140">
        <v>587998905.34012365</v>
      </c>
      <c r="S2759" s="140">
        <v>2259813402.4530582</v>
      </c>
      <c r="T2759" s="140">
        <v>0</v>
      </c>
      <c r="U2759" s="140">
        <v>0</v>
      </c>
      <c r="V2759" s="140">
        <v>0</v>
      </c>
      <c r="W2759" s="140">
        <v>0</v>
      </c>
      <c r="X2759" s="140">
        <v>0</v>
      </c>
      <c r="Y2759" s="140">
        <v>0</v>
      </c>
      <c r="Z2759" s="140">
        <v>19717962744.643925</v>
      </c>
      <c r="AA2759" s="140">
        <v>10298027374.751167</v>
      </c>
      <c r="AB2759" s="140">
        <v>8552483307.9002113</v>
      </c>
      <c r="AC2759" s="140">
        <v>1745544066.8509526</v>
      </c>
      <c r="AD2759" s="140">
        <v>9419935369.8927555</v>
      </c>
      <c r="AE2759" s="140">
        <v>7823230321.7637596</v>
      </c>
      <c r="AF2759" s="140">
        <v>1596705048.1289911</v>
      </c>
      <c r="AG2759" s="140">
        <v>-266486895.09845957</v>
      </c>
      <c r="AH2759" s="140">
        <v>2059021</v>
      </c>
      <c r="AI2759" s="44"/>
      <c r="AK2759" s="44"/>
      <c r="AL2759" s="4"/>
    </row>
    <row r="2760" spans="1:38" x14ac:dyDescent="0.35">
      <c r="A2760" s="140" t="s">
        <v>404</v>
      </c>
      <c r="B2760" s="140" t="s">
        <v>405</v>
      </c>
      <c r="C2760" s="140" t="s">
        <v>16</v>
      </c>
      <c r="D2760" s="140" t="s">
        <v>10</v>
      </c>
      <c r="E2760" s="140" t="s">
        <v>535</v>
      </c>
      <c r="F2760" s="140">
        <v>2016</v>
      </c>
      <c r="G2760" s="140" t="s">
        <v>2406</v>
      </c>
      <c r="H2760" s="140">
        <v>34459371207.054153</v>
      </c>
      <c r="I2760" s="140">
        <v>10654809633.518143</v>
      </c>
      <c r="J2760" s="140">
        <v>3272719887.0057144</v>
      </c>
      <c r="K2760" s="140">
        <v>3272719887.0057144</v>
      </c>
      <c r="L2760" s="140">
        <v>202500424.45801419</v>
      </c>
      <c r="M2760" s="140">
        <v>66039300.702621475</v>
      </c>
      <c r="N2760" s="140">
        <v>0</v>
      </c>
      <c r="O2760" s="140">
        <v>0</v>
      </c>
      <c r="P2760" s="140">
        <v>9571279.0310049094</v>
      </c>
      <c r="Q2760" s="140">
        <v>2994608882.814074</v>
      </c>
      <c r="R2760" s="140">
        <v>569535651.08079255</v>
      </c>
      <c r="S2760" s="140">
        <v>2425073231.7332816</v>
      </c>
      <c r="T2760" s="140">
        <v>0</v>
      </c>
      <c r="U2760" s="140">
        <v>0</v>
      </c>
      <c r="V2760" s="140">
        <v>0</v>
      </c>
      <c r="W2760" s="140">
        <v>0</v>
      </c>
      <c r="X2760" s="140">
        <v>0</v>
      </c>
      <c r="Y2760" s="140">
        <v>0</v>
      </c>
      <c r="Z2760" s="140">
        <v>21183772148.562424</v>
      </c>
      <c r="AA2760" s="140">
        <v>11103740791.730204</v>
      </c>
      <c r="AB2760" s="140">
        <v>9221626076.5977917</v>
      </c>
      <c r="AC2760" s="140">
        <v>1882114715.1324093</v>
      </c>
      <c r="AD2760" s="140">
        <v>10080031356.832222</v>
      </c>
      <c r="AE2760" s="140">
        <v>8371438216.7780275</v>
      </c>
      <c r="AF2760" s="140">
        <v>1708593140.0541832</v>
      </c>
      <c r="AG2760" s="140">
        <v>-651930462.03213215</v>
      </c>
      <c r="AH2760" s="140">
        <v>2075001</v>
      </c>
      <c r="AI2760" s="44"/>
      <c r="AK2760" s="44"/>
      <c r="AL2760" s="4"/>
    </row>
    <row r="2761" spans="1:38" x14ac:dyDescent="0.35">
      <c r="A2761" s="140" t="s">
        <v>404</v>
      </c>
      <c r="B2761" s="140" t="s">
        <v>405</v>
      </c>
      <c r="C2761" s="140" t="s">
        <v>16</v>
      </c>
      <c r="D2761" s="140" t="s">
        <v>10</v>
      </c>
      <c r="E2761" s="140" t="s">
        <v>535</v>
      </c>
      <c r="F2761" s="140">
        <v>2017</v>
      </c>
      <c r="G2761" s="140" t="s">
        <v>2407</v>
      </c>
      <c r="H2761" s="140">
        <v>34686152773.470879</v>
      </c>
      <c r="I2761" s="140">
        <v>10974300046.864649</v>
      </c>
      <c r="J2761" s="140">
        <v>3355942081.5971007</v>
      </c>
      <c r="K2761" s="140">
        <v>3355942081.5971007</v>
      </c>
      <c r="L2761" s="140">
        <v>220656240.58991972</v>
      </c>
      <c r="M2761" s="140">
        <v>59185889.003550269</v>
      </c>
      <c r="N2761" s="140">
        <v>0</v>
      </c>
      <c r="O2761" s="140">
        <v>0</v>
      </c>
      <c r="P2761" s="140">
        <v>9797524.3857614268</v>
      </c>
      <c r="Q2761" s="140">
        <v>3066302427.6178699</v>
      </c>
      <c r="R2761" s="140">
        <v>597274290.07972372</v>
      </c>
      <c r="S2761" s="140">
        <v>2469028137.538146</v>
      </c>
      <c r="T2761" s="140">
        <v>0</v>
      </c>
      <c r="U2761" s="140">
        <v>0</v>
      </c>
      <c r="V2761" s="140">
        <v>0</v>
      </c>
      <c r="W2761" s="140">
        <v>0</v>
      </c>
      <c r="X2761" s="140">
        <v>0</v>
      </c>
      <c r="Y2761" s="140">
        <v>0</v>
      </c>
      <c r="Z2761" s="140">
        <v>21187212079.415279</v>
      </c>
      <c r="AA2761" s="140">
        <v>11089037662.452408</v>
      </c>
      <c r="AB2761" s="140">
        <v>9209415168.3193321</v>
      </c>
      <c r="AC2761" s="140">
        <v>1879622494.1330817</v>
      </c>
      <c r="AD2761" s="140">
        <v>10098174416.96287</v>
      </c>
      <c r="AE2761" s="140">
        <v>8386505978.1341763</v>
      </c>
      <c r="AF2761" s="140">
        <v>1711668438.8287072</v>
      </c>
      <c r="AG2761" s="140">
        <v>-831301434.40615141</v>
      </c>
      <c r="AH2761" s="140">
        <v>2091412</v>
      </c>
      <c r="AI2761" s="44"/>
      <c r="AK2761" s="44"/>
      <c r="AL2761" s="4"/>
    </row>
    <row r="2762" spans="1:38" x14ac:dyDescent="0.35">
      <c r="A2762" s="140" t="s">
        <v>404</v>
      </c>
      <c r="B2762" s="140" t="s">
        <v>405</v>
      </c>
      <c r="C2762" s="140" t="s">
        <v>16</v>
      </c>
      <c r="D2762" s="140" t="s">
        <v>10</v>
      </c>
      <c r="E2762" s="140" t="s">
        <v>535</v>
      </c>
      <c r="F2762" s="140">
        <v>2018</v>
      </c>
      <c r="G2762" s="140" t="s">
        <v>2408</v>
      </c>
      <c r="H2762" s="140">
        <v>35230211783.883095</v>
      </c>
      <c r="I2762" s="140">
        <v>11470033820.159294</v>
      </c>
      <c r="J2762" s="140">
        <v>3214601253.4988894</v>
      </c>
      <c r="K2762" s="140">
        <v>3214601253.4988894</v>
      </c>
      <c r="L2762" s="140">
        <v>214217203.17100838</v>
      </c>
      <c r="M2762" s="140">
        <v>60266846.69957874</v>
      </c>
      <c r="N2762" s="140">
        <v>0</v>
      </c>
      <c r="O2762" s="140">
        <v>0</v>
      </c>
      <c r="P2762" s="140">
        <v>9348937.5025784094</v>
      </c>
      <c r="Q2762" s="140">
        <v>2930768266.1257238</v>
      </c>
      <c r="R2762" s="140">
        <v>574958728.18146348</v>
      </c>
      <c r="S2762" s="140">
        <v>2355809537.9442606</v>
      </c>
      <c r="T2762" s="140">
        <v>0</v>
      </c>
      <c r="U2762" s="140">
        <v>0</v>
      </c>
      <c r="V2762" s="140">
        <v>0</v>
      </c>
      <c r="W2762" s="140" t="s">
        <v>728</v>
      </c>
      <c r="X2762" s="140">
        <v>0</v>
      </c>
      <c r="Y2762" s="140">
        <v>0</v>
      </c>
      <c r="Z2762" s="140">
        <v>21235916710.224911</v>
      </c>
      <c r="AA2762" s="140">
        <v>11140270243.871122</v>
      </c>
      <c r="AB2762" s="140">
        <v>9251963685.7643604</v>
      </c>
      <c r="AC2762" s="140">
        <v>1888306558.1067457</v>
      </c>
      <c r="AD2762" s="140">
        <v>10095646466.353815</v>
      </c>
      <c r="AE2762" s="140">
        <v>8384406522.1315145</v>
      </c>
      <c r="AF2762" s="140">
        <v>1711239944.2222767</v>
      </c>
      <c r="AG2762" s="140">
        <v>-690340000</v>
      </c>
      <c r="AH2762" s="140">
        <v>2108132</v>
      </c>
      <c r="AI2762" s="44"/>
      <c r="AK2762" s="44"/>
      <c r="AL2762" s="4"/>
    </row>
    <row r="2763" spans="1:38" x14ac:dyDescent="0.35">
      <c r="A2763" s="140" t="s">
        <v>151</v>
      </c>
      <c r="B2763" s="140" t="s">
        <v>152</v>
      </c>
      <c r="C2763" s="140" t="s">
        <v>282</v>
      </c>
      <c r="D2763" s="140" t="s">
        <v>7</v>
      </c>
      <c r="E2763" s="140" t="s">
        <v>535</v>
      </c>
      <c r="F2763" s="140">
        <v>1995</v>
      </c>
      <c r="G2763" s="140" t="s">
        <v>2409</v>
      </c>
      <c r="H2763" s="140">
        <v>275947438613.62122</v>
      </c>
      <c r="I2763" s="140">
        <v>126707643982.37636</v>
      </c>
      <c r="J2763" s="140">
        <v>18437244588.328255</v>
      </c>
      <c r="K2763" s="140">
        <v>18295166661.465408</v>
      </c>
      <c r="L2763" s="140">
        <v>3753033398.6338077</v>
      </c>
      <c r="M2763" s="140">
        <v>3737239277.0629077</v>
      </c>
      <c r="N2763" s="140">
        <v>0</v>
      </c>
      <c r="O2763" s="140">
        <v>149152291.6952664</v>
      </c>
      <c r="P2763" s="140">
        <v>858416175.69955409</v>
      </c>
      <c r="Q2763" s="140">
        <v>9797325518.3738708</v>
      </c>
      <c r="R2763" s="140">
        <v>5867361568.8965092</v>
      </c>
      <c r="S2763" s="140">
        <v>3929963949.4773622</v>
      </c>
      <c r="T2763" s="140">
        <v>142077926.86284751</v>
      </c>
      <c r="U2763" s="140">
        <v>142077926.86284751</v>
      </c>
      <c r="V2763" s="140">
        <v>142077926.86284751</v>
      </c>
      <c r="W2763" s="140">
        <v>0</v>
      </c>
      <c r="X2763" s="140">
        <v>0</v>
      </c>
      <c r="Y2763" s="140">
        <v>0</v>
      </c>
      <c r="Z2763" s="140">
        <v>132349604021.67294</v>
      </c>
      <c r="AA2763" s="140">
        <v>67165314738.548119</v>
      </c>
      <c r="AB2763" s="140">
        <v>55690270003.081459</v>
      </c>
      <c r="AC2763" s="140">
        <v>11475044735.466631</v>
      </c>
      <c r="AD2763" s="140">
        <v>65184289283.124809</v>
      </c>
      <c r="AE2763" s="140">
        <v>54047698343.513611</v>
      </c>
      <c r="AF2763" s="140">
        <v>11136590939.611326</v>
      </c>
      <c r="AG2763" s="140">
        <v>-1547053978.7563529</v>
      </c>
      <c r="AH2763" s="140">
        <v>3629102</v>
      </c>
      <c r="AI2763" s="44"/>
      <c r="AK2763" s="44"/>
      <c r="AL2763" s="4"/>
    </row>
    <row r="2764" spans="1:38" x14ac:dyDescent="0.35">
      <c r="A2764" s="140" t="s">
        <v>151</v>
      </c>
      <c r="B2764" s="140" t="s">
        <v>152</v>
      </c>
      <c r="C2764" s="140" t="s">
        <v>282</v>
      </c>
      <c r="D2764" s="140" t="s">
        <v>7</v>
      </c>
      <c r="E2764" s="140" t="s">
        <v>535</v>
      </c>
      <c r="F2764" s="140">
        <v>1996</v>
      </c>
      <c r="G2764" s="140" t="s">
        <v>2410</v>
      </c>
      <c r="H2764" s="140">
        <v>287795029869.71698</v>
      </c>
      <c r="I2764" s="140">
        <v>127795687537.51225</v>
      </c>
      <c r="J2764" s="140">
        <v>20918400057.024612</v>
      </c>
      <c r="K2764" s="140">
        <v>20778177915.309875</v>
      </c>
      <c r="L2764" s="140">
        <v>4347618136.5641088</v>
      </c>
      <c r="M2764" s="140">
        <v>4207753282.3375854</v>
      </c>
      <c r="N2764" s="140">
        <v>0</v>
      </c>
      <c r="O2764" s="140">
        <v>209127466.04668617</v>
      </c>
      <c r="P2764" s="140">
        <v>1069357665.1004484</v>
      </c>
      <c r="Q2764" s="140">
        <v>10944321365.261047</v>
      </c>
      <c r="R2764" s="140">
        <v>6404322950.1969776</v>
      </c>
      <c r="S2764" s="140">
        <v>4539998415.0640688</v>
      </c>
      <c r="T2764" s="140">
        <v>140222141.71473521</v>
      </c>
      <c r="U2764" s="140">
        <v>140222141.71473521</v>
      </c>
      <c r="V2764" s="140">
        <v>140222141.71473521</v>
      </c>
      <c r="W2764" s="140">
        <v>0</v>
      </c>
      <c r="X2764" s="140">
        <v>0</v>
      </c>
      <c r="Y2764" s="140">
        <v>0</v>
      </c>
      <c r="Z2764" s="140">
        <v>142177540946.98239</v>
      </c>
      <c r="AA2764" s="140">
        <v>72456817223.646683</v>
      </c>
      <c r="AB2764" s="140">
        <v>59606395600.899864</v>
      </c>
      <c r="AC2764" s="140">
        <v>12850421622.746967</v>
      </c>
      <c r="AD2764" s="140">
        <v>69720723723.33548</v>
      </c>
      <c r="AE2764" s="140">
        <v>57355556027.347954</v>
      </c>
      <c r="AF2764" s="140">
        <v>12365167695.987617</v>
      </c>
      <c r="AG2764" s="140">
        <v>-3096598671.8023009</v>
      </c>
      <c r="AH2764" s="140">
        <v>3601613</v>
      </c>
      <c r="AI2764" s="44"/>
      <c r="AK2764" s="44"/>
      <c r="AL2764" s="4"/>
    </row>
    <row r="2765" spans="1:38" x14ac:dyDescent="0.35">
      <c r="A2765" s="140" t="s">
        <v>151</v>
      </c>
      <c r="B2765" s="140" t="s">
        <v>152</v>
      </c>
      <c r="C2765" s="140" t="s">
        <v>282</v>
      </c>
      <c r="D2765" s="140" t="s">
        <v>7</v>
      </c>
      <c r="E2765" s="140" t="s">
        <v>535</v>
      </c>
      <c r="F2765" s="140">
        <v>1997</v>
      </c>
      <c r="G2765" s="140" t="s">
        <v>2411</v>
      </c>
      <c r="H2765" s="140">
        <v>305308756073.78094</v>
      </c>
      <c r="I2765" s="140">
        <v>129928425150.93491</v>
      </c>
      <c r="J2765" s="140">
        <v>23833225304.70929</v>
      </c>
      <c r="K2765" s="140">
        <v>23699229200.312714</v>
      </c>
      <c r="L2765" s="140">
        <v>4873150570.3401012</v>
      </c>
      <c r="M2765" s="140">
        <v>4269046232.4317641</v>
      </c>
      <c r="N2765" s="140">
        <v>0</v>
      </c>
      <c r="O2765" s="140">
        <v>168412575.71276996</v>
      </c>
      <c r="P2765" s="140">
        <v>1415134632.1716385</v>
      </c>
      <c r="Q2765" s="140">
        <v>12973485189.656445</v>
      </c>
      <c r="R2765" s="140">
        <v>7568028746.6120338</v>
      </c>
      <c r="S2765" s="140">
        <v>5405456443.0444098</v>
      </c>
      <c r="T2765" s="140">
        <v>133996104.39657134</v>
      </c>
      <c r="U2765" s="140">
        <v>133996104.39657134</v>
      </c>
      <c r="V2765" s="140">
        <v>133996104.39657134</v>
      </c>
      <c r="W2765" s="140">
        <v>0</v>
      </c>
      <c r="X2765" s="140">
        <v>0</v>
      </c>
      <c r="Y2765" s="140">
        <v>0</v>
      </c>
      <c r="Z2765" s="140">
        <v>155938054789.53381</v>
      </c>
      <c r="AA2765" s="140">
        <v>79698361113.374023</v>
      </c>
      <c r="AB2765" s="140">
        <v>65977058088.173683</v>
      </c>
      <c r="AC2765" s="140">
        <v>13721303025.200424</v>
      </c>
      <c r="AD2765" s="140">
        <v>76239693676.15979</v>
      </c>
      <c r="AE2765" s="140">
        <v>63113853635.473038</v>
      </c>
      <c r="AF2765" s="140">
        <v>13125840040.686867</v>
      </c>
      <c r="AG2765" s="140">
        <v>-4390949171.3970833</v>
      </c>
      <c r="AH2765" s="140">
        <v>3575137</v>
      </c>
      <c r="AI2765" s="44"/>
      <c r="AK2765" s="44"/>
      <c r="AL2765" s="4"/>
    </row>
    <row r="2766" spans="1:38" x14ac:dyDescent="0.35">
      <c r="A2766" s="140" t="s">
        <v>151</v>
      </c>
      <c r="B2766" s="140" t="s">
        <v>152</v>
      </c>
      <c r="C2766" s="140" t="s">
        <v>282</v>
      </c>
      <c r="D2766" s="140" t="s">
        <v>7</v>
      </c>
      <c r="E2766" s="140" t="s">
        <v>535</v>
      </c>
      <c r="F2766" s="140">
        <v>1998</v>
      </c>
      <c r="G2766" s="140" t="s">
        <v>2412</v>
      </c>
      <c r="H2766" s="140">
        <v>331552375424.89355</v>
      </c>
      <c r="I2766" s="140">
        <v>132952998553.42334</v>
      </c>
      <c r="J2766" s="140">
        <v>25127798342.666592</v>
      </c>
      <c r="K2766" s="140">
        <v>25027832727.835918</v>
      </c>
      <c r="L2766" s="140">
        <v>5077701585.1506157</v>
      </c>
      <c r="M2766" s="140">
        <v>4404659565.1309004</v>
      </c>
      <c r="N2766" s="140">
        <v>0</v>
      </c>
      <c r="O2766" s="140">
        <v>187284424.84662718</v>
      </c>
      <c r="P2766" s="140">
        <v>1679082512.2498474</v>
      </c>
      <c r="Q2766" s="140">
        <v>13679104640.457926</v>
      </c>
      <c r="R2766" s="140">
        <v>8120060292.3832254</v>
      </c>
      <c r="S2766" s="140">
        <v>5559044348.0747004</v>
      </c>
      <c r="T2766" s="140">
        <v>99965614.830677256</v>
      </c>
      <c r="U2766" s="140">
        <v>99965614.830677256</v>
      </c>
      <c r="V2766" s="140">
        <v>99965614.830677256</v>
      </c>
      <c r="W2766" s="140">
        <v>0</v>
      </c>
      <c r="X2766" s="140">
        <v>0</v>
      </c>
      <c r="Y2766" s="140">
        <v>0</v>
      </c>
      <c r="Z2766" s="140">
        <v>179171657031.68237</v>
      </c>
      <c r="AA2766" s="140">
        <v>91678795554.581696</v>
      </c>
      <c r="AB2766" s="140">
        <v>76255742631.665421</v>
      </c>
      <c r="AC2766" s="140">
        <v>15423052922.916052</v>
      </c>
      <c r="AD2766" s="140">
        <v>87492861477.100647</v>
      </c>
      <c r="AE2766" s="140">
        <v>72774005008.973251</v>
      </c>
      <c r="AF2766" s="140">
        <v>14718856468.127453</v>
      </c>
      <c r="AG2766" s="140">
        <v>-5700078502.8788042</v>
      </c>
      <c r="AH2766" s="140">
        <v>3549331</v>
      </c>
      <c r="AI2766" s="44"/>
      <c r="AK2766" s="44"/>
      <c r="AL2766" s="4"/>
    </row>
    <row r="2767" spans="1:38" x14ac:dyDescent="0.35">
      <c r="A2767" s="140" t="s">
        <v>151</v>
      </c>
      <c r="B2767" s="140" t="s">
        <v>152</v>
      </c>
      <c r="C2767" s="140" t="s">
        <v>282</v>
      </c>
      <c r="D2767" s="140" t="s">
        <v>7</v>
      </c>
      <c r="E2767" s="140" t="s">
        <v>535</v>
      </c>
      <c r="F2767" s="140">
        <v>1999</v>
      </c>
      <c r="G2767" s="140" t="s">
        <v>2413</v>
      </c>
      <c r="H2767" s="140">
        <v>336651424378.90155</v>
      </c>
      <c r="I2767" s="140">
        <v>135119473813.95383</v>
      </c>
      <c r="J2767" s="140">
        <v>27356296873.338543</v>
      </c>
      <c r="K2767" s="140">
        <v>27222680006.906654</v>
      </c>
      <c r="L2767" s="140">
        <v>5455506210.1735706</v>
      </c>
      <c r="M2767" s="140">
        <v>4570841905.0761766</v>
      </c>
      <c r="N2767" s="140">
        <v>0</v>
      </c>
      <c r="O2767" s="140">
        <v>422995482.23192501</v>
      </c>
      <c r="P2767" s="140">
        <v>2007612899.7848401</v>
      </c>
      <c r="Q2767" s="140">
        <v>14765723509.640141</v>
      </c>
      <c r="R2767" s="140">
        <v>9020545735.6028748</v>
      </c>
      <c r="S2767" s="140">
        <v>5745177774.0372667</v>
      </c>
      <c r="T2767" s="140">
        <v>133616866.4318914</v>
      </c>
      <c r="U2767" s="140">
        <v>133616866.4318914</v>
      </c>
      <c r="V2767" s="140">
        <v>133616866.4318914</v>
      </c>
      <c r="W2767" s="140">
        <v>0</v>
      </c>
      <c r="X2767" s="140">
        <v>0</v>
      </c>
      <c r="Y2767" s="140">
        <v>0</v>
      </c>
      <c r="Z2767" s="140">
        <v>182713409521.43301</v>
      </c>
      <c r="AA2767" s="140">
        <v>93611531681.021439</v>
      </c>
      <c r="AB2767" s="140">
        <v>78121310787.473358</v>
      </c>
      <c r="AC2767" s="140">
        <v>15490220893.548183</v>
      </c>
      <c r="AD2767" s="140">
        <v>89101877840.411575</v>
      </c>
      <c r="AE2767" s="140">
        <v>74357884819.541718</v>
      </c>
      <c r="AF2767" s="140">
        <v>14743993020.869905</v>
      </c>
      <c r="AG2767" s="140">
        <v>-8537755829.8239851</v>
      </c>
      <c r="AH2767" s="140">
        <v>3524238</v>
      </c>
      <c r="AI2767" s="44"/>
      <c r="AK2767" s="44"/>
      <c r="AL2767" s="4"/>
    </row>
    <row r="2768" spans="1:38" x14ac:dyDescent="0.35">
      <c r="A2768" s="140" t="s">
        <v>151</v>
      </c>
      <c r="B2768" s="140" t="s">
        <v>152</v>
      </c>
      <c r="C2768" s="140" t="s">
        <v>282</v>
      </c>
      <c r="D2768" s="140" t="s">
        <v>7</v>
      </c>
      <c r="E2768" s="140" t="s">
        <v>535</v>
      </c>
      <c r="F2768" s="140">
        <v>2000</v>
      </c>
      <c r="G2768" s="140" t="s">
        <v>2414</v>
      </c>
      <c r="H2768" s="140">
        <v>325231844316.89343</v>
      </c>
      <c r="I2768" s="140">
        <v>136562954441.53787</v>
      </c>
      <c r="J2768" s="140">
        <v>25340885937.851448</v>
      </c>
      <c r="K2768" s="140">
        <v>25178539269.640198</v>
      </c>
      <c r="L2768" s="140">
        <v>4916323487.0564976</v>
      </c>
      <c r="M2768" s="140">
        <v>4306093892.2569904</v>
      </c>
      <c r="N2768" s="140">
        <v>0</v>
      </c>
      <c r="O2768" s="140">
        <v>79922634.835241809</v>
      </c>
      <c r="P2768" s="140">
        <v>2074286845.979027</v>
      </c>
      <c r="Q2768" s="140">
        <v>13801912409.512442</v>
      </c>
      <c r="R2768" s="140">
        <v>8333230471.5587845</v>
      </c>
      <c r="S2768" s="140">
        <v>5468681937.9536572</v>
      </c>
      <c r="T2768" s="140">
        <v>162346668.21124852</v>
      </c>
      <c r="U2768" s="140">
        <v>162346668.21124852</v>
      </c>
      <c r="V2768" s="140">
        <v>162346668.21124852</v>
      </c>
      <c r="W2768" s="140">
        <v>0</v>
      </c>
      <c r="X2768" s="140">
        <v>0</v>
      </c>
      <c r="Y2768" s="140">
        <v>0</v>
      </c>
      <c r="Z2768" s="140">
        <v>172562952310.64258</v>
      </c>
      <c r="AA2768" s="140">
        <v>88458085922.547348</v>
      </c>
      <c r="AB2768" s="140">
        <v>74654429368.294327</v>
      </c>
      <c r="AC2768" s="140">
        <v>13803656554.252993</v>
      </c>
      <c r="AD2768" s="140">
        <v>84104866388.095215</v>
      </c>
      <c r="AE2768" s="140">
        <v>70980518533.913651</v>
      </c>
      <c r="AF2768" s="140">
        <v>13124347854.181707</v>
      </c>
      <c r="AG2768" s="140">
        <v>-9234948373.1384659</v>
      </c>
      <c r="AH2768" s="140">
        <v>3499536</v>
      </c>
      <c r="AI2768" s="44"/>
      <c r="AK2768" s="44"/>
      <c r="AL2768" s="4"/>
    </row>
    <row r="2769" spans="1:38" x14ac:dyDescent="0.35">
      <c r="A2769" s="140" t="s">
        <v>151</v>
      </c>
      <c r="B2769" s="140" t="s">
        <v>152</v>
      </c>
      <c r="C2769" s="140" t="s">
        <v>282</v>
      </c>
      <c r="D2769" s="140" t="s">
        <v>7</v>
      </c>
      <c r="E2769" s="140" t="s">
        <v>535</v>
      </c>
      <c r="F2769" s="140">
        <v>2001</v>
      </c>
      <c r="G2769" s="140" t="s">
        <v>2415</v>
      </c>
      <c r="H2769" s="140">
        <v>327331895524.77161</v>
      </c>
      <c r="I2769" s="140">
        <v>138457424495.48749</v>
      </c>
      <c r="J2769" s="140">
        <v>24673746640.949085</v>
      </c>
      <c r="K2769" s="140">
        <v>24526618471.564045</v>
      </c>
      <c r="L2769" s="140">
        <v>4382973204.072607</v>
      </c>
      <c r="M2769" s="140">
        <v>4429368690.9697332</v>
      </c>
      <c r="N2769" s="140">
        <v>0</v>
      </c>
      <c r="O2769" s="140">
        <v>8624166.1054628231</v>
      </c>
      <c r="P2769" s="140">
        <v>3019350822.2197795</v>
      </c>
      <c r="Q2769" s="140">
        <v>12686301588.196465</v>
      </c>
      <c r="R2769" s="140">
        <v>7768663597.4204836</v>
      </c>
      <c r="S2769" s="140">
        <v>4917637990.7759819</v>
      </c>
      <c r="T2769" s="140">
        <v>147128169.38503918</v>
      </c>
      <c r="U2769" s="140">
        <v>147128169.38503918</v>
      </c>
      <c r="V2769" s="140">
        <v>147128169.38503918</v>
      </c>
      <c r="W2769" s="140">
        <v>0</v>
      </c>
      <c r="X2769" s="140">
        <v>0</v>
      </c>
      <c r="Y2769" s="140">
        <v>0</v>
      </c>
      <c r="Z2769" s="140">
        <v>173907707196.25797</v>
      </c>
      <c r="AA2769" s="140">
        <v>88937980415.095718</v>
      </c>
      <c r="AB2769" s="140">
        <v>76746403706.570358</v>
      </c>
      <c r="AC2769" s="140">
        <v>12191576708.525303</v>
      </c>
      <c r="AD2769" s="140">
        <v>84969726781.162262</v>
      </c>
      <c r="AE2769" s="140">
        <v>73322116422.57196</v>
      </c>
      <c r="AF2769" s="140">
        <v>11647610358.590387</v>
      </c>
      <c r="AG2769" s="140">
        <v>-9706982807.9229393</v>
      </c>
      <c r="AH2769" s="140">
        <v>3470818</v>
      </c>
      <c r="AI2769" s="44"/>
      <c r="AK2769" s="44"/>
      <c r="AL2769" s="4"/>
    </row>
    <row r="2770" spans="1:38" x14ac:dyDescent="0.35">
      <c r="A2770" s="140" t="s">
        <v>151</v>
      </c>
      <c r="B2770" s="140" t="s">
        <v>152</v>
      </c>
      <c r="C2770" s="140" t="s">
        <v>282</v>
      </c>
      <c r="D2770" s="140" t="s">
        <v>7</v>
      </c>
      <c r="E2770" s="140" t="s">
        <v>535</v>
      </c>
      <c r="F2770" s="140">
        <v>2002</v>
      </c>
      <c r="G2770" s="140" t="s">
        <v>2416</v>
      </c>
      <c r="H2770" s="140">
        <v>339031263281.83301</v>
      </c>
      <c r="I2770" s="140">
        <v>140831439136.89587</v>
      </c>
      <c r="J2770" s="140">
        <v>24215496033.305176</v>
      </c>
      <c r="K2770" s="140">
        <v>24017441809.639442</v>
      </c>
      <c r="L2770" s="140">
        <v>4099627726.478025</v>
      </c>
      <c r="M2770" s="140">
        <v>5856493411.3917809</v>
      </c>
      <c r="N2770" s="140">
        <v>0</v>
      </c>
      <c r="O2770" s="140">
        <v>0</v>
      </c>
      <c r="P2770" s="140">
        <v>2858366596.8951864</v>
      </c>
      <c r="Q2770" s="140">
        <v>11202954074.874447</v>
      </c>
      <c r="R2770" s="140">
        <v>6757362775.3322411</v>
      </c>
      <c r="S2770" s="140">
        <v>4445591299.5422068</v>
      </c>
      <c r="T2770" s="140">
        <v>198054223.66573283</v>
      </c>
      <c r="U2770" s="140">
        <v>198054223.66573283</v>
      </c>
      <c r="V2770" s="140">
        <v>198054223.66573283</v>
      </c>
      <c r="W2770" s="140">
        <v>0</v>
      </c>
      <c r="X2770" s="140">
        <v>0</v>
      </c>
      <c r="Y2770" s="140">
        <v>0</v>
      </c>
      <c r="Z2770" s="140">
        <v>184886653405.22537</v>
      </c>
      <c r="AA2770" s="140">
        <v>94608437729.529999</v>
      </c>
      <c r="AB2770" s="140">
        <v>82771891799.721222</v>
      </c>
      <c r="AC2770" s="140">
        <v>11836545929.80892</v>
      </c>
      <c r="AD2770" s="140">
        <v>90278215675.695084</v>
      </c>
      <c r="AE2770" s="140">
        <v>78983427684.782028</v>
      </c>
      <c r="AF2770" s="140">
        <v>11294787990.913267</v>
      </c>
      <c r="AG2770" s="140">
        <v>-10902325293.593359</v>
      </c>
      <c r="AH2770" s="140">
        <v>3443067</v>
      </c>
      <c r="AI2770" s="44"/>
      <c r="AK2770" s="44"/>
      <c r="AL2770" s="4"/>
    </row>
    <row r="2771" spans="1:38" x14ac:dyDescent="0.35">
      <c r="A2771" s="140" t="s">
        <v>151</v>
      </c>
      <c r="B2771" s="140" t="s">
        <v>152</v>
      </c>
      <c r="C2771" s="140" t="s">
        <v>282</v>
      </c>
      <c r="D2771" s="140" t="s">
        <v>7</v>
      </c>
      <c r="E2771" s="140" t="s">
        <v>535</v>
      </c>
      <c r="F2771" s="140">
        <v>2003</v>
      </c>
      <c r="G2771" s="140" t="s">
        <v>2417</v>
      </c>
      <c r="H2771" s="140">
        <v>359288341143.63293</v>
      </c>
      <c r="I2771" s="140">
        <v>143892152865.03107</v>
      </c>
      <c r="J2771" s="140">
        <v>23851220472.847931</v>
      </c>
      <c r="K2771" s="140">
        <v>23556080300.50518</v>
      </c>
      <c r="L2771" s="140">
        <v>4081273935.2971311</v>
      </c>
      <c r="M2771" s="140">
        <v>5981219397.1286411</v>
      </c>
      <c r="N2771" s="140">
        <v>0</v>
      </c>
      <c r="O2771" s="140">
        <v>5621635.7962160781</v>
      </c>
      <c r="P2771" s="140">
        <v>3215293043.904623</v>
      </c>
      <c r="Q2771" s="140">
        <v>10272672288.378571</v>
      </c>
      <c r="R2771" s="140">
        <v>6345820743.4272823</v>
      </c>
      <c r="S2771" s="140">
        <v>3926851544.9512882</v>
      </c>
      <c r="T2771" s="140">
        <v>295140172.3427546</v>
      </c>
      <c r="U2771" s="140">
        <v>295140172.3427546</v>
      </c>
      <c r="V2771" s="140">
        <v>295140172.3427546</v>
      </c>
      <c r="W2771" s="140">
        <v>0</v>
      </c>
      <c r="X2771" s="140">
        <v>0</v>
      </c>
      <c r="Y2771" s="140">
        <v>0</v>
      </c>
      <c r="Z2771" s="140">
        <v>203709587399.99796</v>
      </c>
      <c r="AA2771" s="140">
        <v>104313330710.9743</v>
      </c>
      <c r="AB2771" s="140">
        <v>91959426526.719727</v>
      </c>
      <c r="AC2771" s="140">
        <v>12353904184.254583</v>
      </c>
      <c r="AD2771" s="140">
        <v>99396256689.023682</v>
      </c>
      <c r="AE2771" s="140">
        <v>87624685183.823822</v>
      </c>
      <c r="AF2771" s="140">
        <v>11771571505.199646</v>
      </c>
      <c r="AG2771" s="140">
        <v>-12164619594.244062</v>
      </c>
      <c r="AH2771" s="140">
        <v>3415213</v>
      </c>
      <c r="AI2771" s="44"/>
      <c r="AK2771" s="44"/>
      <c r="AL2771" s="4"/>
    </row>
    <row r="2772" spans="1:38" x14ac:dyDescent="0.35">
      <c r="A2772" s="140" t="s">
        <v>151</v>
      </c>
      <c r="B2772" s="140" t="s">
        <v>152</v>
      </c>
      <c r="C2772" s="140" t="s">
        <v>282</v>
      </c>
      <c r="D2772" s="140" t="s">
        <v>7</v>
      </c>
      <c r="E2772" s="140" t="s">
        <v>535</v>
      </c>
      <c r="F2772" s="140">
        <v>2004</v>
      </c>
      <c r="G2772" s="140" t="s">
        <v>2418</v>
      </c>
      <c r="H2772" s="140">
        <v>383237948652.3692</v>
      </c>
      <c r="I2772" s="140">
        <v>147795583083.77948</v>
      </c>
      <c r="J2772" s="140">
        <v>24390142922.070324</v>
      </c>
      <c r="K2772" s="140">
        <v>24019623431.735664</v>
      </c>
      <c r="L2772" s="140">
        <v>3961637014.3487639</v>
      </c>
      <c r="M2772" s="140">
        <v>5637274632.9121857</v>
      </c>
      <c r="N2772" s="140">
        <v>0</v>
      </c>
      <c r="O2772" s="140">
        <v>1238664270.3048909</v>
      </c>
      <c r="P2772" s="140">
        <v>3108618455.0838637</v>
      </c>
      <c r="Q2772" s="140">
        <v>10073429059.085962</v>
      </c>
      <c r="R2772" s="140">
        <v>6252956261.7973251</v>
      </c>
      <c r="S2772" s="140">
        <v>3820472797.2886367</v>
      </c>
      <c r="T2772" s="140">
        <v>370519490.33466125</v>
      </c>
      <c r="U2772" s="140">
        <v>370519490.33466125</v>
      </c>
      <c r="V2772" s="140">
        <v>370519490.33466125</v>
      </c>
      <c r="W2772" s="140">
        <v>0</v>
      </c>
      <c r="X2772" s="140">
        <v>0</v>
      </c>
      <c r="Y2772" s="140">
        <v>0</v>
      </c>
      <c r="Z2772" s="140">
        <v>225059922208.76459</v>
      </c>
      <c r="AA2772" s="140">
        <v>115088929712.7175</v>
      </c>
      <c r="AB2772" s="140">
        <v>102325271140.87137</v>
      </c>
      <c r="AC2772" s="140">
        <v>12763658571.84598</v>
      </c>
      <c r="AD2772" s="140">
        <v>109970992496.04745</v>
      </c>
      <c r="AE2772" s="140">
        <v>97774926336.33667</v>
      </c>
      <c r="AF2772" s="140">
        <v>12196066159.710587</v>
      </c>
      <c r="AG2772" s="140">
        <v>-14007699562.24509</v>
      </c>
      <c r="AH2772" s="140">
        <v>3377075</v>
      </c>
      <c r="AI2772" s="44"/>
      <c r="AK2772" s="44"/>
      <c r="AL2772" s="4"/>
    </row>
    <row r="2773" spans="1:38" x14ac:dyDescent="0.35">
      <c r="A2773" s="140" t="s">
        <v>151</v>
      </c>
      <c r="B2773" s="140" t="s">
        <v>152</v>
      </c>
      <c r="C2773" s="140" t="s">
        <v>282</v>
      </c>
      <c r="D2773" s="140" t="s">
        <v>7</v>
      </c>
      <c r="E2773" s="140" t="s">
        <v>535</v>
      </c>
      <c r="F2773" s="140">
        <v>2005</v>
      </c>
      <c r="G2773" s="140" t="s">
        <v>2419</v>
      </c>
      <c r="H2773" s="140">
        <v>402179408431.23578</v>
      </c>
      <c r="I2773" s="140">
        <v>152173315317.66638</v>
      </c>
      <c r="J2773" s="140">
        <v>23620567733.537018</v>
      </c>
      <c r="K2773" s="140">
        <v>23138825286.310863</v>
      </c>
      <c r="L2773" s="140">
        <v>3842134748.5157747</v>
      </c>
      <c r="M2773" s="140">
        <v>5710417961.3932228</v>
      </c>
      <c r="N2773" s="140">
        <v>0</v>
      </c>
      <c r="O2773" s="140">
        <v>792570272.25278652</v>
      </c>
      <c r="P2773" s="140">
        <v>2689798707.6930118</v>
      </c>
      <c r="Q2773" s="140">
        <v>10103903596.45607</v>
      </c>
      <c r="R2773" s="140">
        <v>6209485872.7989969</v>
      </c>
      <c r="S2773" s="140">
        <v>3894417723.6570721</v>
      </c>
      <c r="T2773" s="140">
        <v>481742447.22615212</v>
      </c>
      <c r="U2773" s="140">
        <v>481742447.22615212</v>
      </c>
      <c r="V2773" s="140">
        <v>481742447.22615212</v>
      </c>
      <c r="W2773" s="140">
        <v>0</v>
      </c>
      <c r="X2773" s="140">
        <v>0</v>
      </c>
      <c r="Y2773" s="140">
        <v>0</v>
      </c>
      <c r="Z2773" s="140">
        <v>242497022521.8652</v>
      </c>
      <c r="AA2773" s="140">
        <v>123545279332.71616</v>
      </c>
      <c r="AB2773" s="140">
        <v>110195511868.79109</v>
      </c>
      <c r="AC2773" s="140">
        <v>13349767463.925205</v>
      </c>
      <c r="AD2773" s="140">
        <v>118951743189.14905</v>
      </c>
      <c r="AE2773" s="140">
        <v>106098333333.42195</v>
      </c>
      <c r="AF2773" s="140">
        <v>12853409855.727074</v>
      </c>
      <c r="AG2773" s="140">
        <v>-16111497141.83283</v>
      </c>
      <c r="AH2773" s="140">
        <v>3322528</v>
      </c>
      <c r="AI2773" s="44"/>
      <c r="AK2773" s="44"/>
      <c r="AL2773" s="4"/>
    </row>
    <row r="2774" spans="1:38" x14ac:dyDescent="0.35">
      <c r="A2774" s="140" t="s">
        <v>151</v>
      </c>
      <c r="B2774" s="140" t="s">
        <v>152</v>
      </c>
      <c r="C2774" s="140" t="s">
        <v>282</v>
      </c>
      <c r="D2774" s="140" t="s">
        <v>7</v>
      </c>
      <c r="E2774" s="140" t="s">
        <v>535</v>
      </c>
      <c r="F2774" s="140">
        <v>2006</v>
      </c>
      <c r="G2774" s="140" t="s">
        <v>2420</v>
      </c>
      <c r="H2774" s="140">
        <v>426767051368.66345</v>
      </c>
      <c r="I2774" s="140">
        <v>157857348443.18649</v>
      </c>
      <c r="J2774" s="140">
        <v>24584812242.661823</v>
      </c>
      <c r="K2774" s="140">
        <v>24067959960.694771</v>
      </c>
      <c r="L2774" s="140">
        <v>3798300171.7754879</v>
      </c>
      <c r="M2774" s="140">
        <v>5788198458.9930601</v>
      </c>
      <c r="N2774" s="140">
        <v>0</v>
      </c>
      <c r="O2774" s="140">
        <v>998767856.83777368</v>
      </c>
      <c r="P2774" s="140">
        <v>2980539773.7534413</v>
      </c>
      <c r="Q2774" s="140">
        <v>10502153699.335011</v>
      </c>
      <c r="R2774" s="140">
        <v>6586643192.7959881</v>
      </c>
      <c r="S2774" s="140">
        <v>3915510506.5390229</v>
      </c>
      <c r="T2774" s="140">
        <v>516852281.96705216</v>
      </c>
      <c r="U2774" s="140">
        <v>516852281.96705216</v>
      </c>
      <c r="V2774" s="140">
        <v>516852281.96705216</v>
      </c>
      <c r="W2774" s="140">
        <v>0</v>
      </c>
      <c r="X2774" s="140">
        <v>0</v>
      </c>
      <c r="Y2774" s="140">
        <v>0</v>
      </c>
      <c r="Z2774" s="140">
        <v>266106077797.70792</v>
      </c>
      <c r="AA2774" s="140">
        <v>133674677822.94292</v>
      </c>
      <c r="AB2774" s="140">
        <v>120990800565.35114</v>
      </c>
      <c r="AC2774" s="140">
        <v>12683877257.591503</v>
      </c>
      <c r="AD2774" s="140">
        <v>132431399974.76498</v>
      </c>
      <c r="AE2774" s="140">
        <v>119865492581.62479</v>
      </c>
      <c r="AF2774" s="140">
        <v>12565907393.140001</v>
      </c>
      <c r="AG2774" s="140">
        <v>-21781187114.892723</v>
      </c>
      <c r="AH2774" s="140">
        <v>3269909</v>
      </c>
      <c r="AI2774" s="44"/>
      <c r="AK2774" s="44"/>
      <c r="AL2774" s="4"/>
    </row>
    <row r="2775" spans="1:38" x14ac:dyDescent="0.35">
      <c r="A2775" s="140" t="s">
        <v>151</v>
      </c>
      <c r="B2775" s="140" t="s">
        <v>152</v>
      </c>
      <c r="C2775" s="140" t="s">
        <v>282</v>
      </c>
      <c r="D2775" s="140" t="s">
        <v>7</v>
      </c>
      <c r="E2775" s="140" t="s">
        <v>535</v>
      </c>
      <c r="F2775" s="140">
        <v>2007</v>
      </c>
      <c r="G2775" s="140" t="s">
        <v>2421</v>
      </c>
      <c r="H2775" s="140">
        <v>454898398005.29303</v>
      </c>
      <c r="I2775" s="140">
        <v>165309576592.09442</v>
      </c>
      <c r="J2775" s="140">
        <v>24252829023.091797</v>
      </c>
      <c r="K2775" s="140">
        <v>23717041767.753189</v>
      </c>
      <c r="L2775" s="140">
        <v>3867538661.5786891</v>
      </c>
      <c r="M2775" s="140">
        <v>5669539245.3765669</v>
      </c>
      <c r="N2775" s="140">
        <v>0</v>
      </c>
      <c r="O2775" s="140">
        <v>711858955.9470396</v>
      </c>
      <c r="P2775" s="140">
        <v>2967863655.797142</v>
      </c>
      <c r="Q2775" s="140">
        <v>10500241249.053751</v>
      </c>
      <c r="R2775" s="140">
        <v>6224403768.4481697</v>
      </c>
      <c r="S2775" s="140">
        <v>4275837480.6055813</v>
      </c>
      <c r="T2775" s="140">
        <v>535787255.33860767</v>
      </c>
      <c r="U2775" s="140">
        <v>535787255.33860767</v>
      </c>
      <c r="V2775" s="140">
        <v>535787255.33860767</v>
      </c>
      <c r="W2775" s="140">
        <v>0</v>
      </c>
      <c r="X2775" s="140">
        <v>0</v>
      </c>
      <c r="Y2775" s="140">
        <v>0</v>
      </c>
      <c r="Z2775" s="140">
        <v>292971108305.16235</v>
      </c>
      <c r="AA2775" s="140">
        <v>146760681327.29544</v>
      </c>
      <c r="AB2775" s="140">
        <v>134739216101.71521</v>
      </c>
      <c r="AC2775" s="140">
        <v>12021465225.580248</v>
      </c>
      <c r="AD2775" s="140">
        <v>146210426977.86688</v>
      </c>
      <c r="AE2775" s="140">
        <v>134234034202.66684</v>
      </c>
      <c r="AF2775" s="140">
        <v>11976392775.200077</v>
      </c>
      <c r="AG2775" s="140">
        <v>-27635115915.055546</v>
      </c>
      <c r="AH2775" s="140">
        <v>3231294</v>
      </c>
      <c r="AI2775" s="44"/>
      <c r="AK2775" s="44"/>
      <c r="AL2775" s="4"/>
    </row>
    <row r="2776" spans="1:38" x14ac:dyDescent="0.35">
      <c r="A2776" s="140" t="s">
        <v>151</v>
      </c>
      <c r="B2776" s="140" t="s">
        <v>152</v>
      </c>
      <c r="C2776" s="140" t="s">
        <v>282</v>
      </c>
      <c r="D2776" s="140" t="s">
        <v>7</v>
      </c>
      <c r="E2776" s="140" t="s">
        <v>535</v>
      </c>
      <c r="F2776" s="140">
        <v>2008</v>
      </c>
      <c r="G2776" s="140" t="s">
        <v>2422</v>
      </c>
      <c r="H2776" s="140">
        <v>471630466495.81354</v>
      </c>
      <c r="I2776" s="140">
        <v>171531845915.30463</v>
      </c>
      <c r="J2776" s="140">
        <v>24711070430.360054</v>
      </c>
      <c r="K2776" s="140">
        <v>24164902699.994896</v>
      </c>
      <c r="L2776" s="140">
        <v>3791354432.4034371</v>
      </c>
      <c r="M2776" s="140">
        <v>5491953533.189045</v>
      </c>
      <c r="N2776" s="140">
        <v>0</v>
      </c>
      <c r="O2776" s="140">
        <v>773544888.3194052</v>
      </c>
      <c r="P2776" s="140">
        <v>3074723186.7955995</v>
      </c>
      <c r="Q2776" s="140">
        <v>11033326659.287407</v>
      </c>
      <c r="R2776" s="140">
        <v>6363428276.7158861</v>
      </c>
      <c r="S2776" s="140">
        <v>4669898382.5715208</v>
      </c>
      <c r="T2776" s="140">
        <v>546167730.36516058</v>
      </c>
      <c r="U2776" s="140">
        <v>546167730.36516058</v>
      </c>
      <c r="V2776" s="140">
        <v>546167730.36516058</v>
      </c>
      <c r="W2776" s="140">
        <v>0</v>
      </c>
      <c r="X2776" s="140">
        <v>0</v>
      </c>
      <c r="Y2776" s="140">
        <v>0</v>
      </c>
      <c r="Z2776" s="140">
        <v>298673644042.06305</v>
      </c>
      <c r="AA2776" s="140">
        <v>162369888756.21271</v>
      </c>
      <c r="AB2776" s="140">
        <v>149890505994.47168</v>
      </c>
      <c r="AC2776" s="140">
        <v>12479382761.74122</v>
      </c>
      <c r="AD2776" s="140">
        <v>136303755285.84988</v>
      </c>
      <c r="AE2776" s="140">
        <v>125827756644.07758</v>
      </c>
      <c r="AF2776" s="140">
        <v>10475998641.77244</v>
      </c>
      <c r="AG2776" s="140">
        <v>-23286093891.914108</v>
      </c>
      <c r="AH2776" s="140">
        <v>3198231</v>
      </c>
      <c r="AI2776" s="44"/>
      <c r="AK2776" s="44"/>
      <c r="AL2776" s="4"/>
    </row>
    <row r="2777" spans="1:38" x14ac:dyDescent="0.35">
      <c r="A2777" s="140" t="s">
        <v>151</v>
      </c>
      <c r="B2777" s="140" t="s">
        <v>152</v>
      </c>
      <c r="C2777" s="140" t="s">
        <v>282</v>
      </c>
      <c r="D2777" s="140" t="s">
        <v>7</v>
      </c>
      <c r="E2777" s="140" t="s">
        <v>535</v>
      </c>
      <c r="F2777" s="140">
        <v>2009</v>
      </c>
      <c r="G2777" s="140" t="s">
        <v>2423</v>
      </c>
      <c r="H2777" s="140">
        <v>409183628952.37354</v>
      </c>
      <c r="I2777" s="140">
        <v>172644415853.16327</v>
      </c>
      <c r="J2777" s="140">
        <v>23941095445.453674</v>
      </c>
      <c r="K2777" s="140">
        <v>23332854314.89344</v>
      </c>
      <c r="L2777" s="140">
        <v>3669924788.3229427</v>
      </c>
      <c r="M2777" s="140">
        <v>5501729748.3441429</v>
      </c>
      <c r="N2777" s="140">
        <v>0</v>
      </c>
      <c r="O2777" s="140">
        <v>575927916.53074205</v>
      </c>
      <c r="P2777" s="140">
        <v>2766579836.5633259</v>
      </c>
      <c r="Q2777" s="140">
        <v>10818692025.132286</v>
      </c>
      <c r="R2777" s="140">
        <v>6152806088.2096605</v>
      </c>
      <c r="S2777" s="140">
        <v>4665885936.9226265</v>
      </c>
      <c r="T2777" s="140">
        <v>608241130.56023598</v>
      </c>
      <c r="U2777" s="140">
        <v>608241130.56023598</v>
      </c>
      <c r="V2777" s="140">
        <v>608241130.56023598</v>
      </c>
      <c r="W2777" s="140">
        <v>0</v>
      </c>
      <c r="X2777" s="140">
        <v>0</v>
      </c>
      <c r="Y2777" s="140">
        <v>0</v>
      </c>
      <c r="Z2777" s="140">
        <v>237819067166.64725</v>
      </c>
      <c r="AA2777" s="140">
        <v>118161830991.36279</v>
      </c>
      <c r="AB2777" s="140">
        <v>109547074764.5732</v>
      </c>
      <c r="AC2777" s="140">
        <v>8614756226.7897778</v>
      </c>
      <c r="AD2777" s="140">
        <v>119657236175.28447</v>
      </c>
      <c r="AE2777" s="140">
        <v>110933455308.20541</v>
      </c>
      <c r="AF2777" s="140">
        <v>8723780867.0790806</v>
      </c>
      <c r="AG2777" s="140">
        <v>-25220949512.890701</v>
      </c>
      <c r="AH2777" s="140">
        <v>3162916</v>
      </c>
      <c r="AI2777" s="44"/>
      <c r="AK2777" s="44"/>
      <c r="AL2777" s="4"/>
    </row>
    <row r="2778" spans="1:38" x14ac:dyDescent="0.35">
      <c r="A2778" s="140" t="s">
        <v>151</v>
      </c>
      <c r="B2778" s="140" t="s">
        <v>152</v>
      </c>
      <c r="C2778" s="140" t="s">
        <v>282</v>
      </c>
      <c r="D2778" s="140" t="s">
        <v>7</v>
      </c>
      <c r="E2778" s="140" t="s">
        <v>535</v>
      </c>
      <c r="F2778" s="140">
        <v>2010</v>
      </c>
      <c r="G2778" s="140" t="s">
        <v>2424</v>
      </c>
      <c r="H2778" s="140">
        <v>395852984242.61523</v>
      </c>
      <c r="I2778" s="140">
        <v>173855661479.21027</v>
      </c>
      <c r="J2778" s="140">
        <v>24849948267.318863</v>
      </c>
      <c r="K2778" s="140">
        <v>24394309548.305676</v>
      </c>
      <c r="L2778" s="140">
        <v>3820422120.5679822</v>
      </c>
      <c r="M2778" s="140">
        <v>5545492458.3020754</v>
      </c>
      <c r="N2778" s="140">
        <v>0</v>
      </c>
      <c r="O2778" s="140">
        <v>540781202.68332422</v>
      </c>
      <c r="P2778" s="140">
        <v>3008279982.5668917</v>
      </c>
      <c r="Q2778" s="140">
        <v>11479333784.185406</v>
      </c>
      <c r="R2778" s="140">
        <v>6769078693.598731</v>
      </c>
      <c r="S2778" s="140">
        <v>4710255090.5866737</v>
      </c>
      <c r="T2778" s="140">
        <v>455638719.01318485</v>
      </c>
      <c r="U2778" s="140">
        <v>455638719.01318485</v>
      </c>
      <c r="V2778" s="140">
        <v>455638719.01318485</v>
      </c>
      <c r="W2778" s="140">
        <v>0</v>
      </c>
      <c r="X2778" s="140">
        <v>0</v>
      </c>
      <c r="Y2778" s="140">
        <v>0</v>
      </c>
      <c r="Z2778" s="140">
        <v>221754937777.68121</v>
      </c>
      <c r="AA2778" s="140">
        <v>102509223889.36731</v>
      </c>
      <c r="AB2778" s="140">
        <v>95850832571.349533</v>
      </c>
      <c r="AC2778" s="140">
        <v>6658391318.0180597</v>
      </c>
      <c r="AD2778" s="140">
        <v>119245713888.31352</v>
      </c>
      <c r="AE2778" s="140">
        <v>111500219425.0865</v>
      </c>
      <c r="AF2778" s="140">
        <v>7745494463.2271776</v>
      </c>
      <c r="AG2778" s="140">
        <v>-24607563281.595173</v>
      </c>
      <c r="AH2778" s="140">
        <v>3097282</v>
      </c>
      <c r="AI2778" s="44"/>
      <c r="AK2778" s="44"/>
      <c r="AL2778" s="4"/>
    </row>
    <row r="2779" spans="1:38" x14ac:dyDescent="0.35">
      <c r="A2779" s="140" t="s">
        <v>151</v>
      </c>
      <c r="B2779" s="140" t="s">
        <v>152</v>
      </c>
      <c r="C2779" s="140" t="s">
        <v>282</v>
      </c>
      <c r="D2779" s="140" t="s">
        <v>7</v>
      </c>
      <c r="E2779" s="140" t="s">
        <v>535</v>
      </c>
      <c r="F2779" s="140">
        <v>2011</v>
      </c>
      <c r="G2779" s="140" t="s">
        <v>2425</v>
      </c>
      <c r="H2779" s="140">
        <v>404597147272.65936</v>
      </c>
      <c r="I2779" s="140">
        <v>176567233332.09875</v>
      </c>
      <c r="J2779" s="140">
        <v>26055975546.453167</v>
      </c>
      <c r="K2779" s="140">
        <v>25598502430.80455</v>
      </c>
      <c r="L2779" s="140">
        <v>3971455564.177496</v>
      </c>
      <c r="M2779" s="140">
        <v>5709614730.6996784</v>
      </c>
      <c r="N2779" s="140">
        <v>0</v>
      </c>
      <c r="O2779" s="140">
        <v>495752335.10364115</v>
      </c>
      <c r="P2779" s="140">
        <v>3232183304.6775923</v>
      </c>
      <c r="Q2779" s="140">
        <v>12189496496.146143</v>
      </c>
      <c r="R2779" s="140">
        <v>7293610260.2069254</v>
      </c>
      <c r="S2779" s="140">
        <v>4895886235.9392176</v>
      </c>
      <c r="T2779" s="140">
        <v>457473115.64861405</v>
      </c>
      <c r="U2779" s="140">
        <v>457473115.64861405</v>
      </c>
      <c r="V2779" s="140">
        <v>457473115.64861405</v>
      </c>
      <c r="W2779" s="140">
        <v>0</v>
      </c>
      <c r="X2779" s="140">
        <v>0</v>
      </c>
      <c r="Y2779" s="140">
        <v>0</v>
      </c>
      <c r="Z2779" s="140">
        <v>223416960621.00479</v>
      </c>
      <c r="AA2779" s="140">
        <v>98918153134.345779</v>
      </c>
      <c r="AB2779" s="140">
        <v>92538821636.165192</v>
      </c>
      <c r="AC2779" s="140">
        <v>6379331498.1806021</v>
      </c>
      <c r="AD2779" s="140">
        <v>124498807486.65942</v>
      </c>
      <c r="AE2779" s="140">
        <v>116469753779.93588</v>
      </c>
      <c r="AF2779" s="140">
        <v>8029053706.7235861</v>
      </c>
      <c r="AG2779" s="140">
        <v>-21443022226.897316</v>
      </c>
      <c r="AH2779" s="140">
        <v>3028115</v>
      </c>
      <c r="AI2779" s="44"/>
      <c r="AK2779" s="44"/>
      <c r="AL2779" s="4"/>
    </row>
    <row r="2780" spans="1:38" x14ac:dyDescent="0.35">
      <c r="A2780" s="140" t="s">
        <v>151</v>
      </c>
      <c r="B2780" s="140" t="s">
        <v>152</v>
      </c>
      <c r="C2780" s="140" t="s">
        <v>282</v>
      </c>
      <c r="D2780" s="140" t="s">
        <v>7</v>
      </c>
      <c r="E2780" s="140" t="s">
        <v>535</v>
      </c>
      <c r="F2780" s="140">
        <v>2012</v>
      </c>
      <c r="G2780" s="140" t="s">
        <v>2426</v>
      </c>
      <c r="H2780" s="140">
        <v>408920991073.84039</v>
      </c>
      <c r="I2780" s="140">
        <v>178950315655.46793</v>
      </c>
      <c r="J2780" s="140">
        <v>25800644909.292377</v>
      </c>
      <c r="K2780" s="140">
        <v>25317773289.883297</v>
      </c>
      <c r="L2780" s="140">
        <v>4035138062.4065552</v>
      </c>
      <c r="M2780" s="140">
        <v>5670772246.0753288</v>
      </c>
      <c r="N2780" s="140">
        <v>0</v>
      </c>
      <c r="O2780" s="140">
        <v>377973878.32073307</v>
      </c>
      <c r="P2780" s="140">
        <v>3196020443.7809725</v>
      </c>
      <c r="Q2780" s="140">
        <v>12037868659.299709</v>
      </c>
      <c r="R2780" s="140">
        <v>7286216555.0798302</v>
      </c>
      <c r="S2780" s="140">
        <v>4751652104.2198792</v>
      </c>
      <c r="T2780" s="140">
        <v>482871619.4090808</v>
      </c>
      <c r="U2780" s="140">
        <v>482871619.4090808</v>
      </c>
      <c r="V2780" s="140">
        <v>482871619.4090808</v>
      </c>
      <c r="W2780" s="140">
        <v>0</v>
      </c>
      <c r="X2780" s="140">
        <v>0</v>
      </c>
      <c r="Y2780" s="140">
        <v>0</v>
      </c>
      <c r="Z2780" s="140">
        <v>229055890812.63934</v>
      </c>
      <c r="AA2780" s="140">
        <v>109503730965.11537</v>
      </c>
      <c r="AB2780" s="140">
        <v>101490819383.8732</v>
      </c>
      <c r="AC2780" s="140">
        <v>8012911581.2421083</v>
      </c>
      <c r="AD2780" s="140">
        <v>119552159847.52356</v>
      </c>
      <c r="AE2780" s="140">
        <v>110803956678.90361</v>
      </c>
      <c r="AF2780" s="140">
        <v>8748203168.6199837</v>
      </c>
      <c r="AG2780" s="140">
        <v>-24885860303.559185</v>
      </c>
      <c r="AH2780" s="140">
        <v>2987773</v>
      </c>
      <c r="AI2780" s="44"/>
      <c r="AK2780" s="44"/>
      <c r="AL2780" s="4"/>
    </row>
    <row r="2781" spans="1:38" x14ac:dyDescent="0.35">
      <c r="A2781" s="140" t="s">
        <v>151</v>
      </c>
      <c r="B2781" s="140" t="s">
        <v>152</v>
      </c>
      <c r="C2781" s="140" t="s">
        <v>282</v>
      </c>
      <c r="D2781" s="140" t="s">
        <v>7</v>
      </c>
      <c r="E2781" s="140" t="s">
        <v>535</v>
      </c>
      <c r="F2781" s="140">
        <v>2013</v>
      </c>
      <c r="G2781" s="140" t="s">
        <v>2427</v>
      </c>
      <c r="H2781" s="140">
        <v>420871675599.68695</v>
      </c>
      <c r="I2781" s="140">
        <v>181865812072.29556</v>
      </c>
      <c r="J2781" s="140">
        <v>26352117152.702244</v>
      </c>
      <c r="K2781" s="140">
        <v>25875955863.909489</v>
      </c>
      <c r="L2781" s="140">
        <v>4157747605.7110052</v>
      </c>
      <c r="M2781" s="140">
        <v>5679406845.1884975</v>
      </c>
      <c r="N2781" s="140">
        <v>0</v>
      </c>
      <c r="O2781" s="140">
        <v>228875513.99467772</v>
      </c>
      <c r="P2781" s="140">
        <v>3385991748.7974472</v>
      </c>
      <c r="Q2781" s="140">
        <v>12423934150.217857</v>
      </c>
      <c r="R2781" s="140">
        <v>7646263766.9488487</v>
      </c>
      <c r="S2781" s="140">
        <v>4777670383.2690096</v>
      </c>
      <c r="T2781" s="140">
        <v>476161288.7927596</v>
      </c>
      <c r="U2781" s="140">
        <v>476161288.7927596</v>
      </c>
      <c r="V2781" s="140">
        <v>476161288.7927596</v>
      </c>
      <c r="W2781" s="140">
        <v>0</v>
      </c>
      <c r="X2781" s="140">
        <v>0</v>
      </c>
      <c r="Y2781" s="140">
        <v>0</v>
      </c>
      <c r="Z2781" s="140">
        <v>236898904769.68738</v>
      </c>
      <c r="AA2781" s="140">
        <v>118547663655.33104</v>
      </c>
      <c r="AB2781" s="140">
        <v>110135954903.27551</v>
      </c>
      <c r="AC2781" s="140">
        <v>8411708752.055521</v>
      </c>
      <c r="AD2781" s="140">
        <v>118351241114.35635</v>
      </c>
      <c r="AE2781" s="140">
        <v>109953469787.60367</v>
      </c>
      <c r="AF2781" s="140">
        <v>8397771326.752738</v>
      </c>
      <c r="AG2781" s="140">
        <v>-24245158394.998192</v>
      </c>
      <c r="AH2781" s="140">
        <v>2957689</v>
      </c>
      <c r="AI2781" s="44"/>
      <c r="AK2781" s="44"/>
      <c r="AL2781" s="4"/>
    </row>
    <row r="2782" spans="1:38" x14ac:dyDescent="0.35">
      <c r="A2782" s="140" t="s">
        <v>151</v>
      </c>
      <c r="B2782" s="140" t="s">
        <v>152</v>
      </c>
      <c r="C2782" s="140" t="s">
        <v>282</v>
      </c>
      <c r="D2782" s="140" t="s">
        <v>7</v>
      </c>
      <c r="E2782" s="140" t="s">
        <v>535</v>
      </c>
      <c r="F2782" s="140">
        <v>2014</v>
      </c>
      <c r="G2782" s="140" t="s">
        <v>2428</v>
      </c>
      <c r="H2782" s="140">
        <v>458271198985.19415</v>
      </c>
      <c r="I2782" s="140">
        <v>185192961736.91849</v>
      </c>
      <c r="J2782" s="140">
        <v>27405121653.186348</v>
      </c>
      <c r="K2782" s="140">
        <v>26876799693.303791</v>
      </c>
      <c r="L2782" s="140">
        <v>4383810814.5470915</v>
      </c>
      <c r="M2782" s="140">
        <v>5696693672.8878698</v>
      </c>
      <c r="N2782" s="140">
        <v>0</v>
      </c>
      <c r="O2782" s="140">
        <v>463937112.34199977</v>
      </c>
      <c r="P2782" s="140">
        <v>3478334241.1271744</v>
      </c>
      <c r="Q2782" s="140">
        <v>12854023852.399654</v>
      </c>
      <c r="R2782" s="140">
        <v>7884250787.7189989</v>
      </c>
      <c r="S2782" s="140">
        <v>4969773064.6806555</v>
      </c>
      <c r="T2782" s="140">
        <v>528321959.88255662</v>
      </c>
      <c r="U2782" s="140">
        <v>528321959.88255662</v>
      </c>
      <c r="V2782" s="140">
        <v>528321959.88255662</v>
      </c>
      <c r="W2782" s="140">
        <v>0</v>
      </c>
      <c r="X2782" s="140">
        <v>0</v>
      </c>
      <c r="Y2782" s="140">
        <v>0</v>
      </c>
      <c r="Z2782" s="140">
        <v>266105836078.95267</v>
      </c>
      <c r="AA2782" s="140">
        <v>135475744578.45091</v>
      </c>
      <c r="AB2782" s="140">
        <v>125893764623.73309</v>
      </c>
      <c r="AC2782" s="140">
        <v>9581979954.7177811</v>
      </c>
      <c r="AD2782" s="140">
        <v>130630091500.50175</v>
      </c>
      <c r="AE2782" s="140">
        <v>121390836738.4371</v>
      </c>
      <c r="AF2782" s="140">
        <v>9239254762.0650349</v>
      </c>
      <c r="AG2782" s="140">
        <v>-20432720483.863377</v>
      </c>
      <c r="AH2782" s="140">
        <v>2932367</v>
      </c>
      <c r="AI2782" s="44"/>
      <c r="AK2782" s="44"/>
      <c r="AL2782" s="4"/>
    </row>
    <row r="2783" spans="1:38" x14ac:dyDescent="0.35">
      <c r="A2783" s="140" t="s">
        <v>151</v>
      </c>
      <c r="B2783" s="140" t="s">
        <v>152</v>
      </c>
      <c r="C2783" s="140" t="s">
        <v>282</v>
      </c>
      <c r="D2783" s="140" t="s">
        <v>7</v>
      </c>
      <c r="E2783" s="140" t="s">
        <v>535</v>
      </c>
      <c r="F2783" s="140">
        <v>2015</v>
      </c>
      <c r="G2783" s="140" t="s">
        <v>2429</v>
      </c>
      <c r="H2783" s="140">
        <v>488957753146.89941</v>
      </c>
      <c r="I2783" s="140">
        <v>188879201531.1026</v>
      </c>
      <c r="J2783" s="140">
        <v>27662749828.83625</v>
      </c>
      <c r="K2783" s="140">
        <v>27150867666.841331</v>
      </c>
      <c r="L2783" s="140">
        <v>4262992643.2802544</v>
      </c>
      <c r="M2783" s="140">
        <v>5694828267.3838396</v>
      </c>
      <c r="N2783" s="140">
        <v>0</v>
      </c>
      <c r="O2783" s="140">
        <v>26419993.458470225</v>
      </c>
      <c r="P2783" s="140">
        <v>4010889316.9222927</v>
      </c>
      <c r="Q2783" s="140">
        <v>13155737445.796478</v>
      </c>
      <c r="R2783" s="140">
        <v>8378065238.4397984</v>
      </c>
      <c r="S2783" s="140">
        <v>4777672207.3566809</v>
      </c>
      <c r="T2783" s="140">
        <v>511882161.99491787</v>
      </c>
      <c r="U2783" s="140">
        <v>511882161.99491787</v>
      </c>
      <c r="V2783" s="140">
        <v>511882161.99491787</v>
      </c>
      <c r="W2783" s="140">
        <v>0</v>
      </c>
      <c r="X2783" s="140">
        <v>0</v>
      </c>
      <c r="Y2783" s="140">
        <v>0</v>
      </c>
      <c r="Z2783" s="140">
        <v>293312596227.37567</v>
      </c>
      <c r="AA2783" s="140">
        <v>144953404692.83722</v>
      </c>
      <c r="AB2783" s="140">
        <v>134057366565.94164</v>
      </c>
      <c r="AC2783" s="140">
        <v>10896038126.89563</v>
      </c>
      <c r="AD2783" s="140">
        <v>148359191534.53848</v>
      </c>
      <c r="AE2783" s="140">
        <v>137207142978.92699</v>
      </c>
      <c r="AF2783" s="140">
        <v>11152048555.611591</v>
      </c>
      <c r="AG2783" s="140">
        <v>-20896794440.415287</v>
      </c>
      <c r="AH2783" s="140">
        <v>2904910</v>
      </c>
      <c r="AI2783" s="44"/>
      <c r="AK2783" s="44"/>
      <c r="AL2783" s="4"/>
    </row>
    <row r="2784" spans="1:38" x14ac:dyDescent="0.35">
      <c r="A2784" s="140" t="s">
        <v>151</v>
      </c>
      <c r="B2784" s="140" t="s">
        <v>152</v>
      </c>
      <c r="C2784" s="140" t="s">
        <v>282</v>
      </c>
      <c r="D2784" s="140" t="s">
        <v>7</v>
      </c>
      <c r="E2784" s="140" t="s">
        <v>535</v>
      </c>
      <c r="F2784" s="140">
        <v>2016</v>
      </c>
      <c r="G2784" s="140" t="s">
        <v>2430</v>
      </c>
      <c r="H2784" s="140">
        <v>504304207265.14178</v>
      </c>
      <c r="I2784" s="140">
        <v>192336942220.7016</v>
      </c>
      <c r="J2784" s="140">
        <v>27760064432.200184</v>
      </c>
      <c r="K2784" s="140">
        <v>27313883409.039742</v>
      </c>
      <c r="L2784" s="140">
        <v>4182039569.3291245</v>
      </c>
      <c r="M2784" s="140">
        <v>5738550828.3975525</v>
      </c>
      <c r="N2784" s="140">
        <v>0</v>
      </c>
      <c r="O2784" s="140">
        <v>119359883.74271874</v>
      </c>
      <c r="P2784" s="140">
        <v>4176386292.3755355</v>
      </c>
      <c r="Q2784" s="140">
        <v>13097546835.194813</v>
      </c>
      <c r="R2784" s="140">
        <v>8569192897.0729351</v>
      </c>
      <c r="S2784" s="140">
        <v>4528353938.1218786</v>
      </c>
      <c r="T2784" s="140">
        <v>446181023.16044426</v>
      </c>
      <c r="U2784" s="140">
        <v>446181023.16044426</v>
      </c>
      <c r="V2784" s="140">
        <v>446181023.16044426</v>
      </c>
      <c r="W2784" s="140">
        <v>0</v>
      </c>
      <c r="X2784" s="140">
        <v>0</v>
      </c>
      <c r="Y2784" s="140">
        <v>0</v>
      </c>
      <c r="Z2784" s="140">
        <v>304663192280.35132</v>
      </c>
      <c r="AA2784" s="140">
        <v>151836415614.5672</v>
      </c>
      <c r="AB2784" s="140">
        <v>140852046450.21753</v>
      </c>
      <c r="AC2784" s="140">
        <v>10984369164.349316</v>
      </c>
      <c r="AD2784" s="140">
        <v>152826776665.78409</v>
      </c>
      <c r="AE2784" s="140">
        <v>141770761372.61584</v>
      </c>
      <c r="AF2784" s="140">
        <v>11056015293.168484</v>
      </c>
      <c r="AG2784" s="140">
        <v>-20455991668.111473</v>
      </c>
      <c r="AH2784" s="140">
        <v>2868231</v>
      </c>
      <c r="AI2784" s="44"/>
      <c r="AK2784" s="44"/>
      <c r="AL2784" s="4"/>
    </row>
    <row r="2785" spans="1:38" x14ac:dyDescent="0.35">
      <c r="A2785" s="140" t="s">
        <v>151</v>
      </c>
      <c r="B2785" s="140" t="s">
        <v>152</v>
      </c>
      <c r="C2785" s="140" t="s">
        <v>282</v>
      </c>
      <c r="D2785" s="140" t="s">
        <v>7</v>
      </c>
      <c r="E2785" s="140" t="s">
        <v>535</v>
      </c>
      <c r="F2785" s="140">
        <v>2017</v>
      </c>
      <c r="G2785" s="140" t="s">
        <v>2431</v>
      </c>
      <c r="H2785" s="140">
        <v>518735405011.19531</v>
      </c>
      <c r="I2785" s="140">
        <v>196268719168.19891</v>
      </c>
      <c r="J2785" s="140">
        <v>27171348979.484829</v>
      </c>
      <c r="K2785" s="140">
        <v>26810472748.133106</v>
      </c>
      <c r="L2785" s="140">
        <v>4196054365.2153287</v>
      </c>
      <c r="M2785" s="140">
        <v>5774126830.1356182</v>
      </c>
      <c r="N2785" s="140">
        <v>0</v>
      </c>
      <c r="O2785" s="140">
        <v>100111421.67813773</v>
      </c>
      <c r="P2785" s="140">
        <v>4060307936.4977441</v>
      </c>
      <c r="Q2785" s="140">
        <v>12679872194.606274</v>
      </c>
      <c r="R2785" s="140">
        <v>8156176660.6630564</v>
      </c>
      <c r="S2785" s="140">
        <v>4523695533.9432173</v>
      </c>
      <c r="T2785" s="140">
        <v>360876231.35172099</v>
      </c>
      <c r="U2785" s="140">
        <v>360876231.35172099</v>
      </c>
      <c r="V2785" s="140">
        <v>360876231.35172099</v>
      </c>
      <c r="W2785" s="140">
        <v>0</v>
      </c>
      <c r="X2785" s="140">
        <v>0</v>
      </c>
      <c r="Y2785" s="140">
        <v>0</v>
      </c>
      <c r="Z2785" s="140">
        <v>316316508353.22125</v>
      </c>
      <c r="AA2785" s="140">
        <v>159267756608.95956</v>
      </c>
      <c r="AB2785" s="140">
        <v>148019859710.31454</v>
      </c>
      <c r="AC2785" s="140">
        <v>11247896898.645216</v>
      </c>
      <c r="AD2785" s="140">
        <v>157048751744.26175</v>
      </c>
      <c r="AE2785" s="140">
        <v>145957566652.62109</v>
      </c>
      <c r="AF2785" s="140">
        <v>11091185091.640858</v>
      </c>
      <c r="AG2785" s="140">
        <v>-21021171489.709759</v>
      </c>
      <c r="AH2785" s="140">
        <v>2828403</v>
      </c>
      <c r="AI2785" s="44"/>
      <c r="AK2785" s="44"/>
      <c r="AL2785" s="4"/>
    </row>
    <row r="2786" spans="1:38" x14ac:dyDescent="0.35">
      <c r="A2786" s="140" t="s">
        <v>151</v>
      </c>
      <c r="B2786" s="140" t="s">
        <v>152</v>
      </c>
      <c r="C2786" s="140" t="s">
        <v>282</v>
      </c>
      <c r="D2786" s="140" t="s">
        <v>7</v>
      </c>
      <c r="E2786" s="140" t="s">
        <v>535</v>
      </c>
      <c r="F2786" s="140">
        <v>2018</v>
      </c>
      <c r="G2786" s="140" t="s">
        <v>2432</v>
      </c>
      <c r="H2786" s="140">
        <v>537299710865.91644</v>
      </c>
      <c r="I2786" s="140">
        <v>200724109603.5</v>
      </c>
      <c r="J2786" s="140">
        <v>27249826398.983871</v>
      </c>
      <c r="K2786" s="140">
        <v>26947617754.402206</v>
      </c>
      <c r="L2786" s="140">
        <v>4153025879.6611409</v>
      </c>
      <c r="M2786" s="140">
        <v>5721865160.5854635</v>
      </c>
      <c r="N2786" s="140">
        <v>0</v>
      </c>
      <c r="O2786" s="140">
        <v>82913238.639263272</v>
      </c>
      <c r="P2786" s="140">
        <v>4252504566.0671778</v>
      </c>
      <c r="Q2786" s="140">
        <v>12737308909.449163</v>
      </c>
      <c r="R2786" s="140">
        <v>8401726821.2864561</v>
      </c>
      <c r="S2786" s="140">
        <v>4335582088.1627073</v>
      </c>
      <c r="T2786" s="140">
        <v>302208644.58166039</v>
      </c>
      <c r="U2786" s="140">
        <v>302208644.58166039</v>
      </c>
      <c r="V2786" s="140">
        <v>302208644.58166039</v>
      </c>
      <c r="W2786" s="140">
        <v>0</v>
      </c>
      <c r="X2786" s="140">
        <v>0</v>
      </c>
      <c r="Y2786" s="140">
        <v>0</v>
      </c>
      <c r="Z2786" s="140">
        <v>325650934863.43256</v>
      </c>
      <c r="AA2786" s="140">
        <v>164821377660.18735</v>
      </c>
      <c r="AB2786" s="140">
        <v>153181269818.60956</v>
      </c>
      <c r="AC2786" s="140">
        <v>11640107841.577789</v>
      </c>
      <c r="AD2786" s="140">
        <v>160829557203.24515</v>
      </c>
      <c r="AE2786" s="140">
        <v>149471361946.44626</v>
      </c>
      <c r="AF2786" s="140">
        <v>11358195256.798752</v>
      </c>
      <c r="AG2786" s="140">
        <v>-16325160000</v>
      </c>
      <c r="AH2786" s="140">
        <v>2801543</v>
      </c>
      <c r="AI2786" s="44"/>
      <c r="AK2786" s="44"/>
      <c r="AL2786" s="4"/>
    </row>
    <row r="2787" spans="1:38" x14ac:dyDescent="0.35">
      <c r="A2787" s="140" t="s">
        <v>153</v>
      </c>
      <c r="B2787" s="140" t="s">
        <v>154</v>
      </c>
      <c r="C2787" s="140" t="s">
        <v>282</v>
      </c>
      <c r="D2787" s="140" t="s">
        <v>7</v>
      </c>
      <c r="E2787" s="140" t="s">
        <v>535</v>
      </c>
      <c r="F2787" s="140">
        <v>1995</v>
      </c>
      <c r="G2787" s="140" t="s">
        <v>2433</v>
      </c>
      <c r="H2787" s="140">
        <v>320957972827.69885</v>
      </c>
      <c r="I2787" s="140">
        <v>110199492808.76891</v>
      </c>
      <c r="J2787" s="140">
        <v>5567012655.6870375</v>
      </c>
      <c r="K2787" s="140">
        <v>5567012655.6870375</v>
      </c>
      <c r="L2787" s="140">
        <v>153876719.84264416</v>
      </c>
      <c r="M2787" s="140">
        <v>1583260620.5644212</v>
      </c>
      <c r="N2787" s="140">
        <v>0</v>
      </c>
      <c r="O2787" s="140">
        <v>0</v>
      </c>
      <c r="P2787" s="140">
        <v>131072273.40925294</v>
      </c>
      <c r="Q2787" s="140">
        <v>3698803041.870719</v>
      </c>
      <c r="R2787" s="140">
        <v>449712849.82442212</v>
      </c>
      <c r="S2787" s="140">
        <v>3249090192.0462966</v>
      </c>
      <c r="T2787" s="140">
        <v>0</v>
      </c>
      <c r="U2787" s="140">
        <v>0</v>
      </c>
      <c r="V2787" s="140">
        <v>0</v>
      </c>
      <c r="W2787" s="140">
        <v>0</v>
      </c>
      <c r="X2787" s="140">
        <v>0</v>
      </c>
      <c r="Y2787" s="140">
        <v>0</v>
      </c>
      <c r="Z2787" s="140">
        <v>172512956772.70145</v>
      </c>
      <c r="AA2787" s="140">
        <v>118368489428.03568</v>
      </c>
      <c r="AB2787" s="140">
        <v>112273253611.91782</v>
      </c>
      <c r="AC2787" s="140">
        <v>6095235816.1176319</v>
      </c>
      <c r="AD2787" s="140">
        <v>54144467344.665779</v>
      </c>
      <c r="AE2787" s="140">
        <v>51356366404.977097</v>
      </c>
      <c r="AF2787" s="140">
        <v>2788100939.6885376</v>
      </c>
      <c r="AG2787" s="140">
        <v>32678510590.541531</v>
      </c>
      <c r="AH2787" s="140">
        <v>408625</v>
      </c>
      <c r="AI2787" s="44"/>
      <c r="AK2787" s="44"/>
      <c r="AL2787" s="4"/>
    </row>
    <row r="2788" spans="1:38" x14ac:dyDescent="0.35">
      <c r="A2788" s="140" t="s">
        <v>153</v>
      </c>
      <c r="B2788" s="140" t="s">
        <v>154</v>
      </c>
      <c r="C2788" s="140" t="s">
        <v>282</v>
      </c>
      <c r="D2788" s="140" t="s">
        <v>7</v>
      </c>
      <c r="E2788" s="140" t="s">
        <v>535</v>
      </c>
      <c r="F2788" s="140">
        <v>1996</v>
      </c>
      <c r="G2788" s="140" t="s">
        <v>2434</v>
      </c>
      <c r="H2788" s="140">
        <v>320595787628.43494</v>
      </c>
      <c r="I2788" s="140">
        <v>112236292621.4996</v>
      </c>
      <c r="J2788" s="140">
        <v>5295183720.0580082</v>
      </c>
      <c r="K2788" s="140">
        <v>5295183720.0580082</v>
      </c>
      <c r="L2788" s="140">
        <v>149131260.71280676</v>
      </c>
      <c r="M2788" s="140">
        <v>1567945463.3247552</v>
      </c>
      <c r="N2788" s="140">
        <v>0</v>
      </c>
      <c r="O2788" s="140">
        <v>0</v>
      </c>
      <c r="P2788" s="140">
        <v>149550459.10526565</v>
      </c>
      <c r="Q2788" s="140">
        <v>3428556536.9151807</v>
      </c>
      <c r="R2788" s="140">
        <v>384995038.75705069</v>
      </c>
      <c r="S2788" s="140">
        <v>3043561498.1581302</v>
      </c>
      <c r="T2788" s="140">
        <v>0</v>
      </c>
      <c r="U2788" s="140">
        <v>0</v>
      </c>
      <c r="V2788" s="140">
        <v>0</v>
      </c>
      <c r="W2788" s="140">
        <v>0</v>
      </c>
      <c r="X2788" s="140">
        <v>0</v>
      </c>
      <c r="Y2788" s="140">
        <v>0</v>
      </c>
      <c r="Z2788" s="140">
        <v>170385800696.33569</v>
      </c>
      <c r="AA2788" s="140">
        <v>116919833862.32797</v>
      </c>
      <c r="AB2788" s="140">
        <v>111028402582.93816</v>
      </c>
      <c r="AC2788" s="140">
        <v>5891431279.3897867</v>
      </c>
      <c r="AD2788" s="140">
        <v>53465966834.007721</v>
      </c>
      <c r="AE2788" s="140">
        <v>50771889542.043816</v>
      </c>
      <c r="AF2788" s="140">
        <v>2694077291.9638948</v>
      </c>
      <c r="AG2788" s="140">
        <v>32678510590.541531</v>
      </c>
      <c r="AH2788" s="140">
        <v>414225</v>
      </c>
      <c r="AI2788" s="44"/>
      <c r="AK2788" s="44"/>
      <c r="AL2788" s="4"/>
    </row>
    <row r="2789" spans="1:38" x14ac:dyDescent="0.35">
      <c r="A2789" s="140" t="s">
        <v>153</v>
      </c>
      <c r="B2789" s="140" t="s">
        <v>154</v>
      </c>
      <c r="C2789" s="140" t="s">
        <v>282</v>
      </c>
      <c r="D2789" s="140" t="s">
        <v>7</v>
      </c>
      <c r="E2789" s="140" t="s">
        <v>535</v>
      </c>
      <c r="F2789" s="140">
        <v>1997</v>
      </c>
      <c r="G2789" s="140" t="s">
        <v>2435</v>
      </c>
      <c r="H2789" s="140">
        <v>331393672602.23737</v>
      </c>
      <c r="I2789" s="140">
        <v>114747427395.92195</v>
      </c>
      <c r="J2789" s="140">
        <v>5237052992.9403954</v>
      </c>
      <c r="K2789" s="140">
        <v>5237052992.9403954</v>
      </c>
      <c r="L2789" s="140">
        <v>147178265.88957471</v>
      </c>
      <c r="M2789" s="140">
        <v>1669547051.1724024</v>
      </c>
      <c r="N2789" s="140">
        <v>0</v>
      </c>
      <c r="O2789" s="140">
        <v>0</v>
      </c>
      <c r="P2789" s="140">
        <v>178188960.20567527</v>
      </c>
      <c r="Q2789" s="140">
        <v>3242138715.6727438</v>
      </c>
      <c r="R2789" s="140">
        <v>356878158.3649081</v>
      </c>
      <c r="S2789" s="140">
        <v>2885260557.3078356</v>
      </c>
      <c r="T2789" s="140">
        <v>0</v>
      </c>
      <c r="U2789" s="140">
        <v>0</v>
      </c>
      <c r="V2789" s="140">
        <v>0</v>
      </c>
      <c r="W2789" s="140">
        <v>0</v>
      </c>
      <c r="X2789" s="140">
        <v>0</v>
      </c>
      <c r="Y2789" s="140">
        <v>0</v>
      </c>
      <c r="Z2789" s="140">
        <v>178730681622.83337</v>
      </c>
      <c r="AA2789" s="140">
        <v>122685174218.36107</v>
      </c>
      <c r="AB2789" s="140">
        <v>116508570217.91386</v>
      </c>
      <c r="AC2789" s="140">
        <v>6176604000.4473286</v>
      </c>
      <c r="AD2789" s="140">
        <v>56045507404.471954</v>
      </c>
      <c r="AE2789" s="140">
        <v>53223887698.203201</v>
      </c>
      <c r="AF2789" s="140">
        <v>2821619706.2689066</v>
      </c>
      <c r="AG2789" s="140">
        <v>32678510590.541531</v>
      </c>
      <c r="AH2789" s="140">
        <v>419450</v>
      </c>
      <c r="AI2789" s="44"/>
      <c r="AK2789" s="44"/>
      <c r="AL2789" s="4"/>
    </row>
    <row r="2790" spans="1:38" x14ac:dyDescent="0.35">
      <c r="A2790" s="140" t="s">
        <v>153</v>
      </c>
      <c r="B2790" s="140" t="s">
        <v>154</v>
      </c>
      <c r="C2790" s="140" t="s">
        <v>282</v>
      </c>
      <c r="D2790" s="140" t="s">
        <v>7</v>
      </c>
      <c r="E2790" s="140" t="s">
        <v>535</v>
      </c>
      <c r="F2790" s="140">
        <v>1998</v>
      </c>
      <c r="G2790" s="140" t="s">
        <v>2436</v>
      </c>
      <c r="H2790" s="140">
        <v>344233094920.71307</v>
      </c>
      <c r="I2790" s="140">
        <v>117987029127.09132</v>
      </c>
      <c r="J2790" s="140">
        <v>5149107462.0766678</v>
      </c>
      <c r="K2790" s="140">
        <v>5149107462.0766678</v>
      </c>
      <c r="L2790" s="140">
        <v>145191356.84404099</v>
      </c>
      <c r="M2790" s="140">
        <v>1695042270.5260365</v>
      </c>
      <c r="N2790" s="140">
        <v>0</v>
      </c>
      <c r="O2790" s="140">
        <v>0</v>
      </c>
      <c r="P2790" s="140">
        <v>180365811.07432067</v>
      </c>
      <c r="Q2790" s="140">
        <v>3128508023.6322699</v>
      </c>
      <c r="R2790" s="140">
        <v>345960681.41797221</v>
      </c>
      <c r="S2790" s="140">
        <v>2782547342.2142978</v>
      </c>
      <c r="T2790" s="140">
        <v>0</v>
      </c>
      <c r="U2790" s="140">
        <v>0</v>
      </c>
      <c r="V2790" s="140">
        <v>0</v>
      </c>
      <c r="W2790" s="140">
        <v>0</v>
      </c>
      <c r="X2790" s="140">
        <v>0</v>
      </c>
      <c r="Y2790" s="140">
        <v>0</v>
      </c>
      <c r="Z2790" s="140">
        <v>188418447741.00348</v>
      </c>
      <c r="AA2790" s="140">
        <v>129379504986.59949</v>
      </c>
      <c r="AB2790" s="140">
        <v>123017875434.15054</v>
      </c>
      <c r="AC2790" s="140">
        <v>6361629552.4490328</v>
      </c>
      <c r="AD2790" s="140">
        <v>59038942754.403984</v>
      </c>
      <c r="AE2790" s="140">
        <v>56135980009.178658</v>
      </c>
      <c r="AF2790" s="140">
        <v>2902962745.2250977</v>
      </c>
      <c r="AG2790" s="140">
        <v>32678510590.541531</v>
      </c>
      <c r="AH2790" s="140">
        <v>424700</v>
      </c>
      <c r="AI2790" s="44"/>
      <c r="AK2790" s="44"/>
      <c r="AL2790" s="4"/>
    </row>
    <row r="2791" spans="1:38" x14ac:dyDescent="0.35">
      <c r="A2791" s="140" t="s">
        <v>153</v>
      </c>
      <c r="B2791" s="140" t="s">
        <v>154</v>
      </c>
      <c r="C2791" s="140" t="s">
        <v>282</v>
      </c>
      <c r="D2791" s="140" t="s">
        <v>7</v>
      </c>
      <c r="E2791" s="140" t="s">
        <v>535</v>
      </c>
      <c r="F2791" s="140">
        <v>1999</v>
      </c>
      <c r="G2791" s="140" t="s">
        <v>2437</v>
      </c>
      <c r="H2791" s="140">
        <v>348844253412.35931</v>
      </c>
      <c r="I2791" s="140">
        <v>122306653006.31381</v>
      </c>
      <c r="J2791" s="140">
        <v>5058968007.9285917</v>
      </c>
      <c r="K2791" s="140">
        <v>5058968007.9285917</v>
      </c>
      <c r="L2791" s="140">
        <v>148522811.80010945</v>
      </c>
      <c r="M2791" s="140">
        <v>1722621822.9270756</v>
      </c>
      <c r="N2791" s="140">
        <v>0</v>
      </c>
      <c r="O2791" s="140">
        <v>0</v>
      </c>
      <c r="P2791" s="140">
        <v>200215705.38421321</v>
      </c>
      <c r="Q2791" s="140">
        <v>2987607667.817193</v>
      </c>
      <c r="R2791" s="140">
        <v>332024358.53934455</v>
      </c>
      <c r="S2791" s="140">
        <v>2655583309.2778482</v>
      </c>
      <c r="T2791" s="140">
        <v>0</v>
      </c>
      <c r="U2791" s="140">
        <v>0</v>
      </c>
      <c r="V2791" s="140">
        <v>0</v>
      </c>
      <c r="W2791" s="140">
        <v>0</v>
      </c>
      <c r="X2791" s="140">
        <v>0</v>
      </c>
      <c r="Y2791" s="140">
        <v>0</v>
      </c>
      <c r="Z2791" s="140">
        <v>188800121807.57544</v>
      </c>
      <c r="AA2791" s="140">
        <v>129729254174.86168</v>
      </c>
      <c r="AB2791" s="140">
        <v>123993991367.88354</v>
      </c>
      <c r="AC2791" s="140">
        <v>5735262806.9781637</v>
      </c>
      <c r="AD2791" s="140">
        <v>59070867632.713768</v>
      </c>
      <c r="AE2791" s="140">
        <v>56459375319.243965</v>
      </c>
      <c r="AF2791" s="140">
        <v>2611492313.4698973</v>
      </c>
      <c r="AG2791" s="140">
        <v>32678510590.541531</v>
      </c>
      <c r="AH2791" s="140">
        <v>430475</v>
      </c>
      <c r="AI2791" s="44"/>
      <c r="AK2791" s="44"/>
      <c r="AL2791" s="4"/>
    </row>
    <row r="2792" spans="1:38" x14ac:dyDescent="0.35">
      <c r="A2792" s="140" t="s">
        <v>153</v>
      </c>
      <c r="B2792" s="140" t="s">
        <v>154</v>
      </c>
      <c r="C2792" s="140" t="s">
        <v>282</v>
      </c>
      <c r="D2792" s="140" t="s">
        <v>7</v>
      </c>
      <c r="E2792" s="140" t="s">
        <v>535</v>
      </c>
      <c r="F2792" s="140">
        <v>2000</v>
      </c>
      <c r="G2792" s="140" t="s">
        <v>2438</v>
      </c>
      <c r="H2792" s="140">
        <v>364109557740.32202</v>
      </c>
      <c r="I2792" s="140">
        <v>126920109717.79683</v>
      </c>
      <c r="J2792" s="140">
        <v>5038978967.0477581</v>
      </c>
      <c r="K2792" s="140">
        <v>5038978967.0477581</v>
      </c>
      <c r="L2792" s="140">
        <v>160601355.07698536</v>
      </c>
      <c r="M2792" s="140">
        <v>1819623079.1021121</v>
      </c>
      <c r="N2792" s="140">
        <v>0</v>
      </c>
      <c r="O2792" s="140">
        <v>0</v>
      </c>
      <c r="P2792" s="140">
        <v>207999947.36105797</v>
      </c>
      <c r="Q2792" s="140">
        <v>2850754585.5076027</v>
      </c>
      <c r="R2792" s="140">
        <v>347254892.30652171</v>
      </c>
      <c r="S2792" s="140">
        <v>2503499693.2010808</v>
      </c>
      <c r="T2792" s="140">
        <v>0</v>
      </c>
      <c r="U2792" s="140">
        <v>0</v>
      </c>
      <c r="V2792" s="140">
        <v>0</v>
      </c>
      <c r="W2792" s="140">
        <v>0</v>
      </c>
      <c r="X2792" s="140">
        <v>0</v>
      </c>
      <c r="Y2792" s="140">
        <v>0</v>
      </c>
      <c r="Z2792" s="140">
        <v>199471958464.93591</v>
      </c>
      <c r="AA2792" s="140">
        <v>137110146984.65068</v>
      </c>
      <c r="AB2792" s="140">
        <v>131512324491.63788</v>
      </c>
      <c r="AC2792" s="140">
        <v>5597822493.0128422</v>
      </c>
      <c r="AD2792" s="140">
        <v>62361811480.285233</v>
      </c>
      <c r="AE2792" s="140">
        <v>59815753739.945709</v>
      </c>
      <c r="AF2792" s="140">
        <v>2546057740.3395872</v>
      </c>
      <c r="AG2792" s="140">
        <v>32678510590.541531</v>
      </c>
      <c r="AH2792" s="140">
        <v>436300</v>
      </c>
      <c r="AI2792" s="44"/>
      <c r="AK2792" s="44"/>
      <c r="AL2792" s="4"/>
    </row>
    <row r="2793" spans="1:38" x14ac:dyDescent="0.35">
      <c r="A2793" s="140" t="s">
        <v>153</v>
      </c>
      <c r="B2793" s="140" t="s">
        <v>154</v>
      </c>
      <c r="C2793" s="140" t="s">
        <v>282</v>
      </c>
      <c r="D2793" s="140" t="s">
        <v>7</v>
      </c>
      <c r="E2793" s="140" t="s">
        <v>535</v>
      </c>
      <c r="F2793" s="140">
        <v>2001</v>
      </c>
      <c r="G2793" s="140" t="s">
        <v>2439</v>
      </c>
      <c r="H2793" s="140">
        <v>376467417351.95361</v>
      </c>
      <c r="I2793" s="140">
        <v>129773572357.48888</v>
      </c>
      <c r="J2793" s="140">
        <v>4953501609.0422173</v>
      </c>
      <c r="K2793" s="140">
        <v>4953501609.0422173</v>
      </c>
      <c r="L2793" s="140">
        <v>172324674.69128072</v>
      </c>
      <c r="M2793" s="140">
        <v>1884311238.2024796</v>
      </c>
      <c r="N2793" s="140">
        <v>0</v>
      </c>
      <c r="O2793" s="140">
        <v>0</v>
      </c>
      <c r="P2793" s="140">
        <v>209228614.01942804</v>
      </c>
      <c r="Q2793" s="140">
        <v>2687637082.1290283</v>
      </c>
      <c r="R2793" s="140">
        <v>393842772.60359257</v>
      </c>
      <c r="S2793" s="140">
        <v>2293794309.5254359</v>
      </c>
      <c r="T2793" s="140">
        <v>0</v>
      </c>
      <c r="U2793" s="140">
        <v>0</v>
      </c>
      <c r="V2793" s="140">
        <v>0</v>
      </c>
      <c r="W2793" s="140">
        <v>0</v>
      </c>
      <c r="X2793" s="140">
        <v>0</v>
      </c>
      <c r="Y2793" s="140">
        <v>0</v>
      </c>
      <c r="Z2793" s="140">
        <v>209061832794.88104</v>
      </c>
      <c r="AA2793" s="140">
        <v>143737760515.52725</v>
      </c>
      <c r="AB2793" s="140">
        <v>137837272263.75906</v>
      </c>
      <c r="AC2793" s="140">
        <v>5900488251.7685061</v>
      </c>
      <c r="AD2793" s="140">
        <v>65324072279.35334</v>
      </c>
      <c r="AE2793" s="140">
        <v>62642494942.545113</v>
      </c>
      <c r="AF2793" s="140">
        <v>2681577336.8081808</v>
      </c>
      <c r="AG2793" s="140">
        <v>32678510590.541531</v>
      </c>
      <c r="AH2793" s="140">
        <v>441525</v>
      </c>
      <c r="AI2793" s="44"/>
      <c r="AK2793" s="44"/>
      <c r="AL2793" s="4"/>
    </row>
    <row r="2794" spans="1:38" x14ac:dyDescent="0.35">
      <c r="A2794" s="140" t="s">
        <v>153</v>
      </c>
      <c r="B2794" s="140" t="s">
        <v>154</v>
      </c>
      <c r="C2794" s="140" t="s">
        <v>282</v>
      </c>
      <c r="D2794" s="140" t="s">
        <v>7</v>
      </c>
      <c r="E2794" s="140" t="s">
        <v>535</v>
      </c>
      <c r="F2794" s="140">
        <v>2002</v>
      </c>
      <c r="G2794" s="140" t="s">
        <v>2440</v>
      </c>
      <c r="H2794" s="140">
        <v>385316257063.03271</v>
      </c>
      <c r="I2794" s="140">
        <v>132108522732.18936</v>
      </c>
      <c r="J2794" s="140">
        <v>4973726560.1840858</v>
      </c>
      <c r="K2794" s="140">
        <v>4973726560.1840858</v>
      </c>
      <c r="L2794" s="140">
        <v>184059744.49564612</v>
      </c>
      <c r="M2794" s="140">
        <v>2167822196.5790005</v>
      </c>
      <c r="N2794" s="140">
        <v>0</v>
      </c>
      <c r="O2794" s="140">
        <v>0</v>
      </c>
      <c r="P2794" s="140">
        <v>208704019.46504238</v>
      </c>
      <c r="Q2794" s="140">
        <v>2413140599.6443973</v>
      </c>
      <c r="R2794" s="140">
        <v>319145745.83749706</v>
      </c>
      <c r="S2794" s="140">
        <v>2093994853.8069</v>
      </c>
      <c r="T2794" s="140">
        <v>0</v>
      </c>
      <c r="U2794" s="140">
        <v>0</v>
      </c>
      <c r="V2794" s="140">
        <v>0</v>
      </c>
      <c r="W2794" s="140">
        <v>0</v>
      </c>
      <c r="X2794" s="140">
        <v>0</v>
      </c>
      <c r="Y2794" s="140">
        <v>0</v>
      </c>
      <c r="Z2794" s="140">
        <v>215555497180.11777</v>
      </c>
      <c r="AA2794" s="140">
        <v>148173071381.99881</v>
      </c>
      <c r="AB2794" s="140">
        <v>142024381046.34827</v>
      </c>
      <c r="AC2794" s="140">
        <v>6148690335.6508474</v>
      </c>
      <c r="AD2794" s="140">
        <v>67382425798.11895</v>
      </c>
      <c r="AE2794" s="140">
        <v>64586278924.511559</v>
      </c>
      <c r="AF2794" s="140">
        <v>2796146873.6075468</v>
      </c>
      <c r="AG2794" s="140">
        <v>32678510590.541531</v>
      </c>
      <c r="AH2794" s="140">
        <v>446175</v>
      </c>
      <c r="AI2794" s="44"/>
      <c r="AK2794" s="44"/>
      <c r="AL2794" s="4"/>
    </row>
    <row r="2795" spans="1:38" x14ac:dyDescent="0.35">
      <c r="A2795" s="140" t="s">
        <v>153</v>
      </c>
      <c r="B2795" s="140" t="s">
        <v>154</v>
      </c>
      <c r="C2795" s="140" t="s">
        <v>282</v>
      </c>
      <c r="D2795" s="140" t="s">
        <v>7</v>
      </c>
      <c r="E2795" s="140" t="s">
        <v>535</v>
      </c>
      <c r="F2795" s="140">
        <v>2003</v>
      </c>
      <c r="G2795" s="140" t="s">
        <v>2441</v>
      </c>
      <c r="H2795" s="140">
        <v>392909905216.33301</v>
      </c>
      <c r="I2795" s="140">
        <v>135884713315.82117</v>
      </c>
      <c r="J2795" s="140">
        <v>4787191144.4453411</v>
      </c>
      <c r="K2795" s="140">
        <v>4787191144.4453411</v>
      </c>
      <c r="L2795" s="140">
        <v>187366859.59475395</v>
      </c>
      <c r="M2795" s="140">
        <v>2163748226.9910312</v>
      </c>
      <c r="N2795" s="140">
        <v>0</v>
      </c>
      <c r="O2795" s="140">
        <v>0</v>
      </c>
      <c r="P2795" s="140">
        <v>206799551.04988736</v>
      </c>
      <c r="Q2795" s="140">
        <v>2229276506.8096685</v>
      </c>
      <c r="R2795" s="140">
        <v>358226547.3094061</v>
      </c>
      <c r="S2795" s="140">
        <v>1871049959.5002623</v>
      </c>
      <c r="T2795" s="140">
        <v>0</v>
      </c>
      <c r="U2795" s="140">
        <v>0</v>
      </c>
      <c r="V2795" s="140">
        <v>0</v>
      </c>
      <c r="W2795" s="140">
        <v>0</v>
      </c>
      <c r="X2795" s="140">
        <v>0</v>
      </c>
      <c r="Y2795" s="140">
        <v>0</v>
      </c>
      <c r="Z2795" s="140">
        <v>214173954346.4433</v>
      </c>
      <c r="AA2795" s="140">
        <v>147210185989.57596</v>
      </c>
      <c r="AB2795" s="140">
        <v>141553559502.84964</v>
      </c>
      <c r="AC2795" s="140">
        <v>5656626486.7259588</v>
      </c>
      <c r="AD2795" s="140">
        <v>66963768356.867798</v>
      </c>
      <c r="AE2795" s="140">
        <v>64390651400.373306</v>
      </c>
      <c r="AF2795" s="140">
        <v>2573116956.4941711</v>
      </c>
      <c r="AG2795" s="140">
        <v>38064046409.623207</v>
      </c>
      <c r="AH2795" s="140">
        <v>451630</v>
      </c>
      <c r="AI2795" s="44"/>
      <c r="AK2795" s="44"/>
      <c r="AL2795" s="4"/>
    </row>
    <row r="2796" spans="1:38" x14ac:dyDescent="0.35">
      <c r="A2796" s="140" t="s">
        <v>153</v>
      </c>
      <c r="B2796" s="140" t="s">
        <v>154</v>
      </c>
      <c r="C2796" s="140" t="s">
        <v>282</v>
      </c>
      <c r="D2796" s="140" t="s">
        <v>7</v>
      </c>
      <c r="E2796" s="140" t="s">
        <v>535</v>
      </c>
      <c r="F2796" s="140">
        <v>2004</v>
      </c>
      <c r="G2796" s="140" t="s">
        <v>2442</v>
      </c>
      <c r="H2796" s="140">
        <v>371149981354.10193</v>
      </c>
      <c r="I2796" s="140">
        <v>139216698683.94678</v>
      </c>
      <c r="J2796" s="140">
        <v>4668265019.1749344</v>
      </c>
      <c r="K2796" s="140">
        <v>4668265019.1749344</v>
      </c>
      <c r="L2796" s="140">
        <v>176967709.55644691</v>
      </c>
      <c r="M2796" s="140">
        <v>2290243156.3090105</v>
      </c>
      <c r="N2796" s="140">
        <v>0</v>
      </c>
      <c r="O2796" s="140">
        <v>0</v>
      </c>
      <c r="P2796" s="140">
        <v>201964607.5153448</v>
      </c>
      <c r="Q2796" s="140">
        <v>1999089545.794132</v>
      </c>
      <c r="R2796" s="140">
        <v>290737677.84162968</v>
      </c>
      <c r="S2796" s="140">
        <v>1708351867.9525023</v>
      </c>
      <c r="T2796" s="140">
        <v>0</v>
      </c>
      <c r="U2796" s="140">
        <v>0</v>
      </c>
      <c r="V2796" s="140">
        <v>0</v>
      </c>
      <c r="W2796" s="140">
        <v>0</v>
      </c>
      <c r="X2796" s="140">
        <v>0</v>
      </c>
      <c r="Y2796" s="140">
        <v>0</v>
      </c>
      <c r="Z2796" s="140">
        <v>217893782950.72406</v>
      </c>
      <c r="AA2796" s="140">
        <v>149760460447.80939</v>
      </c>
      <c r="AB2796" s="140">
        <v>143664266109.20435</v>
      </c>
      <c r="AC2796" s="140">
        <v>6096194338.6047249</v>
      </c>
      <c r="AD2796" s="140">
        <v>68133322502.91465</v>
      </c>
      <c r="AE2796" s="140">
        <v>65359866988.21714</v>
      </c>
      <c r="AF2796" s="140">
        <v>2773455514.6973929</v>
      </c>
      <c r="AG2796" s="140">
        <v>9371234700.2561436</v>
      </c>
      <c r="AH2796" s="140">
        <v>458095</v>
      </c>
      <c r="AI2796" s="44"/>
      <c r="AK2796" s="44"/>
      <c r="AL2796" s="4"/>
    </row>
    <row r="2797" spans="1:38" x14ac:dyDescent="0.35">
      <c r="A2797" s="140" t="s">
        <v>153</v>
      </c>
      <c r="B2797" s="140" t="s">
        <v>154</v>
      </c>
      <c r="C2797" s="140" t="s">
        <v>282</v>
      </c>
      <c r="D2797" s="140" t="s">
        <v>7</v>
      </c>
      <c r="E2797" s="140" t="s">
        <v>535</v>
      </c>
      <c r="F2797" s="140">
        <v>2005</v>
      </c>
      <c r="G2797" s="140" t="s">
        <v>2443</v>
      </c>
      <c r="H2797" s="140">
        <v>374923780441.20215</v>
      </c>
      <c r="I2797" s="140">
        <v>144476090921.86911</v>
      </c>
      <c r="J2797" s="140">
        <v>4538457614.8532066</v>
      </c>
      <c r="K2797" s="140">
        <v>4538457614.8532066</v>
      </c>
      <c r="L2797" s="140">
        <v>161169555.10404325</v>
      </c>
      <c r="M2797" s="140">
        <v>2218859622.3113623</v>
      </c>
      <c r="N2797" s="140">
        <v>0</v>
      </c>
      <c r="O2797" s="140">
        <v>0</v>
      </c>
      <c r="P2797" s="140">
        <v>201613512.86827156</v>
      </c>
      <c r="Q2797" s="140">
        <v>1956814924.5695291</v>
      </c>
      <c r="R2797" s="140">
        <v>340244603.96212292</v>
      </c>
      <c r="S2797" s="140">
        <v>1616570320.6074061</v>
      </c>
      <c r="T2797" s="140">
        <v>0</v>
      </c>
      <c r="U2797" s="140">
        <v>0</v>
      </c>
      <c r="V2797" s="140">
        <v>0</v>
      </c>
      <c r="W2797" s="140">
        <v>0</v>
      </c>
      <c r="X2797" s="140">
        <v>0</v>
      </c>
      <c r="Y2797" s="140">
        <v>0</v>
      </c>
      <c r="Z2797" s="140">
        <v>216724189366.32523</v>
      </c>
      <c r="AA2797" s="140">
        <v>151545374791.09976</v>
      </c>
      <c r="AB2797" s="140">
        <v>146151495332.72437</v>
      </c>
      <c r="AC2797" s="140">
        <v>5393879458.3753452</v>
      </c>
      <c r="AD2797" s="140">
        <v>65178814575.225449</v>
      </c>
      <c r="AE2797" s="140">
        <v>62858937313.756966</v>
      </c>
      <c r="AF2797" s="140">
        <v>2319877261.4682894</v>
      </c>
      <c r="AG2797" s="140">
        <v>9185042538.1546192</v>
      </c>
      <c r="AH2797" s="140">
        <v>465158</v>
      </c>
      <c r="AI2797" s="44"/>
      <c r="AK2797" s="44"/>
      <c r="AL2797" s="4"/>
    </row>
    <row r="2798" spans="1:38" x14ac:dyDescent="0.35">
      <c r="A2798" s="140" t="s">
        <v>153</v>
      </c>
      <c r="B2798" s="140" t="s">
        <v>154</v>
      </c>
      <c r="C2798" s="140" t="s">
        <v>282</v>
      </c>
      <c r="D2798" s="140" t="s">
        <v>7</v>
      </c>
      <c r="E2798" s="140" t="s">
        <v>535</v>
      </c>
      <c r="F2798" s="140">
        <v>2006</v>
      </c>
      <c r="G2798" s="140" t="s">
        <v>2444</v>
      </c>
      <c r="H2798" s="140">
        <v>385537901218.50848</v>
      </c>
      <c r="I2798" s="140">
        <v>147961182530.17349</v>
      </c>
      <c r="J2798" s="140">
        <v>4432140842.266695</v>
      </c>
      <c r="K2798" s="140">
        <v>4408196876.282835</v>
      </c>
      <c r="L2798" s="140">
        <v>150147815.97973594</v>
      </c>
      <c r="M2798" s="140">
        <v>2143282614.8374987</v>
      </c>
      <c r="N2798" s="140">
        <v>0</v>
      </c>
      <c r="O2798" s="140">
        <v>0</v>
      </c>
      <c r="P2798" s="140">
        <v>205774883.92397365</v>
      </c>
      <c r="Q2798" s="140">
        <v>1908991561.5416265</v>
      </c>
      <c r="R2798" s="140">
        <v>326044968.96746123</v>
      </c>
      <c r="S2798" s="140">
        <v>1582946592.5741653</v>
      </c>
      <c r="T2798" s="140">
        <v>23943965.983859848</v>
      </c>
      <c r="U2798" s="140">
        <v>0</v>
      </c>
      <c r="V2798" s="140">
        <v>0</v>
      </c>
      <c r="W2798" s="140">
        <v>0</v>
      </c>
      <c r="X2798" s="140">
        <v>0</v>
      </c>
      <c r="Y2798" s="140">
        <v>23943965.983859848</v>
      </c>
      <c r="Z2798" s="140">
        <v>221530168003.96533</v>
      </c>
      <c r="AA2798" s="140">
        <v>152270968776.25348</v>
      </c>
      <c r="AB2798" s="140">
        <v>147201290666.05438</v>
      </c>
      <c r="AC2798" s="140">
        <v>5069678110.198967</v>
      </c>
      <c r="AD2798" s="140">
        <v>69259199227.711868</v>
      </c>
      <c r="AE2798" s="140">
        <v>66953297787.164902</v>
      </c>
      <c r="AF2798" s="140">
        <v>2305901440.5469222</v>
      </c>
      <c r="AG2798" s="140">
        <v>11614409842.102982</v>
      </c>
      <c r="AH2798" s="140">
        <v>472637</v>
      </c>
      <c r="AI2798" s="44"/>
      <c r="AK2798" s="44"/>
      <c r="AL2798" s="4"/>
    </row>
    <row r="2799" spans="1:38" x14ac:dyDescent="0.35">
      <c r="A2799" s="140" t="s">
        <v>153</v>
      </c>
      <c r="B2799" s="140" t="s">
        <v>154</v>
      </c>
      <c r="C2799" s="140" t="s">
        <v>282</v>
      </c>
      <c r="D2799" s="140" t="s">
        <v>7</v>
      </c>
      <c r="E2799" s="140" t="s">
        <v>535</v>
      </c>
      <c r="F2799" s="140">
        <v>2007</v>
      </c>
      <c r="G2799" s="140" t="s">
        <v>2445</v>
      </c>
      <c r="H2799" s="140">
        <v>380444218548.93042</v>
      </c>
      <c r="I2799" s="140">
        <v>152096763375.1445</v>
      </c>
      <c r="J2799" s="140">
        <v>4567756739.677619</v>
      </c>
      <c r="K2799" s="140">
        <v>4492005614.9346886</v>
      </c>
      <c r="L2799" s="140">
        <v>152065585.60277975</v>
      </c>
      <c r="M2799" s="140">
        <v>2179403167.5406756</v>
      </c>
      <c r="N2799" s="140">
        <v>0</v>
      </c>
      <c r="O2799" s="140">
        <v>0</v>
      </c>
      <c r="P2799" s="140">
        <v>232210897.54408589</v>
      </c>
      <c r="Q2799" s="140">
        <v>1928325964.2471471</v>
      </c>
      <c r="R2799" s="140">
        <v>365786034.00542748</v>
      </c>
      <c r="S2799" s="140">
        <v>1562539930.2417197</v>
      </c>
      <c r="T2799" s="140">
        <v>75751124.742930368</v>
      </c>
      <c r="U2799" s="140">
        <v>0</v>
      </c>
      <c r="V2799" s="140">
        <v>0</v>
      </c>
      <c r="W2799" s="140">
        <v>0</v>
      </c>
      <c r="X2799" s="140">
        <v>0</v>
      </c>
      <c r="Y2799" s="140">
        <v>75751124.742930368</v>
      </c>
      <c r="Z2799" s="140">
        <v>234910525904.05029</v>
      </c>
      <c r="AA2799" s="140">
        <v>162251111662.53064</v>
      </c>
      <c r="AB2799" s="140">
        <v>157017990857.68848</v>
      </c>
      <c r="AC2799" s="140">
        <v>5233120804.8424635</v>
      </c>
      <c r="AD2799" s="140">
        <v>72659414241.519089</v>
      </c>
      <c r="AE2799" s="140">
        <v>70315914166.611557</v>
      </c>
      <c r="AF2799" s="140">
        <v>2343500074.9074683</v>
      </c>
      <c r="AG2799" s="140">
        <v>-11130827469.941982</v>
      </c>
      <c r="AH2799" s="140">
        <v>479993</v>
      </c>
      <c r="AI2799" s="44"/>
      <c r="AK2799" s="44"/>
      <c r="AL2799" s="4"/>
    </row>
    <row r="2800" spans="1:38" x14ac:dyDescent="0.35">
      <c r="A2800" s="140" t="s">
        <v>153</v>
      </c>
      <c r="B2800" s="140" t="s">
        <v>154</v>
      </c>
      <c r="C2800" s="140" t="s">
        <v>282</v>
      </c>
      <c r="D2800" s="140" t="s">
        <v>7</v>
      </c>
      <c r="E2800" s="140" t="s">
        <v>535</v>
      </c>
      <c r="F2800" s="140">
        <v>2008</v>
      </c>
      <c r="G2800" s="140" t="s">
        <v>2446</v>
      </c>
      <c r="H2800" s="140">
        <v>415435507719.66315</v>
      </c>
      <c r="I2800" s="140">
        <v>157246178921.35773</v>
      </c>
      <c r="J2800" s="140">
        <v>4969103697.8127766</v>
      </c>
      <c r="K2800" s="140">
        <v>4426066722.4485559</v>
      </c>
      <c r="L2800" s="140">
        <v>158617114.20307276</v>
      </c>
      <c r="M2800" s="140">
        <v>2200730718.685638</v>
      </c>
      <c r="N2800" s="140">
        <v>0</v>
      </c>
      <c r="O2800" s="140">
        <v>0</v>
      </c>
      <c r="P2800" s="140">
        <v>235904097.59025732</v>
      </c>
      <c r="Q2800" s="140">
        <v>1830814791.9695878</v>
      </c>
      <c r="R2800" s="140">
        <v>248285632.04711545</v>
      </c>
      <c r="S2800" s="140">
        <v>1582529159.9224722</v>
      </c>
      <c r="T2800" s="140">
        <v>543036975.3642205</v>
      </c>
      <c r="U2800" s="140">
        <v>0</v>
      </c>
      <c r="V2800" s="140">
        <v>0</v>
      </c>
      <c r="W2800" s="140">
        <v>0</v>
      </c>
      <c r="X2800" s="140">
        <v>0</v>
      </c>
      <c r="Y2800" s="140">
        <v>543036975.3642205</v>
      </c>
      <c r="Z2800" s="140">
        <v>244619359784.44</v>
      </c>
      <c r="AA2800" s="140">
        <v>170430995984.10593</v>
      </c>
      <c r="AB2800" s="140">
        <v>165127286443.16223</v>
      </c>
      <c r="AC2800" s="140">
        <v>5303709540.9433155</v>
      </c>
      <c r="AD2800" s="140">
        <v>74188363800.334061</v>
      </c>
      <c r="AE2800" s="140">
        <v>71879666778.159561</v>
      </c>
      <c r="AF2800" s="140">
        <v>2308697022.1748972</v>
      </c>
      <c r="AG2800" s="140">
        <v>8600865316.0526924</v>
      </c>
      <c r="AH2800" s="140">
        <v>488650</v>
      </c>
      <c r="AI2800" s="44"/>
      <c r="AK2800" s="44"/>
      <c r="AL2800" s="4"/>
    </row>
    <row r="2801" spans="1:38" x14ac:dyDescent="0.35">
      <c r="A2801" s="140" t="s">
        <v>153</v>
      </c>
      <c r="B2801" s="140" t="s">
        <v>154</v>
      </c>
      <c r="C2801" s="140" t="s">
        <v>282</v>
      </c>
      <c r="D2801" s="140" t="s">
        <v>7</v>
      </c>
      <c r="E2801" s="140" t="s">
        <v>535</v>
      </c>
      <c r="F2801" s="140">
        <v>2009</v>
      </c>
      <c r="G2801" s="140" t="s">
        <v>2447</v>
      </c>
      <c r="H2801" s="140">
        <v>393423783795.62231</v>
      </c>
      <c r="I2801" s="140">
        <v>159882063663.01044</v>
      </c>
      <c r="J2801" s="140">
        <v>5273791727.8358326</v>
      </c>
      <c r="K2801" s="140">
        <v>4346246030.0887156</v>
      </c>
      <c r="L2801" s="140">
        <v>174177279.24487314</v>
      </c>
      <c r="M2801" s="140">
        <v>2154149342.4022117</v>
      </c>
      <c r="N2801" s="140">
        <v>0</v>
      </c>
      <c r="O2801" s="140">
        <v>0</v>
      </c>
      <c r="P2801" s="140">
        <v>242018004.32011387</v>
      </c>
      <c r="Q2801" s="140">
        <v>1775901404.1215169</v>
      </c>
      <c r="R2801" s="140">
        <v>230545537.1827499</v>
      </c>
      <c r="S2801" s="140">
        <v>1545355866.938767</v>
      </c>
      <c r="T2801" s="140">
        <v>927545697.74711692</v>
      </c>
      <c r="U2801" s="140">
        <v>0</v>
      </c>
      <c r="V2801" s="140">
        <v>0</v>
      </c>
      <c r="W2801" s="140">
        <v>0</v>
      </c>
      <c r="X2801" s="140">
        <v>0</v>
      </c>
      <c r="Y2801" s="140">
        <v>927545697.74711692</v>
      </c>
      <c r="Z2801" s="140">
        <v>244386479376.3248</v>
      </c>
      <c r="AA2801" s="140">
        <v>162512688101.27725</v>
      </c>
      <c r="AB2801" s="140">
        <v>157218155927.81183</v>
      </c>
      <c r="AC2801" s="140">
        <v>5294532173.4652939</v>
      </c>
      <c r="AD2801" s="140">
        <v>81873791275.047577</v>
      </c>
      <c r="AE2801" s="140">
        <v>79206409256.240692</v>
      </c>
      <c r="AF2801" s="140">
        <v>2667382018.8069057</v>
      </c>
      <c r="AG2801" s="140">
        <v>-16118550971.548775</v>
      </c>
      <c r="AH2801" s="140">
        <v>497783</v>
      </c>
      <c r="AI2801" s="44"/>
      <c r="AK2801" s="44"/>
      <c r="AL2801" s="4"/>
    </row>
    <row r="2802" spans="1:38" x14ac:dyDescent="0.35">
      <c r="A2802" s="140" t="s">
        <v>153</v>
      </c>
      <c r="B2802" s="140" t="s">
        <v>154</v>
      </c>
      <c r="C2802" s="140" t="s">
        <v>282</v>
      </c>
      <c r="D2802" s="140" t="s">
        <v>7</v>
      </c>
      <c r="E2802" s="140" t="s">
        <v>535</v>
      </c>
      <c r="F2802" s="140">
        <v>2010</v>
      </c>
      <c r="G2802" s="140" t="s">
        <v>2448</v>
      </c>
      <c r="H2802" s="140">
        <v>391413980200.08612</v>
      </c>
      <c r="I2802" s="140">
        <v>163436698869.0412</v>
      </c>
      <c r="J2802" s="140">
        <v>5486713147.1151028</v>
      </c>
      <c r="K2802" s="140">
        <v>4389929609.4030867</v>
      </c>
      <c r="L2802" s="140">
        <v>200733373.89261699</v>
      </c>
      <c r="M2802" s="140">
        <v>2162411750.8683171</v>
      </c>
      <c r="N2802" s="140">
        <v>0</v>
      </c>
      <c r="O2802" s="140">
        <v>0</v>
      </c>
      <c r="P2802" s="140">
        <v>252457366.28801382</v>
      </c>
      <c r="Q2802" s="140">
        <v>1774327118.3541391</v>
      </c>
      <c r="R2802" s="140">
        <v>288989300.3522718</v>
      </c>
      <c r="S2802" s="140">
        <v>1485337818.0018673</v>
      </c>
      <c r="T2802" s="140">
        <v>1096783537.7120168</v>
      </c>
      <c r="U2802" s="140">
        <v>0</v>
      </c>
      <c r="V2802" s="140">
        <v>0</v>
      </c>
      <c r="W2802" s="140">
        <v>0</v>
      </c>
      <c r="X2802" s="140">
        <v>0</v>
      </c>
      <c r="Y2802" s="140">
        <v>1096783537.7120168</v>
      </c>
      <c r="Z2802" s="140">
        <v>234143931032.40692</v>
      </c>
      <c r="AA2802" s="140">
        <v>152071943970.32489</v>
      </c>
      <c r="AB2802" s="140">
        <v>147550625027.61694</v>
      </c>
      <c r="AC2802" s="140">
        <v>4521318942.7080612</v>
      </c>
      <c r="AD2802" s="140">
        <v>82071987062.082016</v>
      </c>
      <c r="AE2802" s="140">
        <v>79631868128.362839</v>
      </c>
      <c r="AF2802" s="140">
        <v>2440118933.7192526</v>
      </c>
      <c r="AG2802" s="140">
        <v>-11653362848.477224</v>
      </c>
      <c r="AH2802" s="140">
        <v>506953</v>
      </c>
      <c r="AI2802" s="44"/>
      <c r="AK2802" s="44"/>
      <c r="AL2802" s="4"/>
    </row>
    <row r="2803" spans="1:38" x14ac:dyDescent="0.35">
      <c r="A2803" s="140" t="s">
        <v>153</v>
      </c>
      <c r="B2803" s="140" t="s">
        <v>154</v>
      </c>
      <c r="C2803" s="140" t="s">
        <v>282</v>
      </c>
      <c r="D2803" s="140" t="s">
        <v>7</v>
      </c>
      <c r="E2803" s="140" t="s">
        <v>535</v>
      </c>
      <c r="F2803" s="140">
        <v>2011</v>
      </c>
      <c r="G2803" s="140" t="s">
        <v>2449</v>
      </c>
      <c r="H2803" s="140">
        <v>434332306826.09473</v>
      </c>
      <c r="I2803" s="140">
        <v>168544212818.47665</v>
      </c>
      <c r="J2803" s="140">
        <v>5798379240.4271002</v>
      </c>
      <c r="K2803" s="140">
        <v>4535547591.7814875</v>
      </c>
      <c r="L2803" s="140">
        <v>214936392.45545757</v>
      </c>
      <c r="M2803" s="140">
        <v>2254394689.7122774</v>
      </c>
      <c r="N2803" s="140">
        <v>0</v>
      </c>
      <c r="O2803" s="140">
        <v>0</v>
      </c>
      <c r="P2803" s="140">
        <v>267361223.20888779</v>
      </c>
      <c r="Q2803" s="140">
        <v>1798855286.4048643</v>
      </c>
      <c r="R2803" s="140">
        <v>352014399.51979572</v>
      </c>
      <c r="S2803" s="140">
        <v>1446840886.8850687</v>
      </c>
      <c r="T2803" s="140">
        <v>1262831648.645613</v>
      </c>
      <c r="U2803" s="140">
        <v>0</v>
      </c>
      <c r="V2803" s="140">
        <v>0</v>
      </c>
      <c r="W2803" s="140">
        <v>0</v>
      </c>
      <c r="X2803" s="140">
        <v>0</v>
      </c>
      <c r="Y2803" s="140">
        <v>1262831648.645613</v>
      </c>
      <c r="Z2803" s="140">
        <v>244628605436.4299</v>
      </c>
      <c r="AA2803" s="140">
        <v>163322400593.1445</v>
      </c>
      <c r="AB2803" s="140">
        <v>158531192224.44806</v>
      </c>
      <c r="AC2803" s="140">
        <v>4791208368.6963215</v>
      </c>
      <c r="AD2803" s="140">
        <v>81306204843.285431</v>
      </c>
      <c r="AE2803" s="140">
        <v>78921014767.354202</v>
      </c>
      <c r="AF2803" s="140">
        <v>2385190075.93156</v>
      </c>
      <c r="AG2803" s="140">
        <v>15361109330.761082</v>
      </c>
      <c r="AH2803" s="140">
        <v>518347</v>
      </c>
      <c r="AI2803" s="44"/>
      <c r="AK2803" s="44"/>
      <c r="AL2803" s="4"/>
    </row>
    <row r="2804" spans="1:38" x14ac:dyDescent="0.35">
      <c r="A2804" s="140" t="s">
        <v>153</v>
      </c>
      <c r="B2804" s="140" t="s">
        <v>154</v>
      </c>
      <c r="C2804" s="140" t="s">
        <v>282</v>
      </c>
      <c r="D2804" s="140" t="s">
        <v>7</v>
      </c>
      <c r="E2804" s="140" t="s">
        <v>535</v>
      </c>
      <c r="F2804" s="140">
        <v>2012</v>
      </c>
      <c r="G2804" s="140" t="s">
        <v>2450</v>
      </c>
      <c r="H2804" s="140">
        <v>461733898113.60583</v>
      </c>
      <c r="I2804" s="140">
        <v>173638400105.71936</v>
      </c>
      <c r="J2804" s="140">
        <v>6227473688.9165344</v>
      </c>
      <c r="K2804" s="140">
        <v>4575410480.1174965</v>
      </c>
      <c r="L2804" s="140">
        <v>213793880.0330933</v>
      </c>
      <c r="M2804" s="140">
        <v>2333095607.1784353</v>
      </c>
      <c r="N2804" s="140">
        <v>0</v>
      </c>
      <c r="O2804" s="140">
        <v>0</v>
      </c>
      <c r="P2804" s="140">
        <v>282862723.35312414</v>
      </c>
      <c r="Q2804" s="140">
        <v>1745658269.552844</v>
      </c>
      <c r="R2804" s="140">
        <v>363489656.33953273</v>
      </c>
      <c r="S2804" s="140">
        <v>1382168613.2133114</v>
      </c>
      <c r="T2804" s="140">
        <v>1652063208.7990379</v>
      </c>
      <c r="U2804" s="140">
        <v>0</v>
      </c>
      <c r="V2804" s="140">
        <v>0</v>
      </c>
      <c r="W2804" s="140">
        <v>0</v>
      </c>
      <c r="X2804" s="140">
        <v>0</v>
      </c>
      <c r="Y2804" s="140">
        <v>1652063208.7990379</v>
      </c>
      <c r="Z2804" s="140">
        <v>247645501067.71927</v>
      </c>
      <c r="AA2804" s="140">
        <v>161548564081.32742</v>
      </c>
      <c r="AB2804" s="140">
        <v>156554746761.88382</v>
      </c>
      <c r="AC2804" s="140">
        <v>4993817319.4434376</v>
      </c>
      <c r="AD2804" s="140">
        <v>86096936986.391861</v>
      </c>
      <c r="AE2804" s="140">
        <v>83435493490.940933</v>
      </c>
      <c r="AF2804" s="140">
        <v>2661443495.4508553</v>
      </c>
      <c r="AG2804" s="140">
        <v>34222523251.250755</v>
      </c>
      <c r="AH2804" s="140">
        <v>530946</v>
      </c>
      <c r="AI2804" s="44"/>
      <c r="AK2804" s="44"/>
      <c r="AL2804" s="4"/>
    </row>
    <row r="2805" spans="1:38" x14ac:dyDescent="0.35">
      <c r="A2805" s="140" t="s">
        <v>153</v>
      </c>
      <c r="B2805" s="140" t="s">
        <v>154</v>
      </c>
      <c r="C2805" s="140" t="s">
        <v>282</v>
      </c>
      <c r="D2805" s="140" t="s">
        <v>7</v>
      </c>
      <c r="E2805" s="140" t="s">
        <v>535</v>
      </c>
      <c r="F2805" s="140">
        <v>2013</v>
      </c>
      <c r="G2805" s="140" t="s">
        <v>2451</v>
      </c>
      <c r="H2805" s="140">
        <v>468271197787.43237</v>
      </c>
      <c r="I2805" s="140">
        <v>178513729309.97968</v>
      </c>
      <c r="J2805" s="140">
        <v>5734933065.3595695</v>
      </c>
      <c r="K2805" s="140">
        <v>4376809555.9426107</v>
      </c>
      <c r="L2805" s="140">
        <v>202151955.65952232</v>
      </c>
      <c r="M2805" s="140">
        <v>2322822111.20542</v>
      </c>
      <c r="N2805" s="140">
        <v>0</v>
      </c>
      <c r="O2805" s="140">
        <v>0</v>
      </c>
      <c r="P2805" s="140">
        <v>290946663.91567391</v>
      </c>
      <c r="Q2805" s="140">
        <v>1560888825.161994</v>
      </c>
      <c r="R2805" s="140">
        <v>236089945.87694469</v>
      </c>
      <c r="S2805" s="140">
        <v>1324798879.2850492</v>
      </c>
      <c r="T2805" s="140">
        <v>1358123509.4169593</v>
      </c>
      <c r="U2805" s="140">
        <v>0</v>
      </c>
      <c r="V2805" s="140">
        <v>0</v>
      </c>
      <c r="W2805" s="140">
        <v>0</v>
      </c>
      <c r="X2805" s="140">
        <v>0</v>
      </c>
      <c r="Y2805" s="140">
        <v>1358123509.4169593</v>
      </c>
      <c r="Z2805" s="140">
        <v>247781553982.91431</v>
      </c>
      <c r="AA2805" s="140">
        <v>154973589541.26898</v>
      </c>
      <c r="AB2805" s="140">
        <v>150243510295.15527</v>
      </c>
      <c r="AC2805" s="140">
        <v>4730079246.1134472</v>
      </c>
      <c r="AD2805" s="140">
        <v>92807964441.64537</v>
      </c>
      <c r="AE2805" s="140">
        <v>89975294515.247543</v>
      </c>
      <c r="AF2805" s="140">
        <v>2832669926.3977542</v>
      </c>
      <c r="AG2805" s="140">
        <v>36240981429.178825</v>
      </c>
      <c r="AH2805" s="140">
        <v>543360</v>
      </c>
      <c r="AI2805" s="44"/>
      <c r="AK2805" s="44"/>
      <c r="AL2805" s="4"/>
    </row>
    <row r="2806" spans="1:38" x14ac:dyDescent="0.35">
      <c r="A2806" s="140" t="s">
        <v>153</v>
      </c>
      <c r="B2806" s="140" t="s">
        <v>154</v>
      </c>
      <c r="C2806" s="140" t="s">
        <v>282</v>
      </c>
      <c r="D2806" s="140" t="s">
        <v>7</v>
      </c>
      <c r="E2806" s="140" t="s">
        <v>535</v>
      </c>
      <c r="F2806" s="140">
        <v>2014</v>
      </c>
      <c r="G2806" s="140" t="s">
        <v>2452</v>
      </c>
      <c r="H2806" s="140">
        <v>489433796225.00684</v>
      </c>
      <c r="I2806" s="140">
        <v>184135109873.35388</v>
      </c>
      <c r="J2806" s="140">
        <v>5483151719.2772007</v>
      </c>
      <c r="K2806" s="140">
        <v>4422584662.1606207</v>
      </c>
      <c r="L2806" s="140">
        <v>200389563.6284672</v>
      </c>
      <c r="M2806" s="140">
        <v>2380660812.9130225</v>
      </c>
      <c r="N2806" s="140">
        <v>0</v>
      </c>
      <c r="O2806" s="140">
        <v>0</v>
      </c>
      <c r="P2806" s="140">
        <v>286444331.69741511</v>
      </c>
      <c r="Q2806" s="140">
        <v>1555089953.9217157</v>
      </c>
      <c r="R2806" s="140">
        <v>218522780.98077175</v>
      </c>
      <c r="S2806" s="140">
        <v>1336567172.940944</v>
      </c>
      <c r="T2806" s="140">
        <v>1060567057.1165801</v>
      </c>
      <c r="U2806" s="140">
        <v>0</v>
      </c>
      <c r="V2806" s="140">
        <v>0</v>
      </c>
      <c r="W2806" s="140">
        <v>0</v>
      </c>
      <c r="X2806" s="140">
        <v>0</v>
      </c>
      <c r="Y2806" s="140">
        <v>1060567057.1165801</v>
      </c>
      <c r="Z2806" s="140">
        <v>266305208612.09253</v>
      </c>
      <c r="AA2806" s="140">
        <v>161042621869.05588</v>
      </c>
      <c r="AB2806" s="140">
        <v>156449176983.31635</v>
      </c>
      <c r="AC2806" s="140">
        <v>4593444885.7393103</v>
      </c>
      <c r="AD2806" s="140">
        <v>105262586743.0367</v>
      </c>
      <c r="AE2806" s="140">
        <v>102260164867.86642</v>
      </c>
      <c r="AF2806" s="140">
        <v>3002421875.1706815</v>
      </c>
      <c r="AG2806" s="140">
        <v>33510326020.283287</v>
      </c>
      <c r="AH2806" s="140">
        <v>556319</v>
      </c>
      <c r="AI2806" s="44"/>
      <c r="AK2806" s="44"/>
      <c r="AL2806" s="4"/>
    </row>
    <row r="2807" spans="1:38" x14ac:dyDescent="0.35">
      <c r="A2807" s="140" t="s">
        <v>153</v>
      </c>
      <c r="B2807" s="140" t="s">
        <v>154</v>
      </c>
      <c r="C2807" s="140" t="s">
        <v>282</v>
      </c>
      <c r="D2807" s="140" t="s">
        <v>7</v>
      </c>
      <c r="E2807" s="140" t="s">
        <v>535</v>
      </c>
      <c r="F2807" s="140">
        <v>2015</v>
      </c>
      <c r="G2807" s="140" t="s">
        <v>2453</v>
      </c>
      <c r="H2807" s="140">
        <v>495466405290.28082</v>
      </c>
      <c r="I2807" s="140">
        <v>188336113693.82834</v>
      </c>
      <c r="J2807" s="140">
        <v>4294645994.1562371</v>
      </c>
      <c r="K2807" s="140">
        <v>4294645994.1562371</v>
      </c>
      <c r="L2807" s="140">
        <v>190367185.7881304</v>
      </c>
      <c r="M2807" s="140">
        <v>2300885527.8369145</v>
      </c>
      <c r="N2807" s="140">
        <v>0</v>
      </c>
      <c r="O2807" s="140">
        <v>0</v>
      </c>
      <c r="P2807" s="140">
        <v>255440211.5876669</v>
      </c>
      <c r="Q2807" s="140">
        <v>1547953068.9435251</v>
      </c>
      <c r="R2807" s="140">
        <v>202285740.05898005</v>
      </c>
      <c r="S2807" s="140">
        <v>1345667328.8845451</v>
      </c>
      <c r="T2807" s="140">
        <v>0</v>
      </c>
      <c r="U2807" s="140">
        <v>0</v>
      </c>
      <c r="V2807" s="140">
        <v>0</v>
      </c>
      <c r="W2807" s="140">
        <v>0</v>
      </c>
      <c r="X2807" s="140">
        <v>0</v>
      </c>
      <c r="Y2807" s="140">
        <v>0</v>
      </c>
      <c r="Z2807" s="140">
        <v>271241031201.67783</v>
      </c>
      <c r="AA2807" s="140">
        <v>164619830170.87717</v>
      </c>
      <c r="AB2807" s="140">
        <v>160097717742.52908</v>
      </c>
      <c r="AC2807" s="140">
        <v>4522112428.3481426</v>
      </c>
      <c r="AD2807" s="140">
        <v>106621201030.80067</v>
      </c>
      <c r="AE2807" s="140">
        <v>103692312950.87521</v>
      </c>
      <c r="AF2807" s="140">
        <v>2928888079.9251671</v>
      </c>
      <c r="AG2807" s="140">
        <v>31594614400.618507</v>
      </c>
      <c r="AH2807" s="140">
        <v>569604</v>
      </c>
      <c r="AI2807" s="44"/>
      <c r="AK2807" s="44"/>
      <c r="AL2807" s="4"/>
    </row>
    <row r="2808" spans="1:38" x14ac:dyDescent="0.35">
      <c r="A2808" s="140" t="s">
        <v>153</v>
      </c>
      <c r="B2808" s="140" t="s">
        <v>154</v>
      </c>
      <c r="C2808" s="140" t="s">
        <v>282</v>
      </c>
      <c r="D2808" s="140" t="s">
        <v>7</v>
      </c>
      <c r="E2808" s="140" t="s">
        <v>535</v>
      </c>
      <c r="F2808" s="140">
        <v>2016</v>
      </c>
      <c r="G2808" s="140" t="s">
        <v>2454</v>
      </c>
      <c r="H2808" s="140">
        <v>511899425571.77173</v>
      </c>
      <c r="I2808" s="140">
        <v>193453173081.10098</v>
      </c>
      <c r="J2808" s="140">
        <v>7247974309.8327703</v>
      </c>
      <c r="K2808" s="140">
        <v>7247974309.8327703</v>
      </c>
      <c r="L2808" s="140">
        <v>180512581.42863113</v>
      </c>
      <c r="M2808" s="140">
        <v>2293078275.1265554</v>
      </c>
      <c r="N2808" s="140">
        <v>0</v>
      </c>
      <c r="O2808" s="140">
        <v>0</v>
      </c>
      <c r="P2808" s="140">
        <v>295271580.02802932</v>
      </c>
      <c r="Q2808" s="140">
        <v>4479111873.2495546</v>
      </c>
      <c r="R2808" s="140">
        <v>3132024354.5368872</v>
      </c>
      <c r="S2808" s="140">
        <v>1347087518.7126677</v>
      </c>
      <c r="T2808" s="140">
        <v>0</v>
      </c>
      <c r="U2808" s="140">
        <v>0</v>
      </c>
      <c r="V2808" s="140">
        <v>0</v>
      </c>
      <c r="W2808" s="140">
        <v>0</v>
      </c>
      <c r="X2808" s="140">
        <v>0</v>
      </c>
      <c r="Y2808" s="140">
        <v>0</v>
      </c>
      <c r="Z2808" s="140">
        <v>276167306969.51074</v>
      </c>
      <c r="AA2808" s="140">
        <v>173701119596.35852</v>
      </c>
      <c r="AB2808" s="140">
        <v>169091438408.96078</v>
      </c>
      <c r="AC2808" s="140">
        <v>4609681187.3980169</v>
      </c>
      <c r="AD2808" s="140">
        <v>102466187373.15222</v>
      </c>
      <c r="AE2808" s="140">
        <v>99746939176.157043</v>
      </c>
      <c r="AF2808" s="140">
        <v>2719248196.9950547</v>
      </c>
      <c r="AG2808" s="140">
        <v>35030971211.327332</v>
      </c>
      <c r="AH2808" s="140">
        <v>582014</v>
      </c>
      <c r="AI2808" s="44"/>
      <c r="AK2808" s="44"/>
      <c r="AL2808" s="4"/>
    </row>
    <row r="2809" spans="1:38" x14ac:dyDescent="0.35">
      <c r="A2809" s="140" t="s">
        <v>153</v>
      </c>
      <c r="B2809" s="140" t="s">
        <v>154</v>
      </c>
      <c r="C2809" s="140" t="s">
        <v>282</v>
      </c>
      <c r="D2809" s="140" t="s">
        <v>7</v>
      </c>
      <c r="E2809" s="140" t="s">
        <v>535</v>
      </c>
      <c r="F2809" s="140">
        <v>2017</v>
      </c>
      <c r="G2809" s="140" t="s">
        <v>2455</v>
      </c>
      <c r="H2809" s="140">
        <v>531036961797.08813</v>
      </c>
      <c r="I2809" s="140">
        <v>198446104866.07458</v>
      </c>
      <c r="J2809" s="140">
        <v>5661042839.2056789</v>
      </c>
      <c r="K2809" s="140">
        <v>5661042839.2056789</v>
      </c>
      <c r="L2809" s="140">
        <v>175907360.81133997</v>
      </c>
      <c r="M2809" s="140">
        <v>2303989167.8541641</v>
      </c>
      <c r="N2809" s="140">
        <v>0</v>
      </c>
      <c r="O2809" s="140">
        <v>0</v>
      </c>
      <c r="P2809" s="140">
        <v>368682017.65121955</v>
      </c>
      <c r="Q2809" s="140">
        <v>2812464292.8889556</v>
      </c>
      <c r="R2809" s="140">
        <v>1408848698.586689</v>
      </c>
      <c r="S2809" s="140">
        <v>1403615594.3022666</v>
      </c>
      <c r="T2809" s="140">
        <v>0</v>
      </c>
      <c r="U2809" s="140">
        <v>0</v>
      </c>
      <c r="V2809" s="140">
        <v>0</v>
      </c>
      <c r="W2809" s="140">
        <v>0</v>
      </c>
      <c r="X2809" s="140">
        <v>0</v>
      </c>
      <c r="Y2809" s="140">
        <v>0</v>
      </c>
      <c r="Z2809" s="140">
        <v>289184325217.73956</v>
      </c>
      <c r="AA2809" s="140">
        <v>182084850253.59778</v>
      </c>
      <c r="AB2809" s="140">
        <v>177273576317.31577</v>
      </c>
      <c r="AC2809" s="140">
        <v>4811273936.2816172</v>
      </c>
      <c r="AD2809" s="140">
        <v>107099474964.14249</v>
      </c>
      <c r="AE2809" s="140">
        <v>104269558517.13037</v>
      </c>
      <c r="AF2809" s="140">
        <v>2829916447.012279</v>
      </c>
      <c r="AG2809" s="140">
        <v>37745488874.06826</v>
      </c>
      <c r="AH2809" s="140">
        <v>596336</v>
      </c>
      <c r="AI2809" s="44"/>
      <c r="AK2809" s="44"/>
      <c r="AL2809" s="4"/>
    </row>
    <row r="2810" spans="1:38" x14ac:dyDescent="0.35">
      <c r="A2810" s="140" t="s">
        <v>153</v>
      </c>
      <c r="B2810" s="140" t="s">
        <v>154</v>
      </c>
      <c r="C2810" s="140" t="s">
        <v>282</v>
      </c>
      <c r="D2810" s="140" t="s">
        <v>7</v>
      </c>
      <c r="E2810" s="140" t="s">
        <v>535</v>
      </c>
      <c r="F2810" s="140">
        <v>2018</v>
      </c>
      <c r="G2810" s="140" t="s">
        <v>2456</v>
      </c>
      <c r="H2810" s="140">
        <v>546271913051.09521</v>
      </c>
      <c r="I2810" s="140">
        <v>203909879209.4483</v>
      </c>
      <c r="J2810" s="140">
        <v>4601681580.1416302</v>
      </c>
      <c r="K2810" s="140">
        <v>4601681580.1416302</v>
      </c>
      <c r="L2810" s="140">
        <v>187268378.02810046</v>
      </c>
      <c r="M2810" s="140">
        <v>2349433895.9123626</v>
      </c>
      <c r="N2810" s="140">
        <v>0</v>
      </c>
      <c r="O2810" s="140">
        <v>0</v>
      </c>
      <c r="P2810" s="140">
        <v>363705576.00361621</v>
      </c>
      <c r="Q2810" s="140">
        <v>1701273730.1975508</v>
      </c>
      <c r="R2810" s="140">
        <v>284814833.24858022</v>
      </c>
      <c r="S2810" s="140">
        <v>1416458896.9489706</v>
      </c>
      <c r="T2810" s="140">
        <v>0</v>
      </c>
      <c r="U2810" s="140">
        <v>0</v>
      </c>
      <c r="V2810" s="140">
        <v>0</v>
      </c>
      <c r="W2810" s="140">
        <v>0</v>
      </c>
      <c r="X2810" s="140">
        <v>0</v>
      </c>
      <c r="Y2810" s="140">
        <v>0</v>
      </c>
      <c r="Z2810" s="140">
        <v>296756002261.50531</v>
      </c>
      <c r="AA2810" s="140">
        <v>187025300730.40839</v>
      </c>
      <c r="AB2810" s="140">
        <v>182083484024.75629</v>
      </c>
      <c r="AC2810" s="140">
        <v>4941816705.6524124</v>
      </c>
      <c r="AD2810" s="140">
        <v>109730701531.09621</v>
      </c>
      <c r="AE2810" s="140">
        <v>106831259520.67548</v>
      </c>
      <c r="AF2810" s="140">
        <v>2899442010.4208007</v>
      </c>
      <c r="AG2810" s="140">
        <v>41004350000</v>
      </c>
      <c r="AH2810" s="140">
        <v>607950</v>
      </c>
      <c r="AI2810" s="44"/>
      <c r="AK2810" s="44"/>
      <c r="AL2810" s="4"/>
    </row>
    <row r="2811" spans="1:38" x14ac:dyDescent="0.35">
      <c r="A2811" s="140" t="s">
        <v>145</v>
      </c>
      <c r="B2811" s="140" t="s">
        <v>146</v>
      </c>
      <c r="C2811" s="140" t="s">
        <v>282</v>
      </c>
      <c r="D2811" s="140" t="s">
        <v>7</v>
      </c>
      <c r="E2811" s="140" t="s">
        <v>535</v>
      </c>
      <c r="F2811" s="140">
        <v>1995</v>
      </c>
      <c r="G2811" s="140" t="s">
        <v>2457</v>
      </c>
      <c r="H2811" s="140">
        <v>289885302954.62262</v>
      </c>
      <c r="I2811" s="140">
        <v>184378079963.51859</v>
      </c>
      <c r="J2811" s="140">
        <v>23069403177.579926</v>
      </c>
      <c r="K2811" s="140">
        <v>23069403177.579926</v>
      </c>
      <c r="L2811" s="140">
        <v>4729892275.295722</v>
      </c>
      <c r="M2811" s="140">
        <v>4756439920.5884933</v>
      </c>
      <c r="N2811" s="140">
        <v>0</v>
      </c>
      <c r="O2811" s="140">
        <v>266236454.07864884</v>
      </c>
      <c r="P2811" s="140">
        <v>3129464277.4709353</v>
      </c>
      <c r="Q2811" s="140">
        <v>10187370250.146126</v>
      </c>
      <c r="R2811" s="140">
        <v>6418950545.1379843</v>
      </c>
      <c r="S2811" s="140">
        <v>3768419705.0081425</v>
      </c>
      <c r="T2811" s="140">
        <v>0</v>
      </c>
      <c r="U2811" s="140">
        <v>0</v>
      </c>
      <c r="V2811" s="140">
        <v>0</v>
      </c>
      <c r="W2811" s="140">
        <v>0</v>
      </c>
      <c r="X2811" s="140">
        <v>0</v>
      </c>
      <c r="Y2811" s="140">
        <v>0</v>
      </c>
      <c r="Z2811" s="140">
        <v>82828648281.71843</v>
      </c>
      <c r="AA2811" s="140">
        <v>41290390922.253769</v>
      </c>
      <c r="AB2811" s="140">
        <v>33549872531.242592</v>
      </c>
      <c r="AC2811" s="140">
        <v>7740518391.0111771</v>
      </c>
      <c r="AD2811" s="140">
        <v>41538257359.464806</v>
      </c>
      <c r="AE2811" s="140">
        <v>33751272595.215267</v>
      </c>
      <c r="AF2811" s="140">
        <v>7786984764.2494326</v>
      </c>
      <c r="AG2811" s="140">
        <v>-390828468.19431108</v>
      </c>
      <c r="AH2811" s="140">
        <v>2485056</v>
      </c>
      <c r="AI2811" s="44"/>
      <c r="AK2811" s="44"/>
      <c r="AL2811" s="4"/>
    </row>
    <row r="2812" spans="1:38" x14ac:dyDescent="0.35">
      <c r="A2812" s="140" t="s">
        <v>145</v>
      </c>
      <c r="B2812" s="140" t="s">
        <v>146</v>
      </c>
      <c r="C2812" s="140" t="s">
        <v>282</v>
      </c>
      <c r="D2812" s="140" t="s">
        <v>7</v>
      </c>
      <c r="E2812" s="140" t="s">
        <v>535</v>
      </c>
      <c r="F2812" s="140">
        <v>1996</v>
      </c>
      <c r="G2812" s="140" t="s">
        <v>2458</v>
      </c>
      <c r="H2812" s="140">
        <v>302892683449.71381</v>
      </c>
      <c r="I2812" s="140">
        <v>183278373810.46594</v>
      </c>
      <c r="J2812" s="140">
        <v>24068652700.679317</v>
      </c>
      <c r="K2812" s="140">
        <v>24068652700.679317</v>
      </c>
      <c r="L2812" s="140">
        <v>5578596510.5948963</v>
      </c>
      <c r="M2812" s="140">
        <v>5188581412.364665</v>
      </c>
      <c r="N2812" s="140">
        <v>0</v>
      </c>
      <c r="O2812" s="140">
        <v>505778475.04705757</v>
      </c>
      <c r="P2812" s="140">
        <v>3299048517.247108</v>
      </c>
      <c r="Q2812" s="140">
        <v>9496647785.4255905</v>
      </c>
      <c r="R2812" s="140">
        <v>5823605872.3860254</v>
      </c>
      <c r="S2812" s="140">
        <v>3673041913.039566</v>
      </c>
      <c r="T2812" s="140">
        <v>0</v>
      </c>
      <c r="U2812" s="140">
        <v>0</v>
      </c>
      <c r="V2812" s="140">
        <v>0</v>
      </c>
      <c r="W2812" s="140">
        <v>0</v>
      </c>
      <c r="X2812" s="140">
        <v>0</v>
      </c>
      <c r="Y2812" s="140">
        <v>0</v>
      </c>
      <c r="Z2812" s="140">
        <v>96679480065.98761</v>
      </c>
      <c r="AA2812" s="140">
        <v>48687916423.863037</v>
      </c>
      <c r="AB2812" s="140">
        <v>39011179873.237991</v>
      </c>
      <c r="AC2812" s="140">
        <v>9676736550.6250286</v>
      </c>
      <c r="AD2812" s="140">
        <v>47991563642.12458</v>
      </c>
      <c r="AE2812" s="140">
        <v>38453227395.109062</v>
      </c>
      <c r="AF2812" s="140">
        <v>9538336247.0154839</v>
      </c>
      <c r="AG2812" s="140">
        <v>-1133823127.4191427</v>
      </c>
      <c r="AH2812" s="140">
        <v>2457222</v>
      </c>
      <c r="AI2812" s="44"/>
      <c r="AK2812" s="44"/>
      <c r="AL2812" s="4"/>
    </row>
    <row r="2813" spans="1:38" x14ac:dyDescent="0.35">
      <c r="A2813" s="140" t="s">
        <v>145</v>
      </c>
      <c r="B2813" s="140" t="s">
        <v>146</v>
      </c>
      <c r="C2813" s="140" t="s">
        <v>282</v>
      </c>
      <c r="D2813" s="140" t="s">
        <v>7</v>
      </c>
      <c r="E2813" s="140" t="s">
        <v>535</v>
      </c>
      <c r="F2813" s="140">
        <v>1997</v>
      </c>
      <c r="G2813" s="140" t="s">
        <v>2459</v>
      </c>
      <c r="H2813" s="140">
        <v>296109415773.45355</v>
      </c>
      <c r="I2813" s="140">
        <v>182396112825.27811</v>
      </c>
      <c r="J2813" s="140">
        <v>23987588834.546715</v>
      </c>
      <c r="K2813" s="140">
        <v>23987588834.546715</v>
      </c>
      <c r="L2813" s="140">
        <v>6780759652.975872</v>
      </c>
      <c r="M2813" s="140">
        <v>5435814775.0223761</v>
      </c>
      <c r="N2813" s="140">
        <v>0</v>
      </c>
      <c r="O2813" s="140">
        <v>361584301.49650812</v>
      </c>
      <c r="P2813" s="140">
        <v>3314474678.5464473</v>
      </c>
      <c r="Q2813" s="140">
        <v>8094955426.5055103</v>
      </c>
      <c r="R2813" s="140">
        <v>4719512334.5020504</v>
      </c>
      <c r="S2813" s="140">
        <v>3375443092.0034595</v>
      </c>
      <c r="T2813" s="140">
        <v>0</v>
      </c>
      <c r="U2813" s="140">
        <v>0</v>
      </c>
      <c r="V2813" s="140">
        <v>0</v>
      </c>
      <c r="W2813" s="140">
        <v>0</v>
      </c>
      <c r="X2813" s="140">
        <v>0</v>
      </c>
      <c r="Y2813" s="140">
        <v>0</v>
      </c>
      <c r="Z2813" s="140">
        <v>90981062167.926361</v>
      </c>
      <c r="AA2813" s="140">
        <v>45987512876.219162</v>
      </c>
      <c r="AB2813" s="140">
        <v>41312932260.056793</v>
      </c>
      <c r="AC2813" s="140">
        <v>4674580616.1624165</v>
      </c>
      <c r="AD2813" s="140">
        <v>44993549291.707191</v>
      </c>
      <c r="AE2813" s="140">
        <v>40420003991.758545</v>
      </c>
      <c r="AF2813" s="140">
        <v>4573545299.9487257</v>
      </c>
      <c r="AG2813" s="140">
        <v>-1255348054.2977278</v>
      </c>
      <c r="AH2813" s="140">
        <v>2432851</v>
      </c>
      <c r="AI2813" s="44"/>
      <c r="AK2813" s="44"/>
      <c r="AL2813" s="4"/>
    </row>
    <row r="2814" spans="1:38" x14ac:dyDescent="0.35">
      <c r="A2814" s="140" t="s">
        <v>145</v>
      </c>
      <c r="B2814" s="140" t="s">
        <v>146</v>
      </c>
      <c r="C2814" s="140" t="s">
        <v>282</v>
      </c>
      <c r="D2814" s="140" t="s">
        <v>7</v>
      </c>
      <c r="E2814" s="140" t="s">
        <v>535</v>
      </c>
      <c r="F2814" s="140">
        <v>1998</v>
      </c>
      <c r="G2814" s="140" t="s">
        <v>2460</v>
      </c>
      <c r="H2814" s="140">
        <v>296408941901.99695</v>
      </c>
      <c r="I2814" s="140">
        <v>183557313644.67603</v>
      </c>
      <c r="J2814" s="140">
        <v>23784221704.342476</v>
      </c>
      <c r="K2814" s="140">
        <v>23784221704.342476</v>
      </c>
      <c r="L2814" s="140">
        <v>7554449611.0147514</v>
      </c>
      <c r="M2814" s="140">
        <v>5683596431.4305172</v>
      </c>
      <c r="N2814" s="140">
        <v>0</v>
      </c>
      <c r="O2814" s="140">
        <v>362755005.30657315</v>
      </c>
      <c r="P2814" s="140">
        <v>3022176150.0185881</v>
      </c>
      <c r="Q2814" s="140">
        <v>7161244506.5720463</v>
      </c>
      <c r="R2814" s="140">
        <v>3947893936.3509879</v>
      </c>
      <c r="S2814" s="140">
        <v>3213350570.2210584</v>
      </c>
      <c r="T2814" s="140">
        <v>0</v>
      </c>
      <c r="U2814" s="140">
        <v>0</v>
      </c>
      <c r="V2814" s="140">
        <v>0</v>
      </c>
      <c r="W2814" s="140">
        <v>0</v>
      </c>
      <c r="X2814" s="140">
        <v>0</v>
      </c>
      <c r="Y2814" s="140">
        <v>0</v>
      </c>
      <c r="Z2814" s="140">
        <v>92038387894.814911</v>
      </c>
      <c r="AA2814" s="140">
        <v>46461883987.843193</v>
      </c>
      <c r="AB2814" s="140">
        <v>42397781660.633522</v>
      </c>
      <c r="AC2814" s="140">
        <v>4064102327.209753</v>
      </c>
      <c r="AD2814" s="140">
        <v>45576503906.971703</v>
      </c>
      <c r="AE2814" s="140">
        <v>41589847325.355804</v>
      </c>
      <c r="AF2814" s="140">
        <v>3986656581.6158533</v>
      </c>
      <c r="AG2814" s="140">
        <v>-2970981341.836637</v>
      </c>
      <c r="AH2814" s="140">
        <v>2410019</v>
      </c>
      <c r="AI2814" s="44"/>
      <c r="AK2814" s="44"/>
      <c r="AL2814" s="4"/>
    </row>
    <row r="2815" spans="1:38" x14ac:dyDescent="0.35">
      <c r="A2815" s="140" t="s">
        <v>145</v>
      </c>
      <c r="B2815" s="140" t="s">
        <v>146</v>
      </c>
      <c r="C2815" s="140" t="s">
        <v>282</v>
      </c>
      <c r="D2815" s="140" t="s">
        <v>7</v>
      </c>
      <c r="E2815" s="140" t="s">
        <v>535</v>
      </c>
      <c r="F2815" s="140">
        <v>1999</v>
      </c>
      <c r="G2815" s="140" t="s">
        <v>2461</v>
      </c>
      <c r="H2815" s="140">
        <v>300704504118.74078</v>
      </c>
      <c r="I2815" s="140">
        <v>184577339848.82471</v>
      </c>
      <c r="J2815" s="140">
        <v>25108687495.932995</v>
      </c>
      <c r="K2815" s="140">
        <v>25108687495.932995</v>
      </c>
      <c r="L2815" s="140">
        <v>9066957939.3366241</v>
      </c>
      <c r="M2815" s="140">
        <v>5676399916.317728</v>
      </c>
      <c r="N2815" s="140">
        <v>0</v>
      </c>
      <c r="O2815" s="140">
        <v>391009816.02467787</v>
      </c>
      <c r="P2815" s="140">
        <v>3224717263.887466</v>
      </c>
      <c r="Q2815" s="140">
        <v>6749602560.3665009</v>
      </c>
      <c r="R2815" s="140">
        <v>3696796432.6440535</v>
      </c>
      <c r="S2815" s="140">
        <v>3052806127.7224469</v>
      </c>
      <c r="T2815" s="140">
        <v>0</v>
      </c>
      <c r="U2815" s="140">
        <v>0</v>
      </c>
      <c r="V2815" s="140">
        <v>0</v>
      </c>
      <c r="W2815" s="140">
        <v>0</v>
      </c>
      <c r="X2815" s="140">
        <v>0</v>
      </c>
      <c r="Y2815" s="140">
        <v>0</v>
      </c>
      <c r="Z2815" s="140">
        <v>95360388398.326553</v>
      </c>
      <c r="AA2815" s="140">
        <v>48375186342.984749</v>
      </c>
      <c r="AB2815" s="140">
        <v>45046420132.767303</v>
      </c>
      <c r="AC2815" s="140">
        <v>3328766210.2172894</v>
      </c>
      <c r="AD2815" s="140">
        <v>46985202055.341988</v>
      </c>
      <c r="AE2815" s="140">
        <v>43752082664.893585</v>
      </c>
      <c r="AF2815" s="140">
        <v>3233119390.4483171</v>
      </c>
      <c r="AG2815" s="140">
        <v>-4341911624.3434439</v>
      </c>
      <c r="AH2815" s="140">
        <v>2390482</v>
      </c>
      <c r="AI2815" s="44"/>
      <c r="AK2815" s="44"/>
      <c r="AL2815" s="4"/>
    </row>
    <row r="2816" spans="1:38" x14ac:dyDescent="0.35">
      <c r="A2816" s="140" t="s">
        <v>145</v>
      </c>
      <c r="B2816" s="140" t="s">
        <v>146</v>
      </c>
      <c r="C2816" s="140" t="s">
        <v>282</v>
      </c>
      <c r="D2816" s="140" t="s">
        <v>7</v>
      </c>
      <c r="E2816" s="140" t="s">
        <v>535</v>
      </c>
      <c r="F2816" s="140">
        <v>2000</v>
      </c>
      <c r="G2816" s="140" t="s">
        <v>2462</v>
      </c>
      <c r="H2816" s="140">
        <v>307341323422.25317</v>
      </c>
      <c r="I2816" s="140">
        <v>186844091151.07364</v>
      </c>
      <c r="J2816" s="140">
        <v>24888529817.815811</v>
      </c>
      <c r="K2816" s="140">
        <v>24888529817.815811</v>
      </c>
      <c r="L2816" s="140">
        <v>9689338481.7349777</v>
      </c>
      <c r="M2816" s="140">
        <v>5982560936.2840757</v>
      </c>
      <c r="N2816" s="140">
        <v>0</v>
      </c>
      <c r="O2816" s="140">
        <v>147466868.6529001</v>
      </c>
      <c r="P2816" s="140">
        <v>3060655507.9998522</v>
      </c>
      <c r="Q2816" s="140">
        <v>6008508023.1440067</v>
      </c>
      <c r="R2816" s="140">
        <v>3256338736.373167</v>
      </c>
      <c r="S2816" s="140">
        <v>2752169286.7708392</v>
      </c>
      <c r="T2816" s="140">
        <v>0</v>
      </c>
      <c r="U2816" s="140">
        <v>0</v>
      </c>
      <c r="V2816" s="140">
        <v>0</v>
      </c>
      <c r="W2816" s="140">
        <v>0</v>
      </c>
      <c r="X2816" s="140">
        <v>0</v>
      </c>
      <c r="Y2816" s="140">
        <v>0</v>
      </c>
      <c r="Z2816" s="140">
        <v>99687859703.041855</v>
      </c>
      <c r="AA2816" s="140">
        <v>50656292839.718674</v>
      </c>
      <c r="AB2816" s="140">
        <v>46606435581.503769</v>
      </c>
      <c r="AC2816" s="140">
        <v>4049857258.2148824</v>
      </c>
      <c r="AD2816" s="140">
        <v>49031566863.323196</v>
      </c>
      <c r="AE2816" s="140">
        <v>45111602811.24839</v>
      </c>
      <c r="AF2816" s="140">
        <v>3919964052.074944</v>
      </c>
      <c r="AG2816" s="140">
        <v>-4079157249.6781259</v>
      </c>
      <c r="AH2816" s="140">
        <v>2367550</v>
      </c>
      <c r="AI2816" s="44"/>
      <c r="AK2816" s="44"/>
      <c r="AL2816" s="4"/>
    </row>
    <row r="2817" spans="1:38" x14ac:dyDescent="0.35">
      <c r="A2817" s="140" t="s">
        <v>145</v>
      </c>
      <c r="B2817" s="140" t="s">
        <v>146</v>
      </c>
      <c r="C2817" s="140" t="s">
        <v>282</v>
      </c>
      <c r="D2817" s="140" t="s">
        <v>7</v>
      </c>
      <c r="E2817" s="140" t="s">
        <v>535</v>
      </c>
      <c r="F2817" s="140">
        <v>2001</v>
      </c>
      <c r="G2817" s="140" t="s">
        <v>2463</v>
      </c>
      <c r="H2817" s="140">
        <v>312873916584.05151</v>
      </c>
      <c r="I2817" s="140">
        <v>190447740110.689</v>
      </c>
      <c r="J2817" s="140">
        <v>24211602448.078156</v>
      </c>
      <c r="K2817" s="140">
        <v>24211602448.078156</v>
      </c>
      <c r="L2817" s="140">
        <v>9863417167.1800442</v>
      </c>
      <c r="M2817" s="140">
        <v>6238124958.808177</v>
      </c>
      <c r="N2817" s="140">
        <v>0</v>
      </c>
      <c r="O2817" s="140">
        <v>22854662.924328566</v>
      </c>
      <c r="P2817" s="140">
        <v>2700491719.2661419</v>
      </c>
      <c r="Q2817" s="140">
        <v>5386713939.8994637</v>
      </c>
      <c r="R2817" s="140">
        <v>2792667832.2554932</v>
      </c>
      <c r="S2817" s="140">
        <v>2594046107.6439705</v>
      </c>
      <c r="T2817" s="140">
        <v>0</v>
      </c>
      <c r="U2817" s="140">
        <v>0</v>
      </c>
      <c r="V2817" s="140">
        <v>0</v>
      </c>
      <c r="W2817" s="140">
        <v>0</v>
      </c>
      <c r="X2817" s="140">
        <v>0</v>
      </c>
      <c r="Y2817" s="140">
        <v>0</v>
      </c>
      <c r="Z2817" s="140">
        <v>103440760482.08562</v>
      </c>
      <c r="AA2817" s="140">
        <v>52517280894.951035</v>
      </c>
      <c r="AB2817" s="140">
        <v>48431125815.978958</v>
      </c>
      <c r="AC2817" s="140">
        <v>4086155078.9721589</v>
      </c>
      <c r="AD2817" s="140">
        <v>50923479587.134575</v>
      </c>
      <c r="AE2817" s="140">
        <v>46961331676.809158</v>
      </c>
      <c r="AF2817" s="140">
        <v>3962147910.3254476</v>
      </c>
      <c r="AG2817" s="140">
        <v>-5226186456.8012247</v>
      </c>
      <c r="AH2817" s="140">
        <v>2337170</v>
      </c>
      <c r="AI2817" s="44"/>
      <c r="AK2817" s="44"/>
      <c r="AL2817" s="4"/>
    </row>
    <row r="2818" spans="1:38" x14ac:dyDescent="0.35">
      <c r="A2818" s="140" t="s">
        <v>145</v>
      </c>
      <c r="B2818" s="140" t="s">
        <v>146</v>
      </c>
      <c r="C2818" s="140" t="s">
        <v>282</v>
      </c>
      <c r="D2818" s="140" t="s">
        <v>7</v>
      </c>
      <c r="E2818" s="140" t="s">
        <v>535</v>
      </c>
      <c r="F2818" s="140">
        <v>2002</v>
      </c>
      <c r="G2818" s="140" t="s">
        <v>2464</v>
      </c>
      <c r="H2818" s="140">
        <v>316377163153.13824</v>
      </c>
      <c r="I2818" s="140">
        <v>192954062081.99945</v>
      </c>
      <c r="J2818" s="140">
        <v>24475671195.890358</v>
      </c>
      <c r="K2818" s="140">
        <v>24475671195.890358</v>
      </c>
      <c r="L2818" s="140">
        <v>9994158915.6686554</v>
      </c>
      <c r="M2818" s="140">
        <v>6602772651.4823322</v>
      </c>
      <c r="N2818" s="140">
        <v>0</v>
      </c>
      <c r="O2818" s="140">
        <v>429461771.31090921</v>
      </c>
      <c r="P2818" s="140">
        <v>2484502670.1552067</v>
      </c>
      <c r="Q2818" s="140">
        <v>4964775187.2732544</v>
      </c>
      <c r="R2818" s="140">
        <v>2567984887.9119654</v>
      </c>
      <c r="S2818" s="140">
        <v>2396790299.3612895</v>
      </c>
      <c r="T2818" s="140">
        <v>0</v>
      </c>
      <c r="U2818" s="140">
        <v>0</v>
      </c>
      <c r="V2818" s="140">
        <v>0</v>
      </c>
      <c r="W2818" s="140">
        <v>0</v>
      </c>
      <c r="X2818" s="140">
        <v>0</v>
      </c>
      <c r="Y2818" s="140">
        <v>0</v>
      </c>
      <c r="Z2818" s="140">
        <v>106420786710.09897</v>
      </c>
      <c r="AA2818" s="140">
        <v>54129270513.380089</v>
      </c>
      <c r="AB2818" s="140">
        <v>49924776535.289246</v>
      </c>
      <c r="AC2818" s="140">
        <v>4204493978.0909061</v>
      </c>
      <c r="AD2818" s="140">
        <v>52291516196.718872</v>
      </c>
      <c r="AE2818" s="140">
        <v>48229769883.326424</v>
      </c>
      <c r="AF2818" s="140">
        <v>4061746313.3925042</v>
      </c>
      <c r="AG2818" s="140">
        <v>-7473356834.8505869</v>
      </c>
      <c r="AH2818" s="140">
        <v>2310173</v>
      </c>
      <c r="AI2818" s="44"/>
      <c r="AK2818" s="44"/>
      <c r="AL2818" s="4"/>
    </row>
    <row r="2819" spans="1:38" x14ac:dyDescent="0.35">
      <c r="A2819" s="140" t="s">
        <v>145</v>
      </c>
      <c r="B2819" s="140" t="s">
        <v>146</v>
      </c>
      <c r="C2819" s="140" t="s">
        <v>282</v>
      </c>
      <c r="D2819" s="140" t="s">
        <v>7</v>
      </c>
      <c r="E2819" s="140" t="s">
        <v>535</v>
      </c>
      <c r="F2819" s="140">
        <v>2003</v>
      </c>
      <c r="G2819" s="140" t="s">
        <v>2465</v>
      </c>
      <c r="H2819" s="140">
        <v>327005234045.73132</v>
      </c>
      <c r="I2819" s="140">
        <v>195335211837.00311</v>
      </c>
      <c r="J2819" s="140">
        <v>25056782905.309547</v>
      </c>
      <c r="K2819" s="140">
        <v>25056782905.309547</v>
      </c>
      <c r="L2819" s="140">
        <v>10339307643.332455</v>
      </c>
      <c r="M2819" s="140">
        <v>7093508357.6508389</v>
      </c>
      <c r="N2819" s="140">
        <v>0</v>
      </c>
      <c r="O2819" s="140">
        <v>187959586.94665205</v>
      </c>
      <c r="P2819" s="140">
        <v>2603363707.8491158</v>
      </c>
      <c r="Q2819" s="140">
        <v>4832643609.5304832</v>
      </c>
      <c r="R2819" s="140">
        <v>2606123517.0761042</v>
      </c>
      <c r="S2819" s="140">
        <v>2226520092.4543791</v>
      </c>
      <c r="T2819" s="140">
        <v>0</v>
      </c>
      <c r="U2819" s="140">
        <v>0</v>
      </c>
      <c r="V2819" s="140">
        <v>0</v>
      </c>
      <c r="W2819" s="140">
        <v>0</v>
      </c>
      <c r="X2819" s="140">
        <v>0</v>
      </c>
      <c r="Y2819" s="140">
        <v>0</v>
      </c>
      <c r="Z2819" s="140">
        <v>116286436611.88594</v>
      </c>
      <c r="AA2819" s="140">
        <v>59497319442.976524</v>
      </c>
      <c r="AB2819" s="140">
        <v>55079819249.137093</v>
      </c>
      <c r="AC2819" s="140">
        <v>4417500193.8395004</v>
      </c>
      <c r="AD2819" s="140">
        <v>56789117168.909416</v>
      </c>
      <c r="AE2819" s="140">
        <v>52572692992.99231</v>
      </c>
      <c r="AF2819" s="140">
        <v>4216424175.9171557</v>
      </c>
      <c r="AG2819" s="140">
        <v>-9673197308.4673042</v>
      </c>
      <c r="AH2819" s="140">
        <v>2287955</v>
      </c>
      <c r="AI2819" s="44"/>
      <c r="AK2819" s="44"/>
      <c r="AL2819" s="4"/>
    </row>
    <row r="2820" spans="1:38" x14ac:dyDescent="0.35">
      <c r="A2820" s="140" t="s">
        <v>145</v>
      </c>
      <c r="B2820" s="140" t="s">
        <v>146</v>
      </c>
      <c r="C2820" s="140" t="s">
        <v>282</v>
      </c>
      <c r="D2820" s="140" t="s">
        <v>7</v>
      </c>
      <c r="E2820" s="140" t="s">
        <v>535</v>
      </c>
      <c r="F2820" s="140">
        <v>2004</v>
      </c>
      <c r="G2820" s="140" t="s">
        <v>2466</v>
      </c>
      <c r="H2820" s="140">
        <v>341006056171.43567</v>
      </c>
      <c r="I2820" s="140">
        <v>199523485428.68066</v>
      </c>
      <c r="J2820" s="140">
        <v>27066684564.720123</v>
      </c>
      <c r="K2820" s="140">
        <v>27066684564.720123</v>
      </c>
      <c r="L2820" s="140">
        <v>9840844151.2920151</v>
      </c>
      <c r="M2820" s="140">
        <v>7585372857.3838234</v>
      </c>
      <c r="N2820" s="140">
        <v>0</v>
      </c>
      <c r="O2820" s="140">
        <v>2074646265.9577382</v>
      </c>
      <c r="P2820" s="140">
        <v>2588926788.6560144</v>
      </c>
      <c r="Q2820" s="140">
        <v>4976894501.4305344</v>
      </c>
      <c r="R2820" s="140">
        <v>2689092386.3063011</v>
      </c>
      <c r="S2820" s="140">
        <v>2287802115.1242337</v>
      </c>
      <c r="T2820" s="140">
        <v>0</v>
      </c>
      <c r="U2820" s="140">
        <v>0</v>
      </c>
      <c r="V2820" s="140">
        <v>0</v>
      </c>
      <c r="W2820" s="140">
        <v>0</v>
      </c>
      <c r="X2820" s="140">
        <v>0</v>
      </c>
      <c r="Y2820" s="140">
        <v>0</v>
      </c>
      <c r="Z2820" s="140">
        <v>127291826611.87448</v>
      </c>
      <c r="AA2820" s="140">
        <v>65218266622.421082</v>
      </c>
      <c r="AB2820" s="140">
        <v>59932249902.420395</v>
      </c>
      <c r="AC2820" s="140">
        <v>5286016720.0007057</v>
      </c>
      <c r="AD2820" s="140">
        <v>62073559989.453156</v>
      </c>
      <c r="AE2820" s="140">
        <v>57042425416.774895</v>
      </c>
      <c r="AF2820" s="140">
        <v>5031134572.67834</v>
      </c>
      <c r="AG2820" s="140">
        <v>-12875940433.839609</v>
      </c>
      <c r="AH2820" s="140">
        <v>2263122</v>
      </c>
      <c r="AI2820" s="44"/>
      <c r="AK2820" s="44"/>
      <c r="AL2820" s="4"/>
    </row>
    <row r="2821" spans="1:38" x14ac:dyDescent="0.35">
      <c r="A2821" s="140" t="s">
        <v>145</v>
      </c>
      <c r="B2821" s="140" t="s">
        <v>146</v>
      </c>
      <c r="C2821" s="140" t="s">
        <v>282</v>
      </c>
      <c r="D2821" s="140" t="s">
        <v>7</v>
      </c>
      <c r="E2821" s="140" t="s">
        <v>535</v>
      </c>
      <c r="F2821" s="140">
        <v>2005</v>
      </c>
      <c r="G2821" s="140" t="s">
        <v>2467</v>
      </c>
      <c r="H2821" s="140">
        <v>366461624926.2417</v>
      </c>
      <c r="I2821" s="140">
        <v>204967863216.22528</v>
      </c>
      <c r="J2821" s="140">
        <v>26586220550.673069</v>
      </c>
      <c r="K2821" s="140">
        <v>26586220550.673069</v>
      </c>
      <c r="L2821" s="140">
        <v>9254176413.2743378</v>
      </c>
      <c r="M2821" s="140">
        <v>8287643819.3845396</v>
      </c>
      <c r="N2821" s="140">
        <v>0</v>
      </c>
      <c r="O2821" s="140">
        <v>1407117587.4360347</v>
      </c>
      <c r="P2821" s="140">
        <v>2494912219.5794625</v>
      </c>
      <c r="Q2821" s="140">
        <v>5142370510.9986925</v>
      </c>
      <c r="R2821" s="140">
        <v>2762502479.303761</v>
      </c>
      <c r="S2821" s="140">
        <v>2379868031.6949315</v>
      </c>
      <c r="T2821" s="140">
        <v>0</v>
      </c>
      <c r="U2821" s="140">
        <v>0</v>
      </c>
      <c r="V2821" s="140">
        <v>0</v>
      </c>
      <c r="W2821" s="140">
        <v>0</v>
      </c>
      <c r="X2821" s="140">
        <v>0</v>
      </c>
      <c r="Y2821" s="140">
        <v>0</v>
      </c>
      <c r="Z2821" s="140">
        <v>149381553485.5957</v>
      </c>
      <c r="AA2821" s="140">
        <v>76352831125.708725</v>
      </c>
      <c r="AB2821" s="140">
        <v>70408745960.347046</v>
      </c>
      <c r="AC2821" s="140">
        <v>5944085165.3617592</v>
      </c>
      <c r="AD2821" s="140">
        <v>73028722359.886963</v>
      </c>
      <c r="AE2821" s="140">
        <v>67343419813.475304</v>
      </c>
      <c r="AF2821" s="140">
        <v>5685302546.4115772</v>
      </c>
      <c r="AG2821" s="140">
        <v>-14474012326.252327</v>
      </c>
      <c r="AH2821" s="140">
        <v>2238799</v>
      </c>
      <c r="AI2821" s="44"/>
      <c r="AK2821" s="44"/>
      <c r="AL2821" s="4"/>
    </row>
    <row r="2822" spans="1:38" x14ac:dyDescent="0.35">
      <c r="A2822" s="140" t="s">
        <v>145</v>
      </c>
      <c r="B2822" s="140" t="s">
        <v>146</v>
      </c>
      <c r="C2822" s="140" t="s">
        <v>282</v>
      </c>
      <c r="D2822" s="140" t="s">
        <v>7</v>
      </c>
      <c r="E2822" s="140" t="s">
        <v>535</v>
      </c>
      <c r="F2822" s="140">
        <v>2006</v>
      </c>
      <c r="G2822" s="140" t="s">
        <v>2468</v>
      </c>
      <c r="H2822" s="140">
        <v>409451061369.4967</v>
      </c>
      <c r="I2822" s="140">
        <v>210609576283.73892</v>
      </c>
      <c r="J2822" s="140">
        <v>27130159863.420609</v>
      </c>
      <c r="K2822" s="140">
        <v>27130159863.420609</v>
      </c>
      <c r="L2822" s="140">
        <v>9003180882.0055008</v>
      </c>
      <c r="M2822" s="140">
        <v>9057329008.8770657</v>
      </c>
      <c r="N2822" s="140">
        <v>0</v>
      </c>
      <c r="O2822" s="140">
        <v>1241868214.658453</v>
      </c>
      <c r="P2822" s="140">
        <v>2461878320.3303757</v>
      </c>
      <c r="Q2822" s="140">
        <v>5365903437.5492153</v>
      </c>
      <c r="R2822" s="140">
        <v>2960206303.9165354</v>
      </c>
      <c r="S2822" s="140">
        <v>2405697133.6326804</v>
      </c>
      <c r="T2822" s="140">
        <v>0</v>
      </c>
      <c r="U2822" s="140">
        <v>0</v>
      </c>
      <c r="V2822" s="140">
        <v>0</v>
      </c>
      <c r="W2822" s="140">
        <v>0</v>
      </c>
      <c r="X2822" s="140">
        <v>0</v>
      </c>
      <c r="Y2822" s="140">
        <v>0</v>
      </c>
      <c r="Z2822" s="140">
        <v>192371545295.75742</v>
      </c>
      <c r="AA2822" s="140">
        <v>95865989982.428314</v>
      </c>
      <c r="AB2822" s="140">
        <v>88729449583.349655</v>
      </c>
      <c r="AC2822" s="140">
        <v>7136540399.0785761</v>
      </c>
      <c r="AD2822" s="140">
        <v>96505555313.329391</v>
      </c>
      <c r="AE2822" s="140">
        <v>89321403828.998535</v>
      </c>
      <c r="AF2822" s="140">
        <v>7184151484.3306036</v>
      </c>
      <c r="AG2822" s="140">
        <v>-20660220073.420273</v>
      </c>
      <c r="AH2822" s="140">
        <v>2218357</v>
      </c>
      <c r="AI2822" s="44"/>
      <c r="AK2822" s="44"/>
      <c r="AL2822" s="4"/>
    </row>
    <row r="2823" spans="1:38" x14ac:dyDescent="0.35">
      <c r="A2823" s="140" t="s">
        <v>145</v>
      </c>
      <c r="B2823" s="140" t="s">
        <v>146</v>
      </c>
      <c r="C2823" s="140" t="s">
        <v>282</v>
      </c>
      <c r="D2823" s="140" t="s">
        <v>7</v>
      </c>
      <c r="E2823" s="140" t="s">
        <v>535</v>
      </c>
      <c r="F2823" s="140">
        <v>2007</v>
      </c>
      <c r="G2823" s="140" t="s">
        <v>2469</v>
      </c>
      <c r="H2823" s="140">
        <v>452848040244.96271</v>
      </c>
      <c r="I2823" s="140">
        <v>217371867638.62781</v>
      </c>
      <c r="J2823" s="140">
        <v>27318007143.600727</v>
      </c>
      <c r="K2823" s="140">
        <v>27318007143.600727</v>
      </c>
      <c r="L2823" s="140">
        <v>8790095844.1273499</v>
      </c>
      <c r="M2823" s="140">
        <v>8980340977.0620613</v>
      </c>
      <c r="N2823" s="140">
        <v>0</v>
      </c>
      <c r="O2823" s="140">
        <v>1388472113.5439844</v>
      </c>
      <c r="P2823" s="140">
        <v>2621953960.0329337</v>
      </c>
      <c r="Q2823" s="140">
        <v>5537144248.8344021</v>
      </c>
      <c r="R2823" s="140">
        <v>3055681922.8251982</v>
      </c>
      <c r="S2823" s="140">
        <v>2481462326.0092039</v>
      </c>
      <c r="T2823" s="140">
        <v>0</v>
      </c>
      <c r="U2823" s="140">
        <v>0</v>
      </c>
      <c r="V2823" s="140">
        <v>0</v>
      </c>
      <c r="W2823" s="140">
        <v>0</v>
      </c>
      <c r="X2823" s="140">
        <v>0</v>
      </c>
      <c r="Y2823" s="140">
        <v>0</v>
      </c>
      <c r="Z2823" s="140">
        <v>233080905462.82596</v>
      </c>
      <c r="AA2823" s="140">
        <v>120202773850.21127</v>
      </c>
      <c r="AB2823" s="140">
        <v>111845732962.06897</v>
      </c>
      <c r="AC2823" s="140">
        <v>8357040888.1422749</v>
      </c>
      <c r="AD2823" s="140">
        <v>112878131612.61465</v>
      </c>
      <c r="AE2823" s="140">
        <v>105030333004.91153</v>
      </c>
      <c r="AF2823" s="140">
        <v>7847798607.7029915</v>
      </c>
      <c r="AG2823" s="140">
        <v>-24922740000.0919</v>
      </c>
      <c r="AH2823" s="140">
        <v>2200325</v>
      </c>
      <c r="AI2823" s="44"/>
      <c r="AK2823" s="44"/>
      <c r="AL2823" s="4"/>
    </row>
    <row r="2824" spans="1:38" x14ac:dyDescent="0.35">
      <c r="A2824" s="140" t="s">
        <v>145</v>
      </c>
      <c r="B2824" s="140" t="s">
        <v>146</v>
      </c>
      <c r="C2824" s="140" t="s">
        <v>282</v>
      </c>
      <c r="D2824" s="140" t="s">
        <v>7</v>
      </c>
      <c r="E2824" s="140" t="s">
        <v>535</v>
      </c>
      <c r="F2824" s="140">
        <v>2008</v>
      </c>
      <c r="G2824" s="140" t="s">
        <v>2470</v>
      </c>
      <c r="H2824" s="140">
        <v>458106178609.67194</v>
      </c>
      <c r="I2824" s="140">
        <v>222270031105.19943</v>
      </c>
      <c r="J2824" s="140">
        <v>29698507647.138546</v>
      </c>
      <c r="K2824" s="140">
        <v>29698507647.138546</v>
      </c>
      <c r="L2824" s="140">
        <v>7903827520.7111168</v>
      </c>
      <c r="M2824" s="140">
        <v>8870820579.7276402</v>
      </c>
      <c r="N2824" s="140">
        <v>0</v>
      </c>
      <c r="O2824" s="140">
        <v>4269731746.8657718</v>
      </c>
      <c r="P2824" s="140">
        <v>2864531783.3568425</v>
      </c>
      <c r="Q2824" s="140">
        <v>5789596016.4771729</v>
      </c>
      <c r="R2824" s="140">
        <v>3232711550.9346786</v>
      </c>
      <c r="S2824" s="140">
        <v>2556884465.5424948</v>
      </c>
      <c r="T2824" s="140">
        <v>0</v>
      </c>
      <c r="U2824" s="140">
        <v>0</v>
      </c>
      <c r="V2824" s="140">
        <v>0</v>
      </c>
      <c r="W2824" s="140">
        <v>0</v>
      </c>
      <c r="X2824" s="140">
        <v>0</v>
      </c>
      <c r="Y2824" s="140">
        <v>0</v>
      </c>
      <c r="Z2824" s="140">
        <v>229495646040.50528</v>
      </c>
      <c r="AA2824" s="140">
        <v>115337494719.30165</v>
      </c>
      <c r="AB2824" s="140">
        <v>107607340954.05173</v>
      </c>
      <c r="AC2824" s="140">
        <v>7730153765.2501192</v>
      </c>
      <c r="AD2824" s="140">
        <v>114158151321.20361</v>
      </c>
      <c r="AE2824" s="140">
        <v>106507039552.06673</v>
      </c>
      <c r="AF2824" s="140">
        <v>7651111769.1367283</v>
      </c>
      <c r="AG2824" s="140">
        <v>-23358006183.171364</v>
      </c>
      <c r="AH2824" s="140">
        <v>2177322</v>
      </c>
      <c r="AI2824" s="44"/>
      <c r="AK2824" s="44"/>
      <c r="AL2824" s="4"/>
    </row>
    <row r="2825" spans="1:38" x14ac:dyDescent="0.35">
      <c r="A2825" s="140" t="s">
        <v>145</v>
      </c>
      <c r="B2825" s="140" t="s">
        <v>146</v>
      </c>
      <c r="C2825" s="140" t="s">
        <v>282</v>
      </c>
      <c r="D2825" s="140" t="s">
        <v>7</v>
      </c>
      <c r="E2825" s="140" t="s">
        <v>535</v>
      </c>
      <c r="F2825" s="140">
        <v>2009</v>
      </c>
      <c r="G2825" s="140" t="s">
        <v>2471</v>
      </c>
      <c r="H2825" s="140">
        <v>403571494207.30939</v>
      </c>
      <c r="I2825" s="140">
        <v>223437529885.70526</v>
      </c>
      <c r="J2825" s="140">
        <v>33874157555.141716</v>
      </c>
      <c r="K2825" s="140">
        <v>33874157555.141716</v>
      </c>
      <c r="L2825" s="140">
        <v>7151890959.0803957</v>
      </c>
      <c r="M2825" s="140">
        <v>8419261479.9304161</v>
      </c>
      <c r="N2825" s="140">
        <v>0</v>
      </c>
      <c r="O2825" s="140">
        <v>9622513500.5281506</v>
      </c>
      <c r="P2825" s="140">
        <v>2959352676.3312445</v>
      </c>
      <c r="Q2825" s="140">
        <v>5721138939.2715111</v>
      </c>
      <c r="R2825" s="140">
        <v>3283991572.8627071</v>
      </c>
      <c r="S2825" s="140">
        <v>2437147366.4088044</v>
      </c>
      <c r="T2825" s="140">
        <v>0</v>
      </c>
      <c r="U2825" s="140">
        <v>0</v>
      </c>
      <c r="V2825" s="140">
        <v>0</v>
      </c>
      <c r="W2825" s="140">
        <v>0</v>
      </c>
      <c r="X2825" s="140">
        <v>0</v>
      </c>
      <c r="Y2825" s="140">
        <v>0</v>
      </c>
      <c r="Z2825" s="140">
        <v>171033276949.77441</v>
      </c>
      <c r="AA2825" s="140">
        <v>82570791159.55484</v>
      </c>
      <c r="AB2825" s="140">
        <v>76891704938.989182</v>
      </c>
      <c r="AC2825" s="140">
        <v>5679086220.5654392</v>
      </c>
      <c r="AD2825" s="140">
        <v>88462485790.219849</v>
      </c>
      <c r="AE2825" s="140">
        <v>82378178288.340195</v>
      </c>
      <c r="AF2825" s="140">
        <v>6084307501.8794794</v>
      </c>
      <c r="AG2825" s="140">
        <v>-24773470183.311924</v>
      </c>
      <c r="AH2825" s="140">
        <v>2141669</v>
      </c>
      <c r="AI2825" s="44"/>
      <c r="AK2825" s="44"/>
      <c r="AL2825" s="4"/>
    </row>
    <row r="2826" spans="1:38" x14ac:dyDescent="0.35">
      <c r="A2826" s="140" t="s">
        <v>145</v>
      </c>
      <c r="B2826" s="140" t="s">
        <v>146</v>
      </c>
      <c r="C2826" s="140" t="s">
        <v>282</v>
      </c>
      <c r="D2826" s="140" t="s">
        <v>7</v>
      </c>
      <c r="E2826" s="140" t="s">
        <v>535</v>
      </c>
      <c r="F2826" s="140">
        <v>2010</v>
      </c>
      <c r="G2826" s="140" t="s">
        <v>2472</v>
      </c>
      <c r="H2826" s="140">
        <v>372402470028.02148</v>
      </c>
      <c r="I2826" s="140">
        <v>222975363906.38159</v>
      </c>
      <c r="J2826" s="140">
        <v>30203398327.554592</v>
      </c>
      <c r="K2826" s="140">
        <v>30203398327.554592</v>
      </c>
      <c r="L2826" s="140">
        <v>7003863047.4094944</v>
      </c>
      <c r="M2826" s="140">
        <v>8118798876.8201437</v>
      </c>
      <c r="N2826" s="140">
        <v>0</v>
      </c>
      <c r="O2826" s="140">
        <v>6138222013.2714195</v>
      </c>
      <c r="P2826" s="140">
        <v>3125688332.9069796</v>
      </c>
      <c r="Q2826" s="140">
        <v>5816826057.1465549</v>
      </c>
      <c r="R2826" s="140">
        <v>3437577624.5698471</v>
      </c>
      <c r="S2826" s="140">
        <v>2379248432.5767078</v>
      </c>
      <c r="T2826" s="140">
        <v>0</v>
      </c>
      <c r="U2826" s="140">
        <v>0</v>
      </c>
      <c r="V2826" s="140">
        <v>0</v>
      </c>
      <c r="W2826" s="140">
        <v>0</v>
      </c>
      <c r="X2826" s="140">
        <v>0</v>
      </c>
      <c r="Y2826" s="140">
        <v>0</v>
      </c>
      <c r="Z2826" s="140">
        <v>143112223590.72726</v>
      </c>
      <c r="AA2826" s="140">
        <v>70056308058.810013</v>
      </c>
      <c r="AB2826" s="140">
        <v>63616972320.110046</v>
      </c>
      <c r="AC2826" s="140">
        <v>6439335738.6997786</v>
      </c>
      <c r="AD2826" s="140">
        <v>73055915531.917252</v>
      </c>
      <c r="AE2826" s="140">
        <v>66340866154.590851</v>
      </c>
      <c r="AF2826" s="140">
        <v>6715049377.3265219</v>
      </c>
      <c r="AG2826" s="140">
        <v>-23888515796.641937</v>
      </c>
      <c r="AH2826" s="140">
        <v>2097555</v>
      </c>
      <c r="AI2826" s="44"/>
      <c r="AK2826" s="44"/>
      <c r="AL2826" s="4"/>
    </row>
    <row r="2827" spans="1:38" x14ac:dyDescent="0.35">
      <c r="A2827" s="140" t="s">
        <v>145</v>
      </c>
      <c r="B2827" s="140" t="s">
        <v>146</v>
      </c>
      <c r="C2827" s="140" t="s">
        <v>282</v>
      </c>
      <c r="D2827" s="140" t="s">
        <v>7</v>
      </c>
      <c r="E2827" s="140" t="s">
        <v>535</v>
      </c>
      <c r="F2827" s="140">
        <v>2011</v>
      </c>
      <c r="G2827" s="140" t="s">
        <v>2473</v>
      </c>
      <c r="H2827" s="140">
        <v>380643052259.31726</v>
      </c>
      <c r="I2827" s="140">
        <v>224223706066.14047</v>
      </c>
      <c r="J2827" s="140">
        <v>28207061083.237045</v>
      </c>
      <c r="K2827" s="140">
        <v>28207061083.237045</v>
      </c>
      <c r="L2827" s="140">
        <v>6909362866.4686174</v>
      </c>
      <c r="M2827" s="140">
        <v>8528261736.8541946</v>
      </c>
      <c r="N2827" s="140">
        <v>0</v>
      </c>
      <c r="O2827" s="140">
        <v>3318440116.4377317</v>
      </c>
      <c r="P2827" s="140">
        <v>3402384332.9216971</v>
      </c>
      <c r="Q2827" s="140">
        <v>6048612030.5548067</v>
      </c>
      <c r="R2827" s="140">
        <v>3643397761.2608838</v>
      </c>
      <c r="S2827" s="140">
        <v>2405214269.2939229</v>
      </c>
      <c r="T2827" s="140">
        <v>0</v>
      </c>
      <c r="U2827" s="140">
        <v>0</v>
      </c>
      <c r="V2827" s="140">
        <v>0</v>
      </c>
      <c r="W2827" s="140">
        <v>0</v>
      </c>
      <c r="X2827" s="140">
        <v>0</v>
      </c>
      <c r="Y2827" s="140">
        <v>0</v>
      </c>
      <c r="Z2827" s="140">
        <v>149128527182.37198</v>
      </c>
      <c r="AA2827" s="140">
        <v>74722075914.17215</v>
      </c>
      <c r="AB2827" s="140">
        <v>69172400376.15419</v>
      </c>
      <c r="AC2827" s="140">
        <v>5549675538.0178823</v>
      </c>
      <c r="AD2827" s="140">
        <v>74406451268.199844</v>
      </c>
      <c r="AE2827" s="140">
        <v>68880217455.475464</v>
      </c>
      <c r="AF2827" s="140">
        <v>5526233812.7242699</v>
      </c>
      <c r="AG2827" s="140">
        <v>-20916242072.432259</v>
      </c>
      <c r="AH2827" s="140">
        <v>2059709</v>
      </c>
      <c r="AI2827" s="44"/>
      <c r="AK2827" s="44"/>
      <c r="AL2827" s="4"/>
    </row>
    <row r="2828" spans="1:38" x14ac:dyDescent="0.35">
      <c r="A2828" s="140" t="s">
        <v>145</v>
      </c>
      <c r="B2828" s="140" t="s">
        <v>146</v>
      </c>
      <c r="C2828" s="140" t="s">
        <v>282</v>
      </c>
      <c r="D2828" s="140" t="s">
        <v>7</v>
      </c>
      <c r="E2828" s="140" t="s">
        <v>535</v>
      </c>
      <c r="F2828" s="140">
        <v>2012</v>
      </c>
      <c r="G2828" s="140" t="s">
        <v>2474</v>
      </c>
      <c r="H2828" s="140">
        <v>390562027051.26477</v>
      </c>
      <c r="I2828" s="140">
        <v>226325417258.95245</v>
      </c>
      <c r="J2828" s="140">
        <v>25959806526.70866</v>
      </c>
      <c r="K2828" s="140">
        <v>25959806526.70866</v>
      </c>
      <c r="L2828" s="140">
        <v>7193561173.7781496</v>
      </c>
      <c r="M2828" s="140">
        <v>8816583324.1563549</v>
      </c>
      <c r="N2828" s="140">
        <v>0</v>
      </c>
      <c r="O2828" s="140">
        <v>785434777.16728449</v>
      </c>
      <c r="P2828" s="140">
        <v>3255095685.204803</v>
      </c>
      <c r="Q2828" s="140">
        <v>5909131566.4020681</v>
      </c>
      <c r="R2828" s="140">
        <v>3494360622.1780968</v>
      </c>
      <c r="S2828" s="140">
        <v>2414770944.2239714</v>
      </c>
      <c r="T2828" s="140">
        <v>0</v>
      </c>
      <c r="U2828" s="140">
        <v>0</v>
      </c>
      <c r="V2828" s="140">
        <v>0</v>
      </c>
      <c r="W2828" s="140">
        <v>0</v>
      </c>
      <c r="X2828" s="140">
        <v>0</v>
      </c>
      <c r="Y2828" s="140">
        <v>0</v>
      </c>
      <c r="Z2828" s="140">
        <v>158876833152.57578</v>
      </c>
      <c r="AA2828" s="140">
        <v>77508252781.943817</v>
      </c>
      <c r="AB2828" s="140">
        <v>72193446418.953705</v>
      </c>
      <c r="AC2828" s="140">
        <v>5314806362.9901991</v>
      </c>
      <c r="AD2828" s="140">
        <v>81368580370.631958</v>
      </c>
      <c r="AE2828" s="140">
        <v>75789068084.1409</v>
      </c>
      <c r="AF2828" s="140">
        <v>5579512286.4910955</v>
      </c>
      <c r="AG2828" s="140">
        <v>-20600029886.972141</v>
      </c>
      <c r="AH2828" s="140">
        <v>2034319</v>
      </c>
      <c r="AI2828" s="44"/>
      <c r="AK2828" s="44"/>
      <c r="AL2828" s="4"/>
    </row>
    <row r="2829" spans="1:38" x14ac:dyDescent="0.35">
      <c r="A2829" s="140" t="s">
        <v>145</v>
      </c>
      <c r="B2829" s="140" t="s">
        <v>146</v>
      </c>
      <c r="C2829" s="140" t="s">
        <v>282</v>
      </c>
      <c r="D2829" s="140" t="s">
        <v>7</v>
      </c>
      <c r="E2829" s="140" t="s">
        <v>535</v>
      </c>
      <c r="F2829" s="140">
        <v>2013</v>
      </c>
      <c r="G2829" s="140" t="s">
        <v>2475</v>
      </c>
      <c r="H2829" s="140">
        <v>401095668217.39807</v>
      </c>
      <c r="I2829" s="140">
        <v>227657369992.17746</v>
      </c>
      <c r="J2829" s="140">
        <v>26513157726.702</v>
      </c>
      <c r="K2829" s="140">
        <v>26513157726.702</v>
      </c>
      <c r="L2829" s="140">
        <v>7686704950.7195072</v>
      </c>
      <c r="M2829" s="140">
        <v>9052459235.834198</v>
      </c>
      <c r="N2829" s="140">
        <v>0</v>
      </c>
      <c r="O2829" s="140">
        <v>92852580.138428733</v>
      </c>
      <c r="P2829" s="140">
        <v>3442056712.2365918</v>
      </c>
      <c r="Q2829" s="140">
        <v>6239084247.7732754</v>
      </c>
      <c r="R2829" s="140">
        <v>3737870247.3288665</v>
      </c>
      <c r="S2829" s="140">
        <v>2501214000.4444089</v>
      </c>
      <c r="T2829" s="140">
        <v>0</v>
      </c>
      <c r="U2829" s="140">
        <v>0</v>
      </c>
      <c r="V2829" s="140">
        <v>0</v>
      </c>
      <c r="W2829" s="140">
        <v>0</v>
      </c>
      <c r="X2829" s="140">
        <v>0</v>
      </c>
      <c r="Y2829" s="140">
        <v>0</v>
      </c>
      <c r="Z2829" s="140">
        <v>167840172470.44226</v>
      </c>
      <c r="AA2829" s="140">
        <v>86684447553.144608</v>
      </c>
      <c r="AB2829" s="140">
        <v>80892548410.166122</v>
      </c>
      <c r="AC2829" s="140">
        <v>5791899142.9784088</v>
      </c>
      <c r="AD2829" s="140">
        <v>81155724917.297653</v>
      </c>
      <c r="AE2829" s="140">
        <v>75733232338.013321</v>
      </c>
      <c r="AF2829" s="140">
        <v>5422492579.2843275</v>
      </c>
      <c r="AG2829" s="140">
        <v>-20915031971.923519</v>
      </c>
      <c r="AH2829" s="140">
        <v>2012647</v>
      </c>
      <c r="AI2829" s="44"/>
      <c r="AK2829" s="44"/>
      <c r="AL2829" s="4"/>
    </row>
    <row r="2830" spans="1:38" x14ac:dyDescent="0.35">
      <c r="A2830" s="140" t="s">
        <v>145</v>
      </c>
      <c r="B2830" s="140" t="s">
        <v>146</v>
      </c>
      <c r="C2830" s="140" t="s">
        <v>282</v>
      </c>
      <c r="D2830" s="140" t="s">
        <v>7</v>
      </c>
      <c r="E2830" s="140" t="s">
        <v>535</v>
      </c>
      <c r="F2830" s="140">
        <v>2014</v>
      </c>
      <c r="G2830" s="140" t="s">
        <v>2476</v>
      </c>
      <c r="H2830" s="140">
        <v>413626255045.66516</v>
      </c>
      <c r="I2830" s="140">
        <v>228831381805.17377</v>
      </c>
      <c r="J2830" s="140">
        <v>27690034799.160561</v>
      </c>
      <c r="K2830" s="140">
        <v>27690034799.160561</v>
      </c>
      <c r="L2830" s="140">
        <v>8093713357.837348</v>
      </c>
      <c r="M2830" s="140">
        <v>9095742481.7962723</v>
      </c>
      <c r="N2830" s="140">
        <v>0</v>
      </c>
      <c r="O2830" s="140">
        <v>395380348.58461541</v>
      </c>
      <c r="P2830" s="140">
        <v>3577815892.7016745</v>
      </c>
      <c r="Q2830" s="140">
        <v>6527382718.2406502</v>
      </c>
      <c r="R2830" s="140">
        <v>3837029838.3332109</v>
      </c>
      <c r="S2830" s="140">
        <v>2690352879.9074388</v>
      </c>
      <c r="T2830" s="140">
        <v>0</v>
      </c>
      <c r="U2830" s="140">
        <v>0</v>
      </c>
      <c r="V2830" s="140">
        <v>0</v>
      </c>
      <c r="W2830" s="140">
        <v>0</v>
      </c>
      <c r="X2830" s="140">
        <v>0</v>
      </c>
      <c r="Y2830" s="140">
        <v>0</v>
      </c>
      <c r="Z2830" s="140">
        <v>175878252941.27017</v>
      </c>
      <c r="AA2830" s="140">
        <v>88362441213.660538</v>
      </c>
      <c r="AB2830" s="140">
        <v>83717588036.543915</v>
      </c>
      <c r="AC2830" s="140">
        <v>4644853177.1168585</v>
      </c>
      <c r="AD2830" s="140">
        <v>87515811727.609634</v>
      </c>
      <c r="AE2830" s="140">
        <v>82915462409.871201</v>
      </c>
      <c r="AF2830" s="140">
        <v>4600349317.7382126</v>
      </c>
      <c r="AG2830" s="140">
        <v>-18773414499.939213</v>
      </c>
      <c r="AH2830" s="140">
        <v>1993782</v>
      </c>
      <c r="AI2830" s="44"/>
      <c r="AK2830" s="44"/>
      <c r="AL2830" s="4"/>
    </row>
    <row r="2831" spans="1:38" x14ac:dyDescent="0.35">
      <c r="A2831" s="140" t="s">
        <v>145</v>
      </c>
      <c r="B2831" s="140" t="s">
        <v>146</v>
      </c>
      <c r="C2831" s="140" t="s">
        <v>282</v>
      </c>
      <c r="D2831" s="140" t="s">
        <v>7</v>
      </c>
      <c r="E2831" s="140" t="s">
        <v>535</v>
      </c>
      <c r="F2831" s="140">
        <v>2015</v>
      </c>
      <c r="G2831" s="140" t="s">
        <v>2477</v>
      </c>
      <c r="H2831" s="140">
        <v>429072613722.62842</v>
      </c>
      <c r="I2831" s="140">
        <v>229956847980.55624</v>
      </c>
      <c r="J2831" s="140">
        <v>26900597235.367489</v>
      </c>
      <c r="K2831" s="140">
        <v>26900597235.367489</v>
      </c>
      <c r="L2831" s="140">
        <v>7948779736.7977877</v>
      </c>
      <c r="M2831" s="140">
        <v>8944478942.858284</v>
      </c>
      <c r="N2831" s="140">
        <v>0</v>
      </c>
      <c r="O2831" s="140">
        <v>151615709.60922539</v>
      </c>
      <c r="P2831" s="140">
        <v>3446722532.4359159</v>
      </c>
      <c r="Q2831" s="140">
        <v>6409000313.6662731</v>
      </c>
      <c r="R2831" s="140">
        <v>3767017896.3418837</v>
      </c>
      <c r="S2831" s="140">
        <v>2641982417.324389</v>
      </c>
      <c r="T2831" s="140">
        <v>0</v>
      </c>
      <c r="U2831" s="140">
        <v>0</v>
      </c>
      <c r="V2831" s="140">
        <v>0</v>
      </c>
      <c r="W2831" s="140">
        <v>0</v>
      </c>
      <c r="X2831" s="140">
        <v>0</v>
      </c>
      <c r="Y2831" s="140">
        <v>0</v>
      </c>
      <c r="Z2831" s="140">
        <v>192072604635.15918</v>
      </c>
      <c r="AA2831" s="140">
        <v>98491143702.849533</v>
      </c>
      <c r="AB2831" s="140">
        <v>93428985545.890961</v>
      </c>
      <c r="AC2831" s="140">
        <v>5062158156.9585629</v>
      </c>
      <c r="AD2831" s="140">
        <v>93581460932.309662</v>
      </c>
      <c r="AE2831" s="140">
        <v>88771646181.576126</v>
      </c>
      <c r="AF2831" s="140">
        <v>4809814750.7336311</v>
      </c>
      <c r="AG2831" s="140">
        <v>-19857436128.454536</v>
      </c>
      <c r="AH2831" s="140">
        <v>1977527</v>
      </c>
      <c r="AI2831" s="44"/>
      <c r="AK2831" s="44"/>
      <c r="AL2831" s="4"/>
    </row>
    <row r="2832" spans="1:38" x14ac:dyDescent="0.35">
      <c r="A2832" s="140" t="s">
        <v>145</v>
      </c>
      <c r="B2832" s="140" t="s">
        <v>146</v>
      </c>
      <c r="C2832" s="140" t="s">
        <v>282</v>
      </c>
      <c r="D2832" s="140" t="s">
        <v>7</v>
      </c>
      <c r="E2832" s="140" t="s">
        <v>535</v>
      </c>
      <c r="F2832" s="140">
        <v>2016</v>
      </c>
      <c r="G2832" s="140" t="s">
        <v>2478</v>
      </c>
      <c r="H2832" s="140">
        <v>437942296827.1712</v>
      </c>
      <c r="I2832" s="140">
        <v>230264395147.09012</v>
      </c>
      <c r="J2832" s="140">
        <v>26924230236.351395</v>
      </c>
      <c r="K2832" s="140">
        <v>26924230236.351395</v>
      </c>
      <c r="L2832" s="140">
        <v>7910265247.4681807</v>
      </c>
      <c r="M2832" s="140">
        <v>9007111581.8587666</v>
      </c>
      <c r="N2832" s="140">
        <v>0</v>
      </c>
      <c r="O2832" s="140">
        <v>127275042.25047462</v>
      </c>
      <c r="P2832" s="140">
        <v>3423340270.5273724</v>
      </c>
      <c r="Q2832" s="140">
        <v>6456238094.246603</v>
      </c>
      <c r="R2832" s="140">
        <v>3926896234.2922497</v>
      </c>
      <c r="S2832" s="140">
        <v>2529341859.9543538</v>
      </c>
      <c r="T2832" s="140">
        <v>0</v>
      </c>
      <c r="U2832" s="140">
        <v>0</v>
      </c>
      <c r="V2832" s="140">
        <v>0</v>
      </c>
      <c r="W2832" s="140">
        <v>0</v>
      </c>
      <c r="X2832" s="140">
        <v>0</v>
      </c>
      <c r="Y2832" s="140">
        <v>0</v>
      </c>
      <c r="Z2832" s="140">
        <v>198856863538.13589</v>
      </c>
      <c r="AA2832" s="140">
        <v>104657341131.7442</v>
      </c>
      <c r="AB2832" s="140">
        <v>99042066991.594406</v>
      </c>
      <c r="AC2832" s="140">
        <v>5615274140.1499882</v>
      </c>
      <c r="AD2832" s="140">
        <v>94199522406.391373</v>
      </c>
      <c r="AE2832" s="140">
        <v>89145350988.858292</v>
      </c>
      <c r="AF2832" s="140">
        <v>5054171417.5332804</v>
      </c>
      <c r="AG2832" s="140">
        <v>-18103192094.406193</v>
      </c>
      <c r="AH2832" s="140">
        <v>1959537</v>
      </c>
      <c r="AI2832" s="44"/>
      <c r="AK2832" s="44"/>
      <c r="AL2832" s="4"/>
    </row>
    <row r="2833" spans="1:38" x14ac:dyDescent="0.35">
      <c r="A2833" s="140" t="s">
        <v>145</v>
      </c>
      <c r="B2833" s="140" t="s">
        <v>146</v>
      </c>
      <c r="C2833" s="140" t="s">
        <v>282</v>
      </c>
      <c r="D2833" s="140" t="s">
        <v>7</v>
      </c>
      <c r="E2833" s="140" t="s">
        <v>535</v>
      </c>
      <c r="F2833" s="140">
        <v>2017</v>
      </c>
      <c r="G2833" s="140" t="s">
        <v>2479</v>
      </c>
      <c r="H2833" s="140">
        <v>438538808205.49066</v>
      </c>
      <c r="I2833" s="140">
        <v>231239840432.05872</v>
      </c>
      <c r="J2833" s="140">
        <v>26701596808.39407</v>
      </c>
      <c r="K2833" s="140">
        <v>26701596808.39407</v>
      </c>
      <c r="L2833" s="140">
        <v>7787014343.9543924</v>
      </c>
      <c r="M2833" s="140">
        <v>8997921048.2367344</v>
      </c>
      <c r="N2833" s="140">
        <v>0</v>
      </c>
      <c r="O2833" s="140">
        <v>131132031.84139122</v>
      </c>
      <c r="P2833" s="140">
        <v>3354315248.4355965</v>
      </c>
      <c r="Q2833" s="140">
        <v>6431214135.9259529</v>
      </c>
      <c r="R2833" s="140">
        <v>3827291862.270052</v>
      </c>
      <c r="S2833" s="140">
        <v>2603922273.655901</v>
      </c>
      <c r="T2833" s="140">
        <v>0</v>
      </c>
      <c r="U2833" s="140">
        <v>0</v>
      </c>
      <c r="V2833" s="140">
        <v>0</v>
      </c>
      <c r="W2833" s="140">
        <v>0</v>
      </c>
      <c r="X2833" s="140">
        <v>0</v>
      </c>
      <c r="Y2833" s="140">
        <v>0</v>
      </c>
      <c r="Z2833" s="140">
        <v>200547818912.24075</v>
      </c>
      <c r="AA2833" s="140">
        <v>105670239990.53871</v>
      </c>
      <c r="AB2833" s="140">
        <v>101510024675.66594</v>
      </c>
      <c r="AC2833" s="140">
        <v>4160215314.8729396</v>
      </c>
      <c r="AD2833" s="140">
        <v>94877578921.701736</v>
      </c>
      <c r="AE2833" s="140">
        <v>91142268422.705414</v>
      </c>
      <c r="AF2833" s="140">
        <v>3735310498.9964232</v>
      </c>
      <c r="AG2833" s="140">
        <v>-19950447947.202877</v>
      </c>
      <c r="AH2833" s="140">
        <v>1942248</v>
      </c>
      <c r="AI2833" s="44"/>
      <c r="AK2833" s="44"/>
      <c r="AL2833" s="4"/>
    </row>
    <row r="2834" spans="1:38" x14ac:dyDescent="0.35">
      <c r="A2834" s="140" t="s">
        <v>145</v>
      </c>
      <c r="B2834" s="140" t="s">
        <v>146</v>
      </c>
      <c r="C2834" s="140" t="s">
        <v>282</v>
      </c>
      <c r="D2834" s="140" t="s">
        <v>7</v>
      </c>
      <c r="E2834" s="140" t="s">
        <v>535</v>
      </c>
      <c r="F2834" s="140">
        <v>2018</v>
      </c>
      <c r="G2834" s="140" t="s">
        <v>2480</v>
      </c>
      <c r="H2834" s="140">
        <v>450188673577.87823</v>
      </c>
      <c r="I2834" s="140">
        <v>233396922407.91669</v>
      </c>
      <c r="J2834" s="140">
        <v>26953503239.836052</v>
      </c>
      <c r="K2834" s="140">
        <v>26953503239.836052</v>
      </c>
      <c r="L2834" s="140">
        <v>7667105163.3740444</v>
      </c>
      <c r="M2834" s="140">
        <v>9006035140.5496273</v>
      </c>
      <c r="N2834" s="140">
        <v>0</v>
      </c>
      <c r="O2834" s="140">
        <v>150160970.0065327</v>
      </c>
      <c r="P2834" s="140">
        <v>3545502077.1993608</v>
      </c>
      <c r="Q2834" s="140">
        <v>6584699888.7064838</v>
      </c>
      <c r="R2834" s="140">
        <v>4024142419.4866862</v>
      </c>
      <c r="S2834" s="140">
        <v>2560557469.2197976</v>
      </c>
      <c r="T2834" s="140">
        <v>0</v>
      </c>
      <c r="U2834" s="140">
        <v>0</v>
      </c>
      <c r="V2834" s="140">
        <v>0</v>
      </c>
      <c r="W2834" s="140">
        <v>0</v>
      </c>
      <c r="X2834" s="140">
        <v>0</v>
      </c>
      <c r="Y2834" s="140">
        <v>0</v>
      </c>
      <c r="Z2834" s="140">
        <v>206456717930.12552</v>
      </c>
      <c r="AA2834" s="140">
        <v>108900939086.72075</v>
      </c>
      <c r="AB2834" s="140">
        <v>104613531822.07182</v>
      </c>
      <c r="AC2834" s="140">
        <v>4287407264.648808</v>
      </c>
      <c r="AD2834" s="140">
        <v>97555778843.404449</v>
      </c>
      <c r="AE2834" s="140">
        <v>93715028171.928757</v>
      </c>
      <c r="AF2834" s="140">
        <v>3840750671.4759774</v>
      </c>
      <c r="AG2834" s="140">
        <v>-16618470000.000002</v>
      </c>
      <c r="AH2834" s="140">
        <v>1927174</v>
      </c>
      <c r="AI2834" s="44"/>
      <c r="AK2834" s="44"/>
      <c r="AL2834" s="4"/>
    </row>
    <row r="2835" spans="1:38" x14ac:dyDescent="0.35">
      <c r="A2835" s="140" t="s">
        <v>4577</v>
      </c>
      <c r="B2835" s="140" t="s">
        <v>4578</v>
      </c>
      <c r="C2835" s="140" t="s">
        <v>281</v>
      </c>
      <c r="D2835" s="140" t="s">
        <v>9</v>
      </c>
      <c r="E2835" s="140" t="s">
        <v>535</v>
      </c>
      <c r="F2835" s="140">
        <v>1995</v>
      </c>
      <c r="G2835" s="140" t="s">
        <v>5533</v>
      </c>
      <c r="H2835" s="140" t="s">
        <v>728</v>
      </c>
      <c r="I2835" s="140">
        <v>37727049580.458008</v>
      </c>
      <c r="J2835" s="140" t="s">
        <v>728</v>
      </c>
      <c r="K2835" s="140">
        <v>13502280.36318926</v>
      </c>
      <c r="L2835" s="140">
        <v>6437433.372288282</v>
      </c>
      <c r="M2835" s="140" t="s">
        <v>728</v>
      </c>
      <c r="N2835" s="140">
        <v>0</v>
      </c>
      <c r="O2835" s="140">
        <v>0</v>
      </c>
      <c r="P2835" s="140">
        <v>0</v>
      </c>
      <c r="Q2835" s="140">
        <v>7064846.9909009775</v>
      </c>
      <c r="R2835" s="140">
        <v>6440728.4395255689</v>
      </c>
      <c r="S2835" s="140">
        <v>624118.55137540866</v>
      </c>
      <c r="T2835" s="140">
        <v>0</v>
      </c>
      <c r="U2835" s="140">
        <v>0</v>
      </c>
      <c r="V2835" s="140">
        <v>0</v>
      </c>
      <c r="W2835" s="140">
        <v>0</v>
      </c>
      <c r="X2835" s="140">
        <v>0</v>
      </c>
      <c r="Y2835" s="140">
        <v>0</v>
      </c>
      <c r="Z2835" s="140" t="s">
        <v>728</v>
      </c>
      <c r="AA2835" s="140" t="s">
        <v>728</v>
      </c>
      <c r="AB2835" s="140" t="s">
        <v>728</v>
      </c>
      <c r="AC2835" s="140" t="s">
        <v>728</v>
      </c>
      <c r="AD2835" s="140" t="s">
        <v>728</v>
      </c>
      <c r="AE2835" s="140" t="s">
        <v>728</v>
      </c>
      <c r="AF2835" s="140" t="s">
        <v>728</v>
      </c>
      <c r="AG2835" s="140" t="s">
        <v>728</v>
      </c>
      <c r="AH2835" s="140">
        <v>385513</v>
      </c>
      <c r="AI2835" s="44"/>
      <c r="AK2835" s="44"/>
      <c r="AL2835" s="4"/>
    </row>
    <row r="2836" spans="1:38" x14ac:dyDescent="0.35">
      <c r="A2836" s="140" t="s">
        <v>4577</v>
      </c>
      <c r="B2836" s="140" t="s">
        <v>4578</v>
      </c>
      <c r="C2836" s="140" t="s">
        <v>281</v>
      </c>
      <c r="D2836" s="140" t="s">
        <v>9</v>
      </c>
      <c r="E2836" s="140" t="s">
        <v>535</v>
      </c>
      <c r="F2836" s="140">
        <v>1996</v>
      </c>
      <c r="G2836" s="140" t="s">
        <v>5534</v>
      </c>
      <c r="H2836" s="140" t="s">
        <v>728</v>
      </c>
      <c r="I2836" s="140">
        <v>39460089461.481834</v>
      </c>
      <c r="J2836" s="140" t="s">
        <v>728</v>
      </c>
      <c r="K2836" s="140">
        <v>13786474.244621482</v>
      </c>
      <c r="L2836" s="140">
        <v>7321323.0380294491</v>
      </c>
      <c r="M2836" s="140" t="s">
        <v>728</v>
      </c>
      <c r="N2836" s="140">
        <v>0</v>
      </c>
      <c r="O2836" s="140">
        <v>0</v>
      </c>
      <c r="P2836" s="140">
        <v>0</v>
      </c>
      <c r="Q2836" s="140">
        <v>6465151.2065920318</v>
      </c>
      <c r="R2836" s="140">
        <v>6208083.1912602959</v>
      </c>
      <c r="S2836" s="140">
        <v>257068.01533173578</v>
      </c>
      <c r="T2836" s="140">
        <v>0</v>
      </c>
      <c r="U2836" s="140">
        <v>0</v>
      </c>
      <c r="V2836" s="140">
        <v>0</v>
      </c>
      <c r="W2836" s="140">
        <v>0</v>
      </c>
      <c r="X2836" s="140">
        <v>0</v>
      </c>
      <c r="Y2836" s="140">
        <v>0</v>
      </c>
      <c r="Z2836" s="140" t="s">
        <v>728</v>
      </c>
      <c r="AA2836" s="140" t="s">
        <v>728</v>
      </c>
      <c r="AB2836" s="140" t="s">
        <v>728</v>
      </c>
      <c r="AC2836" s="140" t="s">
        <v>728</v>
      </c>
      <c r="AD2836" s="140" t="s">
        <v>728</v>
      </c>
      <c r="AE2836" s="140" t="s">
        <v>728</v>
      </c>
      <c r="AF2836" s="140" t="s">
        <v>728</v>
      </c>
      <c r="AG2836" s="140" t="s">
        <v>728</v>
      </c>
      <c r="AH2836" s="140">
        <v>393373</v>
      </c>
      <c r="AI2836" s="44"/>
      <c r="AK2836" s="44"/>
      <c r="AL2836" s="4"/>
    </row>
    <row r="2837" spans="1:38" x14ac:dyDescent="0.35">
      <c r="A2837" s="140" t="s">
        <v>4577</v>
      </c>
      <c r="B2837" s="140" t="s">
        <v>4578</v>
      </c>
      <c r="C2837" s="140" t="s">
        <v>281</v>
      </c>
      <c r="D2837" s="140" t="s">
        <v>9</v>
      </c>
      <c r="E2837" s="140" t="s">
        <v>535</v>
      </c>
      <c r="F2837" s="140">
        <v>1997</v>
      </c>
      <c r="G2837" s="140" t="s">
        <v>5535</v>
      </c>
      <c r="H2837" s="140" t="s">
        <v>728</v>
      </c>
      <c r="I2837" s="140">
        <v>41194396736.504349</v>
      </c>
      <c r="J2837" s="140" t="s">
        <v>728</v>
      </c>
      <c r="K2837" s="140">
        <v>14721581.432208391</v>
      </c>
      <c r="L2837" s="140">
        <v>7851292.2843919583</v>
      </c>
      <c r="M2837" s="140" t="s">
        <v>728</v>
      </c>
      <c r="N2837" s="140">
        <v>0</v>
      </c>
      <c r="O2837" s="140">
        <v>0</v>
      </c>
      <c r="P2837" s="140">
        <v>0</v>
      </c>
      <c r="Q2837" s="140">
        <v>6870289.1478164326</v>
      </c>
      <c r="R2837" s="140">
        <v>6641103.9424383361</v>
      </c>
      <c r="S2837" s="140">
        <v>229185.20537809617</v>
      </c>
      <c r="T2837" s="140">
        <v>0</v>
      </c>
      <c r="U2837" s="140">
        <v>0</v>
      </c>
      <c r="V2837" s="140">
        <v>0</v>
      </c>
      <c r="W2837" s="140">
        <v>0</v>
      </c>
      <c r="X2837" s="140">
        <v>0</v>
      </c>
      <c r="Y2837" s="140">
        <v>0</v>
      </c>
      <c r="Z2837" s="140" t="s">
        <v>728</v>
      </c>
      <c r="AA2837" s="140" t="s">
        <v>728</v>
      </c>
      <c r="AB2837" s="140" t="s">
        <v>728</v>
      </c>
      <c r="AC2837" s="140" t="s">
        <v>728</v>
      </c>
      <c r="AD2837" s="140" t="s">
        <v>728</v>
      </c>
      <c r="AE2837" s="140" t="s">
        <v>728</v>
      </c>
      <c r="AF2837" s="140" t="s">
        <v>728</v>
      </c>
      <c r="AG2837" s="140" t="s">
        <v>728</v>
      </c>
      <c r="AH2837" s="140">
        <v>401352</v>
      </c>
      <c r="AI2837" s="44"/>
      <c r="AK2837" s="44"/>
      <c r="AL2837" s="4"/>
    </row>
    <row r="2838" spans="1:38" x14ac:dyDescent="0.35">
      <c r="A2838" s="140" t="s">
        <v>4577</v>
      </c>
      <c r="B2838" s="140" t="s">
        <v>4578</v>
      </c>
      <c r="C2838" s="140" t="s">
        <v>281</v>
      </c>
      <c r="D2838" s="140" t="s">
        <v>9</v>
      </c>
      <c r="E2838" s="140" t="s">
        <v>535</v>
      </c>
      <c r="F2838" s="140">
        <v>1998</v>
      </c>
      <c r="G2838" s="140" t="s">
        <v>5536</v>
      </c>
      <c r="H2838" s="140" t="s">
        <v>728</v>
      </c>
      <c r="I2838" s="140">
        <v>42396188666.839127</v>
      </c>
      <c r="J2838" s="140" t="s">
        <v>728</v>
      </c>
      <c r="K2838" s="140">
        <v>15576940.509547107</v>
      </c>
      <c r="L2838" s="140">
        <v>8307624.8554376569</v>
      </c>
      <c r="M2838" s="140" t="s">
        <v>728</v>
      </c>
      <c r="N2838" s="140">
        <v>0</v>
      </c>
      <c r="O2838" s="140">
        <v>0</v>
      </c>
      <c r="P2838" s="140">
        <v>0</v>
      </c>
      <c r="Q2838" s="140">
        <v>7269315.6541094501</v>
      </c>
      <c r="R2838" s="140">
        <v>7059517.1470480664</v>
      </c>
      <c r="S2838" s="140">
        <v>209798.50706138412</v>
      </c>
      <c r="T2838" s="140">
        <v>0</v>
      </c>
      <c r="U2838" s="140">
        <v>0</v>
      </c>
      <c r="V2838" s="140">
        <v>0</v>
      </c>
      <c r="W2838" s="140">
        <v>0</v>
      </c>
      <c r="X2838" s="140">
        <v>0</v>
      </c>
      <c r="Y2838" s="140">
        <v>0</v>
      </c>
      <c r="Z2838" s="140" t="s">
        <v>728</v>
      </c>
      <c r="AA2838" s="140" t="s">
        <v>728</v>
      </c>
      <c r="AB2838" s="140" t="s">
        <v>728</v>
      </c>
      <c r="AC2838" s="140" t="s">
        <v>728</v>
      </c>
      <c r="AD2838" s="140" t="s">
        <v>728</v>
      </c>
      <c r="AE2838" s="140" t="s">
        <v>728</v>
      </c>
      <c r="AF2838" s="140" t="s">
        <v>728</v>
      </c>
      <c r="AG2838" s="140" t="s">
        <v>728</v>
      </c>
      <c r="AH2838" s="140">
        <v>409616</v>
      </c>
      <c r="AI2838" s="44"/>
      <c r="AK2838" s="44"/>
      <c r="AL2838" s="4"/>
    </row>
    <row r="2839" spans="1:38" x14ac:dyDescent="0.35">
      <c r="A2839" s="140" t="s">
        <v>4577</v>
      </c>
      <c r="B2839" s="140" t="s">
        <v>4578</v>
      </c>
      <c r="C2839" s="140" t="s">
        <v>281</v>
      </c>
      <c r="D2839" s="140" t="s">
        <v>9</v>
      </c>
      <c r="E2839" s="140" t="s">
        <v>535</v>
      </c>
      <c r="F2839" s="140">
        <v>1999</v>
      </c>
      <c r="G2839" s="140" t="s">
        <v>5537</v>
      </c>
      <c r="H2839" s="140" t="s">
        <v>728</v>
      </c>
      <c r="I2839" s="140">
        <v>43604168351.602242</v>
      </c>
      <c r="J2839" s="140" t="s">
        <v>728</v>
      </c>
      <c r="K2839" s="140">
        <v>15917792.073087303</v>
      </c>
      <c r="L2839" s="140">
        <v>7848932.2040551538</v>
      </c>
      <c r="M2839" s="140" t="s">
        <v>728</v>
      </c>
      <c r="N2839" s="140">
        <v>0</v>
      </c>
      <c r="O2839" s="140">
        <v>0</v>
      </c>
      <c r="P2839" s="140">
        <v>0</v>
      </c>
      <c r="Q2839" s="140">
        <v>8068859.8690321492</v>
      </c>
      <c r="R2839" s="140">
        <v>7695213.3162062019</v>
      </c>
      <c r="S2839" s="140">
        <v>373646.55282594747</v>
      </c>
      <c r="T2839" s="140">
        <v>0</v>
      </c>
      <c r="U2839" s="140">
        <v>0</v>
      </c>
      <c r="V2839" s="140">
        <v>0</v>
      </c>
      <c r="W2839" s="140">
        <v>0</v>
      </c>
      <c r="X2839" s="140">
        <v>0</v>
      </c>
      <c r="Y2839" s="140">
        <v>0</v>
      </c>
      <c r="Z2839" s="140" t="s">
        <v>728</v>
      </c>
      <c r="AA2839" s="140" t="s">
        <v>728</v>
      </c>
      <c r="AB2839" s="140" t="s">
        <v>728</v>
      </c>
      <c r="AC2839" s="140" t="s">
        <v>728</v>
      </c>
      <c r="AD2839" s="140" t="s">
        <v>728</v>
      </c>
      <c r="AE2839" s="140" t="s">
        <v>728</v>
      </c>
      <c r="AF2839" s="140" t="s">
        <v>728</v>
      </c>
      <c r="AG2839" s="140" t="s">
        <v>728</v>
      </c>
      <c r="AH2839" s="140">
        <v>418383</v>
      </c>
      <c r="AI2839" s="44"/>
      <c r="AK2839" s="44"/>
      <c r="AL2839" s="4"/>
    </row>
    <row r="2840" spans="1:38" x14ac:dyDescent="0.35">
      <c r="A2840" s="140" t="s">
        <v>4577</v>
      </c>
      <c r="B2840" s="140" t="s">
        <v>4578</v>
      </c>
      <c r="C2840" s="140" t="s">
        <v>281</v>
      </c>
      <c r="D2840" s="140" t="s">
        <v>9</v>
      </c>
      <c r="E2840" s="140" t="s">
        <v>535</v>
      </c>
      <c r="F2840" s="140">
        <v>2000</v>
      </c>
      <c r="G2840" s="140" t="s">
        <v>5538</v>
      </c>
      <c r="H2840" s="140" t="s">
        <v>728</v>
      </c>
      <c r="I2840" s="140">
        <v>43756766025.959969</v>
      </c>
      <c r="J2840" s="140" t="s">
        <v>728</v>
      </c>
      <c r="K2840" s="140">
        <v>15450081.600445846</v>
      </c>
      <c r="L2840" s="140">
        <v>6704235.6880789157</v>
      </c>
      <c r="M2840" s="140" t="s">
        <v>728</v>
      </c>
      <c r="N2840" s="140">
        <v>0</v>
      </c>
      <c r="O2840" s="140">
        <v>0</v>
      </c>
      <c r="P2840" s="140">
        <v>0</v>
      </c>
      <c r="Q2840" s="140">
        <v>8745845.9123669304</v>
      </c>
      <c r="R2840" s="140">
        <v>8207357.8605190897</v>
      </c>
      <c r="S2840" s="140">
        <v>538488.05184784066</v>
      </c>
      <c r="T2840" s="140">
        <v>0</v>
      </c>
      <c r="U2840" s="140">
        <v>0</v>
      </c>
      <c r="V2840" s="140">
        <v>0</v>
      </c>
      <c r="W2840" s="140">
        <v>0</v>
      </c>
      <c r="X2840" s="140">
        <v>0</v>
      </c>
      <c r="Y2840" s="140">
        <v>0</v>
      </c>
      <c r="Z2840" s="140" t="s">
        <v>728</v>
      </c>
      <c r="AA2840" s="140" t="s">
        <v>728</v>
      </c>
      <c r="AB2840" s="140" t="s">
        <v>728</v>
      </c>
      <c r="AC2840" s="140" t="s">
        <v>728</v>
      </c>
      <c r="AD2840" s="140" t="s">
        <v>728</v>
      </c>
      <c r="AE2840" s="140" t="s">
        <v>728</v>
      </c>
      <c r="AF2840" s="140" t="s">
        <v>728</v>
      </c>
      <c r="AG2840" s="140" t="s">
        <v>728</v>
      </c>
      <c r="AH2840" s="140">
        <v>427782</v>
      </c>
      <c r="AI2840" s="44"/>
      <c r="AK2840" s="44"/>
      <c r="AL2840" s="4"/>
    </row>
    <row r="2841" spans="1:38" x14ac:dyDescent="0.35">
      <c r="A2841" s="140" t="s">
        <v>4577</v>
      </c>
      <c r="B2841" s="140" t="s">
        <v>4578</v>
      </c>
      <c r="C2841" s="140" t="s">
        <v>281</v>
      </c>
      <c r="D2841" s="140" t="s">
        <v>9</v>
      </c>
      <c r="E2841" s="140" t="s">
        <v>535</v>
      </c>
      <c r="F2841" s="140">
        <v>2001</v>
      </c>
      <c r="G2841" s="140" t="s">
        <v>5539</v>
      </c>
      <c r="H2841" s="140" t="s">
        <v>728</v>
      </c>
      <c r="I2841" s="140">
        <v>43828896376.14518</v>
      </c>
      <c r="J2841" s="140" t="s">
        <v>728</v>
      </c>
      <c r="K2841" s="140">
        <v>14270358.44820172</v>
      </c>
      <c r="L2841" s="140">
        <v>5653914.5984675502</v>
      </c>
      <c r="M2841" s="140" t="s">
        <v>728</v>
      </c>
      <c r="N2841" s="140">
        <v>0</v>
      </c>
      <c r="O2841" s="140">
        <v>0</v>
      </c>
      <c r="P2841" s="140">
        <v>0</v>
      </c>
      <c r="Q2841" s="140">
        <v>8616443.8497341685</v>
      </c>
      <c r="R2841" s="140">
        <v>7839240.1888475074</v>
      </c>
      <c r="S2841" s="140">
        <v>777203.6608866615</v>
      </c>
      <c r="T2841" s="140">
        <v>0</v>
      </c>
      <c r="U2841" s="140">
        <v>0</v>
      </c>
      <c r="V2841" s="140">
        <v>0</v>
      </c>
      <c r="W2841" s="140">
        <v>0</v>
      </c>
      <c r="X2841" s="140">
        <v>0</v>
      </c>
      <c r="Y2841" s="140">
        <v>0</v>
      </c>
      <c r="Z2841" s="140" t="s">
        <v>728</v>
      </c>
      <c r="AA2841" s="140" t="s">
        <v>728</v>
      </c>
      <c r="AB2841" s="140" t="s">
        <v>728</v>
      </c>
      <c r="AC2841" s="140" t="s">
        <v>728</v>
      </c>
      <c r="AD2841" s="140" t="s">
        <v>728</v>
      </c>
      <c r="AE2841" s="140" t="s">
        <v>728</v>
      </c>
      <c r="AF2841" s="140" t="s">
        <v>728</v>
      </c>
      <c r="AG2841" s="140" t="s">
        <v>728</v>
      </c>
      <c r="AH2841" s="140">
        <v>437938</v>
      </c>
      <c r="AI2841" s="44"/>
      <c r="AK2841" s="44"/>
      <c r="AL2841" s="4"/>
    </row>
    <row r="2842" spans="1:38" x14ac:dyDescent="0.35">
      <c r="A2842" s="140" t="s">
        <v>4577</v>
      </c>
      <c r="B2842" s="140" t="s">
        <v>4578</v>
      </c>
      <c r="C2842" s="140" t="s">
        <v>281</v>
      </c>
      <c r="D2842" s="140" t="s">
        <v>9</v>
      </c>
      <c r="E2842" s="140" t="s">
        <v>535</v>
      </c>
      <c r="F2842" s="140">
        <v>2002</v>
      </c>
      <c r="G2842" s="140" t="s">
        <v>5540</v>
      </c>
      <c r="H2842" s="140" t="s">
        <v>728</v>
      </c>
      <c r="I2842" s="140">
        <v>44069559471.291389</v>
      </c>
      <c r="J2842" s="140" t="s">
        <v>728</v>
      </c>
      <c r="K2842" s="140">
        <v>13011091.198383627</v>
      </c>
      <c r="L2842" s="140">
        <v>4903942.7651765021</v>
      </c>
      <c r="M2842" s="140" t="s">
        <v>728</v>
      </c>
      <c r="N2842" s="140">
        <v>0</v>
      </c>
      <c r="O2842" s="140">
        <v>0</v>
      </c>
      <c r="P2842" s="140">
        <v>0</v>
      </c>
      <c r="Q2842" s="140">
        <v>8107148.4332071254</v>
      </c>
      <c r="R2842" s="140">
        <v>7157044.9621683359</v>
      </c>
      <c r="S2842" s="140">
        <v>950103.47103878972</v>
      </c>
      <c r="T2842" s="140">
        <v>0</v>
      </c>
      <c r="U2842" s="140">
        <v>0</v>
      </c>
      <c r="V2842" s="140">
        <v>0</v>
      </c>
      <c r="W2842" s="140">
        <v>0</v>
      </c>
      <c r="X2842" s="140">
        <v>0</v>
      </c>
      <c r="Y2842" s="140">
        <v>0</v>
      </c>
      <c r="Z2842" s="140" t="s">
        <v>728</v>
      </c>
      <c r="AA2842" s="140" t="s">
        <v>728</v>
      </c>
      <c r="AB2842" s="140" t="s">
        <v>728</v>
      </c>
      <c r="AC2842" s="140" t="s">
        <v>728</v>
      </c>
      <c r="AD2842" s="140" t="s">
        <v>728</v>
      </c>
      <c r="AE2842" s="140" t="s">
        <v>728</v>
      </c>
      <c r="AF2842" s="140" t="s">
        <v>728</v>
      </c>
      <c r="AG2842" s="140" t="s">
        <v>728</v>
      </c>
      <c r="AH2842" s="140">
        <v>448821</v>
      </c>
      <c r="AI2842" s="44"/>
      <c r="AK2842" s="44"/>
      <c r="AL2842" s="4"/>
    </row>
    <row r="2843" spans="1:38" x14ac:dyDescent="0.35">
      <c r="A2843" s="140" t="s">
        <v>4577</v>
      </c>
      <c r="B2843" s="140" t="s">
        <v>4578</v>
      </c>
      <c r="C2843" s="140" t="s">
        <v>281</v>
      </c>
      <c r="D2843" s="140" t="s">
        <v>9</v>
      </c>
      <c r="E2843" s="140" t="s">
        <v>535</v>
      </c>
      <c r="F2843" s="140">
        <v>2003</v>
      </c>
      <c r="G2843" s="140" t="s">
        <v>5541</v>
      </c>
      <c r="H2843" s="140" t="s">
        <v>728</v>
      </c>
      <c r="I2843" s="140">
        <v>45437508362.466721</v>
      </c>
      <c r="J2843" s="140" t="s">
        <v>728</v>
      </c>
      <c r="K2843" s="140">
        <v>12989067.604173861</v>
      </c>
      <c r="L2843" s="140">
        <v>4958004.6269515799</v>
      </c>
      <c r="M2843" s="140" t="s">
        <v>728</v>
      </c>
      <c r="N2843" s="140">
        <v>0</v>
      </c>
      <c r="O2843" s="140">
        <v>0</v>
      </c>
      <c r="P2843" s="140">
        <v>0</v>
      </c>
      <c r="Q2843" s="140">
        <v>8031062.9772222824</v>
      </c>
      <c r="R2843" s="140">
        <v>6749950.5827245424</v>
      </c>
      <c r="S2843" s="140">
        <v>1281112.3944977403</v>
      </c>
      <c r="T2843" s="140">
        <v>0</v>
      </c>
      <c r="U2843" s="140">
        <v>0</v>
      </c>
      <c r="V2843" s="140">
        <v>0</v>
      </c>
      <c r="W2843" s="140">
        <v>0</v>
      </c>
      <c r="X2843" s="140">
        <v>0</v>
      </c>
      <c r="Y2843" s="140">
        <v>0</v>
      </c>
      <c r="Z2843" s="140" t="s">
        <v>728</v>
      </c>
      <c r="AA2843" s="140" t="s">
        <v>728</v>
      </c>
      <c r="AB2843" s="140" t="s">
        <v>728</v>
      </c>
      <c r="AC2843" s="140" t="s">
        <v>728</v>
      </c>
      <c r="AD2843" s="140" t="s">
        <v>728</v>
      </c>
      <c r="AE2843" s="140" t="s">
        <v>728</v>
      </c>
      <c r="AF2843" s="140" t="s">
        <v>728</v>
      </c>
      <c r="AG2843" s="140" t="s">
        <v>728</v>
      </c>
      <c r="AH2843" s="140">
        <v>460165</v>
      </c>
      <c r="AI2843" s="44"/>
      <c r="AK2843" s="44"/>
      <c r="AL2843" s="4"/>
    </row>
    <row r="2844" spans="1:38" x14ac:dyDescent="0.35">
      <c r="A2844" s="140" t="s">
        <v>4577</v>
      </c>
      <c r="B2844" s="140" t="s">
        <v>4578</v>
      </c>
      <c r="C2844" s="140" t="s">
        <v>281</v>
      </c>
      <c r="D2844" s="140" t="s">
        <v>9</v>
      </c>
      <c r="E2844" s="140" t="s">
        <v>535</v>
      </c>
      <c r="F2844" s="140">
        <v>2004</v>
      </c>
      <c r="G2844" s="140" t="s">
        <v>5542</v>
      </c>
      <c r="H2844" s="140" t="s">
        <v>728</v>
      </c>
      <c r="I2844" s="140">
        <v>48033977283.827148</v>
      </c>
      <c r="J2844" s="140" t="s">
        <v>728</v>
      </c>
      <c r="K2844" s="140">
        <v>13339221.332198232</v>
      </c>
      <c r="L2844" s="140">
        <v>5780675.9027351225</v>
      </c>
      <c r="M2844" s="140" t="s">
        <v>728</v>
      </c>
      <c r="N2844" s="140">
        <v>0</v>
      </c>
      <c r="O2844" s="140">
        <v>0</v>
      </c>
      <c r="P2844" s="140">
        <v>0</v>
      </c>
      <c r="Q2844" s="140">
        <v>7558545.4294631099</v>
      </c>
      <c r="R2844" s="140">
        <v>6150809.9672775809</v>
      </c>
      <c r="S2844" s="140">
        <v>1407735.4621855293</v>
      </c>
      <c r="T2844" s="140">
        <v>0</v>
      </c>
      <c r="U2844" s="140">
        <v>0</v>
      </c>
      <c r="V2844" s="140">
        <v>0</v>
      </c>
      <c r="W2844" s="140">
        <v>0</v>
      </c>
      <c r="X2844" s="140">
        <v>0</v>
      </c>
      <c r="Y2844" s="140">
        <v>0</v>
      </c>
      <c r="Z2844" s="140" t="s">
        <v>728</v>
      </c>
      <c r="AA2844" s="140" t="s">
        <v>728</v>
      </c>
      <c r="AB2844" s="140" t="s">
        <v>728</v>
      </c>
      <c r="AC2844" s="140" t="s">
        <v>728</v>
      </c>
      <c r="AD2844" s="140" t="s">
        <v>728</v>
      </c>
      <c r="AE2844" s="140" t="s">
        <v>728</v>
      </c>
      <c r="AF2844" s="140" t="s">
        <v>728</v>
      </c>
      <c r="AG2844" s="140" t="s">
        <v>728</v>
      </c>
      <c r="AH2844" s="140">
        <v>471597</v>
      </c>
      <c r="AI2844" s="44"/>
      <c r="AK2844" s="44"/>
      <c r="AL2844" s="4"/>
    </row>
    <row r="2845" spans="1:38" x14ac:dyDescent="0.35">
      <c r="A2845" s="140" t="s">
        <v>4577</v>
      </c>
      <c r="B2845" s="140" t="s">
        <v>4578</v>
      </c>
      <c r="C2845" s="140" t="s">
        <v>281</v>
      </c>
      <c r="D2845" s="140" t="s">
        <v>9</v>
      </c>
      <c r="E2845" s="140" t="s">
        <v>535</v>
      </c>
      <c r="F2845" s="140">
        <v>2005</v>
      </c>
      <c r="G2845" s="140" t="s">
        <v>5543</v>
      </c>
      <c r="H2845" s="140" t="s">
        <v>728</v>
      </c>
      <c r="I2845" s="140">
        <v>53521304264.924377</v>
      </c>
      <c r="J2845" s="140" t="s">
        <v>728</v>
      </c>
      <c r="K2845" s="140">
        <v>13079328.541538615</v>
      </c>
      <c r="L2845" s="140">
        <v>5936234.3592578992</v>
      </c>
      <c r="M2845" s="140" t="s">
        <v>728</v>
      </c>
      <c r="N2845" s="140">
        <v>0</v>
      </c>
      <c r="O2845" s="140">
        <v>0</v>
      </c>
      <c r="P2845" s="140">
        <v>0</v>
      </c>
      <c r="Q2845" s="140">
        <v>7143094.1822807165</v>
      </c>
      <c r="R2845" s="140">
        <v>5630136.7910577348</v>
      </c>
      <c r="S2845" s="140">
        <v>1512957.391222982</v>
      </c>
      <c r="T2845" s="140">
        <v>0</v>
      </c>
      <c r="U2845" s="140">
        <v>0</v>
      </c>
      <c r="V2845" s="140">
        <v>0</v>
      </c>
      <c r="W2845" s="140">
        <v>0</v>
      </c>
      <c r="X2845" s="140">
        <v>0</v>
      </c>
      <c r="Y2845" s="140">
        <v>0</v>
      </c>
      <c r="Z2845" s="140" t="s">
        <v>728</v>
      </c>
      <c r="AA2845" s="140" t="s">
        <v>728</v>
      </c>
      <c r="AB2845" s="140" t="s">
        <v>728</v>
      </c>
      <c r="AC2845" s="140" t="s">
        <v>728</v>
      </c>
      <c r="AD2845" s="140" t="s">
        <v>728</v>
      </c>
      <c r="AE2845" s="140" t="s">
        <v>728</v>
      </c>
      <c r="AF2845" s="140" t="s">
        <v>728</v>
      </c>
      <c r="AG2845" s="140" t="s">
        <v>728</v>
      </c>
      <c r="AH2845" s="140">
        <v>482858</v>
      </c>
      <c r="AI2845" s="44"/>
      <c r="AK2845" s="44"/>
      <c r="AL2845" s="4"/>
    </row>
    <row r="2846" spans="1:38" x14ac:dyDescent="0.35">
      <c r="A2846" s="140" t="s">
        <v>4577</v>
      </c>
      <c r="B2846" s="140" t="s">
        <v>4578</v>
      </c>
      <c r="C2846" s="140" t="s">
        <v>281</v>
      </c>
      <c r="D2846" s="140" t="s">
        <v>9</v>
      </c>
      <c r="E2846" s="140" t="s">
        <v>535</v>
      </c>
      <c r="F2846" s="140">
        <v>2006</v>
      </c>
      <c r="G2846" s="140" t="s">
        <v>5544</v>
      </c>
      <c r="H2846" s="140" t="s">
        <v>728</v>
      </c>
      <c r="I2846" s="140">
        <v>62087097688.422424</v>
      </c>
      <c r="J2846" s="140" t="s">
        <v>728</v>
      </c>
      <c r="K2846" s="140">
        <v>13880344.678263115</v>
      </c>
      <c r="L2846" s="140">
        <v>6072071.4777655993</v>
      </c>
      <c r="M2846" s="140" t="s">
        <v>728</v>
      </c>
      <c r="N2846" s="140">
        <v>0</v>
      </c>
      <c r="O2846" s="140">
        <v>0</v>
      </c>
      <c r="P2846" s="140">
        <v>0</v>
      </c>
      <c r="Q2846" s="140">
        <v>7808273.2004975155</v>
      </c>
      <c r="R2846" s="140">
        <v>5353197.8994555315</v>
      </c>
      <c r="S2846" s="140">
        <v>2455075.3010419845</v>
      </c>
      <c r="T2846" s="140">
        <v>0</v>
      </c>
      <c r="U2846" s="140">
        <v>0</v>
      </c>
      <c r="V2846" s="140">
        <v>0</v>
      </c>
      <c r="W2846" s="140">
        <v>0</v>
      </c>
      <c r="X2846" s="140">
        <v>0</v>
      </c>
      <c r="Y2846" s="140">
        <v>0</v>
      </c>
      <c r="Z2846" s="140" t="s">
        <v>728</v>
      </c>
      <c r="AA2846" s="140" t="s">
        <v>728</v>
      </c>
      <c r="AB2846" s="140" t="s">
        <v>728</v>
      </c>
      <c r="AC2846" s="140" t="s">
        <v>728</v>
      </c>
      <c r="AD2846" s="140" t="s">
        <v>728</v>
      </c>
      <c r="AE2846" s="140" t="s">
        <v>728</v>
      </c>
      <c r="AF2846" s="140" t="s">
        <v>728</v>
      </c>
      <c r="AG2846" s="140" t="s">
        <v>728</v>
      </c>
      <c r="AH2846" s="140">
        <v>493799</v>
      </c>
      <c r="AI2846" s="44"/>
      <c r="AK2846" s="44"/>
      <c r="AL2846" s="4"/>
    </row>
    <row r="2847" spans="1:38" x14ac:dyDescent="0.35">
      <c r="A2847" s="140" t="s">
        <v>4577</v>
      </c>
      <c r="B2847" s="140" t="s">
        <v>4578</v>
      </c>
      <c r="C2847" s="140" t="s">
        <v>281</v>
      </c>
      <c r="D2847" s="140" t="s">
        <v>9</v>
      </c>
      <c r="E2847" s="140" t="s">
        <v>535</v>
      </c>
      <c r="F2847" s="140">
        <v>2007</v>
      </c>
      <c r="G2847" s="140" t="s">
        <v>5545</v>
      </c>
      <c r="H2847" s="140" t="s">
        <v>728</v>
      </c>
      <c r="I2847" s="140">
        <v>73076369879.910767</v>
      </c>
      <c r="J2847" s="140" t="s">
        <v>728</v>
      </c>
      <c r="K2847" s="140">
        <v>14579337.214881033</v>
      </c>
      <c r="L2847" s="140">
        <v>6483066.0003768476</v>
      </c>
      <c r="M2847" s="140" t="s">
        <v>728</v>
      </c>
      <c r="N2847" s="140">
        <v>0</v>
      </c>
      <c r="O2847" s="140">
        <v>0</v>
      </c>
      <c r="P2847" s="140">
        <v>0</v>
      </c>
      <c r="Q2847" s="140">
        <v>8096271.2145041861</v>
      </c>
      <c r="R2847" s="140">
        <v>5312094.0539711816</v>
      </c>
      <c r="S2847" s="140">
        <v>2784177.160533004</v>
      </c>
      <c r="T2847" s="140">
        <v>0</v>
      </c>
      <c r="U2847" s="140">
        <v>0</v>
      </c>
      <c r="V2847" s="140">
        <v>0</v>
      </c>
      <c r="W2847" s="140">
        <v>0</v>
      </c>
      <c r="X2847" s="140">
        <v>0</v>
      </c>
      <c r="Y2847" s="140">
        <v>0</v>
      </c>
      <c r="Z2847" s="140" t="s">
        <v>728</v>
      </c>
      <c r="AA2847" s="140" t="s">
        <v>728</v>
      </c>
      <c r="AB2847" s="140" t="s">
        <v>728</v>
      </c>
      <c r="AC2847" s="140" t="s">
        <v>728</v>
      </c>
      <c r="AD2847" s="140" t="s">
        <v>728</v>
      </c>
      <c r="AE2847" s="140" t="s">
        <v>728</v>
      </c>
      <c r="AF2847" s="140" t="s">
        <v>728</v>
      </c>
      <c r="AG2847" s="140" t="s">
        <v>728</v>
      </c>
      <c r="AH2847" s="140">
        <v>504511</v>
      </c>
      <c r="AI2847" s="44"/>
      <c r="AK2847" s="44"/>
      <c r="AL2847" s="4"/>
    </row>
    <row r="2848" spans="1:38" x14ac:dyDescent="0.35">
      <c r="A2848" s="140" t="s">
        <v>4577</v>
      </c>
      <c r="B2848" s="140" t="s">
        <v>4578</v>
      </c>
      <c r="C2848" s="140" t="s">
        <v>281</v>
      </c>
      <c r="D2848" s="140" t="s">
        <v>9</v>
      </c>
      <c r="E2848" s="140" t="s">
        <v>535</v>
      </c>
      <c r="F2848" s="140">
        <v>2008</v>
      </c>
      <c r="G2848" s="140" t="s">
        <v>5546</v>
      </c>
      <c r="H2848" s="140" t="s">
        <v>728</v>
      </c>
      <c r="I2848" s="140">
        <v>81687975591.330338</v>
      </c>
      <c r="J2848" s="140" t="s">
        <v>728</v>
      </c>
      <c r="K2848" s="140">
        <v>16115128.279339356</v>
      </c>
      <c r="L2848" s="140">
        <v>7195951.9694542401</v>
      </c>
      <c r="M2848" s="140" t="s">
        <v>728</v>
      </c>
      <c r="N2848" s="140">
        <v>0</v>
      </c>
      <c r="O2848" s="140">
        <v>0</v>
      </c>
      <c r="P2848" s="140">
        <v>0</v>
      </c>
      <c r="Q2848" s="140">
        <v>8919176.3098851163</v>
      </c>
      <c r="R2848" s="140">
        <v>5806770.7225461453</v>
      </c>
      <c r="S2848" s="140">
        <v>3112405.587338971</v>
      </c>
      <c r="T2848" s="140">
        <v>0</v>
      </c>
      <c r="U2848" s="140">
        <v>0</v>
      </c>
      <c r="V2848" s="140">
        <v>0</v>
      </c>
      <c r="W2848" s="140">
        <v>0</v>
      </c>
      <c r="X2848" s="140">
        <v>0</v>
      </c>
      <c r="Y2848" s="140">
        <v>0</v>
      </c>
      <c r="Z2848" s="140" t="s">
        <v>728</v>
      </c>
      <c r="AA2848" s="140" t="s">
        <v>728</v>
      </c>
      <c r="AB2848" s="140" t="s">
        <v>728</v>
      </c>
      <c r="AC2848" s="140" t="s">
        <v>728</v>
      </c>
      <c r="AD2848" s="140" t="s">
        <v>728</v>
      </c>
      <c r="AE2848" s="140" t="s">
        <v>728</v>
      </c>
      <c r="AF2848" s="140" t="s">
        <v>728</v>
      </c>
      <c r="AG2848" s="140" t="s">
        <v>728</v>
      </c>
      <c r="AH2848" s="140">
        <v>515239</v>
      </c>
      <c r="AI2848" s="44"/>
      <c r="AK2848" s="44"/>
      <c r="AL2848" s="4"/>
    </row>
    <row r="2849" spans="1:38" x14ac:dyDescent="0.35">
      <c r="A2849" s="140" t="s">
        <v>4577</v>
      </c>
      <c r="B2849" s="140" t="s">
        <v>4578</v>
      </c>
      <c r="C2849" s="140" t="s">
        <v>281</v>
      </c>
      <c r="D2849" s="140" t="s">
        <v>9</v>
      </c>
      <c r="E2849" s="140" t="s">
        <v>535</v>
      </c>
      <c r="F2849" s="140">
        <v>2009</v>
      </c>
      <c r="G2849" s="140" t="s">
        <v>5547</v>
      </c>
      <c r="H2849" s="140" t="s">
        <v>728</v>
      </c>
      <c r="I2849" s="140">
        <v>86304692415.681458</v>
      </c>
      <c r="J2849" s="140" t="s">
        <v>728</v>
      </c>
      <c r="K2849" s="140">
        <v>16774221.950022388</v>
      </c>
      <c r="L2849" s="140">
        <v>7616496.693932456</v>
      </c>
      <c r="M2849" s="140" t="s">
        <v>728</v>
      </c>
      <c r="N2849" s="140">
        <v>0</v>
      </c>
      <c r="O2849" s="140">
        <v>0</v>
      </c>
      <c r="P2849" s="140">
        <v>0</v>
      </c>
      <c r="Q2849" s="140">
        <v>9157725.2560899332</v>
      </c>
      <c r="R2849" s="140">
        <v>5988047.8273797296</v>
      </c>
      <c r="S2849" s="140">
        <v>3169677.4287102036</v>
      </c>
      <c r="T2849" s="140">
        <v>0</v>
      </c>
      <c r="U2849" s="140">
        <v>0</v>
      </c>
      <c r="V2849" s="140">
        <v>0</v>
      </c>
      <c r="W2849" s="140">
        <v>0</v>
      </c>
      <c r="X2849" s="140">
        <v>0</v>
      </c>
      <c r="Y2849" s="140">
        <v>0</v>
      </c>
      <c r="Z2849" s="140" t="s">
        <v>728</v>
      </c>
      <c r="AA2849" s="140" t="s">
        <v>728</v>
      </c>
      <c r="AB2849" s="140" t="s">
        <v>728</v>
      </c>
      <c r="AC2849" s="140" t="s">
        <v>728</v>
      </c>
      <c r="AD2849" s="140" t="s">
        <v>728</v>
      </c>
      <c r="AE2849" s="140" t="s">
        <v>728</v>
      </c>
      <c r="AF2849" s="140" t="s">
        <v>728</v>
      </c>
      <c r="AG2849" s="140" t="s">
        <v>728</v>
      </c>
      <c r="AH2849" s="140">
        <v>526400</v>
      </c>
      <c r="AI2849" s="44"/>
      <c r="AK2849" s="44"/>
      <c r="AL2849" s="4"/>
    </row>
    <row r="2850" spans="1:38" x14ac:dyDescent="0.35">
      <c r="A2850" s="140" t="s">
        <v>4577</v>
      </c>
      <c r="B2850" s="140" t="s">
        <v>4578</v>
      </c>
      <c r="C2850" s="140" t="s">
        <v>281</v>
      </c>
      <c r="D2850" s="140" t="s">
        <v>9</v>
      </c>
      <c r="E2850" s="140" t="s">
        <v>535</v>
      </c>
      <c r="F2850" s="140">
        <v>2010</v>
      </c>
      <c r="G2850" s="140" t="s">
        <v>5548</v>
      </c>
      <c r="H2850" s="140" t="s">
        <v>728</v>
      </c>
      <c r="I2850" s="140">
        <v>89504097111.148727</v>
      </c>
      <c r="J2850" s="140" t="s">
        <v>728</v>
      </c>
      <c r="K2850" s="140">
        <v>18557390.766874947</v>
      </c>
      <c r="L2850" s="140">
        <v>8545514.9588718843</v>
      </c>
      <c r="M2850" s="140" t="s">
        <v>728</v>
      </c>
      <c r="N2850" s="140">
        <v>0</v>
      </c>
      <c r="O2850" s="140">
        <v>0</v>
      </c>
      <c r="P2850" s="140">
        <v>0</v>
      </c>
      <c r="Q2850" s="140">
        <v>10011875.808003062</v>
      </c>
      <c r="R2850" s="140">
        <v>6558999.9853094146</v>
      </c>
      <c r="S2850" s="140">
        <v>3452875.8226936483</v>
      </c>
      <c r="T2850" s="140">
        <v>0</v>
      </c>
      <c r="U2850" s="140">
        <v>0</v>
      </c>
      <c r="V2850" s="140">
        <v>0</v>
      </c>
      <c r="W2850" s="140">
        <v>0</v>
      </c>
      <c r="X2850" s="140">
        <v>0</v>
      </c>
      <c r="Y2850" s="140">
        <v>0</v>
      </c>
      <c r="Z2850" s="140" t="s">
        <v>728</v>
      </c>
      <c r="AA2850" s="140" t="s">
        <v>728</v>
      </c>
      <c r="AB2850" s="140" t="s">
        <v>728</v>
      </c>
      <c r="AC2850" s="140" t="s">
        <v>728</v>
      </c>
      <c r="AD2850" s="140" t="s">
        <v>728</v>
      </c>
      <c r="AE2850" s="140" t="s">
        <v>728</v>
      </c>
      <c r="AF2850" s="140" t="s">
        <v>728</v>
      </c>
      <c r="AG2850" s="140" t="s">
        <v>728</v>
      </c>
      <c r="AH2850" s="140">
        <v>538219</v>
      </c>
      <c r="AI2850" s="44"/>
      <c r="AK2850" s="44"/>
      <c r="AL2850" s="4"/>
    </row>
    <row r="2851" spans="1:38" x14ac:dyDescent="0.35">
      <c r="A2851" s="140" t="s">
        <v>4577</v>
      </c>
      <c r="B2851" s="140" t="s">
        <v>4578</v>
      </c>
      <c r="C2851" s="140" t="s">
        <v>281</v>
      </c>
      <c r="D2851" s="140" t="s">
        <v>9</v>
      </c>
      <c r="E2851" s="140" t="s">
        <v>535</v>
      </c>
      <c r="F2851" s="140">
        <v>2011</v>
      </c>
      <c r="G2851" s="140" t="s">
        <v>5549</v>
      </c>
      <c r="H2851" s="140" t="s">
        <v>728</v>
      </c>
      <c r="I2851" s="140">
        <v>93755384127.140167</v>
      </c>
      <c r="J2851" s="140" t="s">
        <v>728</v>
      </c>
      <c r="K2851" s="140">
        <v>20709919.681795307</v>
      </c>
      <c r="L2851" s="140">
        <v>9798141.6499733459</v>
      </c>
      <c r="M2851" s="140" t="s">
        <v>728</v>
      </c>
      <c r="N2851" s="140">
        <v>0</v>
      </c>
      <c r="O2851" s="140">
        <v>0</v>
      </c>
      <c r="P2851" s="140">
        <v>0</v>
      </c>
      <c r="Q2851" s="140">
        <v>10911778.031821959</v>
      </c>
      <c r="R2851" s="140">
        <v>7948745.8992237151</v>
      </c>
      <c r="S2851" s="140">
        <v>2963032.1325982432</v>
      </c>
      <c r="T2851" s="140">
        <v>0</v>
      </c>
      <c r="U2851" s="140">
        <v>0</v>
      </c>
      <c r="V2851" s="140">
        <v>0</v>
      </c>
      <c r="W2851" s="140">
        <v>0</v>
      </c>
      <c r="X2851" s="140">
        <v>0</v>
      </c>
      <c r="Y2851" s="140">
        <v>0</v>
      </c>
      <c r="Z2851" s="140" t="s">
        <v>728</v>
      </c>
      <c r="AA2851" s="140" t="s">
        <v>728</v>
      </c>
      <c r="AB2851" s="140" t="s">
        <v>728</v>
      </c>
      <c r="AC2851" s="140" t="s">
        <v>728</v>
      </c>
      <c r="AD2851" s="140" t="s">
        <v>728</v>
      </c>
      <c r="AE2851" s="140" t="s">
        <v>728</v>
      </c>
      <c r="AF2851" s="140" t="s">
        <v>728</v>
      </c>
      <c r="AG2851" s="140" t="s">
        <v>728</v>
      </c>
      <c r="AH2851" s="140">
        <v>550832</v>
      </c>
      <c r="AI2851" s="44"/>
      <c r="AK2851" s="44"/>
      <c r="AL2851" s="4"/>
    </row>
    <row r="2852" spans="1:38" x14ac:dyDescent="0.35">
      <c r="A2852" s="140" t="s">
        <v>4577</v>
      </c>
      <c r="B2852" s="140" t="s">
        <v>4578</v>
      </c>
      <c r="C2852" s="140" t="s">
        <v>281</v>
      </c>
      <c r="D2852" s="140" t="s">
        <v>9</v>
      </c>
      <c r="E2852" s="140" t="s">
        <v>535</v>
      </c>
      <c r="F2852" s="140">
        <v>2012</v>
      </c>
      <c r="G2852" s="140" t="s">
        <v>5550</v>
      </c>
      <c r="H2852" s="140" t="s">
        <v>728</v>
      </c>
      <c r="I2852" s="140">
        <v>99393581310.380096</v>
      </c>
      <c r="J2852" s="140" t="s">
        <v>728</v>
      </c>
      <c r="K2852" s="140">
        <v>23103375.815143153</v>
      </c>
      <c r="L2852" s="140">
        <v>10095913.568810388</v>
      </c>
      <c r="M2852" s="140" t="s">
        <v>728</v>
      </c>
      <c r="N2852" s="140">
        <v>0</v>
      </c>
      <c r="O2852" s="140">
        <v>0</v>
      </c>
      <c r="P2852" s="140">
        <v>0</v>
      </c>
      <c r="Q2852" s="140">
        <v>13007462.246332766</v>
      </c>
      <c r="R2852" s="140">
        <v>9999715.0431202184</v>
      </c>
      <c r="S2852" s="140">
        <v>3007747.2032125476</v>
      </c>
      <c r="T2852" s="140">
        <v>0</v>
      </c>
      <c r="U2852" s="140">
        <v>0</v>
      </c>
      <c r="V2852" s="140">
        <v>0</v>
      </c>
      <c r="W2852" s="140">
        <v>0</v>
      </c>
      <c r="X2852" s="140">
        <v>0</v>
      </c>
      <c r="Y2852" s="140">
        <v>0</v>
      </c>
      <c r="Z2852" s="140" t="s">
        <v>728</v>
      </c>
      <c r="AA2852" s="140" t="s">
        <v>728</v>
      </c>
      <c r="AB2852" s="140" t="s">
        <v>728</v>
      </c>
      <c r="AC2852" s="140" t="s">
        <v>728</v>
      </c>
      <c r="AD2852" s="140" t="s">
        <v>728</v>
      </c>
      <c r="AE2852" s="140" t="s">
        <v>728</v>
      </c>
      <c r="AF2852" s="140" t="s">
        <v>728</v>
      </c>
      <c r="AG2852" s="140" t="s">
        <v>728</v>
      </c>
      <c r="AH2852" s="140">
        <v>564039</v>
      </c>
      <c r="AI2852" s="44"/>
      <c r="AK2852" s="44"/>
      <c r="AL2852" s="4"/>
    </row>
    <row r="2853" spans="1:38" x14ac:dyDescent="0.35">
      <c r="A2853" s="140" t="s">
        <v>4577</v>
      </c>
      <c r="B2853" s="140" t="s">
        <v>4578</v>
      </c>
      <c r="C2853" s="140" t="s">
        <v>281</v>
      </c>
      <c r="D2853" s="140" t="s">
        <v>9</v>
      </c>
      <c r="E2853" s="140" t="s">
        <v>535</v>
      </c>
      <c r="F2853" s="140">
        <v>2013</v>
      </c>
      <c r="G2853" s="140" t="s">
        <v>5551</v>
      </c>
      <c r="H2853" s="140" t="s">
        <v>728</v>
      </c>
      <c r="I2853" s="140">
        <v>105652519592.60278</v>
      </c>
      <c r="J2853" s="140" t="s">
        <v>728</v>
      </c>
      <c r="K2853" s="140">
        <v>20823967.988087036</v>
      </c>
      <c r="L2853" s="140">
        <v>9480161.9099689294</v>
      </c>
      <c r="M2853" s="140" t="s">
        <v>728</v>
      </c>
      <c r="N2853" s="140">
        <v>0</v>
      </c>
      <c r="O2853" s="140">
        <v>0</v>
      </c>
      <c r="P2853" s="140">
        <v>0</v>
      </c>
      <c r="Q2853" s="140">
        <v>11343806.078118106</v>
      </c>
      <c r="R2853" s="140">
        <v>8443924.7865627967</v>
      </c>
      <c r="S2853" s="140">
        <v>2899881.2915553101</v>
      </c>
      <c r="T2853" s="140">
        <v>0</v>
      </c>
      <c r="U2853" s="140">
        <v>0</v>
      </c>
      <c r="V2853" s="140">
        <v>0</v>
      </c>
      <c r="W2853" s="140">
        <v>0</v>
      </c>
      <c r="X2853" s="140">
        <v>0</v>
      </c>
      <c r="Y2853" s="140">
        <v>0</v>
      </c>
      <c r="Z2853" s="140" t="s">
        <v>728</v>
      </c>
      <c r="AA2853" s="140" t="s">
        <v>728</v>
      </c>
      <c r="AB2853" s="140" t="s">
        <v>728</v>
      </c>
      <c r="AC2853" s="140" t="s">
        <v>728</v>
      </c>
      <c r="AD2853" s="140" t="s">
        <v>728</v>
      </c>
      <c r="AE2853" s="140" t="s">
        <v>728</v>
      </c>
      <c r="AF2853" s="140" t="s">
        <v>728</v>
      </c>
      <c r="AG2853" s="140" t="s">
        <v>728</v>
      </c>
      <c r="AH2853" s="140">
        <v>577372</v>
      </c>
      <c r="AI2853" s="44"/>
      <c r="AK2853" s="44"/>
      <c r="AL2853" s="4"/>
    </row>
    <row r="2854" spans="1:38" x14ac:dyDescent="0.35">
      <c r="A2854" s="140" t="s">
        <v>4577</v>
      </c>
      <c r="B2854" s="140" t="s">
        <v>4578</v>
      </c>
      <c r="C2854" s="140" t="s">
        <v>281</v>
      </c>
      <c r="D2854" s="140" t="s">
        <v>9</v>
      </c>
      <c r="E2854" s="140" t="s">
        <v>535</v>
      </c>
      <c r="F2854" s="140">
        <v>2014</v>
      </c>
      <c r="G2854" s="140" t="s">
        <v>5552</v>
      </c>
      <c r="H2854" s="140" t="s">
        <v>728</v>
      </c>
      <c r="I2854" s="140">
        <v>115475662913.98</v>
      </c>
      <c r="J2854" s="140" t="s">
        <v>728</v>
      </c>
      <c r="K2854" s="140">
        <v>20130156.19208812</v>
      </c>
      <c r="L2854" s="140">
        <v>9564510.6491994485</v>
      </c>
      <c r="M2854" s="140" t="s">
        <v>728</v>
      </c>
      <c r="N2854" s="140">
        <v>0</v>
      </c>
      <c r="O2854" s="140">
        <v>0</v>
      </c>
      <c r="P2854" s="140">
        <v>0</v>
      </c>
      <c r="Q2854" s="140">
        <v>10565645.542888673</v>
      </c>
      <c r="R2854" s="140">
        <v>7465482.9576695226</v>
      </c>
      <c r="S2854" s="140">
        <v>3100162.5852191499</v>
      </c>
      <c r="T2854" s="140">
        <v>0</v>
      </c>
      <c r="U2854" s="140">
        <v>0</v>
      </c>
      <c r="V2854" s="140">
        <v>0</v>
      </c>
      <c r="W2854" s="140">
        <v>0</v>
      </c>
      <c r="X2854" s="140">
        <v>0</v>
      </c>
      <c r="Y2854" s="140">
        <v>0</v>
      </c>
      <c r="Z2854" s="140" t="s">
        <v>728</v>
      </c>
      <c r="AA2854" s="140" t="s">
        <v>728</v>
      </c>
      <c r="AB2854" s="140" t="s">
        <v>728</v>
      </c>
      <c r="AC2854" s="140" t="s">
        <v>728</v>
      </c>
      <c r="AD2854" s="140" t="s">
        <v>728</v>
      </c>
      <c r="AE2854" s="140" t="s">
        <v>728</v>
      </c>
      <c r="AF2854" s="140" t="s">
        <v>728</v>
      </c>
      <c r="AG2854" s="140" t="s">
        <v>728</v>
      </c>
      <c r="AH2854" s="140">
        <v>590208</v>
      </c>
      <c r="AI2854" s="44"/>
      <c r="AK2854" s="44"/>
      <c r="AL2854" s="4"/>
    </row>
    <row r="2855" spans="1:38" x14ac:dyDescent="0.35">
      <c r="A2855" s="140" t="s">
        <v>4577</v>
      </c>
      <c r="B2855" s="140" t="s">
        <v>4578</v>
      </c>
      <c r="C2855" s="140" t="s">
        <v>281</v>
      </c>
      <c r="D2855" s="140" t="s">
        <v>9</v>
      </c>
      <c r="E2855" s="140" t="s">
        <v>535</v>
      </c>
      <c r="F2855" s="140">
        <v>2015</v>
      </c>
      <c r="G2855" s="140" t="s">
        <v>5553</v>
      </c>
      <c r="H2855" s="140" t="s">
        <v>728</v>
      </c>
      <c r="I2855" s="140">
        <v>125838505991.0704</v>
      </c>
      <c r="J2855" s="140" t="s">
        <v>728</v>
      </c>
      <c r="K2855" s="140">
        <v>20882303.444678649</v>
      </c>
      <c r="L2855" s="140">
        <v>9256199.5667134002</v>
      </c>
      <c r="M2855" s="140" t="s">
        <v>728</v>
      </c>
      <c r="N2855" s="140">
        <v>0</v>
      </c>
      <c r="O2855" s="140">
        <v>0</v>
      </c>
      <c r="P2855" s="140">
        <v>0</v>
      </c>
      <c r="Q2855" s="140">
        <v>11626103.877965249</v>
      </c>
      <c r="R2855" s="140">
        <v>8596521.0869533196</v>
      </c>
      <c r="S2855" s="140">
        <v>3029582.7910119295</v>
      </c>
      <c r="T2855" s="140">
        <v>0</v>
      </c>
      <c r="U2855" s="140">
        <v>0</v>
      </c>
      <c r="V2855" s="140">
        <v>0</v>
      </c>
      <c r="W2855" s="140">
        <v>0</v>
      </c>
      <c r="X2855" s="140">
        <v>0</v>
      </c>
      <c r="Y2855" s="140">
        <v>0</v>
      </c>
      <c r="Z2855" s="140" t="s">
        <v>728</v>
      </c>
      <c r="AA2855" s="140" t="s">
        <v>728</v>
      </c>
      <c r="AB2855" s="140" t="s">
        <v>728</v>
      </c>
      <c r="AC2855" s="140" t="s">
        <v>728</v>
      </c>
      <c r="AD2855" s="140" t="s">
        <v>728</v>
      </c>
      <c r="AE2855" s="140" t="s">
        <v>728</v>
      </c>
      <c r="AF2855" s="140" t="s">
        <v>728</v>
      </c>
      <c r="AG2855" s="140" t="s">
        <v>728</v>
      </c>
      <c r="AH2855" s="140">
        <v>602085</v>
      </c>
      <c r="AI2855" s="44"/>
      <c r="AK2855" s="44"/>
      <c r="AL2855" s="4"/>
    </row>
    <row r="2856" spans="1:38" x14ac:dyDescent="0.35">
      <c r="A2856" s="140" t="s">
        <v>4577</v>
      </c>
      <c r="B2856" s="140" t="s">
        <v>4578</v>
      </c>
      <c r="C2856" s="140" t="s">
        <v>281</v>
      </c>
      <c r="D2856" s="140" t="s">
        <v>9</v>
      </c>
      <c r="E2856" s="140" t="s">
        <v>535</v>
      </c>
      <c r="F2856" s="140">
        <v>2016</v>
      </c>
      <c r="G2856" s="140" t="s">
        <v>5554</v>
      </c>
      <c r="H2856" s="140" t="s">
        <v>728</v>
      </c>
      <c r="I2856" s="140">
        <v>134309158780.61949</v>
      </c>
      <c r="J2856" s="140" t="s">
        <v>728</v>
      </c>
      <c r="K2856" s="140">
        <v>20727567.912186518</v>
      </c>
      <c r="L2856" s="140">
        <v>8704731.8480690941</v>
      </c>
      <c r="M2856" s="140" t="s">
        <v>728</v>
      </c>
      <c r="N2856" s="140">
        <v>0</v>
      </c>
      <c r="O2856" s="140">
        <v>0</v>
      </c>
      <c r="P2856" s="140">
        <v>0</v>
      </c>
      <c r="Q2856" s="140">
        <v>12022836.064117422</v>
      </c>
      <c r="R2856" s="140">
        <v>9345704.0975283124</v>
      </c>
      <c r="S2856" s="140">
        <v>2677131.9665891095</v>
      </c>
      <c r="T2856" s="140">
        <v>0</v>
      </c>
      <c r="U2856" s="140">
        <v>0</v>
      </c>
      <c r="V2856" s="140">
        <v>0</v>
      </c>
      <c r="W2856" s="140">
        <v>0</v>
      </c>
      <c r="X2856" s="140">
        <v>0</v>
      </c>
      <c r="Y2856" s="140">
        <v>0</v>
      </c>
      <c r="Z2856" s="140" t="s">
        <v>728</v>
      </c>
      <c r="AA2856" s="140" t="s">
        <v>728</v>
      </c>
      <c r="AB2856" s="140" t="s">
        <v>728</v>
      </c>
      <c r="AC2856" s="140" t="s">
        <v>728</v>
      </c>
      <c r="AD2856" s="140" t="s">
        <v>728</v>
      </c>
      <c r="AE2856" s="140" t="s">
        <v>728</v>
      </c>
      <c r="AF2856" s="140" t="s">
        <v>728</v>
      </c>
      <c r="AG2856" s="140" t="s">
        <v>728</v>
      </c>
      <c r="AH2856" s="140">
        <v>612836</v>
      </c>
      <c r="AI2856" s="44"/>
      <c r="AK2856" s="44"/>
      <c r="AL2856" s="4"/>
    </row>
    <row r="2857" spans="1:38" x14ac:dyDescent="0.35">
      <c r="A2857" s="140" t="s">
        <v>4577</v>
      </c>
      <c r="B2857" s="140" t="s">
        <v>4578</v>
      </c>
      <c r="C2857" s="140" t="s">
        <v>281</v>
      </c>
      <c r="D2857" s="140" t="s">
        <v>9</v>
      </c>
      <c r="E2857" s="140" t="s">
        <v>535</v>
      </c>
      <c r="F2857" s="140">
        <v>2017</v>
      </c>
      <c r="G2857" s="140" t="s">
        <v>5555</v>
      </c>
      <c r="H2857" s="140" t="s">
        <v>728</v>
      </c>
      <c r="I2857" s="140">
        <v>141396858776.65079</v>
      </c>
      <c r="J2857" s="140" t="s">
        <v>728</v>
      </c>
      <c r="K2857" s="140">
        <v>19897443.848491125</v>
      </c>
      <c r="L2857" s="140">
        <v>8930700.1570883151</v>
      </c>
      <c r="M2857" s="140" t="s">
        <v>728</v>
      </c>
      <c r="N2857" s="140">
        <v>0</v>
      </c>
      <c r="O2857" s="140">
        <v>0</v>
      </c>
      <c r="P2857" s="140">
        <v>0</v>
      </c>
      <c r="Q2857" s="140">
        <v>10966743.691402808</v>
      </c>
      <c r="R2857" s="140">
        <v>8550035.4801011626</v>
      </c>
      <c r="S2857" s="140">
        <v>2416708.2113016453</v>
      </c>
      <c r="T2857" s="140">
        <v>0</v>
      </c>
      <c r="U2857" s="140">
        <v>0</v>
      </c>
      <c r="V2857" s="140">
        <v>0</v>
      </c>
      <c r="W2857" s="140">
        <v>0</v>
      </c>
      <c r="X2857" s="140">
        <v>0</v>
      </c>
      <c r="Y2857" s="140">
        <v>0</v>
      </c>
      <c r="Z2857" s="140" t="s">
        <v>728</v>
      </c>
      <c r="AA2857" s="140" t="s">
        <v>728</v>
      </c>
      <c r="AB2857" s="140" t="s">
        <v>728</v>
      </c>
      <c r="AC2857" s="140" t="s">
        <v>728</v>
      </c>
      <c r="AD2857" s="140" t="s">
        <v>728</v>
      </c>
      <c r="AE2857" s="140" t="s">
        <v>728</v>
      </c>
      <c r="AF2857" s="140" t="s">
        <v>728</v>
      </c>
      <c r="AG2857" s="140" t="s">
        <v>728</v>
      </c>
      <c r="AH2857" s="140">
        <v>622585</v>
      </c>
      <c r="AI2857" s="44"/>
      <c r="AK2857" s="44"/>
      <c r="AL2857" s="4"/>
    </row>
    <row r="2858" spans="1:38" x14ac:dyDescent="0.35">
      <c r="A2858" s="140" t="s">
        <v>4577</v>
      </c>
      <c r="B2858" s="140" t="s">
        <v>4578</v>
      </c>
      <c r="C2858" s="140" t="s">
        <v>281</v>
      </c>
      <c r="D2858" s="140" t="s">
        <v>9</v>
      </c>
      <c r="E2858" s="140" t="s">
        <v>535</v>
      </c>
      <c r="F2858" s="140">
        <v>2018</v>
      </c>
      <c r="G2858" s="140" t="s">
        <v>5556</v>
      </c>
      <c r="H2858" s="140" t="s">
        <v>728</v>
      </c>
      <c r="I2858" s="140">
        <v>148201794293.22412</v>
      </c>
      <c r="J2858" s="140" t="s">
        <v>728</v>
      </c>
      <c r="K2858" s="140">
        <v>16028726.30695511</v>
      </c>
      <c r="L2858" s="140">
        <v>8265096.385539188</v>
      </c>
      <c r="M2858" s="140" t="s">
        <v>728</v>
      </c>
      <c r="N2858" s="140">
        <v>0</v>
      </c>
      <c r="O2858" s="140">
        <v>0</v>
      </c>
      <c r="P2858" s="140">
        <v>0</v>
      </c>
      <c r="Q2858" s="140">
        <v>7763629.9214159222</v>
      </c>
      <c r="R2858" s="140">
        <v>7763629.9214159222</v>
      </c>
      <c r="S2858" s="140" t="s">
        <v>728</v>
      </c>
      <c r="T2858" s="140">
        <v>0</v>
      </c>
      <c r="U2858" s="140">
        <v>0</v>
      </c>
      <c r="V2858" s="140">
        <v>0</v>
      </c>
      <c r="W2858" s="140" t="s">
        <v>728</v>
      </c>
      <c r="X2858" s="140">
        <v>0</v>
      </c>
      <c r="Y2858" s="140">
        <v>0</v>
      </c>
      <c r="Z2858" s="140" t="s">
        <v>728</v>
      </c>
      <c r="AA2858" s="140" t="s">
        <v>728</v>
      </c>
      <c r="AB2858" s="140" t="s">
        <v>728</v>
      </c>
      <c r="AC2858" s="140" t="s">
        <v>728</v>
      </c>
      <c r="AD2858" s="140" t="s">
        <v>728</v>
      </c>
      <c r="AE2858" s="140" t="s">
        <v>728</v>
      </c>
      <c r="AF2858" s="140" t="s">
        <v>728</v>
      </c>
      <c r="AG2858" s="140" t="s">
        <v>728</v>
      </c>
      <c r="AH2858" s="140">
        <v>631636</v>
      </c>
      <c r="AI2858" s="44"/>
      <c r="AK2858" s="44"/>
      <c r="AL2858" s="4"/>
    </row>
    <row r="2859" spans="1:38" x14ac:dyDescent="0.35">
      <c r="A2859" s="140" t="s">
        <v>4621</v>
      </c>
      <c r="B2859" s="140" t="s">
        <v>4622</v>
      </c>
      <c r="C2859" s="140" t="s">
        <v>281</v>
      </c>
      <c r="D2859" s="140" t="s">
        <v>11</v>
      </c>
      <c r="E2859" s="140" t="s">
        <v>535</v>
      </c>
      <c r="F2859" s="140">
        <v>1995</v>
      </c>
      <c r="G2859" s="140" t="s">
        <v>5557</v>
      </c>
      <c r="H2859" s="140" t="s">
        <v>728</v>
      </c>
      <c r="I2859" s="140" t="s">
        <v>728</v>
      </c>
      <c r="J2859" s="140" t="s">
        <v>728</v>
      </c>
      <c r="K2859" s="140">
        <v>10245434.290729878</v>
      </c>
      <c r="L2859" s="140">
        <v>0</v>
      </c>
      <c r="M2859" s="140">
        <v>2336027.896543208</v>
      </c>
      <c r="N2859" s="140">
        <v>0</v>
      </c>
      <c r="O2859" s="140">
        <v>7909406.3941866709</v>
      </c>
      <c r="P2859" s="140" t="s">
        <v>728</v>
      </c>
      <c r="Q2859" s="140">
        <v>0</v>
      </c>
      <c r="R2859" s="140">
        <v>0</v>
      </c>
      <c r="S2859" s="140">
        <v>0</v>
      </c>
      <c r="T2859" s="140">
        <v>0</v>
      </c>
      <c r="U2859" s="140">
        <v>0</v>
      </c>
      <c r="V2859" s="140" t="s">
        <v>728</v>
      </c>
      <c r="W2859" s="140" t="s">
        <v>728</v>
      </c>
      <c r="X2859" s="140" t="s">
        <v>728</v>
      </c>
      <c r="Y2859" s="140">
        <v>0</v>
      </c>
      <c r="Z2859" s="140" t="s">
        <v>728</v>
      </c>
      <c r="AA2859" s="140" t="s">
        <v>728</v>
      </c>
      <c r="AB2859" s="140" t="s">
        <v>728</v>
      </c>
      <c r="AC2859" s="140" t="s">
        <v>728</v>
      </c>
      <c r="AD2859" s="140" t="s">
        <v>728</v>
      </c>
      <c r="AE2859" s="140" t="s">
        <v>728</v>
      </c>
      <c r="AF2859" s="140" t="s">
        <v>728</v>
      </c>
      <c r="AG2859" s="140" t="s">
        <v>728</v>
      </c>
      <c r="AH2859" s="140">
        <v>27321</v>
      </c>
      <c r="AI2859" s="44"/>
      <c r="AK2859" s="44"/>
      <c r="AL2859" s="4"/>
    </row>
    <row r="2860" spans="1:38" x14ac:dyDescent="0.35">
      <c r="A2860" s="140" t="s">
        <v>4621</v>
      </c>
      <c r="B2860" s="140" t="s">
        <v>4622</v>
      </c>
      <c r="C2860" s="140" t="s">
        <v>281</v>
      </c>
      <c r="D2860" s="140" t="s">
        <v>11</v>
      </c>
      <c r="E2860" s="140" t="s">
        <v>535</v>
      </c>
      <c r="F2860" s="140">
        <v>1996</v>
      </c>
      <c r="G2860" s="140" t="s">
        <v>5558</v>
      </c>
      <c r="H2860" s="140" t="s">
        <v>728</v>
      </c>
      <c r="I2860" s="140" t="s">
        <v>728</v>
      </c>
      <c r="J2860" s="140" t="s">
        <v>728</v>
      </c>
      <c r="K2860" s="140">
        <v>9499878.6287847143</v>
      </c>
      <c r="L2860" s="140">
        <v>0</v>
      </c>
      <c r="M2860" s="140">
        <v>2395070.8513896395</v>
      </c>
      <c r="N2860" s="140">
        <v>0</v>
      </c>
      <c r="O2860" s="140">
        <v>7104807.7773950752</v>
      </c>
      <c r="P2860" s="140" t="s">
        <v>728</v>
      </c>
      <c r="Q2860" s="140">
        <v>0</v>
      </c>
      <c r="R2860" s="140">
        <v>0</v>
      </c>
      <c r="S2860" s="140">
        <v>0</v>
      </c>
      <c r="T2860" s="140">
        <v>0</v>
      </c>
      <c r="U2860" s="140">
        <v>0</v>
      </c>
      <c r="V2860" s="140" t="s">
        <v>728</v>
      </c>
      <c r="W2860" s="140" t="s">
        <v>728</v>
      </c>
      <c r="X2860" s="140" t="s">
        <v>728</v>
      </c>
      <c r="Y2860" s="140">
        <v>0</v>
      </c>
      <c r="Z2860" s="140" t="s">
        <v>728</v>
      </c>
      <c r="AA2860" s="140" t="s">
        <v>728</v>
      </c>
      <c r="AB2860" s="140" t="s">
        <v>728</v>
      </c>
      <c r="AC2860" s="140" t="s">
        <v>728</v>
      </c>
      <c r="AD2860" s="140" t="s">
        <v>728</v>
      </c>
      <c r="AE2860" s="140" t="s">
        <v>728</v>
      </c>
      <c r="AF2860" s="140" t="s">
        <v>728</v>
      </c>
      <c r="AG2860" s="140" t="s">
        <v>728</v>
      </c>
      <c r="AH2860" s="140">
        <v>26849</v>
      </c>
      <c r="AI2860" s="44"/>
      <c r="AK2860" s="44"/>
      <c r="AL2860" s="4"/>
    </row>
    <row r="2861" spans="1:38" x14ac:dyDescent="0.35">
      <c r="A2861" s="140" t="s">
        <v>4621</v>
      </c>
      <c r="B2861" s="140" t="s">
        <v>4622</v>
      </c>
      <c r="C2861" s="140" t="s">
        <v>281</v>
      </c>
      <c r="D2861" s="140" t="s">
        <v>11</v>
      </c>
      <c r="E2861" s="140" t="s">
        <v>535</v>
      </c>
      <c r="F2861" s="140">
        <v>1997</v>
      </c>
      <c r="G2861" s="140" t="s">
        <v>5559</v>
      </c>
      <c r="H2861" s="140" t="s">
        <v>728</v>
      </c>
      <c r="I2861" s="140" t="s">
        <v>728</v>
      </c>
      <c r="J2861" s="140" t="s">
        <v>728</v>
      </c>
      <c r="K2861" s="140">
        <v>8531512.2540944275</v>
      </c>
      <c r="L2861" s="140">
        <v>0</v>
      </c>
      <c r="M2861" s="140">
        <v>2416427.7802642346</v>
      </c>
      <c r="N2861" s="140">
        <v>0</v>
      </c>
      <c r="O2861" s="140">
        <v>6115084.4738301933</v>
      </c>
      <c r="P2861" s="140" t="s">
        <v>728</v>
      </c>
      <c r="Q2861" s="140">
        <v>0</v>
      </c>
      <c r="R2861" s="140">
        <v>0</v>
      </c>
      <c r="S2861" s="140">
        <v>0</v>
      </c>
      <c r="T2861" s="140">
        <v>0</v>
      </c>
      <c r="U2861" s="140">
        <v>0</v>
      </c>
      <c r="V2861" s="140" t="s">
        <v>728</v>
      </c>
      <c r="W2861" s="140" t="s">
        <v>728</v>
      </c>
      <c r="X2861" s="140" t="s">
        <v>728</v>
      </c>
      <c r="Y2861" s="140">
        <v>0</v>
      </c>
      <c r="Z2861" s="140" t="s">
        <v>728</v>
      </c>
      <c r="AA2861" s="140" t="s">
        <v>728</v>
      </c>
      <c r="AB2861" s="140" t="s">
        <v>728</v>
      </c>
      <c r="AC2861" s="140" t="s">
        <v>728</v>
      </c>
      <c r="AD2861" s="140" t="s">
        <v>728</v>
      </c>
      <c r="AE2861" s="140" t="s">
        <v>728</v>
      </c>
      <c r="AF2861" s="140" t="s">
        <v>728</v>
      </c>
      <c r="AG2861" s="140" t="s">
        <v>728</v>
      </c>
      <c r="AH2861" s="140">
        <v>26909</v>
      </c>
      <c r="AI2861" s="44"/>
      <c r="AK2861" s="44"/>
      <c r="AL2861" s="4"/>
    </row>
    <row r="2862" spans="1:38" x14ac:dyDescent="0.35">
      <c r="A2862" s="140" t="s">
        <v>4621</v>
      </c>
      <c r="B2862" s="140" t="s">
        <v>4622</v>
      </c>
      <c r="C2862" s="140" t="s">
        <v>281</v>
      </c>
      <c r="D2862" s="140" t="s">
        <v>11</v>
      </c>
      <c r="E2862" s="140" t="s">
        <v>535</v>
      </c>
      <c r="F2862" s="140">
        <v>1998</v>
      </c>
      <c r="G2862" s="140" t="s">
        <v>5560</v>
      </c>
      <c r="H2862" s="140" t="s">
        <v>728</v>
      </c>
      <c r="I2862" s="140" t="s">
        <v>728</v>
      </c>
      <c r="J2862" s="140" t="s">
        <v>728</v>
      </c>
      <c r="K2862" s="140">
        <v>7782384.9349285103</v>
      </c>
      <c r="L2862" s="140">
        <v>0</v>
      </c>
      <c r="M2862" s="140">
        <v>2431462.8616441838</v>
      </c>
      <c r="N2862" s="140">
        <v>0</v>
      </c>
      <c r="O2862" s="140">
        <v>5350922.0732843271</v>
      </c>
      <c r="P2862" s="140" t="s">
        <v>728</v>
      </c>
      <c r="Q2862" s="140">
        <v>0</v>
      </c>
      <c r="R2862" s="140">
        <v>0</v>
      </c>
      <c r="S2862" s="140">
        <v>0</v>
      </c>
      <c r="T2862" s="140">
        <v>0</v>
      </c>
      <c r="U2862" s="140">
        <v>0</v>
      </c>
      <c r="V2862" s="140" t="s">
        <v>728</v>
      </c>
      <c r="W2862" s="140" t="s">
        <v>728</v>
      </c>
      <c r="X2862" s="140" t="s">
        <v>728</v>
      </c>
      <c r="Y2862" s="140">
        <v>0</v>
      </c>
      <c r="Z2862" s="140" t="s">
        <v>728</v>
      </c>
      <c r="AA2862" s="140" t="s">
        <v>728</v>
      </c>
      <c r="AB2862" s="140" t="s">
        <v>728</v>
      </c>
      <c r="AC2862" s="140" t="s">
        <v>728</v>
      </c>
      <c r="AD2862" s="140" t="s">
        <v>728</v>
      </c>
      <c r="AE2862" s="140" t="s">
        <v>728</v>
      </c>
      <c r="AF2862" s="140" t="s">
        <v>728</v>
      </c>
      <c r="AG2862" s="140" t="s">
        <v>728</v>
      </c>
      <c r="AH2862" s="140">
        <v>27392</v>
      </c>
      <c r="AI2862" s="44"/>
      <c r="AK2862" s="44"/>
      <c r="AL2862" s="4"/>
    </row>
    <row r="2863" spans="1:38" x14ac:dyDescent="0.35">
      <c r="A2863" s="140" t="s">
        <v>4621</v>
      </c>
      <c r="B2863" s="140" t="s">
        <v>4622</v>
      </c>
      <c r="C2863" s="140" t="s">
        <v>281</v>
      </c>
      <c r="D2863" s="140" t="s">
        <v>11</v>
      </c>
      <c r="E2863" s="140" t="s">
        <v>535</v>
      </c>
      <c r="F2863" s="140">
        <v>1999</v>
      </c>
      <c r="G2863" s="140" t="s">
        <v>5561</v>
      </c>
      <c r="H2863" s="140" t="s">
        <v>728</v>
      </c>
      <c r="I2863" s="140" t="s">
        <v>728</v>
      </c>
      <c r="J2863" s="140" t="s">
        <v>728</v>
      </c>
      <c r="K2863" s="140">
        <v>7284347.9024856947</v>
      </c>
      <c r="L2863" s="140">
        <v>0</v>
      </c>
      <c r="M2863" s="140">
        <v>2457801.1331391511</v>
      </c>
      <c r="N2863" s="140">
        <v>0</v>
      </c>
      <c r="O2863" s="140">
        <v>4826546.7693465436</v>
      </c>
      <c r="P2863" s="140" t="s">
        <v>728</v>
      </c>
      <c r="Q2863" s="140">
        <v>0</v>
      </c>
      <c r="R2863" s="140">
        <v>0</v>
      </c>
      <c r="S2863" s="140">
        <v>0</v>
      </c>
      <c r="T2863" s="140">
        <v>0</v>
      </c>
      <c r="U2863" s="140">
        <v>0</v>
      </c>
      <c r="V2863" s="140" t="s">
        <v>728</v>
      </c>
      <c r="W2863" s="140" t="s">
        <v>728</v>
      </c>
      <c r="X2863" s="140" t="s">
        <v>728</v>
      </c>
      <c r="Y2863" s="140">
        <v>0</v>
      </c>
      <c r="Z2863" s="140" t="s">
        <v>728</v>
      </c>
      <c r="AA2863" s="140" t="s">
        <v>728</v>
      </c>
      <c r="AB2863" s="140" t="s">
        <v>728</v>
      </c>
      <c r="AC2863" s="140" t="s">
        <v>728</v>
      </c>
      <c r="AD2863" s="140" t="s">
        <v>728</v>
      </c>
      <c r="AE2863" s="140" t="s">
        <v>728</v>
      </c>
      <c r="AF2863" s="140" t="s">
        <v>728</v>
      </c>
      <c r="AG2863" s="140" t="s">
        <v>728</v>
      </c>
      <c r="AH2863" s="140">
        <v>28116</v>
      </c>
      <c r="AI2863" s="44"/>
      <c r="AK2863" s="44"/>
      <c r="AL2863" s="4"/>
    </row>
    <row r="2864" spans="1:38" x14ac:dyDescent="0.35">
      <c r="A2864" s="140" t="s">
        <v>4621</v>
      </c>
      <c r="B2864" s="140" t="s">
        <v>4622</v>
      </c>
      <c r="C2864" s="140" t="s">
        <v>281</v>
      </c>
      <c r="D2864" s="140" t="s">
        <v>11</v>
      </c>
      <c r="E2864" s="140" t="s">
        <v>535</v>
      </c>
      <c r="F2864" s="140">
        <v>2000</v>
      </c>
      <c r="G2864" s="140" t="s">
        <v>5562</v>
      </c>
      <c r="H2864" s="140" t="s">
        <v>728</v>
      </c>
      <c r="I2864" s="140" t="s">
        <v>728</v>
      </c>
      <c r="J2864" s="140" t="s">
        <v>728</v>
      </c>
      <c r="K2864" s="140">
        <v>5631678.9540531896</v>
      </c>
      <c r="L2864" s="140">
        <v>0</v>
      </c>
      <c r="M2864" s="140">
        <v>2491788.7740271664</v>
      </c>
      <c r="N2864" s="140">
        <v>0</v>
      </c>
      <c r="O2864" s="140">
        <v>3139890.1800260227</v>
      </c>
      <c r="P2864" s="140" t="s">
        <v>728</v>
      </c>
      <c r="Q2864" s="140">
        <v>0</v>
      </c>
      <c r="R2864" s="140">
        <v>0</v>
      </c>
      <c r="S2864" s="140">
        <v>0</v>
      </c>
      <c r="T2864" s="140">
        <v>0</v>
      </c>
      <c r="U2864" s="140">
        <v>0</v>
      </c>
      <c r="V2864" s="140" t="s">
        <v>728</v>
      </c>
      <c r="W2864" s="140" t="s">
        <v>728</v>
      </c>
      <c r="X2864" s="140" t="s">
        <v>728</v>
      </c>
      <c r="Y2864" s="140">
        <v>0</v>
      </c>
      <c r="Z2864" s="140" t="s">
        <v>728</v>
      </c>
      <c r="AA2864" s="140" t="s">
        <v>728</v>
      </c>
      <c r="AB2864" s="140" t="s">
        <v>728</v>
      </c>
      <c r="AC2864" s="140" t="s">
        <v>728</v>
      </c>
      <c r="AD2864" s="140" t="s">
        <v>728</v>
      </c>
      <c r="AE2864" s="140" t="s">
        <v>728</v>
      </c>
      <c r="AF2864" s="140" t="s">
        <v>728</v>
      </c>
      <c r="AG2864" s="140" t="s">
        <v>728</v>
      </c>
      <c r="AH2864" s="140">
        <v>28935</v>
      </c>
      <c r="AI2864" s="44"/>
      <c r="AK2864" s="44"/>
      <c r="AL2864" s="4"/>
    </row>
    <row r="2865" spans="1:38" x14ac:dyDescent="0.35">
      <c r="A2865" s="140" t="s">
        <v>4621</v>
      </c>
      <c r="B2865" s="140" t="s">
        <v>4622</v>
      </c>
      <c r="C2865" s="140" t="s">
        <v>281</v>
      </c>
      <c r="D2865" s="140" t="s">
        <v>11</v>
      </c>
      <c r="E2865" s="140" t="s">
        <v>535</v>
      </c>
      <c r="F2865" s="140">
        <v>2001</v>
      </c>
      <c r="G2865" s="140" t="s">
        <v>5563</v>
      </c>
      <c r="H2865" s="140" t="s">
        <v>728</v>
      </c>
      <c r="I2865" s="140" t="s">
        <v>728</v>
      </c>
      <c r="J2865" s="140" t="s">
        <v>728</v>
      </c>
      <c r="K2865" s="140">
        <v>4524419.6175631937</v>
      </c>
      <c r="L2865" s="140">
        <v>0</v>
      </c>
      <c r="M2865" s="140">
        <v>2508318.2177405711</v>
      </c>
      <c r="N2865" s="140">
        <v>0</v>
      </c>
      <c r="O2865" s="140">
        <v>2016101.3998226225</v>
      </c>
      <c r="P2865" s="140" t="s">
        <v>728</v>
      </c>
      <c r="Q2865" s="140">
        <v>0</v>
      </c>
      <c r="R2865" s="140">
        <v>0</v>
      </c>
      <c r="S2865" s="140">
        <v>0</v>
      </c>
      <c r="T2865" s="140">
        <v>0</v>
      </c>
      <c r="U2865" s="140">
        <v>0</v>
      </c>
      <c r="V2865" s="140" t="s">
        <v>728</v>
      </c>
      <c r="W2865" s="140" t="s">
        <v>728</v>
      </c>
      <c r="X2865" s="140" t="s">
        <v>728</v>
      </c>
      <c r="Y2865" s="140">
        <v>0</v>
      </c>
      <c r="Z2865" s="140" t="s">
        <v>728</v>
      </c>
      <c r="AA2865" s="140" t="s">
        <v>728</v>
      </c>
      <c r="AB2865" s="140" t="s">
        <v>728</v>
      </c>
      <c r="AC2865" s="140" t="s">
        <v>728</v>
      </c>
      <c r="AD2865" s="140" t="s">
        <v>728</v>
      </c>
      <c r="AE2865" s="140" t="s">
        <v>728</v>
      </c>
      <c r="AF2865" s="140" t="s">
        <v>728</v>
      </c>
      <c r="AG2865" s="140" t="s">
        <v>728</v>
      </c>
      <c r="AH2865" s="140">
        <v>29853</v>
      </c>
      <c r="AI2865" s="44"/>
      <c r="AK2865" s="44"/>
      <c r="AL2865" s="4"/>
    </row>
    <row r="2866" spans="1:38" x14ac:dyDescent="0.35">
      <c r="A2866" s="140" t="s">
        <v>4621</v>
      </c>
      <c r="B2866" s="140" t="s">
        <v>4622</v>
      </c>
      <c r="C2866" s="140" t="s">
        <v>281</v>
      </c>
      <c r="D2866" s="140" t="s">
        <v>11</v>
      </c>
      <c r="E2866" s="140" t="s">
        <v>535</v>
      </c>
      <c r="F2866" s="140">
        <v>2002</v>
      </c>
      <c r="G2866" s="140" t="s">
        <v>5564</v>
      </c>
      <c r="H2866" s="140" t="s">
        <v>728</v>
      </c>
      <c r="I2866" s="140" t="s">
        <v>728</v>
      </c>
      <c r="J2866" s="140" t="s">
        <v>728</v>
      </c>
      <c r="K2866" s="140">
        <v>7053737.2759606922</v>
      </c>
      <c r="L2866" s="140">
        <v>0</v>
      </c>
      <c r="M2866" s="140">
        <v>2472290.4560428355</v>
      </c>
      <c r="N2866" s="140">
        <v>0</v>
      </c>
      <c r="O2866" s="140">
        <v>4581446.8199178567</v>
      </c>
      <c r="P2866" s="140" t="s">
        <v>728</v>
      </c>
      <c r="Q2866" s="140">
        <v>0</v>
      </c>
      <c r="R2866" s="140">
        <v>0</v>
      </c>
      <c r="S2866" s="140">
        <v>0</v>
      </c>
      <c r="T2866" s="140">
        <v>0</v>
      </c>
      <c r="U2866" s="140">
        <v>0</v>
      </c>
      <c r="V2866" s="140" t="s">
        <v>728</v>
      </c>
      <c r="W2866" s="140" t="s">
        <v>728</v>
      </c>
      <c r="X2866" s="140" t="s">
        <v>728</v>
      </c>
      <c r="Y2866" s="140">
        <v>0</v>
      </c>
      <c r="Z2866" s="140" t="s">
        <v>728</v>
      </c>
      <c r="AA2866" s="140" t="s">
        <v>728</v>
      </c>
      <c r="AB2866" s="140" t="s">
        <v>728</v>
      </c>
      <c r="AC2866" s="140" t="s">
        <v>728</v>
      </c>
      <c r="AD2866" s="140" t="s">
        <v>728</v>
      </c>
      <c r="AE2866" s="140" t="s">
        <v>728</v>
      </c>
      <c r="AF2866" s="140" t="s">
        <v>728</v>
      </c>
      <c r="AG2866" s="140" t="s">
        <v>728</v>
      </c>
      <c r="AH2866" s="140">
        <v>30910</v>
      </c>
      <c r="AI2866" s="44"/>
      <c r="AK2866" s="44"/>
      <c r="AL2866" s="4"/>
    </row>
    <row r="2867" spans="1:38" x14ac:dyDescent="0.35">
      <c r="A2867" s="140" t="s">
        <v>4621</v>
      </c>
      <c r="B2867" s="140" t="s">
        <v>4622</v>
      </c>
      <c r="C2867" s="140" t="s">
        <v>281</v>
      </c>
      <c r="D2867" s="140" t="s">
        <v>11</v>
      </c>
      <c r="E2867" s="140" t="s">
        <v>535</v>
      </c>
      <c r="F2867" s="140">
        <v>2003</v>
      </c>
      <c r="G2867" s="140" t="s">
        <v>5565</v>
      </c>
      <c r="H2867" s="140" t="s">
        <v>728</v>
      </c>
      <c r="I2867" s="140" t="s">
        <v>728</v>
      </c>
      <c r="J2867" s="140" t="s">
        <v>728</v>
      </c>
      <c r="K2867" s="140">
        <v>8206602.3888316713</v>
      </c>
      <c r="L2867" s="140">
        <v>0</v>
      </c>
      <c r="M2867" s="140">
        <v>2491081.2708049235</v>
      </c>
      <c r="N2867" s="140">
        <v>0</v>
      </c>
      <c r="O2867" s="140">
        <v>5715521.1180267483</v>
      </c>
      <c r="P2867" s="140" t="s">
        <v>728</v>
      </c>
      <c r="Q2867" s="140">
        <v>0</v>
      </c>
      <c r="R2867" s="140">
        <v>0</v>
      </c>
      <c r="S2867" s="140">
        <v>0</v>
      </c>
      <c r="T2867" s="140">
        <v>0</v>
      </c>
      <c r="U2867" s="140">
        <v>0</v>
      </c>
      <c r="V2867" s="140" t="s">
        <v>728</v>
      </c>
      <c r="W2867" s="140" t="s">
        <v>728</v>
      </c>
      <c r="X2867" s="140" t="s">
        <v>728</v>
      </c>
      <c r="Y2867" s="140">
        <v>0</v>
      </c>
      <c r="Z2867" s="140" t="s">
        <v>728</v>
      </c>
      <c r="AA2867" s="140" t="s">
        <v>728</v>
      </c>
      <c r="AB2867" s="140" t="s">
        <v>728</v>
      </c>
      <c r="AC2867" s="140" t="s">
        <v>728</v>
      </c>
      <c r="AD2867" s="140" t="s">
        <v>728</v>
      </c>
      <c r="AE2867" s="140" t="s">
        <v>728</v>
      </c>
      <c r="AF2867" s="140" t="s">
        <v>728</v>
      </c>
      <c r="AG2867" s="140" t="s">
        <v>728</v>
      </c>
      <c r="AH2867" s="140">
        <v>32053</v>
      </c>
      <c r="AI2867" s="44"/>
      <c r="AK2867" s="44"/>
      <c r="AL2867" s="4"/>
    </row>
    <row r="2868" spans="1:38" x14ac:dyDescent="0.35">
      <c r="A2868" s="140" t="s">
        <v>4621</v>
      </c>
      <c r="B2868" s="140" t="s">
        <v>4622</v>
      </c>
      <c r="C2868" s="140" t="s">
        <v>281</v>
      </c>
      <c r="D2868" s="140" t="s">
        <v>11</v>
      </c>
      <c r="E2868" s="140" t="s">
        <v>535</v>
      </c>
      <c r="F2868" s="140">
        <v>2004</v>
      </c>
      <c r="G2868" s="140" t="s">
        <v>5566</v>
      </c>
      <c r="H2868" s="140" t="s">
        <v>728</v>
      </c>
      <c r="I2868" s="140" t="s">
        <v>728</v>
      </c>
      <c r="J2868" s="140" t="s">
        <v>728</v>
      </c>
      <c r="K2868" s="140">
        <v>31389256.396625515</v>
      </c>
      <c r="L2868" s="140">
        <v>0</v>
      </c>
      <c r="M2868" s="140">
        <v>2555690.480321764</v>
      </c>
      <c r="N2868" s="140">
        <v>0</v>
      </c>
      <c r="O2868" s="140">
        <v>28833565.91630375</v>
      </c>
      <c r="P2868" s="140" t="s">
        <v>728</v>
      </c>
      <c r="Q2868" s="140">
        <v>0</v>
      </c>
      <c r="R2868" s="140">
        <v>0</v>
      </c>
      <c r="S2868" s="140">
        <v>0</v>
      </c>
      <c r="T2868" s="140">
        <v>0</v>
      </c>
      <c r="U2868" s="140">
        <v>0</v>
      </c>
      <c r="V2868" s="140" t="s">
        <v>728</v>
      </c>
      <c r="W2868" s="140" t="s">
        <v>728</v>
      </c>
      <c r="X2868" s="140" t="s">
        <v>728</v>
      </c>
      <c r="Y2868" s="140">
        <v>0</v>
      </c>
      <c r="Z2868" s="140" t="s">
        <v>728</v>
      </c>
      <c r="AA2868" s="140" t="s">
        <v>728</v>
      </c>
      <c r="AB2868" s="140" t="s">
        <v>728</v>
      </c>
      <c r="AC2868" s="140" t="s">
        <v>728</v>
      </c>
      <c r="AD2868" s="140" t="s">
        <v>728</v>
      </c>
      <c r="AE2868" s="140" t="s">
        <v>728</v>
      </c>
      <c r="AF2868" s="140" t="s">
        <v>728</v>
      </c>
      <c r="AG2868" s="140" t="s">
        <v>728</v>
      </c>
      <c r="AH2868" s="140">
        <v>33186</v>
      </c>
      <c r="AI2868" s="44"/>
      <c r="AK2868" s="44"/>
      <c r="AL2868" s="4"/>
    </row>
    <row r="2869" spans="1:38" x14ac:dyDescent="0.35">
      <c r="A2869" s="140" t="s">
        <v>4621</v>
      </c>
      <c r="B2869" s="140" t="s">
        <v>4622</v>
      </c>
      <c r="C2869" s="140" t="s">
        <v>281</v>
      </c>
      <c r="D2869" s="140" t="s">
        <v>11</v>
      </c>
      <c r="E2869" s="140" t="s">
        <v>535</v>
      </c>
      <c r="F2869" s="140">
        <v>2005</v>
      </c>
      <c r="G2869" s="140" t="s">
        <v>5567</v>
      </c>
      <c r="H2869" s="140" t="s">
        <v>728</v>
      </c>
      <c r="I2869" s="140" t="s">
        <v>728</v>
      </c>
      <c r="J2869" s="140" t="s">
        <v>728</v>
      </c>
      <c r="K2869" s="140">
        <v>30388805.674495857</v>
      </c>
      <c r="L2869" s="140">
        <v>0</v>
      </c>
      <c r="M2869" s="140">
        <v>2616986.4000259438</v>
      </c>
      <c r="N2869" s="140">
        <v>0</v>
      </c>
      <c r="O2869" s="140">
        <v>27771819.274469912</v>
      </c>
      <c r="P2869" s="140" t="s">
        <v>728</v>
      </c>
      <c r="Q2869" s="140">
        <v>0</v>
      </c>
      <c r="R2869" s="140">
        <v>0</v>
      </c>
      <c r="S2869" s="140">
        <v>0</v>
      </c>
      <c r="T2869" s="140">
        <v>0</v>
      </c>
      <c r="U2869" s="140">
        <v>0</v>
      </c>
      <c r="V2869" s="140" t="s">
        <v>728</v>
      </c>
      <c r="W2869" s="140" t="s">
        <v>728</v>
      </c>
      <c r="X2869" s="140" t="s">
        <v>728</v>
      </c>
      <c r="Y2869" s="140">
        <v>0</v>
      </c>
      <c r="Z2869" s="140" t="s">
        <v>728</v>
      </c>
      <c r="AA2869" s="140" t="s">
        <v>728</v>
      </c>
      <c r="AB2869" s="140" t="s">
        <v>728</v>
      </c>
      <c r="AC2869" s="140" t="s">
        <v>728</v>
      </c>
      <c r="AD2869" s="140" t="s">
        <v>728</v>
      </c>
      <c r="AE2869" s="140" t="s">
        <v>728</v>
      </c>
      <c r="AF2869" s="140" t="s">
        <v>728</v>
      </c>
      <c r="AG2869" s="140" t="s">
        <v>728</v>
      </c>
      <c r="AH2869" s="140">
        <v>34248</v>
      </c>
      <c r="AI2869" s="44"/>
      <c r="AK2869" s="44"/>
      <c r="AL2869" s="4"/>
    </row>
    <row r="2870" spans="1:38" x14ac:dyDescent="0.35">
      <c r="A2870" s="140" t="s">
        <v>4621</v>
      </c>
      <c r="B2870" s="140" t="s">
        <v>4622</v>
      </c>
      <c r="C2870" s="140" t="s">
        <v>281</v>
      </c>
      <c r="D2870" s="140" t="s">
        <v>11</v>
      </c>
      <c r="E2870" s="140" t="s">
        <v>535</v>
      </c>
      <c r="F2870" s="140">
        <v>2006</v>
      </c>
      <c r="G2870" s="140" t="s">
        <v>5568</v>
      </c>
      <c r="H2870" s="140" t="s">
        <v>728</v>
      </c>
      <c r="I2870" s="140" t="s">
        <v>728</v>
      </c>
      <c r="J2870" s="140" t="s">
        <v>728</v>
      </c>
      <c r="K2870" s="140">
        <v>27769214.039418418</v>
      </c>
      <c r="L2870" s="140">
        <v>0</v>
      </c>
      <c r="M2870" s="140">
        <v>2646419.9781442024</v>
      </c>
      <c r="N2870" s="140">
        <v>0</v>
      </c>
      <c r="O2870" s="140">
        <v>25122794.061274216</v>
      </c>
      <c r="P2870" s="140" t="s">
        <v>728</v>
      </c>
      <c r="Q2870" s="140">
        <v>0</v>
      </c>
      <c r="R2870" s="140">
        <v>0</v>
      </c>
      <c r="S2870" s="140">
        <v>0</v>
      </c>
      <c r="T2870" s="140">
        <v>0</v>
      </c>
      <c r="U2870" s="140">
        <v>0</v>
      </c>
      <c r="V2870" s="140" t="s">
        <v>728</v>
      </c>
      <c r="W2870" s="140" t="s">
        <v>728</v>
      </c>
      <c r="X2870" s="140" t="s">
        <v>728</v>
      </c>
      <c r="Y2870" s="140">
        <v>0</v>
      </c>
      <c r="Z2870" s="140" t="s">
        <v>728</v>
      </c>
      <c r="AA2870" s="140" t="s">
        <v>728</v>
      </c>
      <c r="AB2870" s="140" t="s">
        <v>728</v>
      </c>
      <c r="AC2870" s="140" t="s">
        <v>728</v>
      </c>
      <c r="AD2870" s="140" t="s">
        <v>728</v>
      </c>
      <c r="AE2870" s="140" t="s">
        <v>728</v>
      </c>
      <c r="AF2870" s="140" t="s">
        <v>728</v>
      </c>
      <c r="AG2870" s="140" t="s">
        <v>728</v>
      </c>
      <c r="AH2870" s="140">
        <v>35237</v>
      </c>
      <c r="AI2870" s="44"/>
      <c r="AK2870" s="44"/>
      <c r="AL2870" s="4"/>
    </row>
    <row r="2871" spans="1:38" x14ac:dyDescent="0.35">
      <c r="A2871" s="140" t="s">
        <v>4621</v>
      </c>
      <c r="B2871" s="140" t="s">
        <v>4622</v>
      </c>
      <c r="C2871" s="140" t="s">
        <v>281</v>
      </c>
      <c r="D2871" s="140" t="s">
        <v>11</v>
      </c>
      <c r="E2871" s="140" t="s">
        <v>535</v>
      </c>
      <c r="F2871" s="140">
        <v>2007</v>
      </c>
      <c r="G2871" s="140" t="s">
        <v>5569</v>
      </c>
      <c r="H2871" s="140" t="s">
        <v>728</v>
      </c>
      <c r="I2871" s="140" t="s">
        <v>728</v>
      </c>
      <c r="J2871" s="140" t="s">
        <v>728</v>
      </c>
      <c r="K2871" s="140">
        <v>29818955.685714532</v>
      </c>
      <c r="L2871" s="140">
        <v>0</v>
      </c>
      <c r="M2871" s="140">
        <v>2622015.699088145</v>
      </c>
      <c r="N2871" s="140">
        <v>0</v>
      </c>
      <c r="O2871" s="140">
        <v>27196939.986626387</v>
      </c>
      <c r="P2871" s="140" t="s">
        <v>728</v>
      </c>
      <c r="Q2871" s="140">
        <v>0</v>
      </c>
      <c r="R2871" s="140">
        <v>0</v>
      </c>
      <c r="S2871" s="140">
        <v>0</v>
      </c>
      <c r="T2871" s="140">
        <v>0</v>
      </c>
      <c r="U2871" s="140">
        <v>0</v>
      </c>
      <c r="V2871" s="140" t="s">
        <v>728</v>
      </c>
      <c r="W2871" s="140" t="s">
        <v>728</v>
      </c>
      <c r="X2871" s="140" t="s">
        <v>728</v>
      </c>
      <c r="Y2871" s="140">
        <v>0</v>
      </c>
      <c r="Z2871" s="140" t="s">
        <v>728</v>
      </c>
      <c r="AA2871" s="140" t="s">
        <v>728</v>
      </c>
      <c r="AB2871" s="140" t="s">
        <v>728</v>
      </c>
      <c r="AC2871" s="140" t="s">
        <v>728</v>
      </c>
      <c r="AD2871" s="140" t="s">
        <v>728</v>
      </c>
      <c r="AE2871" s="140" t="s">
        <v>728</v>
      </c>
      <c r="AF2871" s="140" t="s">
        <v>728</v>
      </c>
      <c r="AG2871" s="140" t="s">
        <v>728</v>
      </c>
      <c r="AH2871" s="140">
        <v>36137</v>
      </c>
      <c r="AI2871" s="44"/>
      <c r="AK2871" s="44"/>
      <c r="AL2871" s="4"/>
    </row>
    <row r="2872" spans="1:38" x14ac:dyDescent="0.35">
      <c r="A2872" s="140" t="s">
        <v>4621</v>
      </c>
      <c r="B2872" s="140" t="s">
        <v>4622</v>
      </c>
      <c r="C2872" s="140" t="s">
        <v>281</v>
      </c>
      <c r="D2872" s="140" t="s">
        <v>11</v>
      </c>
      <c r="E2872" s="140" t="s">
        <v>535</v>
      </c>
      <c r="F2872" s="140">
        <v>2008</v>
      </c>
      <c r="G2872" s="140" t="s">
        <v>5570</v>
      </c>
      <c r="H2872" s="140" t="s">
        <v>728</v>
      </c>
      <c r="I2872" s="140" t="s">
        <v>728</v>
      </c>
      <c r="J2872" s="140" t="s">
        <v>728</v>
      </c>
      <c r="K2872" s="140">
        <v>27403266.501134794</v>
      </c>
      <c r="L2872" s="140">
        <v>0</v>
      </c>
      <c r="M2872" s="140">
        <v>2734913.5539279315</v>
      </c>
      <c r="N2872" s="140">
        <v>0</v>
      </c>
      <c r="O2872" s="140">
        <v>24668352.947206862</v>
      </c>
      <c r="P2872" s="140" t="s">
        <v>728</v>
      </c>
      <c r="Q2872" s="140">
        <v>0</v>
      </c>
      <c r="R2872" s="140">
        <v>0</v>
      </c>
      <c r="S2872" s="140">
        <v>0</v>
      </c>
      <c r="T2872" s="140">
        <v>0</v>
      </c>
      <c r="U2872" s="140">
        <v>0</v>
      </c>
      <c r="V2872" s="140" t="s">
        <v>728</v>
      </c>
      <c r="W2872" s="140" t="s">
        <v>728</v>
      </c>
      <c r="X2872" s="140" t="s">
        <v>728</v>
      </c>
      <c r="Y2872" s="140">
        <v>0</v>
      </c>
      <c r="Z2872" s="140" t="s">
        <v>728</v>
      </c>
      <c r="AA2872" s="140" t="s">
        <v>728</v>
      </c>
      <c r="AB2872" s="140" t="s">
        <v>728</v>
      </c>
      <c r="AC2872" s="140" t="s">
        <v>728</v>
      </c>
      <c r="AD2872" s="140" t="s">
        <v>728</v>
      </c>
      <c r="AE2872" s="140" t="s">
        <v>728</v>
      </c>
      <c r="AF2872" s="140" t="s">
        <v>728</v>
      </c>
      <c r="AG2872" s="140" t="s">
        <v>728</v>
      </c>
      <c r="AH2872" s="140">
        <v>36885</v>
      </c>
      <c r="AI2872" s="44"/>
      <c r="AK2872" s="44"/>
      <c r="AL2872" s="4"/>
    </row>
    <row r="2873" spans="1:38" x14ac:dyDescent="0.35">
      <c r="A2873" s="140" t="s">
        <v>4621</v>
      </c>
      <c r="B2873" s="140" t="s">
        <v>4622</v>
      </c>
      <c r="C2873" s="140" t="s">
        <v>281</v>
      </c>
      <c r="D2873" s="140" t="s">
        <v>11</v>
      </c>
      <c r="E2873" s="140" t="s">
        <v>535</v>
      </c>
      <c r="F2873" s="140">
        <v>2009</v>
      </c>
      <c r="G2873" s="140" t="s">
        <v>5571</v>
      </c>
      <c r="H2873" s="140" t="s">
        <v>728</v>
      </c>
      <c r="I2873" s="140" t="s">
        <v>728</v>
      </c>
      <c r="J2873" s="140" t="s">
        <v>728</v>
      </c>
      <c r="K2873" s="140">
        <v>24262240.777740985</v>
      </c>
      <c r="L2873" s="140">
        <v>0</v>
      </c>
      <c r="M2873" s="140">
        <v>2637651.1584404851</v>
      </c>
      <c r="N2873" s="140">
        <v>0</v>
      </c>
      <c r="O2873" s="140">
        <v>21624589.6193005</v>
      </c>
      <c r="P2873" s="140" t="s">
        <v>728</v>
      </c>
      <c r="Q2873" s="140">
        <v>0</v>
      </c>
      <c r="R2873" s="140">
        <v>0</v>
      </c>
      <c r="S2873" s="140">
        <v>0</v>
      </c>
      <c r="T2873" s="140">
        <v>0</v>
      </c>
      <c r="U2873" s="140">
        <v>0</v>
      </c>
      <c r="V2873" s="140" t="s">
        <v>728</v>
      </c>
      <c r="W2873" s="140" t="s">
        <v>728</v>
      </c>
      <c r="X2873" s="140" t="s">
        <v>728</v>
      </c>
      <c r="Y2873" s="140">
        <v>0</v>
      </c>
      <c r="Z2873" s="140" t="s">
        <v>728</v>
      </c>
      <c r="AA2873" s="140" t="s">
        <v>728</v>
      </c>
      <c r="AB2873" s="140" t="s">
        <v>728</v>
      </c>
      <c r="AC2873" s="140" t="s">
        <v>728</v>
      </c>
      <c r="AD2873" s="140" t="s">
        <v>728</v>
      </c>
      <c r="AE2873" s="140" t="s">
        <v>728</v>
      </c>
      <c r="AF2873" s="140" t="s">
        <v>728</v>
      </c>
      <c r="AG2873" s="140" t="s">
        <v>728</v>
      </c>
      <c r="AH2873" s="140">
        <v>37377</v>
      </c>
      <c r="AI2873" s="44"/>
      <c r="AK2873" s="44"/>
      <c r="AL2873" s="4"/>
    </row>
    <row r="2874" spans="1:38" x14ac:dyDescent="0.35">
      <c r="A2874" s="140" t="s">
        <v>4621</v>
      </c>
      <c r="B2874" s="140" t="s">
        <v>4622</v>
      </c>
      <c r="C2874" s="140" t="s">
        <v>281</v>
      </c>
      <c r="D2874" s="140" t="s">
        <v>11</v>
      </c>
      <c r="E2874" s="140" t="s">
        <v>535</v>
      </c>
      <c r="F2874" s="140">
        <v>2010</v>
      </c>
      <c r="G2874" s="140" t="s">
        <v>5572</v>
      </c>
      <c r="H2874" s="140" t="s">
        <v>728</v>
      </c>
      <c r="I2874" s="140" t="s">
        <v>728</v>
      </c>
      <c r="J2874" s="140" t="s">
        <v>728</v>
      </c>
      <c r="K2874" s="140">
        <v>13124039.706778539</v>
      </c>
      <c r="L2874" s="140">
        <v>0</v>
      </c>
      <c r="M2874" s="140">
        <v>2807323.043112136</v>
      </c>
      <c r="N2874" s="140">
        <v>0</v>
      </c>
      <c r="O2874" s="140">
        <v>10316716.663666403</v>
      </c>
      <c r="P2874" s="140" t="s">
        <v>728</v>
      </c>
      <c r="Q2874" s="140">
        <v>0</v>
      </c>
      <c r="R2874" s="140">
        <v>0</v>
      </c>
      <c r="S2874" s="140">
        <v>0</v>
      </c>
      <c r="T2874" s="140">
        <v>0</v>
      </c>
      <c r="U2874" s="140">
        <v>0</v>
      </c>
      <c r="V2874" s="140" t="s">
        <v>728</v>
      </c>
      <c r="W2874" s="140" t="s">
        <v>728</v>
      </c>
      <c r="X2874" s="140" t="s">
        <v>728</v>
      </c>
      <c r="Y2874" s="140">
        <v>0</v>
      </c>
      <c r="Z2874" s="140" t="s">
        <v>728</v>
      </c>
      <c r="AA2874" s="140" t="s">
        <v>728</v>
      </c>
      <c r="AB2874" s="140" t="s">
        <v>728</v>
      </c>
      <c r="AC2874" s="140" t="s">
        <v>728</v>
      </c>
      <c r="AD2874" s="140" t="s">
        <v>728</v>
      </c>
      <c r="AE2874" s="140" t="s">
        <v>728</v>
      </c>
      <c r="AF2874" s="140" t="s">
        <v>728</v>
      </c>
      <c r="AG2874" s="140" t="s">
        <v>728</v>
      </c>
      <c r="AH2874" s="140">
        <v>37582</v>
      </c>
      <c r="AI2874" s="44"/>
      <c r="AK2874" s="44"/>
      <c r="AL2874" s="4"/>
    </row>
    <row r="2875" spans="1:38" x14ac:dyDescent="0.35">
      <c r="A2875" s="140" t="s">
        <v>4621</v>
      </c>
      <c r="B2875" s="140" t="s">
        <v>4622</v>
      </c>
      <c r="C2875" s="140" t="s">
        <v>281</v>
      </c>
      <c r="D2875" s="140" t="s">
        <v>11</v>
      </c>
      <c r="E2875" s="140" t="s">
        <v>535</v>
      </c>
      <c r="F2875" s="140">
        <v>2011</v>
      </c>
      <c r="G2875" s="140" t="s">
        <v>5573</v>
      </c>
      <c r="H2875" s="140" t="s">
        <v>728</v>
      </c>
      <c r="I2875" s="140" t="s">
        <v>728</v>
      </c>
      <c r="J2875" s="140" t="s">
        <v>728</v>
      </c>
      <c r="K2875" s="140">
        <v>9027270.7935387772</v>
      </c>
      <c r="L2875" s="140">
        <v>0</v>
      </c>
      <c r="M2875" s="140">
        <v>2834785.0072604464</v>
      </c>
      <c r="N2875" s="140">
        <v>0</v>
      </c>
      <c r="O2875" s="140">
        <v>6192485.7862783307</v>
      </c>
      <c r="P2875" s="140" t="s">
        <v>728</v>
      </c>
      <c r="Q2875" s="140">
        <v>0</v>
      </c>
      <c r="R2875" s="140">
        <v>0</v>
      </c>
      <c r="S2875" s="140">
        <v>0</v>
      </c>
      <c r="T2875" s="140">
        <v>0</v>
      </c>
      <c r="U2875" s="140">
        <v>0</v>
      </c>
      <c r="V2875" s="140" t="s">
        <v>728</v>
      </c>
      <c r="W2875" s="140" t="s">
        <v>728</v>
      </c>
      <c r="X2875" s="140" t="s">
        <v>728</v>
      </c>
      <c r="Y2875" s="140">
        <v>0</v>
      </c>
      <c r="Z2875" s="140" t="s">
        <v>728</v>
      </c>
      <c r="AA2875" s="140" t="s">
        <v>728</v>
      </c>
      <c r="AB2875" s="140" t="s">
        <v>728</v>
      </c>
      <c r="AC2875" s="140" t="s">
        <v>728</v>
      </c>
      <c r="AD2875" s="140" t="s">
        <v>728</v>
      </c>
      <c r="AE2875" s="140" t="s">
        <v>728</v>
      </c>
      <c r="AF2875" s="140" t="s">
        <v>728</v>
      </c>
      <c r="AG2875" s="140" t="s">
        <v>728</v>
      </c>
      <c r="AH2875" s="140">
        <v>37446</v>
      </c>
      <c r="AI2875" s="44"/>
      <c r="AK2875" s="44"/>
      <c r="AL2875" s="4"/>
    </row>
    <row r="2876" spans="1:38" x14ac:dyDescent="0.35">
      <c r="A2876" s="140" t="s">
        <v>4621</v>
      </c>
      <c r="B2876" s="140" t="s">
        <v>4622</v>
      </c>
      <c r="C2876" s="140" t="s">
        <v>281</v>
      </c>
      <c r="D2876" s="140" t="s">
        <v>11</v>
      </c>
      <c r="E2876" s="140" t="s">
        <v>535</v>
      </c>
      <c r="F2876" s="140">
        <v>2012</v>
      </c>
      <c r="G2876" s="140" t="s">
        <v>5574</v>
      </c>
      <c r="H2876" s="140" t="s">
        <v>728</v>
      </c>
      <c r="I2876" s="140" t="s">
        <v>728</v>
      </c>
      <c r="J2876" s="140" t="s">
        <v>728</v>
      </c>
      <c r="K2876" s="140">
        <v>9033062.9839902092</v>
      </c>
      <c r="L2876" s="140">
        <v>0</v>
      </c>
      <c r="M2876" s="140">
        <v>2853035.0883100373</v>
      </c>
      <c r="N2876" s="140">
        <v>0</v>
      </c>
      <c r="O2876" s="140">
        <v>6180027.8956801724</v>
      </c>
      <c r="P2876" s="140" t="s">
        <v>728</v>
      </c>
      <c r="Q2876" s="140">
        <v>0</v>
      </c>
      <c r="R2876" s="140">
        <v>0</v>
      </c>
      <c r="S2876" s="140">
        <v>0</v>
      </c>
      <c r="T2876" s="140">
        <v>0</v>
      </c>
      <c r="U2876" s="140">
        <v>0</v>
      </c>
      <c r="V2876" s="140" t="s">
        <v>728</v>
      </c>
      <c r="W2876" s="140" t="s">
        <v>728</v>
      </c>
      <c r="X2876" s="140" t="s">
        <v>728</v>
      </c>
      <c r="Y2876" s="140">
        <v>0</v>
      </c>
      <c r="Z2876" s="140" t="s">
        <v>728</v>
      </c>
      <c r="AA2876" s="140" t="s">
        <v>728</v>
      </c>
      <c r="AB2876" s="140" t="s">
        <v>728</v>
      </c>
      <c r="AC2876" s="140" t="s">
        <v>728</v>
      </c>
      <c r="AD2876" s="140" t="s">
        <v>728</v>
      </c>
      <c r="AE2876" s="140" t="s">
        <v>728</v>
      </c>
      <c r="AF2876" s="140" t="s">
        <v>728</v>
      </c>
      <c r="AG2876" s="140" t="s">
        <v>728</v>
      </c>
      <c r="AH2876" s="140">
        <v>37009</v>
      </c>
      <c r="AI2876" s="44"/>
      <c r="AK2876" s="44"/>
      <c r="AL2876" s="4"/>
    </row>
    <row r="2877" spans="1:38" x14ac:dyDescent="0.35">
      <c r="A2877" s="140" t="s">
        <v>4621</v>
      </c>
      <c r="B2877" s="140" t="s">
        <v>4622</v>
      </c>
      <c r="C2877" s="140" t="s">
        <v>281</v>
      </c>
      <c r="D2877" s="140" t="s">
        <v>11</v>
      </c>
      <c r="E2877" s="140" t="s">
        <v>535</v>
      </c>
      <c r="F2877" s="140">
        <v>2013</v>
      </c>
      <c r="G2877" s="140" t="s">
        <v>5575</v>
      </c>
      <c r="H2877" s="140" t="s">
        <v>728</v>
      </c>
      <c r="I2877" s="140" t="s">
        <v>728</v>
      </c>
      <c r="J2877" s="140" t="s">
        <v>728</v>
      </c>
      <c r="K2877" s="140">
        <v>9074318.8286433183</v>
      </c>
      <c r="L2877" s="140">
        <v>0</v>
      </c>
      <c r="M2877" s="140">
        <v>2870119.0157143613</v>
      </c>
      <c r="N2877" s="140">
        <v>0</v>
      </c>
      <c r="O2877" s="140">
        <v>6204199.8129289569</v>
      </c>
      <c r="P2877" s="140" t="s">
        <v>728</v>
      </c>
      <c r="Q2877" s="140">
        <v>0</v>
      </c>
      <c r="R2877" s="140">
        <v>0</v>
      </c>
      <c r="S2877" s="140">
        <v>0</v>
      </c>
      <c r="T2877" s="140">
        <v>0</v>
      </c>
      <c r="U2877" s="140">
        <v>0</v>
      </c>
      <c r="V2877" s="140" t="s">
        <v>728</v>
      </c>
      <c r="W2877" s="140" t="s">
        <v>728</v>
      </c>
      <c r="X2877" s="140" t="s">
        <v>728</v>
      </c>
      <c r="Y2877" s="140">
        <v>0</v>
      </c>
      <c r="Z2877" s="140" t="s">
        <v>728</v>
      </c>
      <c r="AA2877" s="140" t="s">
        <v>728</v>
      </c>
      <c r="AB2877" s="140" t="s">
        <v>728</v>
      </c>
      <c r="AC2877" s="140" t="s">
        <v>728</v>
      </c>
      <c r="AD2877" s="140" t="s">
        <v>728</v>
      </c>
      <c r="AE2877" s="140" t="s">
        <v>728</v>
      </c>
      <c r="AF2877" s="140" t="s">
        <v>728</v>
      </c>
      <c r="AG2877" s="140" t="s">
        <v>728</v>
      </c>
      <c r="AH2877" s="140">
        <v>36453</v>
      </c>
      <c r="AI2877" s="44"/>
      <c r="AK2877" s="44"/>
      <c r="AL2877" s="4"/>
    </row>
    <row r="2878" spans="1:38" x14ac:dyDescent="0.35">
      <c r="A2878" s="140" t="s">
        <v>4621</v>
      </c>
      <c r="B2878" s="140" t="s">
        <v>4622</v>
      </c>
      <c r="C2878" s="140" t="s">
        <v>281</v>
      </c>
      <c r="D2878" s="140" t="s">
        <v>11</v>
      </c>
      <c r="E2878" s="140" t="s">
        <v>535</v>
      </c>
      <c r="F2878" s="140">
        <v>2014</v>
      </c>
      <c r="G2878" s="140" t="s">
        <v>5576</v>
      </c>
      <c r="H2878" s="140" t="s">
        <v>728</v>
      </c>
      <c r="I2878" s="140" t="s">
        <v>728</v>
      </c>
      <c r="J2878" s="140" t="s">
        <v>728</v>
      </c>
      <c r="K2878" s="140">
        <v>10216995.812799925</v>
      </c>
      <c r="L2878" s="140">
        <v>0</v>
      </c>
      <c r="M2878" s="140">
        <v>2891800.1814598595</v>
      </c>
      <c r="N2878" s="140">
        <v>0</v>
      </c>
      <c r="O2878" s="140">
        <v>7325195.631340066</v>
      </c>
      <c r="P2878" s="140" t="s">
        <v>728</v>
      </c>
      <c r="Q2878" s="140">
        <v>0</v>
      </c>
      <c r="R2878" s="140">
        <v>0</v>
      </c>
      <c r="S2878" s="140">
        <v>0</v>
      </c>
      <c r="T2878" s="140">
        <v>0</v>
      </c>
      <c r="U2878" s="140">
        <v>0</v>
      </c>
      <c r="V2878" s="140" t="s">
        <v>728</v>
      </c>
      <c r="W2878" s="140" t="s">
        <v>728</v>
      </c>
      <c r="X2878" s="140" t="s">
        <v>728</v>
      </c>
      <c r="Y2878" s="140">
        <v>0</v>
      </c>
      <c r="Z2878" s="140" t="s">
        <v>728</v>
      </c>
      <c r="AA2878" s="140" t="s">
        <v>728</v>
      </c>
      <c r="AB2878" s="140" t="s">
        <v>728</v>
      </c>
      <c r="AC2878" s="140" t="s">
        <v>728</v>
      </c>
      <c r="AD2878" s="140" t="s">
        <v>728</v>
      </c>
      <c r="AE2878" s="140" t="s">
        <v>728</v>
      </c>
      <c r="AF2878" s="140" t="s">
        <v>728</v>
      </c>
      <c r="AG2878" s="140" t="s">
        <v>728</v>
      </c>
      <c r="AH2878" s="140">
        <v>36015</v>
      </c>
      <c r="AI2878" s="44"/>
      <c r="AK2878" s="44"/>
      <c r="AL2878" s="4"/>
    </row>
    <row r="2879" spans="1:38" x14ac:dyDescent="0.35">
      <c r="A2879" s="140" t="s">
        <v>4621</v>
      </c>
      <c r="B2879" s="140" t="s">
        <v>4622</v>
      </c>
      <c r="C2879" s="140" t="s">
        <v>281</v>
      </c>
      <c r="D2879" s="140" t="s">
        <v>11</v>
      </c>
      <c r="E2879" s="140" t="s">
        <v>535</v>
      </c>
      <c r="F2879" s="140">
        <v>2015</v>
      </c>
      <c r="G2879" s="140" t="s">
        <v>5577</v>
      </c>
      <c r="H2879" s="140" t="s">
        <v>728</v>
      </c>
      <c r="I2879" s="140" t="s">
        <v>728</v>
      </c>
      <c r="J2879" s="140" t="s">
        <v>728</v>
      </c>
      <c r="K2879" s="140">
        <v>5503069.8337710313</v>
      </c>
      <c r="L2879" s="140">
        <v>0</v>
      </c>
      <c r="M2879" s="140">
        <v>2909725.2566736396</v>
      </c>
      <c r="N2879" s="140">
        <v>0</v>
      </c>
      <c r="O2879" s="140">
        <v>2593344.5770973917</v>
      </c>
      <c r="P2879" s="140" t="s">
        <v>728</v>
      </c>
      <c r="Q2879" s="140">
        <v>0</v>
      </c>
      <c r="R2879" s="140">
        <v>0</v>
      </c>
      <c r="S2879" s="140">
        <v>0</v>
      </c>
      <c r="T2879" s="140">
        <v>0</v>
      </c>
      <c r="U2879" s="140">
        <v>0</v>
      </c>
      <c r="V2879" s="140" t="s">
        <v>728</v>
      </c>
      <c r="W2879" s="140" t="s">
        <v>728</v>
      </c>
      <c r="X2879" s="140" t="s">
        <v>728</v>
      </c>
      <c r="Y2879" s="140">
        <v>0</v>
      </c>
      <c r="Z2879" s="140" t="s">
        <v>728</v>
      </c>
      <c r="AA2879" s="140" t="s">
        <v>728</v>
      </c>
      <c r="AB2879" s="140" t="s">
        <v>728</v>
      </c>
      <c r="AC2879" s="140" t="s">
        <v>728</v>
      </c>
      <c r="AD2879" s="140" t="s">
        <v>728</v>
      </c>
      <c r="AE2879" s="140" t="s">
        <v>728</v>
      </c>
      <c r="AF2879" s="140" t="s">
        <v>728</v>
      </c>
      <c r="AG2879" s="140" t="s">
        <v>728</v>
      </c>
      <c r="AH2879" s="140">
        <v>35858</v>
      </c>
      <c r="AI2879" s="44"/>
      <c r="AK2879" s="44"/>
      <c r="AL2879" s="4"/>
    </row>
    <row r="2880" spans="1:38" x14ac:dyDescent="0.35">
      <c r="A2880" s="140" t="s">
        <v>4621</v>
      </c>
      <c r="B2880" s="140" t="s">
        <v>4622</v>
      </c>
      <c r="C2880" s="140" t="s">
        <v>281</v>
      </c>
      <c r="D2880" s="140" t="s">
        <v>11</v>
      </c>
      <c r="E2880" s="140" t="s">
        <v>535</v>
      </c>
      <c r="F2880" s="140">
        <v>2016</v>
      </c>
      <c r="G2880" s="140" t="s">
        <v>5578</v>
      </c>
      <c r="H2880" s="140" t="s">
        <v>728</v>
      </c>
      <c r="I2880" s="140" t="s">
        <v>728</v>
      </c>
      <c r="J2880" s="140">
        <v>8931100.0478233565</v>
      </c>
      <c r="K2880" s="140">
        <v>8931100.0478233565</v>
      </c>
      <c r="L2880" s="140">
        <v>0</v>
      </c>
      <c r="M2880" s="140">
        <v>2901876.4301743265</v>
      </c>
      <c r="N2880" s="140">
        <v>0</v>
      </c>
      <c r="O2880" s="140">
        <v>2592004.1315977471</v>
      </c>
      <c r="P2880" s="140">
        <v>3437219.4860512833</v>
      </c>
      <c r="Q2880" s="140">
        <v>0</v>
      </c>
      <c r="R2880" s="140">
        <v>0</v>
      </c>
      <c r="S2880" s="140">
        <v>0</v>
      </c>
      <c r="T2880" s="140">
        <v>0</v>
      </c>
      <c r="U2880" s="140">
        <v>0</v>
      </c>
      <c r="V2880" s="140" t="s">
        <v>728</v>
      </c>
      <c r="W2880" s="140" t="s">
        <v>728</v>
      </c>
      <c r="X2880" s="140" t="s">
        <v>728</v>
      </c>
      <c r="Y2880" s="140">
        <v>0</v>
      </c>
      <c r="Z2880" s="140" t="s">
        <v>728</v>
      </c>
      <c r="AA2880" s="140" t="s">
        <v>728</v>
      </c>
      <c r="AB2880" s="140" t="s">
        <v>728</v>
      </c>
      <c r="AC2880" s="140" t="s">
        <v>728</v>
      </c>
      <c r="AD2880" s="140" t="s">
        <v>728</v>
      </c>
      <c r="AE2880" s="140" t="s">
        <v>728</v>
      </c>
      <c r="AF2880" s="140" t="s">
        <v>728</v>
      </c>
      <c r="AG2880" s="140" t="s">
        <v>728</v>
      </c>
      <c r="AH2880" s="140">
        <v>36065</v>
      </c>
      <c r="AI2880" s="44"/>
      <c r="AK2880" s="44"/>
      <c r="AL2880" s="4"/>
    </row>
    <row r="2881" spans="1:38" x14ac:dyDescent="0.35">
      <c r="A2881" s="140" t="s">
        <v>4621</v>
      </c>
      <c r="B2881" s="140" t="s">
        <v>4622</v>
      </c>
      <c r="C2881" s="140" t="s">
        <v>281</v>
      </c>
      <c r="D2881" s="140" t="s">
        <v>11</v>
      </c>
      <c r="E2881" s="140" t="s">
        <v>535</v>
      </c>
      <c r="F2881" s="140">
        <v>2017</v>
      </c>
      <c r="G2881" s="140" t="s">
        <v>5579</v>
      </c>
      <c r="H2881" s="140" t="s">
        <v>728</v>
      </c>
      <c r="I2881" s="140" t="s">
        <v>728</v>
      </c>
      <c r="J2881" s="140">
        <v>8090735.6351842294</v>
      </c>
      <c r="K2881" s="140">
        <v>8090735.6351842294</v>
      </c>
      <c r="L2881" s="140">
        <v>0</v>
      </c>
      <c r="M2881" s="140">
        <v>2919712.9025769751</v>
      </c>
      <c r="N2881" s="140">
        <v>0</v>
      </c>
      <c r="O2881" s="140">
        <v>2592004.1315977471</v>
      </c>
      <c r="P2881" s="140">
        <v>2579018.6010095077</v>
      </c>
      <c r="Q2881" s="140">
        <v>0</v>
      </c>
      <c r="R2881" s="140">
        <v>0</v>
      </c>
      <c r="S2881" s="140">
        <v>0</v>
      </c>
      <c r="T2881" s="140">
        <v>0</v>
      </c>
      <c r="U2881" s="140">
        <v>0</v>
      </c>
      <c r="V2881" s="140" t="s">
        <v>728</v>
      </c>
      <c r="W2881" s="140" t="s">
        <v>728</v>
      </c>
      <c r="X2881" s="140" t="s">
        <v>728</v>
      </c>
      <c r="Y2881" s="140">
        <v>0</v>
      </c>
      <c r="Z2881" s="140" t="s">
        <v>728</v>
      </c>
      <c r="AA2881" s="140" t="s">
        <v>728</v>
      </c>
      <c r="AB2881" s="140" t="s">
        <v>728</v>
      </c>
      <c r="AC2881" s="140" t="s">
        <v>728</v>
      </c>
      <c r="AD2881" s="140" t="s">
        <v>728</v>
      </c>
      <c r="AE2881" s="140" t="s">
        <v>728</v>
      </c>
      <c r="AF2881" s="140" t="s">
        <v>728</v>
      </c>
      <c r="AG2881" s="140" t="s">
        <v>728</v>
      </c>
      <c r="AH2881" s="140">
        <v>36560</v>
      </c>
      <c r="AI2881" s="44"/>
      <c r="AK2881" s="44"/>
      <c r="AL2881" s="4"/>
    </row>
    <row r="2882" spans="1:38" x14ac:dyDescent="0.35">
      <c r="A2882" s="140" t="s">
        <v>4621</v>
      </c>
      <c r="B2882" s="140" t="s">
        <v>4622</v>
      </c>
      <c r="C2882" s="140" t="s">
        <v>281</v>
      </c>
      <c r="D2882" s="140" t="s">
        <v>11</v>
      </c>
      <c r="E2882" s="140" t="s">
        <v>535</v>
      </c>
      <c r="F2882" s="140">
        <v>2018</v>
      </c>
      <c r="G2882" s="140" t="s">
        <v>5580</v>
      </c>
      <c r="H2882" s="140" t="s">
        <v>728</v>
      </c>
      <c r="I2882" s="140" t="s">
        <v>728</v>
      </c>
      <c r="J2882" s="140">
        <v>8078158.4348873906</v>
      </c>
      <c r="K2882" s="140">
        <v>8078158.4348873906</v>
      </c>
      <c r="L2882" s="140">
        <v>0</v>
      </c>
      <c r="M2882" s="140">
        <v>2941947.0979043967</v>
      </c>
      <c r="N2882" s="140">
        <v>0</v>
      </c>
      <c r="O2882" s="140">
        <v>2592004.1315977471</v>
      </c>
      <c r="P2882" s="140">
        <v>2544207.2053852468</v>
      </c>
      <c r="Q2882" s="140">
        <v>0</v>
      </c>
      <c r="R2882" s="140">
        <v>0</v>
      </c>
      <c r="S2882" s="140">
        <v>0</v>
      </c>
      <c r="T2882" s="140">
        <v>0</v>
      </c>
      <c r="U2882" s="140">
        <v>0</v>
      </c>
      <c r="V2882" s="140" t="s">
        <v>728</v>
      </c>
      <c r="W2882" s="140" t="s">
        <v>728</v>
      </c>
      <c r="X2882" s="140" t="s">
        <v>728</v>
      </c>
      <c r="Y2882" s="140">
        <v>0</v>
      </c>
      <c r="Z2882" s="140" t="s">
        <v>728</v>
      </c>
      <c r="AA2882" s="140" t="s">
        <v>728</v>
      </c>
      <c r="AB2882" s="140" t="s">
        <v>728</v>
      </c>
      <c r="AC2882" s="140" t="s">
        <v>728</v>
      </c>
      <c r="AD2882" s="140" t="s">
        <v>728</v>
      </c>
      <c r="AE2882" s="140" t="s">
        <v>728</v>
      </c>
      <c r="AF2882" s="140" t="s">
        <v>728</v>
      </c>
      <c r="AG2882" s="140" t="s">
        <v>728</v>
      </c>
      <c r="AH2882" s="140">
        <v>37264</v>
      </c>
      <c r="AI2882" s="44"/>
      <c r="AK2882" s="44"/>
      <c r="AL2882" s="4"/>
    </row>
    <row r="2883" spans="1:38" x14ac:dyDescent="0.35">
      <c r="A2883" s="140" t="s">
        <v>178</v>
      </c>
      <c r="B2883" s="140" t="s">
        <v>179</v>
      </c>
      <c r="C2883" s="140" t="s">
        <v>16</v>
      </c>
      <c r="D2883" s="140" t="s">
        <v>8</v>
      </c>
      <c r="E2883" s="140" t="s">
        <v>535</v>
      </c>
      <c r="F2883" s="140">
        <v>1995</v>
      </c>
      <c r="G2883" s="140" t="s">
        <v>2481</v>
      </c>
      <c r="H2883" s="140">
        <v>466528654148.02966</v>
      </c>
      <c r="I2883" s="140">
        <v>168701940407.49097</v>
      </c>
      <c r="J2883" s="140">
        <v>91795744758.884262</v>
      </c>
      <c r="K2883" s="140">
        <v>90888308965.569656</v>
      </c>
      <c r="L2883" s="140">
        <v>3032035290.18782</v>
      </c>
      <c r="M2883" s="140">
        <v>9196615117.6059761</v>
      </c>
      <c r="N2883" s="140">
        <v>0</v>
      </c>
      <c r="O2883" s="140">
        <v>0</v>
      </c>
      <c r="P2883" s="140">
        <v>188882083.69660473</v>
      </c>
      <c r="Q2883" s="140">
        <v>78470776474.079254</v>
      </c>
      <c r="R2883" s="140">
        <v>53077711222.462959</v>
      </c>
      <c r="S2883" s="140">
        <v>25393065251.616287</v>
      </c>
      <c r="T2883" s="140">
        <v>907435793.314605</v>
      </c>
      <c r="U2883" s="140">
        <v>105324719.96321392</v>
      </c>
      <c r="V2883" s="140">
        <v>20737065.108558744</v>
      </c>
      <c r="W2883" s="140">
        <v>8857916.209505029</v>
      </c>
      <c r="X2883" s="140">
        <v>75729738.645150155</v>
      </c>
      <c r="Y2883" s="140">
        <v>802111073.35139108</v>
      </c>
      <c r="Z2883" s="140">
        <v>229865325976.36496</v>
      </c>
      <c r="AA2883" s="140">
        <v>182643852220.42169</v>
      </c>
      <c r="AB2883" s="140">
        <v>117592101619.18137</v>
      </c>
      <c r="AC2883" s="140">
        <v>65051750601.240776</v>
      </c>
      <c r="AD2883" s="140">
        <v>47221473755.943253</v>
      </c>
      <c r="AE2883" s="140">
        <v>30402733368.845802</v>
      </c>
      <c r="AF2883" s="140">
        <v>16818740387.097319</v>
      </c>
      <c r="AG2883" s="140">
        <v>-23834356994.710468</v>
      </c>
      <c r="AH2883" s="140">
        <v>26994250</v>
      </c>
      <c r="AI2883" s="44"/>
      <c r="AK2883" s="44"/>
      <c r="AL2883" s="4"/>
    </row>
    <row r="2884" spans="1:38" x14ac:dyDescent="0.35">
      <c r="A2884" s="140" t="s">
        <v>178</v>
      </c>
      <c r="B2884" s="140" t="s">
        <v>179</v>
      </c>
      <c r="C2884" s="140" t="s">
        <v>16</v>
      </c>
      <c r="D2884" s="140" t="s">
        <v>8</v>
      </c>
      <c r="E2884" s="140" t="s">
        <v>535</v>
      </c>
      <c r="F2884" s="140">
        <v>1996</v>
      </c>
      <c r="G2884" s="140" t="s">
        <v>2482</v>
      </c>
      <c r="H2884" s="140">
        <v>480450699844.71063</v>
      </c>
      <c r="I2884" s="140">
        <v>173528076236.96588</v>
      </c>
      <c r="J2884" s="140">
        <v>76352939622.570923</v>
      </c>
      <c r="K2884" s="140">
        <v>75430645217.208008</v>
      </c>
      <c r="L2884" s="140">
        <v>2886809710.2997632</v>
      </c>
      <c r="M2884" s="140">
        <v>9622084638.7714653</v>
      </c>
      <c r="N2884" s="140">
        <v>0</v>
      </c>
      <c r="O2884" s="140">
        <v>0</v>
      </c>
      <c r="P2884" s="140">
        <v>200666328.78620252</v>
      </c>
      <c r="Q2884" s="140">
        <v>62721084539.350571</v>
      </c>
      <c r="R2884" s="140">
        <v>38510665512.765968</v>
      </c>
      <c r="S2884" s="140">
        <v>24210419026.584602</v>
      </c>
      <c r="T2884" s="140">
        <v>922294405.36291027</v>
      </c>
      <c r="U2884" s="140">
        <v>82050900.205215871</v>
      </c>
      <c r="V2884" s="140">
        <v>14936509.560468582</v>
      </c>
      <c r="W2884" s="140">
        <v>7349944.7387269987</v>
      </c>
      <c r="X2884" s="140">
        <v>59764445.906020291</v>
      </c>
      <c r="Y2884" s="140">
        <v>840243505.15769434</v>
      </c>
      <c r="Z2884" s="140">
        <v>254181422075.72516</v>
      </c>
      <c r="AA2884" s="140">
        <v>201900089817.50995</v>
      </c>
      <c r="AB2884" s="140">
        <v>129989898866.61978</v>
      </c>
      <c r="AC2884" s="140">
        <v>71910190950.890182</v>
      </c>
      <c r="AD2884" s="140">
        <v>52281332258.215179</v>
      </c>
      <c r="AE2884" s="140">
        <v>33660436203.868134</v>
      </c>
      <c r="AF2884" s="140">
        <v>18620896054.347153</v>
      </c>
      <c r="AG2884" s="140">
        <v>-23611738090.551418</v>
      </c>
      <c r="AH2884" s="140">
        <v>27383473</v>
      </c>
      <c r="AI2884" s="44"/>
      <c r="AK2884" s="44"/>
      <c r="AL2884" s="4"/>
    </row>
    <row r="2885" spans="1:38" x14ac:dyDescent="0.35">
      <c r="A2885" s="140" t="s">
        <v>178</v>
      </c>
      <c r="B2885" s="140" t="s">
        <v>179</v>
      </c>
      <c r="C2885" s="140" t="s">
        <v>16</v>
      </c>
      <c r="D2885" s="140" t="s">
        <v>8</v>
      </c>
      <c r="E2885" s="140" t="s">
        <v>535</v>
      </c>
      <c r="F2885" s="140">
        <v>1997</v>
      </c>
      <c r="G2885" s="140" t="s">
        <v>2483</v>
      </c>
      <c r="H2885" s="140">
        <v>483928660551.70038</v>
      </c>
      <c r="I2885" s="140">
        <v>179108308877.50861</v>
      </c>
      <c r="J2885" s="140">
        <v>80561174553.353577</v>
      </c>
      <c r="K2885" s="140">
        <v>79582919347.027252</v>
      </c>
      <c r="L2885" s="140">
        <v>2884463787.8731174</v>
      </c>
      <c r="M2885" s="140">
        <v>9547365397.330328</v>
      </c>
      <c r="N2885" s="140">
        <v>0</v>
      </c>
      <c r="O2885" s="140">
        <v>0</v>
      </c>
      <c r="P2885" s="140">
        <v>217685017.06890759</v>
      </c>
      <c r="Q2885" s="140">
        <v>66933405144.754898</v>
      </c>
      <c r="R2885" s="140">
        <v>43112816436.319443</v>
      </c>
      <c r="S2885" s="140">
        <v>23820588708.435452</v>
      </c>
      <c r="T2885" s="140">
        <v>978255206.32632756</v>
      </c>
      <c r="U2885" s="140">
        <v>63988940.62085592</v>
      </c>
      <c r="V2885" s="140">
        <v>13120476.475299945</v>
      </c>
      <c r="W2885" s="140">
        <v>7345658.0356184114</v>
      </c>
      <c r="X2885" s="140">
        <v>43522806.109937564</v>
      </c>
      <c r="Y2885" s="140">
        <v>914266265.70547163</v>
      </c>
      <c r="Z2885" s="140">
        <v>248172814236.32239</v>
      </c>
      <c r="AA2885" s="140">
        <v>197059168131.79572</v>
      </c>
      <c r="AB2885" s="140">
        <v>126873154733.83607</v>
      </c>
      <c r="AC2885" s="140">
        <v>70186013397.959641</v>
      </c>
      <c r="AD2885" s="140">
        <v>51113646104.527168</v>
      </c>
      <c r="AE2885" s="140">
        <v>32908641565.425419</v>
      </c>
      <c r="AF2885" s="140">
        <v>18205004539.101498</v>
      </c>
      <c r="AG2885" s="140">
        <v>-23913637115.484104</v>
      </c>
      <c r="AH2885" s="140">
        <v>27754571</v>
      </c>
      <c r="AI2885" s="44"/>
      <c r="AK2885" s="44"/>
      <c r="AL2885" s="4"/>
    </row>
    <row r="2886" spans="1:38" x14ac:dyDescent="0.35">
      <c r="A2886" s="140" t="s">
        <v>178</v>
      </c>
      <c r="B2886" s="140" t="s">
        <v>179</v>
      </c>
      <c r="C2886" s="140" t="s">
        <v>16</v>
      </c>
      <c r="D2886" s="140" t="s">
        <v>8</v>
      </c>
      <c r="E2886" s="140" t="s">
        <v>535</v>
      </c>
      <c r="F2886" s="140">
        <v>1998</v>
      </c>
      <c r="G2886" s="140" t="s">
        <v>2484</v>
      </c>
      <c r="H2886" s="140">
        <v>504782402170.42548</v>
      </c>
      <c r="I2886" s="140">
        <v>186169255621.71826</v>
      </c>
      <c r="J2886" s="140">
        <v>79270147928.707932</v>
      </c>
      <c r="K2886" s="140">
        <v>78323346180.171875</v>
      </c>
      <c r="L2886" s="140">
        <v>3340605580.1850038</v>
      </c>
      <c r="M2886" s="140">
        <v>9903012516.8551292</v>
      </c>
      <c r="N2886" s="140">
        <v>0</v>
      </c>
      <c r="O2886" s="140">
        <v>0</v>
      </c>
      <c r="P2886" s="140">
        <v>228327324.51274958</v>
      </c>
      <c r="Q2886" s="140">
        <v>64851400758.61898</v>
      </c>
      <c r="R2886" s="140">
        <v>41992652875.22892</v>
      </c>
      <c r="S2886" s="140">
        <v>22858747883.39006</v>
      </c>
      <c r="T2886" s="140">
        <v>946801748.5360595</v>
      </c>
      <c r="U2886" s="140">
        <v>77643512.901812598</v>
      </c>
      <c r="V2886" s="140">
        <v>22576197.919746891</v>
      </c>
      <c r="W2886" s="140">
        <v>9391503.5524912942</v>
      </c>
      <c r="X2886" s="140">
        <v>45675811.429574415</v>
      </c>
      <c r="Y2886" s="140">
        <v>869158235.63424695</v>
      </c>
      <c r="Z2886" s="140">
        <v>265994886661.25681</v>
      </c>
      <c r="AA2886" s="140">
        <v>211089753268.15018</v>
      </c>
      <c r="AB2886" s="140">
        <v>135906505558.80429</v>
      </c>
      <c r="AC2886" s="140">
        <v>75183247709.345886</v>
      </c>
      <c r="AD2886" s="140">
        <v>54905133393.107178</v>
      </c>
      <c r="AE2886" s="140">
        <v>35349725418.54348</v>
      </c>
      <c r="AF2886" s="140">
        <v>19555407974.563599</v>
      </c>
      <c r="AG2886" s="140">
        <v>-26651888041.257515</v>
      </c>
      <c r="AH2886" s="140">
        <v>28110443</v>
      </c>
      <c r="AI2886" s="44"/>
      <c r="AK2886" s="44"/>
      <c r="AL2886" s="4"/>
    </row>
    <row r="2887" spans="1:38" x14ac:dyDescent="0.35">
      <c r="A2887" s="140" t="s">
        <v>178</v>
      </c>
      <c r="B2887" s="140" t="s">
        <v>179</v>
      </c>
      <c r="C2887" s="140" t="s">
        <v>16</v>
      </c>
      <c r="D2887" s="140" t="s">
        <v>8</v>
      </c>
      <c r="E2887" s="140" t="s">
        <v>535</v>
      </c>
      <c r="F2887" s="140">
        <v>1999</v>
      </c>
      <c r="G2887" s="140" t="s">
        <v>2485</v>
      </c>
      <c r="H2887" s="140">
        <v>510241142555.73346</v>
      </c>
      <c r="I2887" s="140">
        <v>194175757877.6344</v>
      </c>
      <c r="J2887" s="140">
        <v>80267792306.671326</v>
      </c>
      <c r="K2887" s="140">
        <v>79440093354.63121</v>
      </c>
      <c r="L2887" s="140">
        <v>3405883582.5943131</v>
      </c>
      <c r="M2887" s="140">
        <v>10120093057.006773</v>
      </c>
      <c r="N2887" s="140">
        <v>0</v>
      </c>
      <c r="O2887" s="140">
        <v>0</v>
      </c>
      <c r="P2887" s="140">
        <v>252977962.50162825</v>
      </c>
      <c r="Q2887" s="140">
        <v>65661138752.528496</v>
      </c>
      <c r="R2887" s="140">
        <v>42320919992.905022</v>
      </c>
      <c r="S2887" s="140">
        <v>23340218759.623474</v>
      </c>
      <c r="T2887" s="140">
        <v>827698952.04011154</v>
      </c>
      <c r="U2887" s="140">
        <v>84866276.110272139</v>
      </c>
      <c r="V2887" s="140">
        <v>30819522.124401636</v>
      </c>
      <c r="W2887" s="140">
        <v>10669764.168555729</v>
      </c>
      <c r="X2887" s="140">
        <v>43376989.817314766</v>
      </c>
      <c r="Y2887" s="140">
        <v>742832675.92983937</v>
      </c>
      <c r="Z2887" s="140">
        <v>261363622660.94095</v>
      </c>
      <c r="AA2887" s="140">
        <v>207336531956.07526</v>
      </c>
      <c r="AB2887" s="140">
        <v>142053820845.82779</v>
      </c>
      <c r="AC2887" s="140">
        <v>65282711110.248016</v>
      </c>
      <c r="AD2887" s="140">
        <v>54027090704.865669</v>
      </c>
      <c r="AE2887" s="140">
        <v>37015930532.860237</v>
      </c>
      <c r="AF2887" s="140">
        <v>17011160172.005323</v>
      </c>
      <c r="AG2887" s="140">
        <v>-25566030289.513157</v>
      </c>
      <c r="AH2887" s="140">
        <v>28455509</v>
      </c>
      <c r="AI2887" s="44"/>
      <c r="AK2887" s="44"/>
      <c r="AL2887" s="4"/>
    </row>
    <row r="2888" spans="1:38" x14ac:dyDescent="0.35">
      <c r="A2888" s="140" t="s">
        <v>178</v>
      </c>
      <c r="B2888" s="140" t="s">
        <v>179</v>
      </c>
      <c r="C2888" s="140" t="s">
        <v>16</v>
      </c>
      <c r="D2888" s="140" t="s">
        <v>8</v>
      </c>
      <c r="E2888" s="140" t="s">
        <v>535</v>
      </c>
      <c r="F2888" s="140">
        <v>2000</v>
      </c>
      <c r="G2888" s="140" t="s">
        <v>2486</v>
      </c>
      <c r="H2888" s="140">
        <v>522336231847.21155</v>
      </c>
      <c r="I2888" s="140">
        <v>201975463213.2309</v>
      </c>
      <c r="J2888" s="140">
        <v>85516404491.45517</v>
      </c>
      <c r="K2888" s="140">
        <v>84619175802.418091</v>
      </c>
      <c r="L2888" s="140">
        <v>3245228520.9141769</v>
      </c>
      <c r="M2888" s="140">
        <v>10428485745.790045</v>
      </c>
      <c r="N2888" s="140">
        <v>0</v>
      </c>
      <c r="O2888" s="140">
        <v>0</v>
      </c>
      <c r="P2888" s="140">
        <v>294085345.91366208</v>
      </c>
      <c r="Q2888" s="140">
        <v>70651376189.800217</v>
      </c>
      <c r="R2888" s="140">
        <v>45491812650.448776</v>
      </c>
      <c r="S2888" s="140">
        <v>25159563539.35144</v>
      </c>
      <c r="T2888" s="140">
        <v>897228689.03706944</v>
      </c>
      <c r="U2888" s="140">
        <v>65165846.324752063</v>
      </c>
      <c r="V2888" s="140">
        <v>30593800.170649566</v>
      </c>
      <c r="W2888" s="140">
        <v>14754043.792388113</v>
      </c>
      <c r="X2888" s="140">
        <v>19818002.361714382</v>
      </c>
      <c r="Y2888" s="140">
        <v>832062842.71231735</v>
      </c>
      <c r="Z2888" s="140">
        <v>260472119386.72778</v>
      </c>
      <c r="AA2888" s="140">
        <v>206544451758.62692</v>
      </c>
      <c r="AB2888" s="140">
        <v>149699957274.52673</v>
      </c>
      <c r="AC2888" s="140">
        <v>56844494484.099663</v>
      </c>
      <c r="AD2888" s="140">
        <v>53927667628.101418</v>
      </c>
      <c r="AE2888" s="140">
        <v>39085869753.964272</v>
      </c>
      <c r="AF2888" s="140">
        <v>14841797874.136982</v>
      </c>
      <c r="AG2888" s="140">
        <v>-25627755244.202309</v>
      </c>
      <c r="AH2888" s="140">
        <v>28793679</v>
      </c>
      <c r="AI2888" s="44"/>
      <c r="AK2888" s="44"/>
      <c r="AL2888" s="4"/>
    </row>
    <row r="2889" spans="1:38" x14ac:dyDescent="0.35">
      <c r="A2889" s="140" t="s">
        <v>178</v>
      </c>
      <c r="B2889" s="140" t="s">
        <v>179</v>
      </c>
      <c r="C2889" s="140" t="s">
        <v>16</v>
      </c>
      <c r="D2889" s="140" t="s">
        <v>8</v>
      </c>
      <c r="E2889" s="140" t="s">
        <v>535</v>
      </c>
      <c r="F2889" s="140">
        <v>2001</v>
      </c>
      <c r="G2889" s="140" t="s">
        <v>2487</v>
      </c>
      <c r="H2889" s="140">
        <v>560846655575.18835</v>
      </c>
      <c r="I2889" s="140">
        <v>209346243867.74896</v>
      </c>
      <c r="J2889" s="140">
        <v>85394135144.151703</v>
      </c>
      <c r="K2889" s="140">
        <v>84627347114.463882</v>
      </c>
      <c r="L2889" s="140">
        <v>3150398323.4611764</v>
      </c>
      <c r="M2889" s="140">
        <v>11468370617.946039</v>
      </c>
      <c r="N2889" s="140">
        <v>0</v>
      </c>
      <c r="O2889" s="140">
        <v>0</v>
      </c>
      <c r="P2889" s="140">
        <v>1710141345.6844923</v>
      </c>
      <c r="Q2889" s="140">
        <v>68298436827.372162</v>
      </c>
      <c r="R2889" s="140">
        <v>40680022203.878624</v>
      </c>
      <c r="S2889" s="140">
        <v>27618414623.493542</v>
      </c>
      <c r="T2889" s="140">
        <v>766788029.687814</v>
      </c>
      <c r="U2889" s="140">
        <v>55173926.961170264</v>
      </c>
      <c r="V2889" s="140">
        <v>28098081.277281642</v>
      </c>
      <c r="W2889" s="140">
        <v>19080101.646001924</v>
      </c>
      <c r="X2889" s="140">
        <v>7995744.0378867043</v>
      </c>
      <c r="Y2889" s="140">
        <v>711614102.72664368</v>
      </c>
      <c r="Z2889" s="140">
        <v>288593092464.32025</v>
      </c>
      <c r="AA2889" s="140">
        <v>228625480384.75049</v>
      </c>
      <c r="AB2889" s="140">
        <v>161688096738.72092</v>
      </c>
      <c r="AC2889" s="140">
        <v>66937383646.029564</v>
      </c>
      <c r="AD2889" s="140">
        <v>59967612079.570381</v>
      </c>
      <c r="AE2889" s="140">
        <v>42410185631.077896</v>
      </c>
      <c r="AF2889" s="140">
        <v>17557426448.492249</v>
      </c>
      <c r="AG2889" s="140">
        <v>-22486815901.032722</v>
      </c>
      <c r="AH2889" s="140">
        <v>29126330</v>
      </c>
      <c r="AI2889" s="44"/>
      <c r="AK2889" s="44"/>
      <c r="AL2889" s="4"/>
    </row>
    <row r="2890" spans="1:38" x14ac:dyDescent="0.35">
      <c r="A2890" s="140" t="s">
        <v>178</v>
      </c>
      <c r="B2890" s="140" t="s">
        <v>179</v>
      </c>
      <c r="C2890" s="140" t="s">
        <v>16</v>
      </c>
      <c r="D2890" s="140" t="s">
        <v>8</v>
      </c>
      <c r="E2890" s="140" t="s">
        <v>535</v>
      </c>
      <c r="F2890" s="140">
        <v>2002</v>
      </c>
      <c r="G2890" s="140" t="s">
        <v>2488</v>
      </c>
      <c r="H2890" s="140">
        <v>579747684906.52881</v>
      </c>
      <c r="I2890" s="140">
        <v>217550371984.06287</v>
      </c>
      <c r="J2890" s="140">
        <v>89164118611.338684</v>
      </c>
      <c r="K2890" s="140">
        <v>88579798368.146393</v>
      </c>
      <c r="L2890" s="140">
        <v>3062853499.9641733</v>
      </c>
      <c r="M2890" s="140">
        <v>11718874234.773937</v>
      </c>
      <c r="N2890" s="140">
        <v>0</v>
      </c>
      <c r="O2890" s="140">
        <v>0</v>
      </c>
      <c r="P2890" s="140">
        <v>3325747721.8884492</v>
      </c>
      <c r="Q2890" s="140">
        <v>70472322911.519836</v>
      </c>
      <c r="R2890" s="140">
        <v>40818351873.125137</v>
      </c>
      <c r="S2890" s="140">
        <v>29653971038.394707</v>
      </c>
      <c r="T2890" s="140">
        <v>584320243.19229889</v>
      </c>
      <c r="U2890" s="140">
        <v>63965930.55362428</v>
      </c>
      <c r="V2890" s="140">
        <v>38075439.991955601</v>
      </c>
      <c r="W2890" s="140">
        <v>21378962.601704378</v>
      </c>
      <c r="X2890" s="140">
        <v>4511527.9599642977</v>
      </c>
      <c r="Y2890" s="140">
        <v>520354312.63867462</v>
      </c>
      <c r="Z2890" s="140">
        <v>294251167852.12549</v>
      </c>
      <c r="AA2890" s="140">
        <v>232953799908.3609</v>
      </c>
      <c r="AB2890" s="140">
        <v>164483671584.06317</v>
      </c>
      <c r="AC2890" s="140">
        <v>68470128324.297722</v>
      </c>
      <c r="AD2890" s="140">
        <v>61297367943.764603</v>
      </c>
      <c r="AE2890" s="140">
        <v>43280754131.487953</v>
      </c>
      <c r="AF2890" s="140">
        <v>18016613812.276398</v>
      </c>
      <c r="AG2890" s="140">
        <v>-21217973540.998127</v>
      </c>
      <c r="AH2890" s="140">
        <v>29454768</v>
      </c>
      <c r="AI2890" s="44"/>
      <c r="AK2890" s="44"/>
      <c r="AL2890" s="4"/>
    </row>
    <row r="2891" spans="1:38" x14ac:dyDescent="0.35">
      <c r="A2891" s="140" t="s">
        <v>178</v>
      </c>
      <c r="B2891" s="140" t="s">
        <v>179</v>
      </c>
      <c r="C2891" s="140" t="s">
        <v>16</v>
      </c>
      <c r="D2891" s="140" t="s">
        <v>8</v>
      </c>
      <c r="E2891" s="140" t="s">
        <v>535</v>
      </c>
      <c r="F2891" s="140">
        <v>2003</v>
      </c>
      <c r="G2891" s="140" t="s">
        <v>2489</v>
      </c>
      <c r="H2891" s="140">
        <v>619852217751.51172</v>
      </c>
      <c r="I2891" s="140">
        <v>226608940416.0162</v>
      </c>
      <c r="J2891" s="140">
        <v>102701711134.2657</v>
      </c>
      <c r="K2891" s="140">
        <v>102054598682.93231</v>
      </c>
      <c r="L2891" s="140">
        <v>2735799282.5934877</v>
      </c>
      <c r="M2891" s="140">
        <v>11938986310.168606</v>
      </c>
      <c r="N2891" s="140">
        <v>0</v>
      </c>
      <c r="O2891" s="140">
        <v>12972939257.641087</v>
      </c>
      <c r="P2891" s="140">
        <v>4899396661.8637724</v>
      </c>
      <c r="Q2891" s="140">
        <v>69507477170.665359</v>
      </c>
      <c r="R2891" s="140">
        <v>39335689017.19474</v>
      </c>
      <c r="S2891" s="140">
        <v>30171788153.470623</v>
      </c>
      <c r="T2891" s="140">
        <v>647112451.33338463</v>
      </c>
      <c r="U2891" s="140">
        <v>68023492.557521373</v>
      </c>
      <c r="V2891" s="140">
        <v>43604472.289196908</v>
      </c>
      <c r="W2891" s="140">
        <v>23387048.395561181</v>
      </c>
      <c r="X2891" s="140">
        <v>1031971.8727632822</v>
      </c>
      <c r="Y2891" s="140">
        <v>579088958.77586329</v>
      </c>
      <c r="Z2891" s="140">
        <v>310008000944.94635</v>
      </c>
      <c r="AA2891" s="140">
        <v>245130735479.83716</v>
      </c>
      <c r="AB2891" s="140">
        <v>169397219512.61276</v>
      </c>
      <c r="AC2891" s="140">
        <v>75733515967.224411</v>
      </c>
      <c r="AD2891" s="140">
        <v>64877265465.109192</v>
      </c>
      <c r="AE2891" s="140">
        <v>44833334986.975143</v>
      </c>
      <c r="AF2891" s="140">
        <v>20043930478.133991</v>
      </c>
      <c r="AG2891" s="140">
        <v>-19466434743.716629</v>
      </c>
      <c r="AH2891" s="140">
        <v>29782884</v>
      </c>
      <c r="AI2891" s="44"/>
      <c r="AK2891" s="44"/>
      <c r="AL2891" s="4"/>
    </row>
    <row r="2892" spans="1:38" x14ac:dyDescent="0.35">
      <c r="A2892" s="140" t="s">
        <v>178</v>
      </c>
      <c r="B2892" s="140" t="s">
        <v>179</v>
      </c>
      <c r="C2892" s="140" t="s">
        <v>16</v>
      </c>
      <c r="D2892" s="140" t="s">
        <v>8</v>
      </c>
      <c r="E2892" s="140" t="s">
        <v>535</v>
      </c>
      <c r="F2892" s="140">
        <v>2004</v>
      </c>
      <c r="G2892" s="140" t="s">
        <v>2490</v>
      </c>
      <c r="H2892" s="140">
        <v>638252198174.95959</v>
      </c>
      <c r="I2892" s="140">
        <v>236590249751.52087</v>
      </c>
      <c r="J2892" s="140">
        <v>100362192170.49632</v>
      </c>
      <c r="K2892" s="140">
        <v>98638163842.729034</v>
      </c>
      <c r="L2892" s="140">
        <v>2708451588.2486196</v>
      </c>
      <c r="M2892" s="140">
        <v>12371926278.363832</v>
      </c>
      <c r="N2892" s="140">
        <v>0</v>
      </c>
      <c r="O2892" s="140">
        <v>4395608630.6757698</v>
      </c>
      <c r="P2892" s="140">
        <v>6458594994.219203</v>
      </c>
      <c r="Q2892" s="140">
        <v>72703582351.221603</v>
      </c>
      <c r="R2892" s="140">
        <v>42326617882.3181</v>
      </c>
      <c r="S2892" s="140">
        <v>30376964468.9035</v>
      </c>
      <c r="T2892" s="140">
        <v>1724028327.7672937</v>
      </c>
      <c r="U2892" s="140">
        <v>77485768.257255465</v>
      </c>
      <c r="V2892" s="140">
        <v>47027148.192434236</v>
      </c>
      <c r="W2892" s="140">
        <v>25483376.33150192</v>
      </c>
      <c r="X2892" s="140">
        <v>4975243.7333193058</v>
      </c>
      <c r="Y2892" s="140">
        <v>1646542559.5100381</v>
      </c>
      <c r="Z2892" s="140">
        <v>319872010782.92493</v>
      </c>
      <c r="AA2892" s="140">
        <v>252618766369.27893</v>
      </c>
      <c r="AB2892" s="140">
        <v>178231330396.52628</v>
      </c>
      <c r="AC2892" s="140">
        <v>74387435972.752655</v>
      </c>
      <c r="AD2892" s="140">
        <v>67253244413.646049</v>
      </c>
      <c r="AE2892" s="140">
        <v>47449504237.562515</v>
      </c>
      <c r="AF2892" s="140">
        <v>19803740176.08366</v>
      </c>
      <c r="AG2892" s="140">
        <v>-18572254529.982544</v>
      </c>
      <c r="AH2892" s="140">
        <v>30115214</v>
      </c>
      <c r="AI2892" s="44"/>
      <c r="AK2892" s="44"/>
      <c r="AL2892" s="4"/>
    </row>
    <row r="2893" spans="1:38" x14ac:dyDescent="0.35">
      <c r="A2893" s="140" t="s">
        <v>178</v>
      </c>
      <c r="B2893" s="140" t="s">
        <v>179</v>
      </c>
      <c r="C2893" s="140" t="s">
        <v>16</v>
      </c>
      <c r="D2893" s="140" t="s">
        <v>8</v>
      </c>
      <c r="E2893" s="140" t="s">
        <v>535</v>
      </c>
      <c r="F2893" s="140">
        <v>2005</v>
      </c>
      <c r="G2893" s="140" t="s">
        <v>2491</v>
      </c>
      <c r="H2893" s="140">
        <v>663824441960.92603</v>
      </c>
      <c r="I2893" s="140">
        <v>247351889604.33075</v>
      </c>
      <c r="J2893" s="140">
        <v>109813574495.99757</v>
      </c>
      <c r="K2893" s="140">
        <v>106658530687.08751</v>
      </c>
      <c r="L2893" s="140">
        <v>2749921681.2076526</v>
      </c>
      <c r="M2893" s="140">
        <v>13215194916.120522</v>
      </c>
      <c r="N2893" s="140">
        <v>0</v>
      </c>
      <c r="O2893" s="140">
        <v>4758938731.7759676</v>
      </c>
      <c r="P2893" s="140">
        <v>7766939693.3231707</v>
      </c>
      <c r="Q2893" s="140">
        <v>78167535664.660187</v>
      </c>
      <c r="R2893" s="140">
        <v>48618189158.120506</v>
      </c>
      <c r="S2893" s="140">
        <v>29549346506.539684</v>
      </c>
      <c r="T2893" s="140">
        <v>3155043808.9100809</v>
      </c>
      <c r="U2893" s="140">
        <v>66218566.382533863</v>
      </c>
      <c r="V2893" s="140">
        <v>32766045.408827275</v>
      </c>
      <c r="W2893" s="140">
        <v>27941429.77209023</v>
      </c>
      <c r="X2893" s="140">
        <v>5511091.2016163636</v>
      </c>
      <c r="Y2893" s="140">
        <v>3088825242.5275469</v>
      </c>
      <c r="Z2893" s="140">
        <v>323957237085.27979</v>
      </c>
      <c r="AA2893" s="140">
        <v>255556488995.2439</v>
      </c>
      <c r="AB2893" s="140">
        <v>187206960777.97522</v>
      </c>
      <c r="AC2893" s="140">
        <v>68349528217.268448</v>
      </c>
      <c r="AD2893" s="140">
        <v>68400748090.035881</v>
      </c>
      <c r="AE2893" s="140">
        <v>50106715017.178841</v>
      </c>
      <c r="AF2893" s="140">
        <v>18294033072.856831</v>
      </c>
      <c r="AG2893" s="140">
        <v>-17298259224.681973</v>
      </c>
      <c r="AH2893" s="140">
        <v>30455561</v>
      </c>
      <c r="AI2893" s="44"/>
      <c r="AK2893" s="44"/>
      <c r="AL2893" s="4"/>
    </row>
    <row r="2894" spans="1:38" x14ac:dyDescent="0.35">
      <c r="A2894" s="140" t="s">
        <v>178</v>
      </c>
      <c r="B2894" s="140" t="s">
        <v>179</v>
      </c>
      <c r="C2894" s="140" t="s">
        <v>16</v>
      </c>
      <c r="D2894" s="140" t="s">
        <v>8</v>
      </c>
      <c r="E2894" s="140" t="s">
        <v>535</v>
      </c>
      <c r="F2894" s="140">
        <v>2006</v>
      </c>
      <c r="G2894" s="140" t="s">
        <v>2492</v>
      </c>
      <c r="H2894" s="140">
        <v>702032764045.79346</v>
      </c>
      <c r="I2894" s="140">
        <v>259600001653.1442</v>
      </c>
      <c r="J2894" s="140">
        <v>113858816514.88191</v>
      </c>
      <c r="K2894" s="140">
        <v>107617719155.85835</v>
      </c>
      <c r="L2894" s="140">
        <v>2785981792.3328972</v>
      </c>
      <c r="M2894" s="140">
        <v>14393033497.208971</v>
      </c>
      <c r="N2894" s="140">
        <v>0</v>
      </c>
      <c r="O2894" s="140">
        <v>4294380530.1542511</v>
      </c>
      <c r="P2894" s="140">
        <v>9021585540.7112408</v>
      </c>
      <c r="Q2894" s="140">
        <v>77122737795.450989</v>
      </c>
      <c r="R2894" s="140">
        <v>48306955463.35144</v>
      </c>
      <c r="S2894" s="140">
        <v>28815782332.099556</v>
      </c>
      <c r="T2894" s="140">
        <v>6241097359.0235643</v>
      </c>
      <c r="U2894" s="140">
        <v>70603777.171329841</v>
      </c>
      <c r="V2894" s="140">
        <v>30254854.284090701</v>
      </c>
      <c r="W2894" s="140">
        <v>34541237.219383106</v>
      </c>
      <c r="X2894" s="140">
        <v>5807685.667856033</v>
      </c>
      <c r="Y2894" s="140">
        <v>6170493581.8522348</v>
      </c>
      <c r="Z2894" s="140">
        <v>350980068094.36273</v>
      </c>
      <c r="AA2894" s="140">
        <v>276761964069.1933</v>
      </c>
      <c r="AB2894" s="140">
        <v>192806148092.90906</v>
      </c>
      <c r="AC2894" s="140">
        <v>83955815976.284988</v>
      </c>
      <c r="AD2894" s="140">
        <v>74218104025.169418</v>
      </c>
      <c r="AE2894" s="140">
        <v>51704022277.693199</v>
      </c>
      <c r="AF2894" s="140">
        <v>22514081747.476135</v>
      </c>
      <c r="AG2894" s="140">
        <v>-22406122216.595547</v>
      </c>
      <c r="AH2894" s="140">
        <v>30804683</v>
      </c>
      <c r="AI2894" s="44"/>
      <c r="AK2894" s="44"/>
      <c r="AL2894" s="4"/>
    </row>
    <row r="2895" spans="1:38" x14ac:dyDescent="0.35">
      <c r="A2895" s="140" t="s">
        <v>178</v>
      </c>
      <c r="B2895" s="140" t="s">
        <v>179</v>
      </c>
      <c r="C2895" s="140" t="s">
        <v>16</v>
      </c>
      <c r="D2895" s="140" t="s">
        <v>8</v>
      </c>
      <c r="E2895" s="140" t="s">
        <v>535</v>
      </c>
      <c r="F2895" s="140">
        <v>2007</v>
      </c>
      <c r="G2895" s="140" t="s">
        <v>2493</v>
      </c>
      <c r="H2895" s="140">
        <v>716518800410.19189</v>
      </c>
      <c r="I2895" s="140">
        <v>274586581755.12274</v>
      </c>
      <c r="J2895" s="140">
        <v>125739031196.81169</v>
      </c>
      <c r="K2895" s="140">
        <v>115107868851.48492</v>
      </c>
      <c r="L2895" s="140">
        <v>2419407091.7370591</v>
      </c>
      <c r="M2895" s="140">
        <v>14956234236.948238</v>
      </c>
      <c r="N2895" s="140">
        <v>0</v>
      </c>
      <c r="O2895" s="140">
        <v>3971792987.1839185</v>
      </c>
      <c r="P2895" s="140">
        <v>10176341504.098682</v>
      </c>
      <c r="Q2895" s="140">
        <v>83584093031.517029</v>
      </c>
      <c r="R2895" s="140">
        <v>55573972630.277809</v>
      </c>
      <c r="S2895" s="140">
        <v>28010120401.239212</v>
      </c>
      <c r="T2895" s="140">
        <v>10631162345.326777</v>
      </c>
      <c r="U2895" s="140">
        <v>81532536.657842934</v>
      </c>
      <c r="V2895" s="140">
        <v>35141647.256804027</v>
      </c>
      <c r="W2895" s="140">
        <v>40583203.733182862</v>
      </c>
      <c r="X2895" s="140">
        <v>5807685.667856033</v>
      </c>
      <c r="Y2895" s="140">
        <v>10549629808.668934</v>
      </c>
      <c r="Z2895" s="140">
        <v>342492630395.75366</v>
      </c>
      <c r="AA2895" s="140">
        <v>269961798635.20575</v>
      </c>
      <c r="AB2895" s="140">
        <v>200695179571.52551</v>
      </c>
      <c r="AC2895" s="140">
        <v>69266619063.680923</v>
      </c>
      <c r="AD2895" s="140">
        <v>72530831760.547897</v>
      </c>
      <c r="AE2895" s="140">
        <v>53920919101.317902</v>
      </c>
      <c r="AF2895" s="140">
        <v>18609912659.229919</v>
      </c>
      <c r="AG2895" s="140">
        <v>-26299442937.496262</v>
      </c>
      <c r="AH2895" s="140">
        <v>31163673</v>
      </c>
      <c r="AI2895" s="44"/>
      <c r="AK2895" s="44"/>
      <c r="AL2895" s="4"/>
    </row>
    <row r="2896" spans="1:38" x14ac:dyDescent="0.35">
      <c r="A2896" s="140" t="s">
        <v>178</v>
      </c>
      <c r="B2896" s="140" t="s">
        <v>179</v>
      </c>
      <c r="C2896" s="140" t="s">
        <v>16</v>
      </c>
      <c r="D2896" s="140" t="s">
        <v>8</v>
      </c>
      <c r="E2896" s="140" t="s">
        <v>535</v>
      </c>
      <c r="F2896" s="140">
        <v>2008</v>
      </c>
      <c r="G2896" s="140" t="s">
        <v>2494</v>
      </c>
      <c r="H2896" s="140">
        <v>778862385251.21533</v>
      </c>
      <c r="I2896" s="140">
        <v>292870292598.48743</v>
      </c>
      <c r="J2896" s="140">
        <v>150880641376.8609</v>
      </c>
      <c r="K2896" s="140">
        <v>116802441053.05591</v>
      </c>
      <c r="L2896" s="140">
        <v>2171106361.3724427</v>
      </c>
      <c r="M2896" s="140">
        <v>14821236434.95162</v>
      </c>
      <c r="N2896" s="140">
        <v>0</v>
      </c>
      <c r="O2896" s="140">
        <v>4602643739.9700632</v>
      </c>
      <c r="P2896" s="140">
        <v>12235539853.906939</v>
      </c>
      <c r="Q2896" s="140">
        <v>82971914662.854858</v>
      </c>
      <c r="R2896" s="140">
        <v>53384665371.968849</v>
      </c>
      <c r="S2896" s="140">
        <v>29587249290.886005</v>
      </c>
      <c r="T2896" s="140">
        <v>34078200323.804974</v>
      </c>
      <c r="U2896" s="140">
        <v>92593798.757214591</v>
      </c>
      <c r="V2896" s="140">
        <v>40600887.758048944</v>
      </c>
      <c r="W2896" s="140">
        <v>46185225.331309609</v>
      </c>
      <c r="X2896" s="140">
        <v>5807685.667856033</v>
      </c>
      <c r="Y2896" s="140">
        <v>33985606525.04776</v>
      </c>
      <c r="Z2896" s="140">
        <v>362490651662.62775</v>
      </c>
      <c r="AA2896" s="140">
        <v>285601763035.46234</v>
      </c>
      <c r="AB2896" s="140">
        <v>205383764610.43298</v>
      </c>
      <c r="AC2896" s="140">
        <v>80217998425.02977</v>
      </c>
      <c r="AD2896" s="140">
        <v>76888888627.165375</v>
      </c>
      <c r="AE2896" s="140">
        <v>55292828850.634987</v>
      </c>
      <c r="AF2896" s="140">
        <v>21596059776.53006</v>
      </c>
      <c r="AG2896" s="140">
        <v>-27379200386.760788</v>
      </c>
      <c r="AH2896" s="140">
        <v>31536811</v>
      </c>
      <c r="AI2896" s="44"/>
      <c r="AK2896" s="44"/>
      <c r="AL2896" s="4"/>
    </row>
    <row r="2897" spans="1:38" x14ac:dyDescent="0.35">
      <c r="A2897" s="140" t="s">
        <v>178</v>
      </c>
      <c r="B2897" s="140" t="s">
        <v>179</v>
      </c>
      <c r="C2897" s="140" t="s">
        <v>16</v>
      </c>
      <c r="D2897" s="140" t="s">
        <v>8</v>
      </c>
      <c r="E2897" s="140" t="s">
        <v>535</v>
      </c>
      <c r="F2897" s="140">
        <v>2009</v>
      </c>
      <c r="G2897" s="140" t="s">
        <v>2495</v>
      </c>
      <c r="H2897" s="140">
        <v>833247136783.02258</v>
      </c>
      <c r="I2897" s="140">
        <v>309919339268.05084</v>
      </c>
      <c r="J2897" s="140">
        <v>168483780277.03784</v>
      </c>
      <c r="K2897" s="140">
        <v>119529411241.4447</v>
      </c>
      <c r="L2897" s="140">
        <v>2017327804.1542594</v>
      </c>
      <c r="M2897" s="140">
        <v>14535492460.197037</v>
      </c>
      <c r="N2897" s="140">
        <v>0</v>
      </c>
      <c r="O2897" s="140">
        <v>4919046964.1461248</v>
      </c>
      <c r="P2897" s="140">
        <v>14741154532.067316</v>
      </c>
      <c r="Q2897" s="140">
        <v>83316389480.879959</v>
      </c>
      <c r="R2897" s="140">
        <v>51531075764.477257</v>
      </c>
      <c r="S2897" s="140">
        <v>31785313716.402702</v>
      </c>
      <c r="T2897" s="140">
        <v>48954369035.59314</v>
      </c>
      <c r="U2897" s="140">
        <v>95647576.827453375</v>
      </c>
      <c r="V2897" s="140">
        <v>41204660.969231635</v>
      </c>
      <c r="W2897" s="140">
        <v>52578502.050921723</v>
      </c>
      <c r="X2897" s="140">
        <v>1864413.8073000088</v>
      </c>
      <c r="Y2897" s="140">
        <v>48858721458.765686</v>
      </c>
      <c r="Z2897" s="140">
        <v>390501770144.22223</v>
      </c>
      <c r="AA2897" s="140">
        <v>307572314550.1817</v>
      </c>
      <c r="AB2897" s="140">
        <v>217079896697.55823</v>
      </c>
      <c r="AC2897" s="140">
        <v>90492417852.623459</v>
      </c>
      <c r="AD2897" s="140">
        <v>82929455594.040482</v>
      </c>
      <c r="AE2897" s="140">
        <v>58530357909.056458</v>
      </c>
      <c r="AF2897" s="140">
        <v>24399097684.98394</v>
      </c>
      <c r="AG2897" s="140">
        <v>-35657752906.288208</v>
      </c>
      <c r="AH2897" s="140">
        <v>31929087</v>
      </c>
      <c r="AI2897" s="44"/>
      <c r="AK2897" s="44"/>
      <c r="AL2897" s="4"/>
    </row>
    <row r="2898" spans="1:38" x14ac:dyDescent="0.35">
      <c r="A2898" s="140" t="s">
        <v>178</v>
      </c>
      <c r="B2898" s="140" t="s">
        <v>179</v>
      </c>
      <c r="C2898" s="140" t="s">
        <v>16</v>
      </c>
      <c r="D2898" s="140" t="s">
        <v>8</v>
      </c>
      <c r="E2898" s="140" t="s">
        <v>535</v>
      </c>
      <c r="F2898" s="140">
        <v>2010</v>
      </c>
      <c r="G2898" s="140" t="s">
        <v>2496</v>
      </c>
      <c r="H2898" s="140">
        <v>870686658985.27747</v>
      </c>
      <c r="I2898" s="140">
        <v>325093720490.81403</v>
      </c>
      <c r="J2898" s="140">
        <v>186967382288.41306</v>
      </c>
      <c r="K2898" s="140">
        <v>129551126698.74362</v>
      </c>
      <c r="L2898" s="140">
        <v>1997751387.9755764</v>
      </c>
      <c r="M2898" s="140">
        <v>14801837720.82725</v>
      </c>
      <c r="N2898" s="140">
        <v>0</v>
      </c>
      <c r="O2898" s="140">
        <v>4359115211.2035227</v>
      </c>
      <c r="P2898" s="140">
        <v>17241455302.434898</v>
      </c>
      <c r="Q2898" s="140">
        <v>91150967076.302368</v>
      </c>
      <c r="R2898" s="140">
        <v>57607540083.825684</v>
      </c>
      <c r="S2898" s="140">
        <v>33543426992.476677</v>
      </c>
      <c r="T2898" s="140">
        <v>57416255589.669434</v>
      </c>
      <c r="U2898" s="140">
        <v>97237137.509023309</v>
      </c>
      <c r="V2898" s="140">
        <v>42294929.57391382</v>
      </c>
      <c r="W2898" s="140">
        <v>54473217.329059325</v>
      </c>
      <c r="X2898" s="140">
        <v>468990.60605016374</v>
      </c>
      <c r="Y2898" s="140">
        <v>57319018452.160408</v>
      </c>
      <c r="Z2898" s="140">
        <v>400858201575.06006</v>
      </c>
      <c r="AA2898" s="140">
        <v>315645692873.61639</v>
      </c>
      <c r="AB2898" s="140">
        <v>222960598167.39041</v>
      </c>
      <c r="AC2898" s="140">
        <v>92685094706.225983</v>
      </c>
      <c r="AD2898" s="140">
        <v>85212508701.443665</v>
      </c>
      <c r="AE2898" s="140">
        <v>60191006373.164948</v>
      </c>
      <c r="AF2898" s="140">
        <v>25021502328.27898</v>
      </c>
      <c r="AG2898" s="140">
        <v>-42232645369.009804</v>
      </c>
      <c r="AH2898" s="140">
        <v>32343389</v>
      </c>
      <c r="AI2898" s="44"/>
      <c r="AK2898" s="44"/>
      <c r="AL2898" s="4"/>
    </row>
    <row r="2899" spans="1:38" x14ac:dyDescent="0.35">
      <c r="A2899" s="140" t="s">
        <v>178</v>
      </c>
      <c r="B2899" s="140" t="s">
        <v>179</v>
      </c>
      <c r="C2899" s="140" t="s">
        <v>16</v>
      </c>
      <c r="D2899" s="140" t="s">
        <v>8</v>
      </c>
      <c r="E2899" s="140" t="s">
        <v>535</v>
      </c>
      <c r="F2899" s="140">
        <v>2011</v>
      </c>
      <c r="G2899" s="140" t="s">
        <v>2497</v>
      </c>
      <c r="H2899" s="140">
        <v>938931576675.43018</v>
      </c>
      <c r="I2899" s="140">
        <v>342731748937.42615</v>
      </c>
      <c r="J2899" s="140">
        <v>208204794004.60818</v>
      </c>
      <c r="K2899" s="140">
        <v>136266584570.17157</v>
      </c>
      <c r="L2899" s="140">
        <v>2351737648.3087807</v>
      </c>
      <c r="M2899" s="140">
        <v>15809837453.744965</v>
      </c>
      <c r="N2899" s="140">
        <v>0</v>
      </c>
      <c r="O2899" s="140">
        <v>3720512102.1556692</v>
      </c>
      <c r="P2899" s="140">
        <v>20211996434.719025</v>
      </c>
      <c r="Q2899" s="140">
        <v>94172500931.243134</v>
      </c>
      <c r="R2899" s="140">
        <v>58350585868.8181</v>
      </c>
      <c r="S2899" s="140">
        <v>35821915062.425041</v>
      </c>
      <c r="T2899" s="140">
        <v>71938209434.4366</v>
      </c>
      <c r="U2899" s="140">
        <v>98713887.758430332</v>
      </c>
      <c r="V2899" s="140">
        <v>42049567.044530287</v>
      </c>
      <c r="W2899" s="140">
        <v>56664320.713900037</v>
      </c>
      <c r="X2899" s="140">
        <v>0</v>
      </c>
      <c r="Y2899" s="140">
        <v>71839495546.678177</v>
      </c>
      <c r="Z2899" s="140">
        <v>433782789797.34979</v>
      </c>
      <c r="AA2899" s="140">
        <v>341707995374.46857</v>
      </c>
      <c r="AB2899" s="140">
        <v>243266774107.07892</v>
      </c>
      <c r="AC2899" s="140">
        <v>98441221267.390594</v>
      </c>
      <c r="AD2899" s="140">
        <v>92074794422.881226</v>
      </c>
      <c r="AE2899" s="140">
        <v>65549353597.303352</v>
      </c>
      <c r="AF2899" s="140">
        <v>26525440825.577869</v>
      </c>
      <c r="AG2899" s="140">
        <v>-45787756063.954155</v>
      </c>
      <c r="AH2899" s="140">
        <v>32781850</v>
      </c>
      <c r="AI2899" s="44"/>
      <c r="AK2899" s="44"/>
      <c r="AL2899" s="4"/>
    </row>
    <row r="2900" spans="1:38" x14ac:dyDescent="0.35">
      <c r="A2900" s="140" t="s">
        <v>178</v>
      </c>
      <c r="B2900" s="140" t="s">
        <v>179</v>
      </c>
      <c r="C2900" s="140" t="s">
        <v>16</v>
      </c>
      <c r="D2900" s="140" t="s">
        <v>8</v>
      </c>
      <c r="E2900" s="140" t="s">
        <v>535</v>
      </c>
      <c r="F2900" s="140">
        <v>2012</v>
      </c>
      <c r="G2900" s="140" t="s">
        <v>2498</v>
      </c>
      <c r="H2900" s="140">
        <v>988508117521.54993</v>
      </c>
      <c r="I2900" s="140">
        <v>360521987494.71802</v>
      </c>
      <c r="J2900" s="140">
        <v>238625602420.78641</v>
      </c>
      <c r="K2900" s="140">
        <v>150795664251.4404</v>
      </c>
      <c r="L2900" s="140">
        <v>2892768609.1576886</v>
      </c>
      <c r="M2900" s="140">
        <v>15753749330.110085</v>
      </c>
      <c r="N2900" s="140">
        <v>0</v>
      </c>
      <c r="O2900" s="140">
        <v>4242999205.2507505</v>
      </c>
      <c r="P2900" s="140">
        <v>23192479680.063408</v>
      </c>
      <c r="Q2900" s="140">
        <v>104713667426.85849</v>
      </c>
      <c r="R2900" s="140">
        <v>66969610177.298241</v>
      </c>
      <c r="S2900" s="140">
        <v>37744057249.560249</v>
      </c>
      <c r="T2900" s="140">
        <v>87829938169.345978</v>
      </c>
      <c r="U2900" s="140">
        <v>122458132.26822323</v>
      </c>
      <c r="V2900" s="140">
        <v>60066017.644614398</v>
      </c>
      <c r="W2900" s="140">
        <v>62392114.623608835</v>
      </c>
      <c r="X2900" s="140">
        <v>0</v>
      </c>
      <c r="Y2900" s="140">
        <v>87707480037.077759</v>
      </c>
      <c r="Z2900" s="140">
        <v>445113774514.06427</v>
      </c>
      <c r="AA2900" s="140">
        <v>350827680967.26343</v>
      </c>
      <c r="AB2900" s="140">
        <v>255966726196.14349</v>
      </c>
      <c r="AC2900" s="140">
        <v>94860954771.120514</v>
      </c>
      <c r="AD2900" s="140">
        <v>94286093546.799896</v>
      </c>
      <c r="AE2900" s="140">
        <v>68791899842.275467</v>
      </c>
      <c r="AF2900" s="140">
        <v>25494193704.524818</v>
      </c>
      <c r="AG2900" s="140">
        <v>-55753246908.018654</v>
      </c>
      <c r="AH2900" s="140">
        <v>33241898</v>
      </c>
      <c r="AI2900" s="44"/>
      <c r="AK2900" s="44"/>
      <c r="AL2900" s="4"/>
    </row>
    <row r="2901" spans="1:38" x14ac:dyDescent="0.35">
      <c r="A2901" s="140" t="s">
        <v>178</v>
      </c>
      <c r="B2901" s="140" t="s">
        <v>179</v>
      </c>
      <c r="C2901" s="140" t="s">
        <v>16</v>
      </c>
      <c r="D2901" s="140" t="s">
        <v>8</v>
      </c>
      <c r="E2901" s="140" t="s">
        <v>535</v>
      </c>
      <c r="F2901" s="140">
        <v>2013</v>
      </c>
      <c r="G2901" s="140" t="s">
        <v>2499</v>
      </c>
      <c r="H2901" s="140">
        <v>1012516332272.2896</v>
      </c>
      <c r="I2901" s="140">
        <v>378288637200.08002</v>
      </c>
      <c r="J2901" s="140">
        <v>230049313875.4014</v>
      </c>
      <c r="K2901" s="140">
        <v>153704331303.86139</v>
      </c>
      <c r="L2901" s="140">
        <v>3176792683.4206667</v>
      </c>
      <c r="M2901" s="140">
        <v>15172113832.993456</v>
      </c>
      <c r="N2901" s="140">
        <v>0</v>
      </c>
      <c r="O2901" s="140">
        <v>4528787368.6128731</v>
      </c>
      <c r="P2901" s="140">
        <v>26299512385.736935</v>
      </c>
      <c r="Q2901" s="140">
        <v>104527125033.09747</v>
      </c>
      <c r="R2901" s="140">
        <v>64961051956.340157</v>
      </c>
      <c r="S2901" s="140">
        <v>39566073076.757317</v>
      </c>
      <c r="T2901" s="140">
        <v>76344982571.539963</v>
      </c>
      <c r="U2901" s="140">
        <v>124438688.89374317</v>
      </c>
      <c r="V2901" s="140">
        <v>52310257.368992597</v>
      </c>
      <c r="W2901" s="140">
        <v>72128431.524750575</v>
      </c>
      <c r="X2901" s="140">
        <v>0</v>
      </c>
      <c r="Y2901" s="140">
        <v>76220543882.646225</v>
      </c>
      <c r="Z2901" s="140">
        <v>468405053362.70294</v>
      </c>
      <c r="AA2901" s="140">
        <v>369501639324.20264</v>
      </c>
      <c r="AB2901" s="140">
        <v>262191805821.38123</v>
      </c>
      <c r="AC2901" s="140">
        <v>107309833502.82143</v>
      </c>
      <c r="AD2901" s="140">
        <v>98903414038.500336</v>
      </c>
      <c r="AE2901" s="140">
        <v>70180107390.272049</v>
      </c>
      <c r="AF2901" s="140">
        <v>28723306648.227978</v>
      </c>
      <c r="AG2901" s="140">
        <v>-64226672165.894852</v>
      </c>
      <c r="AH2901" s="140">
        <v>33715693</v>
      </c>
      <c r="AI2901" s="44"/>
      <c r="AK2901" s="44"/>
      <c r="AL2901" s="4"/>
    </row>
    <row r="2902" spans="1:38" x14ac:dyDescent="0.35">
      <c r="A2902" s="140" t="s">
        <v>178</v>
      </c>
      <c r="B2902" s="140" t="s">
        <v>179</v>
      </c>
      <c r="C2902" s="140" t="s">
        <v>16</v>
      </c>
      <c r="D2902" s="140" t="s">
        <v>8</v>
      </c>
      <c r="E2902" s="140" t="s">
        <v>535</v>
      </c>
      <c r="F2902" s="140">
        <v>2014</v>
      </c>
      <c r="G2902" s="140" t="s">
        <v>2500</v>
      </c>
      <c r="H2902" s="140">
        <v>1025729842078.9843</v>
      </c>
      <c r="I2902" s="140">
        <v>395059753110.16907</v>
      </c>
      <c r="J2902" s="140">
        <v>230708247296.47083</v>
      </c>
      <c r="K2902" s="140">
        <v>160792077641.61215</v>
      </c>
      <c r="L2902" s="140">
        <v>3887250093.8630996</v>
      </c>
      <c r="M2902" s="140">
        <v>15718422071.0898</v>
      </c>
      <c r="N2902" s="140">
        <v>0</v>
      </c>
      <c r="O2902" s="140">
        <v>4642492770.6664248</v>
      </c>
      <c r="P2902" s="140">
        <v>29280555361.199532</v>
      </c>
      <c r="Q2902" s="140">
        <v>107263357344.79329</v>
      </c>
      <c r="R2902" s="140">
        <v>66307527458.448708</v>
      </c>
      <c r="S2902" s="140">
        <v>40955829886.344582</v>
      </c>
      <c r="T2902" s="140">
        <v>69916169654.858673</v>
      </c>
      <c r="U2902" s="140">
        <v>108404570.77426229</v>
      </c>
      <c r="V2902" s="140">
        <v>26098074.44833976</v>
      </c>
      <c r="W2902" s="140">
        <v>82306496.325922534</v>
      </c>
      <c r="X2902" s="140">
        <v>0</v>
      </c>
      <c r="Y2902" s="140">
        <v>69807765084.084412</v>
      </c>
      <c r="Z2902" s="140">
        <v>463390081616.89465</v>
      </c>
      <c r="AA2902" s="140">
        <v>365794521282.70673</v>
      </c>
      <c r="AB2902" s="140">
        <v>270258354037.70615</v>
      </c>
      <c r="AC2902" s="140">
        <v>95536167244.999969</v>
      </c>
      <c r="AD2902" s="140">
        <v>97595560334.187881</v>
      </c>
      <c r="AE2902" s="140">
        <v>72106097720.694077</v>
      </c>
      <c r="AF2902" s="140">
        <v>25489462613.494003</v>
      </c>
      <c r="AG2902" s="140">
        <v>-63428239944.550438</v>
      </c>
      <c r="AH2902" s="140">
        <v>34192347</v>
      </c>
      <c r="AI2902" s="44"/>
      <c r="AK2902" s="44"/>
      <c r="AL2902" s="4"/>
    </row>
    <row r="2903" spans="1:38" x14ac:dyDescent="0.35">
      <c r="A2903" s="140" t="s">
        <v>178</v>
      </c>
      <c r="B2903" s="140" t="s">
        <v>179</v>
      </c>
      <c r="C2903" s="140" t="s">
        <v>16</v>
      </c>
      <c r="D2903" s="140" t="s">
        <v>8</v>
      </c>
      <c r="E2903" s="140" t="s">
        <v>535</v>
      </c>
      <c r="F2903" s="140">
        <v>2015</v>
      </c>
      <c r="G2903" s="140" t="s">
        <v>2501</v>
      </c>
      <c r="H2903" s="140">
        <v>1056035515748.8536</v>
      </c>
      <c r="I2903" s="140">
        <v>411735723485.58777</v>
      </c>
      <c r="J2903" s="140">
        <v>231913614539.89203</v>
      </c>
      <c r="K2903" s="140">
        <v>161142339603.76743</v>
      </c>
      <c r="L2903" s="140">
        <v>4606850268.3992558</v>
      </c>
      <c r="M2903" s="140">
        <v>15735889161.215784</v>
      </c>
      <c r="N2903" s="140">
        <v>0</v>
      </c>
      <c r="O2903" s="140">
        <v>4397013005.9405985</v>
      </c>
      <c r="P2903" s="140">
        <v>29849087251.978195</v>
      </c>
      <c r="Q2903" s="140">
        <v>106553499916.23358</v>
      </c>
      <c r="R2903" s="140">
        <v>62969153541.217743</v>
      </c>
      <c r="S2903" s="140">
        <v>43584346375.015846</v>
      </c>
      <c r="T2903" s="140">
        <v>70771274936.124573</v>
      </c>
      <c r="U2903" s="140">
        <v>113536614.26306546</v>
      </c>
      <c r="V2903" s="140">
        <v>36641705.850142501</v>
      </c>
      <c r="W2903" s="140">
        <v>76894908.412922949</v>
      </c>
      <c r="X2903" s="140">
        <v>0</v>
      </c>
      <c r="Y2903" s="140">
        <v>70657738321.861511</v>
      </c>
      <c r="Z2903" s="140">
        <v>478065540940.64075</v>
      </c>
      <c r="AA2903" s="140">
        <v>377634428923.62769</v>
      </c>
      <c r="AB2903" s="140">
        <v>269874909813.63284</v>
      </c>
      <c r="AC2903" s="140">
        <v>107759519109.99469</v>
      </c>
      <c r="AD2903" s="140">
        <v>100431112017.01411</v>
      </c>
      <c r="AE2903" s="140">
        <v>71772686021.580627</v>
      </c>
      <c r="AF2903" s="140">
        <v>28658425995.433163</v>
      </c>
      <c r="AG2903" s="140">
        <v>-65679363217.266914</v>
      </c>
      <c r="AH2903" s="140">
        <v>34663603</v>
      </c>
      <c r="AI2903" s="44"/>
      <c r="AK2903" s="44"/>
      <c r="AL2903" s="4"/>
    </row>
    <row r="2904" spans="1:38" x14ac:dyDescent="0.35">
      <c r="A2904" s="140" t="s">
        <v>178</v>
      </c>
      <c r="B2904" s="140" t="s">
        <v>179</v>
      </c>
      <c r="C2904" s="140" t="s">
        <v>16</v>
      </c>
      <c r="D2904" s="140" t="s">
        <v>8</v>
      </c>
      <c r="E2904" s="140" t="s">
        <v>535</v>
      </c>
      <c r="F2904" s="140">
        <v>2016</v>
      </c>
      <c r="G2904" s="140" t="s">
        <v>2502</v>
      </c>
      <c r="H2904" s="140">
        <v>1066002698155.1042</v>
      </c>
      <c r="I2904" s="140">
        <v>431356460915.29865</v>
      </c>
      <c r="J2904" s="140">
        <v>230570395353.99603</v>
      </c>
      <c r="K2904" s="140">
        <v>167862555078.83621</v>
      </c>
      <c r="L2904" s="140">
        <v>4823075998.9852228</v>
      </c>
      <c r="M2904" s="140">
        <v>15776676248.798708</v>
      </c>
      <c r="N2904" s="140">
        <v>0</v>
      </c>
      <c r="O2904" s="140">
        <v>4428486030.2640867</v>
      </c>
      <c r="P2904" s="140">
        <v>29649679006.567207</v>
      </c>
      <c r="Q2904" s="140">
        <v>113184637794.22098</v>
      </c>
      <c r="R2904" s="140">
        <v>67903148154.321114</v>
      </c>
      <c r="S2904" s="140">
        <v>45281489639.899857</v>
      </c>
      <c r="T2904" s="140">
        <v>62707840275.159836</v>
      </c>
      <c r="U2904" s="140">
        <v>125127059.11894986</v>
      </c>
      <c r="V2904" s="140">
        <v>44521325.169196397</v>
      </c>
      <c r="W2904" s="140">
        <v>80605733.949753463</v>
      </c>
      <c r="X2904" s="140">
        <v>0</v>
      </c>
      <c r="Y2904" s="140">
        <v>62582713216.040886</v>
      </c>
      <c r="Z2904" s="140">
        <v>475217780197.81946</v>
      </c>
      <c r="AA2904" s="140">
        <v>375547822829.5827</v>
      </c>
      <c r="AB2904" s="140">
        <v>272053829105.47406</v>
      </c>
      <c r="AC2904" s="140">
        <v>103493993724.10864</v>
      </c>
      <c r="AD2904" s="140">
        <v>99669957368.236755</v>
      </c>
      <c r="AE2904" s="140">
        <v>72202771259.607956</v>
      </c>
      <c r="AF2904" s="140">
        <v>27467186108.628689</v>
      </c>
      <c r="AG2904" s="140">
        <v>-71141938312.010056</v>
      </c>
      <c r="AH2904" s="140">
        <v>35126296</v>
      </c>
      <c r="AI2904" s="44"/>
      <c r="AK2904" s="44"/>
      <c r="AL2904" s="4"/>
    </row>
    <row r="2905" spans="1:38" x14ac:dyDescent="0.35">
      <c r="A2905" s="140" t="s">
        <v>178</v>
      </c>
      <c r="B2905" s="140" t="s">
        <v>179</v>
      </c>
      <c r="C2905" s="140" t="s">
        <v>16</v>
      </c>
      <c r="D2905" s="140" t="s">
        <v>8</v>
      </c>
      <c r="E2905" s="140" t="s">
        <v>535</v>
      </c>
      <c r="F2905" s="140">
        <v>2017</v>
      </c>
      <c r="G2905" s="140" t="s">
        <v>2503</v>
      </c>
      <c r="H2905" s="140">
        <v>1077812487222.7498</v>
      </c>
      <c r="I2905" s="140">
        <v>449445046704.07697</v>
      </c>
      <c r="J2905" s="140">
        <v>213483365807.26331</v>
      </c>
      <c r="K2905" s="140">
        <v>162518169479.42096</v>
      </c>
      <c r="L2905" s="140">
        <v>5123300886.3205099</v>
      </c>
      <c r="M2905" s="140">
        <v>16535748765.591341</v>
      </c>
      <c r="N2905" s="140">
        <v>0</v>
      </c>
      <c r="O2905" s="140">
        <v>4213279473.8803401</v>
      </c>
      <c r="P2905" s="140">
        <v>29951362716.957455</v>
      </c>
      <c r="Q2905" s="140">
        <v>106694477636.67133</v>
      </c>
      <c r="R2905" s="140">
        <v>60808990848.159218</v>
      </c>
      <c r="S2905" s="140">
        <v>45885486788.512108</v>
      </c>
      <c r="T2905" s="140">
        <v>50965196327.842331</v>
      </c>
      <c r="U2905" s="140">
        <v>129755654.7559284</v>
      </c>
      <c r="V2905" s="140">
        <v>55754345.212003224</v>
      </c>
      <c r="W2905" s="140">
        <v>74001309.543925166</v>
      </c>
      <c r="X2905" s="140">
        <v>0</v>
      </c>
      <c r="Y2905" s="140">
        <v>50835440673.086403</v>
      </c>
      <c r="Z2905" s="140">
        <v>494516237083.5943</v>
      </c>
      <c r="AA2905" s="140">
        <v>390951593246.55939</v>
      </c>
      <c r="AB2905" s="140">
        <v>283212606949.06671</v>
      </c>
      <c r="AC2905" s="140">
        <v>107738986297.49283</v>
      </c>
      <c r="AD2905" s="140">
        <v>103564643837.03372</v>
      </c>
      <c r="AE2905" s="140">
        <v>75024154589.747498</v>
      </c>
      <c r="AF2905" s="140">
        <v>28540489247.286461</v>
      </c>
      <c r="AG2905" s="140">
        <v>-79632162372.184906</v>
      </c>
      <c r="AH2905" s="140">
        <v>35581294</v>
      </c>
      <c r="AI2905" s="44"/>
      <c r="AK2905" s="44"/>
      <c r="AL2905" s="4"/>
    </row>
    <row r="2906" spans="1:38" x14ac:dyDescent="0.35">
      <c r="A2906" s="140" t="s">
        <v>178</v>
      </c>
      <c r="B2906" s="140" t="s">
        <v>179</v>
      </c>
      <c r="C2906" s="140" t="s">
        <v>16</v>
      </c>
      <c r="D2906" s="140" t="s">
        <v>8</v>
      </c>
      <c r="E2906" s="140" t="s">
        <v>535</v>
      </c>
      <c r="F2906" s="140">
        <v>2018</v>
      </c>
      <c r="G2906" s="140" t="s">
        <v>2504</v>
      </c>
      <c r="H2906" s="140">
        <v>1107204239856.9001</v>
      </c>
      <c r="I2906" s="140">
        <v>474793897565.40686</v>
      </c>
      <c r="J2906" s="140">
        <v>204357822433.54221</v>
      </c>
      <c r="K2906" s="140">
        <v>156497848176.36221</v>
      </c>
      <c r="L2906" s="140">
        <v>4937072558.3931694</v>
      </c>
      <c r="M2906" s="140">
        <v>13924315108.172417</v>
      </c>
      <c r="N2906" s="140">
        <v>0</v>
      </c>
      <c r="O2906" s="140">
        <v>4195531723.3416657</v>
      </c>
      <c r="P2906" s="140">
        <v>28895512222.594669</v>
      </c>
      <c r="Q2906" s="140">
        <v>104545416563.86028</v>
      </c>
      <c r="R2906" s="140">
        <v>60185736609.943748</v>
      </c>
      <c r="S2906" s="140">
        <v>44359679953.916527</v>
      </c>
      <c r="T2906" s="140">
        <v>47859974257.18</v>
      </c>
      <c r="U2906" s="140">
        <v>136520468.93388963</v>
      </c>
      <c r="V2906" s="140">
        <v>67329113.122493401</v>
      </c>
      <c r="W2906" s="140">
        <v>69191355.811396241</v>
      </c>
      <c r="X2906" s="140">
        <v>0</v>
      </c>
      <c r="Y2906" s="140">
        <v>47723453788.246109</v>
      </c>
      <c r="Z2906" s="140">
        <v>505875109857.95135</v>
      </c>
      <c r="AA2906" s="140">
        <v>400099267988.50928</v>
      </c>
      <c r="AB2906" s="140">
        <v>289839352704.66138</v>
      </c>
      <c r="AC2906" s="140">
        <v>110259915283.84752</v>
      </c>
      <c r="AD2906" s="140">
        <v>105775841869.44212</v>
      </c>
      <c r="AE2906" s="140">
        <v>76625987578.938232</v>
      </c>
      <c r="AF2906" s="140">
        <v>29149854290.504009</v>
      </c>
      <c r="AG2906" s="140">
        <v>-77822590000</v>
      </c>
      <c r="AH2906" s="140">
        <v>36029138</v>
      </c>
      <c r="AI2906" s="44"/>
      <c r="AK2906" s="44"/>
      <c r="AL2906" s="4"/>
    </row>
    <row r="2907" spans="1:38" x14ac:dyDescent="0.35">
      <c r="A2907" s="140" t="s">
        <v>4583</v>
      </c>
      <c r="B2907" s="140" t="s">
        <v>4584</v>
      </c>
      <c r="C2907" s="140" t="s">
        <v>281</v>
      </c>
      <c r="D2907" s="140" t="s">
        <v>7</v>
      </c>
      <c r="E2907" s="140" t="s">
        <v>535</v>
      </c>
      <c r="F2907" s="140">
        <v>1995</v>
      </c>
      <c r="G2907" s="140" t="s">
        <v>5581</v>
      </c>
      <c r="H2907" s="140" t="s">
        <v>728</v>
      </c>
      <c r="I2907" s="140" t="s">
        <v>728</v>
      </c>
      <c r="J2907" s="140" t="s">
        <v>728</v>
      </c>
      <c r="K2907" s="140">
        <v>125580.06810557625</v>
      </c>
      <c r="L2907" s="140">
        <v>0</v>
      </c>
      <c r="M2907" s="140">
        <v>0</v>
      </c>
      <c r="N2907" s="140">
        <v>0</v>
      </c>
      <c r="O2907" s="140">
        <v>0</v>
      </c>
      <c r="P2907" s="140">
        <v>125580.06810557625</v>
      </c>
      <c r="Q2907" s="140" t="s">
        <v>728</v>
      </c>
      <c r="R2907" s="140" t="s">
        <v>728</v>
      </c>
      <c r="S2907" s="140" t="s">
        <v>728</v>
      </c>
      <c r="T2907" s="140">
        <v>0</v>
      </c>
      <c r="U2907" s="140">
        <v>0</v>
      </c>
      <c r="V2907" s="140" t="s">
        <v>728</v>
      </c>
      <c r="W2907" s="140" t="s">
        <v>728</v>
      </c>
      <c r="X2907" s="140" t="s">
        <v>728</v>
      </c>
      <c r="Y2907" s="140">
        <v>0</v>
      </c>
      <c r="Z2907" s="140" t="s">
        <v>728</v>
      </c>
      <c r="AA2907" s="140" t="s">
        <v>728</v>
      </c>
      <c r="AB2907" s="140" t="s">
        <v>728</v>
      </c>
      <c r="AC2907" s="140" t="s">
        <v>728</v>
      </c>
      <c r="AD2907" s="140" t="s">
        <v>728</v>
      </c>
      <c r="AE2907" s="140" t="s">
        <v>728</v>
      </c>
      <c r="AF2907" s="140" t="s">
        <v>728</v>
      </c>
      <c r="AG2907" s="140" t="s">
        <v>728</v>
      </c>
      <c r="AH2907" s="140">
        <v>30716</v>
      </c>
      <c r="AI2907" s="44"/>
      <c r="AK2907" s="44"/>
      <c r="AL2907" s="4"/>
    </row>
    <row r="2908" spans="1:38" x14ac:dyDescent="0.35">
      <c r="A2908" s="140" t="s">
        <v>4583</v>
      </c>
      <c r="B2908" s="140" t="s">
        <v>4584</v>
      </c>
      <c r="C2908" s="140" t="s">
        <v>281</v>
      </c>
      <c r="D2908" s="140" t="s">
        <v>7</v>
      </c>
      <c r="E2908" s="140" t="s">
        <v>535</v>
      </c>
      <c r="F2908" s="140">
        <v>1996</v>
      </c>
      <c r="G2908" s="140" t="s">
        <v>5582</v>
      </c>
      <c r="H2908" s="140" t="s">
        <v>728</v>
      </c>
      <c r="I2908" s="140" t="s">
        <v>728</v>
      </c>
      <c r="J2908" s="140" t="s">
        <v>728</v>
      </c>
      <c r="K2908" s="140">
        <v>133003.58725424283</v>
      </c>
      <c r="L2908" s="140">
        <v>0</v>
      </c>
      <c r="M2908" s="140">
        <v>0</v>
      </c>
      <c r="N2908" s="140">
        <v>0</v>
      </c>
      <c r="O2908" s="140">
        <v>0</v>
      </c>
      <c r="P2908" s="140">
        <v>133003.58725424283</v>
      </c>
      <c r="Q2908" s="140" t="s">
        <v>728</v>
      </c>
      <c r="R2908" s="140" t="s">
        <v>728</v>
      </c>
      <c r="S2908" s="140" t="s">
        <v>728</v>
      </c>
      <c r="T2908" s="140">
        <v>0</v>
      </c>
      <c r="U2908" s="140">
        <v>0</v>
      </c>
      <c r="V2908" s="140" t="s">
        <v>728</v>
      </c>
      <c r="W2908" s="140" t="s">
        <v>728</v>
      </c>
      <c r="X2908" s="140" t="s">
        <v>728</v>
      </c>
      <c r="Y2908" s="140">
        <v>0</v>
      </c>
      <c r="Z2908" s="140" t="s">
        <v>728</v>
      </c>
      <c r="AA2908" s="140" t="s">
        <v>728</v>
      </c>
      <c r="AB2908" s="140" t="s">
        <v>728</v>
      </c>
      <c r="AC2908" s="140" t="s">
        <v>728</v>
      </c>
      <c r="AD2908" s="140" t="s">
        <v>728</v>
      </c>
      <c r="AE2908" s="140" t="s">
        <v>728</v>
      </c>
      <c r="AF2908" s="140" t="s">
        <v>728</v>
      </c>
      <c r="AG2908" s="140" t="s">
        <v>728</v>
      </c>
      <c r="AH2908" s="140">
        <v>30995</v>
      </c>
      <c r="AI2908" s="44"/>
      <c r="AK2908" s="44"/>
      <c r="AL2908" s="4"/>
    </row>
    <row r="2909" spans="1:38" x14ac:dyDescent="0.35">
      <c r="A2909" s="140" t="s">
        <v>4583</v>
      </c>
      <c r="B2909" s="140" t="s">
        <v>4584</v>
      </c>
      <c r="C2909" s="140" t="s">
        <v>281</v>
      </c>
      <c r="D2909" s="140" t="s">
        <v>7</v>
      </c>
      <c r="E2909" s="140" t="s">
        <v>535</v>
      </c>
      <c r="F2909" s="140">
        <v>1997</v>
      </c>
      <c r="G2909" s="140" t="s">
        <v>5583</v>
      </c>
      <c r="H2909" s="140" t="s">
        <v>728</v>
      </c>
      <c r="I2909" s="140" t="s">
        <v>728</v>
      </c>
      <c r="J2909" s="140" t="s">
        <v>728</v>
      </c>
      <c r="K2909" s="140">
        <v>147975.80984831473</v>
      </c>
      <c r="L2909" s="140">
        <v>0</v>
      </c>
      <c r="M2909" s="140">
        <v>0</v>
      </c>
      <c r="N2909" s="140">
        <v>0</v>
      </c>
      <c r="O2909" s="140">
        <v>0</v>
      </c>
      <c r="P2909" s="140">
        <v>147975.80984831473</v>
      </c>
      <c r="Q2909" s="140" t="s">
        <v>728</v>
      </c>
      <c r="R2909" s="140" t="s">
        <v>728</v>
      </c>
      <c r="S2909" s="140" t="s">
        <v>728</v>
      </c>
      <c r="T2909" s="140">
        <v>0</v>
      </c>
      <c r="U2909" s="140">
        <v>0</v>
      </c>
      <c r="V2909" s="140" t="s">
        <v>728</v>
      </c>
      <c r="W2909" s="140" t="s">
        <v>728</v>
      </c>
      <c r="X2909" s="140" t="s">
        <v>728</v>
      </c>
      <c r="Y2909" s="140">
        <v>0</v>
      </c>
      <c r="Z2909" s="140" t="s">
        <v>728</v>
      </c>
      <c r="AA2909" s="140" t="s">
        <v>728</v>
      </c>
      <c r="AB2909" s="140" t="s">
        <v>728</v>
      </c>
      <c r="AC2909" s="140" t="s">
        <v>728</v>
      </c>
      <c r="AD2909" s="140" t="s">
        <v>728</v>
      </c>
      <c r="AE2909" s="140" t="s">
        <v>728</v>
      </c>
      <c r="AF2909" s="140" t="s">
        <v>728</v>
      </c>
      <c r="AG2909" s="140" t="s">
        <v>728</v>
      </c>
      <c r="AH2909" s="140">
        <v>31280</v>
      </c>
      <c r="AI2909" s="44"/>
      <c r="AK2909" s="44"/>
      <c r="AL2909" s="4"/>
    </row>
    <row r="2910" spans="1:38" x14ac:dyDescent="0.35">
      <c r="A2910" s="140" t="s">
        <v>4583</v>
      </c>
      <c r="B2910" s="140" t="s">
        <v>4584</v>
      </c>
      <c r="C2910" s="140" t="s">
        <v>281</v>
      </c>
      <c r="D2910" s="140" t="s">
        <v>7</v>
      </c>
      <c r="E2910" s="140" t="s">
        <v>535</v>
      </c>
      <c r="F2910" s="140">
        <v>1998</v>
      </c>
      <c r="G2910" s="140" t="s">
        <v>5584</v>
      </c>
      <c r="H2910" s="140" t="s">
        <v>728</v>
      </c>
      <c r="I2910" s="140" t="s">
        <v>728</v>
      </c>
      <c r="J2910" s="140" t="s">
        <v>728</v>
      </c>
      <c r="K2910" s="140">
        <v>140575.70241308981</v>
      </c>
      <c r="L2910" s="140">
        <v>0</v>
      </c>
      <c r="M2910" s="140">
        <v>0</v>
      </c>
      <c r="N2910" s="140">
        <v>0</v>
      </c>
      <c r="O2910" s="140">
        <v>0</v>
      </c>
      <c r="P2910" s="140">
        <v>140575.70241308981</v>
      </c>
      <c r="Q2910" s="140" t="s">
        <v>728</v>
      </c>
      <c r="R2910" s="140" t="s">
        <v>728</v>
      </c>
      <c r="S2910" s="140" t="s">
        <v>728</v>
      </c>
      <c r="T2910" s="140">
        <v>0</v>
      </c>
      <c r="U2910" s="140">
        <v>0</v>
      </c>
      <c r="V2910" s="140" t="s">
        <v>728</v>
      </c>
      <c r="W2910" s="140" t="s">
        <v>728</v>
      </c>
      <c r="X2910" s="140" t="s">
        <v>728</v>
      </c>
      <c r="Y2910" s="140">
        <v>0</v>
      </c>
      <c r="Z2910" s="140" t="s">
        <v>728</v>
      </c>
      <c r="AA2910" s="140" t="s">
        <v>728</v>
      </c>
      <c r="AB2910" s="140" t="s">
        <v>728</v>
      </c>
      <c r="AC2910" s="140" t="s">
        <v>728</v>
      </c>
      <c r="AD2910" s="140" t="s">
        <v>728</v>
      </c>
      <c r="AE2910" s="140" t="s">
        <v>728</v>
      </c>
      <c r="AF2910" s="140" t="s">
        <v>728</v>
      </c>
      <c r="AG2910" s="140" t="s">
        <v>728</v>
      </c>
      <c r="AH2910" s="140">
        <v>31556</v>
      </c>
      <c r="AI2910" s="44"/>
      <c r="AK2910" s="44"/>
      <c r="AL2910" s="4"/>
    </row>
    <row r="2911" spans="1:38" x14ac:dyDescent="0.35">
      <c r="A2911" s="140" t="s">
        <v>4583</v>
      </c>
      <c r="B2911" s="140" t="s">
        <v>4584</v>
      </c>
      <c r="C2911" s="140" t="s">
        <v>281</v>
      </c>
      <c r="D2911" s="140" t="s">
        <v>7</v>
      </c>
      <c r="E2911" s="140" t="s">
        <v>535</v>
      </c>
      <c r="F2911" s="140">
        <v>1999</v>
      </c>
      <c r="G2911" s="140" t="s">
        <v>5585</v>
      </c>
      <c r="H2911" s="140" t="s">
        <v>728</v>
      </c>
      <c r="I2911" s="140" t="s">
        <v>728</v>
      </c>
      <c r="J2911" s="140" t="s">
        <v>728</v>
      </c>
      <c r="K2911" s="140">
        <v>147104.00963080645</v>
      </c>
      <c r="L2911" s="140">
        <v>0</v>
      </c>
      <c r="M2911" s="140">
        <v>0</v>
      </c>
      <c r="N2911" s="140">
        <v>0</v>
      </c>
      <c r="O2911" s="140">
        <v>0</v>
      </c>
      <c r="P2911" s="140">
        <v>147104.00963080645</v>
      </c>
      <c r="Q2911" s="140" t="s">
        <v>728</v>
      </c>
      <c r="R2911" s="140" t="s">
        <v>728</v>
      </c>
      <c r="S2911" s="140" t="s">
        <v>728</v>
      </c>
      <c r="T2911" s="140">
        <v>0</v>
      </c>
      <c r="U2911" s="140">
        <v>0</v>
      </c>
      <c r="V2911" s="140" t="s">
        <v>728</v>
      </c>
      <c r="W2911" s="140" t="s">
        <v>728</v>
      </c>
      <c r="X2911" s="140" t="s">
        <v>728</v>
      </c>
      <c r="Y2911" s="140">
        <v>0</v>
      </c>
      <c r="Z2911" s="140" t="s">
        <v>728</v>
      </c>
      <c r="AA2911" s="140" t="s">
        <v>728</v>
      </c>
      <c r="AB2911" s="140" t="s">
        <v>728</v>
      </c>
      <c r="AC2911" s="140" t="s">
        <v>728</v>
      </c>
      <c r="AD2911" s="140" t="s">
        <v>728</v>
      </c>
      <c r="AE2911" s="140" t="s">
        <v>728</v>
      </c>
      <c r="AF2911" s="140" t="s">
        <v>728</v>
      </c>
      <c r="AG2911" s="140" t="s">
        <v>728</v>
      </c>
      <c r="AH2911" s="140">
        <v>31844</v>
      </c>
      <c r="AI2911" s="44"/>
      <c r="AK2911" s="44"/>
      <c r="AL2911" s="4"/>
    </row>
    <row r="2912" spans="1:38" x14ac:dyDescent="0.35">
      <c r="A2912" s="140" t="s">
        <v>4583</v>
      </c>
      <c r="B2912" s="140" t="s">
        <v>4584</v>
      </c>
      <c r="C2912" s="140" t="s">
        <v>281</v>
      </c>
      <c r="D2912" s="140" t="s">
        <v>7</v>
      </c>
      <c r="E2912" s="140" t="s">
        <v>535</v>
      </c>
      <c r="F2912" s="140">
        <v>2000</v>
      </c>
      <c r="G2912" s="140" t="s">
        <v>5586</v>
      </c>
      <c r="H2912" s="140" t="s">
        <v>728</v>
      </c>
      <c r="I2912" s="140" t="s">
        <v>728</v>
      </c>
      <c r="J2912" s="140" t="s">
        <v>728</v>
      </c>
      <c r="K2912" s="140">
        <v>144626.87012989647</v>
      </c>
      <c r="L2912" s="140">
        <v>0</v>
      </c>
      <c r="M2912" s="140">
        <v>0</v>
      </c>
      <c r="N2912" s="140">
        <v>0</v>
      </c>
      <c r="O2912" s="140">
        <v>0</v>
      </c>
      <c r="P2912" s="140">
        <v>144626.87012989647</v>
      </c>
      <c r="Q2912" s="140" t="s">
        <v>728</v>
      </c>
      <c r="R2912" s="140" t="s">
        <v>728</v>
      </c>
      <c r="S2912" s="140" t="s">
        <v>728</v>
      </c>
      <c r="T2912" s="140">
        <v>0</v>
      </c>
      <c r="U2912" s="140">
        <v>0</v>
      </c>
      <c r="V2912" s="140" t="s">
        <v>728</v>
      </c>
      <c r="W2912" s="140" t="s">
        <v>728</v>
      </c>
      <c r="X2912" s="140" t="s">
        <v>728</v>
      </c>
      <c r="Y2912" s="140">
        <v>0</v>
      </c>
      <c r="Z2912" s="140" t="s">
        <v>728</v>
      </c>
      <c r="AA2912" s="140" t="s">
        <v>728</v>
      </c>
      <c r="AB2912" s="140" t="s">
        <v>728</v>
      </c>
      <c r="AC2912" s="140" t="s">
        <v>728</v>
      </c>
      <c r="AD2912" s="140" t="s">
        <v>728</v>
      </c>
      <c r="AE2912" s="140" t="s">
        <v>728</v>
      </c>
      <c r="AF2912" s="140" t="s">
        <v>728</v>
      </c>
      <c r="AG2912" s="140" t="s">
        <v>728</v>
      </c>
      <c r="AH2912" s="140">
        <v>32147</v>
      </c>
      <c r="AI2912" s="44"/>
      <c r="AK2912" s="44"/>
      <c r="AL2912" s="4"/>
    </row>
    <row r="2913" spans="1:38" x14ac:dyDescent="0.35">
      <c r="A2913" s="140" t="s">
        <v>4583</v>
      </c>
      <c r="B2913" s="140" t="s">
        <v>4584</v>
      </c>
      <c r="C2913" s="140" t="s">
        <v>281</v>
      </c>
      <c r="D2913" s="140" t="s">
        <v>7</v>
      </c>
      <c r="E2913" s="140" t="s">
        <v>535</v>
      </c>
      <c r="F2913" s="140">
        <v>2001</v>
      </c>
      <c r="G2913" s="140" t="s">
        <v>5587</v>
      </c>
      <c r="H2913" s="140" t="s">
        <v>728</v>
      </c>
      <c r="I2913" s="140" t="s">
        <v>728</v>
      </c>
      <c r="J2913" s="140" t="s">
        <v>728</v>
      </c>
      <c r="K2913" s="140">
        <v>155479.93487763943</v>
      </c>
      <c r="L2913" s="140">
        <v>0</v>
      </c>
      <c r="M2913" s="140">
        <v>0</v>
      </c>
      <c r="N2913" s="140">
        <v>0</v>
      </c>
      <c r="O2913" s="140">
        <v>0</v>
      </c>
      <c r="P2913" s="140">
        <v>155479.93487763943</v>
      </c>
      <c r="Q2913" s="140" t="s">
        <v>728</v>
      </c>
      <c r="R2913" s="140" t="s">
        <v>728</v>
      </c>
      <c r="S2913" s="140" t="s">
        <v>728</v>
      </c>
      <c r="T2913" s="140">
        <v>0</v>
      </c>
      <c r="U2913" s="140">
        <v>0</v>
      </c>
      <c r="V2913" s="140" t="s">
        <v>728</v>
      </c>
      <c r="W2913" s="140" t="s">
        <v>728</v>
      </c>
      <c r="X2913" s="140" t="s">
        <v>728</v>
      </c>
      <c r="Y2913" s="140">
        <v>0</v>
      </c>
      <c r="Z2913" s="140" t="s">
        <v>728</v>
      </c>
      <c r="AA2913" s="140" t="s">
        <v>728</v>
      </c>
      <c r="AB2913" s="140" t="s">
        <v>728</v>
      </c>
      <c r="AC2913" s="140" t="s">
        <v>728</v>
      </c>
      <c r="AD2913" s="140" t="s">
        <v>728</v>
      </c>
      <c r="AE2913" s="140" t="s">
        <v>728</v>
      </c>
      <c r="AF2913" s="140" t="s">
        <v>728</v>
      </c>
      <c r="AG2913" s="140" t="s">
        <v>728</v>
      </c>
      <c r="AH2913" s="140">
        <v>32470</v>
      </c>
      <c r="AI2913" s="44"/>
      <c r="AK2913" s="44"/>
      <c r="AL2913" s="4"/>
    </row>
    <row r="2914" spans="1:38" x14ac:dyDescent="0.35">
      <c r="A2914" s="140" t="s">
        <v>4583</v>
      </c>
      <c r="B2914" s="140" t="s">
        <v>4584</v>
      </c>
      <c r="C2914" s="140" t="s">
        <v>281</v>
      </c>
      <c r="D2914" s="140" t="s">
        <v>7</v>
      </c>
      <c r="E2914" s="140" t="s">
        <v>535</v>
      </c>
      <c r="F2914" s="140">
        <v>2002</v>
      </c>
      <c r="G2914" s="140" t="s">
        <v>5588</v>
      </c>
      <c r="H2914" s="140" t="s">
        <v>728</v>
      </c>
      <c r="I2914" s="140" t="s">
        <v>728</v>
      </c>
      <c r="J2914" s="140" t="s">
        <v>728</v>
      </c>
      <c r="K2914" s="140">
        <v>164813.17064746405</v>
      </c>
      <c r="L2914" s="140">
        <v>0</v>
      </c>
      <c r="M2914" s="140">
        <v>0</v>
      </c>
      <c r="N2914" s="140">
        <v>0</v>
      </c>
      <c r="O2914" s="140">
        <v>0</v>
      </c>
      <c r="P2914" s="140">
        <v>164813.17064746405</v>
      </c>
      <c r="Q2914" s="140" t="s">
        <v>728</v>
      </c>
      <c r="R2914" s="140" t="s">
        <v>728</v>
      </c>
      <c r="S2914" s="140" t="s">
        <v>728</v>
      </c>
      <c r="T2914" s="140">
        <v>0</v>
      </c>
      <c r="U2914" s="140">
        <v>0</v>
      </c>
      <c r="V2914" s="140" t="s">
        <v>728</v>
      </c>
      <c r="W2914" s="140" t="s">
        <v>728</v>
      </c>
      <c r="X2914" s="140" t="s">
        <v>728</v>
      </c>
      <c r="Y2914" s="140">
        <v>0</v>
      </c>
      <c r="Z2914" s="140" t="s">
        <v>728</v>
      </c>
      <c r="AA2914" s="140" t="s">
        <v>728</v>
      </c>
      <c r="AB2914" s="140" t="s">
        <v>728</v>
      </c>
      <c r="AC2914" s="140" t="s">
        <v>728</v>
      </c>
      <c r="AD2914" s="140" t="s">
        <v>728</v>
      </c>
      <c r="AE2914" s="140" t="s">
        <v>728</v>
      </c>
      <c r="AF2914" s="140" t="s">
        <v>728</v>
      </c>
      <c r="AG2914" s="140" t="s">
        <v>728</v>
      </c>
      <c r="AH2914" s="140">
        <v>32806</v>
      </c>
      <c r="AI2914" s="44"/>
      <c r="AK2914" s="44"/>
      <c r="AL2914" s="4"/>
    </row>
    <row r="2915" spans="1:38" x14ac:dyDescent="0.35">
      <c r="A2915" s="140" t="s">
        <v>4583</v>
      </c>
      <c r="B2915" s="140" t="s">
        <v>4584</v>
      </c>
      <c r="C2915" s="140" t="s">
        <v>281</v>
      </c>
      <c r="D2915" s="140" t="s">
        <v>7</v>
      </c>
      <c r="E2915" s="140" t="s">
        <v>535</v>
      </c>
      <c r="F2915" s="140">
        <v>2003</v>
      </c>
      <c r="G2915" s="140" t="s">
        <v>5589</v>
      </c>
      <c r="H2915" s="140" t="s">
        <v>728</v>
      </c>
      <c r="I2915" s="140" t="s">
        <v>728</v>
      </c>
      <c r="J2915" s="140" t="s">
        <v>728</v>
      </c>
      <c r="K2915" s="140">
        <v>172704.47883472769</v>
      </c>
      <c r="L2915" s="140">
        <v>0</v>
      </c>
      <c r="M2915" s="140">
        <v>0</v>
      </c>
      <c r="N2915" s="140">
        <v>0</v>
      </c>
      <c r="O2915" s="140">
        <v>0</v>
      </c>
      <c r="P2915" s="140">
        <v>172704.47883472769</v>
      </c>
      <c r="Q2915" s="140" t="s">
        <v>728</v>
      </c>
      <c r="R2915" s="140" t="s">
        <v>728</v>
      </c>
      <c r="S2915" s="140" t="s">
        <v>728</v>
      </c>
      <c r="T2915" s="140">
        <v>0</v>
      </c>
      <c r="U2915" s="140">
        <v>0</v>
      </c>
      <c r="V2915" s="140" t="s">
        <v>728</v>
      </c>
      <c r="W2915" s="140" t="s">
        <v>728</v>
      </c>
      <c r="X2915" s="140" t="s">
        <v>728</v>
      </c>
      <c r="Y2915" s="140">
        <v>0</v>
      </c>
      <c r="Z2915" s="140" t="s">
        <v>728</v>
      </c>
      <c r="AA2915" s="140" t="s">
        <v>728</v>
      </c>
      <c r="AB2915" s="140" t="s">
        <v>728</v>
      </c>
      <c r="AC2915" s="140" t="s">
        <v>728</v>
      </c>
      <c r="AD2915" s="140" t="s">
        <v>728</v>
      </c>
      <c r="AE2915" s="140" t="s">
        <v>728</v>
      </c>
      <c r="AF2915" s="140" t="s">
        <v>728</v>
      </c>
      <c r="AG2915" s="140" t="s">
        <v>728</v>
      </c>
      <c r="AH2915" s="140">
        <v>33153</v>
      </c>
      <c r="AI2915" s="44"/>
      <c r="AK2915" s="44"/>
      <c r="AL2915" s="4"/>
    </row>
    <row r="2916" spans="1:38" x14ac:dyDescent="0.35">
      <c r="A2916" s="140" t="s">
        <v>4583</v>
      </c>
      <c r="B2916" s="140" t="s">
        <v>4584</v>
      </c>
      <c r="C2916" s="140" t="s">
        <v>281</v>
      </c>
      <c r="D2916" s="140" t="s">
        <v>7</v>
      </c>
      <c r="E2916" s="140" t="s">
        <v>535</v>
      </c>
      <c r="F2916" s="140">
        <v>2004</v>
      </c>
      <c r="G2916" s="140" t="s">
        <v>5590</v>
      </c>
      <c r="H2916" s="140" t="s">
        <v>728</v>
      </c>
      <c r="I2916" s="140" t="s">
        <v>728</v>
      </c>
      <c r="J2916" s="140" t="s">
        <v>728</v>
      </c>
      <c r="K2916" s="140">
        <v>177617.37181195334</v>
      </c>
      <c r="L2916" s="140">
        <v>0</v>
      </c>
      <c r="M2916" s="140">
        <v>0</v>
      </c>
      <c r="N2916" s="140">
        <v>0</v>
      </c>
      <c r="O2916" s="140">
        <v>0</v>
      </c>
      <c r="P2916" s="140">
        <v>177617.37181195334</v>
      </c>
      <c r="Q2916" s="140" t="s">
        <v>728</v>
      </c>
      <c r="R2916" s="140" t="s">
        <v>728</v>
      </c>
      <c r="S2916" s="140" t="s">
        <v>728</v>
      </c>
      <c r="T2916" s="140">
        <v>0</v>
      </c>
      <c r="U2916" s="140">
        <v>0</v>
      </c>
      <c r="V2916" s="140" t="s">
        <v>728</v>
      </c>
      <c r="W2916" s="140" t="s">
        <v>728</v>
      </c>
      <c r="X2916" s="140" t="s">
        <v>728</v>
      </c>
      <c r="Y2916" s="140">
        <v>0</v>
      </c>
      <c r="Z2916" s="140" t="s">
        <v>728</v>
      </c>
      <c r="AA2916" s="140" t="s">
        <v>728</v>
      </c>
      <c r="AB2916" s="140" t="s">
        <v>728</v>
      </c>
      <c r="AC2916" s="140" t="s">
        <v>728</v>
      </c>
      <c r="AD2916" s="140" t="s">
        <v>728</v>
      </c>
      <c r="AE2916" s="140" t="s">
        <v>728</v>
      </c>
      <c r="AF2916" s="140" t="s">
        <v>728</v>
      </c>
      <c r="AG2916" s="140" t="s">
        <v>728</v>
      </c>
      <c r="AH2916" s="140">
        <v>33500</v>
      </c>
      <c r="AI2916" s="44"/>
      <c r="AK2916" s="44"/>
      <c r="AL2916" s="4"/>
    </row>
    <row r="2917" spans="1:38" x14ac:dyDescent="0.35">
      <c r="A2917" s="140" t="s">
        <v>4583</v>
      </c>
      <c r="B2917" s="140" t="s">
        <v>4584</v>
      </c>
      <c r="C2917" s="140" t="s">
        <v>281</v>
      </c>
      <c r="D2917" s="140" t="s">
        <v>7</v>
      </c>
      <c r="E2917" s="140" t="s">
        <v>535</v>
      </c>
      <c r="F2917" s="140">
        <v>2005</v>
      </c>
      <c r="G2917" s="140" t="s">
        <v>5591</v>
      </c>
      <c r="H2917" s="140" t="s">
        <v>728</v>
      </c>
      <c r="I2917" s="140" t="s">
        <v>728</v>
      </c>
      <c r="J2917" s="140" t="s">
        <v>728</v>
      </c>
      <c r="K2917" s="140">
        <v>186027.38205141368</v>
      </c>
      <c r="L2917" s="140">
        <v>0</v>
      </c>
      <c r="M2917" s="140">
        <v>0</v>
      </c>
      <c r="N2917" s="140">
        <v>0</v>
      </c>
      <c r="O2917" s="140">
        <v>0</v>
      </c>
      <c r="P2917" s="140">
        <v>186027.38205141368</v>
      </c>
      <c r="Q2917" s="140" t="s">
        <v>728</v>
      </c>
      <c r="R2917" s="140" t="s">
        <v>728</v>
      </c>
      <c r="S2917" s="140" t="s">
        <v>728</v>
      </c>
      <c r="T2917" s="140">
        <v>0</v>
      </c>
      <c r="U2917" s="140">
        <v>0</v>
      </c>
      <c r="V2917" s="140" t="s">
        <v>728</v>
      </c>
      <c r="W2917" s="140" t="s">
        <v>728</v>
      </c>
      <c r="X2917" s="140" t="s">
        <v>728</v>
      </c>
      <c r="Y2917" s="140">
        <v>0</v>
      </c>
      <c r="Z2917" s="140" t="s">
        <v>728</v>
      </c>
      <c r="AA2917" s="140" t="s">
        <v>728</v>
      </c>
      <c r="AB2917" s="140" t="s">
        <v>728</v>
      </c>
      <c r="AC2917" s="140" t="s">
        <v>728</v>
      </c>
      <c r="AD2917" s="140" t="s">
        <v>728</v>
      </c>
      <c r="AE2917" s="140" t="s">
        <v>728</v>
      </c>
      <c r="AF2917" s="140" t="s">
        <v>728</v>
      </c>
      <c r="AG2917" s="140" t="s">
        <v>728</v>
      </c>
      <c r="AH2917" s="140">
        <v>33843</v>
      </c>
      <c r="AI2917" s="44"/>
      <c r="AK2917" s="44"/>
      <c r="AL2917" s="4"/>
    </row>
    <row r="2918" spans="1:38" x14ac:dyDescent="0.35">
      <c r="A2918" s="140" t="s">
        <v>4583</v>
      </c>
      <c r="B2918" s="140" t="s">
        <v>4584</v>
      </c>
      <c r="C2918" s="140" t="s">
        <v>281</v>
      </c>
      <c r="D2918" s="140" t="s">
        <v>7</v>
      </c>
      <c r="E2918" s="140" t="s">
        <v>535</v>
      </c>
      <c r="F2918" s="140">
        <v>2006</v>
      </c>
      <c r="G2918" s="140" t="s">
        <v>5592</v>
      </c>
      <c r="H2918" s="140" t="s">
        <v>728</v>
      </c>
      <c r="I2918" s="140" t="s">
        <v>728</v>
      </c>
      <c r="J2918" s="140" t="s">
        <v>728</v>
      </c>
      <c r="K2918" s="140">
        <v>198552.88835723739</v>
      </c>
      <c r="L2918" s="140">
        <v>0</v>
      </c>
      <c r="M2918" s="140">
        <v>0</v>
      </c>
      <c r="N2918" s="140">
        <v>0</v>
      </c>
      <c r="O2918" s="140">
        <v>0</v>
      </c>
      <c r="P2918" s="140">
        <v>198552.88835723739</v>
      </c>
      <c r="Q2918" s="140" t="s">
        <v>728</v>
      </c>
      <c r="R2918" s="140" t="s">
        <v>728</v>
      </c>
      <c r="S2918" s="140" t="s">
        <v>728</v>
      </c>
      <c r="T2918" s="140">
        <v>0</v>
      </c>
      <c r="U2918" s="140">
        <v>0</v>
      </c>
      <c r="V2918" s="140" t="s">
        <v>728</v>
      </c>
      <c r="W2918" s="140" t="s">
        <v>728</v>
      </c>
      <c r="X2918" s="140" t="s">
        <v>728</v>
      </c>
      <c r="Y2918" s="140">
        <v>0</v>
      </c>
      <c r="Z2918" s="140" t="s">
        <v>728</v>
      </c>
      <c r="AA2918" s="140" t="s">
        <v>728</v>
      </c>
      <c r="AB2918" s="140" t="s">
        <v>728</v>
      </c>
      <c r="AC2918" s="140" t="s">
        <v>728</v>
      </c>
      <c r="AD2918" s="140" t="s">
        <v>728</v>
      </c>
      <c r="AE2918" s="140" t="s">
        <v>728</v>
      </c>
      <c r="AF2918" s="140" t="s">
        <v>728</v>
      </c>
      <c r="AG2918" s="140" t="s">
        <v>728</v>
      </c>
      <c r="AH2918" s="140">
        <v>34190</v>
      </c>
      <c r="AI2918" s="44"/>
      <c r="AK2918" s="44"/>
      <c r="AL2918" s="4"/>
    </row>
    <row r="2919" spans="1:38" x14ac:dyDescent="0.35">
      <c r="A2919" s="140" t="s">
        <v>4583</v>
      </c>
      <c r="B2919" s="140" t="s">
        <v>4584</v>
      </c>
      <c r="C2919" s="140" t="s">
        <v>281</v>
      </c>
      <c r="D2919" s="140" t="s">
        <v>7</v>
      </c>
      <c r="E2919" s="140" t="s">
        <v>535</v>
      </c>
      <c r="F2919" s="140">
        <v>2007</v>
      </c>
      <c r="G2919" s="140" t="s">
        <v>5593</v>
      </c>
      <c r="H2919" s="140" t="s">
        <v>728</v>
      </c>
      <c r="I2919" s="140" t="s">
        <v>728</v>
      </c>
      <c r="J2919" s="140" t="s">
        <v>728</v>
      </c>
      <c r="K2919" s="140">
        <v>233631.06951559312</v>
      </c>
      <c r="L2919" s="140">
        <v>0</v>
      </c>
      <c r="M2919" s="140">
        <v>0</v>
      </c>
      <c r="N2919" s="140">
        <v>0</v>
      </c>
      <c r="O2919" s="140">
        <v>0</v>
      </c>
      <c r="P2919" s="140">
        <v>233631.06951559312</v>
      </c>
      <c r="Q2919" s="140" t="s">
        <v>728</v>
      </c>
      <c r="R2919" s="140" t="s">
        <v>728</v>
      </c>
      <c r="S2919" s="140" t="s">
        <v>728</v>
      </c>
      <c r="T2919" s="140">
        <v>0</v>
      </c>
      <c r="U2919" s="140">
        <v>0</v>
      </c>
      <c r="V2919" s="140" t="s">
        <v>728</v>
      </c>
      <c r="W2919" s="140" t="s">
        <v>728</v>
      </c>
      <c r="X2919" s="140" t="s">
        <v>728</v>
      </c>
      <c r="Y2919" s="140">
        <v>0</v>
      </c>
      <c r="Z2919" s="140" t="s">
        <v>728</v>
      </c>
      <c r="AA2919" s="140" t="s">
        <v>728</v>
      </c>
      <c r="AB2919" s="140" t="s">
        <v>728</v>
      </c>
      <c r="AC2919" s="140" t="s">
        <v>728</v>
      </c>
      <c r="AD2919" s="140" t="s">
        <v>728</v>
      </c>
      <c r="AE2919" s="140" t="s">
        <v>728</v>
      </c>
      <c r="AF2919" s="140" t="s">
        <v>728</v>
      </c>
      <c r="AG2919" s="140" t="s">
        <v>728</v>
      </c>
      <c r="AH2919" s="140">
        <v>34525</v>
      </c>
      <c r="AI2919" s="44"/>
      <c r="AK2919" s="44"/>
      <c r="AL2919" s="4"/>
    </row>
    <row r="2920" spans="1:38" x14ac:dyDescent="0.35">
      <c r="A2920" s="140" t="s">
        <v>4583</v>
      </c>
      <c r="B2920" s="140" t="s">
        <v>4584</v>
      </c>
      <c r="C2920" s="140" t="s">
        <v>281</v>
      </c>
      <c r="D2920" s="140" t="s">
        <v>7</v>
      </c>
      <c r="E2920" s="140" t="s">
        <v>535</v>
      </c>
      <c r="F2920" s="140">
        <v>2008</v>
      </c>
      <c r="G2920" s="140" t="s">
        <v>5594</v>
      </c>
      <c r="H2920" s="140" t="s">
        <v>728</v>
      </c>
      <c r="I2920" s="140" t="s">
        <v>728</v>
      </c>
      <c r="J2920" s="140" t="s">
        <v>728</v>
      </c>
      <c r="K2920" s="140">
        <v>246841.87791520843</v>
      </c>
      <c r="L2920" s="140">
        <v>0</v>
      </c>
      <c r="M2920" s="140">
        <v>0</v>
      </c>
      <c r="N2920" s="140">
        <v>0</v>
      </c>
      <c r="O2920" s="140">
        <v>0</v>
      </c>
      <c r="P2920" s="140">
        <v>246841.87791520843</v>
      </c>
      <c r="Q2920" s="140" t="s">
        <v>728</v>
      </c>
      <c r="R2920" s="140" t="s">
        <v>728</v>
      </c>
      <c r="S2920" s="140" t="s">
        <v>728</v>
      </c>
      <c r="T2920" s="140">
        <v>0</v>
      </c>
      <c r="U2920" s="140">
        <v>0</v>
      </c>
      <c r="V2920" s="140" t="s">
        <v>728</v>
      </c>
      <c r="W2920" s="140" t="s">
        <v>728</v>
      </c>
      <c r="X2920" s="140" t="s">
        <v>728</v>
      </c>
      <c r="Y2920" s="140">
        <v>0</v>
      </c>
      <c r="Z2920" s="140" t="s">
        <v>728</v>
      </c>
      <c r="AA2920" s="140" t="s">
        <v>728</v>
      </c>
      <c r="AB2920" s="140" t="s">
        <v>728</v>
      </c>
      <c r="AC2920" s="140" t="s">
        <v>728</v>
      </c>
      <c r="AD2920" s="140" t="s">
        <v>728</v>
      </c>
      <c r="AE2920" s="140" t="s">
        <v>728</v>
      </c>
      <c r="AF2920" s="140" t="s">
        <v>728</v>
      </c>
      <c r="AG2920" s="140" t="s">
        <v>728</v>
      </c>
      <c r="AH2920" s="140">
        <v>34872</v>
      </c>
      <c r="AI2920" s="44"/>
      <c r="AK2920" s="44"/>
      <c r="AL2920" s="4"/>
    </row>
    <row r="2921" spans="1:38" x14ac:dyDescent="0.35">
      <c r="A2921" s="140" t="s">
        <v>4583</v>
      </c>
      <c r="B2921" s="140" t="s">
        <v>4584</v>
      </c>
      <c r="C2921" s="140" t="s">
        <v>281</v>
      </c>
      <c r="D2921" s="140" t="s">
        <v>7</v>
      </c>
      <c r="E2921" s="140" t="s">
        <v>535</v>
      </c>
      <c r="F2921" s="140">
        <v>2009</v>
      </c>
      <c r="G2921" s="140" t="s">
        <v>5595</v>
      </c>
      <c r="H2921" s="140" t="s">
        <v>728</v>
      </c>
      <c r="I2921" s="140" t="s">
        <v>728</v>
      </c>
      <c r="J2921" s="140" t="s">
        <v>728</v>
      </c>
      <c r="K2921" s="140">
        <v>262755.38154715282</v>
      </c>
      <c r="L2921" s="140">
        <v>0</v>
      </c>
      <c r="M2921" s="140">
        <v>0</v>
      </c>
      <c r="N2921" s="140">
        <v>0</v>
      </c>
      <c r="O2921" s="140">
        <v>0</v>
      </c>
      <c r="P2921" s="140">
        <v>262755.38154715282</v>
      </c>
      <c r="Q2921" s="140" t="s">
        <v>728</v>
      </c>
      <c r="R2921" s="140" t="s">
        <v>728</v>
      </c>
      <c r="S2921" s="140" t="s">
        <v>728</v>
      </c>
      <c r="T2921" s="140">
        <v>0</v>
      </c>
      <c r="U2921" s="140">
        <v>0</v>
      </c>
      <c r="V2921" s="140" t="s">
        <v>728</v>
      </c>
      <c r="W2921" s="140" t="s">
        <v>728</v>
      </c>
      <c r="X2921" s="140" t="s">
        <v>728</v>
      </c>
      <c r="Y2921" s="140">
        <v>0</v>
      </c>
      <c r="Z2921" s="140" t="s">
        <v>728</v>
      </c>
      <c r="AA2921" s="140" t="s">
        <v>728</v>
      </c>
      <c r="AB2921" s="140" t="s">
        <v>728</v>
      </c>
      <c r="AC2921" s="140" t="s">
        <v>728</v>
      </c>
      <c r="AD2921" s="140" t="s">
        <v>728</v>
      </c>
      <c r="AE2921" s="140" t="s">
        <v>728</v>
      </c>
      <c r="AF2921" s="140" t="s">
        <v>728</v>
      </c>
      <c r="AG2921" s="140" t="s">
        <v>728</v>
      </c>
      <c r="AH2921" s="140">
        <v>35226</v>
      </c>
      <c r="AI2921" s="44"/>
      <c r="AK2921" s="44"/>
      <c r="AL2921" s="4"/>
    </row>
    <row r="2922" spans="1:38" x14ac:dyDescent="0.35">
      <c r="A2922" s="140" t="s">
        <v>4583</v>
      </c>
      <c r="B2922" s="140" t="s">
        <v>4584</v>
      </c>
      <c r="C2922" s="140" t="s">
        <v>281</v>
      </c>
      <c r="D2922" s="140" t="s">
        <v>7</v>
      </c>
      <c r="E2922" s="140" t="s">
        <v>535</v>
      </c>
      <c r="F2922" s="140">
        <v>2010</v>
      </c>
      <c r="G2922" s="140" t="s">
        <v>5596</v>
      </c>
      <c r="H2922" s="140" t="s">
        <v>728</v>
      </c>
      <c r="I2922" s="140" t="s">
        <v>728</v>
      </c>
      <c r="J2922" s="140" t="s">
        <v>728</v>
      </c>
      <c r="K2922" s="140">
        <v>283789.19465142855</v>
      </c>
      <c r="L2922" s="140">
        <v>0</v>
      </c>
      <c r="M2922" s="140">
        <v>0</v>
      </c>
      <c r="N2922" s="140">
        <v>0</v>
      </c>
      <c r="O2922" s="140">
        <v>0</v>
      </c>
      <c r="P2922" s="140">
        <v>283789.19465142855</v>
      </c>
      <c r="Q2922" s="140" t="s">
        <v>728</v>
      </c>
      <c r="R2922" s="140" t="s">
        <v>728</v>
      </c>
      <c r="S2922" s="140" t="s">
        <v>728</v>
      </c>
      <c r="T2922" s="140">
        <v>0</v>
      </c>
      <c r="U2922" s="140">
        <v>0</v>
      </c>
      <c r="V2922" s="140" t="s">
        <v>728</v>
      </c>
      <c r="W2922" s="140" t="s">
        <v>728</v>
      </c>
      <c r="X2922" s="140" t="s">
        <v>728</v>
      </c>
      <c r="Y2922" s="140">
        <v>0</v>
      </c>
      <c r="Z2922" s="140" t="s">
        <v>728</v>
      </c>
      <c r="AA2922" s="140" t="s">
        <v>728</v>
      </c>
      <c r="AB2922" s="140" t="s">
        <v>728</v>
      </c>
      <c r="AC2922" s="140" t="s">
        <v>728</v>
      </c>
      <c r="AD2922" s="140" t="s">
        <v>728</v>
      </c>
      <c r="AE2922" s="140" t="s">
        <v>728</v>
      </c>
      <c r="AF2922" s="140" t="s">
        <v>728</v>
      </c>
      <c r="AG2922" s="140" t="s">
        <v>728</v>
      </c>
      <c r="AH2922" s="140">
        <v>35612</v>
      </c>
      <c r="AI2922" s="44"/>
      <c r="AK2922" s="44"/>
      <c r="AL2922" s="4"/>
    </row>
    <row r="2923" spans="1:38" x14ac:dyDescent="0.35">
      <c r="A2923" s="140" t="s">
        <v>4583</v>
      </c>
      <c r="B2923" s="140" t="s">
        <v>4584</v>
      </c>
      <c r="C2923" s="140" t="s">
        <v>281</v>
      </c>
      <c r="D2923" s="140" t="s">
        <v>7</v>
      </c>
      <c r="E2923" s="140" t="s">
        <v>535</v>
      </c>
      <c r="F2923" s="140">
        <v>2011</v>
      </c>
      <c r="G2923" s="140" t="s">
        <v>5597</v>
      </c>
      <c r="H2923" s="140" t="s">
        <v>728</v>
      </c>
      <c r="I2923" s="140" t="s">
        <v>728</v>
      </c>
      <c r="J2923" s="140" t="s">
        <v>728</v>
      </c>
      <c r="K2923" s="140">
        <v>310583.42145231465</v>
      </c>
      <c r="L2923" s="140">
        <v>0</v>
      </c>
      <c r="M2923" s="140">
        <v>0</v>
      </c>
      <c r="N2923" s="140">
        <v>0</v>
      </c>
      <c r="O2923" s="140">
        <v>0</v>
      </c>
      <c r="P2923" s="140">
        <v>310583.42145231465</v>
      </c>
      <c r="Q2923" s="140" t="s">
        <v>728</v>
      </c>
      <c r="R2923" s="140" t="s">
        <v>728</v>
      </c>
      <c r="S2923" s="140" t="s">
        <v>728</v>
      </c>
      <c r="T2923" s="140">
        <v>0</v>
      </c>
      <c r="U2923" s="140">
        <v>0</v>
      </c>
      <c r="V2923" s="140" t="s">
        <v>728</v>
      </c>
      <c r="W2923" s="140" t="s">
        <v>728</v>
      </c>
      <c r="X2923" s="140" t="s">
        <v>728</v>
      </c>
      <c r="Y2923" s="140">
        <v>0</v>
      </c>
      <c r="Z2923" s="140" t="s">
        <v>728</v>
      </c>
      <c r="AA2923" s="140" t="s">
        <v>728</v>
      </c>
      <c r="AB2923" s="140" t="s">
        <v>728</v>
      </c>
      <c r="AC2923" s="140" t="s">
        <v>728</v>
      </c>
      <c r="AD2923" s="140" t="s">
        <v>728</v>
      </c>
      <c r="AE2923" s="140" t="s">
        <v>728</v>
      </c>
      <c r="AF2923" s="140" t="s">
        <v>728</v>
      </c>
      <c r="AG2923" s="140" t="s">
        <v>728</v>
      </c>
      <c r="AH2923" s="140">
        <v>36024</v>
      </c>
      <c r="AI2923" s="44"/>
      <c r="AK2923" s="44"/>
      <c r="AL2923" s="4"/>
    </row>
    <row r="2924" spans="1:38" x14ac:dyDescent="0.35">
      <c r="A2924" s="140" t="s">
        <v>4583</v>
      </c>
      <c r="B2924" s="140" t="s">
        <v>4584</v>
      </c>
      <c r="C2924" s="140" t="s">
        <v>281</v>
      </c>
      <c r="D2924" s="140" t="s">
        <v>7</v>
      </c>
      <c r="E2924" s="140" t="s">
        <v>535</v>
      </c>
      <c r="F2924" s="140">
        <v>2012</v>
      </c>
      <c r="G2924" s="140" t="s">
        <v>5598</v>
      </c>
      <c r="H2924" s="140" t="s">
        <v>728</v>
      </c>
      <c r="I2924" s="140" t="s">
        <v>728</v>
      </c>
      <c r="J2924" s="140" t="s">
        <v>728</v>
      </c>
      <c r="K2924" s="140">
        <v>338976.64505033899</v>
      </c>
      <c r="L2924" s="140">
        <v>0</v>
      </c>
      <c r="M2924" s="140">
        <v>0</v>
      </c>
      <c r="N2924" s="140">
        <v>0</v>
      </c>
      <c r="O2924" s="140">
        <v>0</v>
      </c>
      <c r="P2924" s="140">
        <v>338976.64505033899</v>
      </c>
      <c r="Q2924" s="140" t="s">
        <v>728</v>
      </c>
      <c r="R2924" s="140" t="s">
        <v>728</v>
      </c>
      <c r="S2924" s="140" t="s">
        <v>728</v>
      </c>
      <c r="T2924" s="140">
        <v>0</v>
      </c>
      <c r="U2924" s="140">
        <v>0</v>
      </c>
      <c r="V2924" s="140" t="s">
        <v>728</v>
      </c>
      <c r="W2924" s="140" t="s">
        <v>728</v>
      </c>
      <c r="X2924" s="140" t="s">
        <v>728</v>
      </c>
      <c r="Y2924" s="140">
        <v>0</v>
      </c>
      <c r="Z2924" s="140" t="s">
        <v>728</v>
      </c>
      <c r="AA2924" s="140" t="s">
        <v>728</v>
      </c>
      <c r="AB2924" s="140" t="s">
        <v>728</v>
      </c>
      <c r="AC2924" s="140" t="s">
        <v>728</v>
      </c>
      <c r="AD2924" s="140" t="s">
        <v>728</v>
      </c>
      <c r="AE2924" s="140" t="s">
        <v>728</v>
      </c>
      <c r="AF2924" s="140" t="s">
        <v>728</v>
      </c>
      <c r="AG2924" s="140" t="s">
        <v>728</v>
      </c>
      <c r="AH2924" s="140">
        <v>36460</v>
      </c>
      <c r="AI2924" s="44"/>
      <c r="AK2924" s="44"/>
      <c r="AL2924" s="4"/>
    </row>
    <row r="2925" spans="1:38" x14ac:dyDescent="0.35">
      <c r="A2925" s="140" t="s">
        <v>4583</v>
      </c>
      <c r="B2925" s="140" t="s">
        <v>4584</v>
      </c>
      <c r="C2925" s="140" t="s">
        <v>281</v>
      </c>
      <c r="D2925" s="140" t="s">
        <v>7</v>
      </c>
      <c r="E2925" s="140" t="s">
        <v>535</v>
      </c>
      <c r="F2925" s="140">
        <v>2013</v>
      </c>
      <c r="G2925" s="140" t="s">
        <v>5599</v>
      </c>
      <c r="H2925" s="140" t="s">
        <v>728</v>
      </c>
      <c r="I2925" s="140" t="s">
        <v>728</v>
      </c>
      <c r="J2925" s="140" t="s">
        <v>728</v>
      </c>
      <c r="K2925" s="140">
        <v>359110.96826589102</v>
      </c>
      <c r="L2925" s="140">
        <v>0</v>
      </c>
      <c r="M2925" s="140">
        <v>0</v>
      </c>
      <c r="N2925" s="140">
        <v>0</v>
      </c>
      <c r="O2925" s="140">
        <v>0</v>
      </c>
      <c r="P2925" s="140">
        <v>359110.96826589102</v>
      </c>
      <c r="Q2925" s="140" t="s">
        <v>728</v>
      </c>
      <c r="R2925" s="140" t="s">
        <v>728</v>
      </c>
      <c r="S2925" s="140" t="s">
        <v>728</v>
      </c>
      <c r="T2925" s="140">
        <v>0</v>
      </c>
      <c r="U2925" s="140">
        <v>0</v>
      </c>
      <c r="V2925" s="140" t="s">
        <v>728</v>
      </c>
      <c r="W2925" s="140" t="s">
        <v>728</v>
      </c>
      <c r="X2925" s="140" t="s">
        <v>728</v>
      </c>
      <c r="Y2925" s="140">
        <v>0</v>
      </c>
      <c r="Z2925" s="140" t="s">
        <v>728</v>
      </c>
      <c r="AA2925" s="140" t="s">
        <v>728</v>
      </c>
      <c r="AB2925" s="140" t="s">
        <v>728</v>
      </c>
      <c r="AC2925" s="140" t="s">
        <v>728</v>
      </c>
      <c r="AD2925" s="140" t="s">
        <v>728</v>
      </c>
      <c r="AE2925" s="140" t="s">
        <v>728</v>
      </c>
      <c r="AF2925" s="140" t="s">
        <v>728</v>
      </c>
      <c r="AG2925" s="140" t="s">
        <v>728</v>
      </c>
      <c r="AH2925" s="140">
        <v>36901</v>
      </c>
      <c r="AI2925" s="44"/>
      <c r="AK2925" s="44"/>
      <c r="AL2925" s="4"/>
    </row>
    <row r="2926" spans="1:38" x14ac:dyDescent="0.35">
      <c r="A2926" s="140" t="s">
        <v>4583</v>
      </c>
      <c r="B2926" s="140" t="s">
        <v>4584</v>
      </c>
      <c r="C2926" s="140" t="s">
        <v>281</v>
      </c>
      <c r="D2926" s="140" t="s">
        <v>7</v>
      </c>
      <c r="E2926" s="140" t="s">
        <v>535</v>
      </c>
      <c r="F2926" s="140">
        <v>2014</v>
      </c>
      <c r="G2926" s="140" t="s">
        <v>5600</v>
      </c>
      <c r="H2926" s="140" t="s">
        <v>728</v>
      </c>
      <c r="I2926" s="140" t="s">
        <v>728</v>
      </c>
      <c r="J2926" s="140" t="s">
        <v>728</v>
      </c>
      <c r="K2926" s="140">
        <v>385449.7141387575</v>
      </c>
      <c r="L2926" s="140">
        <v>0</v>
      </c>
      <c r="M2926" s="140">
        <v>0</v>
      </c>
      <c r="N2926" s="140">
        <v>0</v>
      </c>
      <c r="O2926" s="140">
        <v>0</v>
      </c>
      <c r="P2926" s="140">
        <v>385449.7141387575</v>
      </c>
      <c r="Q2926" s="140" t="s">
        <v>728</v>
      </c>
      <c r="R2926" s="140" t="s">
        <v>728</v>
      </c>
      <c r="S2926" s="140" t="s">
        <v>728</v>
      </c>
      <c r="T2926" s="140">
        <v>0</v>
      </c>
      <c r="U2926" s="140">
        <v>0</v>
      </c>
      <c r="V2926" s="140" t="s">
        <v>728</v>
      </c>
      <c r="W2926" s="140" t="s">
        <v>728</v>
      </c>
      <c r="X2926" s="140" t="s">
        <v>728</v>
      </c>
      <c r="Y2926" s="140">
        <v>0</v>
      </c>
      <c r="Z2926" s="140" t="s">
        <v>728</v>
      </c>
      <c r="AA2926" s="140" t="s">
        <v>728</v>
      </c>
      <c r="AB2926" s="140" t="s">
        <v>728</v>
      </c>
      <c r="AC2926" s="140" t="s">
        <v>728</v>
      </c>
      <c r="AD2926" s="140" t="s">
        <v>728</v>
      </c>
      <c r="AE2926" s="140" t="s">
        <v>728</v>
      </c>
      <c r="AF2926" s="140" t="s">
        <v>728</v>
      </c>
      <c r="AG2926" s="140" t="s">
        <v>728</v>
      </c>
      <c r="AH2926" s="140">
        <v>37322</v>
      </c>
      <c r="AI2926" s="44"/>
      <c r="AK2926" s="44"/>
      <c r="AL2926" s="4"/>
    </row>
    <row r="2927" spans="1:38" x14ac:dyDescent="0.35">
      <c r="A2927" s="140" t="s">
        <v>4583</v>
      </c>
      <c r="B2927" s="140" t="s">
        <v>4584</v>
      </c>
      <c r="C2927" s="140" t="s">
        <v>281</v>
      </c>
      <c r="D2927" s="140" t="s">
        <v>7</v>
      </c>
      <c r="E2927" s="140" t="s">
        <v>535</v>
      </c>
      <c r="F2927" s="140">
        <v>2015</v>
      </c>
      <c r="G2927" s="140" t="s">
        <v>5601</v>
      </c>
      <c r="H2927" s="140" t="s">
        <v>728</v>
      </c>
      <c r="I2927" s="140" t="s">
        <v>728</v>
      </c>
      <c r="J2927" s="140" t="s">
        <v>728</v>
      </c>
      <c r="K2927" s="140">
        <v>434979.16028067819</v>
      </c>
      <c r="L2927" s="140">
        <v>0</v>
      </c>
      <c r="M2927" s="140">
        <v>0</v>
      </c>
      <c r="N2927" s="140">
        <v>0</v>
      </c>
      <c r="O2927" s="140">
        <v>0</v>
      </c>
      <c r="P2927" s="140">
        <v>434979.16028067819</v>
      </c>
      <c r="Q2927" s="140" t="s">
        <v>728</v>
      </c>
      <c r="R2927" s="140" t="s">
        <v>728</v>
      </c>
      <c r="S2927" s="140" t="s">
        <v>728</v>
      </c>
      <c r="T2927" s="140">
        <v>0</v>
      </c>
      <c r="U2927" s="140">
        <v>0</v>
      </c>
      <c r="V2927" s="140" t="s">
        <v>728</v>
      </c>
      <c r="W2927" s="140" t="s">
        <v>728</v>
      </c>
      <c r="X2927" s="140" t="s">
        <v>728</v>
      </c>
      <c r="Y2927" s="140">
        <v>0</v>
      </c>
      <c r="Z2927" s="140" t="s">
        <v>728</v>
      </c>
      <c r="AA2927" s="140" t="s">
        <v>728</v>
      </c>
      <c r="AB2927" s="140" t="s">
        <v>728</v>
      </c>
      <c r="AC2927" s="140" t="s">
        <v>728</v>
      </c>
      <c r="AD2927" s="140" t="s">
        <v>728</v>
      </c>
      <c r="AE2927" s="140" t="s">
        <v>728</v>
      </c>
      <c r="AF2927" s="140" t="s">
        <v>728</v>
      </c>
      <c r="AG2927" s="140" t="s">
        <v>728</v>
      </c>
      <c r="AH2927" s="140">
        <v>37718</v>
      </c>
      <c r="AI2927" s="44"/>
      <c r="AK2927" s="44"/>
      <c r="AL2927" s="4"/>
    </row>
    <row r="2928" spans="1:38" x14ac:dyDescent="0.35">
      <c r="A2928" s="140" t="s">
        <v>4583</v>
      </c>
      <c r="B2928" s="140" t="s">
        <v>4584</v>
      </c>
      <c r="C2928" s="140" t="s">
        <v>281</v>
      </c>
      <c r="D2928" s="140" t="s">
        <v>7</v>
      </c>
      <c r="E2928" s="140" t="s">
        <v>535</v>
      </c>
      <c r="F2928" s="140">
        <v>2016</v>
      </c>
      <c r="G2928" s="140" t="s">
        <v>5602</v>
      </c>
      <c r="H2928" s="140" t="s">
        <v>728</v>
      </c>
      <c r="I2928" s="140" t="s">
        <v>728</v>
      </c>
      <c r="J2928" s="140" t="s">
        <v>728</v>
      </c>
      <c r="K2928" s="140">
        <v>470680.7339755951</v>
      </c>
      <c r="L2928" s="140">
        <v>0</v>
      </c>
      <c r="M2928" s="140">
        <v>0</v>
      </c>
      <c r="N2928" s="140">
        <v>0</v>
      </c>
      <c r="O2928" s="140">
        <v>0</v>
      </c>
      <c r="P2928" s="140">
        <v>470680.7339755951</v>
      </c>
      <c r="Q2928" s="140" t="s">
        <v>728</v>
      </c>
      <c r="R2928" s="140" t="s">
        <v>728</v>
      </c>
      <c r="S2928" s="140" t="s">
        <v>728</v>
      </c>
      <c r="T2928" s="140">
        <v>0</v>
      </c>
      <c r="U2928" s="140">
        <v>0</v>
      </c>
      <c r="V2928" s="140" t="s">
        <v>728</v>
      </c>
      <c r="W2928" s="140" t="s">
        <v>728</v>
      </c>
      <c r="X2928" s="140" t="s">
        <v>728</v>
      </c>
      <c r="Y2928" s="140">
        <v>0</v>
      </c>
      <c r="Z2928" s="140" t="s">
        <v>728</v>
      </c>
      <c r="AA2928" s="140" t="s">
        <v>728</v>
      </c>
      <c r="AB2928" s="140" t="s">
        <v>728</v>
      </c>
      <c r="AC2928" s="140" t="s">
        <v>728</v>
      </c>
      <c r="AD2928" s="140" t="s">
        <v>728</v>
      </c>
      <c r="AE2928" s="140" t="s">
        <v>728</v>
      </c>
      <c r="AF2928" s="140" t="s">
        <v>728</v>
      </c>
      <c r="AG2928" s="140" t="s">
        <v>728</v>
      </c>
      <c r="AH2928" s="140">
        <v>38070</v>
      </c>
      <c r="AI2928" s="44"/>
      <c r="AK2928" s="44"/>
      <c r="AL2928" s="4"/>
    </row>
    <row r="2929" spans="1:38" x14ac:dyDescent="0.35">
      <c r="A2929" s="140" t="s">
        <v>4583</v>
      </c>
      <c r="B2929" s="140" t="s">
        <v>4584</v>
      </c>
      <c r="C2929" s="140" t="s">
        <v>281</v>
      </c>
      <c r="D2929" s="140" t="s">
        <v>7</v>
      </c>
      <c r="E2929" s="140" t="s">
        <v>535</v>
      </c>
      <c r="F2929" s="140">
        <v>2017</v>
      </c>
      <c r="G2929" s="140" t="s">
        <v>5603</v>
      </c>
      <c r="H2929" s="140" t="s">
        <v>728</v>
      </c>
      <c r="I2929" s="140" t="s">
        <v>728</v>
      </c>
      <c r="J2929" s="140" t="s">
        <v>728</v>
      </c>
      <c r="K2929" s="140">
        <v>246145.72610010725</v>
      </c>
      <c r="L2929" s="140">
        <v>0</v>
      </c>
      <c r="M2929" s="140">
        <v>0</v>
      </c>
      <c r="N2929" s="140">
        <v>0</v>
      </c>
      <c r="O2929" s="140">
        <v>0</v>
      </c>
      <c r="P2929" s="140">
        <v>246145.72610010725</v>
      </c>
      <c r="Q2929" s="140" t="s">
        <v>728</v>
      </c>
      <c r="R2929" s="140" t="s">
        <v>728</v>
      </c>
      <c r="S2929" s="140" t="s">
        <v>728</v>
      </c>
      <c r="T2929" s="140">
        <v>0</v>
      </c>
      <c r="U2929" s="140">
        <v>0</v>
      </c>
      <c r="V2929" s="140" t="s">
        <v>728</v>
      </c>
      <c r="W2929" s="140" t="s">
        <v>728</v>
      </c>
      <c r="X2929" s="140" t="s">
        <v>728</v>
      </c>
      <c r="Y2929" s="140">
        <v>0</v>
      </c>
      <c r="Z2929" s="140" t="s">
        <v>728</v>
      </c>
      <c r="AA2929" s="140" t="s">
        <v>728</v>
      </c>
      <c r="AB2929" s="140" t="s">
        <v>728</v>
      </c>
      <c r="AC2929" s="140" t="s">
        <v>728</v>
      </c>
      <c r="AD2929" s="140" t="s">
        <v>728</v>
      </c>
      <c r="AE2929" s="140" t="s">
        <v>728</v>
      </c>
      <c r="AF2929" s="140" t="s">
        <v>728</v>
      </c>
      <c r="AG2929" s="140" t="s">
        <v>728</v>
      </c>
      <c r="AH2929" s="140">
        <v>38392</v>
      </c>
      <c r="AI2929" s="44"/>
      <c r="AK2929" s="44"/>
      <c r="AL2929" s="4"/>
    </row>
    <row r="2930" spans="1:38" x14ac:dyDescent="0.35">
      <c r="A2930" s="140" t="s">
        <v>4583</v>
      </c>
      <c r="B2930" s="140" t="s">
        <v>4584</v>
      </c>
      <c r="C2930" s="140" t="s">
        <v>281</v>
      </c>
      <c r="D2930" s="140" t="s">
        <v>7</v>
      </c>
      <c r="E2930" s="140" t="s">
        <v>535</v>
      </c>
      <c r="F2930" s="140">
        <v>2018</v>
      </c>
      <c r="G2930" s="140" t="s">
        <v>5604</v>
      </c>
      <c r="H2930" s="140" t="s">
        <v>728</v>
      </c>
      <c r="I2930" s="140" t="s">
        <v>728</v>
      </c>
      <c r="J2930" s="140" t="s">
        <v>728</v>
      </c>
      <c r="K2930" s="140">
        <v>27905.416149918823</v>
      </c>
      <c r="L2930" s="140">
        <v>0</v>
      </c>
      <c r="M2930" s="140">
        <v>0</v>
      </c>
      <c r="N2930" s="140">
        <v>0</v>
      </c>
      <c r="O2930" s="140">
        <v>0</v>
      </c>
      <c r="P2930" s="140">
        <v>27905.416149918823</v>
      </c>
      <c r="Q2930" s="140" t="s">
        <v>728</v>
      </c>
      <c r="R2930" s="140" t="s">
        <v>728</v>
      </c>
      <c r="S2930" s="140" t="s">
        <v>728</v>
      </c>
      <c r="T2930" s="140">
        <v>0</v>
      </c>
      <c r="U2930" s="140">
        <v>0</v>
      </c>
      <c r="V2930" s="140" t="s">
        <v>728</v>
      </c>
      <c r="W2930" s="140" t="s">
        <v>728</v>
      </c>
      <c r="X2930" s="140" t="s">
        <v>728</v>
      </c>
      <c r="Y2930" s="140">
        <v>0</v>
      </c>
      <c r="Z2930" s="140" t="s">
        <v>728</v>
      </c>
      <c r="AA2930" s="140" t="s">
        <v>728</v>
      </c>
      <c r="AB2930" s="140" t="s">
        <v>728</v>
      </c>
      <c r="AC2930" s="140" t="s">
        <v>728</v>
      </c>
      <c r="AD2930" s="140" t="s">
        <v>728</v>
      </c>
      <c r="AE2930" s="140" t="s">
        <v>728</v>
      </c>
      <c r="AF2930" s="140" t="s">
        <v>728</v>
      </c>
      <c r="AG2930" s="140" t="s">
        <v>728</v>
      </c>
      <c r="AH2930" s="140">
        <v>38682</v>
      </c>
      <c r="AI2930" s="44"/>
      <c r="AK2930" s="44"/>
      <c r="AL2930" s="4"/>
    </row>
    <row r="2931" spans="1:38" x14ac:dyDescent="0.35">
      <c r="A2931" s="140" t="s">
        <v>174</v>
      </c>
      <c r="B2931" s="140" t="s">
        <v>175</v>
      </c>
      <c r="C2931" s="140" t="s">
        <v>16</v>
      </c>
      <c r="D2931" s="140" t="s">
        <v>7</v>
      </c>
      <c r="E2931" s="140" t="s">
        <v>535</v>
      </c>
      <c r="F2931" s="140">
        <v>1995</v>
      </c>
      <c r="G2931" s="140" t="s">
        <v>2505</v>
      </c>
      <c r="H2931" s="140">
        <v>89444767176.439529</v>
      </c>
      <c r="I2931" s="140">
        <v>60181405596.803879</v>
      </c>
      <c r="J2931" s="140">
        <v>21912674884.869308</v>
      </c>
      <c r="K2931" s="140">
        <v>21902337293.809654</v>
      </c>
      <c r="L2931" s="140">
        <v>230694323.9813104</v>
      </c>
      <c r="M2931" s="140">
        <v>716762758.44801819</v>
      </c>
      <c r="N2931" s="140">
        <v>0</v>
      </c>
      <c r="O2931" s="140">
        <v>0</v>
      </c>
      <c r="P2931" s="140">
        <v>359718761.98443568</v>
      </c>
      <c r="Q2931" s="140">
        <v>20595161449.395889</v>
      </c>
      <c r="R2931" s="140">
        <v>17394997565.5033</v>
      </c>
      <c r="S2931" s="140">
        <v>3200163883.89259</v>
      </c>
      <c r="T2931" s="140">
        <v>10337591.0596561</v>
      </c>
      <c r="U2931" s="140">
        <v>10337591.0596561</v>
      </c>
      <c r="V2931" s="140">
        <v>10337591.0596561</v>
      </c>
      <c r="W2931" s="140">
        <v>0</v>
      </c>
      <c r="X2931" s="140">
        <v>0</v>
      </c>
      <c r="Y2931" s="140">
        <v>0</v>
      </c>
      <c r="Z2931" s="140">
        <v>9090721454.5533962</v>
      </c>
      <c r="AA2931" s="140">
        <v>4377245407.7861595</v>
      </c>
      <c r="AB2931" s="140">
        <v>3920315467.2718911</v>
      </c>
      <c r="AC2931" s="140">
        <v>456929940.51426911</v>
      </c>
      <c r="AD2931" s="140">
        <v>4713476046.767293</v>
      </c>
      <c r="AE2931" s="140">
        <v>4221447812.3361344</v>
      </c>
      <c r="AF2931" s="140">
        <v>492028234.4311322</v>
      </c>
      <c r="AG2931" s="140">
        <v>-1740034759.7870491</v>
      </c>
      <c r="AH2931" s="140">
        <v>2952307</v>
      </c>
      <c r="AI2931" s="44"/>
      <c r="AK2931" s="44"/>
      <c r="AL2931" s="4"/>
    </row>
    <row r="2932" spans="1:38" x14ac:dyDescent="0.35">
      <c r="A2932" s="140" t="s">
        <v>174</v>
      </c>
      <c r="B2932" s="140" t="s">
        <v>175</v>
      </c>
      <c r="C2932" s="140" t="s">
        <v>16</v>
      </c>
      <c r="D2932" s="140" t="s">
        <v>7</v>
      </c>
      <c r="E2932" s="140" t="s">
        <v>535</v>
      </c>
      <c r="F2932" s="140">
        <v>1996</v>
      </c>
      <c r="G2932" s="140" t="s">
        <v>2506</v>
      </c>
      <c r="H2932" s="140">
        <v>87422622710.288132</v>
      </c>
      <c r="I2932" s="140">
        <v>59399197484.187096</v>
      </c>
      <c r="J2932" s="140">
        <v>21371144601.422031</v>
      </c>
      <c r="K2932" s="140">
        <v>21358647314.585159</v>
      </c>
      <c r="L2932" s="140">
        <v>254895012.61636898</v>
      </c>
      <c r="M2932" s="140">
        <v>665265972.174299</v>
      </c>
      <c r="N2932" s="140">
        <v>0</v>
      </c>
      <c r="O2932" s="140">
        <v>0</v>
      </c>
      <c r="P2932" s="140">
        <v>369202054.65440893</v>
      </c>
      <c r="Q2932" s="140">
        <v>20069284275.140087</v>
      </c>
      <c r="R2932" s="140">
        <v>16813726619.748217</v>
      </c>
      <c r="S2932" s="140">
        <v>3255557655.3918695</v>
      </c>
      <c r="T2932" s="140">
        <v>12497286.836873235</v>
      </c>
      <c r="U2932" s="140">
        <v>12497286.836873235</v>
      </c>
      <c r="V2932" s="140">
        <v>12497286.836873235</v>
      </c>
      <c r="W2932" s="140">
        <v>0</v>
      </c>
      <c r="X2932" s="140">
        <v>0</v>
      </c>
      <c r="Y2932" s="140">
        <v>0</v>
      </c>
      <c r="Z2932" s="140">
        <v>8785850600.5831795</v>
      </c>
      <c r="AA2932" s="140">
        <v>4245511981.5572729</v>
      </c>
      <c r="AB2932" s="140">
        <v>3796631697.0732756</v>
      </c>
      <c r="AC2932" s="140">
        <v>448880284.48399162</v>
      </c>
      <c r="AD2932" s="140">
        <v>4540338619.0259066</v>
      </c>
      <c r="AE2932" s="140">
        <v>4060286154.2547531</v>
      </c>
      <c r="AF2932" s="140">
        <v>480052464.77114612</v>
      </c>
      <c r="AG2932" s="140">
        <v>-2133569975.9041784</v>
      </c>
      <c r="AH2932" s="140">
        <v>2946401</v>
      </c>
      <c r="AI2932" s="44"/>
      <c r="AK2932" s="44"/>
      <c r="AL2932" s="4"/>
    </row>
    <row r="2933" spans="1:38" x14ac:dyDescent="0.35">
      <c r="A2933" s="140" t="s">
        <v>174</v>
      </c>
      <c r="B2933" s="140" t="s">
        <v>175</v>
      </c>
      <c r="C2933" s="140" t="s">
        <v>16</v>
      </c>
      <c r="D2933" s="140" t="s">
        <v>7</v>
      </c>
      <c r="E2933" s="140" t="s">
        <v>535</v>
      </c>
      <c r="F2933" s="140">
        <v>1997</v>
      </c>
      <c r="G2933" s="140" t="s">
        <v>2507</v>
      </c>
      <c r="H2933" s="140">
        <v>83714616600.568314</v>
      </c>
      <c r="I2933" s="140">
        <v>58614659828.63871</v>
      </c>
      <c r="J2933" s="140">
        <v>18089713255.250919</v>
      </c>
      <c r="K2933" s="140">
        <v>18076753578.485703</v>
      </c>
      <c r="L2933" s="140">
        <v>281812679.19489181</v>
      </c>
      <c r="M2933" s="140">
        <v>700564638.26534808</v>
      </c>
      <c r="N2933" s="140">
        <v>0</v>
      </c>
      <c r="O2933" s="140">
        <v>0</v>
      </c>
      <c r="P2933" s="140">
        <v>315669171.00632197</v>
      </c>
      <c r="Q2933" s="140">
        <v>16778707090.019142</v>
      </c>
      <c r="R2933" s="140">
        <v>13584585781.960691</v>
      </c>
      <c r="S2933" s="140">
        <v>3194121308.0584517</v>
      </c>
      <c r="T2933" s="140">
        <v>12959676.765217861</v>
      </c>
      <c r="U2933" s="140">
        <v>12959676.765217861</v>
      </c>
      <c r="V2933" s="140">
        <v>12658196.428743169</v>
      </c>
      <c r="W2933" s="140">
        <v>301480.33647469175</v>
      </c>
      <c r="X2933" s="140">
        <v>0</v>
      </c>
      <c r="Y2933" s="140">
        <v>0</v>
      </c>
      <c r="Z2933" s="140">
        <v>9667904323.2319355</v>
      </c>
      <c r="AA2933" s="140">
        <v>4698009712.4801493</v>
      </c>
      <c r="AB2933" s="140">
        <v>3747804288.9952412</v>
      </c>
      <c r="AC2933" s="140">
        <v>950205423.48492432</v>
      </c>
      <c r="AD2933" s="140">
        <v>4969894610.7517862</v>
      </c>
      <c r="AE2933" s="140">
        <v>3964698559.1685119</v>
      </c>
      <c r="AF2933" s="140">
        <v>1005196051.5832528</v>
      </c>
      <c r="AG2933" s="140">
        <v>-2657660806.5532465</v>
      </c>
      <c r="AH2933" s="140">
        <v>2935524</v>
      </c>
      <c r="AI2933" s="44"/>
      <c r="AK2933" s="44"/>
      <c r="AL2933" s="4"/>
    </row>
    <row r="2934" spans="1:38" x14ac:dyDescent="0.35">
      <c r="A2934" s="140" t="s">
        <v>174</v>
      </c>
      <c r="B2934" s="140" t="s">
        <v>175</v>
      </c>
      <c r="C2934" s="140" t="s">
        <v>16</v>
      </c>
      <c r="D2934" s="140" t="s">
        <v>7</v>
      </c>
      <c r="E2934" s="140" t="s">
        <v>535</v>
      </c>
      <c r="F2934" s="140">
        <v>1998</v>
      </c>
      <c r="G2934" s="140" t="s">
        <v>2508</v>
      </c>
      <c r="H2934" s="140">
        <v>79432422846.972107</v>
      </c>
      <c r="I2934" s="140">
        <v>57976324644.207329</v>
      </c>
      <c r="J2934" s="140">
        <v>15746133425.35944</v>
      </c>
      <c r="K2934" s="140">
        <v>15734720599.833321</v>
      </c>
      <c r="L2934" s="140">
        <v>301514870.09355879</v>
      </c>
      <c r="M2934" s="140">
        <v>716142055.37707222</v>
      </c>
      <c r="N2934" s="140">
        <v>0</v>
      </c>
      <c r="O2934" s="140">
        <v>0</v>
      </c>
      <c r="P2934" s="140">
        <v>277950520.67556202</v>
      </c>
      <c r="Q2934" s="140">
        <v>14439113153.687128</v>
      </c>
      <c r="R2934" s="140">
        <v>11327031527.833632</v>
      </c>
      <c r="S2934" s="140">
        <v>3112081625.8534961</v>
      </c>
      <c r="T2934" s="140">
        <v>11412825.526119715</v>
      </c>
      <c r="U2934" s="140">
        <v>11412825.526119715</v>
      </c>
      <c r="V2934" s="140">
        <v>11147441.638706213</v>
      </c>
      <c r="W2934" s="140">
        <v>265383.88741350151</v>
      </c>
      <c r="X2934" s="140">
        <v>0</v>
      </c>
      <c r="Y2934" s="140">
        <v>0</v>
      </c>
      <c r="Z2934" s="140">
        <v>9775309381.7889824</v>
      </c>
      <c r="AA2934" s="140">
        <v>4762336672.4219913</v>
      </c>
      <c r="AB2934" s="140">
        <v>3534769308.1218877</v>
      </c>
      <c r="AC2934" s="140">
        <v>1227567364.3001089</v>
      </c>
      <c r="AD2934" s="140">
        <v>5012972709.3669891</v>
      </c>
      <c r="AE2934" s="140">
        <v>3720799954.8068972</v>
      </c>
      <c r="AF2934" s="140">
        <v>1292172754.5600719</v>
      </c>
      <c r="AG2934" s="140">
        <v>-4065344604.3836517</v>
      </c>
      <c r="AH2934" s="140">
        <v>2934339</v>
      </c>
      <c r="AI2934" s="44"/>
      <c r="AK2934" s="44"/>
      <c r="AL2934" s="4"/>
    </row>
    <row r="2935" spans="1:38" x14ac:dyDescent="0.35">
      <c r="A2935" s="140" t="s">
        <v>174</v>
      </c>
      <c r="B2935" s="140" t="s">
        <v>175</v>
      </c>
      <c r="C2935" s="140" t="s">
        <v>16</v>
      </c>
      <c r="D2935" s="140" t="s">
        <v>7</v>
      </c>
      <c r="E2935" s="140" t="s">
        <v>535</v>
      </c>
      <c r="F2935" s="140">
        <v>1999</v>
      </c>
      <c r="G2935" s="140" t="s">
        <v>2509</v>
      </c>
      <c r="H2935" s="140">
        <v>75034650243.283142</v>
      </c>
      <c r="I2935" s="140">
        <v>57095346147.909676</v>
      </c>
      <c r="J2935" s="140">
        <v>16077383317.199274</v>
      </c>
      <c r="K2935" s="140">
        <v>16064965056.731136</v>
      </c>
      <c r="L2935" s="140">
        <v>347791347.23167664</v>
      </c>
      <c r="M2935" s="140">
        <v>753729565.52334428</v>
      </c>
      <c r="N2935" s="140">
        <v>0</v>
      </c>
      <c r="O2935" s="140">
        <v>0</v>
      </c>
      <c r="P2935" s="140">
        <v>297551393.95534462</v>
      </c>
      <c r="Q2935" s="140">
        <v>14665892750.020771</v>
      </c>
      <c r="R2935" s="140">
        <v>11519327040.731325</v>
      </c>
      <c r="S2935" s="140">
        <v>3146565709.2894454</v>
      </c>
      <c r="T2935" s="140">
        <v>12418260.468138596</v>
      </c>
      <c r="U2935" s="140">
        <v>12418260.468138596</v>
      </c>
      <c r="V2935" s="140">
        <v>12173977.081370231</v>
      </c>
      <c r="W2935" s="140">
        <v>244283.38676836475</v>
      </c>
      <c r="X2935" s="140">
        <v>0</v>
      </c>
      <c r="Y2935" s="140">
        <v>0</v>
      </c>
      <c r="Z2935" s="140">
        <v>7597679909.92554</v>
      </c>
      <c r="AA2935" s="140">
        <v>3707425788.5171885</v>
      </c>
      <c r="AB2935" s="140">
        <v>2554068249.0611506</v>
      </c>
      <c r="AC2935" s="140">
        <v>1153357539.4560678</v>
      </c>
      <c r="AD2935" s="140">
        <v>3890254121.4083514</v>
      </c>
      <c r="AE2935" s="140">
        <v>2680019803.239862</v>
      </c>
      <c r="AF2935" s="140">
        <v>1210234318.1684744</v>
      </c>
      <c r="AG2935" s="140">
        <v>-5735759131.7513418</v>
      </c>
      <c r="AH2935" s="140">
        <v>2929735</v>
      </c>
      <c r="AI2935" s="44"/>
      <c r="AK2935" s="44"/>
      <c r="AL2935" s="4"/>
    </row>
    <row r="2936" spans="1:38" x14ac:dyDescent="0.35">
      <c r="A2936" s="140" t="s">
        <v>174</v>
      </c>
      <c r="B2936" s="140" t="s">
        <v>175</v>
      </c>
      <c r="C2936" s="140" t="s">
        <v>16</v>
      </c>
      <c r="D2936" s="140" t="s">
        <v>7</v>
      </c>
      <c r="E2936" s="140" t="s">
        <v>535</v>
      </c>
      <c r="F2936" s="140">
        <v>2000</v>
      </c>
      <c r="G2936" s="140" t="s">
        <v>2510</v>
      </c>
      <c r="H2936" s="140">
        <v>73370361573.195526</v>
      </c>
      <c r="I2936" s="140">
        <v>56188356619.717491</v>
      </c>
      <c r="J2936" s="140">
        <v>15388399476.663795</v>
      </c>
      <c r="K2936" s="140">
        <v>15372860055.095465</v>
      </c>
      <c r="L2936" s="140">
        <v>336795628.48399776</v>
      </c>
      <c r="M2936" s="140">
        <v>750512522.75232756</v>
      </c>
      <c r="N2936" s="140">
        <v>0</v>
      </c>
      <c r="O2936" s="140">
        <v>0</v>
      </c>
      <c r="P2936" s="140">
        <v>301094328.63644868</v>
      </c>
      <c r="Q2936" s="140">
        <v>13984457575.222692</v>
      </c>
      <c r="R2936" s="140">
        <v>10999018966.477446</v>
      </c>
      <c r="S2936" s="140">
        <v>2985438608.7452469</v>
      </c>
      <c r="T2936" s="140">
        <v>15539421.568331381</v>
      </c>
      <c r="U2936" s="140">
        <v>15539421.568331381</v>
      </c>
      <c r="V2936" s="140">
        <v>15243940.016019523</v>
      </c>
      <c r="W2936" s="140">
        <v>295481.55231185758</v>
      </c>
      <c r="X2936" s="140">
        <v>0</v>
      </c>
      <c r="Y2936" s="140">
        <v>0</v>
      </c>
      <c r="Z2936" s="140">
        <v>7514217770.6881218</v>
      </c>
      <c r="AA2936" s="140">
        <v>3678887750.8645635</v>
      </c>
      <c r="AB2936" s="140">
        <v>2591738820.7625751</v>
      </c>
      <c r="AC2936" s="140">
        <v>1087148930.1020041</v>
      </c>
      <c r="AD2936" s="140">
        <v>3835330019.8235579</v>
      </c>
      <c r="AE2936" s="140">
        <v>2701950800.3408694</v>
      </c>
      <c r="AF2936" s="140">
        <v>1133379219.4826736</v>
      </c>
      <c r="AG2936" s="140">
        <v>-5720612293.8738775</v>
      </c>
      <c r="AH2936" s="140">
        <v>2923783</v>
      </c>
      <c r="AI2936" s="44"/>
      <c r="AK2936" s="44"/>
      <c r="AL2936" s="4"/>
    </row>
    <row r="2937" spans="1:38" x14ac:dyDescent="0.35">
      <c r="A2937" s="140" t="s">
        <v>174</v>
      </c>
      <c r="B2937" s="140" t="s">
        <v>175</v>
      </c>
      <c r="C2937" s="140" t="s">
        <v>16</v>
      </c>
      <c r="D2937" s="140" t="s">
        <v>7</v>
      </c>
      <c r="E2937" s="140" t="s">
        <v>535</v>
      </c>
      <c r="F2937" s="140">
        <v>2001</v>
      </c>
      <c r="G2937" s="140" t="s">
        <v>2511</v>
      </c>
      <c r="H2937" s="140">
        <v>71850190409.166458</v>
      </c>
      <c r="I2937" s="140">
        <v>55469615293.694504</v>
      </c>
      <c r="J2937" s="140">
        <v>14273528945.121552</v>
      </c>
      <c r="K2937" s="140">
        <v>14257735304.025177</v>
      </c>
      <c r="L2937" s="140">
        <v>315804526.93765533</v>
      </c>
      <c r="M2937" s="140">
        <v>715594920.6995821</v>
      </c>
      <c r="N2937" s="140">
        <v>0</v>
      </c>
      <c r="O2937" s="140">
        <v>0</v>
      </c>
      <c r="P2937" s="140">
        <v>299667819.80174303</v>
      </c>
      <c r="Q2937" s="140">
        <v>12926668036.586197</v>
      </c>
      <c r="R2937" s="140">
        <v>10097467174.27631</v>
      </c>
      <c r="S2937" s="140">
        <v>2829200862.3098874</v>
      </c>
      <c r="T2937" s="140">
        <v>15793641.096373804</v>
      </c>
      <c r="U2937" s="140">
        <v>15793641.096373804</v>
      </c>
      <c r="V2937" s="140">
        <v>15387654.879453607</v>
      </c>
      <c r="W2937" s="140">
        <v>405986.21692019724</v>
      </c>
      <c r="X2937" s="140">
        <v>0</v>
      </c>
      <c r="Y2937" s="140">
        <v>0</v>
      </c>
      <c r="Z2937" s="140">
        <v>8610743349.1159363</v>
      </c>
      <c r="AA2937" s="140">
        <v>4234012683.5860176</v>
      </c>
      <c r="AB2937" s="140">
        <v>3111707615.3069243</v>
      </c>
      <c r="AC2937" s="140">
        <v>1122305068.2791145</v>
      </c>
      <c r="AD2937" s="140">
        <v>4376730665.5298662</v>
      </c>
      <c r="AE2937" s="140">
        <v>3216595499.3176517</v>
      </c>
      <c r="AF2937" s="140">
        <v>1160135166.2122362</v>
      </c>
      <c r="AG2937" s="140">
        <v>-6503697178.7655392</v>
      </c>
      <c r="AH2937" s="140">
        <v>2917252</v>
      </c>
      <c r="AI2937" s="44"/>
      <c r="AK2937" s="44"/>
      <c r="AL2937" s="4"/>
    </row>
    <row r="2938" spans="1:38" x14ac:dyDescent="0.35">
      <c r="A2938" s="140" t="s">
        <v>174</v>
      </c>
      <c r="B2938" s="140" t="s">
        <v>175</v>
      </c>
      <c r="C2938" s="140" t="s">
        <v>16</v>
      </c>
      <c r="D2938" s="140" t="s">
        <v>7</v>
      </c>
      <c r="E2938" s="140" t="s">
        <v>535</v>
      </c>
      <c r="F2938" s="140">
        <v>2002</v>
      </c>
      <c r="G2938" s="140" t="s">
        <v>2512</v>
      </c>
      <c r="H2938" s="140">
        <v>72208239127.727539</v>
      </c>
      <c r="I2938" s="140">
        <v>54837786782.56546</v>
      </c>
      <c r="J2938" s="140">
        <v>13618782922.950962</v>
      </c>
      <c r="K2938" s="140">
        <v>13601633295.613441</v>
      </c>
      <c r="L2938" s="140">
        <v>307613132.67227143</v>
      </c>
      <c r="M2938" s="140">
        <v>758164784.4809916</v>
      </c>
      <c r="N2938" s="140">
        <v>0</v>
      </c>
      <c r="O2938" s="140">
        <v>0</v>
      </c>
      <c r="P2938" s="140">
        <v>304123333.55440855</v>
      </c>
      <c r="Q2938" s="140">
        <v>12231732044.905769</v>
      </c>
      <c r="R2938" s="140">
        <v>9495719888.606144</v>
      </c>
      <c r="S2938" s="140">
        <v>2736012156.2996259</v>
      </c>
      <c r="T2938" s="140">
        <v>17149627.337519765</v>
      </c>
      <c r="U2938" s="140">
        <v>17149627.337519765</v>
      </c>
      <c r="V2938" s="140">
        <v>16676737.069754677</v>
      </c>
      <c r="W2938" s="140">
        <v>472890.26776508655</v>
      </c>
      <c r="X2938" s="140">
        <v>0</v>
      </c>
      <c r="Y2938" s="140">
        <v>0</v>
      </c>
      <c r="Z2938" s="140">
        <v>10022156461.538408</v>
      </c>
      <c r="AA2938" s="140">
        <v>4938712022.5792713</v>
      </c>
      <c r="AB2938" s="140">
        <v>3575997945.0068402</v>
      </c>
      <c r="AC2938" s="140">
        <v>1362714077.5724251</v>
      </c>
      <c r="AD2938" s="140">
        <v>5083444438.9591379</v>
      </c>
      <c r="AE2938" s="140">
        <v>3680795070.4889488</v>
      </c>
      <c r="AF2938" s="140">
        <v>1402649368.4701662</v>
      </c>
      <c r="AG2938" s="140">
        <v>-6270487039.3272953</v>
      </c>
      <c r="AH2938" s="140">
        <v>2910504</v>
      </c>
      <c r="AI2938" s="44"/>
      <c r="AK2938" s="44"/>
      <c r="AL2938" s="4"/>
    </row>
    <row r="2939" spans="1:38" x14ac:dyDescent="0.35">
      <c r="A2939" s="140" t="s">
        <v>174</v>
      </c>
      <c r="B2939" s="140" t="s">
        <v>175</v>
      </c>
      <c r="C2939" s="140" t="s">
        <v>16</v>
      </c>
      <c r="D2939" s="140" t="s">
        <v>7</v>
      </c>
      <c r="E2939" s="140" t="s">
        <v>535</v>
      </c>
      <c r="F2939" s="140">
        <v>2003</v>
      </c>
      <c r="G2939" s="140" t="s">
        <v>2513</v>
      </c>
      <c r="H2939" s="140">
        <v>74629222562.439529</v>
      </c>
      <c r="I2939" s="140">
        <v>54414260409.005394</v>
      </c>
      <c r="J2939" s="140">
        <v>14718328723.104334</v>
      </c>
      <c r="K2939" s="140">
        <v>14697826190.542475</v>
      </c>
      <c r="L2939" s="140">
        <v>325382971.2808485</v>
      </c>
      <c r="M2939" s="140">
        <v>1137057557.6124825</v>
      </c>
      <c r="N2939" s="140">
        <v>0</v>
      </c>
      <c r="O2939" s="140">
        <v>0</v>
      </c>
      <c r="P2939" s="140">
        <v>350510295.6384539</v>
      </c>
      <c r="Q2939" s="140">
        <v>12884875366.010689</v>
      </c>
      <c r="R2939" s="140">
        <v>10232426378.603016</v>
      </c>
      <c r="S2939" s="140">
        <v>2652448987.4076719</v>
      </c>
      <c r="T2939" s="140">
        <v>20502532.561858259</v>
      </c>
      <c r="U2939" s="140">
        <v>20502532.561858259</v>
      </c>
      <c r="V2939" s="140">
        <v>19938543.197415084</v>
      </c>
      <c r="W2939" s="140">
        <v>563989.36444317724</v>
      </c>
      <c r="X2939" s="140">
        <v>0</v>
      </c>
      <c r="Y2939" s="140">
        <v>0</v>
      </c>
      <c r="Z2939" s="140">
        <v>11293046988.899553</v>
      </c>
      <c r="AA2939" s="140">
        <v>5570512153.6967211</v>
      </c>
      <c r="AB2939" s="140">
        <v>4188235847.6673603</v>
      </c>
      <c r="AC2939" s="140">
        <v>1382276306.0294106</v>
      </c>
      <c r="AD2939" s="140">
        <v>5722534835.2027702</v>
      </c>
      <c r="AE2939" s="140">
        <v>4302535363.9011536</v>
      </c>
      <c r="AF2939" s="140">
        <v>1419999471.3016407</v>
      </c>
      <c r="AG2939" s="140">
        <v>-5796413558.5697289</v>
      </c>
      <c r="AH2939" s="140">
        <v>2902320</v>
      </c>
      <c r="AI2939" s="44"/>
      <c r="AK2939" s="44"/>
      <c r="AL2939" s="4"/>
    </row>
    <row r="2940" spans="1:38" x14ac:dyDescent="0.35">
      <c r="A2940" s="140" t="s">
        <v>174</v>
      </c>
      <c r="B2940" s="140" t="s">
        <v>175</v>
      </c>
      <c r="C2940" s="140" t="s">
        <v>16</v>
      </c>
      <c r="D2940" s="140" t="s">
        <v>7</v>
      </c>
      <c r="E2940" s="140" t="s">
        <v>535</v>
      </c>
      <c r="F2940" s="140">
        <v>2004</v>
      </c>
      <c r="G2940" s="140" t="s">
        <v>2514</v>
      </c>
      <c r="H2940" s="140">
        <v>75754958050.836655</v>
      </c>
      <c r="I2940" s="140">
        <v>54106787818.734138</v>
      </c>
      <c r="J2940" s="140">
        <v>14128103987.794287</v>
      </c>
      <c r="K2940" s="140">
        <v>14106481291.766935</v>
      </c>
      <c r="L2940" s="140">
        <v>307185520.97706336</v>
      </c>
      <c r="M2940" s="140">
        <v>1180350226.9046996</v>
      </c>
      <c r="N2940" s="140">
        <v>0</v>
      </c>
      <c r="O2940" s="140">
        <v>0</v>
      </c>
      <c r="P2940" s="140">
        <v>350324224.08937454</v>
      </c>
      <c r="Q2940" s="140">
        <v>12268621319.795797</v>
      </c>
      <c r="R2940" s="140">
        <v>9584102014.1632175</v>
      </c>
      <c r="S2940" s="140">
        <v>2684519305.6325798</v>
      </c>
      <c r="T2940" s="140">
        <v>21622696.027351759</v>
      </c>
      <c r="U2940" s="140">
        <v>21622696.027351759</v>
      </c>
      <c r="V2940" s="140">
        <v>21005340.77578434</v>
      </c>
      <c r="W2940" s="140">
        <v>617355.25156741927</v>
      </c>
      <c r="X2940" s="140">
        <v>0</v>
      </c>
      <c r="Y2940" s="140">
        <v>0</v>
      </c>
      <c r="Z2940" s="140">
        <v>11730513006.644091</v>
      </c>
      <c r="AA2940" s="140">
        <v>5780382334.3159485</v>
      </c>
      <c r="AB2940" s="140">
        <v>4534984122.4429235</v>
      </c>
      <c r="AC2940" s="140">
        <v>1245398211.8730247</v>
      </c>
      <c r="AD2940" s="140">
        <v>5950130672.3281422</v>
      </c>
      <c r="AE2940" s="140">
        <v>4668159745.2951231</v>
      </c>
      <c r="AF2940" s="140">
        <v>1281970927.033006</v>
      </c>
      <c r="AG2940" s="140">
        <v>-4210446762.3358727</v>
      </c>
      <c r="AH2940" s="140">
        <v>2895147</v>
      </c>
      <c r="AI2940" s="44"/>
      <c r="AK2940" s="44"/>
      <c r="AL2940" s="4"/>
    </row>
    <row r="2941" spans="1:38" x14ac:dyDescent="0.35">
      <c r="A2941" s="140" t="s">
        <v>174</v>
      </c>
      <c r="B2941" s="140" t="s">
        <v>175</v>
      </c>
      <c r="C2941" s="140" t="s">
        <v>16</v>
      </c>
      <c r="D2941" s="140" t="s">
        <v>7</v>
      </c>
      <c r="E2941" s="140" t="s">
        <v>535</v>
      </c>
      <c r="F2941" s="140">
        <v>2005</v>
      </c>
      <c r="G2941" s="140" t="s">
        <v>2515</v>
      </c>
      <c r="H2941" s="140">
        <v>76663892964.45578</v>
      </c>
      <c r="I2941" s="140">
        <v>54013273658.528198</v>
      </c>
      <c r="J2941" s="140">
        <v>14185140223.304499</v>
      </c>
      <c r="K2941" s="140">
        <v>14162793832.631102</v>
      </c>
      <c r="L2941" s="140">
        <v>295046304.54231822</v>
      </c>
      <c r="M2941" s="140">
        <v>1240463458.1761618</v>
      </c>
      <c r="N2941" s="140">
        <v>0</v>
      </c>
      <c r="O2941" s="140">
        <v>0</v>
      </c>
      <c r="P2941" s="140">
        <v>370149338.45498449</v>
      </c>
      <c r="Q2941" s="140">
        <v>12257134731.457636</v>
      </c>
      <c r="R2941" s="140">
        <v>9533839844.9766045</v>
      </c>
      <c r="S2941" s="140">
        <v>2723294886.4810314</v>
      </c>
      <c r="T2941" s="140">
        <v>22346390.673396491</v>
      </c>
      <c r="U2941" s="140">
        <v>22346390.673396491</v>
      </c>
      <c r="V2941" s="140">
        <v>21735915.625877816</v>
      </c>
      <c r="W2941" s="140">
        <v>610475.0475186751</v>
      </c>
      <c r="X2941" s="140">
        <v>0</v>
      </c>
      <c r="Y2941" s="140">
        <v>0</v>
      </c>
      <c r="Z2941" s="140">
        <v>12341186342.224354</v>
      </c>
      <c r="AA2941" s="140">
        <v>6065431239.7222347</v>
      </c>
      <c r="AB2941" s="140">
        <v>4830052155.9625959</v>
      </c>
      <c r="AC2941" s="140">
        <v>1235379083.759624</v>
      </c>
      <c r="AD2941" s="140">
        <v>6275755102.50212</v>
      </c>
      <c r="AE2941" s="140">
        <v>4997538223.6007328</v>
      </c>
      <c r="AF2941" s="140">
        <v>1278216878.9014163</v>
      </c>
      <c r="AG2941" s="140">
        <v>-3875707259.6012774</v>
      </c>
      <c r="AH2941" s="140">
        <v>2888111</v>
      </c>
      <c r="AI2941" s="44"/>
      <c r="AK2941" s="44"/>
      <c r="AL2941" s="4"/>
    </row>
    <row r="2942" spans="1:38" x14ac:dyDescent="0.35">
      <c r="A2942" s="140" t="s">
        <v>174</v>
      </c>
      <c r="B2942" s="140" t="s">
        <v>175</v>
      </c>
      <c r="C2942" s="140" t="s">
        <v>16</v>
      </c>
      <c r="D2942" s="140" t="s">
        <v>7</v>
      </c>
      <c r="E2942" s="140" t="s">
        <v>535</v>
      </c>
      <c r="F2942" s="140">
        <v>2006</v>
      </c>
      <c r="G2942" s="140" t="s">
        <v>2516</v>
      </c>
      <c r="H2942" s="140">
        <v>77609191468.587067</v>
      </c>
      <c r="I2942" s="140">
        <v>54248607097.336639</v>
      </c>
      <c r="J2942" s="140">
        <v>14104693847.817503</v>
      </c>
      <c r="K2942" s="140">
        <v>14080461560.339495</v>
      </c>
      <c r="L2942" s="140">
        <v>308864724.96018213</v>
      </c>
      <c r="M2942" s="140">
        <v>1252461492.8385653</v>
      </c>
      <c r="N2942" s="140">
        <v>0</v>
      </c>
      <c r="O2942" s="140">
        <v>0</v>
      </c>
      <c r="P2942" s="140">
        <v>388410122.01373398</v>
      </c>
      <c r="Q2942" s="140">
        <v>12130725220.527012</v>
      </c>
      <c r="R2942" s="140">
        <v>9409710285.0287132</v>
      </c>
      <c r="S2942" s="140">
        <v>2721014935.4982977</v>
      </c>
      <c r="T2942" s="140">
        <v>24232287.478008471</v>
      </c>
      <c r="U2942" s="140">
        <v>24232287.478008471</v>
      </c>
      <c r="V2942" s="140">
        <v>23682897.178332653</v>
      </c>
      <c r="W2942" s="140">
        <v>549390.2996758197</v>
      </c>
      <c r="X2942" s="140">
        <v>0</v>
      </c>
      <c r="Y2942" s="140">
        <v>0</v>
      </c>
      <c r="Z2942" s="140">
        <v>13127759726.124372</v>
      </c>
      <c r="AA2942" s="140">
        <v>6473562093.666626</v>
      </c>
      <c r="AB2942" s="140">
        <v>5240703949.0942907</v>
      </c>
      <c r="AC2942" s="140">
        <v>1232858144.5723498</v>
      </c>
      <c r="AD2942" s="140">
        <v>6654197632.4577456</v>
      </c>
      <c r="AE2942" s="140">
        <v>5386938335.6332531</v>
      </c>
      <c r="AF2942" s="140">
        <v>1267259296.824477</v>
      </c>
      <c r="AG2942" s="140">
        <v>-3871869202.6914439</v>
      </c>
      <c r="AH2942" s="140">
        <v>2880095</v>
      </c>
      <c r="AI2942" s="44"/>
      <c r="AK2942" s="44"/>
      <c r="AL2942" s="4"/>
    </row>
    <row r="2943" spans="1:38" x14ac:dyDescent="0.35">
      <c r="A2943" s="140" t="s">
        <v>174</v>
      </c>
      <c r="B2943" s="140" t="s">
        <v>175</v>
      </c>
      <c r="C2943" s="140" t="s">
        <v>16</v>
      </c>
      <c r="D2943" s="140" t="s">
        <v>7</v>
      </c>
      <c r="E2943" s="140" t="s">
        <v>535</v>
      </c>
      <c r="F2943" s="140">
        <v>2007</v>
      </c>
      <c r="G2943" s="140" t="s">
        <v>2517</v>
      </c>
      <c r="H2943" s="140">
        <v>79073482062.404221</v>
      </c>
      <c r="I2943" s="140">
        <v>54933242306.066193</v>
      </c>
      <c r="J2943" s="140">
        <v>14692118494.74268</v>
      </c>
      <c r="K2943" s="140">
        <v>14661318318.713211</v>
      </c>
      <c r="L2943" s="140">
        <v>306849649.86295575</v>
      </c>
      <c r="M2943" s="140">
        <v>1316424257.6773193</v>
      </c>
      <c r="N2943" s="140">
        <v>0</v>
      </c>
      <c r="O2943" s="140">
        <v>0</v>
      </c>
      <c r="P2943" s="140">
        <v>431919743.968059</v>
      </c>
      <c r="Q2943" s="140">
        <v>12606124667.204878</v>
      </c>
      <c r="R2943" s="140">
        <v>9936047337.4145679</v>
      </c>
      <c r="S2943" s="140">
        <v>2670077329.7903104</v>
      </c>
      <c r="T2943" s="140">
        <v>30800176.029468905</v>
      </c>
      <c r="U2943" s="140">
        <v>30800176.029468905</v>
      </c>
      <c r="V2943" s="140">
        <v>30296441.718705907</v>
      </c>
      <c r="W2943" s="140">
        <v>503734.31076299865</v>
      </c>
      <c r="X2943" s="140">
        <v>0</v>
      </c>
      <c r="Y2943" s="140">
        <v>0</v>
      </c>
      <c r="Z2943" s="140">
        <v>13132072360.864861</v>
      </c>
      <c r="AA2943" s="140">
        <v>6485870383.4702101</v>
      </c>
      <c r="AB2943" s="140">
        <v>5400160574.0766401</v>
      </c>
      <c r="AC2943" s="140">
        <v>1085709809.3935382</v>
      </c>
      <c r="AD2943" s="140">
        <v>6646201977.3947268</v>
      </c>
      <c r="AE2943" s="140">
        <v>5533653274.5315828</v>
      </c>
      <c r="AF2943" s="140">
        <v>1112548702.8631291</v>
      </c>
      <c r="AG2943" s="140">
        <v>-3683951099.2695131</v>
      </c>
      <c r="AH2943" s="140">
        <v>2873429</v>
      </c>
      <c r="AI2943" s="44"/>
      <c r="AK2943" s="44"/>
      <c r="AL2943" s="4"/>
    </row>
    <row r="2944" spans="1:38" x14ac:dyDescent="0.35">
      <c r="A2944" s="140" t="s">
        <v>174</v>
      </c>
      <c r="B2944" s="140" t="s">
        <v>175</v>
      </c>
      <c r="C2944" s="140" t="s">
        <v>16</v>
      </c>
      <c r="D2944" s="140" t="s">
        <v>7</v>
      </c>
      <c r="E2944" s="140" t="s">
        <v>535</v>
      </c>
      <c r="F2944" s="140">
        <v>2008</v>
      </c>
      <c r="G2944" s="140" t="s">
        <v>2518</v>
      </c>
      <c r="H2944" s="140">
        <v>80412012992.842545</v>
      </c>
      <c r="I2944" s="140">
        <v>55640990111.559433</v>
      </c>
      <c r="J2944" s="140">
        <v>12664642009.826899</v>
      </c>
      <c r="K2944" s="140">
        <v>12616332375.65522</v>
      </c>
      <c r="L2944" s="140">
        <v>284114775.21676326</v>
      </c>
      <c r="M2944" s="140">
        <v>1332020744.9805303</v>
      </c>
      <c r="N2944" s="140">
        <v>0</v>
      </c>
      <c r="O2944" s="140">
        <v>0</v>
      </c>
      <c r="P2944" s="140">
        <v>364759299.13307112</v>
      </c>
      <c r="Q2944" s="140">
        <v>10635437556.324856</v>
      </c>
      <c r="R2944" s="140">
        <v>7977635458.5936089</v>
      </c>
      <c r="S2944" s="140">
        <v>2657802097.7312465</v>
      </c>
      <c r="T2944" s="140">
        <v>48309634.171678804</v>
      </c>
      <c r="U2944" s="140">
        <v>48309634.171678804</v>
      </c>
      <c r="V2944" s="140">
        <v>47796469.408240274</v>
      </c>
      <c r="W2944" s="140">
        <v>513164.76343852858</v>
      </c>
      <c r="X2944" s="140">
        <v>0</v>
      </c>
      <c r="Y2944" s="140">
        <v>0</v>
      </c>
      <c r="Z2944" s="140">
        <v>15158829782.112951</v>
      </c>
      <c r="AA2944" s="140">
        <v>7497485877.5884504</v>
      </c>
      <c r="AB2944" s="140">
        <v>6263209678.8186092</v>
      </c>
      <c r="AC2944" s="140">
        <v>1234276198.7698655</v>
      </c>
      <c r="AD2944" s="140">
        <v>7661343904.5245018</v>
      </c>
      <c r="AE2944" s="140">
        <v>6400092521.5493164</v>
      </c>
      <c r="AF2944" s="140">
        <v>1261251382.975152</v>
      </c>
      <c r="AG2944" s="140">
        <v>-3052448910.6567416</v>
      </c>
      <c r="AH2944" s="140">
        <v>2867964</v>
      </c>
      <c r="AI2944" s="44"/>
      <c r="AK2944" s="44"/>
      <c r="AL2944" s="4"/>
    </row>
    <row r="2945" spans="1:38" x14ac:dyDescent="0.35">
      <c r="A2945" s="140" t="s">
        <v>174</v>
      </c>
      <c r="B2945" s="140" t="s">
        <v>175</v>
      </c>
      <c r="C2945" s="140" t="s">
        <v>16</v>
      </c>
      <c r="D2945" s="140" t="s">
        <v>7</v>
      </c>
      <c r="E2945" s="140" t="s">
        <v>535</v>
      </c>
      <c r="F2945" s="140">
        <v>2009</v>
      </c>
      <c r="G2945" s="140" t="s">
        <v>2519</v>
      </c>
      <c r="H2945" s="140">
        <v>79852013589.30748</v>
      </c>
      <c r="I2945" s="140">
        <v>55618778850.194496</v>
      </c>
      <c r="J2945" s="140">
        <v>12389895546.364029</v>
      </c>
      <c r="K2945" s="140">
        <v>12331984377.181526</v>
      </c>
      <c r="L2945" s="140">
        <v>275079643.98505521</v>
      </c>
      <c r="M2945" s="140">
        <v>1299273914.6661506</v>
      </c>
      <c r="N2945" s="140">
        <v>0</v>
      </c>
      <c r="O2945" s="140">
        <v>0</v>
      </c>
      <c r="P2945" s="140">
        <v>377136305.20671952</v>
      </c>
      <c r="Q2945" s="140">
        <v>10380494513.323599</v>
      </c>
      <c r="R2945" s="140">
        <v>7842159493.8911791</v>
      </c>
      <c r="S2945" s="140">
        <v>2538335019.4324193</v>
      </c>
      <c r="T2945" s="140">
        <v>57911169.182503454</v>
      </c>
      <c r="U2945" s="140">
        <v>57911169.182503454</v>
      </c>
      <c r="V2945" s="140">
        <v>57300698.112910613</v>
      </c>
      <c r="W2945" s="140">
        <v>610471.06959283864</v>
      </c>
      <c r="X2945" s="140">
        <v>0</v>
      </c>
      <c r="Y2945" s="140">
        <v>0</v>
      </c>
      <c r="Z2945" s="140">
        <v>14907233414.542379</v>
      </c>
      <c r="AA2945" s="140">
        <v>7375581042.8442822</v>
      </c>
      <c r="AB2945" s="140">
        <v>6295333351.3709822</v>
      </c>
      <c r="AC2945" s="140">
        <v>1080247691.4733315</v>
      </c>
      <c r="AD2945" s="140">
        <v>7531652371.6980972</v>
      </c>
      <c r="AE2945" s="140">
        <v>6428546048.2444086</v>
      </c>
      <c r="AF2945" s="140">
        <v>1103106323.4536579</v>
      </c>
      <c r="AG2945" s="140">
        <v>-3063894221.7934346</v>
      </c>
      <c r="AH2945" s="140">
        <v>2864346</v>
      </c>
      <c r="AI2945" s="44"/>
      <c r="AK2945" s="44"/>
      <c r="AL2945" s="4"/>
    </row>
    <row r="2946" spans="1:38" x14ac:dyDescent="0.35">
      <c r="A2946" s="140" t="s">
        <v>174</v>
      </c>
      <c r="B2946" s="140" t="s">
        <v>175</v>
      </c>
      <c r="C2946" s="140" t="s">
        <v>16</v>
      </c>
      <c r="D2946" s="140" t="s">
        <v>7</v>
      </c>
      <c r="E2946" s="140" t="s">
        <v>535</v>
      </c>
      <c r="F2946" s="140">
        <v>2010</v>
      </c>
      <c r="G2946" s="140" t="s">
        <v>2520</v>
      </c>
      <c r="H2946" s="140">
        <v>79256876659.87645</v>
      </c>
      <c r="I2946" s="140">
        <v>55866460260.391083</v>
      </c>
      <c r="J2946" s="140">
        <v>11359018758.574242</v>
      </c>
      <c r="K2946" s="140">
        <v>11297245522.577538</v>
      </c>
      <c r="L2946" s="140">
        <v>257910201.56279704</v>
      </c>
      <c r="M2946" s="140">
        <v>1257019137.4749942</v>
      </c>
      <c r="N2946" s="140">
        <v>0</v>
      </c>
      <c r="O2946" s="140">
        <v>0</v>
      </c>
      <c r="P2946" s="140">
        <v>358137454.32867813</v>
      </c>
      <c r="Q2946" s="140">
        <v>9424178729.2110672</v>
      </c>
      <c r="R2946" s="140">
        <v>7095698955.0784254</v>
      </c>
      <c r="S2946" s="140">
        <v>2328479774.1326427</v>
      </c>
      <c r="T2946" s="140">
        <v>61773235.996703394</v>
      </c>
      <c r="U2946" s="140">
        <v>61773235.996703394</v>
      </c>
      <c r="V2946" s="140">
        <v>61228231.485176526</v>
      </c>
      <c r="W2946" s="140">
        <v>545004.51152687136</v>
      </c>
      <c r="X2946" s="140">
        <v>0</v>
      </c>
      <c r="Y2946" s="140">
        <v>0</v>
      </c>
      <c r="Z2946" s="140">
        <v>14712758252.751747</v>
      </c>
      <c r="AA2946" s="140">
        <v>7267581438.6056738</v>
      </c>
      <c r="AB2946" s="140">
        <v>6078286871.3422432</v>
      </c>
      <c r="AC2946" s="140">
        <v>1189294567.2633963</v>
      </c>
      <c r="AD2946" s="140">
        <v>7445176814.1461573</v>
      </c>
      <c r="AE2946" s="140">
        <v>6226819866.6279354</v>
      </c>
      <c r="AF2946" s="140">
        <v>1218356947.5181808</v>
      </c>
      <c r="AG2946" s="140">
        <v>-2681360611.840611</v>
      </c>
      <c r="AH2946" s="140">
        <v>2861487</v>
      </c>
      <c r="AI2946" s="44"/>
      <c r="AK2946" s="44"/>
      <c r="AL2946" s="4"/>
    </row>
    <row r="2947" spans="1:38" x14ac:dyDescent="0.35">
      <c r="A2947" s="140" t="s">
        <v>174</v>
      </c>
      <c r="B2947" s="140" t="s">
        <v>175</v>
      </c>
      <c r="C2947" s="140" t="s">
        <v>16</v>
      </c>
      <c r="D2947" s="140" t="s">
        <v>7</v>
      </c>
      <c r="E2947" s="140" t="s">
        <v>535</v>
      </c>
      <c r="F2947" s="140">
        <v>2011</v>
      </c>
      <c r="G2947" s="140" t="s">
        <v>2521</v>
      </c>
      <c r="H2947" s="140">
        <v>79661965859.615234</v>
      </c>
      <c r="I2947" s="140">
        <v>56329814680.810165</v>
      </c>
      <c r="J2947" s="140">
        <v>11074318133.807055</v>
      </c>
      <c r="K2947" s="140">
        <v>11001891889.568413</v>
      </c>
      <c r="L2947" s="140">
        <v>239367851.39507094</v>
      </c>
      <c r="M2947" s="140">
        <v>1272656120.4504411</v>
      </c>
      <c r="N2947" s="140">
        <v>0</v>
      </c>
      <c r="O2947" s="140">
        <v>0</v>
      </c>
      <c r="P2947" s="140">
        <v>366569195.3301059</v>
      </c>
      <c r="Q2947" s="140">
        <v>9123298722.3927937</v>
      </c>
      <c r="R2947" s="140">
        <v>6946885772.6914349</v>
      </c>
      <c r="S2947" s="140">
        <v>2176412949.7013588</v>
      </c>
      <c r="T2947" s="140">
        <v>72426244.238642171</v>
      </c>
      <c r="U2947" s="140">
        <v>72426244.238642171</v>
      </c>
      <c r="V2947" s="140">
        <v>71958495.297566816</v>
      </c>
      <c r="W2947" s="140">
        <v>467748.94107535761</v>
      </c>
      <c r="X2947" s="140">
        <v>0</v>
      </c>
      <c r="Y2947" s="140">
        <v>0</v>
      </c>
      <c r="Z2947" s="140">
        <v>15079770141.137112</v>
      </c>
      <c r="AA2947" s="140">
        <v>7500305141.0431061</v>
      </c>
      <c r="AB2947" s="140">
        <v>6375455667.5532951</v>
      </c>
      <c r="AC2947" s="140">
        <v>1124849473.4897668</v>
      </c>
      <c r="AD2947" s="140">
        <v>7579465000.0940056</v>
      </c>
      <c r="AE2947" s="140">
        <v>6442743619.5150862</v>
      </c>
      <c r="AF2947" s="140">
        <v>1136721380.5789547</v>
      </c>
      <c r="AG2947" s="140">
        <v>-2821937096.1390986</v>
      </c>
      <c r="AH2947" s="140">
        <v>2859833</v>
      </c>
      <c r="AI2947" s="44"/>
      <c r="AK2947" s="44"/>
      <c r="AL2947" s="4"/>
    </row>
    <row r="2948" spans="1:38" x14ac:dyDescent="0.35">
      <c r="A2948" s="140" t="s">
        <v>174</v>
      </c>
      <c r="B2948" s="140" t="s">
        <v>175</v>
      </c>
      <c r="C2948" s="140" t="s">
        <v>16</v>
      </c>
      <c r="D2948" s="140" t="s">
        <v>7</v>
      </c>
      <c r="E2948" s="140" t="s">
        <v>535</v>
      </c>
      <c r="F2948" s="140">
        <v>2012</v>
      </c>
      <c r="G2948" s="140" t="s">
        <v>2522</v>
      </c>
      <c r="H2948" s="140">
        <v>81066683657.359756</v>
      </c>
      <c r="I2948" s="140">
        <v>56785029160.277046</v>
      </c>
      <c r="J2948" s="140">
        <v>11115357293.913134</v>
      </c>
      <c r="K2948" s="140">
        <v>11039465759.33952</v>
      </c>
      <c r="L2948" s="140">
        <v>233831615.81866261</v>
      </c>
      <c r="M2948" s="140">
        <v>1296279803.601258</v>
      </c>
      <c r="N2948" s="140">
        <v>0</v>
      </c>
      <c r="O2948" s="140">
        <v>0</v>
      </c>
      <c r="P2948" s="140">
        <v>389533632.0964402</v>
      </c>
      <c r="Q2948" s="140">
        <v>9119820707.8231602</v>
      </c>
      <c r="R2948" s="140">
        <v>7077205216.7677746</v>
      </c>
      <c r="S2948" s="140">
        <v>2042615491.0553849</v>
      </c>
      <c r="T2948" s="140">
        <v>75891534.573614702</v>
      </c>
      <c r="U2948" s="140">
        <v>75891534.573614702</v>
      </c>
      <c r="V2948" s="140">
        <v>75427405.733694971</v>
      </c>
      <c r="W2948" s="140">
        <v>464128.83991972776</v>
      </c>
      <c r="X2948" s="140">
        <v>0</v>
      </c>
      <c r="Y2948" s="140">
        <v>0</v>
      </c>
      <c r="Z2948" s="140">
        <v>15783477544.875313</v>
      </c>
      <c r="AA2948" s="140">
        <v>7862640697.8866987</v>
      </c>
      <c r="AB2948" s="140">
        <v>6727768842.9588442</v>
      </c>
      <c r="AC2948" s="140">
        <v>1134871854.927855</v>
      </c>
      <c r="AD2948" s="140">
        <v>7920836846.988615</v>
      </c>
      <c r="AE2948" s="140">
        <v>6777565120.5393877</v>
      </c>
      <c r="AF2948" s="140">
        <v>1143271726.4492271</v>
      </c>
      <c r="AG2948" s="140">
        <v>-2617180341.7057328</v>
      </c>
      <c r="AH2948" s="140">
        <v>2859458</v>
      </c>
      <c r="AI2948" s="44"/>
      <c r="AK2948" s="44"/>
      <c r="AL2948" s="4"/>
    </row>
    <row r="2949" spans="1:38" x14ac:dyDescent="0.35">
      <c r="A2949" s="140" t="s">
        <v>174</v>
      </c>
      <c r="B2949" s="140" t="s">
        <v>175</v>
      </c>
      <c r="C2949" s="140" t="s">
        <v>16</v>
      </c>
      <c r="D2949" s="140" t="s">
        <v>7</v>
      </c>
      <c r="E2949" s="140" t="s">
        <v>535</v>
      </c>
      <c r="F2949" s="140">
        <v>2013</v>
      </c>
      <c r="G2949" s="140" t="s">
        <v>2523</v>
      </c>
      <c r="H2949" s="140">
        <v>81206912025.770111</v>
      </c>
      <c r="I2949" s="140">
        <v>57278080124.815033</v>
      </c>
      <c r="J2949" s="140">
        <v>9909165767.0218487</v>
      </c>
      <c r="K2949" s="140">
        <v>9843900737.4612217</v>
      </c>
      <c r="L2949" s="140">
        <v>276884755.80566663</v>
      </c>
      <c r="M2949" s="140">
        <v>1343388680.6242583</v>
      </c>
      <c r="N2949" s="140">
        <v>0</v>
      </c>
      <c r="O2949" s="140">
        <v>0</v>
      </c>
      <c r="P2949" s="140">
        <v>340988611.90143722</v>
      </c>
      <c r="Q2949" s="140">
        <v>7882638689.129858</v>
      </c>
      <c r="R2949" s="140">
        <v>5957746723.3886728</v>
      </c>
      <c r="S2949" s="140">
        <v>1924891965.7411847</v>
      </c>
      <c r="T2949" s="140">
        <v>65265029.560627773</v>
      </c>
      <c r="U2949" s="140">
        <v>65265029.560627773</v>
      </c>
      <c r="V2949" s="140">
        <v>64851325.19714088</v>
      </c>
      <c r="W2949" s="140">
        <v>413704.36348689126</v>
      </c>
      <c r="X2949" s="140">
        <v>0</v>
      </c>
      <c r="Y2949" s="140">
        <v>0</v>
      </c>
      <c r="Z2949" s="140">
        <v>16353263884.410112</v>
      </c>
      <c r="AA2949" s="140">
        <v>8174346385.8810539</v>
      </c>
      <c r="AB2949" s="140">
        <v>6983726526.8335733</v>
      </c>
      <c r="AC2949" s="140">
        <v>1190619859.0475001</v>
      </c>
      <c r="AD2949" s="140">
        <v>8178917498.5290585</v>
      </c>
      <c r="AE2949" s="140">
        <v>6987631842.2128811</v>
      </c>
      <c r="AF2949" s="140">
        <v>1191285656.3161292</v>
      </c>
      <c r="AG2949" s="140">
        <v>-2333597750.4768724</v>
      </c>
      <c r="AH2949" s="140">
        <v>2858692</v>
      </c>
      <c r="AI2949" s="44"/>
      <c r="AK2949" s="44"/>
      <c r="AL2949" s="4"/>
    </row>
    <row r="2950" spans="1:38" x14ac:dyDescent="0.35">
      <c r="A2950" s="140" t="s">
        <v>174</v>
      </c>
      <c r="B2950" s="140" t="s">
        <v>175</v>
      </c>
      <c r="C2950" s="140" t="s">
        <v>16</v>
      </c>
      <c r="D2950" s="140" t="s">
        <v>7</v>
      </c>
      <c r="E2950" s="140" t="s">
        <v>535</v>
      </c>
      <c r="F2950" s="140">
        <v>2014</v>
      </c>
      <c r="G2950" s="140" t="s">
        <v>2524</v>
      </c>
      <c r="H2950" s="140">
        <v>82184809042.009766</v>
      </c>
      <c r="I2950" s="140">
        <v>57947741038.536232</v>
      </c>
      <c r="J2950" s="140">
        <v>9895557092.526329</v>
      </c>
      <c r="K2950" s="140">
        <v>9835797033.1884232</v>
      </c>
      <c r="L2950" s="140">
        <v>348666194.07760149</v>
      </c>
      <c r="M2950" s="140">
        <v>1372444250.5331435</v>
      </c>
      <c r="N2950" s="140">
        <v>0</v>
      </c>
      <c r="O2950" s="140">
        <v>0</v>
      </c>
      <c r="P2950" s="140">
        <v>352210318.83587343</v>
      </c>
      <c r="Q2950" s="140">
        <v>7762476269.741806</v>
      </c>
      <c r="R2950" s="140">
        <v>5915828676.3886414</v>
      </c>
      <c r="S2950" s="140">
        <v>1846647593.3531647</v>
      </c>
      <c r="T2950" s="140">
        <v>59760059.337905779</v>
      </c>
      <c r="U2950" s="140">
        <v>59760059.337905779</v>
      </c>
      <c r="V2950" s="140">
        <v>59481778.393907063</v>
      </c>
      <c r="W2950" s="140">
        <v>278280.94399871945</v>
      </c>
      <c r="X2950" s="140">
        <v>0</v>
      </c>
      <c r="Y2950" s="140">
        <v>0</v>
      </c>
      <c r="Z2950" s="140">
        <v>16396181166.925945</v>
      </c>
      <c r="AA2950" s="140">
        <v>8190709310.2860069</v>
      </c>
      <c r="AB2950" s="140">
        <v>7005685543.5257549</v>
      </c>
      <c r="AC2950" s="140">
        <v>1185023766.7602715</v>
      </c>
      <c r="AD2950" s="140">
        <v>8205471856.6399393</v>
      </c>
      <c r="AE2950" s="140">
        <v>7018312259.1933537</v>
      </c>
      <c r="AF2950" s="140">
        <v>1187159597.4465458</v>
      </c>
      <c r="AG2950" s="140">
        <v>-2054670255.9787407</v>
      </c>
      <c r="AH2950" s="140">
        <v>2856950</v>
      </c>
      <c r="AI2950" s="44"/>
      <c r="AK2950" s="44"/>
      <c r="AL2950" s="4"/>
    </row>
    <row r="2951" spans="1:38" x14ac:dyDescent="0.35">
      <c r="A2951" s="140" t="s">
        <v>174</v>
      </c>
      <c r="B2951" s="140" t="s">
        <v>175</v>
      </c>
      <c r="C2951" s="140" t="s">
        <v>16</v>
      </c>
      <c r="D2951" s="140" t="s">
        <v>7</v>
      </c>
      <c r="E2951" s="140" t="s">
        <v>535</v>
      </c>
      <c r="F2951" s="140">
        <v>2015</v>
      </c>
      <c r="G2951" s="140" t="s">
        <v>2525</v>
      </c>
      <c r="H2951" s="140">
        <v>82794196980.155441</v>
      </c>
      <c r="I2951" s="140">
        <v>58508655277.462852</v>
      </c>
      <c r="J2951" s="140">
        <v>10467718096.269098</v>
      </c>
      <c r="K2951" s="140">
        <v>10415422757.665897</v>
      </c>
      <c r="L2951" s="140">
        <v>470068654.60256135</v>
      </c>
      <c r="M2951" s="140">
        <v>1414012575.9516137</v>
      </c>
      <c r="N2951" s="140">
        <v>0</v>
      </c>
      <c r="O2951" s="140">
        <v>0</v>
      </c>
      <c r="P2951" s="140">
        <v>392535890.5351522</v>
      </c>
      <c r="Q2951" s="140">
        <v>8138805636.5765686</v>
      </c>
      <c r="R2951" s="140">
        <v>6326843954.9165525</v>
      </c>
      <c r="S2951" s="140">
        <v>1811961681.6600165</v>
      </c>
      <c r="T2951" s="140">
        <v>52295338.603200503</v>
      </c>
      <c r="U2951" s="140">
        <v>52295338.603200503</v>
      </c>
      <c r="V2951" s="140">
        <v>52022841.588741094</v>
      </c>
      <c r="W2951" s="140">
        <v>272497.01445941045</v>
      </c>
      <c r="X2951" s="140">
        <v>0</v>
      </c>
      <c r="Y2951" s="140">
        <v>0</v>
      </c>
      <c r="Z2951" s="140">
        <v>16538460420.818485</v>
      </c>
      <c r="AA2951" s="140">
        <v>8254479204.3512726</v>
      </c>
      <c r="AB2951" s="140">
        <v>7148625749.1951046</v>
      </c>
      <c r="AC2951" s="140">
        <v>1105853455.156158</v>
      </c>
      <c r="AD2951" s="140">
        <v>8283981216.4672127</v>
      </c>
      <c r="AE2951" s="140">
        <v>7174175373.6165047</v>
      </c>
      <c r="AF2951" s="140">
        <v>1109805842.850749</v>
      </c>
      <c r="AG2951" s="140">
        <v>-2720636814.3949814</v>
      </c>
      <c r="AH2951" s="140">
        <v>2834530</v>
      </c>
      <c r="AI2951" s="44"/>
      <c r="AK2951" s="44"/>
      <c r="AL2951" s="4"/>
    </row>
    <row r="2952" spans="1:38" x14ac:dyDescent="0.35">
      <c r="A2952" s="140" t="s">
        <v>174</v>
      </c>
      <c r="B2952" s="140" t="s">
        <v>175</v>
      </c>
      <c r="C2952" s="140" t="s">
        <v>16</v>
      </c>
      <c r="D2952" s="140" t="s">
        <v>7</v>
      </c>
      <c r="E2952" s="140" t="s">
        <v>535</v>
      </c>
      <c r="F2952" s="140">
        <v>2016</v>
      </c>
      <c r="G2952" s="140" t="s">
        <v>2526</v>
      </c>
      <c r="H2952" s="140">
        <v>82795088283.261795</v>
      </c>
      <c r="I2952" s="140">
        <v>58965429099.681778</v>
      </c>
      <c r="J2952" s="140">
        <v>10036409834.201998</v>
      </c>
      <c r="K2952" s="140">
        <v>9998627187.9089489</v>
      </c>
      <c r="L2952" s="140">
        <v>557276982.60473394</v>
      </c>
      <c r="M2952" s="140">
        <v>1468430651.1495628</v>
      </c>
      <c r="N2952" s="140">
        <v>0</v>
      </c>
      <c r="O2952" s="140">
        <v>0</v>
      </c>
      <c r="P2952" s="140">
        <v>378084909.89037102</v>
      </c>
      <c r="Q2952" s="140">
        <v>7594834644.2642813</v>
      </c>
      <c r="R2952" s="140">
        <v>5806165080.8799839</v>
      </c>
      <c r="S2952" s="140">
        <v>1788669563.3842976</v>
      </c>
      <c r="T2952" s="140">
        <v>37782646.293048508</v>
      </c>
      <c r="U2952" s="140">
        <v>37782646.293048508</v>
      </c>
      <c r="V2952" s="140">
        <v>37524330.037575848</v>
      </c>
      <c r="W2952" s="140">
        <v>258316.25547266143</v>
      </c>
      <c r="X2952" s="140">
        <v>0</v>
      </c>
      <c r="Y2952" s="140">
        <v>0</v>
      </c>
      <c r="Z2952" s="140">
        <v>16812423465.489742</v>
      </c>
      <c r="AA2952" s="140">
        <v>8394892807.0342617</v>
      </c>
      <c r="AB2952" s="140">
        <v>7348503386.9821796</v>
      </c>
      <c r="AC2952" s="140">
        <v>1046389420.0521101</v>
      </c>
      <c r="AD2952" s="140">
        <v>8417530658.4554806</v>
      </c>
      <c r="AE2952" s="140">
        <v>7368319521.8235044</v>
      </c>
      <c r="AF2952" s="140">
        <v>1049211136.6319867</v>
      </c>
      <c r="AG2952" s="140">
        <v>-3019174116.1117215</v>
      </c>
      <c r="AH2952" s="140">
        <v>2802170</v>
      </c>
      <c r="AI2952" s="44"/>
      <c r="AK2952" s="44"/>
      <c r="AL2952" s="4"/>
    </row>
    <row r="2953" spans="1:38" x14ac:dyDescent="0.35">
      <c r="A2953" s="140" t="s">
        <v>174</v>
      </c>
      <c r="B2953" s="140" t="s">
        <v>175</v>
      </c>
      <c r="C2953" s="140" t="s">
        <v>16</v>
      </c>
      <c r="D2953" s="140" t="s">
        <v>7</v>
      </c>
      <c r="E2953" s="140" t="s">
        <v>535</v>
      </c>
      <c r="F2953" s="140">
        <v>2017</v>
      </c>
      <c r="G2953" s="140" t="s">
        <v>2527</v>
      </c>
      <c r="H2953" s="140">
        <v>83543847233.548309</v>
      </c>
      <c r="I2953" s="140">
        <v>59500022279.817139</v>
      </c>
      <c r="J2953" s="140">
        <v>10250018085.94013</v>
      </c>
      <c r="K2953" s="140">
        <v>10222773030.186768</v>
      </c>
      <c r="L2953" s="140">
        <v>654178058.49509919</v>
      </c>
      <c r="M2953" s="140">
        <v>1592485831.0492406</v>
      </c>
      <c r="N2953" s="140">
        <v>0</v>
      </c>
      <c r="O2953" s="140">
        <v>0</v>
      </c>
      <c r="P2953" s="140">
        <v>380202863.82276005</v>
      </c>
      <c r="Q2953" s="140">
        <v>7595906276.8196678</v>
      </c>
      <c r="R2953" s="140">
        <v>5825871595.1296568</v>
      </c>
      <c r="S2953" s="140">
        <v>1770034681.6900115</v>
      </c>
      <c r="T2953" s="140">
        <v>27245055.753363069</v>
      </c>
      <c r="U2953" s="140">
        <v>27245055.753363069</v>
      </c>
      <c r="V2953" s="140">
        <v>27024410.002176542</v>
      </c>
      <c r="W2953" s="140">
        <v>220645.75118652903</v>
      </c>
      <c r="X2953" s="140">
        <v>0</v>
      </c>
      <c r="Y2953" s="140">
        <v>0</v>
      </c>
      <c r="Z2953" s="140">
        <v>17478121552.638496</v>
      </c>
      <c r="AA2953" s="140">
        <v>8746633739.1784935</v>
      </c>
      <c r="AB2953" s="140">
        <v>7656401235.1876431</v>
      </c>
      <c r="AC2953" s="140">
        <v>1090232503.9907837</v>
      </c>
      <c r="AD2953" s="140">
        <v>8731487813.4601135</v>
      </c>
      <c r="AE2953" s="140">
        <v>7643143187.8249664</v>
      </c>
      <c r="AF2953" s="140">
        <v>1088344625.6351066</v>
      </c>
      <c r="AG2953" s="140">
        <v>-3684314684.8474469</v>
      </c>
      <c r="AH2953" s="140">
        <v>2755158</v>
      </c>
      <c r="AI2953" s="44"/>
      <c r="AK2953" s="44"/>
      <c r="AL2953" s="4"/>
    </row>
    <row r="2954" spans="1:38" x14ac:dyDescent="0.35">
      <c r="A2954" s="140" t="s">
        <v>174</v>
      </c>
      <c r="B2954" s="140" t="s">
        <v>175</v>
      </c>
      <c r="C2954" s="140" t="s">
        <v>16</v>
      </c>
      <c r="D2954" s="140" t="s">
        <v>7</v>
      </c>
      <c r="E2954" s="140" t="s">
        <v>535</v>
      </c>
      <c r="F2954" s="140">
        <v>2018</v>
      </c>
      <c r="G2954" s="140" t="s">
        <v>2528</v>
      </c>
      <c r="H2954" s="140">
        <v>85532395043.916046</v>
      </c>
      <c r="I2954" s="140">
        <v>61160625372.118599</v>
      </c>
      <c r="J2954" s="140">
        <v>10392562635.207773</v>
      </c>
      <c r="K2954" s="140">
        <v>10372243273.185392</v>
      </c>
      <c r="L2954" s="140">
        <v>683309402.76622057</v>
      </c>
      <c r="M2954" s="140">
        <v>1590607498.7023158</v>
      </c>
      <c r="N2954" s="140">
        <v>0</v>
      </c>
      <c r="O2954" s="140">
        <v>0</v>
      </c>
      <c r="P2954" s="140">
        <v>393947318.98862302</v>
      </c>
      <c r="Q2954" s="140">
        <v>7704379052.7282333</v>
      </c>
      <c r="R2954" s="140">
        <v>6023976048.4786587</v>
      </c>
      <c r="S2954" s="140">
        <v>1680403004.2495749</v>
      </c>
      <c r="T2954" s="140">
        <v>20319362.022379514</v>
      </c>
      <c r="U2954" s="140">
        <v>20319362.022379514</v>
      </c>
      <c r="V2954" s="140">
        <v>20141863.778564394</v>
      </c>
      <c r="W2954" s="140">
        <v>177498.24381512025</v>
      </c>
      <c r="X2954" s="140">
        <v>0</v>
      </c>
      <c r="Y2954" s="140">
        <v>0</v>
      </c>
      <c r="Z2954" s="140">
        <v>18181777036.58968</v>
      </c>
      <c r="AA2954" s="140">
        <v>9093627592.7597828</v>
      </c>
      <c r="AB2954" s="140">
        <v>7960143708.9650793</v>
      </c>
      <c r="AC2954" s="140">
        <v>1133483883.7947512</v>
      </c>
      <c r="AD2954" s="140">
        <v>9088149443.829895</v>
      </c>
      <c r="AE2954" s="140">
        <v>7955348389.1329184</v>
      </c>
      <c r="AF2954" s="140">
        <v>1132801054.6969221</v>
      </c>
      <c r="AG2954" s="140">
        <v>-4202569999.9999995</v>
      </c>
      <c r="AH2954" s="140">
        <v>2706049</v>
      </c>
      <c r="AI2954" s="44"/>
      <c r="AK2954" s="44"/>
      <c r="AL2954" s="4"/>
    </row>
    <row r="2955" spans="1:38" x14ac:dyDescent="0.35">
      <c r="A2955" s="140" t="s">
        <v>156</v>
      </c>
      <c r="B2955" s="140" t="s">
        <v>157</v>
      </c>
      <c r="C2955" s="140" t="s">
        <v>2</v>
      </c>
      <c r="D2955" s="140" t="s">
        <v>10</v>
      </c>
      <c r="E2955" s="140" t="s">
        <v>535</v>
      </c>
      <c r="F2955" s="140">
        <v>1995</v>
      </c>
      <c r="G2955" s="140" t="s">
        <v>2529</v>
      </c>
      <c r="H2955" s="140">
        <v>115124904863.07736</v>
      </c>
      <c r="I2955" s="140">
        <v>19271727178.855713</v>
      </c>
      <c r="J2955" s="140">
        <v>49564291226.694321</v>
      </c>
      <c r="K2955" s="140">
        <v>49561785164.655228</v>
      </c>
      <c r="L2955" s="140">
        <v>9713750147.3932304</v>
      </c>
      <c r="M2955" s="140">
        <v>8671923799.7070007</v>
      </c>
      <c r="N2955" s="140">
        <v>163527543.46776259</v>
      </c>
      <c r="O2955" s="140">
        <v>824753047.12661505</v>
      </c>
      <c r="P2955" s="140">
        <v>565107104.18955481</v>
      </c>
      <c r="Q2955" s="140">
        <v>29622723522.771065</v>
      </c>
      <c r="R2955" s="140">
        <v>17811489327.710278</v>
      </c>
      <c r="S2955" s="140">
        <v>11811234195.060789</v>
      </c>
      <c r="T2955" s="140">
        <v>2506062.0390910227</v>
      </c>
      <c r="U2955" s="140">
        <v>0</v>
      </c>
      <c r="V2955" s="140">
        <v>0</v>
      </c>
      <c r="W2955" s="140">
        <v>0</v>
      </c>
      <c r="X2955" s="140">
        <v>0</v>
      </c>
      <c r="Y2955" s="140">
        <v>2506062.0390910227</v>
      </c>
      <c r="Z2955" s="140">
        <v>52813807974.215843</v>
      </c>
      <c r="AA2955" s="140">
        <v>34026766163.190392</v>
      </c>
      <c r="AB2955" s="140">
        <v>18960580815.404415</v>
      </c>
      <c r="AC2955" s="140">
        <v>15066185347.785976</v>
      </c>
      <c r="AD2955" s="140">
        <v>18787041811.025452</v>
      </c>
      <c r="AE2955" s="140">
        <v>10468618229.306643</v>
      </c>
      <c r="AF2955" s="140">
        <v>8318423581.7188082</v>
      </c>
      <c r="AG2955" s="140">
        <v>-6524921516.6885166</v>
      </c>
      <c r="AH2955" s="140">
        <v>13475400</v>
      </c>
      <c r="AI2955" s="44"/>
      <c r="AK2955" s="44"/>
      <c r="AL2955" s="4"/>
    </row>
    <row r="2956" spans="1:38" x14ac:dyDescent="0.35">
      <c r="A2956" s="140" t="s">
        <v>156</v>
      </c>
      <c r="B2956" s="140" t="s">
        <v>157</v>
      </c>
      <c r="C2956" s="140" t="s">
        <v>2</v>
      </c>
      <c r="D2956" s="140" t="s">
        <v>10</v>
      </c>
      <c r="E2956" s="140" t="s">
        <v>535</v>
      </c>
      <c r="F2956" s="140">
        <v>1996</v>
      </c>
      <c r="G2956" s="140" t="s">
        <v>2530</v>
      </c>
      <c r="H2956" s="140">
        <v>117685631829.93748</v>
      </c>
      <c r="I2956" s="140">
        <v>19277735735.475605</v>
      </c>
      <c r="J2956" s="140">
        <v>48283554504.539131</v>
      </c>
      <c r="K2956" s="140">
        <v>48281495453.647095</v>
      </c>
      <c r="L2956" s="140">
        <v>9823668055.389389</v>
      </c>
      <c r="M2956" s="140">
        <v>8619572542.0592861</v>
      </c>
      <c r="N2956" s="140">
        <v>168912394.47239175</v>
      </c>
      <c r="O2956" s="140">
        <v>991238560.9998529</v>
      </c>
      <c r="P2956" s="140">
        <v>531942207.86832553</v>
      </c>
      <c r="Q2956" s="140">
        <v>28146161692.857849</v>
      </c>
      <c r="R2956" s="140">
        <v>17273356140.518913</v>
      </c>
      <c r="S2956" s="140">
        <v>10872805552.338938</v>
      </c>
      <c r="T2956" s="140">
        <v>2059050.8920383309</v>
      </c>
      <c r="U2956" s="140">
        <v>0</v>
      </c>
      <c r="V2956" s="140">
        <v>0</v>
      </c>
      <c r="W2956" s="140">
        <v>0</v>
      </c>
      <c r="X2956" s="140">
        <v>0</v>
      </c>
      <c r="Y2956" s="140">
        <v>2059050.8920383309</v>
      </c>
      <c r="Z2956" s="140">
        <v>55240070164.900841</v>
      </c>
      <c r="AA2956" s="140">
        <v>35571228205.685432</v>
      </c>
      <c r="AB2956" s="140">
        <v>19746282702.557938</v>
      </c>
      <c r="AC2956" s="140">
        <v>15824945503.127501</v>
      </c>
      <c r="AD2956" s="140">
        <v>19668841959.215405</v>
      </c>
      <c r="AE2956" s="140">
        <v>10918557872.469606</v>
      </c>
      <c r="AF2956" s="140">
        <v>8750284086.7457256</v>
      </c>
      <c r="AG2956" s="140">
        <v>-5115728574.9781008</v>
      </c>
      <c r="AH2956" s="140">
        <v>13902688</v>
      </c>
      <c r="AI2956" s="44"/>
      <c r="AK2956" s="44"/>
      <c r="AL2956" s="4"/>
    </row>
    <row r="2957" spans="1:38" x14ac:dyDescent="0.35">
      <c r="A2957" s="140" t="s">
        <v>156</v>
      </c>
      <c r="B2957" s="140" t="s">
        <v>157</v>
      </c>
      <c r="C2957" s="140" t="s">
        <v>2</v>
      </c>
      <c r="D2957" s="140" t="s">
        <v>10</v>
      </c>
      <c r="E2957" s="140" t="s">
        <v>535</v>
      </c>
      <c r="F2957" s="140">
        <v>1997</v>
      </c>
      <c r="G2957" s="140" t="s">
        <v>2531</v>
      </c>
      <c r="H2957" s="140">
        <v>118450555658.84615</v>
      </c>
      <c r="I2957" s="140">
        <v>19336789085.971748</v>
      </c>
      <c r="J2957" s="140">
        <v>47022694834.259079</v>
      </c>
      <c r="K2957" s="140">
        <v>47021340066.310158</v>
      </c>
      <c r="L2957" s="140">
        <v>10108445222.208628</v>
      </c>
      <c r="M2957" s="140">
        <v>8618193056.6169815</v>
      </c>
      <c r="N2957" s="140">
        <v>174297245.47702092</v>
      </c>
      <c r="O2957" s="140">
        <v>803365970.77019918</v>
      </c>
      <c r="P2957" s="140">
        <v>491550051.16129857</v>
      </c>
      <c r="Q2957" s="140">
        <v>26825488520.076023</v>
      </c>
      <c r="R2957" s="140">
        <v>16766441686.282646</v>
      </c>
      <c r="S2957" s="140">
        <v>10059046833.793377</v>
      </c>
      <c r="T2957" s="140">
        <v>1354767.9489212011</v>
      </c>
      <c r="U2957" s="140">
        <v>0</v>
      </c>
      <c r="V2957" s="140">
        <v>0</v>
      </c>
      <c r="W2957" s="140">
        <v>0</v>
      </c>
      <c r="X2957" s="140">
        <v>0</v>
      </c>
      <c r="Y2957" s="140">
        <v>1354767.9489212011</v>
      </c>
      <c r="Z2957" s="140">
        <v>56674823511.096161</v>
      </c>
      <c r="AA2957" s="140">
        <v>36541037627.547325</v>
      </c>
      <c r="AB2957" s="140">
        <v>20313386979.111515</v>
      </c>
      <c r="AC2957" s="140">
        <v>16227650648.435814</v>
      </c>
      <c r="AD2957" s="140">
        <v>20133785883.548908</v>
      </c>
      <c r="AE2957" s="140">
        <v>11192495083.904768</v>
      </c>
      <c r="AF2957" s="140">
        <v>8941290799.6441402</v>
      </c>
      <c r="AG2957" s="140">
        <v>-4583751772.480855</v>
      </c>
      <c r="AH2957" s="140">
        <v>14347854</v>
      </c>
      <c r="AI2957" s="44"/>
      <c r="AK2957" s="44"/>
      <c r="AL2957" s="4"/>
    </row>
    <row r="2958" spans="1:38" x14ac:dyDescent="0.35">
      <c r="A2958" s="140" t="s">
        <v>156</v>
      </c>
      <c r="B2958" s="140" t="s">
        <v>157</v>
      </c>
      <c r="C2958" s="140" t="s">
        <v>2</v>
      </c>
      <c r="D2958" s="140" t="s">
        <v>10</v>
      </c>
      <c r="E2958" s="140" t="s">
        <v>535</v>
      </c>
      <c r="F2958" s="140">
        <v>1998</v>
      </c>
      <c r="G2958" s="140" t="s">
        <v>2532</v>
      </c>
      <c r="H2958" s="140">
        <v>125059272263.51971</v>
      </c>
      <c r="I2958" s="140">
        <v>19564975701.4151</v>
      </c>
      <c r="J2958" s="140">
        <v>46986634026.35331</v>
      </c>
      <c r="K2958" s="140">
        <v>46985609492.9972</v>
      </c>
      <c r="L2958" s="140">
        <v>10816831713.447063</v>
      </c>
      <c r="M2958" s="140">
        <v>8626924817.2088909</v>
      </c>
      <c r="N2958" s="140">
        <v>179682096.48165008</v>
      </c>
      <c r="O2958" s="140">
        <v>754369363.16575873</v>
      </c>
      <c r="P2958" s="140">
        <v>459102732.49269319</v>
      </c>
      <c r="Q2958" s="140">
        <v>26148698770.201149</v>
      </c>
      <c r="R2958" s="140">
        <v>16711844304.38048</v>
      </c>
      <c r="S2958" s="140">
        <v>9436854465.8206673</v>
      </c>
      <c r="T2958" s="140">
        <v>1024533.3561113901</v>
      </c>
      <c r="U2958" s="140">
        <v>0</v>
      </c>
      <c r="V2958" s="140">
        <v>0</v>
      </c>
      <c r="W2958" s="140">
        <v>0</v>
      </c>
      <c r="X2958" s="140">
        <v>0</v>
      </c>
      <c r="Y2958" s="140">
        <v>1024533.3561113901</v>
      </c>
      <c r="Z2958" s="140">
        <v>65121869327.242149</v>
      </c>
      <c r="AA2958" s="140">
        <v>50051083839.451324</v>
      </c>
      <c r="AB2958" s="140">
        <v>27890334894.640621</v>
      </c>
      <c r="AC2958" s="140">
        <v>22160748944.810783</v>
      </c>
      <c r="AD2958" s="140">
        <v>15070785487.790827</v>
      </c>
      <c r="AE2958" s="140">
        <v>8398005040.7711973</v>
      </c>
      <c r="AF2958" s="140">
        <v>6672780447.0195999</v>
      </c>
      <c r="AG2958" s="140">
        <v>-6614206791.4908218</v>
      </c>
      <c r="AH2958" s="140">
        <v>14808791</v>
      </c>
      <c r="AI2958" s="44"/>
      <c r="AK2958" s="44"/>
      <c r="AL2958" s="4"/>
    </row>
    <row r="2959" spans="1:38" x14ac:dyDescent="0.35">
      <c r="A2959" s="140" t="s">
        <v>156</v>
      </c>
      <c r="B2959" s="140" t="s">
        <v>157</v>
      </c>
      <c r="C2959" s="140" t="s">
        <v>2</v>
      </c>
      <c r="D2959" s="140" t="s">
        <v>10</v>
      </c>
      <c r="E2959" s="140" t="s">
        <v>535</v>
      </c>
      <c r="F2959" s="140">
        <v>1999</v>
      </c>
      <c r="G2959" s="140" t="s">
        <v>2533</v>
      </c>
      <c r="H2959" s="140">
        <v>125569653619.55484</v>
      </c>
      <c r="I2959" s="140">
        <v>19788454542.525528</v>
      </c>
      <c r="J2959" s="140">
        <v>45063349673.411201</v>
      </c>
      <c r="K2959" s="140">
        <v>45062255112.290504</v>
      </c>
      <c r="L2959" s="140">
        <v>10377006573.538301</v>
      </c>
      <c r="M2959" s="140">
        <v>8432651720.2792053</v>
      </c>
      <c r="N2959" s="140">
        <v>185066947.48627925</v>
      </c>
      <c r="O2959" s="140">
        <v>787678871.72793114</v>
      </c>
      <c r="P2959" s="140">
        <v>443980844.65124863</v>
      </c>
      <c r="Q2959" s="140">
        <v>24835870154.607544</v>
      </c>
      <c r="R2959" s="140">
        <v>15671330051.836622</v>
      </c>
      <c r="S2959" s="140">
        <v>9164540102.7709236</v>
      </c>
      <c r="T2959" s="140">
        <v>1094561.1206932361</v>
      </c>
      <c r="U2959" s="140">
        <v>0</v>
      </c>
      <c r="V2959" s="140">
        <v>0</v>
      </c>
      <c r="W2959" s="140">
        <v>0</v>
      </c>
      <c r="X2959" s="140">
        <v>0</v>
      </c>
      <c r="Y2959" s="140">
        <v>1094561.1206932361</v>
      </c>
      <c r="Z2959" s="140">
        <v>66972539068.934616</v>
      </c>
      <c r="AA2959" s="140">
        <v>51485070052.679276</v>
      </c>
      <c r="AB2959" s="140">
        <v>28718620655.998055</v>
      </c>
      <c r="AC2959" s="140">
        <v>22766449396.681229</v>
      </c>
      <c r="AD2959" s="140">
        <v>15487469016.255331</v>
      </c>
      <c r="AE2959" s="140">
        <v>8638984993.9849224</v>
      </c>
      <c r="AF2959" s="140">
        <v>6848484022.2703676</v>
      </c>
      <c r="AG2959" s="140">
        <v>-6254689665.316515</v>
      </c>
      <c r="AH2959" s="140">
        <v>15282521</v>
      </c>
      <c r="AI2959" s="44"/>
      <c r="AK2959" s="44"/>
      <c r="AL2959" s="4"/>
    </row>
    <row r="2960" spans="1:38" x14ac:dyDescent="0.35">
      <c r="A2960" s="140" t="s">
        <v>156</v>
      </c>
      <c r="B2960" s="140" t="s">
        <v>157</v>
      </c>
      <c r="C2960" s="140" t="s">
        <v>2</v>
      </c>
      <c r="D2960" s="140" t="s">
        <v>10</v>
      </c>
      <c r="E2960" s="140" t="s">
        <v>535</v>
      </c>
      <c r="F2960" s="140">
        <v>2000</v>
      </c>
      <c r="G2960" s="140" t="s">
        <v>2534</v>
      </c>
      <c r="H2960" s="140">
        <v>117718293226.96721</v>
      </c>
      <c r="I2960" s="140">
        <v>20156742303.279747</v>
      </c>
      <c r="J2960" s="140">
        <v>44160456496.821907</v>
      </c>
      <c r="K2960" s="140">
        <v>44159555358.898529</v>
      </c>
      <c r="L2960" s="140">
        <v>9100118181.0632515</v>
      </c>
      <c r="M2960" s="140">
        <v>8429592659.2042694</v>
      </c>
      <c r="N2960" s="140">
        <v>190451798.49090841</v>
      </c>
      <c r="O2960" s="140">
        <v>765573405.84610808</v>
      </c>
      <c r="P2960" s="140">
        <v>460413024.02502799</v>
      </c>
      <c r="Q2960" s="140">
        <v>25213406290.26897</v>
      </c>
      <c r="R2960" s="140">
        <v>15671583276.631907</v>
      </c>
      <c r="S2960" s="140">
        <v>9541823013.637064</v>
      </c>
      <c r="T2960" s="140">
        <v>901137.92338359996</v>
      </c>
      <c r="U2960" s="140">
        <v>0</v>
      </c>
      <c r="V2960" s="140">
        <v>0</v>
      </c>
      <c r="W2960" s="140">
        <v>0</v>
      </c>
      <c r="X2960" s="140">
        <v>0</v>
      </c>
      <c r="Y2960" s="140">
        <v>901137.92338359996</v>
      </c>
      <c r="Z2960" s="140">
        <v>59480072120.416702</v>
      </c>
      <c r="AA2960" s="140">
        <v>43738017636.500206</v>
      </c>
      <c r="AB2960" s="140">
        <v>24300126369.971706</v>
      </c>
      <c r="AC2960" s="140">
        <v>19437891266.5285</v>
      </c>
      <c r="AD2960" s="140">
        <v>15742054483.916494</v>
      </c>
      <c r="AE2960" s="140">
        <v>8746027688.3449078</v>
      </c>
      <c r="AF2960" s="140">
        <v>6996026795.571537</v>
      </c>
      <c r="AG2960" s="140">
        <v>-6078977693.5511627</v>
      </c>
      <c r="AH2960" s="140">
        <v>15766806</v>
      </c>
      <c r="AI2960" s="44"/>
      <c r="AK2960" s="44"/>
      <c r="AL2960" s="4"/>
    </row>
    <row r="2961" spans="1:38" x14ac:dyDescent="0.35">
      <c r="A2961" s="140" t="s">
        <v>156</v>
      </c>
      <c r="B2961" s="140" t="s">
        <v>157</v>
      </c>
      <c r="C2961" s="140" t="s">
        <v>2</v>
      </c>
      <c r="D2961" s="140" t="s">
        <v>10</v>
      </c>
      <c r="E2961" s="140" t="s">
        <v>535</v>
      </c>
      <c r="F2961" s="140">
        <v>2001</v>
      </c>
      <c r="G2961" s="140" t="s">
        <v>2535</v>
      </c>
      <c r="H2961" s="140">
        <v>123430209988.38622</v>
      </c>
      <c r="I2961" s="140">
        <v>20779980037.348183</v>
      </c>
      <c r="J2961" s="140">
        <v>43426916474.645149</v>
      </c>
      <c r="K2961" s="140">
        <v>43426916474.645149</v>
      </c>
      <c r="L2961" s="140">
        <v>8194270530.6733952</v>
      </c>
      <c r="M2961" s="140">
        <v>8426214816.5320902</v>
      </c>
      <c r="N2961" s="140">
        <v>195836649.49553758</v>
      </c>
      <c r="O2961" s="140">
        <v>824450079.81046259</v>
      </c>
      <c r="P2961" s="140">
        <v>488386006.0778864</v>
      </c>
      <c r="Q2961" s="140">
        <v>25297758392.055779</v>
      </c>
      <c r="R2961" s="140">
        <v>15528431848.338255</v>
      </c>
      <c r="S2961" s="140">
        <v>9769326543.7175236</v>
      </c>
      <c r="T2961" s="140">
        <v>0</v>
      </c>
      <c r="U2961" s="140">
        <v>0</v>
      </c>
      <c r="V2961" s="140">
        <v>0</v>
      </c>
      <c r="W2961" s="140">
        <v>0</v>
      </c>
      <c r="X2961" s="140">
        <v>0</v>
      </c>
      <c r="Y2961" s="140">
        <v>0</v>
      </c>
      <c r="Z2961" s="140">
        <v>64538828834.925804</v>
      </c>
      <c r="AA2961" s="140">
        <v>47467104757.69088</v>
      </c>
      <c r="AB2961" s="140">
        <v>26258333578.691216</v>
      </c>
      <c r="AC2961" s="140">
        <v>21208771178.999664</v>
      </c>
      <c r="AD2961" s="140">
        <v>17071724077.234924</v>
      </c>
      <c r="AE2961" s="140">
        <v>9443909163.4460316</v>
      </c>
      <c r="AF2961" s="140">
        <v>7627814913.7888842</v>
      </c>
      <c r="AG2961" s="140">
        <v>-5315515358.5329332</v>
      </c>
      <c r="AH2961" s="140">
        <v>16260932</v>
      </c>
      <c r="AI2961" s="44"/>
      <c r="AK2961" s="44"/>
      <c r="AL2961" s="4"/>
    </row>
    <row r="2962" spans="1:38" x14ac:dyDescent="0.35">
      <c r="A2962" s="140" t="s">
        <v>156</v>
      </c>
      <c r="B2962" s="140" t="s">
        <v>157</v>
      </c>
      <c r="C2962" s="140" t="s">
        <v>2</v>
      </c>
      <c r="D2962" s="140" t="s">
        <v>10</v>
      </c>
      <c r="E2962" s="140" t="s">
        <v>535</v>
      </c>
      <c r="F2962" s="140">
        <v>2002</v>
      </c>
      <c r="G2962" s="140" t="s">
        <v>2536</v>
      </c>
      <c r="H2962" s="140">
        <v>131452547192.30287</v>
      </c>
      <c r="I2962" s="140">
        <v>20754110138.964336</v>
      </c>
      <c r="J2962" s="140">
        <v>42925055407.292397</v>
      </c>
      <c r="K2962" s="140">
        <v>42925055407.292397</v>
      </c>
      <c r="L2962" s="140">
        <v>7373794100.8067789</v>
      </c>
      <c r="M2962" s="140">
        <v>8808512559.5718288</v>
      </c>
      <c r="N2962" s="140">
        <v>201221500.50016674</v>
      </c>
      <c r="O2962" s="140">
        <v>991377392.16843712</v>
      </c>
      <c r="P2962" s="140">
        <v>509600407.10214341</v>
      </c>
      <c r="Q2962" s="140">
        <v>25040549447.143044</v>
      </c>
      <c r="R2962" s="140">
        <v>15261333017.51453</v>
      </c>
      <c r="S2962" s="140">
        <v>9779216429.6285133</v>
      </c>
      <c r="T2962" s="140">
        <v>0</v>
      </c>
      <c r="U2962" s="140">
        <v>0</v>
      </c>
      <c r="V2962" s="140">
        <v>0</v>
      </c>
      <c r="W2962" s="140">
        <v>0</v>
      </c>
      <c r="X2962" s="140">
        <v>0</v>
      </c>
      <c r="Y2962" s="140">
        <v>0</v>
      </c>
      <c r="Z2962" s="140">
        <v>73257922872.631744</v>
      </c>
      <c r="AA2962" s="140">
        <v>50651935935.567574</v>
      </c>
      <c r="AB2962" s="140">
        <v>27841862895.138966</v>
      </c>
      <c r="AC2962" s="140">
        <v>22810073040.428612</v>
      </c>
      <c r="AD2962" s="140">
        <v>22605986937.064106</v>
      </c>
      <c r="AE2962" s="140">
        <v>12425838761.852457</v>
      </c>
      <c r="AF2962" s="140">
        <v>10180148175.211723</v>
      </c>
      <c r="AG2962" s="140">
        <v>-5484541226.5856056</v>
      </c>
      <c r="AH2962" s="140">
        <v>16765117</v>
      </c>
      <c r="AI2962" s="44"/>
      <c r="AK2962" s="44"/>
      <c r="AL2962" s="4"/>
    </row>
    <row r="2963" spans="1:38" x14ac:dyDescent="0.35">
      <c r="A2963" s="140" t="s">
        <v>156</v>
      </c>
      <c r="B2963" s="140" t="s">
        <v>157</v>
      </c>
      <c r="C2963" s="140" t="s">
        <v>2</v>
      </c>
      <c r="D2963" s="140" t="s">
        <v>10</v>
      </c>
      <c r="E2963" s="140" t="s">
        <v>535</v>
      </c>
      <c r="F2963" s="140">
        <v>2003</v>
      </c>
      <c r="G2963" s="140" t="s">
        <v>2537</v>
      </c>
      <c r="H2963" s="140">
        <v>135132748067.72314</v>
      </c>
      <c r="I2963" s="140">
        <v>21216925180.764145</v>
      </c>
      <c r="J2963" s="140">
        <v>41949734141.394104</v>
      </c>
      <c r="K2963" s="140">
        <v>41949734141.394104</v>
      </c>
      <c r="L2963" s="140">
        <v>7412041208.7278166</v>
      </c>
      <c r="M2963" s="140">
        <v>8633185597.9790363</v>
      </c>
      <c r="N2963" s="140">
        <v>206606351.50479591</v>
      </c>
      <c r="O2963" s="140">
        <v>1740051585.8918064</v>
      </c>
      <c r="P2963" s="140">
        <v>518312696.11928588</v>
      </c>
      <c r="Q2963" s="140">
        <v>23439536701.171356</v>
      </c>
      <c r="R2963" s="140">
        <v>13881744694.687347</v>
      </c>
      <c r="S2963" s="140">
        <v>9557792006.4840107</v>
      </c>
      <c r="T2963" s="140">
        <v>0</v>
      </c>
      <c r="U2963" s="140">
        <v>0</v>
      </c>
      <c r="V2963" s="140">
        <v>0</v>
      </c>
      <c r="W2963" s="140">
        <v>0</v>
      </c>
      <c r="X2963" s="140">
        <v>0</v>
      </c>
      <c r="Y2963" s="140">
        <v>0</v>
      </c>
      <c r="Z2963" s="140">
        <v>77451959162.777435</v>
      </c>
      <c r="AA2963" s="140">
        <v>53529367530.888451</v>
      </c>
      <c r="AB2963" s="140">
        <v>29571092152.284363</v>
      </c>
      <c r="AC2963" s="140">
        <v>23958275378.604084</v>
      </c>
      <c r="AD2963" s="140">
        <v>23922591631.888981</v>
      </c>
      <c r="AE2963" s="140">
        <v>13215496358.327999</v>
      </c>
      <c r="AF2963" s="140">
        <v>10707095273.560984</v>
      </c>
      <c r="AG2963" s="140">
        <v>-5485870417.2125196</v>
      </c>
      <c r="AH2963" s="140">
        <v>17279141</v>
      </c>
      <c r="AI2963" s="44"/>
      <c r="AK2963" s="44"/>
      <c r="AL2963" s="4"/>
    </row>
    <row r="2964" spans="1:38" x14ac:dyDescent="0.35">
      <c r="A2964" s="140" t="s">
        <v>156</v>
      </c>
      <c r="B2964" s="140" t="s">
        <v>157</v>
      </c>
      <c r="C2964" s="140" t="s">
        <v>2</v>
      </c>
      <c r="D2964" s="140" t="s">
        <v>10</v>
      </c>
      <c r="E2964" s="140" t="s">
        <v>535</v>
      </c>
      <c r="F2964" s="140">
        <v>2004</v>
      </c>
      <c r="G2964" s="140" t="s">
        <v>2538</v>
      </c>
      <c r="H2964" s="140">
        <v>137303776908.60922</v>
      </c>
      <c r="I2964" s="140">
        <v>22034132918.847763</v>
      </c>
      <c r="J2964" s="140">
        <v>41167429624.870911</v>
      </c>
      <c r="K2964" s="140">
        <v>41166667140.341316</v>
      </c>
      <c r="L2964" s="140">
        <v>8736468324.6283531</v>
      </c>
      <c r="M2964" s="140">
        <v>8720025228.1076603</v>
      </c>
      <c r="N2964" s="140">
        <v>211991178.00442609</v>
      </c>
      <c r="O2964" s="140">
        <v>1095155533.2213175</v>
      </c>
      <c r="P2964" s="140">
        <v>500617633.73084426</v>
      </c>
      <c r="Q2964" s="140">
        <v>21902409242.648716</v>
      </c>
      <c r="R2964" s="140">
        <v>13018036448.675087</v>
      </c>
      <c r="S2964" s="140">
        <v>8884372793.973629</v>
      </c>
      <c r="T2964" s="140">
        <v>762484.52959550882</v>
      </c>
      <c r="U2964" s="140">
        <v>0</v>
      </c>
      <c r="V2964" s="140">
        <v>0</v>
      </c>
      <c r="W2964" s="140">
        <v>0</v>
      </c>
      <c r="X2964" s="140">
        <v>0</v>
      </c>
      <c r="Y2964" s="140">
        <v>762484.52959550882</v>
      </c>
      <c r="Z2964" s="140">
        <v>79240868822.082001</v>
      </c>
      <c r="AA2964" s="140">
        <v>54791423543.557396</v>
      </c>
      <c r="AB2964" s="140">
        <v>30892342141.662239</v>
      </c>
      <c r="AC2964" s="140">
        <v>23899081401.895161</v>
      </c>
      <c r="AD2964" s="140">
        <v>24449445278.524601</v>
      </c>
      <c r="AE2964" s="140">
        <v>13785015607.736374</v>
      </c>
      <c r="AF2964" s="140">
        <v>10664429670.788313</v>
      </c>
      <c r="AG2964" s="140">
        <v>-5138654457.1914749</v>
      </c>
      <c r="AH2964" s="140">
        <v>17802997</v>
      </c>
      <c r="AI2964" s="44"/>
      <c r="AK2964" s="44"/>
      <c r="AL2964" s="4"/>
    </row>
    <row r="2965" spans="1:38" x14ac:dyDescent="0.35">
      <c r="A2965" s="140" t="s">
        <v>156</v>
      </c>
      <c r="B2965" s="140" t="s">
        <v>157</v>
      </c>
      <c r="C2965" s="140" t="s">
        <v>2</v>
      </c>
      <c r="D2965" s="140" t="s">
        <v>10</v>
      </c>
      <c r="E2965" s="140" t="s">
        <v>535</v>
      </c>
      <c r="F2965" s="140">
        <v>2005</v>
      </c>
      <c r="G2965" s="140" t="s">
        <v>2539</v>
      </c>
      <c r="H2965" s="140">
        <v>143800846103.38821</v>
      </c>
      <c r="I2965" s="140">
        <v>22744943717.463974</v>
      </c>
      <c r="J2965" s="140">
        <v>40928614943.962906</v>
      </c>
      <c r="K2965" s="140">
        <v>40927822996.024994</v>
      </c>
      <c r="L2965" s="140">
        <v>9877318947.9667282</v>
      </c>
      <c r="M2965" s="140">
        <v>8736845908.8532753</v>
      </c>
      <c r="N2965" s="140">
        <v>217376029.00905526</v>
      </c>
      <c r="O2965" s="140">
        <v>900979257.30442572</v>
      </c>
      <c r="P2965" s="140">
        <v>489220784.65686727</v>
      </c>
      <c r="Q2965" s="140">
        <v>20706082068.234642</v>
      </c>
      <c r="R2965" s="140">
        <v>12338597758.714796</v>
      </c>
      <c r="S2965" s="140">
        <v>8367484309.519846</v>
      </c>
      <c r="T2965" s="140">
        <v>791947.93791269464</v>
      </c>
      <c r="U2965" s="140">
        <v>0</v>
      </c>
      <c r="V2965" s="140">
        <v>0</v>
      </c>
      <c r="W2965" s="140">
        <v>0</v>
      </c>
      <c r="X2965" s="140">
        <v>0</v>
      </c>
      <c r="Y2965" s="140">
        <v>791947.93791269464</v>
      </c>
      <c r="Z2965" s="140">
        <v>81271585297.913925</v>
      </c>
      <c r="AA2965" s="140">
        <v>56180339256.538422</v>
      </c>
      <c r="AB2965" s="140">
        <v>31424499964.391876</v>
      </c>
      <c r="AC2965" s="140">
        <v>24755839292.146542</v>
      </c>
      <c r="AD2965" s="140">
        <v>25091246041.375507</v>
      </c>
      <c r="AE2965" s="140">
        <v>14034800621.85605</v>
      </c>
      <c r="AF2965" s="140">
        <v>11056445419.519361</v>
      </c>
      <c r="AG2965" s="140">
        <v>-1144297855.9526014</v>
      </c>
      <c r="AH2965" s="140">
        <v>18336724</v>
      </c>
      <c r="AI2965" s="44"/>
      <c r="AK2965" s="44"/>
      <c r="AL2965" s="4"/>
    </row>
    <row r="2966" spans="1:38" x14ac:dyDescent="0.35">
      <c r="A2966" s="140" t="s">
        <v>156</v>
      </c>
      <c r="B2966" s="140" t="s">
        <v>157</v>
      </c>
      <c r="C2966" s="140" t="s">
        <v>2</v>
      </c>
      <c r="D2966" s="140" t="s">
        <v>10</v>
      </c>
      <c r="E2966" s="140" t="s">
        <v>535</v>
      </c>
      <c r="F2966" s="140">
        <v>2006</v>
      </c>
      <c r="G2966" s="140" t="s">
        <v>2540</v>
      </c>
      <c r="H2966" s="140">
        <v>151177569073.39844</v>
      </c>
      <c r="I2966" s="140">
        <v>23784719627.774635</v>
      </c>
      <c r="J2966" s="140">
        <v>44450662294.782738</v>
      </c>
      <c r="K2966" s="140">
        <v>44449012569.246735</v>
      </c>
      <c r="L2966" s="140">
        <v>11388623435.266817</v>
      </c>
      <c r="M2966" s="140">
        <v>8668315833.5159779</v>
      </c>
      <c r="N2966" s="140">
        <v>222760880.01368442</v>
      </c>
      <c r="O2966" s="140">
        <v>740439018.10120261</v>
      </c>
      <c r="P2966" s="140">
        <v>548645621.32096589</v>
      </c>
      <c r="Q2966" s="140">
        <v>22880227781.02808</v>
      </c>
      <c r="R2966" s="140">
        <v>13824527975.70368</v>
      </c>
      <c r="S2966" s="140">
        <v>9055699805.3243999</v>
      </c>
      <c r="T2966" s="140">
        <v>1649725.536003809</v>
      </c>
      <c r="U2966" s="140">
        <v>0</v>
      </c>
      <c r="V2966" s="140">
        <v>0</v>
      </c>
      <c r="W2966" s="140">
        <v>0</v>
      </c>
      <c r="X2966" s="140">
        <v>0</v>
      </c>
      <c r="Y2966" s="140">
        <v>1649725.536003809</v>
      </c>
      <c r="Z2966" s="140">
        <v>84152131890.579819</v>
      </c>
      <c r="AA2966" s="140">
        <v>58173947186.273079</v>
      </c>
      <c r="AB2966" s="140">
        <v>32449130590.547298</v>
      </c>
      <c r="AC2966" s="140">
        <v>25724816595.725777</v>
      </c>
      <c r="AD2966" s="140">
        <v>25978184704.30674</v>
      </c>
      <c r="AE2966" s="140">
        <v>14490498732.640839</v>
      </c>
      <c r="AF2966" s="140">
        <v>11487685971.665804</v>
      </c>
      <c r="AG2966" s="140">
        <v>-1209944739.7387519</v>
      </c>
      <c r="AH2966" s="140">
        <v>18880269</v>
      </c>
      <c r="AI2966" s="44"/>
      <c r="AK2966" s="44"/>
      <c r="AL2966" s="4"/>
    </row>
    <row r="2967" spans="1:38" x14ac:dyDescent="0.35">
      <c r="A2967" s="140" t="s">
        <v>156</v>
      </c>
      <c r="B2967" s="140" t="s">
        <v>157</v>
      </c>
      <c r="C2967" s="140" t="s">
        <v>2</v>
      </c>
      <c r="D2967" s="140" t="s">
        <v>10</v>
      </c>
      <c r="E2967" s="140" t="s">
        <v>535</v>
      </c>
      <c r="F2967" s="140">
        <v>2007</v>
      </c>
      <c r="G2967" s="140" t="s">
        <v>2541</v>
      </c>
      <c r="H2967" s="140">
        <v>161051045988.11255</v>
      </c>
      <c r="I2967" s="140">
        <v>25229445841.706997</v>
      </c>
      <c r="J2967" s="140">
        <v>49374783365.062027</v>
      </c>
      <c r="K2967" s="140">
        <v>49373502979.893929</v>
      </c>
      <c r="L2967" s="140">
        <v>13347361297.975323</v>
      </c>
      <c r="M2967" s="140">
        <v>8752585142.1760426</v>
      </c>
      <c r="N2967" s="140">
        <v>228145731.01831359</v>
      </c>
      <c r="O2967" s="140">
        <v>555548593.39436233</v>
      </c>
      <c r="P2967" s="140">
        <v>601405630.97958946</v>
      </c>
      <c r="Q2967" s="140">
        <v>25888456584.350304</v>
      </c>
      <c r="R2967" s="140">
        <v>16297340315.135654</v>
      </c>
      <c r="S2967" s="140">
        <v>9591116269.2146492</v>
      </c>
      <c r="T2967" s="140">
        <v>1280385.168095154</v>
      </c>
      <c r="U2967" s="140">
        <v>0</v>
      </c>
      <c r="V2967" s="140">
        <v>0</v>
      </c>
      <c r="W2967" s="140">
        <v>0</v>
      </c>
      <c r="X2967" s="140">
        <v>0</v>
      </c>
      <c r="Y2967" s="140">
        <v>1280385.168095154</v>
      </c>
      <c r="Z2967" s="140">
        <v>88549584644.641602</v>
      </c>
      <c r="AA2967" s="140">
        <v>61231586936.361633</v>
      </c>
      <c r="AB2967" s="140">
        <v>34648874015.331932</v>
      </c>
      <c r="AC2967" s="140">
        <v>26582712921.029705</v>
      </c>
      <c r="AD2967" s="140">
        <v>27317997708.279976</v>
      </c>
      <c r="AE2967" s="140">
        <v>15458326466.845705</v>
      </c>
      <c r="AF2967" s="140">
        <v>11859671241.434271</v>
      </c>
      <c r="AG2967" s="140">
        <v>-2102767863.2980723</v>
      </c>
      <c r="AH2967" s="140">
        <v>19433530</v>
      </c>
      <c r="AI2967" s="44"/>
      <c r="AK2967" s="44"/>
      <c r="AL2967" s="4"/>
    </row>
    <row r="2968" spans="1:38" x14ac:dyDescent="0.35">
      <c r="A2968" s="140" t="s">
        <v>156</v>
      </c>
      <c r="B2968" s="140" t="s">
        <v>157</v>
      </c>
      <c r="C2968" s="140" t="s">
        <v>2</v>
      </c>
      <c r="D2968" s="140" t="s">
        <v>10</v>
      </c>
      <c r="E2968" s="140" t="s">
        <v>535</v>
      </c>
      <c r="F2968" s="140">
        <v>2008</v>
      </c>
      <c r="G2968" s="140" t="s">
        <v>2542</v>
      </c>
      <c r="H2968" s="140">
        <v>173760481840.33481</v>
      </c>
      <c r="I2968" s="140">
        <v>28333512240.951077</v>
      </c>
      <c r="J2968" s="140">
        <v>54326206896.514923</v>
      </c>
      <c r="K2968" s="140">
        <v>54323858483.781151</v>
      </c>
      <c r="L2968" s="140">
        <v>14342003765.508158</v>
      </c>
      <c r="M2968" s="140">
        <v>8814491133.0913448</v>
      </c>
      <c r="N2968" s="140">
        <v>233530582.02294275</v>
      </c>
      <c r="O2968" s="140">
        <v>195760758.83446294</v>
      </c>
      <c r="P2968" s="140">
        <v>715060618.51973605</v>
      </c>
      <c r="Q2968" s="140">
        <v>30023011625.804504</v>
      </c>
      <c r="R2968" s="140">
        <v>18991487355.819088</v>
      </c>
      <c r="S2968" s="140">
        <v>11031524269.985415</v>
      </c>
      <c r="T2968" s="140">
        <v>2348412.7337708147</v>
      </c>
      <c r="U2968" s="140">
        <v>0</v>
      </c>
      <c r="V2968" s="140">
        <v>0</v>
      </c>
      <c r="W2968" s="140">
        <v>0</v>
      </c>
      <c r="X2968" s="140">
        <v>0</v>
      </c>
      <c r="Y2968" s="140">
        <v>2348412.7337708147</v>
      </c>
      <c r="Z2968" s="140">
        <v>94386668248.043121</v>
      </c>
      <c r="AA2968" s="140">
        <v>65278078109.702156</v>
      </c>
      <c r="AB2968" s="140">
        <v>36465352398.263</v>
      </c>
      <c r="AC2968" s="140">
        <v>28812725711.439152</v>
      </c>
      <c r="AD2968" s="140">
        <v>29108590138.340969</v>
      </c>
      <c r="AE2968" s="140">
        <v>16260512379.475847</v>
      </c>
      <c r="AF2968" s="140">
        <v>12848077758.865013</v>
      </c>
      <c r="AG2968" s="140">
        <v>-3285905545.1743579</v>
      </c>
      <c r="AH2968" s="140">
        <v>19996473</v>
      </c>
      <c r="AI2968" s="44"/>
      <c r="AK2968" s="44"/>
      <c r="AL2968" s="4"/>
    </row>
    <row r="2969" spans="1:38" x14ac:dyDescent="0.35">
      <c r="A2969" s="140" t="s">
        <v>156</v>
      </c>
      <c r="B2969" s="140" t="s">
        <v>157</v>
      </c>
      <c r="C2969" s="140" t="s">
        <v>2</v>
      </c>
      <c r="D2969" s="140" t="s">
        <v>10</v>
      </c>
      <c r="E2969" s="140" t="s">
        <v>535</v>
      </c>
      <c r="F2969" s="140">
        <v>2009</v>
      </c>
      <c r="G2969" s="140" t="s">
        <v>2543</v>
      </c>
      <c r="H2969" s="140">
        <v>177120954651.62244</v>
      </c>
      <c r="I2969" s="140">
        <v>30676113576.714401</v>
      </c>
      <c r="J2969" s="140">
        <v>59015932777.196686</v>
      </c>
      <c r="K2969" s="140">
        <v>59013466348.520569</v>
      </c>
      <c r="L2969" s="140">
        <v>15245824501.788897</v>
      </c>
      <c r="M2969" s="140">
        <v>8718464820.2689228</v>
      </c>
      <c r="N2969" s="140">
        <v>238915433.02757192</v>
      </c>
      <c r="O2969" s="140">
        <v>418438075.24035418</v>
      </c>
      <c r="P2969" s="140">
        <v>821401776.37291944</v>
      </c>
      <c r="Q2969" s="140">
        <v>33570421741.821903</v>
      </c>
      <c r="R2969" s="140">
        <v>21299413912.629829</v>
      </c>
      <c r="S2969" s="140">
        <v>12271007829.192074</v>
      </c>
      <c r="T2969" s="140">
        <v>2466428.6761172442</v>
      </c>
      <c r="U2969" s="140">
        <v>0</v>
      </c>
      <c r="V2969" s="140">
        <v>0</v>
      </c>
      <c r="W2969" s="140">
        <v>0</v>
      </c>
      <c r="X2969" s="140">
        <v>0</v>
      </c>
      <c r="Y2969" s="140">
        <v>2466428.6761172442</v>
      </c>
      <c r="Z2969" s="140">
        <v>92801506748.666107</v>
      </c>
      <c r="AA2969" s="140">
        <v>64187314672.408806</v>
      </c>
      <c r="AB2969" s="140">
        <v>36111339164.635185</v>
      </c>
      <c r="AC2969" s="140">
        <v>28075975507.77351</v>
      </c>
      <c r="AD2969" s="140">
        <v>28614192076.257313</v>
      </c>
      <c r="AE2969" s="140">
        <v>16098146499.216459</v>
      </c>
      <c r="AF2969" s="140">
        <v>12516045577.040854</v>
      </c>
      <c r="AG2969" s="140">
        <v>-5372598450.9547482</v>
      </c>
      <c r="AH2969" s="140">
        <v>20569117</v>
      </c>
      <c r="AI2969" s="44"/>
      <c r="AK2969" s="44"/>
      <c r="AL2969" s="4"/>
    </row>
    <row r="2970" spans="1:38" x14ac:dyDescent="0.35">
      <c r="A2970" s="140" t="s">
        <v>156</v>
      </c>
      <c r="B2970" s="140" t="s">
        <v>157</v>
      </c>
      <c r="C2970" s="140" t="s">
        <v>2</v>
      </c>
      <c r="D2970" s="140" t="s">
        <v>10</v>
      </c>
      <c r="E2970" s="140" t="s">
        <v>535</v>
      </c>
      <c r="F2970" s="140">
        <v>2010</v>
      </c>
      <c r="G2970" s="140" t="s">
        <v>2544</v>
      </c>
      <c r="H2970" s="140">
        <v>183491749194.46295</v>
      </c>
      <c r="I2970" s="140">
        <v>32189409345.988617</v>
      </c>
      <c r="J2970" s="140">
        <v>62765036628.662346</v>
      </c>
      <c r="K2970" s="140">
        <v>62457861843.231377</v>
      </c>
      <c r="L2970" s="140">
        <v>15760730437.001499</v>
      </c>
      <c r="M2970" s="140">
        <v>8809674647.6713219</v>
      </c>
      <c r="N2970" s="140">
        <v>244300284.03220108</v>
      </c>
      <c r="O2970" s="140">
        <v>415286037.75061774</v>
      </c>
      <c r="P2970" s="140">
        <v>917817409.13315701</v>
      </c>
      <c r="Q2970" s="140">
        <v>36310053027.642578</v>
      </c>
      <c r="R2970" s="140">
        <v>23019345405.139286</v>
      </c>
      <c r="S2970" s="140">
        <v>13290707622.503292</v>
      </c>
      <c r="T2970" s="140">
        <v>307174785.43096322</v>
      </c>
      <c r="U2970" s="140">
        <v>0</v>
      </c>
      <c r="V2970" s="140">
        <v>0</v>
      </c>
      <c r="W2970" s="140">
        <v>0</v>
      </c>
      <c r="X2970" s="140">
        <v>0</v>
      </c>
      <c r="Y2970" s="140">
        <v>307174785.43096322</v>
      </c>
      <c r="Z2970" s="140">
        <v>94187647041.485092</v>
      </c>
      <c r="AA2970" s="140">
        <v>65160179703.782135</v>
      </c>
      <c r="AB2970" s="140">
        <v>37223637591.493027</v>
      </c>
      <c r="AC2970" s="140">
        <v>27936542112.289112</v>
      </c>
      <c r="AD2970" s="140">
        <v>29027467337.703075</v>
      </c>
      <c r="AE2970" s="140">
        <v>16582334936.606146</v>
      </c>
      <c r="AF2970" s="140">
        <v>12445132401.096928</v>
      </c>
      <c r="AG2970" s="140">
        <v>-5650343821.6730833</v>
      </c>
      <c r="AH2970" s="140">
        <v>21151640</v>
      </c>
      <c r="AI2970" s="44"/>
      <c r="AK2970" s="44"/>
      <c r="AL2970" s="4"/>
    </row>
    <row r="2971" spans="1:38" x14ac:dyDescent="0.35">
      <c r="A2971" s="140" t="s">
        <v>156</v>
      </c>
      <c r="B2971" s="140" t="s">
        <v>157</v>
      </c>
      <c r="C2971" s="140" t="s">
        <v>2</v>
      </c>
      <c r="D2971" s="140" t="s">
        <v>10</v>
      </c>
      <c r="E2971" s="140" t="s">
        <v>535</v>
      </c>
      <c r="F2971" s="140">
        <v>2011</v>
      </c>
      <c r="G2971" s="140" t="s">
        <v>2545</v>
      </c>
      <c r="H2971" s="140">
        <v>186948656497.96829</v>
      </c>
      <c r="I2971" s="140">
        <v>33217543714.084171</v>
      </c>
      <c r="J2971" s="140">
        <v>63767262403.129646</v>
      </c>
      <c r="K2971" s="140">
        <v>63184766892.237206</v>
      </c>
      <c r="L2971" s="140">
        <v>16026677953.459881</v>
      </c>
      <c r="M2971" s="140">
        <v>8869810306.8708687</v>
      </c>
      <c r="N2971" s="140">
        <v>267221622.96416312</v>
      </c>
      <c r="O2971" s="140">
        <v>228702010.5879814</v>
      </c>
      <c r="P2971" s="140">
        <v>962677624.74238515</v>
      </c>
      <c r="Q2971" s="140">
        <v>36829677373.611923</v>
      </c>
      <c r="R2971" s="140">
        <v>23304315815.729794</v>
      </c>
      <c r="S2971" s="140">
        <v>13525361557.882132</v>
      </c>
      <c r="T2971" s="140">
        <v>582495510.8924408</v>
      </c>
      <c r="U2971" s="140">
        <v>0</v>
      </c>
      <c r="V2971" s="140">
        <v>0</v>
      </c>
      <c r="W2971" s="140">
        <v>0</v>
      </c>
      <c r="X2971" s="140">
        <v>0</v>
      </c>
      <c r="Y2971" s="140">
        <v>582495510.8924408</v>
      </c>
      <c r="Z2971" s="140">
        <v>95518737555.401459</v>
      </c>
      <c r="AA2971" s="140">
        <v>66090278623.131561</v>
      </c>
      <c r="AB2971" s="140">
        <v>37969007292.953102</v>
      </c>
      <c r="AC2971" s="140">
        <v>28121271330.178459</v>
      </c>
      <c r="AD2971" s="140">
        <v>29428458932.269894</v>
      </c>
      <c r="AE2971" s="140">
        <v>16906712985.601583</v>
      </c>
      <c r="AF2971" s="140">
        <v>12521745946.668308</v>
      </c>
      <c r="AG2971" s="140">
        <v>-5554887174.6469774</v>
      </c>
      <c r="AH2971" s="140">
        <v>21743967</v>
      </c>
      <c r="AI2971" s="44"/>
      <c r="AK2971" s="44"/>
      <c r="AL2971" s="4"/>
    </row>
    <row r="2972" spans="1:38" x14ac:dyDescent="0.35">
      <c r="A2972" s="140" t="s">
        <v>156</v>
      </c>
      <c r="B2972" s="140" t="s">
        <v>157</v>
      </c>
      <c r="C2972" s="140" t="s">
        <v>2</v>
      </c>
      <c r="D2972" s="140" t="s">
        <v>10</v>
      </c>
      <c r="E2972" s="140" t="s">
        <v>535</v>
      </c>
      <c r="F2972" s="140">
        <v>2012</v>
      </c>
      <c r="G2972" s="140" t="s">
        <v>2546</v>
      </c>
      <c r="H2972" s="140">
        <v>190989602061.26468</v>
      </c>
      <c r="I2972" s="140">
        <v>33984593607.216015</v>
      </c>
      <c r="J2972" s="140">
        <v>64787326061.075531</v>
      </c>
      <c r="K2972" s="140">
        <v>64149166876.630234</v>
      </c>
      <c r="L2972" s="140">
        <v>16262111555.811232</v>
      </c>
      <c r="M2972" s="140">
        <v>8953664931.0178547</v>
      </c>
      <c r="N2972" s="140">
        <v>290142986.40112418</v>
      </c>
      <c r="O2972" s="140">
        <v>407846053.6320774</v>
      </c>
      <c r="P2972" s="140">
        <v>1059056351.7366422</v>
      </c>
      <c r="Q2972" s="140">
        <v>37176344998.031303</v>
      </c>
      <c r="R2972" s="140">
        <v>22726997138.206417</v>
      </c>
      <c r="S2972" s="140">
        <v>14449347859.824884</v>
      </c>
      <c r="T2972" s="140">
        <v>638159184.44530082</v>
      </c>
      <c r="U2972" s="140">
        <v>0</v>
      </c>
      <c r="V2972" s="140">
        <v>0</v>
      </c>
      <c r="W2972" s="140">
        <v>0</v>
      </c>
      <c r="X2972" s="140">
        <v>0</v>
      </c>
      <c r="Y2972" s="140">
        <v>638159184.44530082</v>
      </c>
      <c r="Z2972" s="140">
        <v>98484906233.262177</v>
      </c>
      <c r="AA2972" s="140">
        <v>68148258987.150932</v>
      </c>
      <c r="AB2972" s="140">
        <v>39379563244.978653</v>
      </c>
      <c r="AC2972" s="140">
        <v>28768695742.172279</v>
      </c>
      <c r="AD2972" s="140">
        <v>30336647246.11124</v>
      </c>
      <c r="AE2972" s="140">
        <v>17530072471.757336</v>
      </c>
      <c r="AF2972" s="140">
        <v>12806574774.353903</v>
      </c>
      <c r="AG2972" s="140">
        <v>-6267223840.2890682</v>
      </c>
      <c r="AH2972" s="140">
        <v>22346641</v>
      </c>
      <c r="AI2972" s="44"/>
      <c r="AK2972" s="44"/>
      <c r="AL2972" s="4"/>
    </row>
    <row r="2973" spans="1:38" x14ac:dyDescent="0.35">
      <c r="A2973" s="140" t="s">
        <v>156</v>
      </c>
      <c r="B2973" s="140" t="s">
        <v>157</v>
      </c>
      <c r="C2973" s="140" t="s">
        <v>2</v>
      </c>
      <c r="D2973" s="140" t="s">
        <v>10</v>
      </c>
      <c r="E2973" s="140" t="s">
        <v>535</v>
      </c>
      <c r="F2973" s="140">
        <v>2013</v>
      </c>
      <c r="G2973" s="140" t="s">
        <v>2547</v>
      </c>
      <c r="H2973" s="140">
        <v>194582816909.25958</v>
      </c>
      <c r="I2973" s="140">
        <v>34391973639.346329</v>
      </c>
      <c r="J2973" s="140">
        <v>65591136118.567322</v>
      </c>
      <c r="K2973" s="140">
        <v>64821546416.953156</v>
      </c>
      <c r="L2973" s="140">
        <v>16600527809.068157</v>
      </c>
      <c r="M2973" s="140">
        <v>8979411141.7396164</v>
      </c>
      <c r="N2973" s="140">
        <v>313064325.33308619</v>
      </c>
      <c r="O2973" s="140">
        <v>742248396.88065231</v>
      </c>
      <c r="P2973" s="140">
        <v>1087089035.1685066</v>
      </c>
      <c r="Q2973" s="140">
        <v>37099205708.763138</v>
      </c>
      <c r="R2973" s="140">
        <v>22684077836.481548</v>
      </c>
      <c r="S2973" s="140">
        <v>14415127872.281588</v>
      </c>
      <c r="T2973" s="140">
        <v>769589701.61417234</v>
      </c>
      <c r="U2973" s="140">
        <v>0</v>
      </c>
      <c r="V2973" s="140">
        <v>0</v>
      </c>
      <c r="W2973" s="140">
        <v>0</v>
      </c>
      <c r="X2973" s="140">
        <v>0</v>
      </c>
      <c r="Y2973" s="140">
        <v>769589701.61417234</v>
      </c>
      <c r="Z2973" s="140">
        <v>101230414074.63965</v>
      </c>
      <c r="AA2973" s="140">
        <v>70055832601.506714</v>
      </c>
      <c r="AB2973" s="140">
        <v>40657274960.64296</v>
      </c>
      <c r="AC2973" s="140">
        <v>29398557640.863739</v>
      </c>
      <c r="AD2973" s="140">
        <v>31174581473.132938</v>
      </c>
      <c r="AE2973" s="140">
        <v>18092334123.638298</v>
      </c>
      <c r="AF2973" s="140">
        <v>13082247349.494637</v>
      </c>
      <c r="AG2973" s="140">
        <v>-6630706923.2937346</v>
      </c>
      <c r="AH2973" s="140">
        <v>22961253</v>
      </c>
      <c r="AI2973" s="44"/>
      <c r="AK2973" s="44"/>
      <c r="AL2973" s="4"/>
    </row>
    <row r="2974" spans="1:38" x14ac:dyDescent="0.35">
      <c r="A2974" s="140" t="s">
        <v>156</v>
      </c>
      <c r="B2974" s="140" t="s">
        <v>157</v>
      </c>
      <c r="C2974" s="140" t="s">
        <v>2</v>
      </c>
      <c r="D2974" s="140" t="s">
        <v>10</v>
      </c>
      <c r="E2974" s="140" t="s">
        <v>535</v>
      </c>
      <c r="F2974" s="140">
        <v>2014</v>
      </c>
      <c r="G2974" s="140" t="s">
        <v>2548</v>
      </c>
      <c r="H2974" s="140">
        <v>197462020451.08221</v>
      </c>
      <c r="I2974" s="140">
        <v>34984179699.549042</v>
      </c>
      <c r="J2974" s="140">
        <v>64823388669.523895</v>
      </c>
      <c r="K2974" s="140">
        <v>64213920894.967682</v>
      </c>
      <c r="L2974" s="140">
        <v>17131887831.031889</v>
      </c>
      <c r="M2974" s="140">
        <v>9106447197.4671707</v>
      </c>
      <c r="N2974" s="140">
        <v>335985688.77004725</v>
      </c>
      <c r="O2974" s="140">
        <v>221302456.89701569</v>
      </c>
      <c r="P2974" s="140">
        <v>1154107572.1656544</v>
      </c>
      <c r="Q2974" s="140">
        <v>36264190148.635895</v>
      </c>
      <c r="R2974" s="140">
        <v>21378574666.8424</v>
      </c>
      <c r="S2974" s="140">
        <v>14885615481.793497</v>
      </c>
      <c r="T2974" s="140">
        <v>609467774.55621529</v>
      </c>
      <c r="U2974" s="140">
        <v>75529995.703361943</v>
      </c>
      <c r="V2974" s="140">
        <v>75529995.703361943</v>
      </c>
      <c r="W2974" s="140">
        <v>0</v>
      </c>
      <c r="X2974" s="140">
        <v>0</v>
      </c>
      <c r="Y2974" s="140">
        <v>533937778.85285336</v>
      </c>
      <c r="Z2974" s="140">
        <v>105018784616.52107</v>
      </c>
      <c r="AA2974" s="140">
        <v>72684879990.662186</v>
      </c>
      <c r="AB2974" s="140">
        <v>41681582007.228653</v>
      </c>
      <c r="AC2974" s="140">
        <v>31003297983.433414</v>
      </c>
      <c r="AD2974" s="140">
        <v>32333904625.858887</v>
      </c>
      <c r="AE2974" s="140">
        <v>18542072263.857254</v>
      </c>
      <c r="AF2974" s="140">
        <v>13791832362.001631</v>
      </c>
      <c r="AG2974" s="140">
        <v>-7364332534.5117531</v>
      </c>
      <c r="AH2974" s="140">
        <v>23589887</v>
      </c>
      <c r="AI2974" s="44"/>
      <c r="AK2974" s="44"/>
      <c r="AL2974" s="4"/>
    </row>
    <row r="2975" spans="1:38" x14ac:dyDescent="0.35">
      <c r="A2975" s="140" t="s">
        <v>156</v>
      </c>
      <c r="B2975" s="140" t="s">
        <v>157</v>
      </c>
      <c r="C2975" s="140" t="s">
        <v>2</v>
      </c>
      <c r="D2975" s="140" t="s">
        <v>10</v>
      </c>
      <c r="E2975" s="140" t="s">
        <v>535</v>
      </c>
      <c r="F2975" s="140">
        <v>2015</v>
      </c>
      <c r="G2975" s="140" t="s">
        <v>2549</v>
      </c>
      <c r="H2975" s="140">
        <v>202669014560.1185</v>
      </c>
      <c r="I2975" s="140">
        <v>35639937841.221863</v>
      </c>
      <c r="J2975" s="140">
        <v>66423855584.708115</v>
      </c>
      <c r="K2975" s="140">
        <v>65885452893.883621</v>
      </c>
      <c r="L2975" s="140">
        <v>19273044402.262573</v>
      </c>
      <c r="M2975" s="140">
        <v>9067345434.2609005</v>
      </c>
      <c r="N2975" s="140">
        <v>358907027.70200932</v>
      </c>
      <c r="O2975" s="140">
        <v>372769735.07010287</v>
      </c>
      <c r="P2975" s="140">
        <v>1229506112.4316523</v>
      </c>
      <c r="Q2975" s="140">
        <v>35583880182.156372</v>
      </c>
      <c r="R2975" s="140">
        <v>20160247047.139645</v>
      </c>
      <c r="S2975" s="140">
        <v>15423633135.016731</v>
      </c>
      <c r="T2975" s="140">
        <v>538402690.82449448</v>
      </c>
      <c r="U2975" s="140">
        <v>107202434.04115145</v>
      </c>
      <c r="V2975" s="140">
        <v>107202434.04115145</v>
      </c>
      <c r="W2975" s="140">
        <v>0</v>
      </c>
      <c r="X2975" s="140">
        <v>0</v>
      </c>
      <c r="Y2975" s="140">
        <v>431200256.78334302</v>
      </c>
      <c r="Z2975" s="140">
        <v>108372977378.43279</v>
      </c>
      <c r="AA2975" s="140">
        <v>75022530648.833023</v>
      </c>
      <c r="AB2975" s="140">
        <v>43073688260.773972</v>
      </c>
      <c r="AC2975" s="140">
        <v>31948842388.059052</v>
      </c>
      <c r="AD2975" s="140">
        <v>33350446729.599762</v>
      </c>
      <c r="AE2975" s="140">
        <v>19147937737.697128</v>
      </c>
      <c r="AF2975" s="140">
        <v>14202508991.902632</v>
      </c>
      <c r="AG2975" s="140">
        <v>-7767756244.2442169</v>
      </c>
      <c r="AH2975" s="140">
        <v>24234088</v>
      </c>
      <c r="AI2975" s="44"/>
      <c r="AK2975" s="44"/>
      <c r="AL2975" s="4"/>
    </row>
    <row r="2976" spans="1:38" x14ac:dyDescent="0.35">
      <c r="A2976" s="140" t="s">
        <v>156</v>
      </c>
      <c r="B2976" s="140" t="s">
        <v>157</v>
      </c>
      <c r="C2976" s="140" t="s">
        <v>2</v>
      </c>
      <c r="D2976" s="140" t="s">
        <v>10</v>
      </c>
      <c r="E2976" s="140" t="s">
        <v>535</v>
      </c>
      <c r="F2976" s="140">
        <v>2016</v>
      </c>
      <c r="G2976" s="140" t="s">
        <v>2550</v>
      </c>
      <c r="H2976" s="140">
        <v>211017847894.25455</v>
      </c>
      <c r="I2976" s="140">
        <v>36228279348.197647</v>
      </c>
      <c r="J2976" s="140">
        <v>68969037643.156754</v>
      </c>
      <c r="K2976" s="140">
        <v>68497349202.510895</v>
      </c>
      <c r="L2976" s="140">
        <v>21728835421.200863</v>
      </c>
      <c r="M2976" s="140">
        <v>9355488598.1940536</v>
      </c>
      <c r="N2976" s="140">
        <v>381828366.63397139</v>
      </c>
      <c r="O2976" s="140">
        <v>416882181.83878183</v>
      </c>
      <c r="P2976" s="140">
        <v>1362989316.0883605</v>
      </c>
      <c r="Q2976" s="140">
        <v>35251325318.554855</v>
      </c>
      <c r="R2976" s="140">
        <v>18609151917.937599</v>
      </c>
      <c r="S2976" s="140">
        <v>16642173400.617256</v>
      </c>
      <c r="T2976" s="140">
        <v>471688440.64586353</v>
      </c>
      <c r="U2976" s="140">
        <v>140194623.85585165</v>
      </c>
      <c r="V2976" s="140">
        <v>140194623.85585165</v>
      </c>
      <c r="W2976" s="140">
        <v>0</v>
      </c>
      <c r="X2976" s="140">
        <v>0</v>
      </c>
      <c r="Y2976" s="140">
        <v>331493816.79001188</v>
      </c>
      <c r="Z2976" s="140">
        <v>113192574511.46187</v>
      </c>
      <c r="AA2976" s="140">
        <v>78364215908.953598</v>
      </c>
      <c r="AB2976" s="140">
        <v>44819663332.204254</v>
      </c>
      <c r="AC2976" s="140">
        <v>33544552576.749348</v>
      </c>
      <c r="AD2976" s="140">
        <v>34828358602.508263</v>
      </c>
      <c r="AE2976" s="140">
        <v>19919746390.256981</v>
      </c>
      <c r="AF2976" s="140">
        <v>14908612212.251284</v>
      </c>
      <c r="AG2976" s="140">
        <v>-7372043608.5617142</v>
      </c>
      <c r="AH2976" s="140">
        <v>24894380</v>
      </c>
      <c r="AI2976" s="44"/>
      <c r="AK2976" s="44"/>
      <c r="AL2976" s="4"/>
    </row>
    <row r="2977" spans="1:38" x14ac:dyDescent="0.35">
      <c r="A2977" s="140" t="s">
        <v>156</v>
      </c>
      <c r="B2977" s="140" t="s">
        <v>157</v>
      </c>
      <c r="C2977" s="140" t="s">
        <v>2</v>
      </c>
      <c r="D2977" s="140" t="s">
        <v>10</v>
      </c>
      <c r="E2977" s="140" t="s">
        <v>535</v>
      </c>
      <c r="F2977" s="140">
        <v>2017</v>
      </c>
      <c r="G2977" s="140" t="s">
        <v>2551</v>
      </c>
      <c r="H2977" s="140">
        <v>216263449998.24353</v>
      </c>
      <c r="I2977" s="140">
        <v>36865616020.24955</v>
      </c>
      <c r="J2977" s="140">
        <v>68916865758.08757</v>
      </c>
      <c r="K2977" s="140">
        <v>68430632508.583694</v>
      </c>
      <c r="L2977" s="140">
        <v>23089829477.942768</v>
      </c>
      <c r="M2977" s="140">
        <v>9290327910.8173904</v>
      </c>
      <c r="N2977" s="140">
        <v>404749730.07093239</v>
      </c>
      <c r="O2977" s="140">
        <v>468455738.27646875</v>
      </c>
      <c r="P2977" s="140">
        <v>1404908216.221091</v>
      </c>
      <c r="Q2977" s="140">
        <v>33772361435.255043</v>
      </c>
      <c r="R2977" s="140">
        <v>17604292869.291645</v>
      </c>
      <c r="S2977" s="140">
        <v>16168068565.9634</v>
      </c>
      <c r="T2977" s="140">
        <v>486233249.50387943</v>
      </c>
      <c r="U2977" s="140">
        <v>181683154.07641384</v>
      </c>
      <c r="V2977" s="140">
        <v>181683154.07641384</v>
      </c>
      <c r="W2977" s="140">
        <v>0</v>
      </c>
      <c r="X2977" s="140">
        <v>0</v>
      </c>
      <c r="Y2977" s="140">
        <v>304550095.42746556</v>
      </c>
      <c r="Z2977" s="140">
        <v>118066833004.92641</v>
      </c>
      <c r="AA2977" s="140">
        <v>81742534099.639465</v>
      </c>
      <c r="AB2977" s="140">
        <v>46781090577.122963</v>
      </c>
      <c r="AC2977" s="140">
        <v>34961443522.51651</v>
      </c>
      <c r="AD2977" s="140">
        <v>36324298905.286804</v>
      </c>
      <c r="AE2977" s="140">
        <v>20788324413.424458</v>
      </c>
      <c r="AF2977" s="140">
        <v>15535974491.862482</v>
      </c>
      <c r="AG2977" s="140">
        <v>-7585864785.0200176</v>
      </c>
      <c r="AH2977" s="140">
        <v>25570540</v>
      </c>
      <c r="AI2977" s="44"/>
      <c r="AK2977" s="44"/>
      <c r="AL2977" s="4"/>
    </row>
    <row r="2978" spans="1:38" x14ac:dyDescent="0.35">
      <c r="A2978" s="140" t="s">
        <v>156</v>
      </c>
      <c r="B2978" s="140" t="s">
        <v>157</v>
      </c>
      <c r="C2978" s="140" t="s">
        <v>2</v>
      </c>
      <c r="D2978" s="140" t="s">
        <v>10</v>
      </c>
      <c r="E2978" s="140" t="s">
        <v>535</v>
      </c>
      <c r="F2978" s="140">
        <v>2018</v>
      </c>
      <c r="G2978" s="140" t="s">
        <v>2552</v>
      </c>
      <c r="H2978" s="140">
        <v>219950853736.99002</v>
      </c>
      <c r="I2978" s="140">
        <v>38365669593.513184</v>
      </c>
      <c r="J2978" s="140">
        <v>66659929088.111519</v>
      </c>
      <c r="K2978" s="140">
        <v>66221909606.785652</v>
      </c>
      <c r="L2978" s="140">
        <v>22455049861.028004</v>
      </c>
      <c r="M2978" s="140">
        <v>9340305916.6879025</v>
      </c>
      <c r="N2978" s="140">
        <v>427671069.00289446</v>
      </c>
      <c r="O2978" s="140">
        <v>416229114.46230662</v>
      </c>
      <c r="P2978" s="140">
        <v>1353769700.9051089</v>
      </c>
      <c r="Q2978" s="140">
        <v>32228883944.699448</v>
      </c>
      <c r="R2978" s="140">
        <v>16595234309.965645</v>
      </c>
      <c r="S2978" s="140">
        <v>15633649634.733805</v>
      </c>
      <c r="T2978" s="140">
        <v>438019481.3258611</v>
      </c>
      <c r="U2978" s="140">
        <v>250645789.23843059</v>
      </c>
      <c r="V2978" s="140">
        <v>250645789.23843059</v>
      </c>
      <c r="W2978" s="140" t="s">
        <v>728</v>
      </c>
      <c r="X2978" s="140">
        <v>0</v>
      </c>
      <c r="Y2978" s="140">
        <v>187373692.08743051</v>
      </c>
      <c r="Z2978" s="140">
        <v>122050875055.36531</v>
      </c>
      <c r="AA2978" s="140">
        <v>84513389934.057175</v>
      </c>
      <c r="AB2978" s="140">
        <v>48366845890.361038</v>
      </c>
      <c r="AC2978" s="140">
        <v>36146544043.696144</v>
      </c>
      <c r="AD2978" s="140">
        <v>37537485121.308128</v>
      </c>
      <c r="AE2978" s="140">
        <v>21482628485.150711</v>
      </c>
      <c r="AF2978" s="140">
        <v>16054856636.157417</v>
      </c>
      <c r="AG2978" s="140">
        <v>-7125620000</v>
      </c>
      <c r="AH2978" s="140">
        <v>26262368</v>
      </c>
      <c r="AI2978" s="44"/>
      <c r="AK2978" s="44"/>
      <c r="AL2978" s="4"/>
    </row>
    <row r="2979" spans="1:38" x14ac:dyDescent="0.35">
      <c r="A2979" s="140" t="s">
        <v>162</v>
      </c>
      <c r="B2979" s="140" t="s">
        <v>163</v>
      </c>
      <c r="C2979" s="140" t="s">
        <v>6</v>
      </c>
      <c r="D2979" s="140" t="s">
        <v>3</v>
      </c>
      <c r="E2979" s="140" t="s">
        <v>535</v>
      </c>
      <c r="F2979" s="140">
        <v>1995</v>
      </c>
      <c r="G2979" s="140" t="s">
        <v>2553</v>
      </c>
      <c r="H2979" s="140">
        <v>7404768799.886651</v>
      </c>
      <c r="I2979" s="140">
        <v>1217856068.7327163</v>
      </c>
      <c r="J2979" s="140">
        <v>1131016743.288841</v>
      </c>
      <c r="K2979" s="140">
        <v>1131016743.288841</v>
      </c>
      <c r="L2979" s="140">
        <v>740114.3270811704</v>
      </c>
      <c r="M2979" s="140">
        <v>972847.86427436862</v>
      </c>
      <c r="N2979" s="140">
        <v>0</v>
      </c>
      <c r="O2979" s="140">
        <v>1072991593.2847483</v>
      </c>
      <c r="P2979" s="140">
        <v>0</v>
      </c>
      <c r="Q2979" s="140">
        <v>56312187.812737256</v>
      </c>
      <c r="R2979" s="140">
        <v>56312187.812737256</v>
      </c>
      <c r="S2979" s="140">
        <v>0</v>
      </c>
      <c r="T2979" s="140">
        <v>0</v>
      </c>
      <c r="U2979" s="140">
        <v>0</v>
      </c>
      <c r="V2979" s="140">
        <v>0</v>
      </c>
      <c r="W2979" s="140">
        <v>0</v>
      </c>
      <c r="X2979" s="140">
        <v>0</v>
      </c>
      <c r="Y2979" s="140">
        <v>0</v>
      </c>
      <c r="Z2979" s="140">
        <v>5643641742.2252455</v>
      </c>
      <c r="AA2979" s="140">
        <v>3832819494.7529554</v>
      </c>
      <c r="AB2979" s="140">
        <v>2498912075.5119352</v>
      </c>
      <c r="AC2979" s="140">
        <v>1333907419.2410142</v>
      </c>
      <c r="AD2979" s="140">
        <v>1810822247.4722898</v>
      </c>
      <c r="AE2979" s="140">
        <v>1180615363.4443054</v>
      </c>
      <c r="AF2979" s="140">
        <v>630206884.02798593</v>
      </c>
      <c r="AG2979" s="140">
        <v>-587745754.36015153</v>
      </c>
      <c r="AH2979" s="140">
        <v>254139</v>
      </c>
      <c r="AI2979" s="44"/>
      <c r="AK2979" s="44"/>
      <c r="AL2979" s="4"/>
    </row>
    <row r="2980" spans="1:38" x14ac:dyDescent="0.35">
      <c r="A2980" s="140" t="s">
        <v>162</v>
      </c>
      <c r="B2980" s="140" t="s">
        <v>163</v>
      </c>
      <c r="C2980" s="140" t="s">
        <v>6</v>
      </c>
      <c r="D2980" s="140" t="s">
        <v>3</v>
      </c>
      <c r="E2980" s="140" t="s">
        <v>535</v>
      </c>
      <c r="F2980" s="140">
        <v>1996</v>
      </c>
      <c r="G2980" s="140" t="s">
        <v>2554</v>
      </c>
      <c r="H2980" s="140">
        <v>8115595607.9103937</v>
      </c>
      <c r="I2980" s="140">
        <v>1328379285.9807363</v>
      </c>
      <c r="J2980" s="140">
        <v>1164011207.8155525</v>
      </c>
      <c r="K2980" s="140">
        <v>1164011207.8155525</v>
      </c>
      <c r="L2980" s="140">
        <v>804145.50872120308</v>
      </c>
      <c r="M2980" s="140">
        <v>971246.70183220983</v>
      </c>
      <c r="N2980" s="140">
        <v>0</v>
      </c>
      <c r="O2980" s="140">
        <v>1101206060.7541373</v>
      </c>
      <c r="P2980" s="140">
        <v>0</v>
      </c>
      <c r="Q2980" s="140">
        <v>61029754.850861862</v>
      </c>
      <c r="R2980" s="140">
        <v>61029754.850861862</v>
      </c>
      <c r="S2980" s="140">
        <v>0</v>
      </c>
      <c r="T2980" s="140">
        <v>0</v>
      </c>
      <c r="U2980" s="140">
        <v>0</v>
      </c>
      <c r="V2980" s="140">
        <v>0</v>
      </c>
      <c r="W2980" s="140">
        <v>0</v>
      </c>
      <c r="X2980" s="140">
        <v>0</v>
      </c>
      <c r="Y2980" s="140">
        <v>0</v>
      </c>
      <c r="Z2980" s="140">
        <v>6108481651.7882471</v>
      </c>
      <c r="AA2980" s="140">
        <v>4149945035.442955</v>
      </c>
      <c r="AB2980" s="140">
        <v>2667579570.3493814</v>
      </c>
      <c r="AC2980" s="140">
        <v>1482365465.0935802</v>
      </c>
      <c r="AD2980" s="140">
        <v>1958536616.3452754</v>
      </c>
      <c r="AE2980" s="140">
        <v>1258944930.8179138</v>
      </c>
      <c r="AF2980" s="140">
        <v>699591685.52736998</v>
      </c>
      <c r="AG2980" s="140">
        <v>-485276537.67414236</v>
      </c>
      <c r="AH2980" s="140">
        <v>259183</v>
      </c>
      <c r="AI2980" s="44"/>
      <c r="AK2980" s="44"/>
      <c r="AL2980" s="4"/>
    </row>
    <row r="2981" spans="1:38" x14ac:dyDescent="0.35">
      <c r="A2981" s="140" t="s">
        <v>162</v>
      </c>
      <c r="B2981" s="140" t="s">
        <v>163</v>
      </c>
      <c r="C2981" s="140" t="s">
        <v>6</v>
      </c>
      <c r="D2981" s="140" t="s">
        <v>3</v>
      </c>
      <c r="E2981" s="140" t="s">
        <v>535</v>
      </c>
      <c r="F2981" s="140">
        <v>1997</v>
      </c>
      <c r="G2981" s="140" t="s">
        <v>2555</v>
      </c>
      <c r="H2981" s="140">
        <v>9041212483.7150249</v>
      </c>
      <c r="I2981" s="140">
        <v>1481221339.3251209</v>
      </c>
      <c r="J2981" s="140">
        <v>1308519418.932337</v>
      </c>
      <c r="K2981" s="140">
        <v>1308519418.932337</v>
      </c>
      <c r="L2981" s="140">
        <v>821301.98170524091</v>
      </c>
      <c r="M2981" s="140">
        <v>967718.25898112869</v>
      </c>
      <c r="N2981" s="140">
        <v>0</v>
      </c>
      <c r="O2981" s="140">
        <v>1237196571.1632624</v>
      </c>
      <c r="P2981" s="140">
        <v>0</v>
      </c>
      <c r="Q2981" s="140">
        <v>69533827.528388321</v>
      </c>
      <c r="R2981" s="140">
        <v>69533827.528388321</v>
      </c>
      <c r="S2981" s="140">
        <v>0</v>
      </c>
      <c r="T2981" s="140">
        <v>0</v>
      </c>
      <c r="U2981" s="140">
        <v>0</v>
      </c>
      <c r="V2981" s="140">
        <v>0</v>
      </c>
      <c r="W2981" s="140">
        <v>0</v>
      </c>
      <c r="X2981" s="140">
        <v>0</v>
      </c>
      <c r="Y2981" s="140">
        <v>0</v>
      </c>
      <c r="Z2981" s="140">
        <v>6731639300.7229681</v>
      </c>
      <c r="AA2981" s="140">
        <v>4579342855.3096685</v>
      </c>
      <c r="AB2981" s="140">
        <v>3007685219.2975616</v>
      </c>
      <c r="AC2981" s="140">
        <v>1571657636.0120988</v>
      </c>
      <c r="AD2981" s="140">
        <v>2152296445.4132986</v>
      </c>
      <c r="AE2981" s="140">
        <v>1413615536.3231733</v>
      </c>
      <c r="AF2981" s="140">
        <v>738680909.0901252</v>
      </c>
      <c r="AG2981" s="140">
        <v>-480167575.26539987</v>
      </c>
      <c r="AH2981" s="140">
        <v>263842</v>
      </c>
      <c r="AI2981" s="44"/>
      <c r="AK2981" s="44"/>
      <c r="AL2981" s="4"/>
    </row>
    <row r="2982" spans="1:38" x14ac:dyDescent="0.35">
      <c r="A2982" s="140" t="s">
        <v>162</v>
      </c>
      <c r="B2982" s="140" t="s">
        <v>163</v>
      </c>
      <c r="C2982" s="140" t="s">
        <v>6</v>
      </c>
      <c r="D2982" s="140" t="s">
        <v>3</v>
      </c>
      <c r="E2982" s="140" t="s">
        <v>535</v>
      </c>
      <c r="F2982" s="140">
        <v>1998</v>
      </c>
      <c r="G2982" s="140" t="s">
        <v>2556</v>
      </c>
      <c r="H2982" s="140">
        <v>9440139205.1168728</v>
      </c>
      <c r="I2982" s="140">
        <v>1631744447.9102094</v>
      </c>
      <c r="J2982" s="140">
        <v>1007298565.4551394</v>
      </c>
      <c r="K2982" s="140">
        <v>1007298565.4551394</v>
      </c>
      <c r="L2982" s="140">
        <v>893333.23493615806</v>
      </c>
      <c r="M2982" s="140">
        <v>968074.97161067545</v>
      </c>
      <c r="N2982" s="140">
        <v>0</v>
      </c>
      <c r="O2982" s="140">
        <v>932062423.47099376</v>
      </c>
      <c r="P2982" s="140">
        <v>0</v>
      </c>
      <c r="Q2982" s="140">
        <v>73374733.777598783</v>
      </c>
      <c r="R2982" s="140">
        <v>73374733.777598783</v>
      </c>
      <c r="S2982" s="140">
        <v>0</v>
      </c>
      <c r="T2982" s="140">
        <v>0</v>
      </c>
      <c r="U2982" s="140">
        <v>0</v>
      </c>
      <c r="V2982" s="140">
        <v>0</v>
      </c>
      <c r="W2982" s="140">
        <v>0</v>
      </c>
      <c r="X2982" s="140">
        <v>0</v>
      </c>
      <c r="Y2982" s="140">
        <v>0</v>
      </c>
      <c r="Z2982" s="140">
        <v>7303196422.0145931</v>
      </c>
      <c r="AA2982" s="140">
        <v>4978479775.2247076</v>
      </c>
      <c r="AB2982" s="140">
        <v>3266751368.2569976</v>
      </c>
      <c r="AC2982" s="140">
        <v>1711728406.9677172</v>
      </c>
      <c r="AD2982" s="140">
        <v>2324716646.789885</v>
      </c>
      <c r="AE2982" s="140">
        <v>1525419732.4459119</v>
      </c>
      <c r="AF2982" s="140">
        <v>799296914.34397137</v>
      </c>
      <c r="AG2982" s="140">
        <v>-502100230.26306844</v>
      </c>
      <c r="AH2982" s="140">
        <v>268455</v>
      </c>
      <c r="AI2982" s="44"/>
      <c r="AK2982" s="44"/>
      <c r="AL2982" s="4"/>
    </row>
    <row r="2983" spans="1:38" x14ac:dyDescent="0.35">
      <c r="A2983" s="140" t="s">
        <v>162</v>
      </c>
      <c r="B2983" s="140" t="s">
        <v>163</v>
      </c>
      <c r="C2983" s="140" t="s">
        <v>6</v>
      </c>
      <c r="D2983" s="140" t="s">
        <v>3</v>
      </c>
      <c r="E2983" s="140" t="s">
        <v>535</v>
      </c>
      <c r="F2983" s="140">
        <v>1999</v>
      </c>
      <c r="G2983" s="140" t="s">
        <v>2557</v>
      </c>
      <c r="H2983" s="140">
        <v>9925976867.128582</v>
      </c>
      <c r="I2983" s="140">
        <v>1811441188.576257</v>
      </c>
      <c r="J2983" s="140">
        <v>894467682.38308907</v>
      </c>
      <c r="K2983" s="140">
        <v>894467682.38308907</v>
      </c>
      <c r="L2983" s="140">
        <v>961497.10079948301</v>
      </c>
      <c r="M2983" s="140">
        <v>960217.16778045509</v>
      </c>
      <c r="N2983" s="140">
        <v>0</v>
      </c>
      <c r="O2983" s="140">
        <v>812269320.94878757</v>
      </c>
      <c r="P2983" s="140">
        <v>0</v>
      </c>
      <c r="Q2983" s="140">
        <v>80276647.16572161</v>
      </c>
      <c r="R2983" s="140">
        <v>80276647.16572161</v>
      </c>
      <c r="S2983" s="140">
        <v>0</v>
      </c>
      <c r="T2983" s="140">
        <v>0</v>
      </c>
      <c r="U2983" s="140">
        <v>0</v>
      </c>
      <c r="V2983" s="140">
        <v>0</v>
      </c>
      <c r="W2983" s="140">
        <v>0</v>
      </c>
      <c r="X2983" s="140">
        <v>0</v>
      </c>
      <c r="Y2983" s="140">
        <v>0</v>
      </c>
      <c r="Z2983" s="140">
        <v>7761446155.5145102</v>
      </c>
      <c r="AA2983" s="140">
        <v>5302778533.2431555</v>
      </c>
      <c r="AB2983" s="140">
        <v>3547287153.6984634</v>
      </c>
      <c r="AC2983" s="140">
        <v>1755491379.5446947</v>
      </c>
      <c r="AD2983" s="140">
        <v>2458667622.2713537</v>
      </c>
      <c r="AE2983" s="140">
        <v>1644722670.7700028</v>
      </c>
      <c r="AF2983" s="140">
        <v>813944951.50135314</v>
      </c>
      <c r="AG2983" s="140">
        <v>-541378159.34527338</v>
      </c>
      <c r="AH2983" s="140">
        <v>273527</v>
      </c>
      <c r="AI2983" s="44"/>
      <c r="AK2983" s="44"/>
      <c r="AL2983" s="4"/>
    </row>
    <row r="2984" spans="1:38" x14ac:dyDescent="0.35">
      <c r="A2984" s="140" t="s">
        <v>162</v>
      </c>
      <c r="B2984" s="140" t="s">
        <v>163</v>
      </c>
      <c r="C2984" s="140" t="s">
        <v>6</v>
      </c>
      <c r="D2984" s="140" t="s">
        <v>3</v>
      </c>
      <c r="E2984" s="140" t="s">
        <v>535</v>
      </c>
      <c r="F2984" s="140">
        <v>2000</v>
      </c>
      <c r="G2984" s="140" t="s">
        <v>2558</v>
      </c>
      <c r="H2984" s="140">
        <v>10609453085.033739</v>
      </c>
      <c r="I2984" s="140">
        <v>1938979318.6062357</v>
      </c>
      <c r="J2984" s="140">
        <v>1189173617.9066474</v>
      </c>
      <c r="K2984" s="140">
        <v>1189173617.9066474</v>
      </c>
      <c r="L2984" s="140">
        <v>888657.86381497793</v>
      </c>
      <c r="M2984" s="140">
        <v>939444.29637738352</v>
      </c>
      <c r="N2984" s="140">
        <v>0</v>
      </c>
      <c r="O2984" s="140">
        <v>1125146091.5400021</v>
      </c>
      <c r="P2984" s="140">
        <v>0</v>
      </c>
      <c r="Q2984" s="140">
        <v>62199424.206453048</v>
      </c>
      <c r="R2984" s="140">
        <v>62199424.206453048</v>
      </c>
      <c r="S2984" s="140">
        <v>0</v>
      </c>
      <c r="T2984" s="140">
        <v>0</v>
      </c>
      <c r="U2984" s="140">
        <v>0</v>
      </c>
      <c r="V2984" s="140">
        <v>0</v>
      </c>
      <c r="W2984" s="140">
        <v>0</v>
      </c>
      <c r="X2984" s="140">
        <v>0</v>
      </c>
      <c r="Y2984" s="140">
        <v>0</v>
      </c>
      <c r="Z2984" s="140">
        <v>8059438735.0020885</v>
      </c>
      <c r="AA2984" s="140">
        <v>5525514484.5513153</v>
      </c>
      <c r="AB2984" s="140">
        <v>3779583255.5368872</v>
      </c>
      <c r="AC2984" s="140">
        <v>1745931229.0144281</v>
      </c>
      <c r="AD2984" s="140">
        <v>2533924250.4507947</v>
      </c>
      <c r="AE2984" s="140">
        <v>1733264421.7256682</v>
      </c>
      <c r="AF2984" s="140">
        <v>800659828.72511578</v>
      </c>
      <c r="AG2984" s="140">
        <v>-578138586.48123491</v>
      </c>
      <c r="AH2984" s="140">
        <v>279398</v>
      </c>
      <c r="AI2984" s="44"/>
      <c r="AK2984" s="44"/>
      <c r="AL2984" s="4"/>
    </row>
    <row r="2985" spans="1:38" x14ac:dyDescent="0.35">
      <c r="A2985" s="140" t="s">
        <v>162</v>
      </c>
      <c r="B2985" s="140" t="s">
        <v>163</v>
      </c>
      <c r="C2985" s="140" t="s">
        <v>6</v>
      </c>
      <c r="D2985" s="140" t="s">
        <v>3</v>
      </c>
      <c r="E2985" s="140" t="s">
        <v>535</v>
      </c>
      <c r="F2985" s="140">
        <v>2001</v>
      </c>
      <c r="G2985" s="140" t="s">
        <v>2559</v>
      </c>
      <c r="H2985" s="140">
        <v>10762362892.376463</v>
      </c>
      <c r="I2985" s="140">
        <v>2082401300.1559062</v>
      </c>
      <c r="J2985" s="140">
        <v>1372058594.4033792</v>
      </c>
      <c r="K2985" s="140">
        <v>1372058594.4033792</v>
      </c>
      <c r="L2985" s="140">
        <v>798925.87391962437</v>
      </c>
      <c r="M2985" s="140">
        <v>945884.96494131919</v>
      </c>
      <c r="N2985" s="140">
        <v>0</v>
      </c>
      <c r="O2985" s="140">
        <v>1321742069.7693999</v>
      </c>
      <c r="P2985" s="140">
        <v>0</v>
      </c>
      <c r="Q2985" s="140">
        <v>48571713.795118339</v>
      </c>
      <c r="R2985" s="140">
        <v>48571713.795118339</v>
      </c>
      <c r="S2985" s="140">
        <v>0</v>
      </c>
      <c r="T2985" s="140">
        <v>0</v>
      </c>
      <c r="U2985" s="140">
        <v>0</v>
      </c>
      <c r="V2985" s="140">
        <v>0</v>
      </c>
      <c r="W2985" s="140">
        <v>0</v>
      </c>
      <c r="X2985" s="140">
        <v>0</v>
      </c>
      <c r="Y2985" s="140">
        <v>0</v>
      </c>
      <c r="Z2985" s="140">
        <v>7778205071.4095154</v>
      </c>
      <c r="AA2985" s="140">
        <v>5374071208.6832981</v>
      </c>
      <c r="AB2985" s="140">
        <v>3664054951.7781525</v>
      </c>
      <c r="AC2985" s="140">
        <v>1710016256.9051511</v>
      </c>
      <c r="AD2985" s="140">
        <v>2404133862.7261977</v>
      </c>
      <c r="AE2985" s="140">
        <v>1639144373.492166</v>
      </c>
      <c r="AF2985" s="140">
        <v>764989489.23403764</v>
      </c>
      <c r="AG2985" s="140">
        <v>-470302073.59233904</v>
      </c>
      <c r="AH2985" s="140">
        <v>286306</v>
      </c>
      <c r="AI2985" s="44"/>
      <c r="AK2985" s="44"/>
      <c r="AL2985" s="4"/>
    </row>
    <row r="2986" spans="1:38" x14ac:dyDescent="0.35">
      <c r="A2986" s="140" t="s">
        <v>162</v>
      </c>
      <c r="B2986" s="140" t="s">
        <v>163</v>
      </c>
      <c r="C2986" s="140" t="s">
        <v>6</v>
      </c>
      <c r="D2986" s="140" t="s">
        <v>3</v>
      </c>
      <c r="E2986" s="140" t="s">
        <v>535</v>
      </c>
      <c r="F2986" s="140">
        <v>2002</v>
      </c>
      <c r="G2986" s="140" t="s">
        <v>2560</v>
      </c>
      <c r="H2986" s="140">
        <v>11389359923.298285</v>
      </c>
      <c r="I2986" s="140">
        <v>2216640023.0708637</v>
      </c>
      <c r="J2986" s="140">
        <v>1545651042.9862466</v>
      </c>
      <c r="K2986" s="140">
        <v>1545651042.9862466</v>
      </c>
      <c r="L2986" s="140">
        <v>752535.53522685508</v>
      </c>
      <c r="M2986" s="140">
        <v>946467.05693254771</v>
      </c>
      <c r="N2986" s="140">
        <v>0</v>
      </c>
      <c r="O2986" s="140">
        <v>1502569648.361342</v>
      </c>
      <c r="P2986" s="140">
        <v>0</v>
      </c>
      <c r="Q2986" s="140">
        <v>41382392.032745227</v>
      </c>
      <c r="R2986" s="140">
        <v>41382392.032745227</v>
      </c>
      <c r="S2986" s="140">
        <v>0</v>
      </c>
      <c r="T2986" s="140">
        <v>0</v>
      </c>
      <c r="U2986" s="140">
        <v>0</v>
      </c>
      <c r="V2986" s="140">
        <v>0</v>
      </c>
      <c r="W2986" s="140">
        <v>0</v>
      </c>
      <c r="X2986" s="140">
        <v>0</v>
      </c>
      <c r="Y2986" s="140">
        <v>0</v>
      </c>
      <c r="Z2986" s="140">
        <v>8160575032.2175064</v>
      </c>
      <c r="AA2986" s="140">
        <v>5682588772.7279196</v>
      </c>
      <c r="AB2986" s="140">
        <v>3970493853.936017</v>
      </c>
      <c r="AC2986" s="140">
        <v>1712094918.7919044</v>
      </c>
      <c r="AD2986" s="140">
        <v>2477986259.4895864</v>
      </c>
      <c r="AE2986" s="140">
        <v>1731399122.2909114</v>
      </c>
      <c r="AF2986" s="140">
        <v>746587137.19867742</v>
      </c>
      <c r="AG2986" s="140">
        <v>-533506174.97632992</v>
      </c>
      <c r="AH2986" s="140">
        <v>294186</v>
      </c>
      <c r="AI2986" s="44"/>
      <c r="AK2986" s="44"/>
      <c r="AL2986" s="4"/>
    </row>
    <row r="2987" spans="1:38" x14ac:dyDescent="0.35">
      <c r="A2987" s="140" t="s">
        <v>162</v>
      </c>
      <c r="B2987" s="140" t="s">
        <v>163</v>
      </c>
      <c r="C2987" s="140" t="s">
        <v>6</v>
      </c>
      <c r="D2987" s="140" t="s">
        <v>3</v>
      </c>
      <c r="E2987" s="140" t="s">
        <v>535</v>
      </c>
      <c r="F2987" s="140">
        <v>2003</v>
      </c>
      <c r="G2987" s="140" t="s">
        <v>2561</v>
      </c>
      <c r="H2987" s="140">
        <v>12371679578.173244</v>
      </c>
      <c r="I2987" s="140">
        <v>2447375024.8754921</v>
      </c>
      <c r="J2987" s="140">
        <v>1261527853.1929965</v>
      </c>
      <c r="K2987" s="140">
        <v>1261527853.1929965</v>
      </c>
      <c r="L2987" s="140">
        <v>716345.30871261843</v>
      </c>
      <c r="M2987" s="140">
        <v>890166.60006436997</v>
      </c>
      <c r="N2987" s="140">
        <v>0</v>
      </c>
      <c r="O2987" s="140">
        <v>1229907169.5161066</v>
      </c>
      <c r="P2987" s="140">
        <v>0</v>
      </c>
      <c r="Q2987" s="140">
        <v>30014171.768112946</v>
      </c>
      <c r="R2987" s="140">
        <v>30014171.768112946</v>
      </c>
      <c r="S2987" s="140">
        <v>0</v>
      </c>
      <c r="T2987" s="140">
        <v>0</v>
      </c>
      <c r="U2987" s="140">
        <v>0</v>
      </c>
      <c r="V2987" s="140">
        <v>0</v>
      </c>
      <c r="W2987" s="140">
        <v>0</v>
      </c>
      <c r="X2987" s="140">
        <v>0</v>
      </c>
      <c r="Y2987" s="140">
        <v>0</v>
      </c>
      <c r="Z2987" s="140">
        <v>9190510765.0915031</v>
      </c>
      <c r="AA2987" s="140">
        <v>6449148038.974925</v>
      </c>
      <c r="AB2987" s="140">
        <v>4688529685.0672665</v>
      </c>
      <c r="AC2987" s="140">
        <v>1760618353.9076738</v>
      </c>
      <c r="AD2987" s="140">
        <v>2741362726.1165776</v>
      </c>
      <c r="AE2987" s="140">
        <v>1992970302.6289053</v>
      </c>
      <c r="AF2987" s="140">
        <v>748392423.48767245</v>
      </c>
      <c r="AG2987" s="140">
        <v>-527734064.98674697</v>
      </c>
      <c r="AH2987" s="140">
        <v>302683</v>
      </c>
      <c r="AI2987" s="44"/>
      <c r="AK2987" s="44"/>
      <c r="AL2987" s="4"/>
    </row>
    <row r="2988" spans="1:38" x14ac:dyDescent="0.35">
      <c r="A2988" s="140" t="s">
        <v>162</v>
      </c>
      <c r="B2988" s="140" t="s">
        <v>163</v>
      </c>
      <c r="C2988" s="140" t="s">
        <v>6</v>
      </c>
      <c r="D2988" s="140" t="s">
        <v>3</v>
      </c>
      <c r="E2988" s="140" t="s">
        <v>535</v>
      </c>
      <c r="F2988" s="140">
        <v>2004</v>
      </c>
      <c r="G2988" s="140" t="s">
        <v>2562</v>
      </c>
      <c r="H2988" s="140">
        <v>12724282340.055973</v>
      </c>
      <c r="I2988" s="140">
        <v>2795844739.8544703</v>
      </c>
      <c r="J2988" s="140">
        <v>1212064431.7759309</v>
      </c>
      <c r="K2988" s="140">
        <v>1212064431.7759309</v>
      </c>
      <c r="L2988" s="140">
        <v>677398.21810918627</v>
      </c>
      <c r="M2988" s="140">
        <v>883380.33602927753</v>
      </c>
      <c r="N2988" s="140">
        <v>0</v>
      </c>
      <c r="O2988" s="140">
        <v>1183432459.624733</v>
      </c>
      <c r="P2988" s="140">
        <v>0</v>
      </c>
      <c r="Q2988" s="140">
        <v>27071193.597059395</v>
      </c>
      <c r="R2988" s="140">
        <v>27071193.597059395</v>
      </c>
      <c r="S2988" s="140">
        <v>0</v>
      </c>
      <c r="T2988" s="140">
        <v>0</v>
      </c>
      <c r="U2988" s="140">
        <v>0</v>
      </c>
      <c r="V2988" s="140">
        <v>0</v>
      </c>
      <c r="W2988" s="140">
        <v>0</v>
      </c>
      <c r="X2988" s="140">
        <v>0</v>
      </c>
      <c r="Y2988" s="140">
        <v>0</v>
      </c>
      <c r="Z2988" s="140">
        <v>9176089136.8449898</v>
      </c>
      <c r="AA2988" s="140">
        <v>6472745394.4771442</v>
      </c>
      <c r="AB2988" s="140">
        <v>4791480832.5411167</v>
      </c>
      <c r="AC2988" s="140">
        <v>1681264561.9360068</v>
      </c>
      <c r="AD2988" s="140">
        <v>2703343742.3678451</v>
      </c>
      <c r="AE2988" s="140">
        <v>2001163175.1154156</v>
      </c>
      <c r="AF2988" s="140">
        <v>702180567.25243175</v>
      </c>
      <c r="AG2988" s="140">
        <v>-459715968.41941661</v>
      </c>
      <c r="AH2988" s="140">
        <v>311265</v>
      </c>
      <c r="AI2988" s="44"/>
      <c r="AK2988" s="44"/>
      <c r="AL2988" s="4"/>
    </row>
    <row r="2989" spans="1:38" x14ac:dyDescent="0.35">
      <c r="A2989" s="140" t="s">
        <v>162</v>
      </c>
      <c r="B2989" s="140" t="s">
        <v>163</v>
      </c>
      <c r="C2989" s="140" t="s">
        <v>6</v>
      </c>
      <c r="D2989" s="140" t="s">
        <v>3</v>
      </c>
      <c r="E2989" s="140" t="s">
        <v>535</v>
      </c>
      <c r="F2989" s="140">
        <v>2005</v>
      </c>
      <c r="G2989" s="140" t="s">
        <v>2563</v>
      </c>
      <c r="H2989" s="140">
        <v>11878524306.98962</v>
      </c>
      <c r="I2989" s="140">
        <v>3262220894.8547792</v>
      </c>
      <c r="J2989" s="140">
        <v>860789368.33317959</v>
      </c>
      <c r="K2989" s="140">
        <v>860789368.33317959</v>
      </c>
      <c r="L2989" s="140">
        <v>621088.38918568369</v>
      </c>
      <c r="M2989" s="140">
        <v>878083.26827785082</v>
      </c>
      <c r="N2989" s="140">
        <v>0</v>
      </c>
      <c r="O2989" s="140">
        <v>828746210.8984344</v>
      </c>
      <c r="P2989" s="140">
        <v>0</v>
      </c>
      <c r="Q2989" s="140">
        <v>30543985.77728162</v>
      </c>
      <c r="R2989" s="140">
        <v>30543985.77728162</v>
      </c>
      <c r="S2989" s="140">
        <v>0</v>
      </c>
      <c r="T2989" s="140">
        <v>0</v>
      </c>
      <c r="U2989" s="140">
        <v>0</v>
      </c>
      <c r="V2989" s="140">
        <v>0</v>
      </c>
      <c r="W2989" s="140">
        <v>0</v>
      </c>
      <c r="X2989" s="140">
        <v>0</v>
      </c>
      <c r="Y2989" s="140">
        <v>0</v>
      </c>
      <c r="Z2989" s="140">
        <v>8505424148.4115419</v>
      </c>
      <c r="AA2989" s="140">
        <v>6109259931.6122503</v>
      </c>
      <c r="AB2989" s="140">
        <v>4522298979.3961334</v>
      </c>
      <c r="AC2989" s="140">
        <v>1586960952.2161038</v>
      </c>
      <c r="AD2989" s="140">
        <v>2396164216.7992916</v>
      </c>
      <c r="AE2989" s="140">
        <v>1773728915.3511837</v>
      </c>
      <c r="AF2989" s="140">
        <v>622435301.44811666</v>
      </c>
      <c r="AG2989" s="140">
        <v>-749910104.60987818</v>
      </c>
      <c r="AH2989" s="140">
        <v>319608</v>
      </c>
      <c r="AI2989" s="44"/>
      <c r="AK2989" s="44"/>
      <c r="AL2989" s="4"/>
    </row>
    <row r="2990" spans="1:38" x14ac:dyDescent="0.35">
      <c r="A2990" s="140" t="s">
        <v>162</v>
      </c>
      <c r="B2990" s="140" t="s">
        <v>163</v>
      </c>
      <c r="C2990" s="140" t="s">
        <v>6</v>
      </c>
      <c r="D2990" s="140" t="s">
        <v>3</v>
      </c>
      <c r="E2990" s="140" t="s">
        <v>535</v>
      </c>
      <c r="F2990" s="140">
        <v>2006</v>
      </c>
      <c r="G2990" s="140" t="s">
        <v>2564</v>
      </c>
      <c r="H2990" s="140">
        <v>13689075976.692415</v>
      </c>
      <c r="I2990" s="140">
        <v>3778117790.6230197</v>
      </c>
      <c r="J2990" s="140">
        <v>398770524.87570894</v>
      </c>
      <c r="K2990" s="140">
        <v>398770524.87570894</v>
      </c>
      <c r="L2990" s="140">
        <v>651779.82618198171</v>
      </c>
      <c r="M2990" s="140">
        <v>1055421.5516612947</v>
      </c>
      <c r="N2990" s="140">
        <v>0</v>
      </c>
      <c r="O2990" s="140">
        <v>360619995.3538273</v>
      </c>
      <c r="P2990" s="140">
        <v>0</v>
      </c>
      <c r="Q2990" s="140">
        <v>36443328.144038349</v>
      </c>
      <c r="R2990" s="140">
        <v>36443328.144038349</v>
      </c>
      <c r="S2990" s="140">
        <v>0</v>
      </c>
      <c r="T2990" s="140">
        <v>0</v>
      </c>
      <c r="U2990" s="140">
        <v>0</v>
      </c>
      <c r="V2990" s="140">
        <v>0</v>
      </c>
      <c r="W2990" s="140">
        <v>0</v>
      </c>
      <c r="X2990" s="140">
        <v>0</v>
      </c>
      <c r="Y2990" s="140">
        <v>0</v>
      </c>
      <c r="Z2990" s="140">
        <v>10483621845.537327</v>
      </c>
      <c r="AA2990" s="140">
        <v>7582223099.2911568</v>
      </c>
      <c r="AB2990" s="140">
        <v>5648541693.8386087</v>
      </c>
      <c r="AC2990" s="140">
        <v>1933681405.4525418</v>
      </c>
      <c r="AD2990" s="140">
        <v>2901398746.2461696</v>
      </c>
      <c r="AE2990" s="140">
        <v>2161459980.0096588</v>
      </c>
      <c r="AF2990" s="140">
        <v>739938766.23652244</v>
      </c>
      <c r="AG2990" s="140">
        <v>-971434184.34363747</v>
      </c>
      <c r="AH2990" s="140">
        <v>327487</v>
      </c>
      <c r="AI2990" s="44"/>
      <c r="AK2990" s="44"/>
      <c r="AL2990" s="4"/>
    </row>
    <row r="2991" spans="1:38" x14ac:dyDescent="0.35">
      <c r="A2991" s="140" t="s">
        <v>162</v>
      </c>
      <c r="B2991" s="140" t="s">
        <v>163</v>
      </c>
      <c r="C2991" s="140" t="s">
        <v>6</v>
      </c>
      <c r="D2991" s="140" t="s">
        <v>3</v>
      </c>
      <c r="E2991" s="140" t="s">
        <v>535</v>
      </c>
      <c r="F2991" s="140">
        <v>2007</v>
      </c>
      <c r="G2991" s="140" t="s">
        <v>2565</v>
      </c>
      <c r="H2991" s="140">
        <v>14352126849.64267</v>
      </c>
      <c r="I2991" s="140">
        <v>4437955228.3001146</v>
      </c>
      <c r="J2991" s="140">
        <v>45159419.06593436</v>
      </c>
      <c r="K2991" s="140">
        <v>45159419.06593436</v>
      </c>
      <c r="L2991" s="140">
        <v>761675.14640666125</v>
      </c>
      <c r="M2991" s="140">
        <v>1057667.4718219321</v>
      </c>
      <c r="N2991" s="140">
        <v>0</v>
      </c>
      <c r="O2991" s="140">
        <v>2345730.1585848453</v>
      </c>
      <c r="P2991" s="140">
        <v>0</v>
      </c>
      <c r="Q2991" s="140">
        <v>40994346.28912092</v>
      </c>
      <c r="R2991" s="140">
        <v>40994346.28912092</v>
      </c>
      <c r="S2991" s="140">
        <v>0</v>
      </c>
      <c r="T2991" s="140">
        <v>0</v>
      </c>
      <c r="U2991" s="140">
        <v>0</v>
      </c>
      <c r="V2991" s="140">
        <v>0</v>
      </c>
      <c r="W2991" s="140">
        <v>0</v>
      </c>
      <c r="X2991" s="140">
        <v>0</v>
      </c>
      <c r="Y2991" s="140">
        <v>0</v>
      </c>
      <c r="Z2991" s="140">
        <v>11307496861.562014</v>
      </c>
      <c r="AA2991" s="140">
        <v>8233886472.9665775</v>
      </c>
      <c r="AB2991" s="140">
        <v>6139950098.6294794</v>
      </c>
      <c r="AC2991" s="140">
        <v>2093936374.33708</v>
      </c>
      <c r="AD2991" s="140">
        <v>3073610388.5954366</v>
      </c>
      <c r="AE2991" s="140">
        <v>2291969226.265749</v>
      </c>
      <c r="AF2991" s="140">
        <v>781641162.32969344</v>
      </c>
      <c r="AG2991" s="140">
        <v>-1438484659.2853935</v>
      </c>
      <c r="AH2991" s="140">
        <v>335169</v>
      </c>
      <c r="AI2991" s="44"/>
      <c r="AK2991" s="44"/>
      <c r="AL2991" s="4"/>
    </row>
    <row r="2992" spans="1:38" x14ac:dyDescent="0.35">
      <c r="A2992" s="140" t="s">
        <v>162</v>
      </c>
      <c r="B2992" s="140" t="s">
        <v>163</v>
      </c>
      <c r="C2992" s="140" t="s">
        <v>6</v>
      </c>
      <c r="D2992" s="140" t="s">
        <v>3</v>
      </c>
      <c r="E2992" s="140" t="s">
        <v>535</v>
      </c>
      <c r="F2992" s="140">
        <v>2008</v>
      </c>
      <c r="G2992" s="140" t="s">
        <v>2566</v>
      </c>
      <c r="H2992" s="140">
        <v>16285166005.508759</v>
      </c>
      <c r="I2992" s="140">
        <v>5227604566.2498894</v>
      </c>
      <c r="J2992" s="140">
        <v>38429926.257939309</v>
      </c>
      <c r="K2992" s="140">
        <v>38429926.257939309</v>
      </c>
      <c r="L2992" s="140">
        <v>817898.47972020402</v>
      </c>
      <c r="M2992" s="140">
        <v>1040461.5744647702</v>
      </c>
      <c r="N2992" s="140">
        <v>0</v>
      </c>
      <c r="O2992" s="140">
        <v>0</v>
      </c>
      <c r="P2992" s="140">
        <v>0</v>
      </c>
      <c r="Q2992" s="140">
        <v>36571566.203754336</v>
      </c>
      <c r="R2992" s="140">
        <v>36571566.203754336</v>
      </c>
      <c r="S2992" s="140">
        <v>0</v>
      </c>
      <c r="T2992" s="140">
        <v>0</v>
      </c>
      <c r="U2992" s="140">
        <v>0</v>
      </c>
      <c r="V2992" s="140">
        <v>0</v>
      </c>
      <c r="W2992" s="140">
        <v>0</v>
      </c>
      <c r="X2992" s="140">
        <v>0</v>
      </c>
      <c r="Y2992" s="140">
        <v>0</v>
      </c>
      <c r="Z2992" s="140">
        <v>12874416090.887203</v>
      </c>
      <c r="AA2992" s="140">
        <v>9443812295.0712547</v>
      </c>
      <c r="AB2992" s="140">
        <v>7145634660.8908138</v>
      </c>
      <c r="AC2992" s="140">
        <v>2298177634.1804476</v>
      </c>
      <c r="AD2992" s="140">
        <v>3430603795.815948</v>
      </c>
      <c r="AE2992" s="140">
        <v>2595756949.1252804</v>
      </c>
      <c r="AF2992" s="140">
        <v>834846846.69066429</v>
      </c>
      <c r="AG2992" s="140">
        <v>-1855284577.8862717</v>
      </c>
      <c r="AH2992" s="140">
        <v>343452</v>
      </c>
      <c r="AI2992" s="44"/>
      <c r="AK2992" s="44"/>
      <c r="AL2992" s="4"/>
    </row>
    <row r="2993" spans="1:38" x14ac:dyDescent="0.35">
      <c r="A2993" s="140" t="s">
        <v>162</v>
      </c>
      <c r="B2993" s="140" t="s">
        <v>163</v>
      </c>
      <c r="C2993" s="140" t="s">
        <v>6</v>
      </c>
      <c r="D2993" s="140" t="s">
        <v>3</v>
      </c>
      <c r="E2993" s="140" t="s">
        <v>535</v>
      </c>
      <c r="F2993" s="140">
        <v>2009</v>
      </c>
      <c r="G2993" s="140" t="s">
        <v>2567</v>
      </c>
      <c r="H2993" s="140">
        <v>16024637282.300909</v>
      </c>
      <c r="I2993" s="140">
        <v>5577085516.5501976</v>
      </c>
      <c r="J2993" s="140">
        <v>34243914.194537148</v>
      </c>
      <c r="K2993" s="140">
        <v>34243914.194537148</v>
      </c>
      <c r="L2993" s="140">
        <v>855510.0186914251</v>
      </c>
      <c r="M2993" s="140">
        <v>1069779.1979428693</v>
      </c>
      <c r="N2993" s="140">
        <v>0</v>
      </c>
      <c r="O2993" s="140">
        <v>0</v>
      </c>
      <c r="P2993" s="140">
        <v>0</v>
      </c>
      <c r="Q2993" s="140">
        <v>32318624.977902852</v>
      </c>
      <c r="R2993" s="140">
        <v>32318624.977902852</v>
      </c>
      <c r="S2993" s="140">
        <v>0</v>
      </c>
      <c r="T2993" s="140">
        <v>0</v>
      </c>
      <c r="U2993" s="140">
        <v>0</v>
      </c>
      <c r="V2993" s="140">
        <v>0</v>
      </c>
      <c r="W2993" s="140">
        <v>0</v>
      </c>
      <c r="X2993" s="140">
        <v>0</v>
      </c>
      <c r="Y2993" s="140">
        <v>0</v>
      </c>
      <c r="Z2993" s="140">
        <v>12345561989.149677</v>
      </c>
      <c r="AA2993" s="140">
        <v>9136402209.4940605</v>
      </c>
      <c r="AB2993" s="140">
        <v>6945332920.6151743</v>
      </c>
      <c r="AC2993" s="140">
        <v>2191069288.8788915</v>
      </c>
      <c r="AD2993" s="140">
        <v>3209159779.6555867</v>
      </c>
      <c r="AE2993" s="140">
        <v>2439547050.8068142</v>
      </c>
      <c r="AF2993" s="140">
        <v>769612728.84877586</v>
      </c>
      <c r="AG2993" s="140">
        <v>-1932254137.5935059</v>
      </c>
      <c r="AH2993" s="140">
        <v>353398</v>
      </c>
      <c r="AI2993" s="44"/>
      <c r="AK2993" s="44"/>
      <c r="AL2993" s="4"/>
    </row>
    <row r="2994" spans="1:38" x14ac:dyDescent="0.35">
      <c r="A2994" s="140" t="s">
        <v>162</v>
      </c>
      <c r="B2994" s="140" t="s">
        <v>163</v>
      </c>
      <c r="C2994" s="140" t="s">
        <v>6</v>
      </c>
      <c r="D2994" s="140" t="s">
        <v>3</v>
      </c>
      <c r="E2994" s="140" t="s">
        <v>535</v>
      </c>
      <c r="F2994" s="140">
        <v>2010</v>
      </c>
      <c r="G2994" s="140" t="s">
        <v>2568</v>
      </c>
      <c r="H2994" s="140">
        <v>17147284694.784477</v>
      </c>
      <c r="I2994" s="140">
        <v>5982371313.5659199</v>
      </c>
      <c r="J2994" s="140">
        <v>157177188.36765647</v>
      </c>
      <c r="K2994" s="140">
        <v>157177188.36765647</v>
      </c>
      <c r="L2994" s="140">
        <v>1043723.8662788211</v>
      </c>
      <c r="M2994" s="140">
        <v>1080956.3519219528</v>
      </c>
      <c r="N2994" s="140">
        <v>0</v>
      </c>
      <c r="O2994" s="140">
        <v>121652482.05282757</v>
      </c>
      <c r="P2994" s="140">
        <v>0</v>
      </c>
      <c r="Q2994" s="140">
        <v>33400026.096628137</v>
      </c>
      <c r="R2994" s="140">
        <v>33400026.096628137</v>
      </c>
      <c r="S2994" s="140">
        <v>0</v>
      </c>
      <c r="T2994" s="140">
        <v>0</v>
      </c>
      <c r="U2994" s="140">
        <v>0</v>
      </c>
      <c r="V2994" s="140">
        <v>0</v>
      </c>
      <c r="W2994" s="140">
        <v>0</v>
      </c>
      <c r="X2994" s="140">
        <v>0</v>
      </c>
      <c r="Y2994" s="140">
        <v>0</v>
      </c>
      <c r="Z2994" s="140">
        <v>13093528065.268847</v>
      </c>
      <c r="AA2994" s="140">
        <v>9794519858.9285355</v>
      </c>
      <c r="AB2994" s="140">
        <v>7380708675.2164497</v>
      </c>
      <c r="AC2994" s="140">
        <v>2413811183.7120924</v>
      </c>
      <c r="AD2994" s="140">
        <v>3299008206.3402772</v>
      </c>
      <c r="AE2994" s="140">
        <v>2485983880.6646309</v>
      </c>
      <c r="AF2994" s="140">
        <v>813024325.67565</v>
      </c>
      <c r="AG2994" s="140">
        <v>-2085791872.4179461</v>
      </c>
      <c r="AH2994" s="140">
        <v>365734</v>
      </c>
      <c r="AI2994" s="44"/>
      <c r="AK2994" s="44"/>
      <c r="AL2994" s="4"/>
    </row>
    <row r="2995" spans="1:38" x14ac:dyDescent="0.35">
      <c r="A2995" s="140" t="s">
        <v>162</v>
      </c>
      <c r="B2995" s="140" t="s">
        <v>163</v>
      </c>
      <c r="C2995" s="140" t="s">
        <v>6</v>
      </c>
      <c r="D2995" s="140" t="s">
        <v>3</v>
      </c>
      <c r="E2995" s="140" t="s">
        <v>535</v>
      </c>
      <c r="F2995" s="140">
        <v>2011</v>
      </c>
      <c r="G2995" s="140" t="s">
        <v>2569</v>
      </c>
      <c r="H2995" s="140">
        <v>17922762790.07896</v>
      </c>
      <c r="I2995" s="140">
        <v>6595941155.2569246</v>
      </c>
      <c r="J2995" s="140">
        <v>41062431.85211248</v>
      </c>
      <c r="K2995" s="140">
        <v>41062431.85211248</v>
      </c>
      <c r="L2995" s="140">
        <v>1209004.8781989797</v>
      </c>
      <c r="M2995" s="140">
        <v>1082829.2672799551</v>
      </c>
      <c r="N2995" s="140">
        <v>0</v>
      </c>
      <c r="O2995" s="140">
        <v>0</v>
      </c>
      <c r="P2995" s="140">
        <v>0</v>
      </c>
      <c r="Q2995" s="140">
        <v>38770597.706633545</v>
      </c>
      <c r="R2995" s="140">
        <v>38770597.706633545</v>
      </c>
      <c r="S2995" s="140">
        <v>0</v>
      </c>
      <c r="T2995" s="140">
        <v>0</v>
      </c>
      <c r="U2995" s="140">
        <v>0</v>
      </c>
      <c r="V2995" s="140">
        <v>0</v>
      </c>
      <c r="W2995" s="140">
        <v>0</v>
      </c>
      <c r="X2995" s="140">
        <v>0</v>
      </c>
      <c r="Y2995" s="140">
        <v>0</v>
      </c>
      <c r="Z2995" s="140">
        <v>13835141932.808695</v>
      </c>
      <c r="AA2995" s="140">
        <v>10512140870.094896</v>
      </c>
      <c r="AB2995" s="140">
        <v>7805652000.7489262</v>
      </c>
      <c r="AC2995" s="140">
        <v>2706488869.3460031</v>
      </c>
      <c r="AD2995" s="140">
        <v>3323001062.713798</v>
      </c>
      <c r="AE2995" s="140">
        <v>2467450751.8684387</v>
      </c>
      <c r="AF2995" s="140">
        <v>855550310.84535193</v>
      </c>
      <c r="AG2995" s="140">
        <v>-2549382729.8387709</v>
      </c>
      <c r="AH2995" s="140">
        <v>380495</v>
      </c>
      <c r="AI2995" s="44"/>
      <c r="AK2995" s="44"/>
      <c r="AL2995" s="4"/>
    </row>
    <row r="2996" spans="1:38" x14ac:dyDescent="0.35">
      <c r="A2996" s="140" t="s">
        <v>162</v>
      </c>
      <c r="B2996" s="140" t="s">
        <v>163</v>
      </c>
      <c r="C2996" s="140" t="s">
        <v>6</v>
      </c>
      <c r="D2996" s="140" t="s">
        <v>3</v>
      </c>
      <c r="E2996" s="140" t="s">
        <v>535</v>
      </c>
      <c r="F2996" s="140">
        <v>2012</v>
      </c>
      <c r="G2996" s="140" t="s">
        <v>2570</v>
      </c>
      <c r="H2996" s="140">
        <v>18695461039.13448</v>
      </c>
      <c r="I2996" s="140">
        <v>7166453694.9347916</v>
      </c>
      <c r="J2996" s="140">
        <v>57610944.058029413</v>
      </c>
      <c r="K2996" s="140">
        <v>57610944.058029413</v>
      </c>
      <c r="L2996" s="140">
        <v>1237664.9217227234</v>
      </c>
      <c r="M2996" s="140">
        <v>1083355.1592614336</v>
      </c>
      <c r="N2996" s="140">
        <v>0</v>
      </c>
      <c r="O2996" s="140">
        <v>0</v>
      </c>
      <c r="P2996" s="140">
        <v>0</v>
      </c>
      <c r="Q2996" s="140">
        <v>55289923.977045253</v>
      </c>
      <c r="R2996" s="140">
        <v>55289923.977045253</v>
      </c>
      <c r="S2996" s="140">
        <v>0</v>
      </c>
      <c r="T2996" s="140">
        <v>0</v>
      </c>
      <c r="U2996" s="140">
        <v>0</v>
      </c>
      <c r="V2996" s="140">
        <v>0</v>
      </c>
      <c r="W2996" s="140">
        <v>0</v>
      </c>
      <c r="X2996" s="140">
        <v>0</v>
      </c>
      <c r="Y2996" s="140">
        <v>0</v>
      </c>
      <c r="Z2996" s="140">
        <v>14033615231.018522</v>
      </c>
      <c r="AA2996" s="140">
        <v>10826681611.63578</v>
      </c>
      <c r="AB2996" s="140">
        <v>8015032896.9124136</v>
      </c>
      <c r="AC2996" s="140">
        <v>2811648714.7233438</v>
      </c>
      <c r="AD2996" s="140">
        <v>3206933619.3827801</v>
      </c>
      <c r="AE2996" s="140">
        <v>2374104954.7391162</v>
      </c>
      <c r="AF2996" s="140">
        <v>832828664.64365613</v>
      </c>
      <c r="AG2996" s="140">
        <v>-2562218830.8768625</v>
      </c>
      <c r="AH2996" s="140">
        <v>397237</v>
      </c>
      <c r="AI2996" s="44"/>
      <c r="AK2996" s="44"/>
      <c r="AL2996" s="4"/>
    </row>
    <row r="2997" spans="1:38" x14ac:dyDescent="0.35">
      <c r="A2997" s="140" t="s">
        <v>162</v>
      </c>
      <c r="B2997" s="140" t="s">
        <v>163</v>
      </c>
      <c r="C2997" s="140" t="s">
        <v>6</v>
      </c>
      <c r="D2997" s="140" t="s">
        <v>3</v>
      </c>
      <c r="E2997" s="140" t="s">
        <v>535</v>
      </c>
      <c r="F2997" s="140">
        <v>2013</v>
      </c>
      <c r="G2997" s="140" t="s">
        <v>2571</v>
      </c>
      <c r="H2997" s="140">
        <v>20347174328.690521</v>
      </c>
      <c r="I2997" s="140">
        <v>7823855737.0243435</v>
      </c>
      <c r="J2997" s="140">
        <v>300778417.35963279</v>
      </c>
      <c r="K2997" s="140">
        <v>300778417.35963279</v>
      </c>
      <c r="L2997" s="140">
        <v>1233539.2396093577</v>
      </c>
      <c r="M2997" s="140">
        <v>1097222.0284899424</v>
      </c>
      <c r="N2997" s="140">
        <v>0</v>
      </c>
      <c r="O2997" s="140">
        <v>214187776.86781454</v>
      </c>
      <c r="P2997" s="140">
        <v>0</v>
      </c>
      <c r="Q2997" s="140">
        <v>84259879.223718926</v>
      </c>
      <c r="R2997" s="140">
        <v>84259879.223718926</v>
      </c>
      <c r="S2997" s="140">
        <v>0</v>
      </c>
      <c r="T2997" s="140">
        <v>0</v>
      </c>
      <c r="U2997" s="140">
        <v>0</v>
      </c>
      <c r="V2997" s="140">
        <v>0</v>
      </c>
      <c r="W2997" s="140">
        <v>0</v>
      </c>
      <c r="X2997" s="140">
        <v>0</v>
      </c>
      <c r="Y2997" s="140">
        <v>0</v>
      </c>
      <c r="Z2997" s="140">
        <v>14732432665.73934</v>
      </c>
      <c r="AA2997" s="140">
        <v>11532249194.862858</v>
      </c>
      <c r="AB2997" s="140">
        <v>8584696176.0032625</v>
      </c>
      <c r="AC2997" s="140">
        <v>2947553018.8595915</v>
      </c>
      <c r="AD2997" s="140">
        <v>3200183470.876482</v>
      </c>
      <c r="AE2997" s="140">
        <v>2382241516.0071311</v>
      </c>
      <c r="AF2997" s="140">
        <v>817941954.86933875</v>
      </c>
      <c r="AG2997" s="140">
        <v>-2509892491.4327922</v>
      </c>
      <c r="AH2997" s="140">
        <v>415593</v>
      </c>
      <c r="AI2997" s="44"/>
      <c r="AK2997" s="44"/>
      <c r="AL2997" s="4"/>
    </row>
    <row r="2998" spans="1:38" x14ac:dyDescent="0.35">
      <c r="A2998" s="140" t="s">
        <v>162</v>
      </c>
      <c r="B2998" s="140" t="s">
        <v>163</v>
      </c>
      <c r="C2998" s="140" t="s">
        <v>6</v>
      </c>
      <c r="D2998" s="140" t="s">
        <v>3</v>
      </c>
      <c r="E2998" s="140" t="s">
        <v>535</v>
      </c>
      <c r="F2998" s="140">
        <v>2014</v>
      </c>
      <c r="G2998" s="140" t="s">
        <v>2572</v>
      </c>
      <c r="H2998" s="140">
        <v>21673988493.095642</v>
      </c>
      <c r="I2998" s="140">
        <v>8693290057.936533</v>
      </c>
      <c r="J2998" s="140">
        <v>81052447.339531988</v>
      </c>
      <c r="K2998" s="140">
        <v>81052447.339531988</v>
      </c>
      <c r="L2998" s="140">
        <v>1261586.932407045</v>
      </c>
      <c r="M2998" s="140">
        <v>1090403.7308585262</v>
      </c>
      <c r="N2998" s="140">
        <v>0</v>
      </c>
      <c r="O2998" s="140">
        <v>0</v>
      </c>
      <c r="P2998" s="140">
        <v>0</v>
      </c>
      <c r="Q2998" s="140">
        <v>78700456.676266417</v>
      </c>
      <c r="R2998" s="140">
        <v>78700456.676266417</v>
      </c>
      <c r="S2998" s="140">
        <v>0</v>
      </c>
      <c r="T2998" s="140">
        <v>0</v>
      </c>
      <c r="U2998" s="140">
        <v>0</v>
      </c>
      <c r="V2998" s="140">
        <v>0</v>
      </c>
      <c r="W2998" s="140">
        <v>0</v>
      </c>
      <c r="X2998" s="140">
        <v>0</v>
      </c>
      <c r="Y2998" s="140">
        <v>0</v>
      </c>
      <c r="Z2998" s="140">
        <v>15666101632.6196</v>
      </c>
      <c r="AA2998" s="140">
        <v>12432100957.360586</v>
      </c>
      <c r="AB2998" s="140">
        <v>9365883696.0454483</v>
      </c>
      <c r="AC2998" s="140">
        <v>3066217261.3151736</v>
      </c>
      <c r="AD2998" s="140">
        <v>3234000675.2589712</v>
      </c>
      <c r="AE2998" s="140">
        <v>2436376144.4098325</v>
      </c>
      <c r="AF2998" s="140">
        <v>797624530.84915125</v>
      </c>
      <c r="AG2998" s="140">
        <v>-2766455644.8000212</v>
      </c>
      <c r="AH2998" s="140">
        <v>435015</v>
      </c>
      <c r="AI2998" s="44"/>
      <c r="AK2998" s="44"/>
      <c r="AL2998" s="4"/>
    </row>
    <row r="2999" spans="1:38" x14ac:dyDescent="0.35">
      <c r="A2999" s="140" t="s">
        <v>162</v>
      </c>
      <c r="B2999" s="140" t="s">
        <v>163</v>
      </c>
      <c r="C2999" s="140" t="s">
        <v>6</v>
      </c>
      <c r="D2999" s="140" t="s">
        <v>3</v>
      </c>
      <c r="E2999" s="140" t="s">
        <v>535</v>
      </c>
      <c r="F2999" s="140">
        <v>2015</v>
      </c>
      <c r="G2999" s="140" t="s">
        <v>2573</v>
      </c>
      <c r="H2999" s="140">
        <v>22801628433.659237</v>
      </c>
      <c r="I2999" s="140">
        <v>9549342349.0084</v>
      </c>
      <c r="J2999" s="140">
        <v>92401506.041715816</v>
      </c>
      <c r="K2999" s="140">
        <v>92401506.041715816</v>
      </c>
      <c r="L2999" s="140">
        <v>1197463.5752712002</v>
      </c>
      <c r="M2999" s="140">
        <v>1090793.4784566762</v>
      </c>
      <c r="N2999" s="140">
        <v>0</v>
      </c>
      <c r="O2999" s="140">
        <v>41775234.501921594</v>
      </c>
      <c r="P2999" s="140">
        <v>0</v>
      </c>
      <c r="Q2999" s="140">
        <v>48338014.486066349</v>
      </c>
      <c r="R2999" s="140">
        <v>48338014.486066349</v>
      </c>
      <c r="S2999" s="140">
        <v>0</v>
      </c>
      <c r="T2999" s="140">
        <v>0</v>
      </c>
      <c r="U2999" s="140">
        <v>0</v>
      </c>
      <c r="V2999" s="140">
        <v>0</v>
      </c>
      <c r="W2999" s="140">
        <v>0</v>
      </c>
      <c r="X2999" s="140">
        <v>0</v>
      </c>
      <c r="Y2999" s="140">
        <v>0</v>
      </c>
      <c r="Z2999" s="140">
        <v>16134937839.855246</v>
      </c>
      <c r="AA2999" s="140">
        <v>12967045943.189236</v>
      </c>
      <c r="AB2999" s="140">
        <v>9875707222.1872082</v>
      </c>
      <c r="AC2999" s="140">
        <v>3091338721.0020299</v>
      </c>
      <c r="AD2999" s="140">
        <v>3167891896.666007</v>
      </c>
      <c r="AE2999" s="140">
        <v>2412667697.7993474</v>
      </c>
      <c r="AF2999" s="140">
        <v>755224198.8666507</v>
      </c>
      <c r="AG2999" s="140">
        <v>-2975053261.2461247</v>
      </c>
      <c r="AH2999" s="140">
        <v>454915</v>
      </c>
      <c r="AI2999" s="44"/>
      <c r="AK2999" s="44"/>
      <c r="AL2999" s="4"/>
    </row>
    <row r="3000" spans="1:38" x14ac:dyDescent="0.35">
      <c r="A3000" s="140" t="s">
        <v>162</v>
      </c>
      <c r="B3000" s="140" t="s">
        <v>163</v>
      </c>
      <c r="C3000" s="140" t="s">
        <v>6</v>
      </c>
      <c r="D3000" s="140" t="s">
        <v>3</v>
      </c>
      <c r="E3000" s="140" t="s">
        <v>535</v>
      </c>
      <c r="F3000" s="140">
        <v>2016</v>
      </c>
      <c r="G3000" s="140" t="s">
        <v>2574</v>
      </c>
      <c r="H3000" s="140">
        <v>23968792541.587482</v>
      </c>
      <c r="I3000" s="140">
        <v>10434721694.857838</v>
      </c>
      <c r="J3000" s="140">
        <v>92224280.299712077</v>
      </c>
      <c r="K3000" s="140">
        <v>92224280.299712077</v>
      </c>
      <c r="L3000" s="140">
        <v>1162473.0748759268</v>
      </c>
      <c r="M3000" s="140">
        <v>1097962.3862622441</v>
      </c>
      <c r="N3000" s="140">
        <v>0</v>
      </c>
      <c r="O3000" s="140">
        <v>45969465.336851411</v>
      </c>
      <c r="P3000" s="140">
        <v>0</v>
      </c>
      <c r="Q3000" s="140">
        <v>43994379.501722492</v>
      </c>
      <c r="R3000" s="140">
        <v>43994379.501722492</v>
      </c>
      <c r="S3000" s="140">
        <v>0</v>
      </c>
      <c r="T3000" s="140">
        <v>0</v>
      </c>
      <c r="U3000" s="140">
        <v>0</v>
      </c>
      <c r="V3000" s="140">
        <v>0</v>
      </c>
      <c r="W3000" s="140">
        <v>0</v>
      </c>
      <c r="X3000" s="140">
        <v>0</v>
      </c>
      <c r="Y3000" s="140">
        <v>0</v>
      </c>
      <c r="Z3000" s="140">
        <v>17222386433.696293</v>
      </c>
      <c r="AA3000" s="140">
        <v>14049457909.621572</v>
      </c>
      <c r="AB3000" s="140">
        <v>10712330257.433252</v>
      </c>
      <c r="AC3000" s="140">
        <v>3337127652.1883554</v>
      </c>
      <c r="AD3000" s="140">
        <v>3172928524.0747194</v>
      </c>
      <c r="AE3000" s="140">
        <v>2419271864.5636368</v>
      </c>
      <c r="AF3000" s="140">
        <v>753656659.51107776</v>
      </c>
      <c r="AG3000" s="140">
        <v>-3780539867.2663612</v>
      </c>
      <c r="AH3000" s="140">
        <v>475513</v>
      </c>
      <c r="AI3000" s="44"/>
      <c r="AK3000" s="44"/>
      <c r="AL3000" s="4"/>
    </row>
    <row r="3001" spans="1:38" x14ac:dyDescent="0.35">
      <c r="A3001" s="140" t="s">
        <v>162</v>
      </c>
      <c r="B3001" s="140" t="s">
        <v>163</v>
      </c>
      <c r="C3001" s="140" t="s">
        <v>6</v>
      </c>
      <c r="D3001" s="140" t="s">
        <v>3</v>
      </c>
      <c r="E3001" s="140" t="s">
        <v>535</v>
      </c>
      <c r="F3001" s="140">
        <v>2017</v>
      </c>
      <c r="G3001" s="140" t="s">
        <v>2575</v>
      </c>
      <c r="H3001" s="140">
        <v>25034280882.397236</v>
      </c>
      <c r="I3001" s="140">
        <v>11361832307.820601</v>
      </c>
      <c r="J3001" s="140">
        <v>80678360.614912361</v>
      </c>
      <c r="K3001" s="140">
        <v>80678360.614912361</v>
      </c>
      <c r="L3001" s="140">
        <v>1131777.8182408882</v>
      </c>
      <c r="M3001" s="140">
        <v>1098711.2149225988</v>
      </c>
      <c r="N3001" s="140">
        <v>0</v>
      </c>
      <c r="O3001" s="140">
        <v>50606896.534707539</v>
      </c>
      <c r="P3001" s="140">
        <v>0</v>
      </c>
      <c r="Q3001" s="140">
        <v>27840975.047041338</v>
      </c>
      <c r="R3001" s="140">
        <v>27840975.047041338</v>
      </c>
      <c r="S3001" s="140">
        <v>0</v>
      </c>
      <c r="T3001" s="140">
        <v>0</v>
      </c>
      <c r="U3001" s="140">
        <v>0</v>
      </c>
      <c r="V3001" s="140">
        <v>0</v>
      </c>
      <c r="W3001" s="140">
        <v>0</v>
      </c>
      <c r="X3001" s="140">
        <v>0</v>
      </c>
      <c r="Y3001" s="140">
        <v>0</v>
      </c>
      <c r="Z3001" s="140">
        <v>18129699105.799595</v>
      </c>
      <c r="AA3001" s="140">
        <v>14992562734.597124</v>
      </c>
      <c r="AB3001" s="140">
        <v>11407767731.113846</v>
      </c>
      <c r="AC3001" s="140">
        <v>3584795003.4832702</v>
      </c>
      <c r="AD3001" s="140">
        <v>3137136371.2024693</v>
      </c>
      <c r="AE3001" s="140">
        <v>2387031736.8039107</v>
      </c>
      <c r="AF3001" s="140">
        <v>750104634.39854348</v>
      </c>
      <c r="AG3001" s="140">
        <v>-4537928891.8378754</v>
      </c>
      <c r="AH3001" s="140">
        <v>496402</v>
      </c>
      <c r="AI3001" s="44"/>
      <c r="AK3001" s="44"/>
      <c r="AL3001" s="4"/>
    </row>
    <row r="3002" spans="1:38" x14ac:dyDescent="0.35">
      <c r="A3002" s="140" t="s">
        <v>162</v>
      </c>
      <c r="B3002" s="140" t="s">
        <v>163</v>
      </c>
      <c r="C3002" s="140" t="s">
        <v>6</v>
      </c>
      <c r="D3002" s="140" t="s">
        <v>3</v>
      </c>
      <c r="E3002" s="140" t="s">
        <v>535</v>
      </c>
      <c r="F3002" s="140">
        <v>2018</v>
      </c>
      <c r="G3002" s="140" t="s">
        <v>2576</v>
      </c>
      <c r="H3002" s="140">
        <v>26194589840.515514</v>
      </c>
      <c r="I3002" s="140">
        <v>12414989164.345346</v>
      </c>
      <c r="J3002" s="140">
        <v>118503871.27788863</v>
      </c>
      <c r="K3002" s="140">
        <v>118503871.27788863</v>
      </c>
      <c r="L3002" s="140">
        <v>1051494.7459593168</v>
      </c>
      <c r="M3002" s="140">
        <v>1186242.6885723416</v>
      </c>
      <c r="N3002" s="140">
        <v>0</v>
      </c>
      <c r="O3002" s="140">
        <v>53676124.586633697</v>
      </c>
      <c r="P3002" s="140">
        <v>0</v>
      </c>
      <c r="Q3002" s="140">
        <v>62590009.256723262</v>
      </c>
      <c r="R3002" s="140">
        <v>62590009.256723262</v>
      </c>
      <c r="S3002" s="140">
        <v>0</v>
      </c>
      <c r="T3002" s="140">
        <v>0</v>
      </c>
      <c r="U3002" s="140">
        <v>0</v>
      </c>
      <c r="V3002" s="140">
        <v>0</v>
      </c>
      <c r="W3002" s="140" t="s">
        <v>728</v>
      </c>
      <c r="X3002" s="140">
        <v>0</v>
      </c>
      <c r="Y3002" s="140">
        <v>0</v>
      </c>
      <c r="Z3002" s="140">
        <v>19502946804.892277</v>
      </c>
      <c r="AA3002" s="140">
        <v>16309612727.675234</v>
      </c>
      <c r="AB3002" s="140">
        <v>12409904635.742506</v>
      </c>
      <c r="AC3002" s="140">
        <v>3899708091.9327168</v>
      </c>
      <c r="AD3002" s="140">
        <v>3193334077.2170444</v>
      </c>
      <c r="AE3002" s="140">
        <v>2429792296.7284918</v>
      </c>
      <c r="AF3002" s="140">
        <v>763541780.48854685</v>
      </c>
      <c r="AG3002" s="140">
        <v>-5841850000</v>
      </c>
      <c r="AH3002" s="140">
        <v>515696</v>
      </c>
      <c r="AI3002" s="44"/>
      <c r="AK3002" s="44"/>
      <c r="AL3002" s="4"/>
    </row>
    <row r="3003" spans="1:38" x14ac:dyDescent="0.35">
      <c r="A3003" s="140" t="s">
        <v>172</v>
      </c>
      <c r="B3003" s="140" t="s">
        <v>173</v>
      </c>
      <c r="C3003" s="140" t="s">
        <v>6</v>
      </c>
      <c r="D3003" s="140" t="s">
        <v>11</v>
      </c>
      <c r="E3003" s="140" t="s">
        <v>535</v>
      </c>
      <c r="F3003" s="140">
        <v>1995</v>
      </c>
      <c r="G3003" s="140" t="s">
        <v>2577</v>
      </c>
      <c r="H3003" s="140">
        <v>7228464378708.1572</v>
      </c>
      <c r="I3003" s="140">
        <v>2856778592793.0586</v>
      </c>
      <c r="J3003" s="140">
        <v>934760543095.5802</v>
      </c>
      <c r="K3003" s="140">
        <v>520965007617.96594</v>
      </c>
      <c r="L3003" s="140">
        <v>22757727380.497669</v>
      </c>
      <c r="M3003" s="140">
        <v>142772208524.7933</v>
      </c>
      <c r="N3003" s="140">
        <v>11891266113.299192</v>
      </c>
      <c r="O3003" s="140">
        <v>34876268796.955589</v>
      </c>
      <c r="P3003" s="140">
        <v>16777603967.992523</v>
      </c>
      <c r="Q3003" s="140">
        <v>291889932834.42761</v>
      </c>
      <c r="R3003" s="140">
        <v>153589722378.04346</v>
      </c>
      <c r="S3003" s="140">
        <v>138300210456.38419</v>
      </c>
      <c r="T3003" s="140">
        <v>413795535477.61426</v>
      </c>
      <c r="U3003" s="140">
        <v>399536470605.50354</v>
      </c>
      <c r="V3003" s="140">
        <v>386559164881.83356</v>
      </c>
      <c r="W3003" s="140">
        <v>11866950504.345036</v>
      </c>
      <c r="X3003" s="140">
        <v>1110355219.3249559</v>
      </c>
      <c r="Y3003" s="140">
        <v>14259064872.110708</v>
      </c>
      <c r="Z3003" s="140">
        <v>3765193951707.021</v>
      </c>
      <c r="AA3003" s="140">
        <v>2325883287650.4561</v>
      </c>
      <c r="AB3003" s="140">
        <v>1845388981745.9875</v>
      </c>
      <c r="AC3003" s="140">
        <v>480494305904.46985</v>
      </c>
      <c r="AD3003" s="140">
        <v>1439310664056.5645</v>
      </c>
      <c r="AE3003" s="140">
        <v>1141969614237.4316</v>
      </c>
      <c r="AF3003" s="140">
        <v>297341049819.13153</v>
      </c>
      <c r="AG3003" s="140">
        <v>-328268708887.50055</v>
      </c>
      <c r="AH3003" s="140">
        <v>91663285</v>
      </c>
      <c r="AI3003" s="44"/>
      <c r="AK3003" s="44"/>
      <c r="AL3003" s="4"/>
    </row>
    <row r="3004" spans="1:38" x14ac:dyDescent="0.35">
      <c r="A3004" s="140" t="s">
        <v>172</v>
      </c>
      <c r="B3004" s="140" t="s">
        <v>173</v>
      </c>
      <c r="C3004" s="140" t="s">
        <v>6</v>
      </c>
      <c r="D3004" s="140" t="s">
        <v>11</v>
      </c>
      <c r="E3004" s="140" t="s">
        <v>535</v>
      </c>
      <c r="F3004" s="140">
        <v>1996</v>
      </c>
      <c r="G3004" s="140" t="s">
        <v>2578</v>
      </c>
      <c r="H3004" s="140">
        <v>7323302661570.1211</v>
      </c>
      <c r="I3004" s="140">
        <v>2921460561175.0781</v>
      </c>
      <c r="J3004" s="140">
        <v>949112496650.9115</v>
      </c>
      <c r="K3004" s="140">
        <v>526046380738.31476</v>
      </c>
      <c r="L3004" s="140">
        <v>21382417194.185425</v>
      </c>
      <c r="M3004" s="140">
        <v>165003224139.66232</v>
      </c>
      <c r="N3004" s="140">
        <v>12051824140.98848</v>
      </c>
      <c r="O3004" s="140">
        <v>41169382547.390549</v>
      </c>
      <c r="P3004" s="140">
        <v>16804440203.362375</v>
      </c>
      <c r="Q3004" s="140">
        <v>269635092512.72559</v>
      </c>
      <c r="R3004" s="140">
        <v>144256135246.08014</v>
      </c>
      <c r="S3004" s="140">
        <v>125378957266.64546</v>
      </c>
      <c r="T3004" s="140">
        <v>423066115912.59668</v>
      </c>
      <c r="U3004" s="140">
        <v>407860944681.70758</v>
      </c>
      <c r="V3004" s="140">
        <v>395548265797.39935</v>
      </c>
      <c r="W3004" s="140">
        <v>11481813773.128489</v>
      </c>
      <c r="X3004" s="140">
        <v>830865111.17973685</v>
      </c>
      <c r="Y3004" s="140">
        <v>15205171230.889105</v>
      </c>
      <c r="Z3004" s="140">
        <v>3781626344448.582</v>
      </c>
      <c r="AA3004" s="140">
        <v>2336028189929.0454</v>
      </c>
      <c r="AB3004" s="140">
        <v>1836888061151.187</v>
      </c>
      <c r="AC3004" s="140">
        <v>499140128777.85553</v>
      </c>
      <c r="AD3004" s="140">
        <v>1445598154519.5366</v>
      </c>
      <c r="AE3004" s="140">
        <v>1136716587028.7681</v>
      </c>
      <c r="AF3004" s="140">
        <v>308881567490.77161</v>
      </c>
      <c r="AG3004" s="140">
        <v>-328896740704.44983</v>
      </c>
      <c r="AH3004" s="140">
        <v>93147044</v>
      </c>
      <c r="AI3004" s="44"/>
      <c r="AK3004" s="44"/>
      <c r="AL3004" s="4"/>
    </row>
    <row r="3005" spans="1:38" x14ac:dyDescent="0.35">
      <c r="A3005" s="140" t="s">
        <v>172</v>
      </c>
      <c r="B3005" s="140" t="s">
        <v>173</v>
      </c>
      <c r="C3005" s="140" t="s">
        <v>6</v>
      </c>
      <c r="D3005" s="140" t="s">
        <v>11</v>
      </c>
      <c r="E3005" s="140" t="s">
        <v>535</v>
      </c>
      <c r="F3005" s="140">
        <v>1997</v>
      </c>
      <c r="G3005" s="140" t="s">
        <v>2579</v>
      </c>
      <c r="H3005" s="140">
        <v>7689763081644.6045</v>
      </c>
      <c r="I3005" s="140">
        <v>3008311404518.9082</v>
      </c>
      <c r="J3005" s="140">
        <v>930008943156.81116</v>
      </c>
      <c r="K3005" s="140">
        <v>518164358714.00073</v>
      </c>
      <c r="L3005" s="140">
        <v>21443779261.115925</v>
      </c>
      <c r="M3005" s="140">
        <v>173730085924.17789</v>
      </c>
      <c r="N3005" s="140">
        <v>12212382168.677767</v>
      </c>
      <c r="O3005" s="140">
        <v>36180644418.0868</v>
      </c>
      <c r="P3005" s="140">
        <v>17535749657.488853</v>
      </c>
      <c r="Q3005" s="140">
        <v>257061717284.45349</v>
      </c>
      <c r="R3005" s="140">
        <v>137598825386.01657</v>
      </c>
      <c r="S3005" s="140">
        <v>119462891898.4369</v>
      </c>
      <c r="T3005" s="140">
        <v>411844584442.81042</v>
      </c>
      <c r="U3005" s="140">
        <v>396348893092.84772</v>
      </c>
      <c r="V3005" s="140">
        <v>383686803233.00623</v>
      </c>
      <c r="W3005" s="140">
        <v>11927463226.25395</v>
      </c>
      <c r="X3005" s="140">
        <v>734626633.58752012</v>
      </c>
      <c r="Y3005" s="140">
        <v>15495691349.962687</v>
      </c>
      <c r="Z3005" s="140">
        <v>4056597836058.1025</v>
      </c>
      <c r="AA3005" s="140">
        <v>2512170645276.3813</v>
      </c>
      <c r="AB3005" s="140">
        <v>1982251464138.7832</v>
      </c>
      <c r="AC3005" s="140">
        <v>529919181137.60413</v>
      </c>
      <c r="AD3005" s="140">
        <v>1544427190781.7214</v>
      </c>
      <c r="AE3005" s="140">
        <v>1218644547869.0793</v>
      </c>
      <c r="AF3005" s="140">
        <v>325782642912.64288</v>
      </c>
      <c r="AG3005" s="140">
        <v>-305155102089.21753</v>
      </c>
      <c r="AH3005" s="140">
        <v>94611002</v>
      </c>
      <c r="AI3005" s="44"/>
      <c r="AK3005" s="44"/>
      <c r="AL3005" s="4"/>
    </row>
    <row r="3006" spans="1:38" x14ac:dyDescent="0.35">
      <c r="A3006" s="140" t="s">
        <v>172</v>
      </c>
      <c r="B3006" s="140" t="s">
        <v>173</v>
      </c>
      <c r="C3006" s="140" t="s">
        <v>6</v>
      </c>
      <c r="D3006" s="140" t="s">
        <v>11</v>
      </c>
      <c r="E3006" s="140" t="s">
        <v>535</v>
      </c>
      <c r="F3006" s="140">
        <v>1998</v>
      </c>
      <c r="G3006" s="140" t="s">
        <v>2580</v>
      </c>
      <c r="H3006" s="140">
        <v>7889178952355.6064</v>
      </c>
      <c r="I3006" s="140">
        <v>3109910425601.313</v>
      </c>
      <c r="J3006" s="140">
        <v>780549498929.00415</v>
      </c>
      <c r="K3006" s="140">
        <v>518798799371.93964</v>
      </c>
      <c r="L3006" s="140">
        <v>22699601256.374237</v>
      </c>
      <c r="M3006" s="140">
        <v>175210862102.06152</v>
      </c>
      <c r="N3006" s="140">
        <v>12372940196.367056</v>
      </c>
      <c r="O3006" s="140">
        <v>32195209996.456093</v>
      </c>
      <c r="P3006" s="140">
        <v>19007437242.773815</v>
      </c>
      <c r="Q3006" s="140">
        <v>257312748577.90686</v>
      </c>
      <c r="R3006" s="140">
        <v>138172444133.03235</v>
      </c>
      <c r="S3006" s="140">
        <v>119140304444.87451</v>
      </c>
      <c r="T3006" s="140">
        <v>261750699557.06458</v>
      </c>
      <c r="U3006" s="140">
        <v>244517877531.91022</v>
      </c>
      <c r="V3006" s="140">
        <v>234941790760.73477</v>
      </c>
      <c r="W3006" s="140">
        <v>8842127795.9547863</v>
      </c>
      <c r="X3006" s="140">
        <v>733958975.22067237</v>
      </c>
      <c r="Y3006" s="140">
        <v>17232822025.15435</v>
      </c>
      <c r="Z3006" s="140">
        <v>4293410428409.8174</v>
      </c>
      <c r="AA3006" s="140">
        <v>2660071316327.3711</v>
      </c>
      <c r="AB3006" s="140">
        <v>2116467378650.4368</v>
      </c>
      <c r="AC3006" s="140">
        <v>543603937676.93475</v>
      </c>
      <c r="AD3006" s="140">
        <v>1633339112082.4465</v>
      </c>
      <c r="AE3006" s="140">
        <v>1299554988536.6062</v>
      </c>
      <c r="AF3006" s="140">
        <v>333784123545.84186</v>
      </c>
      <c r="AG3006" s="140">
        <v>-294691400584.52826</v>
      </c>
      <c r="AH3006" s="140">
        <v>96056321</v>
      </c>
      <c r="AI3006" s="44"/>
      <c r="AK3006" s="44"/>
      <c r="AL3006" s="4"/>
    </row>
    <row r="3007" spans="1:38" x14ac:dyDescent="0.35">
      <c r="A3007" s="140" t="s">
        <v>172</v>
      </c>
      <c r="B3007" s="140" t="s">
        <v>173</v>
      </c>
      <c r="C3007" s="140" t="s">
        <v>6</v>
      </c>
      <c r="D3007" s="140" t="s">
        <v>11</v>
      </c>
      <c r="E3007" s="140" t="s">
        <v>535</v>
      </c>
      <c r="F3007" s="140">
        <v>1999</v>
      </c>
      <c r="G3007" s="140" t="s">
        <v>2581</v>
      </c>
      <c r="H3007" s="140">
        <v>8141897207174.4756</v>
      </c>
      <c r="I3007" s="140">
        <v>3216795655707.8633</v>
      </c>
      <c r="J3007" s="140">
        <v>808935520868.42114</v>
      </c>
      <c r="K3007" s="140">
        <v>532470250049.50537</v>
      </c>
      <c r="L3007" s="140">
        <v>23153144047.500481</v>
      </c>
      <c r="M3007" s="140">
        <v>174320971665.5759</v>
      </c>
      <c r="N3007" s="140">
        <v>12533498224.056343</v>
      </c>
      <c r="O3007" s="140">
        <v>40844761028.510345</v>
      </c>
      <c r="P3007" s="140">
        <v>20654191084.418579</v>
      </c>
      <c r="Q3007" s="140">
        <v>260963683999.44382</v>
      </c>
      <c r="R3007" s="140">
        <v>141115236011.9288</v>
      </c>
      <c r="S3007" s="140">
        <v>119848447987.51501</v>
      </c>
      <c r="T3007" s="140">
        <v>276465270818.91559</v>
      </c>
      <c r="U3007" s="140">
        <v>258617614087.21219</v>
      </c>
      <c r="V3007" s="140">
        <v>248535488222.78693</v>
      </c>
      <c r="W3007" s="140">
        <v>9412933903.7990513</v>
      </c>
      <c r="X3007" s="140">
        <v>669191960.62620699</v>
      </c>
      <c r="Y3007" s="140">
        <v>17847656731.703423</v>
      </c>
      <c r="Z3007" s="140">
        <v>4455519869032.0557</v>
      </c>
      <c r="AA3007" s="140">
        <v>2706784812534.1226</v>
      </c>
      <c r="AB3007" s="140">
        <v>2150784895443.8696</v>
      </c>
      <c r="AC3007" s="140">
        <v>555999917090.25684</v>
      </c>
      <c r="AD3007" s="140">
        <v>1748735056497.9333</v>
      </c>
      <c r="AE3007" s="140">
        <v>1389527873893.9351</v>
      </c>
      <c r="AF3007" s="140">
        <v>359207182603.99908</v>
      </c>
      <c r="AG3007" s="140">
        <v>-339353838433.8642</v>
      </c>
      <c r="AH3007" s="140">
        <v>97484832</v>
      </c>
      <c r="AI3007" s="44"/>
      <c r="AK3007" s="44"/>
      <c r="AL3007" s="4"/>
    </row>
    <row r="3008" spans="1:38" x14ac:dyDescent="0.35">
      <c r="A3008" s="140" t="s">
        <v>172</v>
      </c>
      <c r="B3008" s="140" t="s">
        <v>173</v>
      </c>
      <c r="C3008" s="140" t="s">
        <v>6</v>
      </c>
      <c r="D3008" s="140" t="s">
        <v>11</v>
      </c>
      <c r="E3008" s="140" t="s">
        <v>535</v>
      </c>
      <c r="F3008" s="140">
        <v>2000</v>
      </c>
      <c r="G3008" s="140" t="s">
        <v>2582</v>
      </c>
      <c r="H3008" s="140">
        <v>8679680555842.9287</v>
      </c>
      <c r="I3008" s="140">
        <v>3329329881810.7871</v>
      </c>
      <c r="J3008" s="140">
        <v>808780819231.65552</v>
      </c>
      <c r="K3008" s="140">
        <v>528654734552.61676</v>
      </c>
      <c r="L3008" s="140">
        <v>20129853541.277061</v>
      </c>
      <c r="M3008" s="140">
        <v>172307002375.26794</v>
      </c>
      <c r="N3008" s="140">
        <v>12694056251.74563</v>
      </c>
      <c r="O3008" s="140">
        <v>44686274962.353859</v>
      </c>
      <c r="P3008" s="140">
        <v>21988972703.597069</v>
      </c>
      <c r="Q3008" s="140">
        <v>256848574718.37521</v>
      </c>
      <c r="R3008" s="140">
        <v>138082321796.61176</v>
      </c>
      <c r="S3008" s="140">
        <v>118766252921.76346</v>
      </c>
      <c r="T3008" s="140">
        <v>280126084679.03876</v>
      </c>
      <c r="U3008" s="140">
        <v>265999817906.32318</v>
      </c>
      <c r="V3008" s="140">
        <v>255407760668.06424</v>
      </c>
      <c r="W3008" s="140">
        <v>10035035463.013618</v>
      </c>
      <c r="X3008" s="140">
        <v>557021775.24531555</v>
      </c>
      <c r="Y3008" s="140">
        <v>14126266772.715591</v>
      </c>
      <c r="Z3008" s="140">
        <v>4816107031120.6719</v>
      </c>
      <c r="AA3008" s="140">
        <v>2927763964337.4565</v>
      </c>
      <c r="AB3008" s="140">
        <v>2293421925990.6792</v>
      </c>
      <c r="AC3008" s="140">
        <v>634342038346.77295</v>
      </c>
      <c r="AD3008" s="140">
        <v>1888343066783.2241</v>
      </c>
      <c r="AE3008" s="140">
        <v>1479206468111.9773</v>
      </c>
      <c r="AF3008" s="140">
        <v>409136598671.24402</v>
      </c>
      <c r="AG3008" s="140">
        <v>-274537176320.18481</v>
      </c>
      <c r="AH3008" s="140">
        <v>98899845</v>
      </c>
      <c r="AI3008" s="44"/>
      <c r="AK3008" s="44"/>
      <c r="AL3008" s="4"/>
    </row>
    <row r="3009" spans="1:38" x14ac:dyDescent="0.35">
      <c r="A3009" s="140" t="s">
        <v>172</v>
      </c>
      <c r="B3009" s="140" t="s">
        <v>173</v>
      </c>
      <c r="C3009" s="140" t="s">
        <v>6</v>
      </c>
      <c r="D3009" s="140" t="s">
        <v>11</v>
      </c>
      <c r="E3009" s="140" t="s">
        <v>535</v>
      </c>
      <c r="F3009" s="140">
        <v>2001</v>
      </c>
      <c r="G3009" s="140" t="s">
        <v>2583</v>
      </c>
      <c r="H3009" s="140">
        <v>9815852395965.2969</v>
      </c>
      <c r="I3009" s="140">
        <v>3419723163656.5879</v>
      </c>
      <c r="J3009" s="140">
        <v>756120264777.74878</v>
      </c>
      <c r="K3009" s="140">
        <v>511462809597.69946</v>
      </c>
      <c r="L3009" s="140">
        <v>18402805223.518723</v>
      </c>
      <c r="M3009" s="140">
        <v>171299163055.23203</v>
      </c>
      <c r="N3009" s="140">
        <v>12854614279.434919</v>
      </c>
      <c r="O3009" s="140">
        <v>40010140672.107483</v>
      </c>
      <c r="P3009" s="140">
        <v>23063503297.918247</v>
      </c>
      <c r="Q3009" s="140">
        <v>245832583069.48804</v>
      </c>
      <c r="R3009" s="140">
        <v>127064496036.00673</v>
      </c>
      <c r="S3009" s="140">
        <v>118768087033.48129</v>
      </c>
      <c r="T3009" s="140">
        <v>244657455180.04929</v>
      </c>
      <c r="U3009" s="140">
        <v>232230092680.44849</v>
      </c>
      <c r="V3009" s="140">
        <v>221441983287.83215</v>
      </c>
      <c r="W3009" s="140">
        <v>10272614348.26333</v>
      </c>
      <c r="X3009" s="140">
        <v>515495044.35299957</v>
      </c>
      <c r="Y3009" s="140">
        <v>12427362499.600805</v>
      </c>
      <c r="Z3009" s="140">
        <v>5908886235216.5342</v>
      </c>
      <c r="AA3009" s="140">
        <v>3393715228805.5288</v>
      </c>
      <c r="AB3009" s="140">
        <v>2661455341174.3984</v>
      </c>
      <c r="AC3009" s="140">
        <v>732259887631.13049</v>
      </c>
      <c r="AD3009" s="140">
        <v>2515171006411.0059</v>
      </c>
      <c r="AE3009" s="140">
        <v>1972474075656.4973</v>
      </c>
      <c r="AF3009" s="140">
        <v>542696930754.5108</v>
      </c>
      <c r="AG3009" s="140">
        <v>-268877267685.57648</v>
      </c>
      <c r="AH3009" s="140">
        <v>100298153</v>
      </c>
      <c r="AI3009" s="44"/>
      <c r="AK3009" s="44"/>
      <c r="AL3009" s="4"/>
    </row>
    <row r="3010" spans="1:38" x14ac:dyDescent="0.35">
      <c r="A3010" s="140" t="s">
        <v>172</v>
      </c>
      <c r="B3010" s="140" t="s">
        <v>173</v>
      </c>
      <c r="C3010" s="140" t="s">
        <v>6</v>
      </c>
      <c r="D3010" s="140" t="s">
        <v>11</v>
      </c>
      <c r="E3010" s="140" t="s">
        <v>535</v>
      </c>
      <c r="F3010" s="140">
        <v>2002</v>
      </c>
      <c r="G3010" s="140" t="s">
        <v>2584</v>
      </c>
      <c r="H3010" s="140">
        <v>9744358461108.1973</v>
      </c>
      <c r="I3010" s="140">
        <v>3502537065613.8418</v>
      </c>
      <c r="J3010" s="140">
        <v>726668394527.22974</v>
      </c>
      <c r="K3010" s="140">
        <v>504445057837.2063</v>
      </c>
      <c r="L3010" s="140">
        <v>16264817755.496737</v>
      </c>
      <c r="M3010" s="140">
        <v>171487437682.80807</v>
      </c>
      <c r="N3010" s="140">
        <v>13015172307.124207</v>
      </c>
      <c r="O3010" s="140">
        <v>42233793933.564377</v>
      </c>
      <c r="P3010" s="140">
        <v>23527285793.409569</v>
      </c>
      <c r="Q3010" s="140">
        <v>237916550364.80334</v>
      </c>
      <c r="R3010" s="140">
        <v>122186307062.25493</v>
      </c>
      <c r="S3010" s="140">
        <v>115730243302.5484</v>
      </c>
      <c r="T3010" s="140">
        <v>222223336690.02356</v>
      </c>
      <c r="U3010" s="140">
        <v>212034288739.83456</v>
      </c>
      <c r="V3010" s="140">
        <v>204767670371.29089</v>
      </c>
      <c r="W3010" s="140">
        <v>6808206483.2400637</v>
      </c>
      <c r="X3010" s="140">
        <v>458411885.30361384</v>
      </c>
      <c r="Y3010" s="140">
        <v>10189047950.18899</v>
      </c>
      <c r="Z3010" s="140">
        <v>5752091706628.3828</v>
      </c>
      <c r="AA3010" s="140">
        <v>3303177784496.1782</v>
      </c>
      <c r="AB3010" s="140">
        <v>2613204318563.3018</v>
      </c>
      <c r="AC3010" s="140">
        <v>689973465932.87878</v>
      </c>
      <c r="AD3010" s="140">
        <v>2448913922132.1963</v>
      </c>
      <c r="AE3010" s="140">
        <v>1937380563390.3335</v>
      </c>
      <c r="AF3010" s="140">
        <v>511533358741.86121</v>
      </c>
      <c r="AG3010" s="140">
        <v>-236938705661.26056</v>
      </c>
      <c r="AH3010" s="140">
        <v>101684758</v>
      </c>
      <c r="AI3010" s="44"/>
      <c r="AK3010" s="44"/>
      <c r="AL3010" s="4"/>
    </row>
    <row r="3011" spans="1:38" x14ac:dyDescent="0.35">
      <c r="A3011" s="140" t="s">
        <v>172</v>
      </c>
      <c r="B3011" s="140" t="s">
        <v>173</v>
      </c>
      <c r="C3011" s="140" t="s">
        <v>6</v>
      </c>
      <c r="D3011" s="140" t="s">
        <v>11</v>
      </c>
      <c r="E3011" s="140" t="s">
        <v>535</v>
      </c>
      <c r="F3011" s="140">
        <v>2003</v>
      </c>
      <c r="G3011" s="140" t="s">
        <v>2585</v>
      </c>
      <c r="H3011" s="140">
        <v>9482735746173.3672</v>
      </c>
      <c r="I3011" s="140">
        <v>3586574428878.4673</v>
      </c>
      <c r="J3011" s="140">
        <v>726971728388.45825</v>
      </c>
      <c r="K3011" s="140">
        <v>491662153206.53284</v>
      </c>
      <c r="L3011" s="140">
        <v>14800474431.519489</v>
      </c>
      <c r="M3011" s="140">
        <v>171862184577.4801</v>
      </c>
      <c r="N3011" s="140">
        <v>13175730334.813494</v>
      </c>
      <c r="O3011" s="140">
        <v>37541619613.134537</v>
      </c>
      <c r="P3011" s="140">
        <v>24271093097.213867</v>
      </c>
      <c r="Q3011" s="140">
        <v>230011051152.3714</v>
      </c>
      <c r="R3011" s="140">
        <v>115747700662.67969</v>
      </c>
      <c r="S3011" s="140">
        <v>114263350489.69173</v>
      </c>
      <c r="T3011" s="140">
        <v>235309575181.92554</v>
      </c>
      <c r="U3011" s="140">
        <v>226595376166.54929</v>
      </c>
      <c r="V3011" s="140">
        <v>219079620959.82285</v>
      </c>
      <c r="W3011" s="140">
        <v>7059800192.7951813</v>
      </c>
      <c r="X3011" s="140">
        <v>455955013.93124288</v>
      </c>
      <c r="Y3011" s="140">
        <v>8714199015.3762474</v>
      </c>
      <c r="Z3011" s="140">
        <v>5446155772149.3926</v>
      </c>
      <c r="AA3011" s="140">
        <v>3536623773578.2788</v>
      </c>
      <c r="AB3011" s="140">
        <v>2793031650763.1099</v>
      </c>
      <c r="AC3011" s="140">
        <v>743592122815.17432</v>
      </c>
      <c r="AD3011" s="140">
        <v>1909531998571.113</v>
      </c>
      <c r="AE3011" s="140">
        <v>1508043730859.6853</v>
      </c>
      <c r="AF3011" s="140">
        <v>401488267711.42712</v>
      </c>
      <c r="AG3011" s="140">
        <v>-276966183242.95319</v>
      </c>
      <c r="AH3011" s="140">
        <v>103081020</v>
      </c>
      <c r="AI3011" s="44"/>
      <c r="AK3011" s="44"/>
      <c r="AL3011" s="4"/>
    </row>
    <row r="3012" spans="1:38" x14ac:dyDescent="0.35">
      <c r="A3012" s="140" t="s">
        <v>172</v>
      </c>
      <c r="B3012" s="140" t="s">
        <v>173</v>
      </c>
      <c r="C3012" s="140" t="s">
        <v>6</v>
      </c>
      <c r="D3012" s="140" t="s">
        <v>11</v>
      </c>
      <c r="E3012" s="140" t="s">
        <v>535</v>
      </c>
      <c r="F3012" s="140">
        <v>2004</v>
      </c>
      <c r="G3012" s="140" t="s">
        <v>2586</v>
      </c>
      <c r="H3012" s="140">
        <v>9491348636481.2656</v>
      </c>
      <c r="I3012" s="140">
        <v>3684965770671.6211</v>
      </c>
      <c r="J3012" s="140">
        <v>745827375986.58008</v>
      </c>
      <c r="K3012" s="140">
        <v>486093218250.18732</v>
      </c>
      <c r="L3012" s="140">
        <v>13827880927.196487</v>
      </c>
      <c r="M3012" s="140">
        <v>172117886043.08261</v>
      </c>
      <c r="N3012" s="140">
        <v>13336288362.502781</v>
      </c>
      <c r="O3012" s="140">
        <v>34477339408.882339</v>
      </c>
      <c r="P3012" s="140">
        <v>25245276500.079159</v>
      </c>
      <c r="Q3012" s="140">
        <v>227088547008.44388</v>
      </c>
      <c r="R3012" s="140">
        <v>113110721325.88727</v>
      </c>
      <c r="S3012" s="140">
        <v>113977825682.55661</v>
      </c>
      <c r="T3012" s="140">
        <v>259734157736.39294</v>
      </c>
      <c r="U3012" s="140">
        <v>249123566577.9451</v>
      </c>
      <c r="V3012" s="140">
        <v>241174180727.03647</v>
      </c>
      <c r="W3012" s="140">
        <v>7119572900.8227873</v>
      </c>
      <c r="X3012" s="140">
        <v>829812950.08583236</v>
      </c>
      <c r="Y3012" s="140">
        <v>10610591158.44783</v>
      </c>
      <c r="Z3012" s="140">
        <v>5375263428733.7012</v>
      </c>
      <c r="AA3012" s="140">
        <v>3490170760077.4863</v>
      </c>
      <c r="AB3012" s="140">
        <v>2762763548451.3276</v>
      </c>
      <c r="AC3012" s="140">
        <v>727407211626.16223</v>
      </c>
      <c r="AD3012" s="140">
        <v>1885092668656.2141</v>
      </c>
      <c r="AE3012" s="140">
        <v>1492209312503.8403</v>
      </c>
      <c r="AF3012" s="140">
        <v>392883356152.37726</v>
      </c>
      <c r="AG3012" s="140">
        <v>-314707938910.63678</v>
      </c>
      <c r="AH3012" s="140">
        <v>104514932</v>
      </c>
      <c r="AI3012" s="44"/>
      <c r="AK3012" s="44"/>
      <c r="AL3012" s="4"/>
    </row>
    <row r="3013" spans="1:38" x14ac:dyDescent="0.35">
      <c r="A3013" s="140" t="s">
        <v>172</v>
      </c>
      <c r="B3013" s="140" t="s">
        <v>173</v>
      </c>
      <c r="C3013" s="140" t="s">
        <v>6</v>
      </c>
      <c r="D3013" s="140" t="s">
        <v>11</v>
      </c>
      <c r="E3013" s="140" t="s">
        <v>535</v>
      </c>
      <c r="F3013" s="140">
        <v>2005</v>
      </c>
      <c r="G3013" s="140" t="s">
        <v>2587</v>
      </c>
      <c r="H3013" s="140">
        <v>9553303592681.1094</v>
      </c>
      <c r="I3013" s="140">
        <v>3794647346879.4746</v>
      </c>
      <c r="J3013" s="140">
        <v>771755499318.52356</v>
      </c>
      <c r="K3013" s="140">
        <v>481396875867.41699</v>
      </c>
      <c r="L3013" s="140">
        <v>13460820027.383221</v>
      </c>
      <c r="M3013" s="140">
        <v>171630086934.59814</v>
      </c>
      <c r="N3013" s="140">
        <v>13496846390.19207</v>
      </c>
      <c r="O3013" s="140">
        <v>27436680597.270355</v>
      </c>
      <c r="P3013" s="140">
        <v>26660898812.794559</v>
      </c>
      <c r="Q3013" s="140">
        <v>228711543105.17865</v>
      </c>
      <c r="R3013" s="140">
        <v>113115957168.11159</v>
      </c>
      <c r="S3013" s="140">
        <v>115595585937.06705</v>
      </c>
      <c r="T3013" s="140">
        <v>290358623451.10651</v>
      </c>
      <c r="U3013" s="140">
        <v>275231965595.58136</v>
      </c>
      <c r="V3013" s="140">
        <v>266897230495.93274</v>
      </c>
      <c r="W3013" s="140">
        <v>6764743202.1003113</v>
      </c>
      <c r="X3013" s="140">
        <v>1569991897.5483372</v>
      </c>
      <c r="Y3013" s="140">
        <v>15126657855.525122</v>
      </c>
      <c r="Z3013" s="140">
        <v>5327186229053.0557</v>
      </c>
      <c r="AA3013" s="140">
        <v>3354777872407.1006</v>
      </c>
      <c r="AB3013" s="140">
        <v>2654656416121.438</v>
      </c>
      <c r="AC3013" s="140">
        <v>700121456285.66479</v>
      </c>
      <c r="AD3013" s="140">
        <v>1972408356645.9548</v>
      </c>
      <c r="AE3013" s="140">
        <v>1560778894557.5623</v>
      </c>
      <c r="AF3013" s="140">
        <v>411629462088.39441</v>
      </c>
      <c r="AG3013" s="140">
        <v>-340285482569.94336</v>
      </c>
      <c r="AH3013" s="140">
        <v>106005203</v>
      </c>
      <c r="AI3013" s="44"/>
      <c r="AK3013" s="44"/>
      <c r="AL3013" s="4"/>
    </row>
    <row r="3014" spans="1:38" x14ac:dyDescent="0.35">
      <c r="A3014" s="140" t="s">
        <v>172</v>
      </c>
      <c r="B3014" s="140" t="s">
        <v>173</v>
      </c>
      <c r="C3014" s="140" t="s">
        <v>6</v>
      </c>
      <c r="D3014" s="140" t="s">
        <v>11</v>
      </c>
      <c r="E3014" s="140" t="s">
        <v>535</v>
      </c>
      <c r="F3014" s="140">
        <v>2006</v>
      </c>
      <c r="G3014" s="140" t="s">
        <v>2588</v>
      </c>
      <c r="H3014" s="140">
        <v>9836719652490.0762</v>
      </c>
      <c r="I3014" s="140">
        <v>3922433165735.292</v>
      </c>
      <c r="J3014" s="140">
        <v>824797640229.06152</v>
      </c>
      <c r="K3014" s="140">
        <v>473519733950.78107</v>
      </c>
      <c r="L3014" s="140">
        <v>13936213364.818213</v>
      </c>
      <c r="M3014" s="140">
        <v>171570306384.52505</v>
      </c>
      <c r="N3014" s="140">
        <v>13657404417.881357</v>
      </c>
      <c r="O3014" s="140">
        <v>14086051146.584875</v>
      </c>
      <c r="P3014" s="140">
        <v>28211302266.815929</v>
      </c>
      <c r="Q3014" s="140">
        <v>232058456370.15567</v>
      </c>
      <c r="R3014" s="140">
        <v>114413676225.79666</v>
      </c>
      <c r="S3014" s="140">
        <v>117644780144.35901</v>
      </c>
      <c r="T3014" s="140">
        <v>351277906278.28046</v>
      </c>
      <c r="U3014" s="140">
        <v>325577569623.93518</v>
      </c>
      <c r="V3014" s="140">
        <v>315959513923.33777</v>
      </c>
      <c r="W3014" s="140">
        <v>7185777002.6571732</v>
      </c>
      <c r="X3014" s="140">
        <v>2432278697.9402523</v>
      </c>
      <c r="Y3014" s="140">
        <v>25700336654.345284</v>
      </c>
      <c r="Z3014" s="140">
        <v>5460426779655.667</v>
      </c>
      <c r="AA3014" s="140">
        <v>3449682304390.2222</v>
      </c>
      <c r="AB3014" s="140">
        <v>2743967937322.0708</v>
      </c>
      <c r="AC3014" s="140">
        <v>705714367068.15002</v>
      </c>
      <c r="AD3014" s="140">
        <v>2010744475265.4451</v>
      </c>
      <c r="AE3014" s="140">
        <v>1599398983278.5981</v>
      </c>
      <c r="AF3014" s="140">
        <v>411345491986.85327</v>
      </c>
      <c r="AG3014" s="140">
        <v>-370937933129.9455</v>
      </c>
      <c r="AH3014" s="140">
        <v>107560153</v>
      </c>
      <c r="AI3014" s="44"/>
      <c r="AK3014" s="44"/>
      <c r="AL3014" s="4"/>
    </row>
    <row r="3015" spans="1:38" x14ac:dyDescent="0.35">
      <c r="A3015" s="140" t="s">
        <v>172</v>
      </c>
      <c r="B3015" s="140" t="s">
        <v>173</v>
      </c>
      <c r="C3015" s="140" t="s">
        <v>6</v>
      </c>
      <c r="D3015" s="140" t="s">
        <v>11</v>
      </c>
      <c r="E3015" s="140" t="s">
        <v>535</v>
      </c>
      <c r="F3015" s="140">
        <v>2007</v>
      </c>
      <c r="G3015" s="140" t="s">
        <v>2589</v>
      </c>
      <c r="H3015" s="140">
        <v>9475998811535.1191</v>
      </c>
      <c r="I3015" s="140">
        <v>4059827203603.7524</v>
      </c>
      <c r="J3015" s="140">
        <v>882661273751.58899</v>
      </c>
      <c r="K3015" s="140">
        <v>467238126635.34784</v>
      </c>
      <c r="L3015" s="140">
        <v>14431291326.325972</v>
      </c>
      <c r="M3015" s="140">
        <v>170327118237.70981</v>
      </c>
      <c r="N3015" s="140">
        <v>13817962445.570644</v>
      </c>
      <c r="O3015" s="140">
        <v>95405190.445269629</v>
      </c>
      <c r="P3015" s="140">
        <v>29848223925.663685</v>
      </c>
      <c r="Q3015" s="140">
        <v>238718125509.63251</v>
      </c>
      <c r="R3015" s="140">
        <v>118807774703.28079</v>
      </c>
      <c r="S3015" s="140">
        <v>119910350806.35172</v>
      </c>
      <c r="T3015" s="140">
        <v>415423147116.24103</v>
      </c>
      <c r="U3015" s="140">
        <v>376064104528.49249</v>
      </c>
      <c r="V3015" s="140">
        <v>364873323342.64197</v>
      </c>
      <c r="W3015" s="140">
        <v>8301597070.1630001</v>
      </c>
      <c r="X3015" s="140">
        <v>2889184115.6875257</v>
      </c>
      <c r="Y3015" s="140">
        <v>39359042587.748543</v>
      </c>
      <c r="Z3015" s="140">
        <v>4901965799654.4063</v>
      </c>
      <c r="AA3015" s="140">
        <v>2877438718111.8057</v>
      </c>
      <c r="AB3015" s="140">
        <v>2285021483264.0981</v>
      </c>
      <c r="AC3015" s="140">
        <v>592417234847.70593</v>
      </c>
      <c r="AD3015" s="140">
        <v>2024527081542.5908</v>
      </c>
      <c r="AE3015" s="140">
        <v>1607710303491.8716</v>
      </c>
      <c r="AF3015" s="140">
        <v>416816778050.72095</v>
      </c>
      <c r="AG3015" s="140">
        <v>-368455465474.62634</v>
      </c>
      <c r="AH3015" s="140">
        <v>109170502</v>
      </c>
      <c r="AI3015" s="44"/>
      <c r="AK3015" s="44"/>
      <c r="AL3015" s="4"/>
    </row>
    <row r="3016" spans="1:38" x14ac:dyDescent="0.35">
      <c r="A3016" s="140" t="s">
        <v>172</v>
      </c>
      <c r="B3016" s="140" t="s">
        <v>173</v>
      </c>
      <c r="C3016" s="140" t="s">
        <v>6</v>
      </c>
      <c r="D3016" s="140" t="s">
        <v>11</v>
      </c>
      <c r="E3016" s="140" t="s">
        <v>535</v>
      </c>
      <c r="F3016" s="140">
        <v>2008</v>
      </c>
      <c r="G3016" s="140" t="s">
        <v>2590</v>
      </c>
      <c r="H3016" s="140">
        <v>9807018005510.6504</v>
      </c>
      <c r="I3016" s="140">
        <v>4209712266443.0771</v>
      </c>
      <c r="J3016" s="140">
        <v>979700650307.76758</v>
      </c>
      <c r="K3016" s="140">
        <v>473780908368.10175</v>
      </c>
      <c r="L3016" s="140">
        <v>14941523516.34367</v>
      </c>
      <c r="M3016" s="140">
        <v>171142232371.94824</v>
      </c>
      <c r="N3016" s="140">
        <v>13978520473.259933</v>
      </c>
      <c r="O3016" s="140">
        <v>0</v>
      </c>
      <c r="P3016" s="140">
        <v>30996763751.929829</v>
      </c>
      <c r="Q3016" s="140">
        <v>242721868254.62012</v>
      </c>
      <c r="R3016" s="140">
        <v>122447043758.75587</v>
      </c>
      <c r="S3016" s="140">
        <v>120274824495.86423</v>
      </c>
      <c r="T3016" s="140">
        <v>505919741939.66595</v>
      </c>
      <c r="U3016" s="140">
        <v>453847128198.1319</v>
      </c>
      <c r="V3016" s="140">
        <v>439247612533.71887</v>
      </c>
      <c r="W3016" s="140">
        <v>9249638783.2111607</v>
      </c>
      <c r="X3016" s="140">
        <v>5349876881.2018566</v>
      </c>
      <c r="Y3016" s="140">
        <v>52072613741.534081</v>
      </c>
      <c r="Z3016" s="140">
        <v>4939322853643.3037</v>
      </c>
      <c r="AA3016" s="140">
        <v>2900120170839.0293</v>
      </c>
      <c r="AB3016" s="140">
        <v>2311152398009.3862</v>
      </c>
      <c r="AC3016" s="140">
        <v>588967772829.64734</v>
      </c>
      <c r="AD3016" s="140">
        <v>2039202682804.2744</v>
      </c>
      <c r="AE3016" s="140">
        <v>1625073408260.4468</v>
      </c>
      <c r="AF3016" s="140">
        <v>414129274543.82288</v>
      </c>
      <c r="AG3016" s="140">
        <v>-321717764883.49707</v>
      </c>
      <c r="AH3016" s="140">
        <v>110815271</v>
      </c>
      <c r="AI3016" s="44"/>
      <c r="AK3016" s="44"/>
      <c r="AL3016" s="4"/>
    </row>
    <row r="3017" spans="1:38" x14ac:dyDescent="0.35">
      <c r="A3017" s="140" t="s">
        <v>172</v>
      </c>
      <c r="B3017" s="140" t="s">
        <v>173</v>
      </c>
      <c r="C3017" s="140" t="s">
        <v>6</v>
      </c>
      <c r="D3017" s="140" t="s">
        <v>11</v>
      </c>
      <c r="E3017" s="140" t="s">
        <v>535</v>
      </c>
      <c r="F3017" s="140">
        <v>2009</v>
      </c>
      <c r="G3017" s="140" t="s">
        <v>2591</v>
      </c>
      <c r="H3017" s="140">
        <v>10007477860600.127</v>
      </c>
      <c r="I3017" s="140">
        <v>4321495596384.5527</v>
      </c>
      <c r="J3017" s="140">
        <v>1009780174925.9917</v>
      </c>
      <c r="K3017" s="140">
        <v>481251101186.7254</v>
      </c>
      <c r="L3017" s="140">
        <v>15620697206.840687</v>
      </c>
      <c r="M3017" s="140">
        <v>171382180702.30466</v>
      </c>
      <c r="N3017" s="140">
        <v>14139078500.949221</v>
      </c>
      <c r="O3017" s="140">
        <v>0</v>
      </c>
      <c r="P3017" s="140">
        <v>32146644973.299267</v>
      </c>
      <c r="Q3017" s="140">
        <v>247962499803.33154</v>
      </c>
      <c r="R3017" s="140">
        <v>127237811305.52071</v>
      </c>
      <c r="S3017" s="140">
        <v>120724688497.81084</v>
      </c>
      <c r="T3017" s="140">
        <v>528529073739.26624</v>
      </c>
      <c r="U3017" s="140">
        <v>472322524995.89972</v>
      </c>
      <c r="V3017" s="140">
        <v>456281567846.64313</v>
      </c>
      <c r="W3017" s="140">
        <v>9712538765.261282</v>
      </c>
      <c r="X3017" s="140">
        <v>6328418383.9952812</v>
      </c>
      <c r="Y3017" s="140">
        <v>56206548743.366524</v>
      </c>
      <c r="Z3017" s="140">
        <v>5085491367139.4961</v>
      </c>
      <c r="AA3017" s="140">
        <v>2890389194967.4731</v>
      </c>
      <c r="AB3017" s="140">
        <v>2221310525189.1064</v>
      </c>
      <c r="AC3017" s="140">
        <v>669078669778.36877</v>
      </c>
      <c r="AD3017" s="140">
        <v>2195102172172.0134</v>
      </c>
      <c r="AE3017" s="140">
        <v>1686971279646.6667</v>
      </c>
      <c r="AF3017" s="140">
        <v>508130892525.35236</v>
      </c>
      <c r="AG3017" s="140">
        <v>-409289277849.91467</v>
      </c>
      <c r="AH3017" s="140">
        <v>112463887</v>
      </c>
      <c r="AI3017" s="44"/>
      <c r="AK3017" s="44"/>
      <c r="AL3017" s="4"/>
    </row>
    <row r="3018" spans="1:38" x14ac:dyDescent="0.35">
      <c r="A3018" s="140" t="s">
        <v>172</v>
      </c>
      <c r="B3018" s="140" t="s">
        <v>173</v>
      </c>
      <c r="C3018" s="140" t="s">
        <v>6</v>
      </c>
      <c r="D3018" s="140" t="s">
        <v>11</v>
      </c>
      <c r="E3018" s="140" t="s">
        <v>535</v>
      </c>
      <c r="F3018" s="140">
        <v>2010</v>
      </c>
      <c r="G3018" s="140" t="s">
        <v>2592</v>
      </c>
      <c r="H3018" s="140">
        <v>10168924739764.775</v>
      </c>
      <c r="I3018" s="140">
        <v>4441389337679.2949</v>
      </c>
      <c r="J3018" s="140">
        <v>1010066007677.1782</v>
      </c>
      <c r="K3018" s="140">
        <v>491454374124.98163</v>
      </c>
      <c r="L3018" s="140">
        <v>19508182094.195984</v>
      </c>
      <c r="M3018" s="140">
        <v>169618143741.75897</v>
      </c>
      <c r="N3018" s="140">
        <v>14299636528.638508</v>
      </c>
      <c r="O3018" s="140">
        <v>2297587144.8574734</v>
      </c>
      <c r="P3018" s="140">
        <v>33167995213.663673</v>
      </c>
      <c r="Q3018" s="140">
        <v>252562829401.867</v>
      </c>
      <c r="R3018" s="140">
        <v>132475424516.67436</v>
      </c>
      <c r="S3018" s="140">
        <v>120087404885.19266</v>
      </c>
      <c r="T3018" s="140">
        <v>518611633552.19647</v>
      </c>
      <c r="U3018" s="140">
        <v>454576388227.14777</v>
      </c>
      <c r="V3018" s="140">
        <v>436251918235.47156</v>
      </c>
      <c r="W3018" s="140">
        <v>10947537141.42371</v>
      </c>
      <c r="X3018" s="140">
        <v>7376932850.2524967</v>
      </c>
      <c r="Y3018" s="140">
        <v>64035245325.048706</v>
      </c>
      <c r="Z3018" s="140">
        <v>5146440840032.4404</v>
      </c>
      <c r="AA3018" s="140">
        <v>2928525886409.2412</v>
      </c>
      <c r="AB3018" s="140">
        <v>2244731029690.0352</v>
      </c>
      <c r="AC3018" s="140">
        <v>683794856719.20911</v>
      </c>
      <c r="AD3018" s="140">
        <v>2217914953623.1997</v>
      </c>
      <c r="AE3018" s="140">
        <v>1700043882390.2517</v>
      </c>
      <c r="AF3018" s="140">
        <v>517871071232.94507</v>
      </c>
      <c r="AG3018" s="140">
        <v>-428971445624.13831</v>
      </c>
      <c r="AH3018" s="140">
        <v>114092963</v>
      </c>
      <c r="AI3018" s="44"/>
      <c r="AK3018" s="44"/>
      <c r="AL3018" s="4"/>
    </row>
    <row r="3019" spans="1:38" x14ac:dyDescent="0.35">
      <c r="A3019" s="140" t="s">
        <v>172</v>
      </c>
      <c r="B3019" s="140" t="s">
        <v>173</v>
      </c>
      <c r="C3019" s="140" t="s">
        <v>6</v>
      </c>
      <c r="D3019" s="140" t="s">
        <v>11</v>
      </c>
      <c r="E3019" s="140" t="s">
        <v>535</v>
      </c>
      <c r="F3019" s="140">
        <v>2011</v>
      </c>
      <c r="G3019" s="140" t="s">
        <v>2593</v>
      </c>
      <c r="H3019" s="140">
        <v>10113641674695.229</v>
      </c>
      <c r="I3019" s="140">
        <v>4577036774026.6738</v>
      </c>
      <c r="J3019" s="140">
        <v>1034710830842.3333</v>
      </c>
      <c r="K3019" s="140">
        <v>501440067559.18573</v>
      </c>
      <c r="L3019" s="140">
        <v>21374667570.977707</v>
      </c>
      <c r="M3019" s="140">
        <v>170303394246.85757</v>
      </c>
      <c r="N3019" s="140">
        <v>14754669879.521622</v>
      </c>
      <c r="O3019" s="140">
        <v>0</v>
      </c>
      <c r="P3019" s="140">
        <v>34110099996.813316</v>
      </c>
      <c r="Q3019" s="140">
        <v>260897235865.0155</v>
      </c>
      <c r="R3019" s="140">
        <v>140549236227.55634</v>
      </c>
      <c r="S3019" s="140">
        <v>120347999637.45915</v>
      </c>
      <c r="T3019" s="140">
        <v>533270763283.14752</v>
      </c>
      <c r="U3019" s="140">
        <v>458377155996.62482</v>
      </c>
      <c r="V3019" s="140">
        <v>436252767652.39941</v>
      </c>
      <c r="W3019" s="140">
        <v>12134377962.793251</v>
      </c>
      <c r="X3019" s="140">
        <v>9990010381.4321308</v>
      </c>
      <c r="Y3019" s="140">
        <v>74893607286.52272</v>
      </c>
      <c r="Z3019" s="140">
        <v>4887427899517.4219</v>
      </c>
      <c r="AA3019" s="140">
        <v>2724156192635.0698</v>
      </c>
      <c r="AB3019" s="140">
        <v>2105103618284.4294</v>
      </c>
      <c r="AC3019" s="140">
        <v>619052574350.63513</v>
      </c>
      <c r="AD3019" s="140">
        <v>2163271706882.3623</v>
      </c>
      <c r="AE3019" s="140">
        <v>1671677677587.7183</v>
      </c>
      <c r="AF3019" s="140">
        <v>491594029294.63983</v>
      </c>
      <c r="AG3019" s="140">
        <v>-385533829691.20074</v>
      </c>
      <c r="AH3019" s="140">
        <v>115695473</v>
      </c>
      <c r="AI3019" s="44"/>
      <c r="AK3019" s="44"/>
      <c r="AL3019" s="4"/>
    </row>
    <row r="3020" spans="1:38" x14ac:dyDescent="0.35">
      <c r="A3020" s="140" t="s">
        <v>172</v>
      </c>
      <c r="B3020" s="140" t="s">
        <v>173</v>
      </c>
      <c r="C3020" s="140" t="s">
        <v>6</v>
      </c>
      <c r="D3020" s="140" t="s">
        <v>11</v>
      </c>
      <c r="E3020" s="140" t="s">
        <v>535</v>
      </c>
      <c r="F3020" s="140">
        <v>2012</v>
      </c>
      <c r="G3020" s="140" t="s">
        <v>2594</v>
      </c>
      <c r="H3020" s="140">
        <v>10255207223475.793</v>
      </c>
      <c r="I3020" s="140">
        <v>4720558001318.6875</v>
      </c>
      <c r="J3020" s="140">
        <v>1062709210448.1167</v>
      </c>
      <c r="K3020" s="140">
        <v>507426262096.508</v>
      </c>
      <c r="L3020" s="140">
        <v>23246641134.761044</v>
      </c>
      <c r="M3020" s="140">
        <v>167577942901.87912</v>
      </c>
      <c r="N3020" s="140">
        <v>15209703230.404737</v>
      </c>
      <c r="O3020" s="140">
        <v>0</v>
      </c>
      <c r="P3020" s="140">
        <v>35835384015.147682</v>
      </c>
      <c r="Q3020" s="140">
        <v>265556590814.31543</v>
      </c>
      <c r="R3020" s="140">
        <v>143212919801.51566</v>
      </c>
      <c r="S3020" s="140">
        <v>122343671012.79976</v>
      </c>
      <c r="T3020" s="140">
        <v>555282948351.60864</v>
      </c>
      <c r="U3020" s="140">
        <v>472555871227.60876</v>
      </c>
      <c r="V3020" s="140">
        <v>448106844365.57605</v>
      </c>
      <c r="W3020" s="140">
        <v>14148054561.514072</v>
      </c>
      <c r="X3020" s="140">
        <v>10300972300.518642</v>
      </c>
      <c r="Y3020" s="140">
        <v>82727077123.999924</v>
      </c>
      <c r="Z3020" s="140">
        <v>4972234876565.5254</v>
      </c>
      <c r="AA3020" s="140">
        <v>2774370577930.9087</v>
      </c>
      <c r="AB3020" s="140">
        <v>2171375791996.051</v>
      </c>
      <c r="AC3020" s="140">
        <v>602994785934.85571</v>
      </c>
      <c r="AD3020" s="140">
        <v>2197864298634.6169</v>
      </c>
      <c r="AE3020" s="140">
        <v>1720170106369.4143</v>
      </c>
      <c r="AF3020" s="140">
        <v>477694192265.20154</v>
      </c>
      <c r="AG3020" s="140">
        <v>-500294864856.5368</v>
      </c>
      <c r="AH3020" s="140">
        <v>117274155</v>
      </c>
      <c r="AI3020" s="44"/>
      <c r="AK3020" s="44"/>
      <c r="AL3020" s="4"/>
    </row>
    <row r="3021" spans="1:38" x14ac:dyDescent="0.35">
      <c r="A3021" s="140" t="s">
        <v>172</v>
      </c>
      <c r="B3021" s="140" t="s">
        <v>173</v>
      </c>
      <c r="C3021" s="140" t="s">
        <v>6</v>
      </c>
      <c r="D3021" s="140" t="s">
        <v>11</v>
      </c>
      <c r="E3021" s="140" t="s">
        <v>535</v>
      </c>
      <c r="F3021" s="140">
        <v>2013</v>
      </c>
      <c r="G3021" s="140" t="s">
        <v>2595</v>
      </c>
      <c r="H3021" s="140">
        <v>10960868303387.01</v>
      </c>
      <c r="I3021" s="140">
        <v>4847267014296.9248</v>
      </c>
      <c r="J3021" s="140">
        <v>1063219444529.3099</v>
      </c>
      <c r="K3021" s="140">
        <v>527102388330.89496</v>
      </c>
      <c r="L3021" s="140">
        <v>25673377968.002583</v>
      </c>
      <c r="M3021" s="140">
        <v>170498063847.71619</v>
      </c>
      <c r="N3021" s="140">
        <v>15664736556.782852</v>
      </c>
      <c r="O3021" s="140">
        <v>9047671474.4516315</v>
      </c>
      <c r="P3021" s="140">
        <v>38101246365.54493</v>
      </c>
      <c r="Q3021" s="140">
        <v>268117292118.39679</v>
      </c>
      <c r="R3021" s="140">
        <v>141677059996.2066</v>
      </c>
      <c r="S3021" s="140">
        <v>126440232122.19019</v>
      </c>
      <c r="T3021" s="140">
        <v>536117056198.41498</v>
      </c>
      <c r="U3021" s="140">
        <v>448591026115.61395</v>
      </c>
      <c r="V3021" s="140">
        <v>425461570603.07971</v>
      </c>
      <c r="W3021" s="140">
        <v>14945997377.245401</v>
      </c>
      <c r="X3021" s="140">
        <v>8183458135.2888279</v>
      </c>
      <c r="Y3021" s="140">
        <v>87526030082.801025</v>
      </c>
      <c r="Z3021" s="140">
        <v>5572109781724.373</v>
      </c>
      <c r="AA3021" s="140">
        <v>3231589727040.1846</v>
      </c>
      <c r="AB3021" s="140">
        <v>2509082500819.9902</v>
      </c>
      <c r="AC3021" s="140">
        <v>722507226220.18665</v>
      </c>
      <c r="AD3021" s="140">
        <v>2340520054684.1987</v>
      </c>
      <c r="AE3021" s="140">
        <v>1817234985891.9343</v>
      </c>
      <c r="AF3021" s="140">
        <v>523285068792.26563</v>
      </c>
      <c r="AG3021" s="140">
        <v>-521727937163.59814</v>
      </c>
      <c r="AH3021" s="140">
        <v>118827161</v>
      </c>
      <c r="AI3021" s="44"/>
      <c r="AK3021" s="44"/>
      <c r="AL3021" s="4"/>
    </row>
    <row r="3022" spans="1:38" x14ac:dyDescent="0.35">
      <c r="A3022" s="140" t="s">
        <v>172</v>
      </c>
      <c r="B3022" s="140" t="s">
        <v>173</v>
      </c>
      <c r="C3022" s="140" t="s">
        <v>6</v>
      </c>
      <c r="D3022" s="140" t="s">
        <v>11</v>
      </c>
      <c r="E3022" s="140" t="s">
        <v>535</v>
      </c>
      <c r="F3022" s="140">
        <v>2014</v>
      </c>
      <c r="G3022" s="140" t="s">
        <v>2596</v>
      </c>
      <c r="H3022" s="140">
        <v>11153883522206.008</v>
      </c>
      <c r="I3022" s="140">
        <v>4977270878670.2197</v>
      </c>
      <c r="J3022" s="140">
        <v>1095077521295.0787</v>
      </c>
      <c r="K3022" s="140">
        <v>527718900464.62177</v>
      </c>
      <c r="L3022" s="140">
        <v>30019731460.067387</v>
      </c>
      <c r="M3022" s="140">
        <v>162610153611.50146</v>
      </c>
      <c r="N3022" s="140">
        <v>16119769907.665966</v>
      </c>
      <c r="O3022" s="140">
        <v>0</v>
      </c>
      <c r="P3022" s="140">
        <v>41161130256.286621</v>
      </c>
      <c r="Q3022" s="140">
        <v>277808115229.10034</v>
      </c>
      <c r="R3022" s="140">
        <v>145151254676.70435</v>
      </c>
      <c r="S3022" s="140">
        <v>132656860552.39597</v>
      </c>
      <c r="T3022" s="140">
        <v>567358620830.45703</v>
      </c>
      <c r="U3022" s="140">
        <v>472824019194.16461</v>
      </c>
      <c r="V3022" s="140">
        <v>451482592449.71094</v>
      </c>
      <c r="W3022" s="140">
        <v>14209035682.746813</v>
      </c>
      <c r="X3022" s="140">
        <v>7132391061.7068233</v>
      </c>
      <c r="Y3022" s="140">
        <v>94534601636.292374</v>
      </c>
      <c r="Z3022" s="140">
        <v>5586934771833.3457</v>
      </c>
      <c r="AA3022" s="140">
        <v>3243674598693.853</v>
      </c>
      <c r="AB3022" s="140">
        <v>2519750734785.1621</v>
      </c>
      <c r="AC3022" s="140">
        <v>723923863908.69458</v>
      </c>
      <c r="AD3022" s="140">
        <v>2343260173139.4927</v>
      </c>
      <c r="AE3022" s="140">
        <v>1820290958112.3181</v>
      </c>
      <c r="AF3022" s="140">
        <v>522969215027.17078</v>
      </c>
      <c r="AG3022" s="140">
        <v>-505399649592.63953</v>
      </c>
      <c r="AH3022" s="140">
        <v>120355128</v>
      </c>
      <c r="AI3022" s="44"/>
      <c r="AK3022" s="44"/>
      <c r="AL3022" s="4"/>
    </row>
    <row r="3023" spans="1:38" x14ac:dyDescent="0.35">
      <c r="A3023" s="140" t="s">
        <v>172</v>
      </c>
      <c r="B3023" s="140" t="s">
        <v>173</v>
      </c>
      <c r="C3023" s="140" t="s">
        <v>6</v>
      </c>
      <c r="D3023" s="140" t="s">
        <v>11</v>
      </c>
      <c r="E3023" s="140" t="s">
        <v>535</v>
      </c>
      <c r="F3023" s="140">
        <v>2015</v>
      </c>
      <c r="G3023" s="140" t="s">
        <v>2597</v>
      </c>
      <c r="H3023" s="140">
        <v>11959791065345.367</v>
      </c>
      <c r="I3023" s="140">
        <v>5118176143032.293</v>
      </c>
      <c r="J3023" s="140">
        <v>995015616881.94873</v>
      </c>
      <c r="K3023" s="140">
        <v>548104218642.00342</v>
      </c>
      <c r="L3023" s="140">
        <v>30549953247.654724</v>
      </c>
      <c r="M3023" s="140">
        <v>162132479954.00833</v>
      </c>
      <c r="N3023" s="140">
        <v>16574803258.549082</v>
      </c>
      <c r="O3023" s="140">
        <v>2705232006.2656188</v>
      </c>
      <c r="P3023" s="140">
        <v>46048361992.398895</v>
      </c>
      <c r="Q3023" s="140">
        <v>290093388183.12671</v>
      </c>
      <c r="R3023" s="140">
        <v>148946134337.52826</v>
      </c>
      <c r="S3023" s="140">
        <v>141147253845.59842</v>
      </c>
      <c r="T3023" s="140">
        <v>446911398239.94543</v>
      </c>
      <c r="U3023" s="140">
        <v>357130416211.52521</v>
      </c>
      <c r="V3023" s="140">
        <v>340043779851.49182</v>
      </c>
      <c r="W3023" s="140">
        <v>11536472949.339012</v>
      </c>
      <c r="X3023" s="140">
        <v>5550163410.6944036</v>
      </c>
      <c r="Y3023" s="140">
        <v>89780982028.420227</v>
      </c>
      <c r="Z3023" s="140">
        <v>6434317123996.8721</v>
      </c>
      <c r="AA3023" s="140">
        <v>3626452205887.2686</v>
      </c>
      <c r="AB3023" s="140">
        <v>2799647486214.1758</v>
      </c>
      <c r="AC3023" s="140">
        <v>826804719673.09778</v>
      </c>
      <c r="AD3023" s="140">
        <v>2807864918109.6035</v>
      </c>
      <c r="AE3023" s="140">
        <v>2167692144640.0796</v>
      </c>
      <c r="AF3023" s="140">
        <v>640172773469.52722</v>
      </c>
      <c r="AG3023" s="140">
        <v>-587717818565.74255</v>
      </c>
      <c r="AH3023" s="140">
        <v>121858258</v>
      </c>
      <c r="AI3023" s="44"/>
      <c r="AK3023" s="44"/>
      <c r="AL3023" s="4"/>
    </row>
    <row r="3024" spans="1:38" x14ac:dyDescent="0.35">
      <c r="A3024" s="140" t="s">
        <v>172</v>
      </c>
      <c r="B3024" s="140" t="s">
        <v>173</v>
      </c>
      <c r="C3024" s="140" t="s">
        <v>6</v>
      </c>
      <c r="D3024" s="140" t="s">
        <v>11</v>
      </c>
      <c r="E3024" s="140" t="s">
        <v>535</v>
      </c>
      <c r="F3024" s="140">
        <v>2016</v>
      </c>
      <c r="G3024" s="140" t="s">
        <v>2598</v>
      </c>
      <c r="H3024" s="140">
        <v>11999008476528.838</v>
      </c>
      <c r="I3024" s="140">
        <v>5257462876316.7422</v>
      </c>
      <c r="J3024" s="140">
        <v>927294413223.05725</v>
      </c>
      <c r="K3024" s="140">
        <v>570506807540.74084</v>
      </c>
      <c r="L3024" s="140">
        <v>35854671042.695732</v>
      </c>
      <c r="M3024" s="140">
        <v>165572565387.52234</v>
      </c>
      <c r="N3024" s="140">
        <v>17029836609.432196</v>
      </c>
      <c r="O3024" s="140">
        <v>2680174946.7571454</v>
      </c>
      <c r="P3024" s="140">
        <v>50363825971.359474</v>
      </c>
      <c r="Q3024" s="140">
        <v>299005733582.974</v>
      </c>
      <c r="R3024" s="140">
        <v>151856734634.00571</v>
      </c>
      <c r="S3024" s="140">
        <v>147148998948.96829</v>
      </c>
      <c r="T3024" s="140">
        <v>356787605682.31628</v>
      </c>
      <c r="U3024" s="140">
        <v>275295544388.68695</v>
      </c>
      <c r="V3024" s="140">
        <v>263897148844.80661</v>
      </c>
      <c r="W3024" s="140">
        <v>9032415928.1209545</v>
      </c>
      <c r="X3024" s="140">
        <v>2365979615.7593989</v>
      </c>
      <c r="Y3024" s="140">
        <v>81492061293.629349</v>
      </c>
      <c r="Z3024" s="140">
        <v>6397091358085.5635</v>
      </c>
      <c r="AA3024" s="140">
        <v>3606981722372.3843</v>
      </c>
      <c r="AB3024" s="140">
        <v>2790972434029.3281</v>
      </c>
      <c r="AC3024" s="140">
        <v>816009288343.06177</v>
      </c>
      <c r="AD3024" s="140">
        <v>2790109635713.1899</v>
      </c>
      <c r="AE3024" s="140">
        <v>2158901730190.459</v>
      </c>
      <c r="AF3024" s="140">
        <v>631207905522.72754</v>
      </c>
      <c r="AG3024" s="140">
        <v>-582840171096.52576</v>
      </c>
      <c r="AH3024" s="140">
        <v>123333376</v>
      </c>
      <c r="AI3024" s="44"/>
      <c r="AK3024" s="44"/>
      <c r="AL3024" s="4"/>
    </row>
    <row r="3025" spans="1:38" x14ac:dyDescent="0.35">
      <c r="A3025" s="140" t="s">
        <v>172</v>
      </c>
      <c r="B3025" s="140" t="s">
        <v>173</v>
      </c>
      <c r="C3025" s="140" t="s">
        <v>6</v>
      </c>
      <c r="D3025" s="140" t="s">
        <v>11</v>
      </c>
      <c r="E3025" s="140" t="s">
        <v>535</v>
      </c>
      <c r="F3025" s="140">
        <v>2017</v>
      </c>
      <c r="G3025" s="140" t="s">
        <v>2599</v>
      </c>
      <c r="H3025" s="140">
        <v>12264371471174.883</v>
      </c>
      <c r="I3025" s="140">
        <v>5382853009170.1348</v>
      </c>
      <c r="J3025" s="140">
        <v>931334589299.85083</v>
      </c>
      <c r="K3025" s="140">
        <v>587923810716.33032</v>
      </c>
      <c r="L3025" s="140">
        <v>39447660893.292831</v>
      </c>
      <c r="M3025" s="140">
        <v>166138026427.45874</v>
      </c>
      <c r="N3025" s="140">
        <v>17484869960.315311</v>
      </c>
      <c r="O3025" s="140">
        <v>2984554483.504622</v>
      </c>
      <c r="P3025" s="140">
        <v>52768829008.221062</v>
      </c>
      <c r="Q3025" s="140">
        <v>309099869943.53778</v>
      </c>
      <c r="R3025" s="140">
        <v>157255723961.0293</v>
      </c>
      <c r="S3025" s="140">
        <v>151844145982.50848</v>
      </c>
      <c r="T3025" s="140">
        <v>343410778583.52051</v>
      </c>
      <c r="U3025" s="140">
        <v>253045447090.12204</v>
      </c>
      <c r="V3025" s="140">
        <v>242941834550.68112</v>
      </c>
      <c r="W3025" s="140">
        <v>8017129580.9134846</v>
      </c>
      <c r="X3025" s="140">
        <v>2086482958.527441</v>
      </c>
      <c r="Y3025" s="140">
        <v>90365331493.398453</v>
      </c>
      <c r="Z3025" s="140">
        <v>6529800645056.9473</v>
      </c>
      <c r="AA3025" s="140">
        <v>3679883299484.021</v>
      </c>
      <c r="AB3025" s="140">
        <v>2847381450702.1348</v>
      </c>
      <c r="AC3025" s="140">
        <v>832501848781.88464</v>
      </c>
      <c r="AD3025" s="140">
        <v>2849917345572.9268</v>
      </c>
      <c r="AE3025" s="140">
        <v>2205179111782.2832</v>
      </c>
      <c r="AF3025" s="140">
        <v>644738233790.64478</v>
      </c>
      <c r="AG3025" s="140">
        <v>-579616772352.04675</v>
      </c>
      <c r="AH3025" s="140">
        <v>124777324</v>
      </c>
      <c r="AI3025" s="44"/>
      <c r="AK3025" s="44"/>
      <c r="AL3025" s="4"/>
    </row>
    <row r="3026" spans="1:38" x14ac:dyDescent="0.35">
      <c r="A3026" s="140" t="s">
        <v>172</v>
      </c>
      <c r="B3026" s="140" t="s">
        <v>173</v>
      </c>
      <c r="C3026" s="140" t="s">
        <v>6</v>
      </c>
      <c r="D3026" s="140" t="s">
        <v>11</v>
      </c>
      <c r="E3026" s="140" t="s">
        <v>535</v>
      </c>
      <c r="F3026" s="140">
        <v>2018</v>
      </c>
      <c r="G3026" s="140" t="s">
        <v>2600</v>
      </c>
      <c r="H3026" s="140">
        <v>12450461784819.641</v>
      </c>
      <c r="I3026" s="140">
        <v>5521300323496.4688</v>
      </c>
      <c r="J3026" s="140">
        <v>908986184572.96753</v>
      </c>
      <c r="K3026" s="140">
        <v>600884932903.65686</v>
      </c>
      <c r="L3026" s="140">
        <v>39466500804.063736</v>
      </c>
      <c r="M3026" s="140">
        <v>167532627665.80618</v>
      </c>
      <c r="N3026" s="140">
        <v>17939903286.693424</v>
      </c>
      <c r="O3026" s="140">
        <v>3001440553.3800831</v>
      </c>
      <c r="P3026" s="140">
        <v>53466845289.938034</v>
      </c>
      <c r="Q3026" s="140">
        <v>319477615303.77551</v>
      </c>
      <c r="R3026" s="140">
        <v>165503801318.96768</v>
      </c>
      <c r="S3026" s="140">
        <v>153973813984.80786</v>
      </c>
      <c r="T3026" s="140">
        <v>308101251669.31049</v>
      </c>
      <c r="U3026" s="140">
        <v>226873320938.66379</v>
      </c>
      <c r="V3026" s="140">
        <v>217677963448.47977</v>
      </c>
      <c r="W3026" s="140">
        <v>6948940570.8946676</v>
      </c>
      <c r="X3026" s="140">
        <v>2246416919.2893572</v>
      </c>
      <c r="Y3026" s="140">
        <v>81227930730.646683</v>
      </c>
      <c r="Z3026" s="140">
        <v>6616385346750.2031</v>
      </c>
      <c r="AA3026" s="140">
        <v>3733740475770.9487</v>
      </c>
      <c r="AB3026" s="140">
        <v>2889054490922.7651</v>
      </c>
      <c r="AC3026" s="140">
        <v>844685984848.18958</v>
      </c>
      <c r="AD3026" s="140">
        <v>2882644870979.2549</v>
      </c>
      <c r="AE3026" s="140">
        <v>2230502672663.252</v>
      </c>
      <c r="AF3026" s="140">
        <v>652142198315.99951</v>
      </c>
      <c r="AG3026" s="140">
        <v>-596210070000</v>
      </c>
      <c r="AH3026" s="140">
        <v>126190788</v>
      </c>
      <c r="AI3026" s="44"/>
      <c r="AK3026" s="44"/>
      <c r="AL3026" s="4"/>
    </row>
    <row r="3027" spans="1:38" x14ac:dyDescent="0.35">
      <c r="A3027" s="140" t="s">
        <v>4579</v>
      </c>
      <c r="B3027" s="140" t="s">
        <v>4580</v>
      </c>
      <c r="C3027" s="140" t="s">
        <v>6</v>
      </c>
      <c r="D3027" s="140" t="s">
        <v>9</v>
      </c>
      <c r="E3027" s="140" t="s">
        <v>535</v>
      </c>
      <c r="F3027" s="140">
        <v>1995</v>
      </c>
      <c r="G3027" s="140" t="s">
        <v>5605</v>
      </c>
      <c r="H3027" s="140" t="s">
        <v>728</v>
      </c>
      <c r="I3027" s="140">
        <v>649842779.21177197</v>
      </c>
      <c r="J3027" s="140" t="s">
        <v>728</v>
      </c>
      <c r="K3027" s="140">
        <v>9972708315.2922745</v>
      </c>
      <c r="L3027" s="140">
        <v>0</v>
      </c>
      <c r="M3027" s="140">
        <v>22891650.859282173</v>
      </c>
      <c r="N3027" s="140">
        <v>0</v>
      </c>
      <c r="O3027" s="140">
        <v>83879414.398415461</v>
      </c>
      <c r="P3027" s="140" t="s">
        <v>728</v>
      </c>
      <c r="Q3027" s="140">
        <v>9865937250.0345783</v>
      </c>
      <c r="R3027" s="140">
        <v>9865937250.0345783</v>
      </c>
      <c r="S3027" s="140">
        <v>0</v>
      </c>
      <c r="T3027" s="140">
        <v>0</v>
      </c>
      <c r="U3027" s="140">
        <v>0</v>
      </c>
      <c r="V3027" s="140" t="s">
        <v>728</v>
      </c>
      <c r="W3027" s="140" t="s">
        <v>728</v>
      </c>
      <c r="X3027" s="140" t="s">
        <v>728</v>
      </c>
      <c r="Y3027" s="140">
        <v>0</v>
      </c>
      <c r="Z3027" s="140" t="s">
        <v>728</v>
      </c>
      <c r="AA3027" s="140" t="s">
        <v>728</v>
      </c>
      <c r="AB3027" s="140" t="s">
        <v>728</v>
      </c>
      <c r="AC3027" s="140" t="s">
        <v>728</v>
      </c>
      <c r="AD3027" s="140" t="s">
        <v>728</v>
      </c>
      <c r="AE3027" s="140" t="s">
        <v>728</v>
      </c>
      <c r="AF3027" s="140" t="s">
        <v>728</v>
      </c>
      <c r="AG3027" s="140" t="s">
        <v>728</v>
      </c>
      <c r="AH3027" s="140">
        <v>50457</v>
      </c>
      <c r="AI3027" s="44"/>
      <c r="AK3027" s="44"/>
      <c r="AL3027" s="4"/>
    </row>
    <row r="3028" spans="1:38" x14ac:dyDescent="0.35">
      <c r="A3028" s="140" t="s">
        <v>4579</v>
      </c>
      <c r="B3028" s="140" t="s">
        <v>4580</v>
      </c>
      <c r="C3028" s="140" t="s">
        <v>6</v>
      </c>
      <c r="D3028" s="140" t="s">
        <v>9</v>
      </c>
      <c r="E3028" s="140" t="s">
        <v>535</v>
      </c>
      <c r="F3028" s="140">
        <v>1996</v>
      </c>
      <c r="G3028" s="140" t="s">
        <v>5606</v>
      </c>
      <c r="H3028" s="140" t="s">
        <v>728</v>
      </c>
      <c r="I3028" s="140" t="s">
        <v>728</v>
      </c>
      <c r="J3028" s="140" t="s">
        <v>728</v>
      </c>
      <c r="K3028" s="140">
        <v>30329804736.503365</v>
      </c>
      <c r="L3028" s="140">
        <v>0</v>
      </c>
      <c r="M3028" s="140">
        <v>22670882.791336831</v>
      </c>
      <c r="N3028" s="140">
        <v>0</v>
      </c>
      <c r="O3028" s="140">
        <v>103786448.26456076</v>
      </c>
      <c r="P3028" s="140" t="s">
        <v>728</v>
      </c>
      <c r="Q3028" s="140">
        <v>30203347405.447468</v>
      </c>
      <c r="R3028" s="140">
        <v>30203347405.447468</v>
      </c>
      <c r="S3028" s="140">
        <v>0</v>
      </c>
      <c r="T3028" s="140">
        <v>0</v>
      </c>
      <c r="U3028" s="140">
        <v>0</v>
      </c>
      <c r="V3028" s="140" t="s">
        <v>728</v>
      </c>
      <c r="W3028" s="140" t="s">
        <v>728</v>
      </c>
      <c r="X3028" s="140" t="s">
        <v>728</v>
      </c>
      <c r="Y3028" s="140">
        <v>0</v>
      </c>
      <c r="Z3028" s="140" t="s">
        <v>728</v>
      </c>
      <c r="AA3028" s="140" t="s">
        <v>728</v>
      </c>
      <c r="AB3028" s="140" t="s">
        <v>728</v>
      </c>
      <c r="AC3028" s="140" t="s">
        <v>728</v>
      </c>
      <c r="AD3028" s="140" t="s">
        <v>728</v>
      </c>
      <c r="AE3028" s="140" t="s">
        <v>728</v>
      </c>
      <c r="AF3028" s="140" t="s">
        <v>728</v>
      </c>
      <c r="AG3028" s="140" t="s">
        <v>728</v>
      </c>
      <c r="AH3028" s="140">
        <v>50533</v>
      </c>
      <c r="AI3028" s="44"/>
      <c r="AK3028" s="44"/>
      <c r="AL3028" s="4"/>
    </row>
    <row r="3029" spans="1:38" x14ac:dyDescent="0.35">
      <c r="A3029" s="140" t="s">
        <v>4579</v>
      </c>
      <c r="B3029" s="140" t="s">
        <v>4580</v>
      </c>
      <c r="C3029" s="140" t="s">
        <v>6</v>
      </c>
      <c r="D3029" s="140" t="s">
        <v>9</v>
      </c>
      <c r="E3029" s="140" t="s">
        <v>535</v>
      </c>
      <c r="F3029" s="140">
        <v>1997</v>
      </c>
      <c r="G3029" s="140" t="s">
        <v>5607</v>
      </c>
      <c r="H3029" s="140" t="s">
        <v>728</v>
      </c>
      <c r="I3029" s="140" t="s">
        <v>728</v>
      </c>
      <c r="J3029" s="140" t="s">
        <v>728</v>
      </c>
      <c r="K3029" s="140">
        <v>66509786066.104538</v>
      </c>
      <c r="L3029" s="140">
        <v>0</v>
      </c>
      <c r="M3029" s="140">
        <v>21820443.837953057</v>
      </c>
      <c r="N3029" s="140">
        <v>0</v>
      </c>
      <c r="O3029" s="140">
        <v>105920113.34500392</v>
      </c>
      <c r="P3029" s="140" t="s">
        <v>728</v>
      </c>
      <c r="Q3029" s="140">
        <v>66382045508.921585</v>
      </c>
      <c r="R3029" s="140">
        <v>66382045508.921585</v>
      </c>
      <c r="S3029" s="140">
        <v>0</v>
      </c>
      <c r="T3029" s="140">
        <v>0</v>
      </c>
      <c r="U3029" s="140">
        <v>0</v>
      </c>
      <c r="V3029" s="140" t="s">
        <v>728</v>
      </c>
      <c r="W3029" s="140" t="s">
        <v>728</v>
      </c>
      <c r="X3029" s="140" t="s">
        <v>728</v>
      </c>
      <c r="Y3029" s="140">
        <v>0</v>
      </c>
      <c r="Z3029" s="140" t="s">
        <v>728</v>
      </c>
      <c r="AA3029" s="140" t="s">
        <v>728</v>
      </c>
      <c r="AB3029" s="140" t="s">
        <v>728</v>
      </c>
      <c r="AC3029" s="140" t="s">
        <v>728</v>
      </c>
      <c r="AD3029" s="140" t="s">
        <v>728</v>
      </c>
      <c r="AE3029" s="140" t="s">
        <v>728</v>
      </c>
      <c r="AF3029" s="140" t="s">
        <v>728</v>
      </c>
      <c r="AG3029" s="140" t="s">
        <v>728</v>
      </c>
      <c r="AH3029" s="140">
        <v>50450</v>
      </c>
      <c r="AI3029" s="44"/>
      <c r="AK3029" s="44"/>
      <c r="AL3029" s="4"/>
    </row>
    <row r="3030" spans="1:38" x14ac:dyDescent="0.35">
      <c r="A3030" s="140" t="s">
        <v>4579</v>
      </c>
      <c r="B3030" s="140" t="s">
        <v>4580</v>
      </c>
      <c r="C3030" s="140" t="s">
        <v>6</v>
      </c>
      <c r="D3030" s="140" t="s">
        <v>9</v>
      </c>
      <c r="E3030" s="140" t="s">
        <v>535</v>
      </c>
      <c r="F3030" s="140">
        <v>1998</v>
      </c>
      <c r="G3030" s="140" t="s">
        <v>5608</v>
      </c>
      <c r="H3030" s="140" t="s">
        <v>728</v>
      </c>
      <c r="I3030" s="140">
        <v>638254441.08526969</v>
      </c>
      <c r="J3030" s="140" t="s">
        <v>728</v>
      </c>
      <c r="K3030" s="140">
        <v>433504986678.02777</v>
      </c>
      <c r="L3030" s="140">
        <v>0</v>
      </c>
      <c r="M3030" s="140">
        <v>21853091.251398668</v>
      </c>
      <c r="N3030" s="140">
        <v>0</v>
      </c>
      <c r="O3030" s="140">
        <v>95202419.749763176</v>
      </c>
      <c r="P3030" s="140" t="s">
        <v>728</v>
      </c>
      <c r="Q3030" s="140">
        <v>433387931167.02661</v>
      </c>
      <c r="R3030" s="140">
        <v>433387931167.02661</v>
      </c>
      <c r="S3030" s="140">
        <v>0</v>
      </c>
      <c r="T3030" s="140">
        <v>0</v>
      </c>
      <c r="U3030" s="140">
        <v>0</v>
      </c>
      <c r="V3030" s="140" t="s">
        <v>728</v>
      </c>
      <c r="W3030" s="140" t="s">
        <v>728</v>
      </c>
      <c r="X3030" s="140" t="s">
        <v>728</v>
      </c>
      <c r="Y3030" s="140">
        <v>0</v>
      </c>
      <c r="Z3030" s="140" t="s">
        <v>728</v>
      </c>
      <c r="AA3030" s="140" t="s">
        <v>728</v>
      </c>
      <c r="AB3030" s="140" t="s">
        <v>728</v>
      </c>
      <c r="AC3030" s="140" t="s">
        <v>728</v>
      </c>
      <c r="AD3030" s="140" t="s">
        <v>728</v>
      </c>
      <c r="AE3030" s="140" t="s">
        <v>728</v>
      </c>
      <c r="AF3030" s="140" t="s">
        <v>728</v>
      </c>
      <c r="AG3030" s="140" t="s">
        <v>728</v>
      </c>
      <c r="AH3030" s="140">
        <v>50356</v>
      </c>
      <c r="AI3030" s="44"/>
      <c r="AK3030" s="44"/>
      <c r="AL3030" s="4"/>
    </row>
    <row r="3031" spans="1:38" x14ac:dyDescent="0.35">
      <c r="A3031" s="140" t="s">
        <v>4579</v>
      </c>
      <c r="B3031" s="140" t="s">
        <v>4580</v>
      </c>
      <c r="C3031" s="140" t="s">
        <v>6</v>
      </c>
      <c r="D3031" s="140" t="s">
        <v>9</v>
      </c>
      <c r="E3031" s="140" t="s">
        <v>535</v>
      </c>
      <c r="F3031" s="140">
        <v>1999</v>
      </c>
      <c r="G3031" s="140" t="s">
        <v>5609</v>
      </c>
      <c r="H3031" s="140" t="s">
        <v>728</v>
      </c>
      <c r="I3031" s="140">
        <v>634437767.12940896</v>
      </c>
      <c r="J3031" s="140" t="s">
        <v>728</v>
      </c>
      <c r="K3031" s="140">
        <v>2702106989933.0962</v>
      </c>
      <c r="L3031" s="140">
        <v>0</v>
      </c>
      <c r="M3031" s="140">
        <v>21781753.860082518</v>
      </c>
      <c r="N3031" s="140">
        <v>0</v>
      </c>
      <c r="O3031" s="140">
        <v>93273312.664823696</v>
      </c>
      <c r="P3031" s="140" t="s">
        <v>728</v>
      </c>
      <c r="Q3031" s="140">
        <v>2701991934866.5713</v>
      </c>
      <c r="R3031" s="140">
        <v>2701991934866.5713</v>
      </c>
      <c r="S3031" s="140">
        <v>0</v>
      </c>
      <c r="T3031" s="140">
        <v>0</v>
      </c>
      <c r="U3031" s="140">
        <v>0</v>
      </c>
      <c r="V3031" s="140" t="s">
        <v>728</v>
      </c>
      <c r="W3031" s="140" t="s">
        <v>728</v>
      </c>
      <c r="X3031" s="140" t="s">
        <v>728</v>
      </c>
      <c r="Y3031" s="140">
        <v>0</v>
      </c>
      <c r="Z3031" s="140" t="s">
        <v>728</v>
      </c>
      <c r="AA3031" s="140" t="s">
        <v>728</v>
      </c>
      <c r="AB3031" s="140" t="s">
        <v>728</v>
      </c>
      <c r="AC3031" s="140" t="s">
        <v>728</v>
      </c>
      <c r="AD3031" s="140" t="s">
        <v>728</v>
      </c>
      <c r="AE3031" s="140" t="s">
        <v>728</v>
      </c>
      <c r="AF3031" s="140" t="s">
        <v>728</v>
      </c>
      <c r="AG3031" s="140">
        <v>161881081.62778169</v>
      </c>
      <c r="AH3031" s="140">
        <v>50423</v>
      </c>
      <c r="AI3031" s="44"/>
      <c r="AK3031" s="44"/>
      <c r="AL3031" s="4"/>
    </row>
    <row r="3032" spans="1:38" x14ac:dyDescent="0.35">
      <c r="A3032" s="140" t="s">
        <v>4579</v>
      </c>
      <c r="B3032" s="140" t="s">
        <v>4580</v>
      </c>
      <c r="C3032" s="140" t="s">
        <v>6</v>
      </c>
      <c r="D3032" s="140" t="s">
        <v>9</v>
      </c>
      <c r="E3032" s="140" t="s">
        <v>535</v>
      </c>
      <c r="F3032" s="140">
        <v>2000</v>
      </c>
      <c r="G3032" s="140" t="s">
        <v>5610</v>
      </c>
      <c r="H3032" s="140" t="s">
        <v>728</v>
      </c>
      <c r="I3032" s="140">
        <v>630643916.3599571</v>
      </c>
      <c r="J3032" s="140">
        <v>2702252680866.8066</v>
      </c>
      <c r="K3032" s="140">
        <v>2702252680866.8066</v>
      </c>
      <c r="L3032" s="140">
        <v>0</v>
      </c>
      <c r="M3032" s="140">
        <v>25172183.094919998</v>
      </c>
      <c r="N3032" s="140">
        <v>0</v>
      </c>
      <c r="O3032" s="140">
        <v>235573817.14039367</v>
      </c>
      <c r="P3032" s="140">
        <v>0</v>
      </c>
      <c r="Q3032" s="140">
        <v>2701991934866.5713</v>
      </c>
      <c r="R3032" s="140">
        <v>2701991934866.5713</v>
      </c>
      <c r="S3032" s="140">
        <v>0</v>
      </c>
      <c r="T3032" s="140">
        <v>0</v>
      </c>
      <c r="U3032" s="140">
        <v>0</v>
      </c>
      <c r="V3032" s="140" t="s">
        <v>728</v>
      </c>
      <c r="W3032" s="140" t="s">
        <v>728</v>
      </c>
      <c r="X3032" s="140" t="s">
        <v>728</v>
      </c>
      <c r="Y3032" s="140">
        <v>0</v>
      </c>
      <c r="Z3032" s="140" t="s">
        <v>728</v>
      </c>
      <c r="AA3032" s="140" t="s">
        <v>728</v>
      </c>
      <c r="AB3032" s="140" t="s">
        <v>728</v>
      </c>
      <c r="AC3032" s="140" t="s">
        <v>728</v>
      </c>
      <c r="AD3032" s="140" t="s">
        <v>728</v>
      </c>
      <c r="AE3032" s="140" t="s">
        <v>728</v>
      </c>
      <c r="AF3032" s="140" t="s">
        <v>728</v>
      </c>
      <c r="AG3032" s="140">
        <v>146106216.5531424</v>
      </c>
      <c r="AH3032" s="140">
        <v>50753</v>
      </c>
      <c r="AI3032" s="44"/>
      <c r="AK3032" s="44"/>
      <c r="AL3032" s="4"/>
    </row>
    <row r="3033" spans="1:38" x14ac:dyDescent="0.35">
      <c r="A3033" s="140" t="s">
        <v>4579</v>
      </c>
      <c r="B3033" s="140" t="s">
        <v>4580</v>
      </c>
      <c r="C3033" s="140" t="s">
        <v>6</v>
      </c>
      <c r="D3033" s="140" t="s">
        <v>9</v>
      </c>
      <c r="E3033" s="140" t="s">
        <v>535</v>
      </c>
      <c r="F3033" s="140">
        <v>2001</v>
      </c>
      <c r="G3033" s="140" t="s">
        <v>5611</v>
      </c>
      <c r="H3033" s="140" t="s">
        <v>728</v>
      </c>
      <c r="I3033" s="140">
        <v>641008997.03624475</v>
      </c>
      <c r="J3033" s="140">
        <v>2702876702868.5693</v>
      </c>
      <c r="K3033" s="140">
        <v>2702876702868.5693</v>
      </c>
      <c r="L3033" s="140">
        <v>0</v>
      </c>
      <c r="M3033" s="140">
        <v>25049415.647811346</v>
      </c>
      <c r="N3033" s="140">
        <v>0</v>
      </c>
      <c r="O3033" s="140">
        <v>859718586.35010707</v>
      </c>
      <c r="P3033" s="140">
        <v>0</v>
      </c>
      <c r="Q3033" s="140">
        <v>2701991934866.5713</v>
      </c>
      <c r="R3033" s="140">
        <v>2701991934866.5713</v>
      </c>
      <c r="S3033" s="140">
        <v>0</v>
      </c>
      <c r="T3033" s="140">
        <v>0</v>
      </c>
      <c r="U3033" s="140">
        <v>0</v>
      </c>
      <c r="V3033" s="140" t="s">
        <v>728</v>
      </c>
      <c r="W3033" s="140" t="s">
        <v>728</v>
      </c>
      <c r="X3033" s="140" t="s">
        <v>728</v>
      </c>
      <c r="Y3033" s="140">
        <v>0</v>
      </c>
      <c r="Z3033" s="140" t="s">
        <v>728</v>
      </c>
      <c r="AA3033" s="140" t="s">
        <v>728</v>
      </c>
      <c r="AB3033" s="140" t="s">
        <v>728</v>
      </c>
      <c r="AC3033" s="140" t="s">
        <v>728</v>
      </c>
      <c r="AD3033" s="140" t="s">
        <v>728</v>
      </c>
      <c r="AE3033" s="140" t="s">
        <v>728</v>
      </c>
      <c r="AF3033" s="140" t="s">
        <v>728</v>
      </c>
      <c r="AG3033" s="140">
        <v>130331351.47850312</v>
      </c>
      <c r="AH3033" s="140">
        <v>51422</v>
      </c>
      <c r="AI3033" s="44"/>
      <c r="AK3033" s="44"/>
      <c r="AL3033" s="4"/>
    </row>
    <row r="3034" spans="1:38" x14ac:dyDescent="0.35">
      <c r="A3034" s="140" t="s">
        <v>4579</v>
      </c>
      <c r="B3034" s="140" t="s">
        <v>4580</v>
      </c>
      <c r="C3034" s="140" t="s">
        <v>6</v>
      </c>
      <c r="D3034" s="140" t="s">
        <v>9</v>
      </c>
      <c r="E3034" s="140" t="s">
        <v>535</v>
      </c>
      <c r="F3034" s="140">
        <v>2002</v>
      </c>
      <c r="G3034" s="140" t="s">
        <v>5612</v>
      </c>
      <c r="H3034" s="140" t="s">
        <v>728</v>
      </c>
      <c r="I3034" s="140">
        <v>651954634.76391542</v>
      </c>
      <c r="J3034" s="140">
        <v>1750526360.0064032</v>
      </c>
      <c r="K3034" s="140">
        <v>1750526360.0064032</v>
      </c>
      <c r="L3034" s="140">
        <v>0</v>
      </c>
      <c r="M3034" s="140">
        <v>26073967.320153009</v>
      </c>
      <c r="N3034" s="140">
        <v>0</v>
      </c>
      <c r="O3034" s="140">
        <v>897294877.86115384</v>
      </c>
      <c r="P3034" s="140">
        <v>0</v>
      </c>
      <c r="Q3034" s="140">
        <v>827157514.82509637</v>
      </c>
      <c r="R3034" s="140">
        <v>827157514.82509637</v>
      </c>
      <c r="S3034" s="140">
        <v>0</v>
      </c>
      <c r="T3034" s="140">
        <v>0</v>
      </c>
      <c r="U3034" s="140">
        <v>0</v>
      </c>
      <c r="V3034" s="140" t="s">
        <v>728</v>
      </c>
      <c r="W3034" s="140" t="s">
        <v>728</v>
      </c>
      <c r="X3034" s="140" t="s">
        <v>728</v>
      </c>
      <c r="Y3034" s="140">
        <v>0</v>
      </c>
      <c r="Z3034" s="140" t="s">
        <v>728</v>
      </c>
      <c r="AA3034" s="140" t="s">
        <v>728</v>
      </c>
      <c r="AB3034" s="140" t="s">
        <v>728</v>
      </c>
      <c r="AC3034" s="140" t="s">
        <v>728</v>
      </c>
      <c r="AD3034" s="140" t="s">
        <v>728</v>
      </c>
      <c r="AE3034" s="140" t="s">
        <v>728</v>
      </c>
      <c r="AF3034" s="140" t="s">
        <v>728</v>
      </c>
      <c r="AG3034" s="140">
        <v>114556486.40386383</v>
      </c>
      <c r="AH3034" s="140">
        <v>52370</v>
      </c>
      <c r="AI3034" s="44"/>
      <c r="AK3034" s="44"/>
      <c r="AL3034" s="4"/>
    </row>
    <row r="3035" spans="1:38" x14ac:dyDescent="0.35">
      <c r="A3035" s="140" t="s">
        <v>4579</v>
      </c>
      <c r="B3035" s="140" t="s">
        <v>4580</v>
      </c>
      <c r="C3035" s="140" t="s">
        <v>6</v>
      </c>
      <c r="D3035" s="140" t="s">
        <v>9</v>
      </c>
      <c r="E3035" s="140" t="s">
        <v>535</v>
      </c>
      <c r="F3035" s="140">
        <v>2003</v>
      </c>
      <c r="G3035" s="140" t="s">
        <v>5613</v>
      </c>
      <c r="H3035" s="140" t="s">
        <v>728</v>
      </c>
      <c r="I3035" s="140">
        <v>659373205.68048501</v>
      </c>
      <c r="J3035" s="140">
        <v>708081946.21969891</v>
      </c>
      <c r="K3035" s="140">
        <v>708081946.21969891</v>
      </c>
      <c r="L3035" s="140">
        <v>0</v>
      </c>
      <c r="M3035" s="140">
        <v>26435605.83427966</v>
      </c>
      <c r="N3035" s="140">
        <v>0</v>
      </c>
      <c r="O3035" s="140">
        <v>667116945.85226583</v>
      </c>
      <c r="P3035" s="140">
        <v>0</v>
      </c>
      <c r="Q3035" s="140">
        <v>14529394.533153458</v>
      </c>
      <c r="R3035" s="140">
        <v>14529394.533153458</v>
      </c>
      <c r="S3035" s="140">
        <v>0</v>
      </c>
      <c r="T3035" s="140">
        <v>0</v>
      </c>
      <c r="U3035" s="140">
        <v>0</v>
      </c>
      <c r="V3035" s="140" t="s">
        <v>728</v>
      </c>
      <c r="W3035" s="140" t="s">
        <v>728</v>
      </c>
      <c r="X3035" s="140" t="s">
        <v>728</v>
      </c>
      <c r="Y3035" s="140">
        <v>0</v>
      </c>
      <c r="Z3035" s="140" t="s">
        <v>728</v>
      </c>
      <c r="AA3035" s="140" t="s">
        <v>728</v>
      </c>
      <c r="AB3035" s="140" t="s">
        <v>728</v>
      </c>
      <c r="AC3035" s="140" t="s">
        <v>728</v>
      </c>
      <c r="AD3035" s="140" t="s">
        <v>728</v>
      </c>
      <c r="AE3035" s="140" t="s">
        <v>728</v>
      </c>
      <c r="AF3035" s="140" t="s">
        <v>728</v>
      </c>
      <c r="AG3035" s="140">
        <v>98781621.329224557</v>
      </c>
      <c r="AH3035" s="140">
        <v>53456</v>
      </c>
      <c r="AI3035" s="44"/>
      <c r="AK3035" s="44"/>
      <c r="AL3035" s="4"/>
    </row>
    <row r="3036" spans="1:38" x14ac:dyDescent="0.35">
      <c r="A3036" s="140" t="s">
        <v>4579</v>
      </c>
      <c r="B3036" s="140" t="s">
        <v>4580</v>
      </c>
      <c r="C3036" s="140" t="s">
        <v>6</v>
      </c>
      <c r="D3036" s="140" t="s">
        <v>9</v>
      </c>
      <c r="E3036" s="140" t="s">
        <v>535</v>
      </c>
      <c r="F3036" s="140">
        <v>2004</v>
      </c>
      <c r="G3036" s="140" t="s">
        <v>5614</v>
      </c>
      <c r="H3036" s="140" t="s">
        <v>728</v>
      </c>
      <c r="I3036" s="140">
        <v>652833763.91349483</v>
      </c>
      <c r="J3036" s="140">
        <v>959051746.81193388</v>
      </c>
      <c r="K3036" s="140">
        <v>959051746.81193388</v>
      </c>
      <c r="L3036" s="140">
        <v>0</v>
      </c>
      <c r="M3036" s="140">
        <v>26557056.509121347</v>
      </c>
      <c r="N3036" s="140">
        <v>0</v>
      </c>
      <c r="O3036" s="140">
        <v>895165354.42281687</v>
      </c>
      <c r="P3036" s="140">
        <v>0</v>
      </c>
      <c r="Q3036" s="140">
        <v>37329335.879995689</v>
      </c>
      <c r="R3036" s="140">
        <v>37329335.879995689</v>
      </c>
      <c r="S3036" s="140">
        <v>0</v>
      </c>
      <c r="T3036" s="140">
        <v>0</v>
      </c>
      <c r="U3036" s="140">
        <v>0</v>
      </c>
      <c r="V3036" s="140" t="s">
        <v>728</v>
      </c>
      <c r="W3036" s="140" t="s">
        <v>728</v>
      </c>
      <c r="X3036" s="140" t="s">
        <v>728</v>
      </c>
      <c r="Y3036" s="140">
        <v>0</v>
      </c>
      <c r="Z3036" s="140" t="s">
        <v>728</v>
      </c>
      <c r="AA3036" s="140" t="s">
        <v>728</v>
      </c>
      <c r="AB3036" s="140" t="s">
        <v>728</v>
      </c>
      <c r="AC3036" s="140" t="s">
        <v>728</v>
      </c>
      <c r="AD3036" s="140" t="s">
        <v>728</v>
      </c>
      <c r="AE3036" s="140" t="s">
        <v>728</v>
      </c>
      <c r="AF3036" s="140" t="s">
        <v>728</v>
      </c>
      <c r="AG3036" s="140">
        <v>83006756.254585266</v>
      </c>
      <c r="AH3036" s="140">
        <v>54476</v>
      </c>
      <c r="AI3036" s="44"/>
      <c r="AK3036" s="44"/>
      <c r="AL3036" s="4"/>
    </row>
    <row r="3037" spans="1:38" x14ac:dyDescent="0.35">
      <c r="A3037" s="140" t="s">
        <v>4579</v>
      </c>
      <c r="B3037" s="140" t="s">
        <v>4580</v>
      </c>
      <c r="C3037" s="140" t="s">
        <v>6</v>
      </c>
      <c r="D3037" s="140" t="s">
        <v>9</v>
      </c>
      <c r="E3037" s="140" t="s">
        <v>535</v>
      </c>
      <c r="F3037" s="140">
        <v>2005</v>
      </c>
      <c r="G3037" s="140" t="s">
        <v>5615</v>
      </c>
      <c r="H3037" s="140" t="s">
        <v>728</v>
      </c>
      <c r="I3037" s="140">
        <v>650738611.59634674</v>
      </c>
      <c r="J3037" s="140">
        <v>675948882.39204466</v>
      </c>
      <c r="K3037" s="140">
        <v>675948882.39204466</v>
      </c>
      <c r="L3037" s="140">
        <v>0</v>
      </c>
      <c r="M3037" s="140">
        <v>26660653.91062136</v>
      </c>
      <c r="N3037" s="140">
        <v>0</v>
      </c>
      <c r="O3037" s="140">
        <v>616264152.90303898</v>
      </c>
      <c r="P3037" s="140">
        <v>0</v>
      </c>
      <c r="Q3037" s="140">
        <v>33024075.578384344</v>
      </c>
      <c r="R3037" s="140">
        <v>33024075.578384344</v>
      </c>
      <c r="S3037" s="140">
        <v>0</v>
      </c>
      <c r="T3037" s="140">
        <v>0</v>
      </c>
      <c r="U3037" s="140">
        <v>0</v>
      </c>
      <c r="V3037" s="140" t="s">
        <v>728</v>
      </c>
      <c r="W3037" s="140" t="s">
        <v>728</v>
      </c>
      <c r="X3037" s="140" t="s">
        <v>728</v>
      </c>
      <c r="Y3037" s="140">
        <v>0</v>
      </c>
      <c r="Z3037" s="140" t="s">
        <v>728</v>
      </c>
      <c r="AA3037" s="140" t="s">
        <v>728</v>
      </c>
      <c r="AB3037" s="140" t="s">
        <v>728</v>
      </c>
      <c r="AC3037" s="140" t="s">
        <v>728</v>
      </c>
      <c r="AD3037" s="140" t="s">
        <v>728</v>
      </c>
      <c r="AE3037" s="140" t="s">
        <v>728</v>
      </c>
      <c r="AF3037" s="140" t="s">
        <v>728</v>
      </c>
      <c r="AG3037" s="140">
        <v>72995134.960877061</v>
      </c>
      <c r="AH3037" s="140">
        <v>55258</v>
      </c>
      <c r="AI3037" s="44"/>
      <c r="AK3037" s="44"/>
      <c r="AL3037" s="4"/>
    </row>
    <row r="3038" spans="1:38" x14ac:dyDescent="0.35">
      <c r="A3038" s="140" t="s">
        <v>4579</v>
      </c>
      <c r="B3038" s="140" t="s">
        <v>4580</v>
      </c>
      <c r="C3038" s="140" t="s">
        <v>6</v>
      </c>
      <c r="D3038" s="140" t="s">
        <v>9</v>
      </c>
      <c r="E3038" s="140" t="s">
        <v>535</v>
      </c>
      <c r="F3038" s="140">
        <v>2006</v>
      </c>
      <c r="G3038" s="140" t="s">
        <v>5616</v>
      </c>
      <c r="H3038" s="140" t="s">
        <v>728</v>
      </c>
      <c r="I3038" s="140">
        <v>669628942.17714572</v>
      </c>
      <c r="J3038" s="140">
        <v>264124018.66539699</v>
      </c>
      <c r="K3038" s="140">
        <v>264124018.66539699</v>
      </c>
      <c r="L3038" s="140">
        <v>0</v>
      </c>
      <c r="M3038" s="140">
        <v>26976900.827485524</v>
      </c>
      <c r="N3038" s="140">
        <v>0</v>
      </c>
      <c r="O3038" s="140">
        <v>212341780.2977699</v>
      </c>
      <c r="P3038" s="140">
        <v>0</v>
      </c>
      <c r="Q3038" s="140">
        <v>24805337.54014156</v>
      </c>
      <c r="R3038" s="140">
        <v>24805337.54014156</v>
      </c>
      <c r="S3038" s="140">
        <v>0</v>
      </c>
      <c r="T3038" s="140">
        <v>0</v>
      </c>
      <c r="U3038" s="140">
        <v>0</v>
      </c>
      <c r="V3038" s="140" t="s">
        <v>728</v>
      </c>
      <c r="W3038" s="140" t="s">
        <v>728</v>
      </c>
      <c r="X3038" s="140" t="s">
        <v>728</v>
      </c>
      <c r="Y3038" s="140">
        <v>0</v>
      </c>
      <c r="Z3038" s="140" t="s">
        <v>728</v>
      </c>
      <c r="AA3038" s="140" t="s">
        <v>728</v>
      </c>
      <c r="AB3038" s="140" t="s">
        <v>728</v>
      </c>
      <c r="AC3038" s="140" t="s">
        <v>728</v>
      </c>
      <c r="AD3038" s="140" t="s">
        <v>728</v>
      </c>
      <c r="AE3038" s="140" t="s">
        <v>728</v>
      </c>
      <c r="AF3038" s="140" t="s">
        <v>728</v>
      </c>
      <c r="AG3038" s="140">
        <v>53266238.237727173</v>
      </c>
      <c r="AH3038" s="140">
        <v>55767</v>
      </c>
      <c r="AI3038" s="44"/>
      <c r="AK3038" s="44"/>
      <c r="AL3038" s="4"/>
    </row>
    <row r="3039" spans="1:38" x14ac:dyDescent="0.35">
      <c r="A3039" s="140" t="s">
        <v>4579</v>
      </c>
      <c r="B3039" s="140" t="s">
        <v>4580</v>
      </c>
      <c r="C3039" s="140" t="s">
        <v>6</v>
      </c>
      <c r="D3039" s="140" t="s">
        <v>9</v>
      </c>
      <c r="E3039" s="140" t="s">
        <v>535</v>
      </c>
      <c r="F3039" s="140">
        <v>2007</v>
      </c>
      <c r="G3039" s="140" t="s">
        <v>5617</v>
      </c>
      <c r="H3039" s="140" t="s">
        <v>728</v>
      </c>
      <c r="I3039" s="140">
        <v>681218038.14887011</v>
      </c>
      <c r="J3039" s="140">
        <v>73097118.251110911</v>
      </c>
      <c r="K3039" s="140">
        <v>73097118.251110911</v>
      </c>
      <c r="L3039" s="140">
        <v>0</v>
      </c>
      <c r="M3039" s="140">
        <v>28603142.302816469</v>
      </c>
      <c r="N3039" s="140">
        <v>0</v>
      </c>
      <c r="O3039" s="140">
        <v>1697538.491753466</v>
      </c>
      <c r="P3039" s="140">
        <v>0</v>
      </c>
      <c r="Q3039" s="140">
        <v>42796437.456540979</v>
      </c>
      <c r="R3039" s="140">
        <v>42796437.456540979</v>
      </c>
      <c r="S3039" s="140">
        <v>0</v>
      </c>
      <c r="T3039" s="140">
        <v>0</v>
      </c>
      <c r="U3039" s="140">
        <v>0</v>
      </c>
      <c r="V3039" s="140" t="s">
        <v>728</v>
      </c>
      <c r="W3039" s="140" t="s">
        <v>728</v>
      </c>
      <c r="X3039" s="140" t="s">
        <v>728</v>
      </c>
      <c r="Y3039" s="140">
        <v>0</v>
      </c>
      <c r="Z3039" s="140" t="s">
        <v>728</v>
      </c>
      <c r="AA3039" s="140" t="s">
        <v>728</v>
      </c>
      <c r="AB3039" s="140" t="s">
        <v>728</v>
      </c>
      <c r="AC3039" s="140" t="s">
        <v>728</v>
      </c>
      <c r="AD3039" s="140" t="s">
        <v>728</v>
      </c>
      <c r="AE3039" s="140" t="s">
        <v>728</v>
      </c>
      <c r="AF3039" s="140" t="s">
        <v>728</v>
      </c>
      <c r="AG3039" s="140">
        <v>139576210.48291487</v>
      </c>
      <c r="AH3039" s="140">
        <v>56051</v>
      </c>
      <c r="AI3039" s="44"/>
      <c r="AK3039" s="44"/>
      <c r="AL3039" s="4"/>
    </row>
    <row r="3040" spans="1:38" x14ac:dyDescent="0.35">
      <c r="A3040" s="140" t="s">
        <v>4579</v>
      </c>
      <c r="B3040" s="140" t="s">
        <v>4580</v>
      </c>
      <c r="C3040" s="140" t="s">
        <v>6</v>
      </c>
      <c r="D3040" s="140" t="s">
        <v>9</v>
      </c>
      <c r="E3040" s="140" t="s">
        <v>535</v>
      </c>
      <c r="F3040" s="140">
        <v>2008</v>
      </c>
      <c r="G3040" s="140" t="s">
        <v>5618</v>
      </c>
      <c r="H3040" s="140" t="s">
        <v>728</v>
      </c>
      <c r="I3040" s="140">
        <v>674380494.64810121</v>
      </c>
      <c r="J3040" s="140">
        <v>45876602.832380548</v>
      </c>
      <c r="K3040" s="140">
        <v>45876602.832380548</v>
      </c>
      <c r="L3040" s="140">
        <v>0</v>
      </c>
      <c r="M3040" s="140">
        <v>25115009.362796795</v>
      </c>
      <c r="N3040" s="140">
        <v>0</v>
      </c>
      <c r="O3040" s="140">
        <v>0</v>
      </c>
      <c r="P3040" s="140">
        <v>0</v>
      </c>
      <c r="Q3040" s="140">
        <v>20761593.469583757</v>
      </c>
      <c r="R3040" s="140">
        <v>20761593.469583757</v>
      </c>
      <c r="S3040" s="140">
        <v>0</v>
      </c>
      <c r="T3040" s="140">
        <v>0</v>
      </c>
      <c r="U3040" s="140">
        <v>0</v>
      </c>
      <c r="V3040" s="140" t="s">
        <v>728</v>
      </c>
      <c r="W3040" s="140" t="s">
        <v>728</v>
      </c>
      <c r="X3040" s="140" t="s">
        <v>728</v>
      </c>
      <c r="Y3040" s="140">
        <v>0</v>
      </c>
      <c r="Z3040" s="140" t="s">
        <v>728</v>
      </c>
      <c r="AA3040" s="140" t="s">
        <v>728</v>
      </c>
      <c r="AB3040" s="140" t="s">
        <v>728</v>
      </c>
      <c r="AC3040" s="140" t="s">
        <v>728</v>
      </c>
      <c r="AD3040" s="140" t="s">
        <v>728</v>
      </c>
      <c r="AE3040" s="140" t="s">
        <v>728</v>
      </c>
      <c r="AF3040" s="140" t="s">
        <v>728</v>
      </c>
      <c r="AG3040" s="140">
        <v>109412655.56758714</v>
      </c>
      <c r="AH3040" s="140">
        <v>56174</v>
      </c>
      <c r="AI3040" s="44"/>
      <c r="AK3040" s="44"/>
      <c r="AL3040" s="4"/>
    </row>
    <row r="3041" spans="1:38" x14ac:dyDescent="0.35">
      <c r="A3041" s="140" t="s">
        <v>4579</v>
      </c>
      <c r="B3041" s="140" t="s">
        <v>4580</v>
      </c>
      <c r="C3041" s="140" t="s">
        <v>6</v>
      </c>
      <c r="D3041" s="140" t="s">
        <v>9</v>
      </c>
      <c r="E3041" s="140" t="s">
        <v>535</v>
      </c>
      <c r="F3041" s="140">
        <v>2009</v>
      </c>
      <c r="G3041" s="140" t="s">
        <v>5619</v>
      </c>
      <c r="H3041" s="140" t="s">
        <v>728</v>
      </c>
      <c r="I3041" s="140">
        <v>707643205.5017333</v>
      </c>
      <c r="J3041" s="140">
        <v>50575697.873413183</v>
      </c>
      <c r="K3041" s="140">
        <v>50575697.873413183</v>
      </c>
      <c r="L3041" s="140">
        <v>0</v>
      </c>
      <c r="M3041" s="140">
        <v>25061496.794624336</v>
      </c>
      <c r="N3041" s="140">
        <v>0</v>
      </c>
      <c r="O3041" s="140">
        <v>0</v>
      </c>
      <c r="P3041" s="140">
        <v>0</v>
      </c>
      <c r="Q3041" s="140">
        <v>25514201.078788847</v>
      </c>
      <c r="R3041" s="140">
        <v>25514201.078788847</v>
      </c>
      <c r="S3041" s="140">
        <v>0</v>
      </c>
      <c r="T3041" s="140">
        <v>0</v>
      </c>
      <c r="U3041" s="140">
        <v>0</v>
      </c>
      <c r="V3041" s="140" t="s">
        <v>728</v>
      </c>
      <c r="W3041" s="140" t="s">
        <v>728</v>
      </c>
      <c r="X3041" s="140" t="s">
        <v>728</v>
      </c>
      <c r="Y3041" s="140">
        <v>0</v>
      </c>
      <c r="Z3041" s="140" t="s">
        <v>728</v>
      </c>
      <c r="AA3041" s="140" t="s">
        <v>728</v>
      </c>
      <c r="AB3041" s="140" t="s">
        <v>728</v>
      </c>
      <c r="AC3041" s="140" t="s">
        <v>728</v>
      </c>
      <c r="AD3041" s="140" t="s">
        <v>728</v>
      </c>
      <c r="AE3041" s="140" t="s">
        <v>728</v>
      </c>
      <c r="AF3041" s="140" t="s">
        <v>728</v>
      </c>
      <c r="AG3041" s="140">
        <v>69301572.727706119</v>
      </c>
      <c r="AH3041" s="140">
        <v>56250</v>
      </c>
      <c r="AI3041" s="44"/>
      <c r="AK3041" s="44"/>
      <c r="AL3041" s="4"/>
    </row>
    <row r="3042" spans="1:38" x14ac:dyDescent="0.35">
      <c r="A3042" s="140" t="s">
        <v>4579</v>
      </c>
      <c r="B3042" s="140" t="s">
        <v>4580</v>
      </c>
      <c r="C3042" s="140" t="s">
        <v>6</v>
      </c>
      <c r="D3042" s="140" t="s">
        <v>9</v>
      </c>
      <c r="E3042" s="140" t="s">
        <v>535</v>
      </c>
      <c r="F3042" s="140">
        <v>2010</v>
      </c>
      <c r="G3042" s="140" t="s">
        <v>5620</v>
      </c>
      <c r="H3042" s="140" t="s">
        <v>728</v>
      </c>
      <c r="I3042" s="140">
        <v>754832511.94203234</v>
      </c>
      <c r="J3042" s="140">
        <v>102394898.9281036</v>
      </c>
      <c r="K3042" s="140">
        <v>102394898.9281036</v>
      </c>
      <c r="L3042" s="140">
        <v>0</v>
      </c>
      <c r="M3042" s="140">
        <v>25101518.444887288</v>
      </c>
      <c r="N3042" s="140">
        <v>0</v>
      </c>
      <c r="O3042" s="140">
        <v>45500208.839294523</v>
      </c>
      <c r="P3042" s="140">
        <v>0</v>
      </c>
      <c r="Q3042" s="140">
        <v>31793171.643921781</v>
      </c>
      <c r="R3042" s="140">
        <v>31793171.643921781</v>
      </c>
      <c r="S3042" s="140">
        <v>0</v>
      </c>
      <c r="T3042" s="140">
        <v>0</v>
      </c>
      <c r="U3042" s="140">
        <v>0</v>
      </c>
      <c r="V3042" s="140" t="s">
        <v>728</v>
      </c>
      <c r="W3042" s="140" t="s">
        <v>728</v>
      </c>
      <c r="X3042" s="140" t="s">
        <v>728</v>
      </c>
      <c r="Y3042" s="140">
        <v>0</v>
      </c>
      <c r="Z3042" s="140" t="s">
        <v>728</v>
      </c>
      <c r="AA3042" s="140" t="s">
        <v>728</v>
      </c>
      <c r="AB3042" s="140" t="s">
        <v>728</v>
      </c>
      <c r="AC3042" s="140" t="s">
        <v>728</v>
      </c>
      <c r="AD3042" s="140" t="s">
        <v>728</v>
      </c>
      <c r="AE3042" s="140" t="s">
        <v>728</v>
      </c>
      <c r="AF3042" s="140" t="s">
        <v>728</v>
      </c>
      <c r="AG3042" s="140">
        <v>197623058.74802163</v>
      </c>
      <c r="AH3042" s="140">
        <v>56366</v>
      </c>
      <c r="AI3042" s="44"/>
      <c r="AK3042" s="44"/>
      <c r="AL3042" s="4"/>
    </row>
    <row r="3043" spans="1:38" x14ac:dyDescent="0.35">
      <c r="A3043" s="140" t="s">
        <v>4579</v>
      </c>
      <c r="B3043" s="140" t="s">
        <v>4580</v>
      </c>
      <c r="C3043" s="140" t="s">
        <v>6</v>
      </c>
      <c r="D3043" s="140" t="s">
        <v>9</v>
      </c>
      <c r="E3043" s="140" t="s">
        <v>535</v>
      </c>
      <c r="F3043" s="140">
        <v>2011</v>
      </c>
      <c r="G3043" s="140" t="s">
        <v>5621</v>
      </c>
      <c r="H3043" s="140" t="s">
        <v>728</v>
      </c>
      <c r="I3043" s="140">
        <v>752933541.23713434</v>
      </c>
      <c r="J3043" s="140">
        <v>86860797.325109288</v>
      </c>
      <c r="K3043" s="140">
        <v>86860797.325109288</v>
      </c>
      <c r="L3043" s="140">
        <v>0</v>
      </c>
      <c r="M3043" s="140">
        <v>25114220.13919431</v>
      </c>
      <c r="N3043" s="140">
        <v>0</v>
      </c>
      <c r="O3043" s="140">
        <v>0</v>
      </c>
      <c r="P3043" s="140">
        <v>0</v>
      </c>
      <c r="Q3043" s="140">
        <v>61746577.185914978</v>
      </c>
      <c r="R3043" s="140">
        <v>61746577.185914978</v>
      </c>
      <c r="S3043" s="140">
        <v>0</v>
      </c>
      <c r="T3043" s="140">
        <v>0</v>
      </c>
      <c r="U3043" s="140">
        <v>0</v>
      </c>
      <c r="V3043" s="140" t="s">
        <v>728</v>
      </c>
      <c r="W3043" s="140" t="s">
        <v>728</v>
      </c>
      <c r="X3043" s="140" t="s">
        <v>728</v>
      </c>
      <c r="Y3043" s="140">
        <v>0</v>
      </c>
      <c r="Z3043" s="140" t="s">
        <v>728</v>
      </c>
      <c r="AA3043" s="140" t="s">
        <v>728</v>
      </c>
      <c r="AB3043" s="140" t="s">
        <v>728</v>
      </c>
      <c r="AC3043" s="140" t="s">
        <v>728</v>
      </c>
      <c r="AD3043" s="140" t="s">
        <v>728</v>
      </c>
      <c r="AE3043" s="140" t="s">
        <v>728</v>
      </c>
      <c r="AF3043" s="140" t="s">
        <v>728</v>
      </c>
      <c r="AG3043" s="140">
        <v>152622514.11583644</v>
      </c>
      <c r="AH3043" s="140">
        <v>56531</v>
      </c>
      <c r="AI3043" s="44"/>
      <c r="AK3043" s="44"/>
      <c r="AL3043" s="4"/>
    </row>
    <row r="3044" spans="1:38" x14ac:dyDescent="0.35">
      <c r="A3044" s="140" t="s">
        <v>4579</v>
      </c>
      <c r="B3044" s="140" t="s">
        <v>4580</v>
      </c>
      <c r="C3044" s="140" t="s">
        <v>6</v>
      </c>
      <c r="D3044" s="140" t="s">
        <v>9</v>
      </c>
      <c r="E3044" s="140" t="s">
        <v>535</v>
      </c>
      <c r="F3044" s="140">
        <v>2012</v>
      </c>
      <c r="G3044" s="140" t="s">
        <v>5622</v>
      </c>
      <c r="H3044" s="140" t="s">
        <v>728</v>
      </c>
      <c r="I3044" s="140">
        <v>721193976.61687994</v>
      </c>
      <c r="J3044" s="140">
        <v>68238629.743635371</v>
      </c>
      <c r="K3044" s="140">
        <v>68238629.743635371</v>
      </c>
      <c r="L3044" s="140">
        <v>0</v>
      </c>
      <c r="M3044" s="140">
        <v>28107416.618427549</v>
      </c>
      <c r="N3044" s="140">
        <v>0</v>
      </c>
      <c r="O3044" s="140">
        <v>0</v>
      </c>
      <c r="P3044" s="140">
        <v>0</v>
      </c>
      <c r="Q3044" s="140">
        <v>40131213.125207826</v>
      </c>
      <c r="R3044" s="140">
        <v>40131213.125207826</v>
      </c>
      <c r="S3044" s="140">
        <v>0</v>
      </c>
      <c r="T3044" s="140">
        <v>0</v>
      </c>
      <c r="U3044" s="140">
        <v>0</v>
      </c>
      <c r="V3044" s="140" t="s">
        <v>728</v>
      </c>
      <c r="W3044" s="140" t="s">
        <v>728</v>
      </c>
      <c r="X3044" s="140" t="s">
        <v>728</v>
      </c>
      <c r="Y3044" s="140">
        <v>0</v>
      </c>
      <c r="Z3044" s="140" t="s">
        <v>728</v>
      </c>
      <c r="AA3044" s="140" t="s">
        <v>728</v>
      </c>
      <c r="AB3044" s="140" t="s">
        <v>728</v>
      </c>
      <c r="AC3044" s="140" t="s">
        <v>728</v>
      </c>
      <c r="AD3044" s="140" t="s">
        <v>728</v>
      </c>
      <c r="AE3044" s="140" t="s">
        <v>728</v>
      </c>
      <c r="AF3044" s="140" t="s">
        <v>728</v>
      </c>
      <c r="AG3044" s="140">
        <v>94109006.979398832</v>
      </c>
      <c r="AH3044" s="140">
        <v>56717</v>
      </c>
      <c r="AI3044" s="44"/>
      <c r="AK3044" s="44"/>
      <c r="AL3044" s="4"/>
    </row>
    <row r="3045" spans="1:38" x14ac:dyDescent="0.35">
      <c r="A3045" s="140" t="s">
        <v>4579</v>
      </c>
      <c r="B3045" s="140" t="s">
        <v>4580</v>
      </c>
      <c r="C3045" s="140" t="s">
        <v>6</v>
      </c>
      <c r="D3045" s="140" t="s">
        <v>9</v>
      </c>
      <c r="E3045" s="140" t="s">
        <v>535</v>
      </c>
      <c r="F3045" s="140">
        <v>2013</v>
      </c>
      <c r="G3045" s="140" t="s">
        <v>5623</v>
      </c>
      <c r="H3045" s="140" t="s">
        <v>728</v>
      </c>
      <c r="I3045" s="140">
        <v>720743947.1251868</v>
      </c>
      <c r="J3045" s="140">
        <v>271754990.39849621</v>
      </c>
      <c r="K3045" s="140">
        <v>271754990.39849621</v>
      </c>
      <c r="L3045" s="140">
        <v>0</v>
      </c>
      <c r="M3045" s="140">
        <v>28009236.886440255</v>
      </c>
      <c r="N3045" s="140">
        <v>0</v>
      </c>
      <c r="O3045" s="140">
        <v>210016505.76794973</v>
      </c>
      <c r="P3045" s="140">
        <v>0</v>
      </c>
      <c r="Q3045" s="140">
        <v>33729247.744106203</v>
      </c>
      <c r="R3045" s="140">
        <v>33729247.744106203</v>
      </c>
      <c r="S3045" s="140">
        <v>0</v>
      </c>
      <c r="T3045" s="140">
        <v>0</v>
      </c>
      <c r="U3045" s="140">
        <v>0</v>
      </c>
      <c r="V3045" s="140" t="s">
        <v>728</v>
      </c>
      <c r="W3045" s="140" t="s">
        <v>728</v>
      </c>
      <c r="X3045" s="140" t="s">
        <v>728</v>
      </c>
      <c r="Y3045" s="140">
        <v>0</v>
      </c>
      <c r="Z3045" s="140" t="s">
        <v>728</v>
      </c>
      <c r="AA3045" s="140" t="s">
        <v>728</v>
      </c>
      <c r="AB3045" s="140" t="s">
        <v>728</v>
      </c>
      <c r="AC3045" s="140" t="s">
        <v>728</v>
      </c>
      <c r="AD3045" s="140" t="s">
        <v>728</v>
      </c>
      <c r="AE3045" s="140" t="s">
        <v>728</v>
      </c>
      <c r="AF3045" s="140" t="s">
        <v>728</v>
      </c>
      <c r="AG3045" s="140">
        <v>74420061.111647725</v>
      </c>
      <c r="AH3045" s="140">
        <v>56938</v>
      </c>
      <c r="AI3045" s="44"/>
      <c r="AK3045" s="44"/>
      <c r="AL3045" s="4"/>
    </row>
    <row r="3046" spans="1:38" x14ac:dyDescent="0.35">
      <c r="A3046" s="140" t="s">
        <v>4579</v>
      </c>
      <c r="B3046" s="140" t="s">
        <v>4580</v>
      </c>
      <c r="C3046" s="140" t="s">
        <v>6</v>
      </c>
      <c r="D3046" s="140" t="s">
        <v>9</v>
      </c>
      <c r="E3046" s="140" t="s">
        <v>535</v>
      </c>
      <c r="F3046" s="140">
        <v>2014</v>
      </c>
      <c r="G3046" s="140" t="s">
        <v>5624</v>
      </c>
      <c r="H3046" s="140" t="s">
        <v>728</v>
      </c>
      <c r="I3046" s="140">
        <v>712776771.35037911</v>
      </c>
      <c r="J3046" s="140">
        <v>1118652808.4929512</v>
      </c>
      <c r="K3046" s="140">
        <v>1118652808.4929512</v>
      </c>
      <c r="L3046" s="140">
        <v>0</v>
      </c>
      <c r="M3046" s="140">
        <v>28413863.563005131</v>
      </c>
      <c r="N3046" s="140">
        <v>0</v>
      </c>
      <c r="O3046" s="140">
        <v>0</v>
      </c>
      <c r="P3046" s="140">
        <v>0</v>
      </c>
      <c r="Q3046" s="140">
        <v>1090238944.9299459</v>
      </c>
      <c r="R3046" s="140">
        <v>1090238944.9299459</v>
      </c>
      <c r="S3046" s="140">
        <v>0</v>
      </c>
      <c r="T3046" s="140">
        <v>0</v>
      </c>
      <c r="U3046" s="140">
        <v>0</v>
      </c>
      <c r="V3046" s="140" t="s">
        <v>728</v>
      </c>
      <c r="W3046" s="140" t="s">
        <v>728</v>
      </c>
      <c r="X3046" s="140" t="s">
        <v>728</v>
      </c>
      <c r="Y3046" s="140">
        <v>0</v>
      </c>
      <c r="Z3046" s="140" t="s">
        <v>728</v>
      </c>
      <c r="AA3046" s="140" t="s">
        <v>728</v>
      </c>
      <c r="AB3046" s="140" t="s">
        <v>728</v>
      </c>
      <c r="AC3046" s="140" t="s">
        <v>728</v>
      </c>
      <c r="AD3046" s="140" t="s">
        <v>728</v>
      </c>
      <c r="AE3046" s="140" t="s">
        <v>728</v>
      </c>
      <c r="AF3046" s="140" t="s">
        <v>728</v>
      </c>
      <c r="AG3046" s="140">
        <v>66428604.833929375</v>
      </c>
      <c r="AH3046" s="140">
        <v>57179</v>
      </c>
      <c r="AI3046" s="44"/>
      <c r="AK3046" s="44"/>
      <c r="AL3046" s="4"/>
    </row>
    <row r="3047" spans="1:38" x14ac:dyDescent="0.35">
      <c r="A3047" s="140" t="s">
        <v>4579</v>
      </c>
      <c r="B3047" s="140" t="s">
        <v>4580</v>
      </c>
      <c r="C3047" s="140" t="s">
        <v>6</v>
      </c>
      <c r="D3047" s="140" t="s">
        <v>9</v>
      </c>
      <c r="E3047" s="140" t="s">
        <v>535</v>
      </c>
      <c r="F3047" s="140">
        <v>2015</v>
      </c>
      <c r="G3047" s="140" t="s">
        <v>5625</v>
      </c>
      <c r="H3047" s="140" t="s">
        <v>728</v>
      </c>
      <c r="I3047" s="140">
        <v>698688483.64967394</v>
      </c>
      <c r="J3047" s="140">
        <v>996524460.75332308</v>
      </c>
      <c r="K3047" s="140">
        <v>996524460.75332308</v>
      </c>
      <c r="L3047" s="140">
        <v>0</v>
      </c>
      <c r="M3047" s="140">
        <v>29048438.85322338</v>
      </c>
      <c r="N3047" s="140">
        <v>0</v>
      </c>
      <c r="O3047" s="140">
        <v>53903381.671902455</v>
      </c>
      <c r="P3047" s="140">
        <v>0</v>
      </c>
      <c r="Q3047" s="140">
        <v>913572640.22819734</v>
      </c>
      <c r="R3047" s="140">
        <v>913572640.22819734</v>
      </c>
      <c r="S3047" s="140">
        <v>0</v>
      </c>
      <c r="T3047" s="140">
        <v>0</v>
      </c>
      <c r="U3047" s="140">
        <v>0</v>
      </c>
      <c r="V3047" s="140" t="s">
        <v>728</v>
      </c>
      <c r="W3047" s="140" t="s">
        <v>728</v>
      </c>
      <c r="X3047" s="140" t="s">
        <v>728</v>
      </c>
      <c r="Y3047" s="140">
        <v>0</v>
      </c>
      <c r="Z3047" s="140" t="s">
        <v>728</v>
      </c>
      <c r="AA3047" s="140" t="s">
        <v>728</v>
      </c>
      <c r="AB3047" s="140" t="s">
        <v>728</v>
      </c>
      <c r="AC3047" s="140" t="s">
        <v>728</v>
      </c>
      <c r="AD3047" s="140" t="s">
        <v>728</v>
      </c>
      <c r="AE3047" s="140" t="s">
        <v>728</v>
      </c>
      <c r="AF3047" s="140" t="s">
        <v>728</v>
      </c>
      <c r="AG3047" s="140">
        <v>-149082869.97686154</v>
      </c>
      <c r="AH3047" s="140">
        <v>57439</v>
      </c>
      <c r="AI3047" s="44"/>
      <c r="AK3047" s="44"/>
      <c r="AL3047" s="4"/>
    </row>
    <row r="3048" spans="1:38" x14ac:dyDescent="0.35">
      <c r="A3048" s="140" t="s">
        <v>4579</v>
      </c>
      <c r="B3048" s="140" t="s">
        <v>4580</v>
      </c>
      <c r="C3048" s="140" t="s">
        <v>6</v>
      </c>
      <c r="D3048" s="140" t="s">
        <v>9</v>
      </c>
      <c r="E3048" s="140" t="s">
        <v>535</v>
      </c>
      <c r="F3048" s="140">
        <v>2016</v>
      </c>
      <c r="G3048" s="140" t="s">
        <v>5626</v>
      </c>
      <c r="H3048" s="140" t="s">
        <v>728</v>
      </c>
      <c r="I3048" s="140">
        <v>692504974.04763556</v>
      </c>
      <c r="J3048" s="140">
        <v>83955279.189736634</v>
      </c>
      <c r="K3048" s="140">
        <v>83955279.189736634</v>
      </c>
      <c r="L3048" s="140">
        <v>0</v>
      </c>
      <c r="M3048" s="140">
        <v>32030259.678096417</v>
      </c>
      <c r="N3048" s="140">
        <v>0</v>
      </c>
      <c r="O3048" s="140">
        <v>40881210.114637822</v>
      </c>
      <c r="P3048" s="140">
        <v>0</v>
      </c>
      <c r="Q3048" s="140">
        <v>11043809.397002395</v>
      </c>
      <c r="R3048" s="140">
        <v>11043809.397002395</v>
      </c>
      <c r="S3048" s="140">
        <v>0</v>
      </c>
      <c r="T3048" s="140">
        <v>0</v>
      </c>
      <c r="U3048" s="140">
        <v>0</v>
      </c>
      <c r="V3048" s="140" t="s">
        <v>728</v>
      </c>
      <c r="W3048" s="140" t="s">
        <v>728</v>
      </c>
      <c r="X3048" s="140" t="s">
        <v>728</v>
      </c>
      <c r="Y3048" s="140">
        <v>0</v>
      </c>
      <c r="Z3048" s="140" t="s">
        <v>728</v>
      </c>
      <c r="AA3048" s="140" t="s">
        <v>728</v>
      </c>
      <c r="AB3048" s="140" t="s">
        <v>728</v>
      </c>
      <c r="AC3048" s="140" t="s">
        <v>728</v>
      </c>
      <c r="AD3048" s="140" t="s">
        <v>728</v>
      </c>
      <c r="AE3048" s="140" t="s">
        <v>728</v>
      </c>
      <c r="AF3048" s="140" t="s">
        <v>728</v>
      </c>
      <c r="AG3048" s="140">
        <v>-121761788.24146795</v>
      </c>
      <c r="AH3048" s="140">
        <v>57735</v>
      </c>
      <c r="AI3048" s="44"/>
      <c r="AK3048" s="44"/>
      <c r="AL3048" s="4"/>
    </row>
    <row r="3049" spans="1:38" x14ac:dyDescent="0.35">
      <c r="A3049" s="140" t="s">
        <v>4579</v>
      </c>
      <c r="B3049" s="140" t="s">
        <v>4580</v>
      </c>
      <c r="C3049" s="140" t="s">
        <v>6</v>
      </c>
      <c r="D3049" s="140" t="s">
        <v>9</v>
      </c>
      <c r="E3049" s="140" t="s">
        <v>535</v>
      </c>
      <c r="F3049" s="140">
        <v>2017</v>
      </c>
      <c r="G3049" s="140" t="s">
        <v>5627</v>
      </c>
      <c r="H3049" s="140" t="s">
        <v>728</v>
      </c>
      <c r="I3049" s="140">
        <v>700925097.89835536</v>
      </c>
      <c r="J3049" s="140">
        <v>83275098.67727761</v>
      </c>
      <c r="K3049" s="140">
        <v>83275098.67727761</v>
      </c>
      <c r="L3049" s="140">
        <v>0</v>
      </c>
      <c r="M3049" s="140">
        <v>32115511.718154855</v>
      </c>
      <c r="N3049" s="140">
        <v>0</v>
      </c>
      <c r="O3049" s="140">
        <v>44526101.708622709</v>
      </c>
      <c r="P3049" s="140">
        <v>0</v>
      </c>
      <c r="Q3049" s="140">
        <v>6633485.2505000466</v>
      </c>
      <c r="R3049" s="140">
        <v>6633485.2505000466</v>
      </c>
      <c r="S3049" s="140">
        <v>0</v>
      </c>
      <c r="T3049" s="140">
        <v>0</v>
      </c>
      <c r="U3049" s="140">
        <v>0</v>
      </c>
      <c r="V3049" s="140" t="s">
        <v>728</v>
      </c>
      <c r="W3049" s="140" t="s">
        <v>728</v>
      </c>
      <c r="X3049" s="140" t="s">
        <v>728</v>
      </c>
      <c r="Y3049" s="140">
        <v>0</v>
      </c>
      <c r="Z3049" s="140" t="s">
        <v>728</v>
      </c>
      <c r="AA3049" s="140" t="s">
        <v>728</v>
      </c>
      <c r="AB3049" s="140" t="s">
        <v>728</v>
      </c>
      <c r="AC3049" s="140" t="s">
        <v>728</v>
      </c>
      <c r="AD3049" s="140" t="s">
        <v>728</v>
      </c>
      <c r="AE3049" s="140" t="s">
        <v>728</v>
      </c>
      <c r="AF3049" s="140" t="s">
        <v>728</v>
      </c>
      <c r="AG3049" s="140">
        <v>-62773072.652474523</v>
      </c>
      <c r="AH3049" s="140">
        <v>58058</v>
      </c>
      <c r="AI3049" s="44"/>
      <c r="AK3049" s="44"/>
      <c r="AL3049" s="4"/>
    </row>
    <row r="3050" spans="1:38" x14ac:dyDescent="0.35">
      <c r="A3050" s="140" t="s">
        <v>4579</v>
      </c>
      <c r="B3050" s="140" t="s">
        <v>4580</v>
      </c>
      <c r="C3050" s="140" t="s">
        <v>6</v>
      </c>
      <c r="D3050" s="140" t="s">
        <v>9</v>
      </c>
      <c r="E3050" s="140" t="s">
        <v>535</v>
      </c>
      <c r="F3050" s="140">
        <v>2018</v>
      </c>
      <c r="G3050" s="140" t="s">
        <v>5628</v>
      </c>
      <c r="H3050" s="140" t="s">
        <v>728</v>
      </c>
      <c r="I3050" s="140">
        <v>711866831.92748618</v>
      </c>
      <c r="J3050" s="140">
        <v>114905751.80052234</v>
      </c>
      <c r="K3050" s="140">
        <v>114905751.80052234</v>
      </c>
      <c r="L3050" s="140">
        <v>0</v>
      </c>
      <c r="M3050" s="140">
        <v>32439735.983211011</v>
      </c>
      <c r="N3050" s="140">
        <v>0</v>
      </c>
      <c r="O3050" s="140">
        <v>49023381.833588198</v>
      </c>
      <c r="P3050" s="140">
        <v>0</v>
      </c>
      <c r="Q3050" s="140">
        <v>33442633.983723138</v>
      </c>
      <c r="R3050" s="140">
        <v>33442633.983723138</v>
      </c>
      <c r="S3050" s="140">
        <v>0</v>
      </c>
      <c r="T3050" s="140">
        <v>0</v>
      </c>
      <c r="U3050" s="140">
        <v>0</v>
      </c>
      <c r="V3050" s="140" t="s">
        <v>728</v>
      </c>
      <c r="W3050" s="140" t="s">
        <v>728</v>
      </c>
      <c r="X3050" s="140" t="s">
        <v>728</v>
      </c>
      <c r="Y3050" s="140">
        <v>0</v>
      </c>
      <c r="Z3050" s="140" t="s">
        <v>728</v>
      </c>
      <c r="AA3050" s="140" t="s">
        <v>728</v>
      </c>
      <c r="AB3050" s="140" t="s">
        <v>728</v>
      </c>
      <c r="AC3050" s="140" t="s">
        <v>728</v>
      </c>
      <c r="AD3050" s="140" t="s">
        <v>728</v>
      </c>
      <c r="AE3050" s="140" t="s">
        <v>728</v>
      </c>
      <c r="AF3050" s="140" t="s">
        <v>728</v>
      </c>
      <c r="AG3050" s="140">
        <v>-109900000</v>
      </c>
      <c r="AH3050" s="140">
        <v>58413</v>
      </c>
      <c r="AI3050" s="44"/>
      <c r="AK3050" s="44"/>
      <c r="AL3050" s="4"/>
    </row>
    <row r="3051" spans="1:38" x14ac:dyDescent="0.35">
      <c r="A3051" s="140" t="s">
        <v>2601</v>
      </c>
      <c r="B3051" s="140" t="s">
        <v>155</v>
      </c>
      <c r="C3051" s="140" t="s">
        <v>6</v>
      </c>
      <c r="D3051" s="140" t="s">
        <v>7</v>
      </c>
      <c r="E3051" s="140" t="s">
        <v>535</v>
      </c>
      <c r="F3051" s="140">
        <v>1995</v>
      </c>
      <c r="G3051" s="140" t="s">
        <v>2602</v>
      </c>
      <c r="H3051" s="140">
        <v>96825836516.792892</v>
      </c>
      <c r="I3051" s="140">
        <v>28042379378.610989</v>
      </c>
      <c r="J3051" s="140">
        <v>10500774113.72843</v>
      </c>
      <c r="K3051" s="140">
        <v>9717023389.3636036</v>
      </c>
      <c r="L3051" s="140">
        <v>461598724.55449897</v>
      </c>
      <c r="M3051" s="140">
        <v>1456683404.8548548</v>
      </c>
      <c r="N3051" s="140">
        <v>0</v>
      </c>
      <c r="O3051" s="140">
        <v>0</v>
      </c>
      <c r="P3051" s="140">
        <v>802901843.9484601</v>
      </c>
      <c r="Q3051" s="140">
        <v>6995839416.0057898</v>
      </c>
      <c r="R3051" s="140">
        <v>4703253194.6111259</v>
      </c>
      <c r="S3051" s="140">
        <v>2292586221.3946638</v>
      </c>
      <c r="T3051" s="140">
        <v>783750724.3648268</v>
      </c>
      <c r="U3051" s="140">
        <v>186953158.95565209</v>
      </c>
      <c r="V3051" s="140">
        <v>0</v>
      </c>
      <c r="W3051" s="140">
        <v>0</v>
      </c>
      <c r="X3051" s="140">
        <v>186953158.95565209</v>
      </c>
      <c r="Y3051" s="140">
        <v>596797565.40917468</v>
      </c>
      <c r="Z3051" s="140">
        <v>59800374031.143669</v>
      </c>
      <c r="AA3051" s="140">
        <v>33921238895.9203</v>
      </c>
      <c r="AB3051" s="140">
        <v>28402166971.464596</v>
      </c>
      <c r="AC3051" s="140">
        <v>5519071924.4557037</v>
      </c>
      <c r="AD3051" s="140">
        <v>25879135135.223377</v>
      </c>
      <c r="AE3051" s="140">
        <v>21668533966.078445</v>
      </c>
      <c r="AF3051" s="140">
        <v>4210601169.1449285</v>
      </c>
      <c r="AG3051" s="140">
        <v>-1517691006.6902099</v>
      </c>
      <c r="AH3051" s="140">
        <v>1983252</v>
      </c>
      <c r="AI3051" s="44"/>
      <c r="AK3051" s="44"/>
      <c r="AL3051" s="4"/>
    </row>
    <row r="3052" spans="1:38" x14ac:dyDescent="0.35">
      <c r="A3052" s="140" t="s">
        <v>2601</v>
      </c>
      <c r="B3052" s="140" t="s">
        <v>155</v>
      </c>
      <c r="C3052" s="140" t="s">
        <v>6</v>
      </c>
      <c r="D3052" s="140" t="s">
        <v>7</v>
      </c>
      <c r="E3052" s="140" t="s">
        <v>535</v>
      </c>
      <c r="F3052" s="140">
        <v>1996</v>
      </c>
      <c r="G3052" s="140" t="s">
        <v>2603</v>
      </c>
      <c r="H3052" s="140">
        <v>92811022158.28566</v>
      </c>
      <c r="I3052" s="140">
        <v>28558504625.294914</v>
      </c>
      <c r="J3052" s="140">
        <v>9845604859.677599</v>
      </c>
      <c r="K3052" s="140">
        <v>9208254895.7982845</v>
      </c>
      <c r="L3052" s="140">
        <v>430444448.33781993</v>
      </c>
      <c r="M3052" s="140">
        <v>1457107414.1391685</v>
      </c>
      <c r="N3052" s="140">
        <v>0</v>
      </c>
      <c r="O3052" s="140">
        <v>0</v>
      </c>
      <c r="P3052" s="140">
        <v>762270110.68584466</v>
      </c>
      <c r="Q3052" s="140">
        <v>6558432922.6354513</v>
      </c>
      <c r="R3052" s="140">
        <v>4404197574.3402386</v>
      </c>
      <c r="S3052" s="140">
        <v>2154235348.2952127</v>
      </c>
      <c r="T3052" s="140">
        <v>637349963.8793149</v>
      </c>
      <c r="U3052" s="140">
        <v>167562880.19196168</v>
      </c>
      <c r="V3052" s="140">
        <v>0</v>
      </c>
      <c r="W3052" s="140">
        <v>0</v>
      </c>
      <c r="X3052" s="140">
        <v>167562880.19196168</v>
      </c>
      <c r="Y3052" s="140">
        <v>469787083.68735325</v>
      </c>
      <c r="Z3052" s="140">
        <v>55625875067.71933</v>
      </c>
      <c r="AA3052" s="140">
        <v>31574555558.994591</v>
      </c>
      <c r="AB3052" s="140">
        <v>26044330724.25016</v>
      </c>
      <c r="AC3052" s="140">
        <v>5530224834.7444887</v>
      </c>
      <c r="AD3052" s="140">
        <v>24051319508.724743</v>
      </c>
      <c r="AE3052" s="140">
        <v>19838775512.436073</v>
      </c>
      <c r="AF3052" s="140">
        <v>4212543996.2886095</v>
      </c>
      <c r="AG3052" s="140">
        <v>-1218962394.4061682</v>
      </c>
      <c r="AH3052" s="140">
        <v>1989443</v>
      </c>
      <c r="AI3052" s="44"/>
      <c r="AK3052" s="44"/>
      <c r="AL3052" s="4"/>
    </row>
    <row r="3053" spans="1:38" x14ac:dyDescent="0.35">
      <c r="A3053" s="140" t="s">
        <v>2601</v>
      </c>
      <c r="B3053" s="140" t="s">
        <v>155</v>
      </c>
      <c r="C3053" s="140" t="s">
        <v>6</v>
      </c>
      <c r="D3053" s="140" t="s">
        <v>7</v>
      </c>
      <c r="E3053" s="140" t="s">
        <v>535</v>
      </c>
      <c r="F3053" s="140">
        <v>1997</v>
      </c>
      <c r="G3053" s="140" t="s">
        <v>2604</v>
      </c>
      <c r="H3053" s="140">
        <v>88091077872.807297</v>
      </c>
      <c r="I3053" s="140">
        <v>28983799531.729477</v>
      </c>
      <c r="J3053" s="140">
        <v>8718601511.7737007</v>
      </c>
      <c r="K3053" s="140">
        <v>8333526213.921629</v>
      </c>
      <c r="L3053" s="140">
        <v>421821988.59713966</v>
      </c>
      <c r="M3053" s="140">
        <v>1440301775.1871085</v>
      </c>
      <c r="N3053" s="140">
        <v>0</v>
      </c>
      <c r="O3053" s="140">
        <v>0</v>
      </c>
      <c r="P3053" s="140">
        <v>684584790.79642868</v>
      </c>
      <c r="Q3053" s="140">
        <v>5786817659.3409529</v>
      </c>
      <c r="R3053" s="140">
        <v>3862638084.1257777</v>
      </c>
      <c r="S3053" s="140">
        <v>1924179575.2151752</v>
      </c>
      <c r="T3053" s="140">
        <v>385075297.85207158</v>
      </c>
      <c r="U3053" s="140">
        <v>75261946.441917852</v>
      </c>
      <c r="V3053" s="140">
        <v>0</v>
      </c>
      <c r="W3053" s="140">
        <v>0</v>
      </c>
      <c r="X3053" s="140">
        <v>75261946.441917852</v>
      </c>
      <c r="Y3053" s="140">
        <v>309813351.41015375</v>
      </c>
      <c r="Z3053" s="140">
        <v>51762829327.495369</v>
      </c>
      <c r="AA3053" s="140">
        <v>29434751092.479389</v>
      </c>
      <c r="AB3053" s="140">
        <v>23852290574.343239</v>
      </c>
      <c r="AC3053" s="140">
        <v>5582460518.1361418</v>
      </c>
      <c r="AD3053" s="140">
        <v>22328078235.01598</v>
      </c>
      <c r="AE3053" s="140">
        <v>18093436847.996395</v>
      </c>
      <c r="AF3053" s="140">
        <v>4234641387.0195246</v>
      </c>
      <c r="AG3053" s="140">
        <v>-1374152498.1912596</v>
      </c>
      <c r="AH3053" s="140">
        <v>1999598</v>
      </c>
      <c r="AI3053" s="44"/>
      <c r="AK3053" s="44"/>
      <c r="AL3053" s="4"/>
    </row>
    <row r="3054" spans="1:38" x14ac:dyDescent="0.35">
      <c r="A3054" s="140" t="s">
        <v>2601</v>
      </c>
      <c r="B3054" s="140" t="s">
        <v>155</v>
      </c>
      <c r="C3054" s="140" t="s">
        <v>6</v>
      </c>
      <c r="D3054" s="140" t="s">
        <v>7</v>
      </c>
      <c r="E3054" s="140" t="s">
        <v>535</v>
      </c>
      <c r="F3054" s="140">
        <v>1998</v>
      </c>
      <c r="G3054" s="140" t="s">
        <v>2605</v>
      </c>
      <c r="H3054" s="140">
        <v>90131332200.046951</v>
      </c>
      <c r="I3054" s="140">
        <v>29341441441.807007</v>
      </c>
      <c r="J3054" s="140">
        <v>8171894223.647542</v>
      </c>
      <c r="K3054" s="140">
        <v>7837091018.8027954</v>
      </c>
      <c r="L3054" s="140">
        <v>359884816.7501443</v>
      </c>
      <c r="M3054" s="140">
        <v>1447280744.7406816</v>
      </c>
      <c r="N3054" s="140">
        <v>0</v>
      </c>
      <c r="O3054" s="140">
        <v>0</v>
      </c>
      <c r="P3054" s="140">
        <v>617611525.1949333</v>
      </c>
      <c r="Q3054" s="140">
        <v>5412313932.1170368</v>
      </c>
      <c r="R3054" s="140">
        <v>3642474518.9334774</v>
      </c>
      <c r="S3054" s="140">
        <v>1769839413.1835592</v>
      </c>
      <c r="T3054" s="140">
        <v>334803204.84474647</v>
      </c>
      <c r="U3054" s="140">
        <v>88116966.351379424</v>
      </c>
      <c r="V3054" s="140">
        <v>0</v>
      </c>
      <c r="W3054" s="140">
        <v>0</v>
      </c>
      <c r="X3054" s="140">
        <v>88116966.351379424</v>
      </c>
      <c r="Y3054" s="140">
        <v>246686238.49336702</v>
      </c>
      <c r="Z3054" s="140">
        <v>54761087949.537766</v>
      </c>
      <c r="AA3054" s="140">
        <v>31156539927.757732</v>
      </c>
      <c r="AB3054" s="140">
        <v>25151097819.937103</v>
      </c>
      <c r="AC3054" s="140">
        <v>6005442107.8205795</v>
      </c>
      <c r="AD3054" s="140">
        <v>23604548021.780106</v>
      </c>
      <c r="AE3054" s="140">
        <v>19054756968.127831</v>
      </c>
      <c r="AF3054" s="140">
        <v>4549791053.6522484</v>
      </c>
      <c r="AG3054" s="140">
        <v>-2143091414.9453218</v>
      </c>
      <c r="AH3054" s="140">
        <v>2012057</v>
      </c>
      <c r="AI3054" s="44"/>
      <c r="AK3054" s="44"/>
      <c r="AL3054" s="4"/>
    </row>
    <row r="3055" spans="1:38" x14ac:dyDescent="0.35">
      <c r="A3055" s="140" t="s">
        <v>2601</v>
      </c>
      <c r="B3055" s="140" t="s">
        <v>155</v>
      </c>
      <c r="C3055" s="140" t="s">
        <v>6</v>
      </c>
      <c r="D3055" s="140" t="s">
        <v>7</v>
      </c>
      <c r="E3055" s="140" t="s">
        <v>535</v>
      </c>
      <c r="F3055" s="140">
        <v>1999</v>
      </c>
      <c r="G3055" s="140" t="s">
        <v>2606</v>
      </c>
      <c r="H3055" s="140">
        <v>92078702293.005402</v>
      </c>
      <c r="I3055" s="140">
        <v>29655856940.605949</v>
      </c>
      <c r="J3055" s="140">
        <v>7942889326.8456697</v>
      </c>
      <c r="K3055" s="140">
        <v>7628740042.7358837</v>
      </c>
      <c r="L3055" s="140">
        <v>355789644.92772156</v>
      </c>
      <c r="M3055" s="140">
        <v>1496778447.7562129</v>
      </c>
      <c r="N3055" s="140">
        <v>0</v>
      </c>
      <c r="O3055" s="140">
        <v>0</v>
      </c>
      <c r="P3055" s="140">
        <v>602402277.47640443</v>
      </c>
      <c r="Q3055" s="140">
        <v>5173769672.5755444</v>
      </c>
      <c r="R3055" s="140">
        <v>3485439834.945159</v>
      </c>
      <c r="S3055" s="140">
        <v>1688329837.6303859</v>
      </c>
      <c r="T3055" s="140">
        <v>314149284.10978603</v>
      </c>
      <c r="U3055" s="140">
        <v>84003901.844660968</v>
      </c>
      <c r="V3055" s="140">
        <v>0</v>
      </c>
      <c r="W3055" s="140">
        <v>0</v>
      </c>
      <c r="X3055" s="140">
        <v>84003901.844660968</v>
      </c>
      <c r="Y3055" s="140">
        <v>230145382.26512507</v>
      </c>
      <c r="Z3055" s="140">
        <v>56467450963.67099</v>
      </c>
      <c r="AA3055" s="140">
        <v>32113685724.028046</v>
      </c>
      <c r="AB3055" s="140">
        <v>26052179221.555073</v>
      </c>
      <c r="AC3055" s="140">
        <v>6061506502.4729805</v>
      </c>
      <c r="AD3055" s="140">
        <v>24353765239.642941</v>
      </c>
      <c r="AE3055" s="140">
        <v>19756955405.094936</v>
      </c>
      <c r="AF3055" s="140">
        <v>4596809834.5479975</v>
      </c>
      <c r="AG3055" s="140">
        <v>-1987494938.1172152</v>
      </c>
      <c r="AH3055" s="140">
        <v>2024394</v>
      </c>
      <c r="AI3055" s="44"/>
      <c r="AK3055" s="44"/>
      <c r="AL3055" s="4"/>
    </row>
    <row r="3056" spans="1:38" x14ac:dyDescent="0.35">
      <c r="A3056" s="140" t="s">
        <v>2601</v>
      </c>
      <c r="B3056" s="140" t="s">
        <v>155</v>
      </c>
      <c r="C3056" s="140" t="s">
        <v>6</v>
      </c>
      <c r="D3056" s="140" t="s">
        <v>7</v>
      </c>
      <c r="E3056" s="140" t="s">
        <v>535</v>
      </c>
      <c r="F3056" s="140">
        <v>2000</v>
      </c>
      <c r="G3056" s="140" t="s">
        <v>2607</v>
      </c>
      <c r="H3056" s="140">
        <v>88573483659.407028</v>
      </c>
      <c r="I3056" s="140">
        <v>29935188879.073669</v>
      </c>
      <c r="J3056" s="140">
        <v>7873609186.3708591</v>
      </c>
      <c r="K3056" s="140">
        <v>7565348028.0133753</v>
      </c>
      <c r="L3056" s="140">
        <v>391537126.13635403</v>
      </c>
      <c r="M3056" s="140">
        <v>1547428084.1150076</v>
      </c>
      <c r="N3056" s="140">
        <v>0</v>
      </c>
      <c r="O3056" s="140">
        <v>0</v>
      </c>
      <c r="P3056" s="140">
        <v>602529246.90814424</v>
      </c>
      <c r="Q3056" s="140">
        <v>5023853570.8538694</v>
      </c>
      <c r="R3056" s="140">
        <v>3387680434.8577962</v>
      </c>
      <c r="S3056" s="140">
        <v>1636173135.9960735</v>
      </c>
      <c r="T3056" s="140">
        <v>308261158.3574841</v>
      </c>
      <c r="U3056" s="140">
        <v>96106011.212981567</v>
      </c>
      <c r="V3056" s="140">
        <v>0</v>
      </c>
      <c r="W3056" s="140">
        <v>0</v>
      </c>
      <c r="X3056" s="140">
        <v>96106011.212981567</v>
      </c>
      <c r="Y3056" s="140">
        <v>212155147.14450255</v>
      </c>
      <c r="Z3056" s="140">
        <v>53253986875.798912</v>
      </c>
      <c r="AA3056" s="140">
        <v>30298079274.460262</v>
      </c>
      <c r="AB3056" s="140">
        <v>24537647472.21003</v>
      </c>
      <c r="AC3056" s="140">
        <v>5760431802.2502375</v>
      </c>
      <c r="AD3056" s="140">
        <v>22955907601.33865</v>
      </c>
      <c r="AE3056" s="140">
        <v>18591408485.787872</v>
      </c>
      <c r="AF3056" s="140">
        <v>4364499115.5507841</v>
      </c>
      <c r="AG3056" s="140">
        <v>-2489301281.8364177</v>
      </c>
      <c r="AH3056" s="140">
        <v>2034819</v>
      </c>
      <c r="AI3056" s="44"/>
      <c r="AK3056" s="44"/>
      <c r="AL3056" s="4"/>
    </row>
    <row r="3057" spans="1:38" x14ac:dyDescent="0.35">
      <c r="A3057" s="140" t="s">
        <v>2601</v>
      </c>
      <c r="B3057" s="140" t="s">
        <v>155</v>
      </c>
      <c r="C3057" s="140" t="s">
        <v>6</v>
      </c>
      <c r="D3057" s="140" t="s">
        <v>7</v>
      </c>
      <c r="E3057" s="140" t="s">
        <v>535</v>
      </c>
      <c r="F3057" s="140">
        <v>2001</v>
      </c>
      <c r="G3057" s="140" t="s">
        <v>2608</v>
      </c>
      <c r="H3057" s="140">
        <v>85856827524.486282</v>
      </c>
      <c r="I3057" s="140">
        <v>30322834093.089912</v>
      </c>
      <c r="J3057" s="140">
        <v>8049470520.9909868</v>
      </c>
      <c r="K3057" s="140">
        <v>7584081824.222434</v>
      </c>
      <c r="L3057" s="140">
        <v>386702453.91076803</v>
      </c>
      <c r="M3057" s="140">
        <v>1483058801.3505151</v>
      </c>
      <c r="N3057" s="140">
        <v>0</v>
      </c>
      <c r="O3057" s="140">
        <v>0</v>
      </c>
      <c r="P3057" s="140">
        <v>615563697.82050061</v>
      </c>
      <c r="Q3057" s="140">
        <v>5098756871.1406498</v>
      </c>
      <c r="R3057" s="140">
        <v>3448205160.3463612</v>
      </c>
      <c r="S3057" s="140">
        <v>1650551710.7942884</v>
      </c>
      <c r="T3057" s="140">
        <v>465388696.76855224</v>
      </c>
      <c r="U3057" s="140">
        <v>262471147.34114429</v>
      </c>
      <c r="V3057" s="140">
        <v>0</v>
      </c>
      <c r="W3057" s="140">
        <v>0</v>
      </c>
      <c r="X3057" s="140">
        <v>262471147.34114429</v>
      </c>
      <c r="Y3057" s="140">
        <v>202917549.42740795</v>
      </c>
      <c r="Z3057" s="140">
        <v>49399275816.149567</v>
      </c>
      <c r="AA3057" s="140">
        <v>28047801575.61713</v>
      </c>
      <c r="AB3057" s="140">
        <v>22688231149.806114</v>
      </c>
      <c r="AC3057" s="140">
        <v>5359570425.8110676</v>
      </c>
      <c r="AD3057" s="140">
        <v>21351474240.532433</v>
      </c>
      <c r="AE3057" s="140">
        <v>17271484955.86404</v>
      </c>
      <c r="AF3057" s="140">
        <v>4079989284.668438</v>
      </c>
      <c r="AG3057" s="140">
        <v>-1914752905.7441585</v>
      </c>
      <c r="AH3057" s="140">
        <v>2042842</v>
      </c>
      <c r="AI3057" s="44"/>
      <c r="AK3057" s="44"/>
      <c r="AL3057" s="4"/>
    </row>
    <row r="3058" spans="1:38" x14ac:dyDescent="0.35">
      <c r="A3058" s="140" t="s">
        <v>2601</v>
      </c>
      <c r="B3058" s="140" t="s">
        <v>155</v>
      </c>
      <c r="C3058" s="140" t="s">
        <v>6</v>
      </c>
      <c r="D3058" s="140" t="s">
        <v>7</v>
      </c>
      <c r="E3058" s="140" t="s">
        <v>535</v>
      </c>
      <c r="F3058" s="140">
        <v>2002</v>
      </c>
      <c r="G3058" s="140" t="s">
        <v>2609</v>
      </c>
      <c r="H3058" s="140">
        <v>85305644132.878891</v>
      </c>
      <c r="I3058" s="140">
        <v>30677720461.499573</v>
      </c>
      <c r="J3058" s="140">
        <v>7848866932.5795479</v>
      </c>
      <c r="K3058" s="140">
        <v>7399808952.4916344</v>
      </c>
      <c r="L3058" s="140">
        <v>369238097.42344564</v>
      </c>
      <c r="M3058" s="140">
        <v>1497395629.7184207</v>
      </c>
      <c r="N3058" s="140">
        <v>0</v>
      </c>
      <c r="O3058" s="140">
        <v>0</v>
      </c>
      <c r="P3058" s="140">
        <v>498063406.88325429</v>
      </c>
      <c r="Q3058" s="140">
        <v>5035111818.4665136</v>
      </c>
      <c r="R3058" s="140">
        <v>3363626210.7617226</v>
      </c>
      <c r="S3058" s="140">
        <v>1671485607.7047913</v>
      </c>
      <c r="T3058" s="140">
        <v>449057980.08791375</v>
      </c>
      <c r="U3058" s="140">
        <v>303839620.92581016</v>
      </c>
      <c r="V3058" s="140">
        <v>0</v>
      </c>
      <c r="W3058" s="140">
        <v>0</v>
      </c>
      <c r="X3058" s="140">
        <v>303839620.92581016</v>
      </c>
      <c r="Y3058" s="140">
        <v>145218359.16210356</v>
      </c>
      <c r="Z3058" s="140">
        <v>49638759704.785408</v>
      </c>
      <c r="AA3058" s="140">
        <v>28158545863.452339</v>
      </c>
      <c r="AB3058" s="140">
        <v>22498210989.447426</v>
      </c>
      <c r="AC3058" s="140">
        <v>5660334874.004961</v>
      </c>
      <c r="AD3058" s="140">
        <v>21480213841.333065</v>
      </c>
      <c r="AE3058" s="140">
        <v>17162334498.529755</v>
      </c>
      <c r="AF3058" s="140">
        <v>4317879342.8033485</v>
      </c>
      <c r="AG3058" s="140">
        <v>-2859702965.985641</v>
      </c>
      <c r="AH3058" s="140">
        <v>2048928</v>
      </c>
      <c r="AI3058" s="44"/>
      <c r="AK3058" s="44"/>
      <c r="AL3058" s="4"/>
    </row>
    <row r="3059" spans="1:38" x14ac:dyDescent="0.35">
      <c r="A3059" s="140" t="s">
        <v>2601</v>
      </c>
      <c r="B3059" s="140" t="s">
        <v>155</v>
      </c>
      <c r="C3059" s="140" t="s">
        <v>6</v>
      </c>
      <c r="D3059" s="140" t="s">
        <v>7</v>
      </c>
      <c r="E3059" s="140" t="s">
        <v>535</v>
      </c>
      <c r="F3059" s="140">
        <v>2003</v>
      </c>
      <c r="G3059" s="140" t="s">
        <v>2610</v>
      </c>
      <c r="H3059" s="140">
        <v>88304403071.802246</v>
      </c>
      <c r="I3059" s="140">
        <v>30960827380.542782</v>
      </c>
      <c r="J3059" s="140">
        <v>7840072480.9023628</v>
      </c>
      <c r="K3059" s="140">
        <v>7360950795.1989021</v>
      </c>
      <c r="L3059" s="140">
        <v>369892679.19497269</v>
      </c>
      <c r="M3059" s="140">
        <v>1521839615.3949218</v>
      </c>
      <c r="N3059" s="140">
        <v>0</v>
      </c>
      <c r="O3059" s="140">
        <v>0</v>
      </c>
      <c r="P3059" s="140">
        <v>503408127.79206228</v>
      </c>
      <c r="Q3059" s="140">
        <v>4965810372.8169451</v>
      </c>
      <c r="R3059" s="140">
        <v>3292353350.7846141</v>
      </c>
      <c r="S3059" s="140">
        <v>1673457022.032331</v>
      </c>
      <c r="T3059" s="140">
        <v>479121685.70346034</v>
      </c>
      <c r="U3059" s="140">
        <v>331835789.79589546</v>
      </c>
      <c r="V3059" s="140">
        <v>0</v>
      </c>
      <c r="W3059" s="140">
        <v>0</v>
      </c>
      <c r="X3059" s="140">
        <v>331835789.79589546</v>
      </c>
      <c r="Y3059" s="140">
        <v>147285895.90756491</v>
      </c>
      <c r="Z3059" s="140">
        <v>52580247073.526443</v>
      </c>
      <c r="AA3059" s="140">
        <v>29876788884.738201</v>
      </c>
      <c r="AB3059" s="140">
        <v>23306472805.52137</v>
      </c>
      <c r="AC3059" s="140">
        <v>6570316079.2168474</v>
      </c>
      <c r="AD3059" s="140">
        <v>22703458188.788319</v>
      </c>
      <c r="AE3059" s="140">
        <v>17710656018.277214</v>
      </c>
      <c r="AF3059" s="140">
        <v>4992802170.5111103</v>
      </c>
      <c r="AG3059" s="140">
        <v>-3076743863.169354</v>
      </c>
      <c r="AH3059" s="140">
        <v>2053426</v>
      </c>
      <c r="AI3059" s="44"/>
      <c r="AK3059" s="44"/>
      <c r="AL3059" s="4"/>
    </row>
    <row r="3060" spans="1:38" x14ac:dyDescent="0.35">
      <c r="A3060" s="140" t="s">
        <v>2601</v>
      </c>
      <c r="B3060" s="140" t="s">
        <v>155</v>
      </c>
      <c r="C3060" s="140" t="s">
        <v>6</v>
      </c>
      <c r="D3060" s="140" t="s">
        <v>7</v>
      </c>
      <c r="E3060" s="140" t="s">
        <v>535</v>
      </c>
      <c r="F3060" s="140">
        <v>2004</v>
      </c>
      <c r="G3060" s="140" t="s">
        <v>2611</v>
      </c>
      <c r="H3060" s="140">
        <v>88051119376.63092</v>
      </c>
      <c r="I3060" s="140">
        <v>31356476213.569172</v>
      </c>
      <c r="J3060" s="140">
        <v>8369070455.1608934</v>
      </c>
      <c r="K3060" s="140">
        <v>7454752116.3703079</v>
      </c>
      <c r="L3060" s="140">
        <v>363590906.07909679</v>
      </c>
      <c r="M3060" s="140">
        <v>1515287424.5844965</v>
      </c>
      <c r="N3060" s="140">
        <v>0</v>
      </c>
      <c r="O3060" s="140">
        <v>0</v>
      </c>
      <c r="P3060" s="140">
        <v>534377467.84351403</v>
      </c>
      <c r="Q3060" s="140">
        <v>5041496317.8632002</v>
      </c>
      <c r="R3060" s="140">
        <v>3345013422.2499409</v>
      </c>
      <c r="S3060" s="140">
        <v>1696482895.6132591</v>
      </c>
      <c r="T3060" s="140">
        <v>914318338.79058599</v>
      </c>
      <c r="U3060" s="140">
        <v>701969050.06627095</v>
      </c>
      <c r="V3060" s="140">
        <v>0</v>
      </c>
      <c r="W3060" s="140">
        <v>0</v>
      </c>
      <c r="X3060" s="140">
        <v>701969050.06627095</v>
      </c>
      <c r="Y3060" s="140">
        <v>212349288.72431505</v>
      </c>
      <c r="Z3060" s="140">
        <v>52294741063.144943</v>
      </c>
      <c r="AA3060" s="140">
        <v>29780537395.671764</v>
      </c>
      <c r="AB3060" s="140">
        <v>22881458259.284451</v>
      </c>
      <c r="AC3060" s="140">
        <v>6899079136.3872795</v>
      </c>
      <c r="AD3060" s="140">
        <v>22514203667.473179</v>
      </c>
      <c r="AE3060" s="140">
        <v>17298472643.854626</v>
      </c>
      <c r="AF3060" s="140">
        <v>5215731023.6185665</v>
      </c>
      <c r="AG3060" s="140">
        <v>-3969168355.2441092</v>
      </c>
      <c r="AH3060" s="140">
        <v>2057048</v>
      </c>
      <c r="AI3060" s="44"/>
      <c r="AK3060" s="44"/>
      <c r="AL3060" s="4"/>
    </row>
    <row r="3061" spans="1:38" x14ac:dyDescent="0.35">
      <c r="A3061" s="140" t="s">
        <v>2601</v>
      </c>
      <c r="B3061" s="140" t="s">
        <v>155</v>
      </c>
      <c r="C3061" s="140" t="s">
        <v>6</v>
      </c>
      <c r="D3061" s="140" t="s">
        <v>7</v>
      </c>
      <c r="E3061" s="140" t="s">
        <v>535</v>
      </c>
      <c r="F3061" s="140">
        <v>2005</v>
      </c>
      <c r="G3061" s="140" t="s">
        <v>2612</v>
      </c>
      <c r="H3061" s="140">
        <v>84520636428.270508</v>
      </c>
      <c r="I3061" s="140">
        <v>31610036995.596828</v>
      </c>
      <c r="J3061" s="140">
        <v>8610797566.4483871</v>
      </c>
      <c r="K3061" s="140">
        <v>7458766791.9423332</v>
      </c>
      <c r="L3061" s="140">
        <v>334440813.08983737</v>
      </c>
      <c r="M3061" s="140">
        <v>1518220563.4504483</v>
      </c>
      <c r="N3061" s="140">
        <v>0</v>
      </c>
      <c r="O3061" s="140">
        <v>0</v>
      </c>
      <c r="P3061" s="140">
        <v>542280789.93251109</v>
      </c>
      <c r="Q3061" s="140">
        <v>5063824625.4695368</v>
      </c>
      <c r="R3061" s="140">
        <v>3374987932.3746052</v>
      </c>
      <c r="S3061" s="140">
        <v>1688836693.0949318</v>
      </c>
      <c r="T3061" s="140">
        <v>1152030774.5060544</v>
      </c>
      <c r="U3061" s="140">
        <v>869574481.5556879</v>
      </c>
      <c r="V3061" s="140">
        <v>0</v>
      </c>
      <c r="W3061" s="140">
        <v>0</v>
      </c>
      <c r="X3061" s="140">
        <v>869574481.5556879</v>
      </c>
      <c r="Y3061" s="140">
        <v>282456292.95036638</v>
      </c>
      <c r="Z3061" s="140">
        <v>48219156864.584061</v>
      </c>
      <c r="AA3061" s="140">
        <v>27474908008.560467</v>
      </c>
      <c r="AB3061" s="140">
        <v>21403940282.995914</v>
      </c>
      <c r="AC3061" s="140">
        <v>6070967725.5645704</v>
      </c>
      <c r="AD3061" s="140">
        <v>20744248856.023586</v>
      </c>
      <c r="AE3061" s="140">
        <v>16160515026.714319</v>
      </c>
      <c r="AF3061" s="140">
        <v>4583733829.3092766</v>
      </c>
      <c r="AG3061" s="140">
        <v>-3919354998.3587723</v>
      </c>
      <c r="AH3061" s="140">
        <v>2060273</v>
      </c>
      <c r="AI3061" s="44"/>
      <c r="AK3061" s="44"/>
      <c r="AL3061" s="4"/>
    </row>
    <row r="3062" spans="1:38" x14ac:dyDescent="0.35">
      <c r="A3062" s="140" t="s">
        <v>2601</v>
      </c>
      <c r="B3062" s="140" t="s">
        <v>155</v>
      </c>
      <c r="C3062" s="140" t="s">
        <v>6</v>
      </c>
      <c r="D3062" s="140" t="s">
        <v>7</v>
      </c>
      <c r="E3062" s="140" t="s">
        <v>535</v>
      </c>
      <c r="F3062" s="140">
        <v>2006</v>
      </c>
      <c r="G3062" s="140" t="s">
        <v>2613</v>
      </c>
      <c r="H3062" s="140">
        <v>87551803267.029526</v>
      </c>
      <c r="I3062" s="140">
        <v>31950380137.945072</v>
      </c>
      <c r="J3062" s="140">
        <v>9512670286.4963322</v>
      </c>
      <c r="K3062" s="140">
        <v>7557499493.752739</v>
      </c>
      <c r="L3062" s="140">
        <v>354937849.25038314</v>
      </c>
      <c r="M3062" s="140">
        <v>1545663871.8355579</v>
      </c>
      <c r="N3062" s="140">
        <v>0</v>
      </c>
      <c r="O3062" s="140">
        <v>0</v>
      </c>
      <c r="P3062" s="140">
        <v>546040695.75855303</v>
      </c>
      <c r="Q3062" s="140">
        <v>5110857076.9082451</v>
      </c>
      <c r="R3062" s="140">
        <v>3401888997.2407789</v>
      </c>
      <c r="S3062" s="140">
        <v>1708968079.6674664</v>
      </c>
      <c r="T3062" s="140">
        <v>1955170792.7435923</v>
      </c>
      <c r="U3062" s="140">
        <v>883512792.39847898</v>
      </c>
      <c r="V3062" s="140">
        <v>0</v>
      </c>
      <c r="W3062" s="140">
        <v>0</v>
      </c>
      <c r="X3062" s="140">
        <v>883512792.39847898</v>
      </c>
      <c r="Y3062" s="140">
        <v>1071658000.3451133</v>
      </c>
      <c r="Z3062" s="140">
        <v>50591430065.730957</v>
      </c>
      <c r="AA3062" s="140">
        <v>28810544420.340828</v>
      </c>
      <c r="AB3062" s="140">
        <v>22948172005.435482</v>
      </c>
      <c r="AC3062" s="140">
        <v>5862372414.9053316</v>
      </c>
      <c r="AD3062" s="140">
        <v>21780885645.390217</v>
      </c>
      <c r="AE3062" s="140">
        <v>17348908890.046654</v>
      </c>
      <c r="AF3062" s="140">
        <v>4431976755.343544</v>
      </c>
      <c r="AG3062" s="140">
        <v>-4502677223.1428394</v>
      </c>
      <c r="AH3062" s="140">
        <v>2063131</v>
      </c>
      <c r="AI3062" s="44"/>
      <c r="AK3062" s="44"/>
      <c r="AL3062" s="4"/>
    </row>
    <row r="3063" spans="1:38" x14ac:dyDescent="0.35">
      <c r="A3063" s="140" t="s">
        <v>2601</v>
      </c>
      <c r="B3063" s="140" t="s">
        <v>155</v>
      </c>
      <c r="C3063" s="140" t="s">
        <v>6</v>
      </c>
      <c r="D3063" s="140" t="s">
        <v>7</v>
      </c>
      <c r="E3063" s="140" t="s">
        <v>535</v>
      </c>
      <c r="F3063" s="140">
        <v>2007</v>
      </c>
      <c r="G3063" s="140" t="s">
        <v>2614</v>
      </c>
      <c r="H3063" s="140">
        <v>87980024140.445694</v>
      </c>
      <c r="I3063" s="140">
        <v>32508889076.00428</v>
      </c>
      <c r="J3063" s="140">
        <v>12735483073.107395</v>
      </c>
      <c r="K3063" s="140">
        <v>8163762607.8030815</v>
      </c>
      <c r="L3063" s="140">
        <v>363872636.9974727</v>
      </c>
      <c r="M3063" s="140">
        <v>1607132192.469502</v>
      </c>
      <c r="N3063" s="140">
        <v>0</v>
      </c>
      <c r="O3063" s="140">
        <v>0</v>
      </c>
      <c r="P3063" s="140">
        <v>716259855.40249813</v>
      </c>
      <c r="Q3063" s="140">
        <v>5476497922.933609</v>
      </c>
      <c r="R3063" s="140">
        <v>3654601945.7229695</v>
      </c>
      <c r="S3063" s="140">
        <v>1821895977.2106392</v>
      </c>
      <c r="T3063" s="140">
        <v>4571720465.3043127</v>
      </c>
      <c r="U3063" s="140">
        <v>1096678712.050956</v>
      </c>
      <c r="V3063" s="140">
        <v>0</v>
      </c>
      <c r="W3063" s="140">
        <v>0</v>
      </c>
      <c r="X3063" s="140">
        <v>1096678712.050956</v>
      </c>
      <c r="Y3063" s="140">
        <v>3475041753.2533569</v>
      </c>
      <c r="Z3063" s="140">
        <v>49495351078.648621</v>
      </c>
      <c r="AA3063" s="140">
        <v>28226522811.299828</v>
      </c>
      <c r="AB3063" s="140">
        <v>22037195322.551495</v>
      </c>
      <c r="AC3063" s="140">
        <v>6189327488.7482786</v>
      </c>
      <c r="AD3063" s="140">
        <v>21268828267.348789</v>
      </c>
      <c r="AE3063" s="140">
        <v>16605138576.322796</v>
      </c>
      <c r="AF3063" s="140">
        <v>4663689691.0259752</v>
      </c>
      <c r="AG3063" s="140">
        <v>-6759699087.3145742</v>
      </c>
      <c r="AH3063" s="140">
        <v>2065426</v>
      </c>
      <c r="AI3063" s="44"/>
      <c r="AK3063" s="44"/>
      <c r="AL3063" s="4"/>
    </row>
    <row r="3064" spans="1:38" x14ac:dyDescent="0.35">
      <c r="A3064" s="140" t="s">
        <v>2601</v>
      </c>
      <c r="B3064" s="140" t="s">
        <v>155</v>
      </c>
      <c r="C3064" s="140" t="s">
        <v>6</v>
      </c>
      <c r="D3064" s="140" t="s">
        <v>7</v>
      </c>
      <c r="E3064" s="140" t="s">
        <v>535</v>
      </c>
      <c r="F3064" s="140">
        <v>2008</v>
      </c>
      <c r="G3064" s="140" t="s">
        <v>2615</v>
      </c>
      <c r="H3064" s="140">
        <v>100237404094.19266</v>
      </c>
      <c r="I3064" s="140">
        <v>33305272248.916161</v>
      </c>
      <c r="J3064" s="140">
        <v>14606340241.31073</v>
      </c>
      <c r="K3064" s="140">
        <v>8774785607.8213615</v>
      </c>
      <c r="L3064" s="140">
        <v>370619079.53703761</v>
      </c>
      <c r="M3064" s="140">
        <v>1618295619.2431893</v>
      </c>
      <c r="N3064" s="140">
        <v>0</v>
      </c>
      <c r="O3064" s="140">
        <v>0</v>
      </c>
      <c r="P3064" s="140">
        <v>800021687.22293758</v>
      </c>
      <c r="Q3064" s="140">
        <v>5985849221.8181973</v>
      </c>
      <c r="R3064" s="140">
        <v>3977189913.9481583</v>
      </c>
      <c r="S3064" s="140">
        <v>2008659307.8700395</v>
      </c>
      <c r="T3064" s="140">
        <v>5831554633.4893713</v>
      </c>
      <c r="U3064" s="140">
        <v>1915749047.7574928</v>
      </c>
      <c r="V3064" s="140">
        <v>0</v>
      </c>
      <c r="W3064" s="140">
        <v>0</v>
      </c>
      <c r="X3064" s="140">
        <v>1915749047.7574928</v>
      </c>
      <c r="Y3064" s="140">
        <v>3915805585.7318783</v>
      </c>
      <c r="Z3064" s="140">
        <v>57659304338.941002</v>
      </c>
      <c r="AA3064" s="140">
        <v>32918338961.682518</v>
      </c>
      <c r="AB3064" s="140">
        <v>24561557474.745327</v>
      </c>
      <c r="AC3064" s="140">
        <v>8356781486.9370995</v>
      </c>
      <c r="AD3064" s="140">
        <v>24740965377.258587</v>
      </c>
      <c r="AE3064" s="140">
        <v>18460124728.698132</v>
      </c>
      <c r="AF3064" s="140">
        <v>6280840648.5604467</v>
      </c>
      <c r="AG3064" s="140">
        <v>-5333512734.975215</v>
      </c>
      <c r="AH3064" s="140">
        <v>2067313</v>
      </c>
      <c r="AI3064" s="44"/>
      <c r="AK3064" s="44"/>
      <c r="AL3064" s="4"/>
    </row>
    <row r="3065" spans="1:38" x14ac:dyDescent="0.35">
      <c r="A3065" s="140" t="s">
        <v>2601</v>
      </c>
      <c r="B3065" s="140" t="s">
        <v>155</v>
      </c>
      <c r="C3065" s="140" t="s">
        <v>6</v>
      </c>
      <c r="D3065" s="140" t="s">
        <v>7</v>
      </c>
      <c r="E3065" s="140" t="s">
        <v>535</v>
      </c>
      <c r="F3065" s="140">
        <v>2009</v>
      </c>
      <c r="G3065" s="140" t="s">
        <v>2616</v>
      </c>
      <c r="H3065" s="140">
        <v>100948289301.67781</v>
      </c>
      <c r="I3065" s="140">
        <v>34099158527.681458</v>
      </c>
      <c r="J3065" s="140">
        <v>14614935370.510149</v>
      </c>
      <c r="K3065" s="140">
        <v>8952276771.8068504</v>
      </c>
      <c r="L3065" s="140">
        <v>367679463.39409059</v>
      </c>
      <c r="M3065" s="140">
        <v>1610471402.2544866</v>
      </c>
      <c r="N3065" s="140">
        <v>0</v>
      </c>
      <c r="O3065" s="140">
        <v>0</v>
      </c>
      <c r="P3065" s="140">
        <v>880841643.99448693</v>
      </c>
      <c r="Q3065" s="140">
        <v>6093284262.1637859</v>
      </c>
      <c r="R3065" s="140">
        <v>4053073863.7331486</v>
      </c>
      <c r="S3065" s="140">
        <v>2040210398.4306376</v>
      </c>
      <c r="T3065" s="140">
        <v>5662658598.7032986</v>
      </c>
      <c r="U3065" s="140">
        <v>1771497484.915812</v>
      </c>
      <c r="V3065" s="140">
        <v>0</v>
      </c>
      <c r="W3065" s="140">
        <v>0</v>
      </c>
      <c r="X3065" s="140">
        <v>1771497484.915812</v>
      </c>
      <c r="Y3065" s="140">
        <v>3891161113.7874866</v>
      </c>
      <c r="Z3065" s="140">
        <v>58668937167.947845</v>
      </c>
      <c r="AA3065" s="140">
        <v>33455845949.42841</v>
      </c>
      <c r="AB3065" s="140">
        <v>25960709704.134865</v>
      </c>
      <c r="AC3065" s="140">
        <v>7495136245.2935591</v>
      </c>
      <c r="AD3065" s="140">
        <v>25213091218.519428</v>
      </c>
      <c r="AE3065" s="140">
        <v>19564585001.295918</v>
      </c>
      <c r="AF3065" s="140">
        <v>5648506217.2234898</v>
      </c>
      <c r="AG3065" s="140">
        <v>-6434741764.4616518</v>
      </c>
      <c r="AH3065" s="140">
        <v>2069039</v>
      </c>
      <c r="AI3065" s="44"/>
      <c r="AK3065" s="44"/>
      <c r="AL3065" s="4"/>
    </row>
    <row r="3066" spans="1:38" x14ac:dyDescent="0.35">
      <c r="A3066" s="140" t="s">
        <v>2601</v>
      </c>
      <c r="B3066" s="140" t="s">
        <v>155</v>
      </c>
      <c r="C3066" s="140" t="s">
        <v>6</v>
      </c>
      <c r="D3066" s="140" t="s">
        <v>7</v>
      </c>
      <c r="E3066" s="140" t="s">
        <v>535</v>
      </c>
      <c r="F3066" s="140">
        <v>2010</v>
      </c>
      <c r="G3066" s="140" t="s">
        <v>2617</v>
      </c>
      <c r="H3066" s="140">
        <v>103380262601.48608</v>
      </c>
      <c r="I3066" s="140">
        <v>34778303137.808807</v>
      </c>
      <c r="J3066" s="140">
        <v>14877389576.304005</v>
      </c>
      <c r="K3066" s="140">
        <v>9110151169.0415344</v>
      </c>
      <c r="L3066" s="140">
        <v>361143419.15197861</v>
      </c>
      <c r="M3066" s="140">
        <v>1594058418.551826</v>
      </c>
      <c r="N3066" s="140">
        <v>0</v>
      </c>
      <c r="O3066" s="140">
        <v>0</v>
      </c>
      <c r="P3066" s="140">
        <v>764219042.89071107</v>
      </c>
      <c r="Q3066" s="140">
        <v>6390730288.4470196</v>
      </c>
      <c r="R3066" s="140">
        <v>4271903598.8464503</v>
      </c>
      <c r="S3066" s="140">
        <v>2118826689.600569</v>
      </c>
      <c r="T3066" s="140">
        <v>5767238407.2624693</v>
      </c>
      <c r="U3066" s="140">
        <v>1967346068.0345953</v>
      </c>
      <c r="V3066" s="140">
        <v>0</v>
      </c>
      <c r="W3066" s="140">
        <v>0</v>
      </c>
      <c r="X3066" s="140">
        <v>1967346068.0345953</v>
      </c>
      <c r="Y3066" s="140">
        <v>3799892339.2278738</v>
      </c>
      <c r="Z3066" s="140">
        <v>59839736718.245628</v>
      </c>
      <c r="AA3066" s="140">
        <v>34143467401.765926</v>
      </c>
      <c r="AB3066" s="140">
        <v>26613918267.694241</v>
      </c>
      <c r="AC3066" s="140">
        <v>7529549134.0717125</v>
      </c>
      <c r="AD3066" s="140">
        <v>25696269316.479698</v>
      </c>
      <c r="AE3066" s="140">
        <v>20029553628.114479</v>
      </c>
      <c r="AF3066" s="140">
        <v>5666715688.3652096</v>
      </c>
      <c r="AG3066" s="140">
        <v>-6115166830.8723392</v>
      </c>
      <c r="AH3066" s="140">
        <v>2070741</v>
      </c>
      <c r="AI3066" s="44"/>
      <c r="AK3066" s="44"/>
      <c r="AL3066" s="4"/>
    </row>
    <row r="3067" spans="1:38" x14ac:dyDescent="0.35">
      <c r="A3067" s="140" t="s">
        <v>2601</v>
      </c>
      <c r="B3067" s="140" t="s">
        <v>155</v>
      </c>
      <c r="C3067" s="140" t="s">
        <v>6</v>
      </c>
      <c r="D3067" s="140" t="s">
        <v>7</v>
      </c>
      <c r="E3067" s="140" t="s">
        <v>535</v>
      </c>
      <c r="F3067" s="140">
        <v>2011</v>
      </c>
      <c r="G3067" s="140" t="s">
        <v>2618</v>
      </c>
      <c r="H3067" s="140">
        <v>103763805879.58006</v>
      </c>
      <c r="I3067" s="140">
        <v>35666388074.864349</v>
      </c>
      <c r="J3067" s="140">
        <v>15200317684.218103</v>
      </c>
      <c r="K3067" s="140">
        <v>9425922006.4155731</v>
      </c>
      <c r="L3067" s="140">
        <v>350630272.60997969</v>
      </c>
      <c r="M3067" s="140">
        <v>1613444771.9793649</v>
      </c>
      <c r="N3067" s="140">
        <v>0</v>
      </c>
      <c r="O3067" s="140">
        <v>0</v>
      </c>
      <c r="P3067" s="140">
        <v>793180769.91665435</v>
      </c>
      <c r="Q3067" s="140">
        <v>6668666191.9095745</v>
      </c>
      <c r="R3067" s="140">
        <v>4479568960.5143118</v>
      </c>
      <c r="S3067" s="140">
        <v>2189097231.3952622</v>
      </c>
      <c r="T3067" s="140">
        <v>5774395677.8025322</v>
      </c>
      <c r="U3067" s="140">
        <v>2384925501.8330026</v>
      </c>
      <c r="V3067" s="140">
        <v>0</v>
      </c>
      <c r="W3067" s="140">
        <v>0</v>
      </c>
      <c r="X3067" s="140">
        <v>2384925501.8330026</v>
      </c>
      <c r="Y3067" s="140">
        <v>3389470175.9695292</v>
      </c>
      <c r="Z3067" s="140">
        <v>58806151769.406372</v>
      </c>
      <c r="AA3067" s="140">
        <v>33576414185.54269</v>
      </c>
      <c r="AB3067" s="140">
        <v>26481294416.831116</v>
      </c>
      <c r="AC3067" s="140">
        <v>7095119768.711524</v>
      </c>
      <c r="AD3067" s="140">
        <v>25229737583.863678</v>
      </c>
      <c r="AE3067" s="140">
        <v>19898375845.785301</v>
      </c>
      <c r="AF3067" s="140">
        <v>5331361738.0783987</v>
      </c>
      <c r="AG3067" s="140">
        <v>-5909051648.9087782</v>
      </c>
      <c r="AH3067" s="140">
        <v>2072487</v>
      </c>
      <c r="AI3067" s="44"/>
      <c r="AK3067" s="44"/>
      <c r="AL3067" s="4"/>
    </row>
    <row r="3068" spans="1:38" x14ac:dyDescent="0.35">
      <c r="A3068" s="140" t="s">
        <v>2601</v>
      </c>
      <c r="B3068" s="140" t="s">
        <v>155</v>
      </c>
      <c r="C3068" s="140" t="s">
        <v>6</v>
      </c>
      <c r="D3068" s="140" t="s">
        <v>7</v>
      </c>
      <c r="E3068" s="140" t="s">
        <v>535</v>
      </c>
      <c r="F3068" s="140">
        <v>2012</v>
      </c>
      <c r="G3068" s="140" t="s">
        <v>2619</v>
      </c>
      <c r="H3068" s="140">
        <v>101022649007.03261</v>
      </c>
      <c r="I3068" s="140">
        <v>36644263397.703041</v>
      </c>
      <c r="J3068" s="140">
        <v>13201401429.514696</v>
      </c>
      <c r="K3068" s="140">
        <v>9212409062.7036686</v>
      </c>
      <c r="L3068" s="140">
        <v>366220822.06373292</v>
      </c>
      <c r="M3068" s="140">
        <v>1621784067.5893993</v>
      </c>
      <c r="N3068" s="140">
        <v>0</v>
      </c>
      <c r="O3068" s="140">
        <v>0</v>
      </c>
      <c r="P3068" s="140">
        <v>644796204.13845325</v>
      </c>
      <c r="Q3068" s="140">
        <v>6579607968.9120827</v>
      </c>
      <c r="R3068" s="140">
        <v>4413004849.6152496</v>
      </c>
      <c r="S3068" s="140">
        <v>2166603119.2968326</v>
      </c>
      <c r="T3068" s="140">
        <v>3988992366.811029</v>
      </c>
      <c r="U3068" s="140">
        <v>2352683285.4974036</v>
      </c>
      <c r="V3068" s="140">
        <v>0</v>
      </c>
      <c r="W3068" s="140">
        <v>0</v>
      </c>
      <c r="X3068" s="140">
        <v>2352683285.4974036</v>
      </c>
      <c r="Y3068" s="140">
        <v>1636309081.3136253</v>
      </c>
      <c r="Z3068" s="140">
        <v>57945683433.414413</v>
      </c>
      <c r="AA3068" s="140">
        <v>33112232596.576767</v>
      </c>
      <c r="AB3068" s="140">
        <v>26271796723.647148</v>
      </c>
      <c r="AC3068" s="140">
        <v>6840435872.9296732</v>
      </c>
      <c r="AD3068" s="140">
        <v>24833450836.837639</v>
      </c>
      <c r="AE3068" s="140">
        <v>19703273418.039761</v>
      </c>
      <c r="AF3068" s="140">
        <v>5130177418.7978268</v>
      </c>
      <c r="AG3068" s="140">
        <v>-6768699253.5995502</v>
      </c>
      <c r="AH3068" s="140">
        <v>2074278</v>
      </c>
      <c r="AI3068" s="44"/>
      <c r="AK3068" s="44"/>
      <c r="AL3068" s="4"/>
    </row>
    <row r="3069" spans="1:38" x14ac:dyDescent="0.35">
      <c r="A3069" s="140" t="s">
        <v>2601</v>
      </c>
      <c r="B3069" s="140" t="s">
        <v>155</v>
      </c>
      <c r="C3069" s="140" t="s">
        <v>6</v>
      </c>
      <c r="D3069" s="140" t="s">
        <v>7</v>
      </c>
      <c r="E3069" s="140" t="s">
        <v>535</v>
      </c>
      <c r="F3069" s="140">
        <v>2013</v>
      </c>
      <c r="G3069" s="140" t="s">
        <v>2620</v>
      </c>
      <c r="H3069" s="140">
        <v>99791818728.813385</v>
      </c>
      <c r="I3069" s="140">
        <v>37647479977.75592</v>
      </c>
      <c r="J3069" s="140">
        <v>12752408522.824942</v>
      </c>
      <c r="K3069" s="140">
        <v>9089347817.8627052</v>
      </c>
      <c r="L3069" s="140">
        <v>355314086.49152875</v>
      </c>
      <c r="M3069" s="140">
        <v>1631837415.9336362</v>
      </c>
      <c r="N3069" s="140">
        <v>0</v>
      </c>
      <c r="O3069" s="140">
        <v>0</v>
      </c>
      <c r="P3069" s="140">
        <v>622283098.12479961</v>
      </c>
      <c r="Q3069" s="140">
        <v>6479913217.3127403</v>
      </c>
      <c r="R3069" s="140">
        <v>4413200985.6803837</v>
      </c>
      <c r="S3069" s="140">
        <v>2066712231.6323566</v>
      </c>
      <c r="T3069" s="140">
        <v>3663060704.9622364</v>
      </c>
      <c r="U3069" s="140">
        <v>1855952518.1816275</v>
      </c>
      <c r="V3069" s="140">
        <v>0</v>
      </c>
      <c r="W3069" s="140">
        <v>0</v>
      </c>
      <c r="X3069" s="140">
        <v>1855952518.1816275</v>
      </c>
      <c r="Y3069" s="140">
        <v>1807108186.7806087</v>
      </c>
      <c r="Z3069" s="140">
        <v>56361994473.821098</v>
      </c>
      <c r="AA3069" s="140">
        <v>32190933278.538475</v>
      </c>
      <c r="AB3069" s="140">
        <v>24484899655.424149</v>
      </c>
      <c r="AC3069" s="140">
        <v>7706033623.114357</v>
      </c>
      <c r="AD3069" s="140">
        <v>24171061195.282509</v>
      </c>
      <c r="AE3069" s="140">
        <v>18384866409.765671</v>
      </c>
      <c r="AF3069" s="140">
        <v>5786194785.5168953</v>
      </c>
      <c r="AG3069" s="140">
        <v>-6970064245.5885925</v>
      </c>
      <c r="AH3069" s="140">
        <v>2076067</v>
      </c>
      <c r="AI3069" s="44"/>
      <c r="AK3069" s="44"/>
      <c r="AL3069" s="4"/>
    </row>
    <row r="3070" spans="1:38" x14ac:dyDescent="0.35">
      <c r="A3070" s="140" t="s">
        <v>2601</v>
      </c>
      <c r="B3070" s="140" t="s">
        <v>155</v>
      </c>
      <c r="C3070" s="140" t="s">
        <v>6</v>
      </c>
      <c r="D3070" s="140" t="s">
        <v>7</v>
      </c>
      <c r="E3070" s="140" t="s">
        <v>535</v>
      </c>
      <c r="F3070" s="140">
        <v>2014</v>
      </c>
      <c r="G3070" s="140" t="s">
        <v>2621</v>
      </c>
      <c r="H3070" s="140">
        <v>106096360311.91121</v>
      </c>
      <c r="I3070" s="140">
        <v>38690405480.296814</v>
      </c>
      <c r="J3070" s="140">
        <v>13175915779.351814</v>
      </c>
      <c r="K3070" s="140">
        <v>9159487663.7205696</v>
      </c>
      <c r="L3070" s="140">
        <v>350383782.66278422</v>
      </c>
      <c r="M3070" s="140">
        <v>1650184918.2720292</v>
      </c>
      <c r="N3070" s="140">
        <v>0</v>
      </c>
      <c r="O3070" s="140">
        <v>0</v>
      </c>
      <c r="P3070" s="140">
        <v>632258446.86842823</v>
      </c>
      <c r="Q3070" s="140">
        <v>6526660515.9173279</v>
      </c>
      <c r="R3070" s="140">
        <v>4430624803.7501898</v>
      </c>
      <c r="S3070" s="140">
        <v>2096035712.1671386</v>
      </c>
      <c r="T3070" s="140">
        <v>4016428115.6312456</v>
      </c>
      <c r="U3070" s="140">
        <v>2091925981.2943063</v>
      </c>
      <c r="V3070" s="140">
        <v>0</v>
      </c>
      <c r="W3070" s="140">
        <v>0</v>
      </c>
      <c r="X3070" s="140">
        <v>2091925981.2943063</v>
      </c>
      <c r="Y3070" s="140">
        <v>1924502134.3369391</v>
      </c>
      <c r="Z3070" s="140">
        <v>60356119792.023972</v>
      </c>
      <c r="AA3070" s="140">
        <v>34470378276.272202</v>
      </c>
      <c r="AB3070" s="140">
        <v>26422740112.112595</v>
      </c>
      <c r="AC3070" s="140">
        <v>8047638164.1596632</v>
      </c>
      <c r="AD3070" s="140">
        <v>25885741515.751774</v>
      </c>
      <c r="AE3070" s="140">
        <v>19842318387.055416</v>
      </c>
      <c r="AF3070" s="140">
        <v>6043423128.6963692</v>
      </c>
      <c r="AG3070" s="140">
        <v>-6126080739.7614174</v>
      </c>
      <c r="AH3070" s="140">
        <v>2077775</v>
      </c>
      <c r="AI3070" s="44"/>
      <c r="AK3070" s="44"/>
      <c r="AL3070" s="4"/>
    </row>
    <row r="3071" spans="1:38" x14ac:dyDescent="0.35">
      <c r="A3071" s="140" t="s">
        <v>2601</v>
      </c>
      <c r="B3071" s="140" t="s">
        <v>155</v>
      </c>
      <c r="C3071" s="140" t="s">
        <v>6</v>
      </c>
      <c r="D3071" s="140" t="s">
        <v>7</v>
      </c>
      <c r="E3071" s="140" t="s">
        <v>535</v>
      </c>
      <c r="F3071" s="140">
        <v>2015</v>
      </c>
      <c r="G3071" s="140" t="s">
        <v>2622</v>
      </c>
      <c r="H3071" s="140">
        <v>106869390753.31995</v>
      </c>
      <c r="I3071" s="140">
        <v>39927027874.965752</v>
      </c>
      <c r="J3071" s="140">
        <v>12906348399.236893</v>
      </c>
      <c r="K3071" s="140">
        <v>9138789305.9387054</v>
      </c>
      <c r="L3071" s="140">
        <v>380414091.16406709</v>
      </c>
      <c r="M3071" s="140">
        <v>1662173600.1592052</v>
      </c>
      <c r="N3071" s="140">
        <v>0</v>
      </c>
      <c r="O3071" s="140">
        <v>0</v>
      </c>
      <c r="P3071" s="140">
        <v>626932590.05419374</v>
      </c>
      <c r="Q3071" s="140">
        <v>6469269024.5612392</v>
      </c>
      <c r="R3071" s="140">
        <v>4390657589.2587004</v>
      </c>
      <c r="S3071" s="140">
        <v>2078611435.3025386</v>
      </c>
      <c r="T3071" s="140">
        <v>3767559093.2981877</v>
      </c>
      <c r="U3071" s="140">
        <v>2116564207.0433612</v>
      </c>
      <c r="V3071" s="140">
        <v>0</v>
      </c>
      <c r="W3071" s="140">
        <v>0</v>
      </c>
      <c r="X3071" s="140">
        <v>2116564207.0433612</v>
      </c>
      <c r="Y3071" s="140">
        <v>1650994886.2548265</v>
      </c>
      <c r="Z3071" s="140">
        <v>61232000353.419258</v>
      </c>
      <c r="AA3071" s="140">
        <v>35006934544.807571</v>
      </c>
      <c r="AB3071" s="140">
        <v>27061396437.488384</v>
      </c>
      <c r="AC3071" s="140">
        <v>7945538107.3191652</v>
      </c>
      <c r="AD3071" s="140">
        <v>26225065808.611683</v>
      </c>
      <c r="AE3071" s="140">
        <v>20272752003.969025</v>
      </c>
      <c r="AF3071" s="140">
        <v>5952313804.6425619</v>
      </c>
      <c r="AG3071" s="140">
        <v>-7195985874.30196</v>
      </c>
      <c r="AH3071" s="140">
        <v>2079328</v>
      </c>
      <c r="AI3071" s="44"/>
      <c r="AK3071" s="44"/>
      <c r="AL3071" s="4"/>
    </row>
    <row r="3072" spans="1:38" x14ac:dyDescent="0.35">
      <c r="A3072" s="140" t="s">
        <v>2601</v>
      </c>
      <c r="B3072" s="140" t="s">
        <v>155</v>
      </c>
      <c r="C3072" s="140" t="s">
        <v>6</v>
      </c>
      <c r="D3072" s="140" t="s">
        <v>7</v>
      </c>
      <c r="E3072" s="140" t="s">
        <v>535</v>
      </c>
      <c r="F3072" s="140">
        <v>2016</v>
      </c>
      <c r="G3072" s="140" t="s">
        <v>2623</v>
      </c>
      <c r="H3072" s="140">
        <v>107733616100.39763</v>
      </c>
      <c r="I3072" s="140">
        <v>41352871983.462822</v>
      </c>
      <c r="J3072" s="140">
        <v>11605953679.888147</v>
      </c>
      <c r="K3072" s="140">
        <v>8949926316.317728</v>
      </c>
      <c r="L3072" s="140">
        <v>393822230.43334997</v>
      </c>
      <c r="M3072" s="140">
        <v>1657401378.7915502</v>
      </c>
      <c r="N3072" s="140">
        <v>0</v>
      </c>
      <c r="O3072" s="140">
        <v>0</v>
      </c>
      <c r="P3072" s="140">
        <v>607588013.48528647</v>
      </c>
      <c r="Q3072" s="140">
        <v>6291114693.6075411</v>
      </c>
      <c r="R3072" s="140">
        <v>4271421864.4539499</v>
      </c>
      <c r="S3072" s="140">
        <v>2019692829.1535914</v>
      </c>
      <c r="T3072" s="140">
        <v>2656027363.5704203</v>
      </c>
      <c r="U3072" s="140">
        <v>1153712245.102715</v>
      </c>
      <c r="V3072" s="140">
        <v>0</v>
      </c>
      <c r="W3072" s="140">
        <v>0</v>
      </c>
      <c r="X3072" s="140">
        <v>1153712245.102715</v>
      </c>
      <c r="Y3072" s="140">
        <v>1502315118.4677052</v>
      </c>
      <c r="Z3072" s="140">
        <v>62155670658.069862</v>
      </c>
      <c r="AA3072" s="140">
        <v>35524469855.587402</v>
      </c>
      <c r="AB3072" s="140">
        <v>27461466549.239689</v>
      </c>
      <c r="AC3072" s="140">
        <v>8063003306.3476934</v>
      </c>
      <c r="AD3072" s="140">
        <v>26631200802.482468</v>
      </c>
      <c r="AE3072" s="140">
        <v>20586706373.844284</v>
      </c>
      <c r="AF3072" s="140">
        <v>6044494428.6382504</v>
      </c>
      <c r="AG3072" s="140">
        <v>-7380880221.0232229</v>
      </c>
      <c r="AH3072" s="140">
        <v>2080745</v>
      </c>
      <c r="AI3072" s="44"/>
      <c r="AK3072" s="44"/>
      <c r="AL3072" s="4"/>
    </row>
    <row r="3073" spans="1:38" x14ac:dyDescent="0.35">
      <c r="A3073" s="140" t="s">
        <v>2601</v>
      </c>
      <c r="B3073" s="140" t="s">
        <v>155</v>
      </c>
      <c r="C3073" s="140" t="s">
        <v>6</v>
      </c>
      <c r="D3073" s="140" t="s">
        <v>7</v>
      </c>
      <c r="E3073" s="140" t="s">
        <v>535</v>
      </c>
      <c r="F3073" s="140">
        <v>2017</v>
      </c>
      <c r="G3073" s="140" t="s">
        <v>2624</v>
      </c>
      <c r="H3073" s="140">
        <v>107735953290.88718</v>
      </c>
      <c r="I3073" s="140">
        <v>43179730464.154907</v>
      </c>
      <c r="J3073" s="140">
        <v>10278429110.225105</v>
      </c>
      <c r="K3073" s="140">
        <v>8725351631.472229</v>
      </c>
      <c r="L3073" s="140">
        <v>396999186.61278003</v>
      </c>
      <c r="M3073" s="140">
        <v>1683720499.2583108</v>
      </c>
      <c r="N3073" s="140">
        <v>0</v>
      </c>
      <c r="O3073" s="140">
        <v>0</v>
      </c>
      <c r="P3073" s="140">
        <v>578567058.34183335</v>
      </c>
      <c r="Q3073" s="140">
        <v>6066064887.259306</v>
      </c>
      <c r="R3073" s="140">
        <v>4127801648.922575</v>
      </c>
      <c r="S3073" s="140">
        <v>1938263238.3367307</v>
      </c>
      <c r="T3073" s="140">
        <v>1553077478.752876</v>
      </c>
      <c r="U3073" s="140">
        <v>0</v>
      </c>
      <c r="V3073" s="140">
        <v>0</v>
      </c>
      <c r="W3073" s="140">
        <v>0</v>
      </c>
      <c r="X3073" s="140">
        <v>0</v>
      </c>
      <c r="Y3073" s="140">
        <v>1553077478.752876</v>
      </c>
      <c r="Z3073" s="140">
        <v>62527348385.616943</v>
      </c>
      <c r="AA3073" s="140">
        <v>35740684758.183998</v>
      </c>
      <c r="AB3073" s="140">
        <v>27628607067.852402</v>
      </c>
      <c r="AC3073" s="140">
        <v>8112077690.3315964</v>
      </c>
      <c r="AD3073" s="140">
        <v>26786663627.432941</v>
      </c>
      <c r="AE3073" s="140">
        <v>20706883738.471581</v>
      </c>
      <c r="AF3073" s="140">
        <v>6079779888.9613867</v>
      </c>
      <c r="AG3073" s="140">
        <v>-8249554669.1097717</v>
      </c>
      <c r="AH3073" s="140">
        <v>2081996</v>
      </c>
      <c r="AI3073" s="44"/>
      <c r="AK3073" s="44"/>
      <c r="AL3073" s="4"/>
    </row>
    <row r="3074" spans="1:38" x14ac:dyDescent="0.35">
      <c r="A3074" s="140" t="s">
        <v>2601</v>
      </c>
      <c r="B3074" s="140" t="s">
        <v>155</v>
      </c>
      <c r="C3074" s="140" t="s">
        <v>6</v>
      </c>
      <c r="D3074" s="140" t="s">
        <v>7</v>
      </c>
      <c r="E3074" s="140" t="s">
        <v>535</v>
      </c>
      <c r="F3074" s="140">
        <v>2018</v>
      </c>
      <c r="G3074" s="140" t="s">
        <v>2625</v>
      </c>
      <c r="H3074" s="140">
        <v>112656110900.09367</v>
      </c>
      <c r="I3074" s="140">
        <v>46575314602.119011</v>
      </c>
      <c r="J3074" s="140">
        <v>9970261640.4614086</v>
      </c>
      <c r="K3074" s="140">
        <v>8603758621.8011799</v>
      </c>
      <c r="L3074" s="140">
        <v>421254445.3411355</v>
      </c>
      <c r="M3074" s="140">
        <v>1735904801.7472796</v>
      </c>
      <c r="N3074" s="140">
        <v>0</v>
      </c>
      <c r="O3074" s="140">
        <v>0</v>
      </c>
      <c r="P3074" s="140">
        <v>552086252.4931339</v>
      </c>
      <c r="Q3074" s="140">
        <v>5894513122.2196302</v>
      </c>
      <c r="R3074" s="140">
        <v>4029839652.3781252</v>
      </c>
      <c r="S3074" s="140">
        <v>1864673469.8415048</v>
      </c>
      <c r="T3074" s="140">
        <v>1366503018.660229</v>
      </c>
      <c r="U3074" s="140">
        <v>0</v>
      </c>
      <c r="V3074" s="140">
        <v>0</v>
      </c>
      <c r="W3074" s="140" t="s">
        <v>728</v>
      </c>
      <c r="X3074" s="140">
        <v>0</v>
      </c>
      <c r="Y3074" s="140">
        <v>1366503018.660229</v>
      </c>
      <c r="Z3074" s="140">
        <v>63619084657.513229</v>
      </c>
      <c r="AA3074" s="140">
        <v>36372613698.276199</v>
      </c>
      <c r="AB3074" s="140">
        <v>28117106840.555115</v>
      </c>
      <c r="AC3074" s="140">
        <v>8255506857.7210979</v>
      </c>
      <c r="AD3074" s="140">
        <v>27246470959.237034</v>
      </c>
      <c r="AE3074" s="140">
        <v>21062328414.008259</v>
      </c>
      <c r="AF3074" s="140">
        <v>6184142545.2287722</v>
      </c>
      <c r="AG3074" s="140">
        <v>-7508550000</v>
      </c>
      <c r="AH3074" s="140">
        <v>2082958</v>
      </c>
      <c r="AI3074" s="44"/>
      <c r="AK3074" s="44"/>
      <c r="AL3074" s="4"/>
    </row>
    <row r="3075" spans="1:38" x14ac:dyDescent="0.35">
      <c r="A3075" s="140" t="s">
        <v>164</v>
      </c>
      <c r="B3075" s="140" t="s">
        <v>165</v>
      </c>
      <c r="C3075" s="140" t="s">
        <v>2</v>
      </c>
      <c r="D3075" s="140" t="s">
        <v>10</v>
      </c>
      <c r="E3075" s="140" t="s">
        <v>535</v>
      </c>
      <c r="F3075" s="140">
        <v>1995</v>
      </c>
      <c r="G3075" s="140" t="s">
        <v>2626</v>
      </c>
      <c r="H3075" s="140">
        <v>70305018622.639053</v>
      </c>
      <c r="I3075" s="140">
        <v>4698789975.0921164</v>
      </c>
      <c r="J3075" s="140">
        <v>44464473210.737434</v>
      </c>
      <c r="K3075" s="140">
        <v>44008637737.77977</v>
      </c>
      <c r="L3075" s="140">
        <v>2834814675.1208944</v>
      </c>
      <c r="M3075" s="140">
        <v>5901637430.702323</v>
      </c>
      <c r="N3075" s="140">
        <v>0</v>
      </c>
      <c r="O3075" s="140">
        <v>0</v>
      </c>
      <c r="P3075" s="140">
        <v>1937786443.5736358</v>
      </c>
      <c r="Q3075" s="140">
        <v>33334399188.382912</v>
      </c>
      <c r="R3075" s="140">
        <v>20030925123.30695</v>
      </c>
      <c r="S3075" s="140">
        <v>13303474065.07596</v>
      </c>
      <c r="T3075" s="140">
        <v>455835472.95766455</v>
      </c>
      <c r="U3075" s="140">
        <v>0</v>
      </c>
      <c r="V3075" s="140">
        <v>0</v>
      </c>
      <c r="W3075" s="140">
        <v>0</v>
      </c>
      <c r="X3075" s="140">
        <v>0</v>
      </c>
      <c r="Y3075" s="140">
        <v>455835472.95766455</v>
      </c>
      <c r="Z3075" s="140">
        <v>25729177497.180233</v>
      </c>
      <c r="AA3075" s="140">
        <v>20774596116.443428</v>
      </c>
      <c r="AB3075" s="140">
        <v>11576134114.07062</v>
      </c>
      <c r="AC3075" s="140">
        <v>9198462002.3728065</v>
      </c>
      <c r="AD3075" s="140">
        <v>4954581380.736805</v>
      </c>
      <c r="AE3075" s="140">
        <v>2760818945.4566326</v>
      </c>
      <c r="AF3075" s="140">
        <v>2193762435.2801991</v>
      </c>
      <c r="AG3075" s="140">
        <v>-4587422060.3707256</v>
      </c>
      <c r="AH3075" s="140">
        <v>9585653</v>
      </c>
      <c r="AI3075" s="44"/>
      <c r="AK3075" s="44"/>
      <c r="AL3075" s="4"/>
    </row>
    <row r="3076" spans="1:38" x14ac:dyDescent="0.35">
      <c r="A3076" s="140" t="s">
        <v>164</v>
      </c>
      <c r="B3076" s="140" t="s">
        <v>165</v>
      </c>
      <c r="C3076" s="140" t="s">
        <v>2</v>
      </c>
      <c r="D3076" s="140" t="s">
        <v>10</v>
      </c>
      <c r="E3076" s="140" t="s">
        <v>535</v>
      </c>
      <c r="F3076" s="140">
        <v>1996</v>
      </c>
      <c r="G3076" s="140" t="s">
        <v>2627</v>
      </c>
      <c r="H3076" s="140">
        <v>71918860484.403183</v>
      </c>
      <c r="I3076" s="140">
        <v>5345196828.4961958</v>
      </c>
      <c r="J3076" s="140">
        <v>45418688566.819557</v>
      </c>
      <c r="K3076" s="140">
        <v>44938211393.782181</v>
      </c>
      <c r="L3076" s="140">
        <v>2967284984.6949306</v>
      </c>
      <c r="M3076" s="140">
        <v>5698307575.0965509</v>
      </c>
      <c r="N3076" s="140">
        <v>0</v>
      </c>
      <c r="O3076" s="140">
        <v>0</v>
      </c>
      <c r="P3076" s="140">
        <v>2032239905.3100245</v>
      </c>
      <c r="Q3076" s="140">
        <v>34240378928.680672</v>
      </c>
      <c r="R3076" s="140">
        <v>20288454058.959095</v>
      </c>
      <c r="S3076" s="140">
        <v>13951924869.721577</v>
      </c>
      <c r="T3076" s="140">
        <v>480477173.03737634</v>
      </c>
      <c r="U3076" s="140">
        <v>0</v>
      </c>
      <c r="V3076" s="140">
        <v>0</v>
      </c>
      <c r="W3076" s="140">
        <v>0</v>
      </c>
      <c r="X3076" s="140">
        <v>0</v>
      </c>
      <c r="Y3076" s="140">
        <v>480477173.03737634</v>
      </c>
      <c r="Z3076" s="140">
        <v>26831495901.81802</v>
      </c>
      <c r="AA3076" s="140">
        <v>21681537363.295937</v>
      </c>
      <c r="AB3076" s="140">
        <v>12035844355.0534</v>
      </c>
      <c r="AC3076" s="140">
        <v>9645693008.2425976</v>
      </c>
      <c r="AD3076" s="140">
        <v>5149958538.5220242</v>
      </c>
      <c r="AE3076" s="140">
        <v>2858842450.423305</v>
      </c>
      <c r="AF3076" s="140">
        <v>2291116088.0987363</v>
      </c>
      <c r="AG3076" s="140">
        <v>-5676520812.7305756</v>
      </c>
      <c r="AH3076" s="140">
        <v>9837571</v>
      </c>
      <c r="AI3076" s="44"/>
      <c r="AK3076" s="44"/>
      <c r="AL3076" s="4"/>
    </row>
    <row r="3077" spans="1:38" x14ac:dyDescent="0.35">
      <c r="A3077" s="140" t="s">
        <v>164</v>
      </c>
      <c r="B3077" s="140" t="s">
        <v>165</v>
      </c>
      <c r="C3077" s="140" t="s">
        <v>2</v>
      </c>
      <c r="D3077" s="140" t="s">
        <v>10</v>
      </c>
      <c r="E3077" s="140" t="s">
        <v>535</v>
      </c>
      <c r="F3077" s="140">
        <v>1997</v>
      </c>
      <c r="G3077" s="140" t="s">
        <v>2628</v>
      </c>
      <c r="H3077" s="140">
        <v>74820723223.304642</v>
      </c>
      <c r="I3077" s="140">
        <v>5984432199.7558308</v>
      </c>
      <c r="J3077" s="140">
        <v>47909408520.448219</v>
      </c>
      <c r="K3077" s="140">
        <v>47368659344.807961</v>
      </c>
      <c r="L3077" s="140">
        <v>3118569550.3038354</v>
      </c>
      <c r="M3077" s="140">
        <v>5657122925.9993038</v>
      </c>
      <c r="N3077" s="140">
        <v>0</v>
      </c>
      <c r="O3077" s="140">
        <v>0</v>
      </c>
      <c r="P3077" s="140">
        <v>2075217029.7847559</v>
      </c>
      <c r="Q3077" s="140">
        <v>36517749838.720062</v>
      </c>
      <c r="R3077" s="140">
        <v>21825556381.316093</v>
      </c>
      <c r="S3077" s="140">
        <v>14692193457.403973</v>
      </c>
      <c r="T3077" s="140">
        <v>540749175.64025581</v>
      </c>
      <c r="U3077" s="140">
        <v>0</v>
      </c>
      <c r="V3077" s="140">
        <v>0</v>
      </c>
      <c r="W3077" s="140">
        <v>0</v>
      </c>
      <c r="X3077" s="140">
        <v>0</v>
      </c>
      <c r="Y3077" s="140">
        <v>540749175.64025581</v>
      </c>
      <c r="Z3077" s="140">
        <v>27785656584.625828</v>
      </c>
      <c r="AA3077" s="140">
        <v>22424089380.950783</v>
      </c>
      <c r="AB3077" s="140">
        <v>12465688848.037634</v>
      </c>
      <c r="AC3077" s="140">
        <v>9958400532.913208</v>
      </c>
      <c r="AD3077" s="140">
        <v>5361567203.6750488</v>
      </c>
      <c r="AE3077" s="140">
        <v>2980528099.1982079</v>
      </c>
      <c r="AF3077" s="140">
        <v>2381039104.4768281</v>
      </c>
      <c r="AG3077" s="140">
        <v>-6858774081.525239</v>
      </c>
      <c r="AH3077" s="140">
        <v>10094368</v>
      </c>
      <c r="AI3077" s="44"/>
      <c r="AK3077" s="44"/>
      <c r="AL3077" s="4"/>
    </row>
    <row r="3078" spans="1:38" x14ac:dyDescent="0.35">
      <c r="A3078" s="140" t="s">
        <v>164</v>
      </c>
      <c r="B3078" s="140" t="s">
        <v>165</v>
      </c>
      <c r="C3078" s="140" t="s">
        <v>2</v>
      </c>
      <c r="D3078" s="140" t="s">
        <v>10</v>
      </c>
      <c r="E3078" s="140" t="s">
        <v>535</v>
      </c>
      <c r="F3078" s="140">
        <v>1998</v>
      </c>
      <c r="G3078" s="140" t="s">
        <v>2629</v>
      </c>
      <c r="H3078" s="140">
        <v>80385676138.515671</v>
      </c>
      <c r="I3078" s="140">
        <v>6449060169.6336718</v>
      </c>
      <c r="J3078" s="140">
        <v>50260600865.928467</v>
      </c>
      <c r="K3078" s="140">
        <v>49682503531.152321</v>
      </c>
      <c r="L3078" s="140">
        <v>3318896804.0873709</v>
      </c>
      <c r="M3078" s="140">
        <v>5557123751.4784412</v>
      </c>
      <c r="N3078" s="140">
        <v>0</v>
      </c>
      <c r="O3078" s="140">
        <v>0</v>
      </c>
      <c r="P3078" s="140">
        <v>2068723049.8754067</v>
      </c>
      <c r="Q3078" s="140">
        <v>38737759925.711105</v>
      </c>
      <c r="R3078" s="140">
        <v>24091542772.359802</v>
      </c>
      <c r="S3078" s="140">
        <v>14646217153.351305</v>
      </c>
      <c r="T3078" s="140">
        <v>578097334.77614617</v>
      </c>
      <c r="U3078" s="140">
        <v>0</v>
      </c>
      <c r="V3078" s="140">
        <v>0</v>
      </c>
      <c r="W3078" s="140">
        <v>0</v>
      </c>
      <c r="X3078" s="140">
        <v>0</v>
      </c>
      <c r="Y3078" s="140">
        <v>578097334.77614617</v>
      </c>
      <c r="Z3078" s="140">
        <v>30034000966.554054</v>
      </c>
      <c r="AA3078" s="140">
        <v>24221938010.799507</v>
      </c>
      <c r="AB3078" s="140">
        <v>13497369309.432091</v>
      </c>
      <c r="AC3078" s="140">
        <v>10724568701.367418</v>
      </c>
      <c r="AD3078" s="140">
        <v>5812062955.754549</v>
      </c>
      <c r="AE3078" s="140">
        <v>3238698741.9632616</v>
      </c>
      <c r="AF3078" s="140">
        <v>2573364213.7912745</v>
      </c>
      <c r="AG3078" s="140">
        <v>-6357985863.6005249</v>
      </c>
      <c r="AH3078" s="140">
        <v>10360561</v>
      </c>
      <c r="AI3078" s="44"/>
      <c r="AK3078" s="44"/>
      <c r="AL3078" s="4"/>
    </row>
    <row r="3079" spans="1:38" x14ac:dyDescent="0.35">
      <c r="A3079" s="140" t="s">
        <v>164</v>
      </c>
      <c r="B3079" s="140" t="s">
        <v>165</v>
      </c>
      <c r="C3079" s="140" t="s">
        <v>2</v>
      </c>
      <c r="D3079" s="140" t="s">
        <v>10</v>
      </c>
      <c r="E3079" s="140" t="s">
        <v>535</v>
      </c>
      <c r="F3079" s="140">
        <v>1999</v>
      </c>
      <c r="G3079" s="140" t="s">
        <v>2630</v>
      </c>
      <c r="H3079" s="140">
        <v>83931182718.937759</v>
      </c>
      <c r="I3079" s="140">
        <v>6879197565.2773571</v>
      </c>
      <c r="J3079" s="140">
        <v>50402653422.318138</v>
      </c>
      <c r="K3079" s="140">
        <v>49705251438.182655</v>
      </c>
      <c r="L3079" s="140">
        <v>2982283351.4260569</v>
      </c>
      <c r="M3079" s="140">
        <v>5589015404.8275566</v>
      </c>
      <c r="N3079" s="140">
        <v>0</v>
      </c>
      <c r="O3079" s="140">
        <v>0</v>
      </c>
      <c r="P3079" s="140">
        <v>2097664213.4030049</v>
      </c>
      <c r="Q3079" s="140">
        <v>39036288468.526031</v>
      </c>
      <c r="R3079" s="140">
        <v>24185172662.490704</v>
      </c>
      <c r="S3079" s="140">
        <v>14851115806.03533</v>
      </c>
      <c r="T3079" s="140">
        <v>697401984.13548291</v>
      </c>
      <c r="U3079" s="140">
        <v>0</v>
      </c>
      <c r="V3079" s="140">
        <v>0</v>
      </c>
      <c r="W3079" s="140">
        <v>0</v>
      </c>
      <c r="X3079" s="140">
        <v>0</v>
      </c>
      <c r="Y3079" s="140">
        <v>697401984.13548291</v>
      </c>
      <c r="Z3079" s="140">
        <v>31907784230.286053</v>
      </c>
      <c r="AA3079" s="140">
        <v>25834645063.66853</v>
      </c>
      <c r="AB3079" s="140">
        <v>14410689751.547478</v>
      </c>
      <c r="AC3079" s="140">
        <v>11423955312.120981</v>
      </c>
      <c r="AD3079" s="140">
        <v>6073139166.61759</v>
      </c>
      <c r="AE3079" s="140">
        <v>3387626349.516808</v>
      </c>
      <c r="AF3079" s="140">
        <v>2685512817.1007824</v>
      </c>
      <c r="AG3079" s="140">
        <v>-5258452498.9437704</v>
      </c>
      <c r="AH3079" s="140">
        <v>10642936</v>
      </c>
      <c r="AI3079" s="44"/>
      <c r="AK3079" s="44"/>
      <c r="AL3079" s="4"/>
    </row>
    <row r="3080" spans="1:38" x14ac:dyDescent="0.35">
      <c r="A3080" s="140" t="s">
        <v>164</v>
      </c>
      <c r="B3080" s="140" t="s">
        <v>165</v>
      </c>
      <c r="C3080" s="140" t="s">
        <v>2</v>
      </c>
      <c r="D3080" s="140" t="s">
        <v>10</v>
      </c>
      <c r="E3080" s="140" t="s">
        <v>535</v>
      </c>
      <c r="F3080" s="140">
        <v>2000</v>
      </c>
      <c r="G3080" s="140" t="s">
        <v>2631</v>
      </c>
      <c r="H3080" s="140">
        <v>85237757812.676636</v>
      </c>
      <c r="I3080" s="140">
        <v>7309893607.7251072</v>
      </c>
      <c r="J3080" s="140">
        <v>51939129591.704536</v>
      </c>
      <c r="K3080" s="140">
        <v>50947386484.217171</v>
      </c>
      <c r="L3080" s="140">
        <v>2675007708.5743303</v>
      </c>
      <c r="M3080" s="140">
        <v>5527073143.4661064</v>
      </c>
      <c r="N3080" s="140">
        <v>0</v>
      </c>
      <c r="O3080" s="140">
        <v>0</v>
      </c>
      <c r="P3080" s="140">
        <v>2088362283.4030523</v>
      </c>
      <c r="Q3080" s="140">
        <v>40656943348.773674</v>
      </c>
      <c r="R3080" s="140">
        <v>25423645497.060719</v>
      </c>
      <c r="S3080" s="140">
        <v>15233297851.712954</v>
      </c>
      <c r="T3080" s="140">
        <v>991743107.48736215</v>
      </c>
      <c r="U3080" s="140">
        <v>0</v>
      </c>
      <c r="V3080" s="140">
        <v>0</v>
      </c>
      <c r="W3080" s="140">
        <v>0</v>
      </c>
      <c r="X3080" s="140">
        <v>0</v>
      </c>
      <c r="Y3080" s="140">
        <v>991743107.48736215</v>
      </c>
      <c r="Z3080" s="140">
        <v>31919597228.204548</v>
      </c>
      <c r="AA3080" s="140">
        <v>25867244499.455009</v>
      </c>
      <c r="AB3080" s="140">
        <v>14371417456.632822</v>
      </c>
      <c r="AC3080" s="140">
        <v>11495827042.822256</v>
      </c>
      <c r="AD3080" s="140">
        <v>6052352728.7495375</v>
      </c>
      <c r="AE3080" s="140">
        <v>3362588066.2117844</v>
      </c>
      <c r="AF3080" s="140">
        <v>2689764662.5377321</v>
      </c>
      <c r="AG3080" s="140">
        <v>-5930862614.9575415</v>
      </c>
      <c r="AH3080" s="140">
        <v>10946445</v>
      </c>
      <c r="AI3080" s="44"/>
      <c r="AK3080" s="44"/>
      <c r="AL3080" s="4"/>
    </row>
    <row r="3081" spans="1:38" x14ac:dyDescent="0.35">
      <c r="A3081" s="140" t="s">
        <v>164</v>
      </c>
      <c r="B3081" s="140" t="s">
        <v>165</v>
      </c>
      <c r="C3081" s="140" t="s">
        <v>2</v>
      </c>
      <c r="D3081" s="140" t="s">
        <v>10</v>
      </c>
      <c r="E3081" s="140" t="s">
        <v>535</v>
      </c>
      <c r="F3081" s="140">
        <v>2001</v>
      </c>
      <c r="G3081" s="140" t="s">
        <v>2632</v>
      </c>
      <c r="H3081" s="140">
        <v>92570559034.417374</v>
      </c>
      <c r="I3081" s="140">
        <v>7850722386.1866226</v>
      </c>
      <c r="J3081" s="140">
        <v>52938256229.587105</v>
      </c>
      <c r="K3081" s="140">
        <v>51347742822.156525</v>
      </c>
      <c r="L3081" s="140">
        <v>2349308229.9309096</v>
      </c>
      <c r="M3081" s="140">
        <v>5626771587.0232782</v>
      </c>
      <c r="N3081" s="140">
        <v>0</v>
      </c>
      <c r="O3081" s="140">
        <v>0</v>
      </c>
      <c r="P3081" s="140">
        <v>2258745420.4604645</v>
      </c>
      <c r="Q3081" s="140">
        <v>41112917584.741875</v>
      </c>
      <c r="R3081" s="140">
        <v>25645927706.4636</v>
      </c>
      <c r="S3081" s="140">
        <v>15466989878.278273</v>
      </c>
      <c r="T3081" s="140">
        <v>1590513407.4305766</v>
      </c>
      <c r="U3081" s="140">
        <v>0</v>
      </c>
      <c r="V3081" s="140">
        <v>0</v>
      </c>
      <c r="W3081" s="140">
        <v>0</v>
      </c>
      <c r="X3081" s="140">
        <v>0</v>
      </c>
      <c r="Y3081" s="140">
        <v>1590513407.4305766</v>
      </c>
      <c r="Z3081" s="140">
        <v>37160851688.657883</v>
      </c>
      <c r="AA3081" s="140">
        <v>30148841113.596272</v>
      </c>
      <c r="AB3081" s="140">
        <v>16678041161.621567</v>
      </c>
      <c r="AC3081" s="140">
        <v>13470799951.974707</v>
      </c>
      <c r="AD3081" s="140">
        <v>7012010575.0616083</v>
      </c>
      <c r="AE3081" s="140">
        <v>3878975001.2601151</v>
      </c>
      <c r="AF3081" s="140">
        <v>3133035573.8014851</v>
      </c>
      <c r="AG3081" s="140">
        <v>-5379271270.0142241</v>
      </c>
      <c r="AH3081" s="140">
        <v>11271600</v>
      </c>
      <c r="AI3081" s="44"/>
      <c r="AK3081" s="44"/>
      <c r="AL3081" s="4"/>
    </row>
    <row r="3082" spans="1:38" x14ac:dyDescent="0.35">
      <c r="A3082" s="140" t="s">
        <v>164</v>
      </c>
      <c r="B3082" s="140" t="s">
        <v>165</v>
      </c>
      <c r="C3082" s="140" t="s">
        <v>2</v>
      </c>
      <c r="D3082" s="140" t="s">
        <v>10</v>
      </c>
      <c r="E3082" s="140" t="s">
        <v>535</v>
      </c>
      <c r="F3082" s="140">
        <v>2002</v>
      </c>
      <c r="G3082" s="140" t="s">
        <v>2633</v>
      </c>
      <c r="H3082" s="140">
        <v>92940612512.519135</v>
      </c>
      <c r="I3082" s="140">
        <v>8388865541.0067253</v>
      </c>
      <c r="J3082" s="140">
        <v>51844549509.977005</v>
      </c>
      <c r="K3082" s="140">
        <v>51483695827.004639</v>
      </c>
      <c r="L3082" s="140">
        <v>2082765352.9982128</v>
      </c>
      <c r="M3082" s="140">
        <v>5462717789.963253</v>
      </c>
      <c r="N3082" s="140">
        <v>0</v>
      </c>
      <c r="O3082" s="140">
        <v>0</v>
      </c>
      <c r="P3082" s="140">
        <v>2490440504.9216161</v>
      </c>
      <c r="Q3082" s="140">
        <v>41447772179.121559</v>
      </c>
      <c r="R3082" s="140">
        <v>25636465660.764267</v>
      </c>
      <c r="S3082" s="140">
        <v>15811306518.35729</v>
      </c>
      <c r="T3082" s="140">
        <v>360853682.97236252</v>
      </c>
      <c r="U3082" s="140">
        <v>0</v>
      </c>
      <c r="V3082" s="140">
        <v>0</v>
      </c>
      <c r="W3082" s="140">
        <v>0</v>
      </c>
      <c r="X3082" s="140">
        <v>0</v>
      </c>
      <c r="Y3082" s="140">
        <v>360853682.97236252</v>
      </c>
      <c r="Z3082" s="140">
        <v>38298570599.49514</v>
      </c>
      <c r="AA3082" s="140">
        <v>31102886452.788376</v>
      </c>
      <c r="AB3082" s="140">
        <v>17096331744.618135</v>
      </c>
      <c r="AC3082" s="140">
        <v>14006554708.170238</v>
      </c>
      <c r="AD3082" s="140">
        <v>7195684146.706687</v>
      </c>
      <c r="AE3082" s="140">
        <v>3955253589.9946647</v>
      </c>
      <c r="AF3082" s="140">
        <v>3240430556.7120476</v>
      </c>
      <c r="AG3082" s="140">
        <v>-5591373137.9597273</v>
      </c>
      <c r="AH3082" s="140">
        <v>11616887</v>
      </c>
      <c r="AI3082" s="44"/>
      <c r="AK3082" s="44"/>
      <c r="AL3082" s="4"/>
    </row>
    <row r="3083" spans="1:38" x14ac:dyDescent="0.35">
      <c r="A3083" s="140" t="s">
        <v>164</v>
      </c>
      <c r="B3083" s="140" t="s">
        <v>165</v>
      </c>
      <c r="C3083" s="140" t="s">
        <v>2</v>
      </c>
      <c r="D3083" s="140" t="s">
        <v>10</v>
      </c>
      <c r="E3083" s="140" t="s">
        <v>535</v>
      </c>
      <c r="F3083" s="140">
        <v>2003</v>
      </c>
      <c r="G3083" s="140" t="s">
        <v>2634</v>
      </c>
      <c r="H3083" s="140">
        <v>96425346481.032104</v>
      </c>
      <c r="I3083" s="140">
        <v>9017094983.8362408</v>
      </c>
      <c r="J3083" s="140">
        <v>52644759907.757195</v>
      </c>
      <c r="K3083" s="140">
        <v>50356490641.211258</v>
      </c>
      <c r="L3083" s="140">
        <v>1984885570.3231273</v>
      </c>
      <c r="M3083" s="140">
        <v>5428650938.1534338</v>
      </c>
      <c r="N3083" s="140">
        <v>0</v>
      </c>
      <c r="O3083" s="140">
        <v>0</v>
      </c>
      <c r="P3083" s="140">
        <v>2838016248.0035267</v>
      </c>
      <c r="Q3083" s="140">
        <v>40104937884.731171</v>
      </c>
      <c r="R3083" s="140">
        <v>23310320658.305157</v>
      </c>
      <c r="S3083" s="140">
        <v>16794617226.426014</v>
      </c>
      <c r="T3083" s="140">
        <v>2288269266.5459342</v>
      </c>
      <c r="U3083" s="140">
        <v>0</v>
      </c>
      <c r="V3083" s="140">
        <v>0</v>
      </c>
      <c r="W3083" s="140">
        <v>0</v>
      </c>
      <c r="X3083" s="140">
        <v>0</v>
      </c>
      <c r="Y3083" s="140">
        <v>2288269266.5459342</v>
      </c>
      <c r="Z3083" s="140">
        <v>40898245466.274796</v>
      </c>
      <c r="AA3083" s="140">
        <v>33254513850.425354</v>
      </c>
      <c r="AB3083" s="140">
        <v>18370706378.753723</v>
      </c>
      <c r="AC3083" s="140">
        <v>14883807471.671629</v>
      </c>
      <c r="AD3083" s="140">
        <v>7643731615.8494463</v>
      </c>
      <c r="AE3083" s="140">
        <v>4222607186.0307875</v>
      </c>
      <c r="AF3083" s="140">
        <v>3421124429.8186226</v>
      </c>
      <c r="AG3083" s="140">
        <v>-6134753876.8361063</v>
      </c>
      <c r="AH3083" s="140">
        <v>11982695</v>
      </c>
      <c r="AI3083" s="44"/>
      <c r="AK3083" s="44"/>
      <c r="AL3083" s="4"/>
    </row>
    <row r="3084" spans="1:38" x14ac:dyDescent="0.35">
      <c r="A3084" s="140" t="s">
        <v>164</v>
      </c>
      <c r="B3084" s="140" t="s">
        <v>165</v>
      </c>
      <c r="C3084" s="140" t="s">
        <v>2</v>
      </c>
      <c r="D3084" s="140" t="s">
        <v>10</v>
      </c>
      <c r="E3084" s="140" t="s">
        <v>535</v>
      </c>
      <c r="F3084" s="140">
        <v>2004</v>
      </c>
      <c r="G3084" s="140" t="s">
        <v>2635</v>
      </c>
      <c r="H3084" s="140">
        <v>99446146278.107025</v>
      </c>
      <c r="I3084" s="140">
        <v>9717751009.4481125</v>
      </c>
      <c r="J3084" s="140">
        <v>54913922605.590614</v>
      </c>
      <c r="K3084" s="140">
        <v>52499369260.506935</v>
      </c>
      <c r="L3084" s="140">
        <v>1956192371.6504474</v>
      </c>
      <c r="M3084" s="140">
        <v>5296129243.0635347</v>
      </c>
      <c r="N3084" s="140">
        <v>0</v>
      </c>
      <c r="O3084" s="140">
        <v>0</v>
      </c>
      <c r="P3084" s="140">
        <v>3333044712.1257625</v>
      </c>
      <c r="Q3084" s="140">
        <v>41914002933.667191</v>
      </c>
      <c r="R3084" s="140">
        <v>23444007893.32222</v>
      </c>
      <c r="S3084" s="140">
        <v>18469995040.344967</v>
      </c>
      <c r="T3084" s="140">
        <v>2414553345.0836763</v>
      </c>
      <c r="U3084" s="140">
        <v>0</v>
      </c>
      <c r="V3084" s="140">
        <v>0</v>
      </c>
      <c r="W3084" s="140">
        <v>0</v>
      </c>
      <c r="X3084" s="140">
        <v>0</v>
      </c>
      <c r="Y3084" s="140">
        <v>2414553345.0836763</v>
      </c>
      <c r="Z3084" s="140">
        <v>40964166315.352074</v>
      </c>
      <c r="AA3084" s="140">
        <v>33353445364.250858</v>
      </c>
      <c r="AB3084" s="140">
        <v>18805243214.324802</v>
      </c>
      <c r="AC3084" s="140">
        <v>14548202149.926147</v>
      </c>
      <c r="AD3084" s="140">
        <v>7610720951.1012125</v>
      </c>
      <c r="AE3084" s="140">
        <v>4291054700.9100437</v>
      </c>
      <c r="AF3084" s="140">
        <v>3319666250.1911502</v>
      </c>
      <c r="AG3084" s="140">
        <v>-6149693652.2837763</v>
      </c>
      <c r="AH3084" s="140">
        <v>12369070</v>
      </c>
      <c r="AI3084" s="44"/>
      <c r="AK3084" s="44"/>
      <c r="AL3084" s="4"/>
    </row>
    <row r="3085" spans="1:38" x14ac:dyDescent="0.35">
      <c r="A3085" s="140" t="s">
        <v>164</v>
      </c>
      <c r="B3085" s="140" t="s">
        <v>165</v>
      </c>
      <c r="C3085" s="140" t="s">
        <v>2</v>
      </c>
      <c r="D3085" s="140" t="s">
        <v>10</v>
      </c>
      <c r="E3085" s="140" t="s">
        <v>535</v>
      </c>
      <c r="F3085" s="140">
        <v>2005</v>
      </c>
      <c r="G3085" s="140" t="s">
        <v>2636</v>
      </c>
      <c r="H3085" s="140">
        <v>105846167545.67123</v>
      </c>
      <c r="I3085" s="140">
        <v>10481335627.089767</v>
      </c>
      <c r="J3085" s="140">
        <v>56799024517.94239</v>
      </c>
      <c r="K3085" s="140">
        <v>54926032693.688896</v>
      </c>
      <c r="L3085" s="140">
        <v>1863006508.7950008</v>
      </c>
      <c r="M3085" s="140">
        <v>5199051883.7806587</v>
      </c>
      <c r="N3085" s="140">
        <v>0</v>
      </c>
      <c r="O3085" s="140">
        <v>0</v>
      </c>
      <c r="P3085" s="140">
        <v>3804179080.7274847</v>
      </c>
      <c r="Q3085" s="140">
        <v>44059795220.385757</v>
      </c>
      <c r="R3085" s="140">
        <v>24239222986.886906</v>
      </c>
      <c r="S3085" s="140">
        <v>19820572233.498852</v>
      </c>
      <c r="T3085" s="140">
        <v>1872991824.2534909</v>
      </c>
      <c r="U3085" s="140">
        <v>0</v>
      </c>
      <c r="V3085" s="140">
        <v>0</v>
      </c>
      <c r="W3085" s="140">
        <v>0</v>
      </c>
      <c r="X3085" s="140">
        <v>0</v>
      </c>
      <c r="Y3085" s="140">
        <v>1872991824.2534909</v>
      </c>
      <c r="Z3085" s="140">
        <v>43615369301.089455</v>
      </c>
      <c r="AA3085" s="140">
        <v>35544766890.386269</v>
      </c>
      <c r="AB3085" s="140">
        <v>19881982570.108181</v>
      </c>
      <c r="AC3085" s="140">
        <v>15662784320.278086</v>
      </c>
      <c r="AD3085" s="140">
        <v>8070602410.703187</v>
      </c>
      <c r="AE3085" s="140">
        <v>4514295366.0295916</v>
      </c>
      <c r="AF3085" s="140">
        <v>3556307044.6735559</v>
      </c>
      <c r="AG3085" s="140">
        <v>-5049561900.4503956</v>
      </c>
      <c r="AH3085" s="140">
        <v>12775516</v>
      </c>
      <c r="AI3085" s="44"/>
      <c r="AK3085" s="44"/>
      <c r="AL3085" s="4"/>
    </row>
    <row r="3086" spans="1:38" x14ac:dyDescent="0.35">
      <c r="A3086" s="140" t="s">
        <v>164</v>
      </c>
      <c r="B3086" s="140" t="s">
        <v>165</v>
      </c>
      <c r="C3086" s="140" t="s">
        <v>2</v>
      </c>
      <c r="D3086" s="140" t="s">
        <v>10</v>
      </c>
      <c r="E3086" s="140" t="s">
        <v>535</v>
      </c>
      <c r="F3086" s="140">
        <v>2006</v>
      </c>
      <c r="G3086" s="140" t="s">
        <v>2637</v>
      </c>
      <c r="H3086" s="140">
        <v>113195532746.00542</v>
      </c>
      <c r="I3086" s="140">
        <v>11391154618.855858</v>
      </c>
      <c r="J3086" s="140">
        <v>59389461672.084694</v>
      </c>
      <c r="K3086" s="140">
        <v>56700986196.167351</v>
      </c>
      <c r="L3086" s="140">
        <v>1776591741.0832868</v>
      </c>
      <c r="M3086" s="140">
        <v>5160029632.4756308</v>
      </c>
      <c r="N3086" s="140">
        <v>0</v>
      </c>
      <c r="O3086" s="140">
        <v>0</v>
      </c>
      <c r="P3086" s="140">
        <v>4276845721.8708825</v>
      </c>
      <c r="Q3086" s="140">
        <v>45487519100.737549</v>
      </c>
      <c r="R3086" s="140">
        <v>24461202498.565559</v>
      </c>
      <c r="S3086" s="140">
        <v>21026316602.171989</v>
      </c>
      <c r="T3086" s="140">
        <v>2688475475.917347</v>
      </c>
      <c r="U3086" s="140">
        <v>0</v>
      </c>
      <c r="V3086" s="140">
        <v>0</v>
      </c>
      <c r="W3086" s="140">
        <v>0</v>
      </c>
      <c r="X3086" s="140">
        <v>0</v>
      </c>
      <c r="Y3086" s="140">
        <v>2688475475.917347</v>
      </c>
      <c r="Z3086" s="140">
        <v>44282349815.13195</v>
      </c>
      <c r="AA3086" s="140">
        <v>36119907953.159798</v>
      </c>
      <c r="AB3086" s="140">
        <v>20147500157.376217</v>
      </c>
      <c r="AC3086" s="140">
        <v>15972407795.783579</v>
      </c>
      <c r="AD3086" s="140">
        <v>8162441861.9721508</v>
      </c>
      <c r="AE3086" s="140">
        <v>4552968377.2151489</v>
      </c>
      <c r="AF3086" s="140">
        <v>3609473484.7570233</v>
      </c>
      <c r="AG3086" s="140">
        <v>-1867433360.0670946</v>
      </c>
      <c r="AH3086" s="140">
        <v>13203378</v>
      </c>
      <c r="AI3086" s="44"/>
      <c r="AK3086" s="44"/>
      <c r="AL3086" s="4"/>
    </row>
    <row r="3087" spans="1:38" x14ac:dyDescent="0.35">
      <c r="A3087" s="140" t="s">
        <v>164</v>
      </c>
      <c r="B3087" s="140" t="s">
        <v>165</v>
      </c>
      <c r="C3087" s="140" t="s">
        <v>2</v>
      </c>
      <c r="D3087" s="140" t="s">
        <v>10</v>
      </c>
      <c r="E3087" s="140" t="s">
        <v>535</v>
      </c>
      <c r="F3087" s="140">
        <v>2007</v>
      </c>
      <c r="G3087" s="140" t="s">
        <v>2638</v>
      </c>
      <c r="H3087" s="140">
        <v>119451134424.91566</v>
      </c>
      <c r="I3087" s="140">
        <v>12313092610.243397</v>
      </c>
      <c r="J3087" s="140">
        <v>62897912600.910904</v>
      </c>
      <c r="K3087" s="140">
        <v>59642735960.257782</v>
      </c>
      <c r="L3087" s="140">
        <v>1737160611.6371667</v>
      </c>
      <c r="M3087" s="140">
        <v>5098284208.0282173</v>
      </c>
      <c r="N3087" s="140">
        <v>0</v>
      </c>
      <c r="O3087" s="140">
        <v>0</v>
      </c>
      <c r="P3087" s="140">
        <v>5090576444.4229755</v>
      </c>
      <c r="Q3087" s="140">
        <v>47716714696.169418</v>
      </c>
      <c r="R3087" s="140">
        <v>24026171815.33543</v>
      </c>
      <c r="S3087" s="140">
        <v>23690542880.833988</v>
      </c>
      <c r="T3087" s="140">
        <v>3255176640.6531205</v>
      </c>
      <c r="U3087" s="140">
        <v>0</v>
      </c>
      <c r="V3087" s="140">
        <v>0</v>
      </c>
      <c r="W3087" s="140">
        <v>0</v>
      </c>
      <c r="X3087" s="140">
        <v>0</v>
      </c>
      <c r="Y3087" s="140">
        <v>3255176640.6531205</v>
      </c>
      <c r="Z3087" s="140">
        <v>45929961338.699165</v>
      </c>
      <c r="AA3087" s="140">
        <v>37494197002.087265</v>
      </c>
      <c r="AB3087" s="140">
        <v>21216691796.368984</v>
      </c>
      <c r="AC3087" s="140">
        <v>16277505205.718283</v>
      </c>
      <c r="AD3087" s="140">
        <v>8435764336.6118994</v>
      </c>
      <c r="AE3087" s="140">
        <v>4773512338.102149</v>
      </c>
      <c r="AF3087" s="140">
        <v>3662251998.5097618</v>
      </c>
      <c r="AG3087" s="140">
        <v>-1689832124.9377964</v>
      </c>
      <c r="AH3087" s="140">
        <v>13651464</v>
      </c>
      <c r="AI3087" s="44"/>
      <c r="AK3087" s="44"/>
      <c r="AL3087" s="4"/>
    </row>
    <row r="3088" spans="1:38" x14ac:dyDescent="0.35">
      <c r="A3088" s="140" t="s">
        <v>164</v>
      </c>
      <c r="B3088" s="140" t="s">
        <v>165</v>
      </c>
      <c r="C3088" s="140" t="s">
        <v>2</v>
      </c>
      <c r="D3088" s="140" t="s">
        <v>10</v>
      </c>
      <c r="E3088" s="140" t="s">
        <v>535</v>
      </c>
      <c r="F3088" s="140">
        <v>2008</v>
      </c>
      <c r="G3088" s="140" t="s">
        <v>2639</v>
      </c>
      <c r="H3088" s="140">
        <v>126524303896.94603</v>
      </c>
      <c r="I3088" s="140">
        <v>13669200054.754797</v>
      </c>
      <c r="J3088" s="140">
        <v>65914572476.068665</v>
      </c>
      <c r="K3088" s="140">
        <v>61481342544.603867</v>
      </c>
      <c r="L3088" s="140">
        <v>1595219847.8215823</v>
      </c>
      <c r="M3088" s="140">
        <v>5157395375.2284155</v>
      </c>
      <c r="N3088" s="140">
        <v>0</v>
      </c>
      <c r="O3088" s="140">
        <v>0</v>
      </c>
      <c r="P3088" s="140">
        <v>5838280775.6268959</v>
      </c>
      <c r="Q3088" s="140">
        <v>48890446545.926971</v>
      </c>
      <c r="R3088" s="140">
        <v>23096726127.734547</v>
      </c>
      <c r="S3088" s="140">
        <v>25793720418.192421</v>
      </c>
      <c r="T3088" s="140">
        <v>4433229931.4648027</v>
      </c>
      <c r="U3088" s="140">
        <v>0</v>
      </c>
      <c r="V3088" s="140">
        <v>0</v>
      </c>
      <c r="W3088" s="140">
        <v>0</v>
      </c>
      <c r="X3088" s="140">
        <v>0</v>
      </c>
      <c r="Y3088" s="140">
        <v>4433229931.4648027</v>
      </c>
      <c r="Z3088" s="140">
        <v>48649382083.003868</v>
      </c>
      <c r="AA3088" s="140">
        <v>39743375103.346695</v>
      </c>
      <c r="AB3088" s="140">
        <v>22201269102.995945</v>
      </c>
      <c r="AC3088" s="140">
        <v>17542106000.350746</v>
      </c>
      <c r="AD3088" s="140">
        <v>8906006979.6571751</v>
      </c>
      <c r="AE3088" s="140">
        <v>4975034381.815217</v>
      </c>
      <c r="AF3088" s="140">
        <v>3930972597.8419347</v>
      </c>
      <c r="AG3088" s="140">
        <v>-1708850716.8812692</v>
      </c>
      <c r="AH3088" s="140">
        <v>14113577</v>
      </c>
      <c r="AI3088" s="44"/>
      <c r="AK3088" s="44"/>
      <c r="AL3088" s="4"/>
    </row>
    <row r="3089" spans="1:38" x14ac:dyDescent="0.35">
      <c r="A3089" s="140" t="s">
        <v>164</v>
      </c>
      <c r="B3089" s="140" t="s">
        <v>165</v>
      </c>
      <c r="C3089" s="140" t="s">
        <v>2</v>
      </c>
      <c r="D3089" s="140" t="s">
        <v>10</v>
      </c>
      <c r="E3089" s="140" t="s">
        <v>535</v>
      </c>
      <c r="F3089" s="140">
        <v>2009</v>
      </c>
      <c r="G3089" s="140" t="s">
        <v>2640</v>
      </c>
      <c r="H3089" s="140">
        <v>135462953543.60251</v>
      </c>
      <c r="I3089" s="140">
        <v>14982068006.205532</v>
      </c>
      <c r="J3089" s="140">
        <v>71482427086.3853</v>
      </c>
      <c r="K3089" s="140">
        <v>65724906768.733604</v>
      </c>
      <c r="L3089" s="140">
        <v>1551451375.6622198</v>
      </c>
      <c r="M3089" s="140">
        <v>5014057156.1857901</v>
      </c>
      <c r="N3089" s="140">
        <v>0</v>
      </c>
      <c r="O3089" s="140">
        <v>0</v>
      </c>
      <c r="P3089" s="140">
        <v>6802795905.7576466</v>
      </c>
      <c r="Q3089" s="140">
        <v>52356602331.127953</v>
      </c>
      <c r="R3089" s="140">
        <v>23751588115.93494</v>
      </c>
      <c r="S3089" s="140">
        <v>28605014215.193012</v>
      </c>
      <c r="T3089" s="140">
        <v>5757520317.6516991</v>
      </c>
      <c r="U3089" s="140">
        <v>0</v>
      </c>
      <c r="V3089" s="140">
        <v>0</v>
      </c>
      <c r="W3089" s="140">
        <v>0</v>
      </c>
      <c r="X3089" s="140">
        <v>0</v>
      </c>
      <c r="Y3089" s="140">
        <v>5757520317.6516991</v>
      </c>
      <c r="Z3089" s="140">
        <v>50965447108.586174</v>
      </c>
      <c r="AA3089" s="140">
        <v>41657625023.835304</v>
      </c>
      <c r="AB3089" s="140">
        <v>23436291636.539703</v>
      </c>
      <c r="AC3089" s="140">
        <v>18221333387.295719</v>
      </c>
      <c r="AD3089" s="140">
        <v>9307822084.7508698</v>
      </c>
      <c r="AE3089" s="140">
        <v>5236516310.1456804</v>
      </c>
      <c r="AF3089" s="140">
        <v>4071305774.6052127</v>
      </c>
      <c r="AG3089" s="140">
        <v>-1966988657.574497</v>
      </c>
      <c r="AH3089" s="140">
        <v>14581429</v>
      </c>
      <c r="AI3089" s="44"/>
      <c r="AK3089" s="44"/>
      <c r="AL3089" s="4"/>
    </row>
    <row r="3090" spans="1:38" x14ac:dyDescent="0.35">
      <c r="A3090" s="140" t="s">
        <v>164</v>
      </c>
      <c r="B3090" s="140" t="s">
        <v>165</v>
      </c>
      <c r="C3090" s="140" t="s">
        <v>2</v>
      </c>
      <c r="D3090" s="140" t="s">
        <v>10</v>
      </c>
      <c r="E3090" s="140" t="s">
        <v>535</v>
      </c>
      <c r="F3090" s="140">
        <v>2010</v>
      </c>
      <c r="G3090" s="140" t="s">
        <v>2641</v>
      </c>
      <c r="H3090" s="140">
        <v>145800431824.09995</v>
      </c>
      <c r="I3090" s="140">
        <v>16382062617.778801</v>
      </c>
      <c r="J3090" s="140">
        <v>77375260516.015701</v>
      </c>
      <c r="K3090" s="140">
        <v>70514282882.245621</v>
      </c>
      <c r="L3090" s="140">
        <v>1474764915.1967921</v>
      </c>
      <c r="M3090" s="140">
        <v>4943546413.9619627</v>
      </c>
      <c r="N3090" s="140">
        <v>0</v>
      </c>
      <c r="O3090" s="140">
        <v>0</v>
      </c>
      <c r="P3090" s="140">
        <v>7698209485.4168863</v>
      </c>
      <c r="Q3090" s="140">
        <v>56397762067.669983</v>
      </c>
      <c r="R3090" s="140">
        <v>25517414151.082054</v>
      </c>
      <c r="S3090" s="140">
        <v>30880347916.587925</v>
      </c>
      <c r="T3090" s="140">
        <v>6860977633.7700796</v>
      </c>
      <c r="U3090" s="140">
        <v>0</v>
      </c>
      <c r="V3090" s="140">
        <v>0</v>
      </c>
      <c r="W3090" s="140">
        <v>0</v>
      </c>
      <c r="X3090" s="140">
        <v>0</v>
      </c>
      <c r="Y3090" s="140">
        <v>6860977633.7700796</v>
      </c>
      <c r="Z3090" s="140">
        <v>54963709226.751366</v>
      </c>
      <c r="AA3090" s="140">
        <v>44951791705.082443</v>
      </c>
      <c r="AB3090" s="140">
        <v>25679321498.573856</v>
      </c>
      <c r="AC3090" s="140">
        <v>19272470206.508461</v>
      </c>
      <c r="AD3090" s="140">
        <v>10011917521.668926</v>
      </c>
      <c r="AE3090" s="140">
        <v>5719443855.3841543</v>
      </c>
      <c r="AF3090" s="140">
        <v>4292473666.2847953</v>
      </c>
      <c r="AG3090" s="140">
        <v>-2920600536.4459209</v>
      </c>
      <c r="AH3090" s="140">
        <v>15049353</v>
      </c>
      <c r="AI3090" s="44"/>
      <c r="AK3090" s="44"/>
      <c r="AL3090" s="4"/>
    </row>
    <row r="3091" spans="1:38" x14ac:dyDescent="0.35">
      <c r="A3091" s="140" t="s">
        <v>164</v>
      </c>
      <c r="B3091" s="140" t="s">
        <v>165</v>
      </c>
      <c r="C3091" s="140" t="s">
        <v>2</v>
      </c>
      <c r="D3091" s="140" t="s">
        <v>10</v>
      </c>
      <c r="E3091" s="140" t="s">
        <v>535</v>
      </c>
      <c r="F3091" s="140">
        <v>2011</v>
      </c>
      <c r="G3091" s="140" t="s">
        <v>2642</v>
      </c>
      <c r="H3091" s="140">
        <v>157170243985.07043</v>
      </c>
      <c r="I3091" s="140">
        <v>18178980064.770821</v>
      </c>
      <c r="J3091" s="140">
        <v>84221670674.260254</v>
      </c>
      <c r="K3091" s="140">
        <v>77139027611.135071</v>
      </c>
      <c r="L3091" s="140">
        <v>1644792285.2697825</v>
      </c>
      <c r="M3091" s="140">
        <v>4848702823.4657354</v>
      </c>
      <c r="N3091" s="140">
        <v>0</v>
      </c>
      <c r="O3091" s="140">
        <v>0</v>
      </c>
      <c r="P3091" s="140">
        <v>9019361163.004694</v>
      </c>
      <c r="Q3091" s="140">
        <v>61626171339.394852</v>
      </c>
      <c r="R3091" s="140">
        <v>27038061375.011837</v>
      </c>
      <c r="S3091" s="140">
        <v>34588109964.383011</v>
      </c>
      <c r="T3091" s="140">
        <v>7082643063.1251898</v>
      </c>
      <c r="U3091" s="140">
        <v>0</v>
      </c>
      <c r="V3091" s="140">
        <v>0</v>
      </c>
      <c r="W3091" s="140">
        <v>0</v>
      </c>
      <c r="X3091" s="140">
        <v>0</v>
      </c>
      <c r="Y3091" s="140">
        <v>7082643063.1251898</v>
      </c>
      <c r="Z3091" s="140">
        <v>56919554375.989067</v>
      </c>
      <c r="AA3091" s="140">
        <v>46557317773.667374</v>
      </c>
      <c r="AB3091" s="140">
        <v>26747279250.688499</v>
      </c>
      <c r="AC3091" s="140">
        <v>19810038522.978874</v>
      </c>
      <c r="AD3091" s="140">
        <v>10362236602.321699</v>
      </c>
      <c r="AE3091" s="140">
        <v>5953127227.2039042</v>
      </c>
      <c r="AF3091" s="140">
        <v>4409109375.1177559</v>
      </c>
      <c r="AG3091" s="140">
        <v>-2149961129.9497051</v>
      </c>
      <c r="AH3091" s="140">
        <v>15514591</v>
      </c>
      <c r="AI3091" s="44"/>
      <c r="AK3091" s="44"/>
      <c r="AL3091" s="4"/>
    </row>
    <row r="3092" spans="1:38" x14ac:dyDescent="0.35">
      <c r="A3092" s="140" t="s">
        <v>164</v>
      </c>
      <c r="B3092" s="140" t="s">
        <v>165</v>
      </c>
      <c r="C3092" s="140" t="s">
        <v>2</v>
      </c>
      <c r="D3092" s="140" t="s">
        <v>10</v>
      </c>
      <c r="E3092" s="140" t="s">
        <v>535</v>
      </c>
      <c r="F3092" s="140">
        <v>2012</v>
      </c>
      <c r="G3092" s="140" t="s">
        <v>2643</v>
      </c>
      <c r="H3092" s="140">
        <v>162259122892.95529</v>
      </c>
      <c r="I3092" s="140">
        <v>18919074689.29533</v>
      </c>
      <c r="J3092" s="140">
        <v>90462003084.999847</v>
      </c>
      <c r="K3092" s="140">
        <v>82113677368.512024</v>
      </c>
      <c r="L3092" s="140">
        <v>1829923049.7188649</v>
      </c>
      <c r="M3092" s="140">
        <v>4608931375.7284737</v>
      </c>
      <c r="N3092" s="140">
        <v>0</v>
      </c>
      <c r="O3092" s="140">
        <v>0</v>
      </c>
      <c r="P3092" s="140">
        <v>9916540436.5946598</v>
      </c>
      <c r="Q3092" s="140">
        <v>65758282506.470016</v>
      </c>
      <c r="R3092" s="140">
        <v>29332290835.049862</v>
      </c>
      <c r="S3092" s="140">
        <v>36425991671.420151</v>
      </c>
      <c r="T3092" s="140">
        <v>8348325716.4878302</v>
      </c>
      <c r="U3092" s="140">
        <v>0</v>
      </c>
      <c r="V3092" s="140">
        <v>0</v>
      </c>
      <c r="W3092" s="140">
        <v>0</v>
      </c>
      <c r="X3092" s="140">
        <v>0</v>
      </c>
      <c r="Y3092" s="140">
        <v>8348325716.4878302</v>
      </c>
      <c r="Z3092" s="140">
        <v>56635051040.483398</v>
      </c>
      <c r="AA3092" s="140">
        <v>46316506715.659172</v>
      </c>
      <c r="AB3092" s="140">
        <v>26764055789.593468</v>
      </c>
      <c r="AC3092" s="140">
        <v>19552450926.065582</v>
      </c>
      <c r="AD3092" s="140">
        <v>10318544324.824348</v>
      </c>
      <c r="AE3092" s="140">
        <v>5962584736.2021017</v>
      </c>
      <c r="AF3092" s="140">
        <v>4355959588.6221962</v>
      </c>
      <c r="AG3092" s="140">
        <v>-3757005921.8232832</v>
      </c>
      <c r="AH3092" s="140">
        <v>15979499</v>
      </c>
      <c r="AI3092" s="44"/>
      <c r="AK3092" s="44"/>
      <c r="AL3092" s="4"/>
    </row>
    <row r="3093" spans="1:38" x14ac:dyDescent="0.35">
      <c r="A3093" s="140" t="s">
        <v>164</v>
      </c>
      <c r="B3093" s="140" t="s">
        <v>165</v>
      </c>
      <c r="C3093" s="140" t="s">
        <v>2</v>
      </c>
      <c r="D3093" s="140" t="s">
        <v>10</v>
      </c>
      <c r="E3093" s="140" t="s">
        <v>535</v>
      </c>
      <c r="F3093" s="140">
        <v>2013</v>
      </c>
      <c r="G3093" s="140" t="s">
        <v>2644</v>
      </c>
      <c r="H3093" s="140">
        <v>170039486354.2981</v>
      </c>
      <c r="I3093" s="140">
        <v>20212684574.886242</v>
      </c>
      <c r="J3093" s="140">
        <v>95162475954.639252</v>
      </c>
      <c r="K3093" s="140">
        <v>86272665489.395432</v>
      </c>
      <c r="L3093" s="140">
        <v>1982523414.0244291</v>
      </c>
      <c r="M3093" s="140">
        <v>4559217457.6104584</v>
      </c>
      <c r="N3093" s="140">
        <v>0</v>
      </c>
      <c r="O3093" s="140">
        <v>0</v>
      </c>
      <c r="P3093" s="140">
        <v>10888122693.468222</v>
      </c>
      <c r="Q3093" s="140">
        <v>68842801924.292328</v>
      </c>
      <c r="R3093" s="140">
        <v>30465327009.844864</v>
      </c>
      <c r="S3093" s="140">
        <v>38377474914.447472</v>
      </c>
      <c r="T3093" s="140">
        <v>8889810465.2438202</v>
      </c>
      <c r="U3093" s="140">
        <v>0</v>
      </c>
      <c r="V3093" s="140">
        <v>0</v>
      </c>
      <c r="W3093" s="140">
        <v>0</v>
      </c>
      <c r="X3093" s="140">
        <v>0</v>
      </c>
      <c r="Y3093" s="140">
        <v>8889810465.2438202</v>
      </c>
      <c r="Z3093" s="140">
        <v>58196526520.249298</v>
      </c>
      <c r="AA3093" s="140">
        <v>47586248601.183228</v>
      </c>
      <c r="AB3093" s="140">
        <v>27616932407.740906</v>
      </c>
      <c r="AC3093" s="140">
        <v>19969316193.442448</v>
      </c>
      <c r="AD3093" s="140">
        <v>10610277919.066069</v>
      </c>
      <c r="AE3093" s="140">
        <v>6157731208.7363396</v>
      </c>
      <c r="AF3093" s="140">
        <v>4452546710.3297033</v>
      </c>
      <c r="AG3093" s="140">
        <v>-3532200695.4767022</v>
      </c>
      <c r="AH3093" s="140">
        <v>16449864</v>
      </c>
      <c r="AI3093" s="44"/>
      <c r="AK3093" s="44"/>
      <c r="AL3093" s="4"/>
    </row>
    <row r="3094" spans="1:38" x14ac:dyDescent="0.35">
      <c r="A3094" s="140" t="s">
        <v>164</v>
      </c>
      <c r="B3094" s="140" t="s">
        <v>165</v>
      </c>
      <c r="C3094" s="140" t="s">
        <v>2</v>
      </c>
      <c r="D3094" s="140" t="s">
        <v>10</v>
      </c>
      <c r="E3094" s="140" t="s">
        <v>535</v>
      </c>
      <c r="F3094" s="140">
        <v>2014</v>
      </c>
      <c r="G3094" s="140" t="s">
        <v>2645</v>
      </c>
      <c r="H3094" s="140">
        <v>175631120133.85696</v>
      </c>
      <c r="I3094" s="140">
        <v>21647885411.030113</v>
      </c>
      <c r="J3094" s="140">
        <v>96254332372.706955</v>
      </c>
      <c r="K3094" s="140">
        <v>87694820748.010834</v>
      </c>
      <c r="L3094" s="140">
        <v>2151890120.3011999</v>
      </c>
      <c r="M3094" s="140">
        <v>4636863954.7906761</v>
      </c>
      <c r="N3094" s="140">
        <v>0</v>
      </c>
      <c r="O3094" s="140">
        <v>0</v>
      </c>
      <c r="P3094" s="140">
        <v>11349875545.280994</v>
      </c>
      <c r="Q3094" s="140">
        <v>69556191127.63797</v>
      </c>
      <c r="R3094" s="140">
        <v>31106088557.58223</v>
      </c>
      <c r="S3094" s="140">
        <v>38450102570.055733</v>
      </c>
      <c r="T3094" s="140">
        <v>8559511624.6961279</v>
      </c>
      <c r="U3094" s="140">
        <v>0</v>
      </c>
      <c r="V3094" s="140">
        <v>0</v>
      </c>
      <c r="W3094" s="140">
        <v>0</v>
      </c>
      <c r="X3094" s="140">
        <v>0</v>
      </c>
      <c r="Y3094" s="140">
        <v>8559511624.6961279</v>
      </c>
      <c r="Z3094" s="140">
        <v>62802193339.512428</v>
      </c>
      <c r="AA3094" s="140">
        <v>51362513375.205292</v>
      </c>
      <c r="AB3094" s="140">
        <v>29454142506.956539</v>
      </c>
      <c r="AC3094" s="140">
        <v>21908370868.248753</v>
      </c>
      <c r="AD3094" s="140">
        <v>11439679964.30727</v>
      </c>
      <c r="AE3094" s="140">
        <v>6560153344.5467691</v>
      </c>
      <c r="AF3094" s="140">
        <v>4879526619.7604589</v>
      </c>
      <c r="AG3094" s="140">
        <v>-5073290989.3925438</v>
      </c>
      <c r="AH3094" s="140">
        <v>16934220</v>
      </c>
      <c r="AI3094" s="44"/>
      <c r="AK3094" s="44"/>
      <c r="AL3094" s="4"/>
    </row>
    <row r="3095" spans="1:38" x14ac:dyDescent="0.35">
      <c r="A3095" s="140" t="s">
        <v>164</v>
      </c>
      <c r="B3095" s="140" t="s">
        <v>165</v>
      </c>
      <c r="C3095" s="140" t="s">
        <v>2</v>
      </c>
      <c r="D3095" s="140" t="s">
        <v>10</v>
      </c>
      <c r="E3095" s="140" t="s">
        <v>535</v>
      </c>
      <c r="F3095" s="140">
        <v>2015</v>
      </c>
      <c r="G3095" s="140" t="s">
        <v>2646</v>
      </c>
      <c r="H3095" s="140">
        <v>178791166928.88351</v>
      </c>
      <c r="I3095" s="140">
        <v>23336620517.815411</v>
      </c>
      <c r="J3095" s="140">
        <v>94680491418.278671</v>
      </c>
      <c r="K3095" s="140">
        <v>86462698906.341614</v>
      </c>
      <c r="L3095" s="140">
        <v>2564039996.7706723</v>
      </c>
      <c r="M3095" s="140">
        <v>4602106858.9232349</v>
      </c>
      <c r="N3095" s="140">
        <v>0</v>
      </c>
      <c r="O3095" s="140">
        <v>0</v>
      </c>
      <c r="P3095" s="140">
        <v>11050142444.088694</v>
      </c>
      <c r="Q3095" s="140">
        <v>68246409606.559006</v>
      </c>
      <c r="R3095" s="140">
        <v>30473654625.409061</v>
      </c>
      <c r="S3095" s="140">
        <v>37772754981.149948</v>
      </c>
      <c r="T3095" s="140">
        <v>8217792511.9370604</v>
      </c>
      <c r="U3095" s="140">
        <v>0</v>
      </c>
      <c r="V3095" s="140">
        <v>0</v>
      </c>
      <c r="W3095" s="140">
        <v>0</v>
      </c>
      <c r="X3095" s="140">
        <v>0</v>
      </c>
      <c r="Y3095" s="140">
        <v>8217792511.9370604</v>
      </c>
      <c r="Z3095" s="140">
        <v>66152365620.810501</v>
      </c>
      <c r="AA3095" s="140">
        <v>54099855497.876953</v>
      </c>
      <c r="AB3095" s="140">
        <v>31061073127.166309</v>
      </c>
      <c r="AC3095" s="140">
        <v>23038782370.710789</v>
      </c>
      <c r="AD3095" s="140">
        <v>12052510122.933552</v>
      </c>
      <c r="AE3095" s="140">
        <v>6919868728.836853</v>
      </c>
      <c r="AF3095" s="140">
        <v>5132641394.096714</v>
      </c>
      <c r="AG3095" s="140">
        <v>-5378310628.0210829</v>
      </c>
      <c r="AH3095" s="140">
        <v>17438778</v>
      </c>
      <c r="AI3095" s="44"/>
      <c r="AK3095" s="44"/>
      <c r="AL3095" s="4"/>
    </row>
    <row r="3096" spans="1:38" x14ac:dyDescent="0.35">
      <c r="A3096" s="140" t="s">
        <v>164</v>
      </c>
      <c r="B3096" s="140" t="s">
        <v>165</v>
      </c>
      <c r="C3096" s="140" t="s">
        <v>2</v>
      </c>
      <c r="D3096" s="140" t="s">
        <v>10</v>
      </c>
      <c r="E3096" s="140" t="s">
        <v>535</v>
      </c>
      <c r="F3096" s="140">
        <v>2016</v>
      </c>
      <c r="G3096" s="140" t="s">
        <v>2647</v>
      </c>
      <c r="H3096" s="140">
        <v>180464371177.04568</v>
      </c>
      <c r="I3096" s="140">
        <v>25166127111.835072</v>
      </c>
      <c r="J3096" s="140">
        <v>91893238432.306671</v>
      </c>
      <c r="K3096" s="140">
        <v>83643488494.103561</v>
      </c>
      <c r="L3096" s="140">
        <v>3041186180.9062228</v>
      </c>
      <c r="M3096" s="140">
        <v>4538402971.5645714</v>
      </c>
      <c r="N3096" s="140">
        <v>0</v>
      </c>
      <c r="O3096" s="140">
        <v>0</v>
      </c>
      <c r="P3096" s="140">
        <v>10433257813.12215</v>
      </c>
      <c r="Q3096" s="140">
        <v>65630641528.510628</v>
      </c>
      <c r="R3096" s="140">
        <v>29641579664.626503</v>
      </c>
      <c r="S3096" s="140">
        <v>35989061863.884125</v>
      </c>
      <c r="T3096" s="140">
        <v>8249749938.2030983</v>
      </c>
      <c r="U3096" s="140">
        <v>0</v>
      </c>
      <c r="V3096" s="140">
        <v>0</v>
      </c>
      <c r="W3096" s="140">
        <v>0</v>
      </c>
      <c r="X3096" s="140">
        <v>0</v>
      </c>
      <c r="Y3096" s="140">
        <v>8249749938.2030983</v>
      </c>
      <c r="Z3096" s="140">
        <v>70574822239.595322</v>
      </c>
      <c r="AA3096" s="140">
        <v>57730736878.862106</v>
      </c>
      <c r="AB3096" s="140">
        <v>33018542466.33284</v>
      </c>
      <c r="AC3096" s="140">
        <v>24712194412.529118</v>
      </c>
      <c r="AD3096" s="140">
        <v>12844085360.733364</v>
      </c>
      <c r="AE3096" s="140">
        <v>7346051702.310029</v>
      </c>
      <c r="AF3096" s="140">
        <v>5498033658.4232731</v>
      </c>
      <c r="AG3096" s="140">
        <v>-7169816606.6913729</v>
      </c>
      <c r="AH3096" s="140">
        <v>17965429</v>
      </c>
      <c r="AI3096" s="44"/>
      <c r="AK3096" s="44"/>
      <c r="AL3096" s="4"/>
    </row>
    <row r="3097" spans="1:38" x14ac:dyDescent="0.35">
      <c r="A3097" s="140" t="s">
        <v>164</v>
      </c>
      <c r="B3097" s="140" t="s">
        <v>165</v>
      </c>
      <c r="C3097" s="140" t="s">
        <v>2</v>
      </c>
      <c r="D3097" s="140" t="s">
        <v>10</v>
      </c>
      <c r="E3097" s="140" t="s">
        <v>535</v>
      </c>
      <c r="F3097" s="140">
        <v>2017</v>
      </c>
      <c r="G3097" s="140" t="s">
        <v>2648</v>
      </c>
      <c r="H3097" s="140">
        <v>185468605593.32114</v>
      </c>
      <c r="I3097" s="140">
        <v>27305297900.696693</v>
      </c>
      <c r="J3097" s="140">
        <v>89926207416.738174</v>
      </c>
      <c r="K3097" s="140">
        <v>82573805216.822968</v>
      </c>
      <c r="L3097" s="140">
        <v>3440145881.4213815</v>
      </c>
      <c r="M3097" s="140">
        <v>4469344456.0484371</v>
      </c>
      <c r="N3097" s="140">
        <v>0</v>
      </c>
      <c r="O3097" s="140">
        <v>0</v>
      </c>
      <c r="P3097" s="140">
        <v>9952948504.584528</v>
      </c>
      <c r="Q3097" s="140">
        <v>64711366374.768616</v>
      </c>
      <c r="R3097" s="140">
        <v>30244240574.475475</v>
      </c>
      <c r="S3097" s="140">
        <v>34467125800.293144</v>
      </c>
      <c r="T3097" s="140">
        <v>7352402199.9152012</v>
      </c>
      <c r="U3097" s="140">
        <v>0</v>
      </c>
      <c r="V3097" s="140">
        <v>0</v>
      </c>
      <c r="W3097" s="140">
        <v>0</v>
      </c>
      <c r="X3097" s="140">
        <v>0</v>
      </c>
      <c r="Y3097" s="140">
        <v>7352402199.9152012</v>
      </c>
      <c r="Z3097" s="140">
        <v>76637000873.031998</v>
      </c>
      <c r="AA3097" s="140">
        <v>62684419143.919327</v>
      </c>
      <c r="AB3097" s="140">
        <v>35874169085.234627</v>
      </c>
      <c r="AC3097" s="140">
        <v>26810250058.684536</v>
      </c>
      <c r="AD3097" s="140">
        <v>13952581729.112833</v>
      </c>
      <c r="AE3097" s="140">
        <v>7985034925.1310444</v>
      </c>
      <c r="AF3097" s="140">
        <v>5967546803.98174</v>
      </c>
      <c r="AG3097" s="140">
        <v>-8399900597.1457176</v>
      </c>
      <c r="AH3097" s="140">
        <v>18512394</v>
      </c>
      <c r="AI3097" s="44"/>
      <c r="AK3097" s="44"/>
      <c r="AL3097" s="4"/>
    </row>
    <row r="3098" spans="1:38" x14ac:dyDescent="0.35">
      <c r="A3098" s="140" t="s">
        <v>164</v>
      </c>
      <c r="B3098" s="140" t="s">
        <v>165</v>
      </c>
      <c r="C3098" s="140" t="s">
        <v>2</v>
      </c>
      <c r="D3098" s="140" t="s">
        <v>10</v>
      </c>
      <c r="E3098" s="140" t="s">
        <v>535</v>
      </c>
      <c r="F3098" s="140">
        <v>2018</v>
      </c>
      <c r="G3098" s="140" t="s">
        <v>2649</v>
      </c>
      <c r="H3098" s="140">
        <v>191936753607.35452</v>
      </c>
      <c r="I3098" s="140">
        <v>29748822636.855118</v>
      </c>
      <c r="J3098" s="140">
        <v>88878565942.672089</v>
      </c>
      <c r="K3098" s="140">
        <v>82272728025.549515</v>
      </c>
      <c r="L3098" s="140">
        <v>3557316042.8648181</v>
      </c>
      <c r="M3098" s="140">
        <v>4452229629.9016142</v>
      </c>
      <c r="N3098" s="140">
        <v>0</v>
      </c>
      <c r="O3098" s="140">
        <v>0</v>
      </c>
      <c r="P3098" s="140">
        <v>9613734261.8913231</v>
      </c>
      <c r="Q3098" s="140">
        <v>64649448090.891754</v>
      </c>
      <c r="R3098" s="140">
        <v>31220264032.680729</v>
      </c>
      <c r="S3098" s="140">
        <v>33429184058.211029</v>
      </c>
      <c r="T3098" s="140">
        <v>6605837917.1225729</v>
      </c>
      <c r="U3098" s="140">
        <v>0</v>
      </c>
      <c r="V3098" s="140">
        <v>0</v>
      </c>
      <c r="W3098" s="140" t="s">
        <v>728</v>
      </c>
      <c r="X3098" s="140">
        <v>0</v>
      </c>
      <c r="Y3098" s="140">
        <v>6605837917.1225729</v>
      </c>
      <c r="Z3098" s="140">
        <v>80835185027.827316</v>
      </c>
      <c r="AA3098" s="140">
        <v>66100992333.331833</v>
      </c>
      <c r="AB3098" s="140">
        <v>37829467163.496651</v>
      </c>
      <c r="AC3098" s="140">
        <v>28271525169.83535</v>
      </c>
      <c r="AD3098" s="140">
        <v>14734192694.49548</v>
      </c>
      <c r="AE3098" s="140">
        <v>8432349334.579998</v>
      </c>
      <c r="AF3098" s="140">
        <v>6301843359.9154835</v>
      </c>
      <c r="AG3098" s="140">
        <v>-7525820000</v>
      </c>
      <c r="AH3098" s="140">
        <v>19077690</v>
      </c>
      <c r="AI3098" s="44"/>
      <c r="AK3098" s="44"/>
      <c r="AL3098" s="4"/>
    </row>
    <row r="3099" spans="1:38" x14ac:dyDescent="0.35">
      <c r="A3099" s="140" t="s">
        <v>166</v>
      </c>
      <c r="B3099" s="140" t="s">
        <v>167</v>
      </c>
      <c r="C3099" s="140" t="s">
        <v>281</v>
      </c>
      <c r="D3099" s="140" t="s">
        <v>8</v>
      </c>
      <c r="E3099" s="140" t="s">
        <v>535</v>
      </c>
      <c r="F3099" s="140">
        <v>1995</v>
      </c>
      <c r="G3099" s="140" t="s">
        <v>2650</v>
      </c>
      <c r="H3099" s="140">
        <v>58181967730.696564</v>
      </c>
      <c r="I3099" s="140">
        <v>14315357446.896544</v>
      </c>
      <c r="J3099" s="140">
        <v>643201767.64472866</v>
      </c>
      <c r="K3099" s="140">
        <v>643201767.64472866</v>
      </c>
      <c r="L3099" s="140">
        <v>0</v>
      </c>
      <c r="M3099" s="140">
        <v>779971.24218224117</v>
      </c>
      <c r="N3099" s="140">
        <v>0</v>
      </c>
      <c r="O3099" s="140">
        <v>86695560.024079174</v>
      </c>
      <c r="P3099" s="140">
        <v>6473747.6670074379</v>
      </c>
      <c r="Q3099" s="140">
        <v>549252488.71145976</v>
      </c>
      <c r="R3099" s="140">
        <v>382405601.38293642</v>
      </c>
      <c r="S3099" s="140">
        <v>166846887.32852331</v>
      </c>
      <c r="T3099" s="140">
        <v>0</v>
      </c>
      <c r="U3099" s="140">
        <v>0</v>
      </c>
      <c r="V3099" s="140">
        <v>0</v>
      </c>
      <c r="W3099" s="140">
        <v>0</v>
      </c>
      <c r="X3099" s="140">
        <v>0</v>
      </c>
      <c r="Y3099" s="140">
        <v>0</v>
      </c>
      <c r="Z3099" s="140">
        <v>41371802031.449707</v>
      </c>
      <c r="AA3099" s="140">
        <v>27086088772.048672</v>
      </c>
      <c r="AB3099" s="140">
        <v>26616527948.426315</v>
      </c>
      <c r="AC3099" s="140">
        <v>469560823.62235224</v>
      </c>
      <c r="AD3099" s="140">
        <v>14285713259.401035</v>
      </c>
      <c r="AE3099" s="140">
        <v>14038058039.019444</v>
      </c>
      <c r="AF3099" s="140">
        <v>247655220.38159251</v>
      </c>
      <c r="AG3099" s="140">
        <v>1851606484.7055931</v>
      </c>
      <c r="AH3099" s="140">
        <v>377419</v>
      </c>
      <c r="AI3099" s="44"/>
      <c r="AK3099" s="44"/>
      <c r="AL3099" s="4"/>
    </row>
    <row r="3100" spans="1:38" x14ac:dyDescent="0.35">
      <c r="A3100" s="140" t="s">
        <v>166</v>
      </c>
      <c r="B3100" s="140" t="s">
        <v>167</v>
      </c>
      <c r="C3100" s="140" t="s">
        <v>281</v>
      </c>
      <c r="D3100" s="140" t="s">
        <v>8</v>
      </c>
      <c r="E3100" s="140" t="s">
        <v>535</v>
      </c>
      <c r="F3100" s="140">
        <v>1996</v>
      </c>
      <c r="G3100" s="140" t="s">
        <v>2651</v>
      </c>
      <c r="H3100" s="140">
        <v>60830813801.554291</v>
      </c>
      <c r="I3100" s="140">
        <v>15128101435.00563</v>
      </c>
      <c r="J3100" s="140">
        <v>596879180.69084179</v>
      </c>
      <c r="K3100" s="140">
        <v>596879180.69084179</v>
      </c>
      <c r="L3100" s="140">
        <v>0</v>
      </c>
      <c r="M3100" s="140">
        <v>778356.26176959928</v>
      </c>
      <c r="N3100" s="140">
        <v>0</v>
      </c>
      <c r="O3100" s="140">
        <v>74984040.359308228</v>
      </c>
      <c r="P3100" s="140">
        <v>8158344.0590725495</v>
      </c>
      <c r="Q3100" s="140">
        <v>512958440.01069152</v>
      </c>
      <c r="R3100" s="140">
        <v>331156102.59638149</v>
      </c>
      <c r="S3100" s="140">
        <v>181802337.41431007</v>
      </c>
      <c r="T3100" s="140">
        <v>0</v>
      </c>
      <c r="U3100" s="140">
        <v>0</v>
      </c>
      <c r="V3100" s="140">
        <v>0</v>
      </c>
      <c r="W3100" s="140">
        <v>0</v>
      </c>
      <c r="X3100" s="140">
        <v>0</v>
      </c>
      <c r="Y3100" s="140">
        <v>0</v>
      </c>
      <c r="Z3100" s="140">
        <v>43516282727.911064</v>
      </c>
      <c r="AA3100" s="140">
        <v>28532309372.852962</v>
      </c>
      <c r="AB3100" s="140">
        <v>27285354293.951859</v>
      </c>
      <c r="AC3100" s="140">
        <v>1246955078.9010818</v>
      </c>
      <c r="AD3100" s="140">
        <v>14983973355.058098</v>
      </c>
      <c r="AE3100" s="140">
        <v>14329124796.077246</v>
      </c>
      <c r="AF3100" s="140">
        <v>654848558.98083532</v>
      </c>
      <c r="AG3100" s="140">
        <v>1589550457.9467535</v>
      </c>
      <c r="AH3100" s="140">
        <v>379905</v>
      </c>
      <c r="AI3100" s="44"/>
      <c r="AK3100" s="44"/>
      <c r="AL3100" s="4"/>
    </row>
    <row r="3101" spans="1:38" x14ac:dyDescent="0.35">
      <c r="A3101" s="140" t="s">
        <v>166</v>
      </c>
      <c r="B3101" s="140" t="s">
        <v>167</v>
      </c>
      <c r="C3101" s="140" t="s">
        <v>281</v>
      </c>
      <c r="D3101" s="140" t="s">
        <v>8</v>
      </c>
      <c r="E3101" s="140" t="s">
        <v>535</v>
      </c>
      <c r="F3101" s="140">
        <v>1997</v>
      </c>
      <c r="G3101" s="140" t="s">
        <v>2652</v>
      </c>
      <c r="H3101" s="140">
        <v>63226228158.758049</v>
      </c>
      <c r="I3101" s="140">
        <v>16009031836.213457</v>
      </c>
      <c r="J3101" s="140">
        <v>637092376.64558291</v>
      </c>
      <c r="K3101" s="140">
        <v>637092376.64558291</v>
      </c>
      <c r="L3101" s="140">
        <v>0</v>
      </c>
      <c r="M3101" s="140">
        <v>777146.40385658294</v>
      </c>
      <c r="N3101" s="140">
        <v>0</v>
      </c>
      <c r="O3101" s="140">
        <v>82505807.023782969</v>
      </c>
      <c r="P3101" s="140">
        <v>10508900.733724235</v>
      </c>
      <c r="Q3101" s="140">
        <v>543300522.48421907</v>
      </c>
      <c r="R3101" s="140">
        <v>351256835.24927795</v>
      </c>
      <c r="S3101" s="140">
        <v>192043687.23494107</v>
      </c>
      <c r="T3101" s="140">
        <v>0</v>
      </c>
      <c r="U3101" s="140">
        <v>0</v>
      </c>
      <c r="V3101" s="140">
        <v>0</v>
      </c>
      <c r="W3101" s="140">
        <v>0</v>
      </c>
      <c r="X3101" s="140">
        <v>0</v>
      </c>
      <c r="Y3101" s="140">
        <v>0</v>
      </c>
      <c r="Z3101" s="140">
        <v>45160731144.983719</v>
      </c>
      <c r="AA3101" s="140">
        <v>29650696507.540169</v>
      </c>
      <c r="AB3101" s="140">
        <v>28339317332.845581</v>
      </c>
      <c r="AC3101" s="140">
        <v>1311379174.6946049</v>
      </c>
      <c r="AD3101" s="140">
        <v>15510034637.44355</v>
      </c>
      <c r="AE3101" s="140">
        <v>14824063013.904678</v>
      </c>
      <c r="AF3101" s="140">
        <v>685971623.53886449</v>
      </c>
      <c r="AG3101" s="140">
        <v>1419372800.9153004</v>
      </c>
      <c r="AH3101" s="140">
        <v>382791</v>
      </c>
      <c r="AI3101" s="44"/>
      <c r="AK3101" s="44"/>
      <c r="AL3101" s="4"/>
    </row>
    <row r="3102" spans="1:38" x14ac:dyDescent="0.35">
      <c r="A3102" s="140" t="s">
        <v>166</v>
      </c>
      <c r="B3102" s="140" t="s">
        <v>167</v>
      </c>
      <c r="C3102" s="140" t="s">
        <v>281</v>
      </c>
      <c r="D3102" s="140" t="s">
        <v>8</v>
      </c>
      <c r="E3102" s="140" t="s">
        <v>535</v>
      </c>
      <c r="F3102" s="140">
        <v>1998</v>
      </c>
      <c r="G3102" s="140" t="s">
        <v>2653</v>
      </c>
      <c r="H3102" s="140">
        <v>66640031562.424156</v>
      </c>
      <c r="I3102" s="140">
        <v>16944190627.614574</v>
      </c>
      <c r="J3102" s="140">
        <v>621436461.47006226</v>
      </c>
      <c r="K3102" s="140">
        <v>621436461.47006226</v>
      </c>
      <c r="L3102" s="140">
        <v>0</v>
      </c>
      <c r="M3102" s="140">
        <v>781117.69700155978</v>
      </c>
      <c r="N3102" s="140">
        <v>0</v>
      </c>
      <c r="O3102" s="140">
        <v>92003708.132378444</v>
      </c>
      <c r="P3102" s="140">
        <v>11328693.771212712</v>
      </c>
      <c r="Q3102" s="140">
        <v>517322941.86946952</v>
      </c>
      <c r="R3102" s="140">
        <v>324830125.93921387</v>
      </c>
      <c r="S3102" s="140">
        <v>192492815.93025562</v>
      </c>
      <c r="T3102" s="140">
        <v>0</v>
      </c>
      <c r="U3102" s="140">
        <v>0</v>
      </c>
      <c r="V3102" s="140">
        <v>0</v>
      </c>
      <c r="W3102" s="140">
        <v>0</v>
      </c>
      <c r="X3102" s="140">
        <v>0</v>
      </c>
      <c r="Y3102" s="140">
        <v>0</v>
      </c>
      <c r="Z3102" s="140">
        <v>47809220294.439125</v>
      </c>
      <c r="AA3102" s="140">
        <v>31430542381.0658</v>
      </c>
      <c r="AB3102" s="140">
        <v>28987230895.479694</v>
      </c>
      <c r="AC3102" s="140">
        <v>2443311485.5861325</v>
      </c>
      <c r="AD3102" s="140">
        <v>16378677913.373259</v>
      </c>
      <c r="AE3102" s="140">
        <v>15105451018.995295</v>
      </c>
      <c r="AF3102" s="140">
        <v>1273226894.37801</v>
      </c>
      <c r="AG3102" s="140">
        <v>1265184178.9003963</v>
      </c>
      <c r="AH3102" s="140">
        <v>385287</v>
      </c>
      <c r="AI3102" s="44"/>
      <c r="AK3102" s="44"/>
      <c r="AL3102" s="4"/>
    </row>
    <row r="3103" spans="1:38" x14ac:dyDescent="0.35">
      <c r="A3103" s="140" t="s">
        <v>166</v>
      </c>
      <c r="B3103" s="140" t="s">
        <v>167</v>
      </c>
      <c r="C3103" s="140" t="s">
        <v>281</v>
      </c>
      <c r="D3103" s="140" t="s">
        <v>8</v>
      </c>
      <c r="E3103" s="140" t="s">
        <v>535</v>
      </c>
      <c r="F3103" s="140">
        <v>1999</v>
      </c>
      <c r="G3103" s="140" t="s">
        <v>2654</v>
      </c>
      <c r="H3103" s="140">
        <v>68944406446.100082</v>
      </c>
      <c r="I3103" s="140">
        <v>17866584429.547546</v>
      </c>
      <c r="J3103" s="140">
        <v>639050023.29582644</v>
      </c>
      <c r="K3103" s="140">
        <v>639050023.29582644</v>
      </c>
      <c r="L3103" s="140">
        <v>0</v>
      </c>
      <c r="M3103" s="140">
        <v>774350.50739548332</v>
      </c>
      <c r="N3103" s="140">
        <v>0</v>
      </c>
      <c r="O3103" s="140">
        <v>109186205.56353891</v>
      </c>
      <c r="P3103" s="140">
        <v>13246945.086811822</v>
      </c>
      <c r="Q3103" s="140">
        <v>515842522.13808024</v>
      </c>
      <c r="R3103" s="140">
        <v>319929246.15121412</v>
      </c>
      <c r="S3103" s="140">
        <v>195913275.98686609</v>
      </c>
      <c r="T3103" s="140">
        <v>0</v>
      </c>
      <c r="U3103" s="140">
        <v>0</v>
      </c>
      <c r="V3103" s="140">
        <v>0</v>
      </c>
      <c r="W3103" s="140">
        <v>0</v>
      </c>
      <c r="X3103" s="140">
        <v>0</v>
      </c>
      <c r="Y3103" s="140">
        <v>0</v>
      </c>
      <c r="Z3103" s="140">
        <v>49320623423.471214</v>
      </c>
      <c r="AA3103" s="140">
        <v>32465800378.233234</v>
      </c>
      <c r="AB3103" s="140">
        <v>30057624786.721691</v>
      </c>
      <c r="AC3103" s="140">
        <v>2408175591.5115047</v>
      </c>
      <c r="AD3103" s="140">
        <v>16854823045.23798</v>
      </c>
      <c r="AE3103" s="140">
        <v>15604603645.626287</v>
      </c>
      <c r="AF3103" s="140">
        <v>1250219399.6116879</v>
      </c>
      <c r="AG3103" s="140">
        <v>1118148569.7855034</v>
      </c>
      <c r="AH3103" s="140">
        <v>387578</v>
      </c>
      <c r="AI3103" s="44"/>
      <c r="AK3103" s="44"/>
      <c r="AL3103" s="4"/>
    </row>
    <row r="3104" spans="1:38" x14ac:dyDescent="0.35">
      <c r="A3104" s="140" t="s">
        <v>166</v>
      </c>
      <c r="B3104" s="140" t="s">
        <v>167</v>
      </c>
      <c r="C3104" s="140" t="s">
        <v>281</v>
      </c>
      <c r="D3104" s="140" t="s">
        <v>8</v>
      </c>
      <c r="E3104" s="140" t="s">
        <v>535</v>
      </c>
      <c r="F3104" s="140">
        <v>2000</v>
      </c>
      <c r="G3104" s="140" t="s">
        <v>2655</v>
      </c>
      <c r="H3104" s="140">
        <v>72340571859.075806</v>
      </c>
      <c r="I3104" s="140">
        <v>18827000473.312912</v>
      </c>
      <c r="J3104" s="140">
        <v>615769722.54520988</v>
      </c>
      <c r="K3104" s="140">
        <v>615769722.54520988</v>
      </c>
      <c r="L3104" s="140">
        <v>0</v>
      </c>
      <c r="M3104" s="140">
        <v>779163.18293945724</v>
      </c>
      <c r="N3104" s="140">
        <v>0</v>
      </c>
      <c r="O3104" s="140">
        <v>87870441.713452086</v>
      </c>
      <c r="P3104" s="140">
        <v>14377440.65433416</v>
      </c>
      <c r="Q3104" s="140">
        <v>512742676.99448413</v>
      </c>
      <c r="R3104" s="140">
        <v>308106823.36736727</v>
      </c>
      <c r="S3104" s="140">
        <v>204635853.62711686</v>
      </c>
      <c r="T3104" s="140">
        <v>0</v>
      </c>
      <c r="U3104" s="140">
        <v>0</v>
      </c>
      <c r="V3104" s="140">
        <v>0</v>
      </c>
      <c r="W3104" s="140">
        <v>0</v>
      </c>
      <c r="X3104" s="140">
        <v>0</v>
      </c>
      <c r="Y3104" s="140">
        <v>0</v>
      </c>
      <c r="Z3104" s="140">
        <v>52495717474.391129</v>
      </c>
      <c r="AA3104" s="140">
        <v>34593073542.655373</v>
      </c>
      <c r="AB3104" s="140">
        <v>31065324948.596729</v>
      </c>
      <c r="AC3104" s="140">
        <v>3527748594.0586033</v>
      </c>
      <c r="AD3104" s="140">
        <v>17902643931.735756</v>
      </c>
      <c r="AE3104" s="140">
        <v>16076959755.906803</v>
      </c>
      <c r="AF3104" s="140">
        <v>1825684175.8289397</v>
      </c>
      <c r="AG3104" s="140">
        <v>402084188.8265546</v>
      </c>
      <c r="AH3104" s="140">
        <v>390087</v>
      </c>
      <c r="AI3104" s="44"/>
      <c r="AK3104" s="44"/>
      <c r="AL3104" s="4"/>
    </row>
    <row r="3105" spans="1:38" x14ac:dyDescent="0.35">
      <c r="A3105" s="140" t="s">
        <v>166</v>
      </c>
      <c r="B3105" s="140" t="s">
        <v>167</v>
      </c>
      <c r="C3105" s="140" t="s">
        <v>281</v>
      </c>
      <c r="D3105" s="140" t="s">
        <v>8</v>
      </c>
      <c r="E3105" s="140" t="s">
        <v>535</v>
      </c>
      <c r="F3105" s="140">
        <v>2001</v>
      </c>
      <c r="G3105" s="140" t="s">
        <v>2656</v>
      </c>
      <c r="H3105" s="140">
        <v>73198830890.327515</v>
      </c>
      <c r="I3105" s="140">
        <v>19577756297.067619</v>
      </c>
      <c r="J3105" s="140">
        <v>573226510.90223455</v>
      </c>
      <c r="K3105" s="140">
        <v>573226510.90223455</v>
      </c>
      <c r="L3105" s="140">
        <v>0</v>
      </c>
      <c r="M3105" s="140">
        <v>773353.19863170211</v>
      </c>
      <c r="N3105" s="140">
        <v>0</v>
      </c>
      <c r="O3105" s="140">
        <v>38873856.572374314</v>
      </c>
      <c r="P3105" s="140">
        <v>14788631.457330005</v>
      </c>
      <c r="Q3105" s="140">
        <v>518790669.67389858</v>
      </c>
      <c r="R3105" s="140">
        <v>315185612.36383462</v>
      </c>
      <c r="S3105" s="140">
        <v>203605057.31006399</v>
      </c>
      <c r="T3105" s="140">
        <v>0</v>
      </c>
      <c r="U3105" s="140">
        <v>0</v>
      </c>
      <c r="V3105" s="140">
        <v>0</v>
      </c>
      <c r="W3105" s="140">
        <v>0</v>
      </c>
      <c r="X3105" s="140">
        <v>0</v>
      </c>
      <c r="Y3105" s="140">
        <v>0</v>
      </c>
      <c r="Z3105" s="140">
        <v>52123449253.825119</v>
      </c>
      <c r="AA3105" s="140">
        <v>34352699706.98457</v>
      </c>
      <c r="AB3105" s="140">
        <v>32315563949.310162</v>
      </c>
      <c r="AC3105" s="140">
        <v>2037135757.6743569</v>
      </c>
      <c r="AD3105" s="140">
        <v>17770749546.840549</v>
      </c>
      <c r="AE3105" s="140">
        <v>16716933408.623541</v>
      </c>
      <c r="AF3105" s="140">
        <v>1053816138.2170458</v>
      </c>
      <c r="AG3105" s="140">
        <v>924398828.53254509</v>
      </c>
      <c r="AH3105" s="140">
        <v>393028</v>
      </c>
      <c r="AI3105" s="44"/>
      <c r="AK3105" s="44"/>
      <c r="AL3105" s="4"/>
    </row>
    <row r="3106" spans="1:38" x14ac:dyDescent="0.35">
      <c r="A3106" s="140" t="s">
        <v>166</v>
      </c>
      <c r="B3106" s="140" t="s">
        <v>167</v>
      </c>
      <c r="C3106" s="140" t="s">
        <v>281</v>
      </c>
      <c r="D3106" s="140" t="s">
        <v>8</v>
      </c>
      <c r="E3106" s="140" t="s">
        <v>535</v>
      </c>
      <c r="F3106" s="140">
        <v>2002</v>
      </c>
      <c r="G3106" s="140" t="s">
        <v>2657</v>
      </c>
      <c r="H3106" s="140">
        <v>76626751860.974976</v>
      </c>
      <c r="I3106" s="140">
        <v>20006000540.987343</v>
      </c>
      <c r="J3106" s="140">
        <v>624585893.09348583</v>
      </c>
      <c r="K3106" s="140">
        <v>624585893.09348583</v>
      </c>
      <c r="L3106" s="140">
        <v>0</v>
      </c>
      <c r="M3106" s="140">
        <v>773139.96565233637</v>
      </c>
      <c r="N3106" s="140">
        <v>0</v>
      </c>
      <c r="O3106" s="140">
        <v>89206876.254513875</v>
      </c>
      <c r="P3106" s="140">
        <v>15068819.237890447</v>
      </c>
      <c r="Q3106" s="140">
        <v>519537057.63542914</v>
      </c>
      <c r="R3106" s="140">
        <v>319555362.32832408</v>
      </c>
      <c r="S3106" s="140">
        <v>199981695.30710509</v>
      </c>
      <c r="T3106" s="140">
        <v>0</v>
      </c>
      <c r="U3106" s="140">
        <v>0</v>
      </c>
      <c r="V3106" s="140">
        <v>0</v>
      </c>
      <c r="W3106" s="140">
        <v>0</v>
      </c>
      <c r="X3106" s="140">
        <v>0</v>
      </c>
      <c r="Y3106" s="140">
        <v>0</v>
      </c>
      <c r="Z3106" s="140">
        <v>53213205195.983101</v>
      </c>
      <c r="AA3106" s="140">
        <v>35072214038.604248</v>
      </c>
      <c r="AB3106" s="140">
        <v>32432427243.893471</v>
      </c>
      <c r="AC3106" s="140">
        <v>2639786794.7107596</v>
      </c>
      <c r="AD3106" s="140">
        <v>18140991157.378857</v>
      </c>
      <c r="AE3106" s="140">
        <v>16775569834.17688</v>
      </c>
      <c r="AF3106" s="140">
        <v>1365421323.2019601</v>
      </c>
      <c r="AG3106" s="140">
        <v>2782960230.9110575</v>
      </c>
      <c r="AH3106" s="140">
        <v>395969</v>
      </c>
      <c r="AI3106" s="44"/>
      <c r="AK3106" s="44"/>
      <c r="AL3106" s="4"/>
    </row>
    <row r="3107" spans="1:38" x14ac:dyDescent="0.35">
      <c r="A3107" s="140" t="s">
        <v>166</v>
      </c>
      <c r="B3107" s="140" t="s">
        <v>167</v>
      </c>
      <c r="C3107" s="140" t="s">
        <v>281</v>
      </c>
      <c r="D3107" s="140" t="s">
        <v>8</v>
      </c>
      <c r="E3107" s="140" t="s">
        <v>535</v>
      </c>
      <c r="F3107" s="140">
        <v>2003</v>
      </c>
      <c r="G3107" s="140" t="s">
        <v>2658</v>
      </c>
      <c r="H3107" s="140">
        <v>79636337645.190872</v>
      </c>
      <c r="I3107" s="140">
        <v>20936060160.248566</v>
      </c>
      <c r="J3107" s="140">
        <v>985842718.12534833</v>
      </c>
      <c r="K3107" s="140">
        <v>985842718.12534833</v>
      </c>
      <c r="L3107" s="140">
        <v>0</v>
      </c>
      <c r="M3107" s="140">
        <v>769102.17355598975</v>
      </c>
      <c r="N3107" s="140">
        <v>0</v>
      </c>
      <c r="O3107" s="140">
        <v>439283853.9290266</v>
      </c>
      <c r="P3107" s="140">
        <v>15237883.718199071</v>
      </c>
      <c r="Q3107" s="140">
        <v>530551878.30456674</v>
      </c>
      <c r="R3107" s="140">
        <v>335131628.03163618</v>
      </c>
      <c r="S3107" s="140">
        <v>195420250.27293056</v>
      </c>
      <c r="T3107" s="140">
        <v>0</v>
      </c>
      <c r="U3107" s="140">
        <v>0</v>
      </c>
      <c r="V3107" s="140">
        <v>0</v>
      </c>
      <c r="W3107" s="140">
        <v>0</v>
      </c>
      <c r="X3107" s="140">
        <v>0</v>
      </c>
      <c r="Y3107" s="140">
        <v>0</v>
      </c>
      <c r="Z3107" s="140">
        <v>54497214839.650078</v>
      </c>
      <c r="AA3107" s="140">
        <v>35914297323.143593</v>
      </c>
      <c r="AB3107" s="140">
        <v>33110149631.333641</v>
      </c>
      <c r="AC3107" s="140">
        <v>2804147691.8099346</v>
      </c>
      <c r="AD3107" s="140">
        <v>18582917516.506485</v>
      </c>
      <c r="AE3107" s="140">
        <v>17131984346.572903</v>
      </c>
      <c r="AF3107" s="140">
        <v>1450933169.9335823</v>
      </c>
      <c r="AG3107" s="140">
        <v>3217219927.1668897</v>
      </c>
      <c r="AH3107" s="140">
        <v>398582</v>
      </c>
      <c r="AI3107" s="44"/>
      <c r="AK3107" s="44"/>
      <c r="AL3107" s="4"/>
    </row>
    <row r="3108" spans="1:38" x14ac:dyDescent="0.35">
      <c r="A3108" s="140" t="s">
        <v>166</v>
      </c>
      <c r="B3108" s="140" t="s">
        <v>167</v>
      </c>
      <c r="C3108" s="140" t="s">
        <v>281</v>
      </c>
      <c r="D3108" s="140" t="s">
        <v>8</v>
      </c>
      <c r="E3108" s="140" t="s">
        <v>535</v>
      </c>
      <c r="F3108" s="140">
        <v>2004</v>
      </c>
      <c r="G3108" s="140" t="s">
        <v>2659</v>
      </c>
      <c r="H3108" s="140">
        <v>80659966780.726578</v>
      </c>
      <c r="I3108" s="140">
        <v>21847128356.323986</v>
      </c>
      <c r="J3108" s="140">
        <v>2061505072.9510291</v>
      </c>
      <c r="K3108" s="140">
        <v>2061505072.9510291</v>
      </c>
      <c r="L3108" s="140">
        <v>0</v>
      </c>
      <c r="M3108" s="140">
        <v>765527.5543517851</v>
      </c>
      <c r="N3108" s="140">
        <v>0</v>
      </c>
      <c r="O3108" s="140">
        <v>1562973539.8839619</v>
      </c>
      <c r="P3108" s="140">
        <v>15173688.559008365</v>
      </c>
      <c r="Q3108" s="140">
        <v>482592316.9537071</v>
      </c>
      <c r="R3108" s="140">
        <v>295662635.31789577</v>
      </c>
      <c r="S3108" s="140">
        <v>186929681.63581133</v>
      </c>
      <c r="T3108" s="140">
        <v>0</v>
      </c>
      <c r="U3108" s="140">
        <v>0</v>
      </c>
      <c r="V3108" s="140">
        <v>0</v>
      </c>
      <c r="W3108" s="140">
        <v>0</v>
      </c>
      <c r="X3108" s="140">
        <v>0</v>
      </c>
      <c r="Y3108" s="140">
        <v>0</v>
      </c>
      <c r="Z3108" s="140">
        <v>53547510631.933411</v>
      </c>
      <c r="AA3108" s="140">
        <v>35280092617.991089</v>
      </c>
      <c r="AB3108" s="140">
        <v>33284404816.359982</v>
      </c>
      <c r="AC3108" s="140">
        <v>1995687801.6311069</v>
      </c>
      <c r="AD3108" s="140">
        <v>18267418013.942326</v>
      </c>
      <c r="AE3108" s="140">
        <v>17234085599.187565</v>
      </c>
      <c r="AF3108" s="140">
        <v>1033332414.7547846</v>
      </c>
      <c r="AG3108" s="140">
        <v>3203822719.5181422</v>
      </c>
      <c r="AH3108" s="140">
        <v>401268</v>
      </c>
      <c r="AI3108" s="44"/>
      <c r="AK3108" s="44"/>
      <c r="AL3108" s="4"/>
    </row>
    <row r="3109" spans="1:38" x14ac:dyDescent="0.35">
      <c r="A3109" s="140" t="s">
        <v>166</v>
      </c>
      <c r="B3109" s="140" t="s">
        <v>167</v>
      </c>
      <c r="C3109" s="140" t="s">
        <v>281</v>
      </c>
      <c r="D3109" s="140" t="s">
        <v>8</v>
      </c>
      <c r="E3109" s="140" t="s">
        <v>535</v>
      </c>
      <c r="F3109" s="140">
        <v>2005</v>
      </c>
      <c r="G3109" s="140" t="s">
        <v>2660</v>
      </c>
      <c r="H3109" s="140">
        <v>82241464385.832489</v>
      </c>
      <c r="I3109" s="140">
        <v>23036652722.823242</v>
      </c>
      <c r="J3109" s="140">
        <v>1486221763.0951953</v>
      </c>
      <c r="K3109" s="140">
        <v>1486221763.0951953</v>
      </c>
      <c r="L3109" s="140">
        <v>0</v>
      </c>
      <c r="M3109" s="140">
        <v>758353.19602769637</v>
      </c>
      <c r="N3109" s="140">
        <v>0</v>
      </c>
      <c r="O3109" s="140">
        <v>980843261.33525681</v>
      </c>
      <c r="P3109" s="140">
        <v>15431807.425687298</v>
      </c>
      <c r="Q3109" s="140">
        <v>489188341.13822335</v>
      </c>
      <c r="R3109" s="140">
        <v>312969970.89241606</v>
      </c>
      <c r="S3109" s="140">
        <v>176218370.24580729</v>
      </c>
      <c r="T3109" s="140">
        <v>0</v>
      </c>
      <c r="U3109" s="140">
        <v>0</v>
      </c>
      <c r="V3109" s="140">
        <v>0</v>
      </c>
      <c r="W3109" s="140">
        <v>0</v>
      </c>
      <c r="X3109" s="140">
        <v>0</v>
      </c>
      <c r="Y3109" s="140">
        <v>0</v>
      </c>
      <c r="Z3109" s="140">
        <v>55027910837.328201</v>
      </c>
      <c r="AA3109" s="140">
        <v>36245130092.154938</v>
      </c>
      <c r="AB3109" s="140">
        <v>33167485857.859188</v>
      </c>
      <c r="AC3109" s="140">
        <v>3077644234.2957931</v>
      </c>
      <c r="AD3109" s="140">
        <v>18782780745.173267</v>
      </c>
      <c r="AE3109" s="140">
        <v>17187898433.606194</v>
      </c>
      <c r="AF3109" s="140">
        <v>1594882311.5670471</v>
      </c>
      <c r="AG3109" s="140">
        <v>2690679062.5858579</v>
      </c>
      <c r="AH3109" s="140">
        <v>403834</v>
      </c>
      <c r="AI3109" s="44"/>
      <c r="AK3109" s="44"/>
      <c r="AL3109" s="4"/>
    </row>
    <row r="3110" spans="1:38" x14ac:dyDescent="0.35">
      <c r="A3110" s="140" t="s">
        <v>166</v>
      </c>
      <c r="B3110" s="140" t="s">
        <v>167</v>
      </c>
      <c r="C3110" s="140" t="s">
        <v>281</v>
      </c>
      <c r="D3110" s="140" t="s">
        <v>8</v>
      </c>
      <c r="E3110" s="140" t="s">
        <v>535</v>
      </c>
      <c r="F3110" s="140">
        <v>2006</v>
      </c>
      <c r="G3110" s="140" t="s">
        <v>2661</v>
      </c>
      <c r="H3110" s="140">
        <v>83708505377.487991</v>
      </c>
      <c r="I3110" s="140">
        <v>24235176029.322266</v>
      </c>
      <c r="J3110" s="140">
        <v>1538409392.7091501</v>
      </c>
      <c r="K3110" s="140">
        <v>1538409392.7091501</v>
      </c>
      <c r="L3110" s="140">
        <v>0</v>
      </c>
      <c r="M3110" s="140">
        <v>756131.48354763829</v>
      </c>
      <c r="N3110" s="140">
        <v>0</v>
      </c>
      <c r="O3110" s="140">
        <v>1095521765.0326705</v>
      </c>
      <c r="P3110" s="140">
        <v>16033747.015679229</v>
      </c>
      <c r="Q3110" s="140">
        <v>426097749.17725289</v>
      </c>
      <c r="R3110" s="140">
        <v>259622401.17126909</v>
      </c>
      <c r="S3110" s="140">
        <v>166475348.00598377</v>
      </c>
      <c r="T3110" s="140">
        <v>0</v>
      </c>
      <c r="U3110" s="140">
        <v>0</v>
      </c>
      <c r="V3110" s="140">
        <v>0</v>
      </c>
      <c r="W3110" s="140">
        <v>0</v>
      </c>
      <c r="X3110" s="140">
        <v>0</v>
      </c>
      <c r="Y3110" s="140">
        <v>0</v>
      </c>
      <c r="Z3110" s="140">
        <v>55583892525.796288</v>
      </c>
      <c r="AA3110" s="140">
        <v>36618165445.810616</v>
      </c>
      <c r="AB3110" s="140">
        <v>33694014790.175629</v>
      </c>
      <c r="AC3110" s="140">
        <v>2924150655.6349578</v>
      </c>
      <c r="AD3110" s="140">
        <v>18965727079.985676</v>
      </c>
      <c r="AE3110" s="140">
        <v>17451215290.540543</v>
      </c>
      <c r="AF3110" s="140">
        <v>1514511789.4451683</v>
      </c>
      <c r="AG3110" s="140">
        <v>2351027429.6602774</v>
      </c>
      <c r="AH3110" s="140">
        <v>405308</v>
      </c>
      <c r="AI3110" s="44"/>
      <c r="AK3110" s="44"/>
      <c r="AL3110" s="4"/>
    </row>
    <row r="3111" spans="1:38" x14ac:dyDescent="0.35">
      <c r="A3111" s="140" t="s">
        <v>166</v>
      </c>
      <c r="B3111" s="140" t="s">
        <v>167</v>
      </c>
      <c r="C3111" s="140" t="s">
        <v>281</v>
      </c>
      <c r="D3111" s="140" t="s">
        <v>8</v>
      </c>
      <c r="E3111" s="140" t="s">
        <v>535</v>
      </c>
      <c r="F3111" s="140">
        <v>2007</v>
      </c>
      <c r="G3111" s="140" t="s">
        <v>2662</v>
      </c>
      <c r="H3111" s="140">
        <v>85282691126.15976</v>
      </c>
      <c r="I3111" s="140">
        <v>25507912051.778133</v>
      </c>
      <c r="J3111" s="140">
        <v>1066072324.6144474</v>
      </c>
      <c r="K3111" s="140">
        <v>1066072324.6144474</v>
      </c>
      <c r="L3111" s="140">
        <v>0</v>
      </c>
      <c r="M3111" s="140">
        <v>759118.04013133165</v>
      </c>
      <c r="N3111" s="140">
        <v>0</v>
      </c>
      <c r="O3111" s="140">
        <v>600122870.09890187</v>
      </c>
      <c r="P3111" s="140">
        <v>18405883.157947786</v>
      </c>
      <c r="Q3111" s="140">
        <v>446784453.31746638</v>
      </c>
      <c r="R3111" s="140">
        <v>288261285.82087082</v>
      </c>
      <c r="S3111" s="140">
        <v>158523167.49659553</v>
      </c>
      <c r="T3111" s="140">
        <v>0</v>
      </c>
      <c r="U3111" s="140">
        <v>0</v>
      </c>
      <c r="V3111" s="140">
        <v>0</v>
      </c>
      <c r="W3111" s="140">
        <v>0</v>
      </c>
      <c r="X3111" s="140">
        <v>0</v>
      </c>
      <c r="Y3111" s="140">
        <v>0</v>
      </c>
      <c r="Z3111" s="140">
        <v>56887684492.99749</v>
      </c>
      <c r="AA3111" s="140">
        <v>37486392306.454521</v>
      </c>
      <c r="AB3111" s="140">
        <v>34672120301.411591</v>
      </c>
      <c r="AC3111" s="140">
        <v>2814272005.0429516</v>
      </c>
      <c r="AD3111" s="140">
        <v>19401292186.542969</v>
      </c>
      <c r="AE3111" s="140">
        <v>17944749956.074821</v>
      </c>
      <c r="AF3111" s="140">
        <v>1456542230.4681225</v>
      </c>
      <c r="AG3111" s="140">
        <v>1821022256.769676</v>
      </c>
      <c r="AH3111" s="140">
        <v>406724</v>
      </c>
      <c r="AI3111" s="44"/>
      <c r="AK3111" s="44"/>
      <c r="AL3111" s="4"/>
    </row>
    <row r="3112" spans="1:38" x14ac:dyDescent="0.35">
      <c r="A3112" s="140" t="s">
        <v>166</v>
      </c>
      <c r="B3112" s="140" t="s">
        <v>167</v>
      </c>
      <c r="C3112" s="140" t="s">
        <v>281</v>
      </c>
      <c r="D3112" s="140" t="s">
        <v>8</v>
      </c>
      <c r="E3112" s="140" t="s">
        <v>535</v>
      </c>
      <c r="F3112" s="140">
        <v>2008</v>
      </c>
      <c r="G3112" s="140" t="s">
        <v>2663</v>
      </c>
      <c r="H3112" s="140">
        <v>85632158020.526672</v>
      </c>
      <c r="I3112" s="140">
        <v>26480512734.969276</v>
      </c>
      <c r="J3112" s="140">
        <v>416276759.70904619</v>
      </c>
      <c r="K3112" s="140">
        <v>416276759.70904619</v>
      </c>
      <c r="L3112" s="140">
        <v>0</v>
      </c>
      <c r="M3112" s="140">
        <v>759560.26147845294</v>
      </c>
      <c r="N3112" s="140">
        <v>0</v>
      </c>
      <c r="O3112" s="140">
        <v>0</v>
      </c>
      <c r="P3112" s="140">
        <v>19008445.456050459</v>
      </c>
      <c r="Q3112" s="140">
        <v>396508753.99151731</v>
      </c>
      <c r="R3112" s="140">
        <v>238895339.35315856</v>
      </c>
      <c r="S3112" s="140">
        <v>157613414.63835877</v>
      </c>
      <c r="T3112" s="140">
        <v>0</v>
      </c>
      <c r="U3112" s="140">
        <v>0</v>
      </c>
      <c r="V3112" s="140">
        <v>0</v>
      </c>
      <c r="W3112" s="140">
        <v>0</v>
      </c>
      <c r="X3112" s="140">
        <v>0</v>
      </c>
      <c r="Y3112" s="140">
        <v>0</v>
      </c>
      <c r="Z3112" s="140">
        <v>58675689841.834038</v>
      </c>
      <c r="AA3112" s="140">
        <v>38675972036.119202</v>
      </c>
      <c r="AB3112" s="140">
        <v>35868900742.664063</v>
      </c>
      <c r="AC3112" s="140">
        <v>2807071293.4551373</v>
      </c>
      <c r="AD3112" s="140">
        <v>19999717805.714928</v>
      </c>
      <c r="AE3112" s="140">
        <v>18548154192.079086</v>
      </c>
      <c r="AF3112" s="140">
        <v>1451563613.635788</v>
      </c>
      <c r="AG3112" s="140">
        <v>59678684.014317162</v>
      </c>
      <c r="AH3112" s="140">
        <v>409379</v>
      </c>
      <c r="AI3112" s="44"/>
      <c r="AK3112" s="44"/>
      <c r="AL3112" s="4"/>
    </row>
    <row r="3113" spans="1:38" x14ac:dyDescent="0.35">
      <c r="A3113" s="140" t="s">
        <v>166</v>
      </c>
      <c r="B3113" s="140" t="s">
        <v>167</v>
      </c>
      <c r="C3113" s="140" t="s">
        <v>281</v>
      </c>
      <c r="D3113" s="140" t="s">
        <v>8</v>
      </c>
      <c r="E3113" s="140" t="s">
        <v>535</v>
      </c>
      <c r="F3113" s="140">
        <v>2009</v>
      </c>
      <c r="G3113" s="140" t="s">
        <v>2664</v>
      </c>
      <c r="H3113" s="140">
        <v>86678551964.629776</v>
      </c>
      <c r="I3113" s="140">
        <v>27134351926.281414</v>
      </c>
      <c r="J3113" s="140">
        <v>481066633.55988479</v>
      </c>
      <c r="K3113" s="140">
        <v>481066633.55988479</v>
      </c>
      <c r="L3113" s="140">
        <v>0</v>
      </c>
      <c r="M3113" s="140">
        <v>758181.33315562422</v>
      </c>
      <c r="N3113" s="140">
        <v>0</v>
      </c>
      <c r="O3113" s="140">
        <v>0</v>
      </c>
      <c r="P3113" s="140">
        <v>19811600.099125702</v>
      </c>
      <c r="Q3113" s="140">
        <v>460496852.12760347</v>
      </c>
      <c r="R3113" s="140">
        <v>303273957.97371638</v>
      </c>
      <c r="S3113" s="140">
        <v>157222894.15388709</v>
      </c>
      <c r="T3113" s="140">
        <v>0</v>
      </c>
      <c r="U3113" s="140">
        <v>0</v>
      </c>
      <c r="V3113" s="140">
        <v>0</v>
      </c>
      <c r="W3113" s="140">
        <v>0</v>
      </c>
      <c r="X3113" s="140">
        <v>0</v>
      </c>
      <c r="Y3113" s="140">
        <v>0</v>
      </c>
      <c r="Z3113" s="140">
        <v>58056023925.163246</v>
      </c>
      <c r="AA3113" s="140">
        <v>38290851959.739311</v>
      </c>
      <c r="AB3113" s="140">
        <v>35495170851.549644</v>
      </c>
      <c r="AC3113" s="140">
        <v>2795681108.18963</v>
      </c>
      <c r="AD3113" s="140">
        <v>19765171965.423939</v>
      </c>
      <c r="AE3113" s="140">
        <v>18322082688.592083</v>
      </c>
      <c r="AF3113" s="140">
        <v>1443089276.8318367</v>
      </c>
      <c r="AG3113" s="140">
        <v>1007109479.625249</v>
      </c>
      <c r="AH3113" s="140">
        <v>412477</v>
      </c>
      <c r="AI3113" s="44"/>
      <c r="AK3113" s="44"/>
      <c r="AL3113" s="4"/>
    </row>
    <row r="3114" spans="1:38" x14ac:dyDescent="0.35">
      <c r="A3114" s="140" t="s">
        <v>166</v>
      </c>
      <c r="B3114" s="140" t="s">
        <v>167</v>
      </c>
      <c r="C3114" s="140" t="s">
        <v>281</v>
      </c>
      <c r="D3114" s="140" t="s">
        <v>8</v>
      </c>
      <c r="E3114" s="140" t="s">
        <v>535</v>
      </c>
      <c r="F3114" s="140">
        <v>2010</v>
      </c>
      <c r="G3114" s="140" t="s">
        <v>2665</v>
      </c>
      <c r="H3114" s="140">
        <v>86933407868.440948</v>
      </c>
      <c r="I3114" s="140">
        <v>28251326620.619095</v>
      </c>
      <c r="J3114" s="140">
        <v>430700212.87538153</v>
      </c>
      <c r="K3114" s="140">
        <v>430700212.87538153</v>
      </c>
      <c r="L3114" s="140">
        <v>0</v>
      </c>
      <c r="M3114" s="140">
        <v>761315.82212817331</v>
      </c>
      <c r="N3114" s="140">
        <v>0</v>
      </c>
      <c r="O3114" s="140">
        <v>0</v>
      </c>
      <c r="P3114" s="140">
        <v>20982679.273860883</v>
      </c>
      <c r="Q3114" s="140">
        <v>408956217.77939248</v>
      </c>
      <c r="R3114" s="140">
        <v>252556813.08363238</v>
      </c>
      <c r="S3114" s="140">
        <v>156399404.69576007</v>
      </c>
      <c r="T3114" s="140">
        <v>0</v>
      </c>
      <c r="U3114" s="140">
        <v>0</v>
      </c>
      <c r="V3114" s="140">
        <v>0</v>
      </c>
      <c r="W3114" s="140">
        <v>0</v>
      </c>
      <c r="X3114" s="140">
        <v>0</v>
      </c>
      <c r="Y3114" s="140">
        <v>0</v>
      </c>
      <c r="Z3114" s="140">
        <v>57256524939.351784</v>
      </c>
      <c r="AA3114" s="140">
        <v>35857442284.715813</v>
      </c>
      <c r="AB3114" s="140">
        <v>33330616157.435009</v>
      </c>
      <c r="AC3114" s="140">
        <v>2526826127.2808657</v>
      </c>
      <c r="AD3114" s="140">
        <v>21399082654.635975</v>
      </c>
      <c r="AE3114" s="140">
        <v>19891117844.367699</v>
      </c>
      <c r="AF3114" s="140">
        <v>1507964810.2682641</v>
      </c>
      <c r="AG3114" s="140">
        <v>994856095.59468186</v>
      </c>
      <c r="AH3114" s="140">
        <v>414508</v>
      </c>
      <c r="AI3114" s="44"/>
      <c r="AK3114" s="44"/>
      <c r="AL3114" s="4"/>
    </row>
    <row r="3115" spans="1:38" x14ac:dyDescent="0.35">
      <c r="A3115" s="140" t="s">
        <v>166</v>
      </c>
      <c r="B3115" s="140" t="s">
        <v>167</v>
      </c>
      <c r="C3115" s="140" t="s">
        <v>281</v>
      </c>
      <c r="D3115" s="140" t="s">
        <v>8</v>
      </c>
      <c r="E3115" s="140" t="s">
        <v>535</v>
      </c>
      <c r="F3115" s="140">
        <v>2011</v>
      </c>
      <c r="G3115" s="140" t="s">
        <v>2666</v>
      </c>
      <c r="H3115" s="140">
        <v>94114953836.638489</v>
      </c>
      <c r="I3115" s="140">
        <v>28886590698.089825</v>
      </c>
      <c r="J3115" s="140">
        <v>404978596.41030502</v>
      </c>
      <c r="K3115" s="140">
        <v>404978596.41030502</v>
      </c>
      <c r="L3115" s="140">
        <v>0</v>
      </c>
      <c r="M3115" s="140">
        <v>761804.58456964465</v>
      </c>
      <c r="N3115" s="140">
        <v>0</v>
      </c>
      <c r="O3115" s="140">
        <v>0</v>
      </c>
      <c r="P3115" s="140">
        <v>22549025.934330393</v>
      </c>
      <c r="Q3115" s="140">
        <v>381667765.89140499</v>
      </c>
      <c r="R3115" s="140">
        <v>223131104.98340407</v>
      </c>
      <c r="S3115" s="140">
        <v>158536660.90800095</v>
      </c>
      <c r="T3115" s="140">
        <v>0</v>
      </c>
      <c r="U3115" s="140">
        <v>0</v>
      </c>
      <c r="V3115" s="140">
        <v>0</v>
      </c>
      <c r="W3115" s="140">
        <v>0</v>
      </c>
      <c r="X3115" s="140">
        <v>0</v>
      </c>
      <c r="Y3115" s="140">
        <v>0</v>
      </c>
      <c r="Z3115" s="140">
        <v>64435355885.630341</v>
      </c>
      <c r="AA3115" s="140">
        <v>41281065263.605507</v>
      </c>
      <c r="AB3115" s="140">
        <v>38238573198.857018</v>
      </c>
      <c r="AC3115" s="140">
        <v>3042492064.7484779</v>
      </c>
      <c r="AD3115" s="140">
        <v>23154290622.024834</v>
      </c>
      <c r="AE3115" s="140">
        <v>21447775903.169022</v>
      </c>
      <c r="AF3115" s="140">
        <v>1706514718.8558235</v>
      </c>
      <c r="AG3115" s="140">
        <v>388028656.50802946</v>
      </c>
      <c r="AH3115" s="140">
        <v>416268</v>
      </c>
      <c r="AI3115" s="44"/>
      <c r="AK3115" s="44"/>
      <c r="AL3115" s="4"/>
    </row>
    <row r="3116" spans="1:38" x14ac:dyDescent="0.35">
      <c r="A3116" s="140" t="s">
        <v>166</v>
      </c>
      <c r="B3116" s="140" t="s">
        <v>167</v>
      </c>
      <c r="C3116" s="140" t="s">
        <v>281</v>
      </c>
      <c r="D3116" s="140" t="s">
        <v>8</v>
      </c>
      <c r="E3116" s="140" t="s">
        <v>535</v>
      </c>
      <c r="F3116" s="140">
        <v>2012</v>
      </c>
      <c r="G3116" s="140" t="s">
        <v>2667</v>
      </c>
      <c r="H3116" s="140">
        <v>101572618880.95685</v>
      </c>
      <c r="I3116" s="140">
        <v>29512348263.087078</v>
      </c>
      <c r="J3116" s="140">
        <v>463275108.84753835</v>
      </c>
      <c r="K3116" s="140">
        <v>463275108.84753835</v>
      </c>
      <c r="L3116" s="140">
        <v>0</v>
      </c>
      <c r="M3116" s="140">
        <v>760178.52002056909</v>
      </c>
      <c r="N3116" s="140">
        <v>0</v>
      </c>
      <c r="O3116" s="140">
        <v>0</v>
      </c>
      <c r="P3116" s="140">
        <v>24195299.21928934</v>
      </c>
      <c r="Q3116" s="140">
        <v>438319631.10822845</v>
      </c>
      <c r="R3116" s="140">
        <v>276436170.01680416</v>
      </c>
      <c r="S3116" s="140">
        <v>161883461.09142429</v>
      </c>
      <c r="T3116" s="140">
        <v>0</v>
      </c>
      <c r="U3116" s="140">
        <v>0</v>
      </c>
      <c r="V3116" s="140">
        <v>0</v>
      </c>
      <c r="W3116" s="140">
        <v>0</v>
      </c>
      <c r="X3116" s="140">
        <v>0</v>
      </c>
      <c r="Y3116" s="140">
        <v>0</v>
      </c>
      <c r="Z3116" s="140">
        <v>69876722671.616623</v>
      </c>
      <c r="AA3116" s="140">
        <v>46193609918.927574</v>
      </c>
      <c r="AB3116" s="140">
        <v>42944361098.295013</v>
      </c>
      <c r="AC3116" s="140">
        <v>3249248820.6324887</v>
      </c>
      <c r="AD3116" s="140">
        <v>23683112752.68914</v>
      </c>
      <c r="AE3116" s="140">
        <v>22017247575.327164</v>
      </c>
      <c r="AF3116" s="140">
        <v>1665865177.3619213</v>
      </c>
      <c r="AG3116" s="140">
        <v>1720272837.4056072</v>
      </c>
      <c r="AH3116" s="140">
        <v>420028</v>
      </c>
      <c r="AI3116" s="44"/>
      <c r="AK3116" s="44"/>
      <c r="AL3116" s="4"/>
    </row>
    <row r="3117" spans="1:38" x14ac:dyDescent="0.35">
      <c r="A3117" s="140" t="s">
        <v>166</v>
      </c>
      <c r="B3117" s="140" t="s">
        <v>167</v>
      </c>
      <c r="C3117" s="140" t="s">
        <v>281</v>
      </c>
      <c r="D3117" s="140" t="s">
        <v>8</v>
      </c>
      <c r="E3117" s="140" t="s">
        <v>535</v>
      </c>
      <c r="F3117" s="140">
        <v>2013</v>
      </c>
      <c r="G3117" s="140" t="s">
        <v>2668</v>
      </c>
      <c r="H3117" s="140">
        <v>111677465936.13622</v>
      </c>
      <c r="I3117" s="140">
        <v>30131745193.531303</v>
      </c>
      <c r="J3117" s="140">
        <v>420144536.23962796</v>
      </c>
      <c r="K3117" s="140">
        <v>420144536.23962796</v>
      </c>
      <c r="L3117" s="140">
        <v>0</v>
      </c>
      <c r="M3117" s="140">
        <v>760178.60853924206</v>
      </c>
      <c r="N3117" s="140">
        <v>0</v>
      </c>
      <c r="O3117" s="140">
        <v>0</v>
      </c>
      <c r="P3117" s="140">
        <v>25227656.695130806</v>
      </c>
      <c r="Q3117" s="140">
        <v>394156700.93595791</v>
      </c>
      <c r="R3117" s="140">
        <v>233719141.26708752</v>
      </c>
      <c r="S3117" s="140">
        <v>160437559.66887042</v>
      </c>
      <c r="T3117" s="140">
        <v>0</v>
      </c>
      <c r="U3117" s="140">
        <v>0</v>
      </c>
      <c r="V3117" s="140">
        <v>0</v>
      </c>
      <c r="W3117" s="140">
        <v>0</v>
      </c>
      <c r="X3117" s="140">
        <v>0</v>
      </c>
      <c r="Y3117" s="140">
        <v>0</v>
      </c>
      <c r="Z3117" s="140">
        <v>78481477860.636871</v>
      </c>
      <c r="AA3117" s="140">
        <v>50011936846.007545</v>
      </c>
      <c r="AB3117" s="140">
        <v>46585647783.551033</v>
      </c>
      <c r="AC3117" s="140">
        <v>3426289062.4564924</v>
      </c>
      <c r="AD3117" s="140">
        <v>28469541014.629417</v>
      </c>
      <c r="AE3117" s="140">
        <v>26519109114.902466</v>
      </c>
      <c r="AF3117" s="140">
        <v>1950431899.7269218</v>
      </c>
      <c r="AG3117" s="140">
        <v>2644098345.7284284</v>
      </c>
      <c r="AH3117" s="140">
        <v>425967</v>
      </c>
      <c r="AI3117" s="44"/>
      <c r="AK3117" s="44"/>
      <c r="AL3117" s="4"/>
    </row>
    <row r="3118" spans="1:38" x14ac:dyDescent="0.35">
      <c r="A3118" s="140" t="s">
        <v>166</v>
      </c>
      <c r="B3118" s="140" t="s">
        <v>167</v>
      </c>
      <c r="C3118" s="140" t="s">
        <v>281</v>
      </c>
      <c r="D3118" s="140" t="s">
        <v>8</v>
      </c>
      <c r="E3118" s="140" t="s">
        <v>535</v>
      </c>
      <c r="F3118" s="140">
        <v>2014</v>
      </c>
      <c r="G3118" s="140" t="s">
        <v>2669</v>
      </c>
      <c r="H3118" s="140">
        <v>111780459751.48367</v>
      </c>
      <c r="I3118" s="140">
        <v>30863352455.161354</v>
      </c>
      <c r="J3118" s="140">
        <v>378435616.26811951</v>
      </c>
      <c r="K3118" s="140">
        <v>378435616.26811951</v>
      </c>
      <c r="L3118" s="140">
        <v>0</v>
      </c>
      <c r="M3118" s="140">
        <v>757074.32093036815</v>
      </c>
      <c r="N3118" s="140">
        <v>0</v>
      </c>
      <c r="O3118" s="140">
        <v>0</v>
      </c>
      <c r="P3118" s="140">
        <v>26676759.533799656</v>
      </c>
      <c r="Q3118" s="140">
        <v>351001782.4133895</v>
      </c>
      <c r="R3118" s="140">
        <v>192177771.97553423</v>
      </c>
      <c r="S3118" s="140">
        <v>158824010.43785527</v>
      </c>
      <c r="T3118" s="140">
        <v>0</v>
      </c>
      <c r="U3118" s="140">
        <v>0</v>
      </c>
      <c r="V3118" s="140">
        <v>0</v>
      </c>
      <c r="W3118" s="140">
        <v>0</v>
      </c>
      <c r="X3118" s="140">
        <v>0</v>
      </c>
      <c r="Y3118" s="140">
        <v>0</v>
      </c>
      <c r="Z3118" s="140">
        <v>76257291939.530029</v>
      </c>
      <c r="AA3118" s="140">
        <v>48779918918.38958</v>
      </c>
      <c r="AB3118" s="140">
        <v>45576834921.261353</v>
      </c>
      <c r="AC3118" s="140">
        <v>3203083997.1281729</v>
      </c>
      <c r="AD3118" s="140">
        <v>27477373021.140446</v>
      </c>
      <c r="AE3118" s="140">
        <v>25673099136.339947</v>
      </c>
      <c r="AF3118" s="140">
        <v>1804273884.8005068</v>
      </c>
      <c r="AG3118" s="140">
        <v>4281379740.5241699</v>
      </c>
      <c r="AH3118" s="140">
        <v>434558</v>
      </c>
      <c r="AI3118" s="44"/>
      <c r="AK3118" s="44"/>
      <c r="AL3118" s="4"/>
    </row>
    <row r="3119" spans="1:38" x14ac:dyDescent="0.35">
      <c r="A3119" s="140" t="s">
        <v>166</v>
      </c>
      <c r="B3119" s="140" t="s">
        <v>167</v>
      </c>
      <c r="C3119" s="140" t="s">
        <v>281</v>
      </c>
      <c r="D3119" s="140" t="s">
        <v>8</v>
      </c>
      <c r="E3119" s="140" t="s">
        <v>535</v>
      </c>
      <c r="F3119" s="140">
        <v>2015</v>
      </c>
      <c r="G3119" s="140" t="s">
        <v>2670</v>
      </c>
      <c r="H3119" s="140">
        <v>127068056944.83078</v>
      </c>
      <c r="I3119" s="140">
        <v>32817344548.675125</v>
      </c>
      <c r="J3119" s="140">
        <v>426962405.25524372</v>
      </c>
      <c r="K3119" s="140">
        <v>426962405.25524372</v>
      </c>
      <c r="L3119" s="140">
        <v>0</v>
      </c>
      <c r="M3119" s="140">
        <v>749777.20821019611</v>
      </c>
      <c r="N3119" s="140">
        <v>0</v>
      </c>
      <c r="O3119" s="140">
        <v>0</v>
      </c>
      <c r="P3119" s="140">
        <v>28095719.872875907</v>
      </c>
      <c r="Q3119" s="140">
        <v>398116908.17415762</v>
      </c>
      <c r="R3119" s="140">
        <v>239982474.16448703</v>
      </c>
      <c r="S3119" s="140">
        <v>158134434.00967056</v>
      </c>
      <c r="T3119" s="140">
        <v>0</v>
      </c>
      <c r="U3119" s="140">
        <v>0</v>
      </c>
      <c r="V3119" s="140">
        <v>0</v>
      </c>
      <c r="W3119" s="140">
        <v>0</v>
      </c>
      <c r="X3119" s="140">
        <v>0</v>
      </c>
      <c r="Y3119" s="140">
        <v>0</v>
      </c>
      <c r="Z3119" s="140">
        <v>83736812629.001465</v>
      </c>
      <c r="AA3119" s="140">
        <v>49443613605.786629</v>
      </c>
      <c r="AB3119" s="140">
        <v>46231011355.22084</v>
      </c>
      <c r="AC3119" s="140">
        <v>3212602250.5657854</v>
      </c>
      <c r="AD3119" s="140">
        <v>34293199023.214706</v>
      </c>
      <c r="AE3119" s="140">
        <v>32064996019.294609</v>
      </c>
      <c r="AF3119" s="140">
        <v>2228203003.920136</v>
      </c>
      <c r="AG3119" s="140">
        <v>10086937361.898933</v>
      </c>
      <c r="AH3119" s="140">
        <v>445053</v>
      </c>
      <c r="AI3119" s="44"/>
      <c r="AK3119" s="44"/>
      <c r="AL3119" s="4"/>
    </row>
    <row r="3120" spans="1:38" x14ac:dyDescent="0.35">
      <c r="A3120" s="140" t="s">
        <v>166</v>
      </c>
      <c r="B3120" s="140" t="s">
        <v>167</v>
      </c>
      <c r="C3120" s="140" t="s">
        <v>281</v>
      </c>
      <c r="D3120" s="140" t="s">
        <v>8</v>
      </c>
      <c r="E3120" s="140" t="s">
        <v>535</v>
      </c>
      <c r="F3120" s="140">
        <v>2016</v>
      </c>
      <c r="G3120" s="140" t="s">
        <v>2671</v>
      </c>
      <c r="H3120" s="140">
        <v>127452397280.16754</v>
      </c>
      <c r="I3120" s="140">
        <v>34615088187.346161</v>
      </c>
      <c r="J3120" s="140">
        <v>712852823.04911911</v>
      </c>
      <c r="K3120" s="140">
        <v>712852823.04911911</v>
      </c>
      <c r="L3120" s="140">
        <v>0</v>
      </c>
      <c r="M3120" s="140">
        <v>749345.23504650989</v>
      </c>
      <c r="N3120" s="140">
        <v>0</v>
      </c>
      <c r="O3120" s="140">
        <v>210649924.62765145</v>
      </c>
      <c r="P3120" s="140">
        <v>28545092.064977527</v>
      </c>
      <c r="Q3120" s="140">
        <v>472908461.12144369</v>
      </c>
      <c r="R3120" s="140">
        <v>317875160.59610921</v>
      </c>
      <c r="S3120" s="140">
        <v>155033300.52533448</v>
      </c>
      <c r="T3120" s="140">
        <v>0</v>
      </c>
      <c r="U3120" s="140">
        <v>0</v>
      </c>
      <c r="V3120" s="140">
        <v>0</v>
      </c>
      <c r="W3120" s="140">
        <v>0</v>
      </c>
      <c r="X3120" s="140">
        <v>0</v>
      </c>
      <c r="Y3120" s="140">
        <v>0</v>
      </c>
      <c r="Z3120" s="140">
        <v>87816226405.179398</v>
      </c>
      <c r="AA3120" s="140">
        <v>51326045743.504158</v>
      </c>
      <c r="AB3120" s="140">
        <v>48409727895.816711</v>
      </c>
      <c r="AC3120" s="140">
        <v>2916317847.687396</v>
      </c>
      <c r="AD3120" s="140">
        <v>36490180661.675232</v>
      </c>
      <c r="AE3120" s="140">
        <v>34416828553.843102</v>
      </c>
      <c r="AF3120" s="140">
        <v>2073352107.8320992</v>
      </c>
      <c r="AG3120" s="140">
        <v>4308229864.592845</v>
      </c>
      <c r="AH3120" s="140">
        <v>455356</v>
      </c>
      <c r="AI3120" s="44"/>
      <c r="AK3120" s="44"/>
      <c r="AL3120" s="4"/>
    </row>
    <row r="3121" spans="1:38" x14ac:dyDescent="0.35">
      <c r="A3121" s="140" t="s">
        <v>166</v>
      </c>
      <c r="B3121" s="140" t="s">
        <v>167</v>
      </c>
      <c r="C3121" s="140" t="s">
        <v>281</v>
      </c>
      <c r="D3121" s="140" t="s">
        <v>8</v>
      </c>
      <c r="E3121" s="140" t="s">
        <v>535</v>
      </c>
      <c r="F3121" s="140">
        <v>2017</v>
      </c>
      <c r="G3121" s="140" t="s">
        <v>2672</v>
      </c>
      <c r="H3121" s="140">
        <v>136984806136.02419</v>
      </c>
      <c r="I3121" s="140">
        <v>35984214311.219193</v>
      </c>
      <c r="J3121" s="140">
        <v>533899259.33874762</v>
      </c>
      <c r="K3121" s="140">
        <v>533899259.33874762</v>
      </c>
      <c r="L3121" s="140">
        <v>0</v>
      </c>
      <c r="M3121" s="140">
        <v>774905.1592764646</v>
      </c>
      <c r="N3121" s="140">
        <v>0</v>
      </c>
      <c r="O3121" s="140">
        <v>128010793.848424</v>
      </c>
      <c r="P3121" s="140">
        <v>35975695.635259926</v>
      </c>
      <c r="Q3121" s="140">
        <v>369137864.69578719</v>
      </c>
      <c r="R3121" s="140">
        <v>219718431.96838498</v>
      </c>
      <c r="S3121" s="140">
        <v>149419432.72740218</v>
      </c>
      <c r="T3121" s="140">
        <v>0</v>
      </c>
      <c r="U3121" s="140">
        <v>0</v>
      </c>
      <c r="V3121" s="140">
        <v>0</v>
      </c>
      <c r="W3121" s="140">
        <v>0</v>
      </c>
      <c r="X3121" s="140">
        <v>0</v>
      </c>
      <c r="Y3121" s="140">
        <v>0</v>
      </c>
      <c r="Z3121" s="140">
        <v>91225558137.784119</v>
      </c>
      <c r="AA3121" s="140">
        <v>53338435788.764153</v>
      </c>
      <c r="AB3121" s="140">
        <v>50348406686.193565</v>
      </c>
      <c r="AC3121" s="140">
        <v>2990029102.5706129</v>
      </c>
      <c r="AD3121" s="140">
        <v>37887122349.020103</v>
      </c>
      <c r="AE3121" s="140">
        <v>35763258070.643723</v>
      </c>
      <c r="AF3121" s="140">
        <v>2123864278.3762877</v>
      </c>
      <c r="AG3121" s="140">
        <v>9241134427.6821518</v>
      </c>
      <c r="AH3121" s="140">
        <v>467999</v>
      </c>
      <c r="AI3121" s="44"/>
      <c r="AK3121" s="44"/>
      <c r="AL3121" s="4"/>
    </row>
    <row r="3122" spans="1:38" x14ac:dyDescent="0.35">
      <c r="A3122" s="140" t="s">
        <v>166</v>
      </c>
      <c r="B3122" s="140" t="s">
        <v>167</v>
      </c>
      <c r="C3122" s="140" t="s">
        <v>281</v>
      </c>
      <c r="D3122" s="140" t="s">
        <v>8</v>
      </c>
      <c r="E3122" s="140" t="s">
        <v>535</v>
      </c>
      <c r="F3122" s="140">
        <v>2018</v>
      </c>
      <c r="G3122" s="140" t="s">
        <v>2673</v>
      </c>
      <c r="H3122" s="140">
        <v>143764848207.4104</v>
      </c>
      <c r="I3122" s="140">
        <v>37330132669.048424</v>
      </c>
      <c r="J3122" s="140">
        <v>677393940.2552284</v>
      </c>
      <c r="K3122" s="140">
        <v>677393940.2552284</v>
      </c>
      <c r="L3122" s="140">
        <v>0</v>
      </c>
      <c r="M3122" s="140">
        <v>828802.47454178589</v>
      </c>
      <c r="N3122" s="140">
        <v>0</v>
      </c>
      <c r="O3122" s="140">
        <v>161669824.20875356</v>
      </c>
      <c r="P3122" s="140">
        <v>35490098.449909329</v>
      </c>
      <c r="Q3122" s="140">
        <v>479405215.1220237</v>
      </c>
      <c r="R3122" s="140">
        <v>335226366.93157357</v>
      </c>
      <c r="S3122" s="140">
        <v>144178848.19045016</v>
      </c>
      <c r="T3122" s="140">
        <v>0</v>
      </c>
      <c r="U3122" s="140">
        <v>0</v>
      </c>
      <c r="V3122" s="140">
        <v>0</v>
      </c>
      <c r="W3122" s="140">
        <v>0</v>
      </c>
      <c r="X3122" s="140">
        <v>0</v>
      </c>
      <c r="Y3122" s="140">
        <v>0</v>
      </c>
      <c r="Z3122" s="140">
        <v>97013361598.106735</v>
      </c>
      <c r="AA3122" s="140">
        <v>56736229134.967476</v>
      </c>
      <c r="AB3122" s="140">
        <v>53555727611.535049</v>
      </c>
      <c r="AC3122" s="140">
        <v>3180501523.4324255</v>
      </c>
      <c r="AD3122" s="140">
        <v>40277132463.139259</v>
      </c>
      <c r="AE3122" s="140">
        <v>38019289756.431145</v>
      </c>
      <c r="AF3122" s="140">
        <v>2257842706.7080703</v>
      </c>
      <c r="AG3122" s="140">
        <v>8743960000</v>
      </c>
      <c r="AH3122" s="140">
        <v>484630</v>
      </c>
      <c r="AI3122" s="44"/>
      <c r="AK3122" s="44"/>
      <c r="AL3122" s="4"/>
    </row>
    <row r="3123" spans="1:38" x14ac:dyDescent="0.35">
      <c r="A3123" s="140" t="s">
        <v>4587</v>
      </c>
      <c r="B3123" s="140" t="s">
        <v>4588</v>
      </c>
      <c r="C3123" s="140" t="s">
        <v>16</v>
      </c>
      <c r="D3123" s="140" t="s">
        <v>9</v>
      </c>
      <c r="E3123" s="140" t="s">
        <v>535</v>
      </c>
      <c r="F3123" s="140">
        <v>1995</v>
      </c>
      <c r="G3123" s="140" t="s">
        <v>5629</v>
      </c>
      <c r="H3123" s="140" t="s">
        <v>728</v>
      </c>
      <c r="I3123" s="140">
        <v>6081512925.6676731</v>
      </c>
      <c r="J3123" s="140">
        <v>127002452902.0296</v>
      </c>
      <c r="K3123" s="140">
        <v>125119906709.07701</v>
      </c>
      <c r="L3123" s="140">
        <v>23526323692.184017</v>
      </c>
      <c r="M3123" s="140">
        <v>22946672897.12241</v>
      </c>
      <c r="N3123" s="140">
        <v>83507253.40253067</v>
      </c>
      <c r="O3123" s="140">
        <v>0</v>
      </c>
      <c r="P3123" s="140">
        <v>5682141963.0872345</v>
      </c>
      <c r="Q3123" s="140">
        <v>72881260903.280823</v>
      </c>
      <c r="R3123" s="140">
        <v>65154388853.581802</v>
      </c>
      <c r="S3123" s="140">
        <v>7726872049.6990242</v>
      </c>
      <c r="T3123" s="140">
        <v>1882546192.9525886</v>
      </c>
      <c r="U3123" s="140">
        <v>1750659363.0687513</v>
      </c>
      <c r="V3123" s="140">
        <v>980711765.5869689</v>
      </c>
      <c r="W3123" s="140">
        <v>767043764.23105252</v>
      </c>
      <c r="X3123" s="140">
        <v>2903833.2507300423</v>
      </c>
      <c r="Y3123" s="140">
        <v>131886829.88383734</v>
      </c>
      <c r="Z3123" s="140" t="s">
        <v>728</v>
      </c>
      <c r="AA3123" s="140" t="s">
        <v>728</v>
      </c>
      <c r="AB3123" s="140" t="s">
        <v>728</v>
      </c>
      <c r="AC3123" s="140" t="s">
        <v>728</v>
      </c>
      <c r="AD3123" s="140" t="s">
        <v>728</v>
      </c>
      <c r="AE3123" s="140" t="s">
        <v>728</v>
      </c>
      <c r="AF3123" s="140" t="s">
        <v>728</v>
      </c>
      <c r="AG3123" s="140">
        <v>-9587384441.031004</v>
      </c>
      <c r="AH3123" s="140">
        <v>43901598</v>
      </c>
      <c r="AI3123" s="44"/>
      <c r="AK3123" s="44"/>
      <c r="AL3123" s="4"/>
    </row>
    <row r="3124" spans="1:38" x14ac:dyDescent="0.35">
      <c r="A3124" s="140" t="s">
        <v>4587</v>
      </c>
      <c r="B3124" s="140" t="s">
        <v>4588</v>
      </c>
      <c r="C3124" s="140" t="s">
        <v>16</v>
      </c>
      <c r="D3124" s="140" t="s">
        <v>9</v>
      </c>
      <c r="E3124" s="140" t="s">
        <v>535</v>
      </c>
      <c r="F3124" s="140">
        <v>1996</v>
      </c>
      <c r="G3124" s="140" t="s">
        <v>5630</v>
      </c>
      <c r="H3124" s="140" t="s">
        <v>728</v>
      </c>
      <c r="I3124" s="140">
        <v>6720854175.3357363</v>
      </c>
      <c r="J3124" s="140">
        <v>136752505757.21584</v>
      </c>
      <c r="K3124" s="140">
        <v>134662309813.69894</v>
      </c>
      <c r="L3124" s="140">
        <v>26443031329.554443</v>
      </c>
      <c r="M3124" s="140">
        <v>22896939506.221161</v>
      </c>
      <c r="N3124" s="140">
        <v>100077092.6344229</v>
      </c>
      <c r="O3124" s="140">
        <v>0</v>
      </c>
      <c r="P3124" s="140">
        <v>6114981098.2450323</v>
      </c>
      <c r="Q3124" s="140">
        <v>79107280787.043884</v>
      </c>
      <c r="R3124" s="140">
        <v>71381909564.98024</v>
      </c>
      <c r="S3124" s="140">
        <v>7725371222.0636368</v>
      </c>
      <c r="T3124" s="140">
        <v>2090195943.5168962</v>
      </c>
      <c r="U3124" s="140">
        <v>1960011699.4991791</v>
      </c>
      <c r="V3124" s="140">
        <v>1021298487.2003119</v>
      </c>
      <c r="W3124" s="140">
        <v>936805202.69072175</v>
      </c>
      <c r="X3124" s="140">
        <v>1908009.6081453667</v>
      </c>
      <c r="Y3124" s="140">
        <v>130184244.01771708</v>
      </c>
      <c r="Z3124" s="140" t="s">
        <v>728</v>
      </c>
      <c r="AA3124" s="140" t="s">
        <v>728</v>
      </c>
      <c r="AB3124" s="140" t="s">
        <v>728</v>
      </c>
      <c r="AC3124" s="140" t="s">
        <v>728</v>
      </c>
      <c r="AD3124" s="140" t="s">
        <v>728</v>
      </c>
      <c r="AE3124" s="140" t="s">
        <v>728</v>
      </c>
      <c r="AF3124" s="140" t="s">
        <v>728</v>
      </c>
      <c r="AG3124" s="140">
        <v>-11048320825.729706</v>
      </c>
      <c r="AH3124" s="140">
        <v>44452206</v>
      </c>
      <c r="AI3124" s="44"/>
      <c r="AK3124" s="44"/>
      <c r="AL3124" s="4"/>
    </row>
    <row r="3125" spans="1:38" x14ac:dyDescent="0.35">
      <c r="A3125" s="140" t="s">
        <v>4587</v>
      </c>
      <c r="B3125" s="140" t="s">
        <v>4588</v>
      </c>
      <c r="C3125" s="140" t="s">
        <v>16</v>
      </c>
      <c r="D3125" s="140" t="s">
        <v>9</v>
      </c>
      <c r="E3125" s="140" t="s">
        <v>535</v>
      </c>
      <c r="F3125" s="140">
        <v>1997</v>
      </c>
      <c r="G3125" s="140" t="s">
        <v>5631</v>
      </c>
      <c r="H3125" s="140" t="s">
        <v>728</v>
      </c>
      <c r="I3125" s="140">
        <v>7398478523.6393661</v>
      </c>
      <c r="J3125" s="140">
        <v>143003963196.43875</v>
      </c>
      <c r="K3125" s="140">
        <v>140908909822.40982</v>
      </c>
      <c r="L3125" s="140">
        <v>27368444318.420547</v>
      </c>
      <c r="M3125" s="140">
        <v>22883750421.460445</v>
      </c>
      <c r="N3125" s="140">
        <v>116646931.86631513</v>
      </c>
      <c r="O3125" s="140">
        <v>0</v>
      </c>
      <c r="P3125" s="140">
        <v>6909990836.7408476</v>
      </c>
      <c r="Q3125" s="140">
        <v>83630077313.921661</v>
      </c>
      <c r="R3125" s="140">
        <v>76025815968.994003</v>
      </c>
      <c r="S3125" s="140">
        <v>7604261344.9276505</v>
      </c>
      <c r="T3125" s="140">
        <v>2095053374.0289254</v>
      </c>
      <c r="U3125" s="140">
        <v>1959866973.9092019</v>
      </c>
      <c r="V3125" s="140">
        <v>846423920.8410424</v>
      </c>
      <c r="W3125" s="140">
        <v>1112139089.8123372</v>
      </c>
      <c r="X3125" s="140">
        <v>1303963.2558225195</v>
      </c>
      <c r="Y3125" s="140">
        <v>135186400.11972368</v>
      </c>
      <c r="Z3125" s="140" t="s">
        <v>728</v>
      </c>
      <c r="AA3125" s="140" t="s">
        <v>728</v>
      </c>
      <c r="AB3125" s="140" t="s">
        <v>728</v>
      </c>
      <c r="AC3125" s="140" t="s">
        <v>728</v>
      </c>
      <c r="AD3125" s="140" t="s">
        <v>728</v>
      </c>
      <c r="AE3125" s="140" t="s">
        <v>728</v>
      </c>
      <c r="AF3125" s="140" t="s">
        <v>728</v>
      </c>
      <c r="AG3125" s="140">
        <v>-11830287065.534733</v>
      </c>
      <c r="AH3125" s="140">
        <v>45027233</v>
      </c>
      <c r="AI3125" s="44"/>
      <c r="AK3125" s="44"/>
      <c r="AL3125" s="4"/>
    </row>
    <row r="3126" spans="1:38" x14ac:dyDescent="0.35">
      <c r="A3126" s="140" t="s">
        <v>4587</v>
      </c>
      <c r="B3126" s="140" t="s">
        <v>4588</v>
      </c>
      <c r="C3126" s="140" t="s">
        <v>16</v>
      </c>
      <c r="D3126" s="140" t="s">
        <v>9</v>
      </c>
      <c r="E3126" s="140" t="s">
        <v>535</v>
      </c>
      <c r="F3126" s="140">
        <v>1998</v>
      </c>
      <c r="G3126" s="140" t="s">
        <v>5632</v>
      </c>
      <c r="H3126" s="140" t="s">
        <v>728</v>
      </c>
      <c r="I3126" s="140">
        <v>8137932134.6721554</v>
      </c>
      <c r="J3126" s="140">
        <v>142253195650.29169</v>
      </c>
      <c r="K3126" s="140">
        <v>140319419329.47775</v>
      </c>
      <c r="L3126" s="140">
        <v>27966791134.26931</v>
      </c>
      <c r="M3126" s="140">
        <v>22851778507.969902</v>
      </c>
      <c r="N3126" s="140">
        <v>133216795.60320635</v>
      </c>
      <c r="O3126" s="140">
        <v>0</v>
      </c>
      <c r="P3126" s="140">
        <v>6664609233.1125956</v>
      </c>
      <c r="Q3126" s="140">
        <v>82703023658.52272</v>
      </c>
      <c r="R3126" s="140">
        <v>75461040353.641159</v>
      </c>
      <c r="S3126" s="140">
        <v>7241983304.8815584</v>
      </c>
      <c r="T3126" s="140">
        <v>1933776320.8139224</v>
      </c>
      <c r="U3126" s="140">
        <v>1798731397.9302366</v>
      </c>
      <c r="V3126" s="140">
        <v>617701225.46537268</v>
      </c>
      <c r="W3126" s="140">
        <v>1179594151.2216873</v>
      </c>
      <c r="X3126" s="140">
        <v>1436021.2431767115</v>
      </c>
      <c r="Y3126" s="140">
        <v>135044922.88368586</v>
      </c>
      <c r="Z3126" s="140" t="s">
        <v>728</v>
      </c>
      <c r="AA3126" s="140" t="s">
        <v>728</v>
      </c>
      <c r="AB3126" s="140" t="s">
        <v>728</v>
      </c>
      <c r="AC3126" s="140" t="s">
        <v>728</v>
      </c>
      <c r="AD3126" s="140" t="s">
        <v>728</v>
      </c>
      <c r="AE3126" s="140" t="s">
        <v>728</v>
      </c>
      <c r="AF3126" s="140" t="s">
        <v>728</v>
      </c>
      <c r="AG3126" s="140">
        <v>-12915815043.459536</v>
      </c>
      <c r="AH3126" s="140">
        <v>45611220</v>
      </c>
      <c r="AI3126" s="44"/>
      <c r="AK3126" s="44"/>
      <c r="AL3126" s="4"/>
    </row>
    <row r="3127" spans="1:38" x14ac:dyDescent="0.35">
      <c r="A3127" s="140" t="s">
        <v>4587</v>
      </c>
      <c r="B3127" s="140" t="s">
        <v>4588</v>
      </c>
      <c r="C3127" s="140" t="s">
        <v>16</v>
      </c>
      <c r="D3127" s="140" t="s">
        <v>9</v>
      </c>
      <c r="E3127" s="140" t="s">
        <v>535</v>
      </c>
      <c r="F3127" s="140">
        <v>1999</v>
      </c>
      <c r="G3127" s="140" t="s">
        <v>5633</v>
      </c>
      <c r="H3127" s="140" t="s">
        <v>728</v>
      </c>
      <c r="I3127" s="140">
        <v>8943900587.7173595</v>
      </c>
      <c r="J3127" s="140">
        <v>139536836173.01184</v>
      </c>
      <c r="K3127" s="140">
        <v>137508065318.92123</v>
      </c>
      <c r="L3127" s="140">
        <v>26570615074.930893</v>
      </c>
      <c r="M3127" s="140">
        <v>22992188347.127239</v>
      </c>
      <c r="N3127" s="140">
        <v>149786634.83509859</v>
      </c>
      <c r="O3127" s="140">
        <v>0</v>
      </c>
      <c r="P3127" s="140">
        <v>7077778013.3374786</v>
      </c>
      <c r="Q3127" s="140">
        <v>80717697248.690521</v>
      </c>
      <c r="R3127" s="140">
        <v>73364186793.718307</v>
      </c>
      <c r="S3127" s="140">
        <v>7353510454.9722061</v>
      </c>
      <c r="T3127" s="140">
        <v>2028770854.0906131</v>
      </c>
      <c r="U3127" s="140">
        <v>1853980722.1582577</v>
      </c>
      <c r="V3127" s="140">
        <v>626324231.96441007</v>
      </c>
      <c r="W3127" s="140">
        <v>1225815546.6136305</v>
      </c>
      <c r="X3127" s="140">
        <v>1840943.5802170464</v>
      </c>
      <c r="Y3127" s="140">
        <v>174790131.93235537</v>
      </c>
      <c r="Z3127" s="140" t="s">
        <v>728</v>
      </c>
      <c r="AA3127" s="140" t="s">
        <v>728</v>
      </c>
      <c r="AB3127" s="140" t="s">
        <v>728</v>
      </c>
      <c r="AC3127" s="140" t="s">
        <v>728</v>
      </c>
      <c r="AD3127" s="140" t="s">
        <v>728</v>
      </c>
      <c r="AE3127" s="140" t="s">
        <v>728</v>
      </c>
      <c r="AF3127" s="140" t="s">
        <v>728</v>
      </c>
      <c r="AG3127" s="140">
        <v>-12435312167.903206</v>
      </c>
      <c r="AH3127" s="140">
        <v>46181077</v>
      </c>
      <c r="AI3127" s="44"/>
      <c r="AK3127" s="44"/>
      <c r="AL3127" s="4"/>
    </row>
    <row r="3128" spans="1:38" x14ac:dyDescent="0.35">
      <c r="A3128" s="140" t="s">
        <v>4587</v>
      </c>
      <c r="B3128" s="140" t="s">
        <v>4588</v>
      </c>
      <c r="C3128" s="140" t="s">
        <v>16</v>
      </c>
      <c r="D3128" s="140" t="s">
        <v>9</v>
      </c>
      <c r="E3128" s="140" t="s">
        <v>535</v>
      </c>
      <c r="F3128" s="140">
        <v>2000</v>
      </c>
      <c r="G3128" s="140" t="s">
        <v>5634</v>
      </c>
      <c r="H3128" s="140" t="s">
        <v>728</v>
      </c>
      <c r="I3128" s="140">
        <v>9820963544.6994133</v>
      </c>
      <c r="J3128" s="140">
        <v>131512241949.42145</v>
      </c>
      <c r="K3128" s="140">
        <v>128781635077.77219</v>
      </c>
      <c r="L3128" s="140">
        <v>23302191599.39307</v>
      </c>
      <c r="M3128" s="140">
        <v>23060877840.315434</v>
      </c>
      <c r="N3128" s="140">
        <v>166356474.06699082</v>
      </c>
      <c r="O3128" s="140">
        <v>0</v>
      </c>
      <c r="P3128" s="140">
        <v>7059385252.4699726</v>
      </c>
      <c r="Q3128" s="140">
        <v>75192823911.526733</v>
      </c>
      <c r="R3128" s="140">
        <v>68418963166.421982</v>
      </c>
      <c r="S3128" s="140">
        <v>6773860745.1047506</v>
      </c>
      <c r="T3128" s="140">
        <v>2730606871.649271</v>
      </c>
      <c r="U3128" s="140">
        <v>2523829914.4521832</v>
      </c>
      <c r="V3128" s="140">
        <v>668599333.16350257</v>
      </c>
      <c r="W3128" s="140">
        <v>1851162336.0064394</v>
      </c>
      <c r="X3128" s="140">
        <v>4068245.2822412252</v>
      </c>
      <c r="Y3128" s="140">
        <v>206776957.19708762</v>
      </c>
      <c r="Z3128" s="140" t="s">
        <v>728</v>
      </c>
      <c r="AA3128" s="140" t="s">
        <v>728</v>
      </c>
      <c r="AB3128" s="140" t="s">
        <v>728</v>
      </c>
      <c r="AC3128" s="140" t="s">
        <v>728</v>
      </c>
      <c r="AD3128" s="140" t="s">
        <v>728</v>
      </c>
      <c r="AE3128" s="140" t="s">
        <v>728</v>
      </c>
      <c r="AF3128" s="140" t="s">
        <v>728</v>
      </c>
      <c r="AG3128" s="140">
        <v>-12723697727.495918</v>
      </c>
      <c r="AH3128" s="140">
        <v>46719701</v>
      </c>
      <c r="AI3128" s="44"/>
      <c r="AK3128" s="44"/>
      <c r="AL3128" s="4"/>
    </row>
    <row r="3129" spans="1:38" x14ac:dyDescent="0.35">
      <c r="A3129" s="140" t="s">
        <v>4587</v>
      </c>
      <c r="B3129" s="140" t="s">
        <v>4588</v>
      </c>
      <c r="C3129" s="140" t="s">
        <v>16</v>
      </c>
      <c r="D3129" s="140" t="s">
        <v>9</v>
      </c>
      <c r="E3129" s="140" t="s">
        <v>535</v>
      </c>
      <c r="F3129" s="140">
        <v>2001</v>
      </c>
      <c r="G3129" s="140" t="s">
        <v>5635</v>
      </c>
      <c r="H3129" s="140" t="s">
        <v>728</v>
      </c>
      <c r="I3129" s="140">
        <v>10746513231.747429</v>
      </c>
      <c r="J3129" s="140">
        <v>134450839955.70032</v>
      </c>
      <c r="K3129" s="140">
        <v>129673279673.33411</v>
      </c>
      <c r="L3129" s="140">
        <v>22545870178.974983</v>
      </c>
      <c r="M3129" s="140">
        <v>22271289422.668785</v>
      </c>
      <c r="N3129" s="140">
        <v>182926337.80388203</v>
      </c>
      <c r="O3129" s="140">
        <v>0</v>
      </c>
      <c r="P3129" s="140">
        <v>7479690651.8126669</v>
      </c>
      <c r="Q3129" s="140">
        <v>77193503082.073792</v>
      </c>
      <c r="R3129" s="140">
        <v>71110056520.742874</v>
      </c>
      <c r="S3129" s="140">
        <v>6083446561.3309126</v>
      </c>
      <c r="T3129" s="140">
        <v>4777560282.3661995</v>
      </c>
      <c r="U3129" s="140">
        <v>4487045299.1769791</v>
      </c>
      <c r="V3129" s="140">
        <v>793907470.70374978</v>
      </c>
      <c r="W3129" s="140">
        <v>3673610154.0056324</v>
      </c>
      <c r="X3129" s="140">
        <v>19527674.467596531</v>
      </c>
      <c r="Y3129" s="140">
        <v>290514983.18922079</v>
      </c>
      <c r="Z3129" s="140" t="s">
        <v>728</v>
      </c>
      <c r="AA3129" s="140" t="s">
        <v>728</v>
      </c>
      <c r="AB3129" s="140" t="s">
        <v>728</v>
      </c>
      <c r="AC3129" s="140" t="s">
        <v>728</v>
      </c>
      <c r="AD3129" s="140" t="s">
        <v>728</v>
      </c>
      <c r="AE3129" s="140" t="s">
        <v>728</v>
      </c>
      <c r="AF3129" s="140" t="s">
        <v>728</v>
      </c>
      <c r="AG3129" s="140">
        <v>-18463671361.363976</v>
      </c>
      <c r="AH3129" s="140">
        <v>47225120</v>
      </c>
      <c r="AI3129" s="44"/>
      <c r="AK3129" s="44"/>
      <c r="AL3129" s="4"/>
    </row>
    <row r="3130" spans="1:38" x14ac:dyDescent="0.35">
      <c r="A3130" s="140" t="s">
        <v>4587</v>
      </c>
      <c r="B3130" s="140" t="s">
        <v>4588</v>
      </c>
      <c r="C3130" s="140" t="s">
        <v>16</v>
      </c>
      <c r="D3130" s="140" t="s">
        <v>9</v>
      </c>
      <c r="E3130" s="140" t="s">
        <v>535</v>
      </c>
      <c r="F3130" s="140">
        <v>2002</v>
      </c>
      <c r="G3130" s="140" t="s">
        <v>5636</v>
      </c>
      <c r="H3130" s="140" t="s">
        <v>728</v>
      </c>
      <c r="I3130" s="140">
        <v>11689649742.694168</v>
      </c>
      <c r="J3130" s="140">
        <v>144311037907.87991</v>
      </c>
      <c r="K3130" s="140">
        <v>136727399703.05327</v>
      </c>
      <c r="L3130" s="140">
        <v>23835618752.302094</v>
      </c>
      <c r="M3130" s="140">
        <v>22702483957.104084</v>
      </c>
      <c r="N3130" s="140">
        <v>199496177.03577426</v>
      </c>
      <c r="O3130" s="140">
        <v>0</v>
      </c>
      <c r="P3130" s="140">
        <v>7829103563.9494381</v>
      </c>
      <c r="Q3130" s="140">
        <v>82160697252.66188</v>
      </c>
      <c r="R3130" s="140">
        <v>76869456160.674194</v>
      </c>
      <c r="S3130" s="140">
        <v>5291241091.9876833</v>
      </c>
      <c r="T3130" s="140">
        <v>7583638204.826642</v>
      </c>
      <c r="U3130" s="140">
        <v>7217629937.6036091</v>
      </c>
      <c r="V3130" s="140">
        <v>951674348.1986922</v>
      </c>
      <c r="W3130" s="140">
        <v>6243348155.3854332</v>
      </c>
      <c r="X3130" s="140">
        <v>22607434.019484013</v>
      </c>
      <c r="Y3130" s="140">
        <v>366008267.22303319</v>
      </c>
      <c r="Z3130" s="140" t="s">
        <v>728</v>
      </c>
      <c r="AA3130" s="140" t="s">
        <v>728</v>
      </c>
      <c r="AB3130" s="140" t="s">
        <v>728</v>
      </c>
      <c r="AC3130" s="140" t="s">
        <v>728</v>
      </c>
      <c r="AD3130" s="140" t="s">
        <v>728</v>
      </c>
      <c r="AE3130" s="140" t="s">
        <v>728</v>
      </c>
      <c r="AF3130" s="140" t="s">
        <v>728</v>
      </c>
      <c r="AG3130" s="140">
        <v>-20845380858.750324</v>
      </c>
      <c r="AH3130" s="140">
        <v>47702171</v>
      </c>
      <c r="AI3130" s="44"/>
      <c r="AK3130" s="44"/>
      <c r="AL3130" s="4"/>
    </row>
    <row r="3131" spans="1:38" x14ac:dyDescent="0.35">
      <c r="A3131" s="140" t="s">
        <v>4587</v>
      </c>
      <c r="B3131" s="140" t="s">
        <v>4588</v>
      </c>
      <c r="C3131" s="140" t="s">
        <v>16</v>
      </c>
      <c r="D3131" s="140" t="s">
        <v>9</v>
      </c>
      <c r="E3131" s="140" t="s">
        <v>535</v>
      </c>
      <c r="F3131" s="140">
        <v>2003</v>
      </c>
      <c r="G3131" s="140" t="s">
        <v>5637</v>
      </c>
      <c r="H3131" s="140" t="s">
        <v>728</v>
      </c>
      <c r="I3131" s="140">
        <v>13037842759.992161</v>
      </c>
      <c r="J3131" s="140">
        <v>164075846513.77524</v>
      </c>
      <c r="K3131" s="140">
        <v>154128628609.87079</v>
      </c>
      <c r="L3131" s="140">
        <v>27197750989.417263</v>
      </c>
      <c r="M3131" s="140">
        <v>23086836983.453541</v>
      </c>
      <c r="N3131" s="140">
        <v>216066040.7726655</v>
      </c>
      <c r="O3131" s="140">
        <v>6946912778.4746323</v>
      </c>
      <c r="P3131" s="140">
        <v>8113415529.2163</v>
      </c>
      <c r="Q3131" s="140">
        <v>88567646288.536362</v>
      </c>
      <c r="R3131" s="140">
        <v>83853472494.396744</v>
      </c>
      <c r="S3131" s="140">
        <v>4714173794.1396132</v>
      </c>
      <c r="T3131" s="140">
        <v>9947217903.9044514</v>
      </c>
      <c r="U3131" s="140">
        <v>9475936854.191761</v>
      </c>
      <c r="V3131" s="140">
        <v>1077676449.8862376</v>
      </c>
      <c r="W3131" s="140">
        <v>8370835466.411643</v>
      </c>
      <c r="X3131" s="140">
        <v>27424937.893880177</v>
      </c>
      <c r="Y3131" s="140">
        <v>471281049.71269011</v>
      </c>
      <c r="Z3131" s="140" t="s">
        <v>728</v>
      </c>
      <c r="AA3131" s="140" t="s">
        <v>728</v>
      </c>
      <c r="AB3131" s="140" t="s">
        <v>728</v>
      </c>
      <c r="AC3131" s="140" t="s">
        <v>728</v>
      </c>
      <c r="AD3131" s="140" t="s">
        <v>728</v>
      </c>
      <c r="AE3131" s="140" t="s">
        <v>728</v>
      </c>
      <c r="AF3131" s="140" t="s">
        <v>728</v>
      </c>
      <c r="AG3131" s="140">
        <v>-17378314373.973591</v>
      </c>
      <c r="AH3131" s="140">
        <v>48148902</v>
      </c>
      <c r="AI3131" s="44"/>
      <c r="AK3131" s="44"/>
      <c r="AL3131" s="4"/>
    </row>
    <row r="3132" spans="1:38" x14ac:dyDescent="0.35">
      <c r="A3132" s="140" t="s">
        <v>4587</v>
      </c>
      <c r="B3132" s="140" t="s">
        <v>4588</v>
      </c>
      <c r="C3132" s="140" t="s">
        <v>16</v>
      </c>
      <c r="D3132" s="140" t="s">
        <v>9</v>
      </c>
      <c r="E3132" s="140" t="s">
        <v>535</v>
      </c>
      <c r="F3132" s="140">
        <v>2004</v>
      </c>
      <c r="G3132" s="140" t="s">
        <v>5638</v>
      </c>
      <c r="H3132" s="140" t="s">
        <v>728</v>
      </c>
      <c r="I3132" s="140">
        <v>14721184889.083424</v>
      </c>
      <c r="J3132" s="140">
        <v>193308648149.57614</v>
      </c>
      <c r="K3132" s="140">
        <v>178378047635.67307</v>
      </c>
      <c r="L3132" s="140">
        <v>32681443092.192383</v>
      </c>
      <c r="M3132" s="140">
        <v>23385797556.419552</v>
      </c>
      <c r="N3132" s="140">
        <v>232635880.00455773</v>
      </c>
      <c r="O3132" s="140">
        <v>2070990223.4094126</v>
      </c>
      <c r="P3132" s="140">
        <v>25730876723.381428</v>
      </c>
      <c r="Q3132" s="140">
        <v>94276304160.265732</v>
      </c>
      <c r="R3132" s="140">
        <v>90420484174.811874</v>
      </c>
      <c r="S3132" s="140">
        <v>3855819985.4538627</v>
      </c>
      <c r="T3132" s="140">
        <v>14930600513.903061</v>
      </c>
      <c r="U3132" s="140">
        <v>14246346623.514162</v>
      </c>
      <c r="V3132" s="140">
        <v>1421114514.0191989</v>
      </c>
      <c r="W3132" s="140">
        <v>12768815511.954638</v>
      </c>
      <c r="X3132" s="140">
        <v>56416597.540325776</v>
      </c>
      <c r="Y3132" s="140">
        <v>684253890.38889956</v>
      </c>
      <c r="Z3132" s="140" t="s">
        <v>728</v>
      </c>
      <c r="AA3132" s="140" t="s">
        <v>728</v>
      </c>
      <c r="AB3132" s="140" t="s">
        <v>728</v>
      </c>
      <c r="AC3132" s="140" t="s">
        <v>728</v>
      </c>
      <c r="AD3132" s="140" t="s">
        <v>728</v>
      </c>
      <c r="AE3132" s="140" t="s">
        <v>728</v>
      </c>
      <c r="AF3132" s="140" t="s">
        <v>728</v>
      </c>
      <c r="AG3132" s="140">
        <v>-20678241831.057632</v>
      </c>
      <c r="AH3132" s="140">
        <v>48564484</v>
      </c>
      <c r="AI3132" s="44"/>
      <c r="AK3132" s="44"/>
      <c r="AL3132" s="4"/>
    </row>
    <row r="3133" spans="1:38" x14ac:dyDescent="0.35">
      <c r="A3133" s="140" t="s">
        <v>4587</v>
      </c>
      <c r="B3133" s="140" t="s">
        <v>4588</v>
      </c>
      <c r="C3133" s="140" t="s">
        <v>16</v>
      </c>
      <c r="D3133" s="140" t="s">
        <v>9</v>
      </c>
      <c r="E3133" s="140" t="s">
        <v>535</v>
      </c>
      <c r="F3133" s="140">
        <v>2005</v>
      </c>
      <c r="G3133" s="140" t="s">
        <v>5639</v>
      </c>
      <c r="H3133" s="140" t="s">
        <v>728</v>
      </c>
      <c r="I3133" s="140">
        <v>17002516166.285553</v>
      </c>
      <c r="J3133" s="140">
        <v>218149769126.30878</v>
      </c>
      <c r="K3133" s="140">
        <v>197971424586.40729</v>
      </c>
      <c r="L3133" s="140">
        <v>35951779448.061859</v>
      </c>
      <c r="M3133" s="140">
        <v>23228174023.828934</v>
      </c>
      <c r="N3133" s="140">
        <v>249205719.23644996</v>
      </c>
      <c r="O3133" s="140">
        <v>2193206936.8820291</v>
      </c>
      <c r="P3133" s="140">
        <v>30144973305.063713</v>
      </c>
      <c r="Q3133" s="140">
        <v>106204085153.33429</v>
      </c>
      <c r="R3133" s="140">
        <v>102340955905.54277</v>
      </c>
      <c r="S3133" s="140">
        <v>3863129247.7915244</v>
      </c>
      <c r="T3133" s="140">
        <v>20178344539.901505</v>
      </c>
      <c r="U3133" s="140">
        <v>19123934485.261086</v>
      </c>
      <c r="V3133" s="140">
        <v>1952738037.1286302</v>
      </c>
      <c r="W3133" s="140">
        <v>17094882060.012716</v>
      </c>
      <c r="X3133" s="140">
        <v>76314388.119737893</v>
      </c>
      <c r="Y3133" s="140">
        <v>1054410054.6404192</v>
      </c>
      <c r="Z3133" s="140" t="s">
        <v>728</v>
      </c>
      <c r="AA3133" s="140" t="s">
        <v>728</v>
      </c>
      <c r="AB3133" s="140" t="s">
        <v>728</v>
      </c>
      <c r="AC3133" s="140" t="s">
        <v>728</v>
      </c>
      <c r="AD3133" s="140" t="s">
        <v>728</v>
      </c>
      <c r="AE3133" s="140" t="s">
        <v>728</v>
      </c>
      <c r="AF3133" s="140" t="s">
        <v>728</v>
      </c>
      <c r="AG3133" s="140">
        <v>-18529851953.140968</v>
      </c>
      <c r="AH3133" s="140">
        <v>48949924</v>
      </c>
      <c r="AI3133" s="44"/>
      <c r="AK3133" s="44"/>
      <c r="AL3133" s="4"/>
    </row>
    <row r="3134" spans="1:38" x14ac:dyDescent="0.35">
      <c r="A3134" s="140" t="s">
        <v>4587</v>
      </c>
      <c r="B3134" s="140" t="s">
        <v>4588</v>
      </c>
      <c r="C3134" s="140" t="s">
        <v>16</v>
      </c>
      <c r="D3134" s="140" t="s">
        <v>9</v>
      </c>
      <c r="E3134" s="140" t="s">
        <v>535</v>
      </c>
      <c r="F3134" s="140">
        <v>2006</v>
      </c>
      <c r="G3134" s="140" t="s">
        <v>5640</v>
      </c>
      <c r="H3134" s="140" t="s">
        <v>728</v>
      </c>
      <c r="I3134" s="140">
        <v>19892955732.371696</v>
      </c>
      <c r="J3134" s="140">
        <v>233455391633.00912</v>
      </c>
      <c r="K3134" s="140">
        <v>208775699195.6456</v>
      </c>
      <c r="L3134" s="140">
        <v>38194917088.826576</v>
      </c>
      <c r="M3134" s="140">
        <v>22651232149.349014</v>
      </c>
      <c r="N3134" s="140">
        <v>265775582.9733412</v>
      </c>
      <c r="O3134" s="140">
        <v>2475974197.9910078</v>
      </c>
      <c r="P3134" s="140">
        <v>32607969397.87196</v>
      </c>
      <c r="Q3134" s="140">
        <v>112579830778.63374</v>
      </c>
      <c r="R3134" s="140">
        <v>108642171476.0425</v>
      </c>
      <c r="S3134" s="140">
        <v>3937659302.5912428</v>
      </c>
      <c r="T3134" s="140">
        <v>24679692437.363499</v>
      </c>
      <c r="U3134" s="140">
        <v>23016472722.393112</v>
      </c>
      <c r="V3134" s="140">
        <v>2372301308.4099717</v>
      </c>
      <c r="W3134" s="140">
        <v>20554848901.926201</v>
      </c>
      <c r="X3134" s="140">
        <v>89322512.056938171</v>
      </c>
      <c r="Y3134" s="140">
        <v>1663219714.9703853</v>
      </c>
      <c r="Z3134" s="140" t="s">
        <v>728</v>
      </c>
      <c r="AA3134" s="140" t="s">
        <v>728</v>
      </c>
      <c r="AB3134" s="140" t="s">
        <v>728</v>
      </c>
      <c r="AC3134" s="140" t="s">
        <v>728</v>
      </c>
      <c r="AD3134" s="140" t="s">
        <v>728</v>
      </c>
      <c r="AE3134" s="140" t="s">
        <v>728</v>
      </c>
      <c r="AF3134" s="140" t="s">
        <v>728</v>
      </c>
      <c r="AG3134" s="140">
        <v>-16459687452.15625</v>
      </c>
      <c r="AH3134" s="140">
        <v>49301050</v>
      </c>
      <c r="AI3134" s="44"/>
      <c r="AK3134" s="44"/>
      <c r="AL3134" s="4"/>
    </row>
    <row r="3135" spans="1:38" x14ac:dyDescent="0.35">
      <c r="A3135" s="140" t="s">
        <v>4587</v>
      </c>
      <c r="B3135" s="140" t="s">
        <v>4588</v>
      </c>
      <c r="C3135" s="140" t="s">
        <v>16</v>
      </c>
      <c r="D3135" s="140" t="s">
        <v>9</v>
      </c>
      <c r="E3135" s="140" t="s">
        <v>535</v>
      </c>
      <c r="F3135" s="140">
        <v>2007</v>
      </c>
      <c r="G3135" s="140" t="s">
        <v>5641</v>
      </c>
      <c r="H3135" s="140" t="s">
        <v>728</v>
      </c>
      <c r="I3135" s="140">
        <v>23639950666.56794</v>
      </c>
      <c r="J3135" s="140">
        <v>223903771079.39282</v>
      </c>
      <c r="K3135" s="140">
        <v>196691183270.34018</v>
      </c>
      <c r="L3135" s="140">
        <v>40357123596.306252</v>
      </c>
      <c r="M3135" s="140">
        <v>21988317906.031166</v>
      </c>
      <c r="N3135" s="140">
        <v>282345422.2052334</v>
      </c>
      <c r="O3135" s="140">
        <v>2851801905.8381295</v>
      </c>
      <c r="P3135" s="140">
        <v>10613818531.655272</v>
      </c>
      <c r="Q3135" s="140">
        <v>120597775908.30414</v>
      </c>
      <c r="R3135" s="140">
        <v>114015177987.2401</v>
      </c>
      <c r="S3135" s="140">
        <v>6582597921.064043</v>
      </c>
      <c r="T3135" s="140">
        <v>27212587809.052628</v>
      </c>
      <c r="U3135" s="140">
        <v>25121154697.784756</v>
      </c>
      <c r="V3135" s="140">
        <v>2992087552.245018</v>
      </c>
      <c r="W3135" s="140">
        <v>22006030528.06358</v>
      </c>
      <c r="X3135" s="140">
        <v>123036617.4761568</v>
      </c>
      <c r="Y3135" s="140">
        <v>2091433111.2678721</v>
      </c>
      <c r="Z3135" s="140" t="s">
        <v>728</v>
      </c>
      <c r="AA3135" s="140" t="s">
        <v>728</v>
      </c>
      <c r="AB3135" s="140" t="s">
        <v>728</v>
      </c>
      <c r="AC3135" s="140" t="s">
        <v>728</v>
      </c>
      <c r="AD3135" s="140" t="s">
        <v>728</v>
      </c>
      <c r="AE3135" s="140" t="s">
        <v>728</v>
      </c>
      <c r="AF3135" s="140" t="s">
        <v>728</v>
      </c>
      <c r="AG3135" s="140">
        <v>-9756597691.3955135</v>
      </c>
      <c r="AH3135" s="140">
        <v>49621475</v>
      </c>
      <c r="AI3135" s="44"/>
      <c r="AK3135" s="44"/>
      <c r="AL3135" s="4"/>
    </row>
    <row r="3136" spans="1:38" x14ac:dyDescent="0.35">
      <c r="A3136" s="140" t="s">
        <v>4587</v>
      </c>
      <c r="B3136" s="140" t="s">
        <v>4588</v>
      </c>
      <c r="C3136" s="140" t="s">
        <v>16</v>
      </c>
      <c r="D3136" s="140" t="s">
        <v>9</v>
      </c>
      <c r="E3136" s="140" t="s">
        <v>535</v>
      </c>
      <c r="F3136" s="140">
        <v>2008</v>
      </c>
      <c r="G3136" s="140" t="s">
        <v>5642</v>
      </c>
      <c r="H3136" s="140" t="s">
        <v>728</v>
      </c>
      <c r="I3136" s="140">
        <v>28065078274.407978</v>
      </c>
      <c r="J3136" s="140">
        <v>231634617110.89615</v>
      </c>
      <c r="K3136" s="140">
        <v>205360465623.10297</v>
      </c>
      <c r="L3136" s="140">
        <v>42394339344.407539</v>
      </c>
      <c r="M3136" s="140">
        <v>19340999406.066204</v>
      </c>
      <c r="N3136" s="140">
        <v>298915261.43712562</v>
      </c>
      <c r="O3136" s="140">
        <v>3225243079.0863991</v>
      </c>
      <c r="P3136" s="140">
        <v>11142157647.195982</v>
      </c>
      <c r="Q3136" s="140">
        <v>128958810884.90973</v>
      </c>
      <c r="R3136" s="140">
        <v>120175977224.90793</v>
      </c>
      <c r="S3136" s="140">
        <v>8782833660.0018063</v>
      </c>
      <c r="T3136" s="140">
        <v>26274151487.793194</v>
      </c>
      <c r="U3136" s="140">
        <v>24153263216.473797</v>
      </c>
      <c r="V3136" s="140">
        <v>3382632728.4595776</v>
      </c>
      <c r="W3136" s="140">
        <v>20594296954.480312</v>
      </c>
      <c r="X3136" s="140">
        <v>176333533.53390914</v>
      </c>
      <c r="Y3136" s="140">
        <v>2120888271.3193974</v>
      </c>
      <c r="Z3136" s="140" t="s">
        <v>728</v>
      </c>
      <c r="AA3136" s="140" t="s">
        <v>728</v>
      </c>
      <c r="AB3136" s="140" t="s">
        <v>728</v>
      </c>
      <c r="AC3136" s="140" t="s">
        <v>728</v>
      </c>
      <c r="AD3136" s="140" t="s">
        <v>728</v>
      </c>
      <c r="AE3136" s="140" t="s">
        <v>728</v>
      </c>
      <c r="AF3136" s="140" t="s">
        <v>728</v>
      </c>
      <c r="AG3136" s="140">
        <v>-5806902670.5635767</v>
      </c>
      <c r="AH3136" s="140">
        <v>49929642</v>
      </c>
      <c r="AI3136" s="44"/>
      <c r="AK3136" s="44"/>
      <c r="AL3136" s="4"/>
    </row>
    <row r="3137" spans="1:38" x14ac:dyDescent="0.35">
      <c r="A3137" s="140" t="s">
        <v>4587</v>
      </c>
      <c r="B3137" s="140" t="s">
        <v>4588</v>
      </c>
      <c r="C3137" s="140" t="s">
        <v>16</v>
      </c>
      <c r="D3137" s="140" t="s">
        <v>9</v>
      </c>
      <c r="E3137" s="140" t="s">
        <v>535</v>
      </c>
      <c r="F3137" s="140">
        <v>2009</v>
      </c>
      <c r="G3137" s="140" t="s">
        <v>5643</v>
      </c>
      <c r="H3137" s="140" t="s">
        <v>728</v>
      </c>
      <c r="I3137" s="140">
        <v>34297960374.65102</v>
      </c>
      <c r="J3137" s="140">
        <v>240322224327.3602</v>
      </c>
      <c r="K3137" s="140">
        <v>213732379140.74979</v>
      </c>
      <c r="L3137" s="140">
        <v>42528572178.566727</v>
      </c>
      <c r="M3137" s="140">
        <v>19248972715.361973</v>
      </c>
      <c r="N3137" s="140">
        <v>315485125.17401689</v>
      </c>
      <c r="O3137" s="140">
        <v>2782823895.8058233</v>
      </c>
      <c r="P3137" s="140">
        <v>11791258607.114279</v>
      </c>
      <c r="Q3137" s="140">
        <v>137065266618.72699</v>
      </c>
      <c r="R3137" s="140">
        <v>125859090788.40651</v>
      </c>
      <c r="S3137" s="140">
        <v>11206175830.32048</v>
      </c>
      <c r="T3137" s="140">
        <v>26589845186.610382</v>
      </c>
      <c r="U3137" s="140">
        <v>24681642088.367542</v>
      </c>
      <c r="V3137" s="140">
        <v>3732215549.6650167</v>
      </c>
      <c r="W3137" s="140">
        <v>20787755143.58831</v>
      </c>
      <c r="X3137" s="140">
        <v>161671395.11421692</v>
      </c>
      <c r="Y3137" s="140">
        <v>1908203098.2428381</v>
      </c>
      <c r="Z3137" s="140" t="s">
        <v>728</v>
      </c>
      <c r="AA3137" s="140" t="s">
        <v>728</v>
      </c>
      <c r="AB3137" s="140" t="s">
        <v>728</v>
      </c>
      <c r="AC3137" s="140" t="s">
        <v>728</v>
      </c>
      <c r="AD3137" s="140" t="s">
        <v>728</v>
      </c>
      <c r="AE3137" s="140" t="s">
        <v>728</v>
      </c>
      <c r="AF3137" s="140" t="s">
        <v>728</v>
      </c>
      <c r="AG3137" s="140">
        <v>-4006692100.8990865</v>
      </c>
      <c r="AH3137" s="140">
        <v>50250367</v>
      </c>
      <c r="AI3137" s="44"/>
      <c r="AK3137" s="44"/>
      <c r="AL3137" s="4"/>
    </row>
    <row r="3138" spans="1:38" x14ac:dyDescent="0.35">
      <c r="A3138" s="140" t="s">
        <v>4587</v>
      </c>
      <c r="B3138" s="140" t="s">
        <v>4588</v>
      </c>
      <c r="C3138" s="140" t="s">
        <v>16</v>
      </c>
      <c r="D3138" s="140" t="s">
        <v>9</v>
      </c>
      <c r="E3138" s="140" t="s">
        <v>535</v>
      </c>
      <c r="F3138" s="140">
        <v>2010</v>
      </c>
      <c r="G3138" s="140" t="s">
        <v>5644</v>
      </c>
      <c r="H3138" s="140" t="s">
        <v>728</v>
      </c>
      <c r="I3138" s="140">
        <v>42765898818.921234</v>
      </c>
      <c r="J3138" s="140">
        <v>245439058202.6351</v>
      </c>
      <c r="K3138" s="140">
        <v>226477432134.62772</v>
      </c>
      <c r="L3138" s="140">
        <v>43106092290.036819</v>
      </c>
      <c r="M3138" s="140">
        <v>26259076858.329632</v>
      </c>
      <c r="N3138" s="140">
        <v>332054964.40590912</v>
      </c>
      <c r="O3138" s="140">
        <v>3099232361.8190198</v>
      </c>
      <c r="P3138" s="140">
        <v>12667161723.670244</v>
      </c>
      <c r="Q3138" s="140">
        <v>141013813936.36609</v>
      </c>
      <c r="R3138" s="140">
        <v>127046006508.5941</v>
      </c>
      <c r="S3138" s="140">
        <v>13967807427.771982</v>
      </c>
      <c r="T3138" s="140">
        <v>18961626068.007366</v>
      </c>
      <c r="U3138" s="140">
        <v>17251188687.36256</v>
      </c>
      <c r="V3138" s="140">
        <v>3041165693.2326608</v>
      </c>
      <c r="W3138" s="140">
        <v>14047220604.178276</v>
      </c>
      <c r="X3138" s="140">
        <v>162802389.95162266</v>
      </c>
      <c r="Y3138" s="140">
        <v>1710437380.6448069</v>
      </c>
      <c r="Z3138" s="140" t="s">
        <v>728</v>
      </c>
      <c r="AA3138" s="140" t="s">
        <v>728</v>
      </c>
      <c r="AB3138" s="140" t="s">
        <v>728</v>
      </c>
      <c r="AC3138" s="140" t="s">
        <v>728</v>
      </c>
      <c r="AD3138" s="140" t="s">
        <v>728</v>
      </c>
      <c r="AE3138" s="140" t="s">
        <v>728</v>
      </c>
      <c r="AF3138" s="140" t="s">
        <v>728</v>
      </c>
      <c r="AG3138" s="140">
        <v>-3860885250.8767304</v>
      </c>
      <c r="AH3138" s="140">
        <v>50600818</v>
      </c>
      <c r="AI3138" s="44"/>
      <c r="AK3138" s="44"/>
      <c r="AL3138" s="4"/>
    </row>
    <row r="3139" spans="1:38" x14ac:dyDescent="0.35">
      <c r="A3139" s="140" t="s">
        <v>4587</v>
      </c>
      <c r="B3139" s="140" t="s">
        <v>4588</v>
      </c>
      <c r="C3139" s="140" t="s">
        <v>16</v>
      </c>
      <c r="D3139" s="140" t="s">
        <v>9</v>
      </c>
      <c r="E3139" s="140" t="s">
        <v>535</v>
      </c>
      <c r="F3139" s="140">
        <v>2011</v>
      </c>
      <c r="G3139" s="140" t="s">
        <v>5645</v>
      </c>
      <c r="H3139" s="140" t="s">
        <v>728</v>
      </c>
      <c r="I3139" s="140">
        <v>54270499221.827301</v>
      </c>
      <c r="J3139" s="140">
        <v>243407400170.84799</v>
      </c>
      <c r="K3139" s="140">
        <v>227078111106.31601</v>
      </c>
      <c r="L3139" s="140">
        <v>43125938027.716621</v>
      </c>
      <c r="M3139" s="140">
        <v>26533026107.1548</v>
      </c>
      <c r="N3139" s="140">
        <v>448188345.00824094</v>
      </c>
      <c r="O3139" s="140">
        <v>3113301454.1653557</v>
      </c>
      <c r="P3139" s="140">
        <v>13795162922.878986</v>
      </c>
      <c r="Q3139" s="140">
        <v>140062494249.39203</v>
      </c>
      <c r="R3139" s="140">
        <v>123570900269.26398</v>
      </c>
      <c r="S3139" s="140">
        <v>16491593980.128046</v>
      </c>
      <c r="T3139" s="140">
        <v>16329289064.531982</v>
      </c>
      <c r="U3139" s="140">
        <v>15181300031.218641</v>
      </c>
      <c r="V3139" s="140">
        <v>2668323805.0779757</v>
      </c>
      <c r="W3139" s="140">
        <v>12346228017.984364</v>
      </c>
      <c r="X3139" s="140">
        <v>166748208.1563006</v>
      </c>
      <c r="Y3139" s="140">
        <v>1147989033.3133421</v>
      </c>
      <c r="Z3139" s="140" t="s">
        <v>728</v>
      </c>
      <c r="AA3139" s="140" t="s">
        <v>728</v>
      </c>
      <c r="AB3139" s="140" t="s">
        <v>728</v>
      </c>
      <c r="AC3139" s="140" t="s">
        <v>728</v>
      </c>
      <c r="AD3139" s="140" t="s">
        <v>728</v>
      </c>
      <c r="AE3139" s="140" t="s">
        <v>728</v>
      </c>
      <c r="AF3139" s="140" t="s">
        <v>728</v>
      </c>
      <c r="AG3139" s="140">
        <v>-2485595105.1312628</v>
      </c>
      <c r="AH3139" s="140">
        <v>50990615</v>
      </c>
      <c r="AI3139" s="44"/>
      <c r="AK3139" s="44"/>
      <c r="AL3139" s="4"/>
    </row>
    <row r="3140" spans="1:38" x14ac:dyDescent="0.35">
      <c r="A3140" s="140" t="s">
        <v>4587</v>
      </c>
      <c r="B3140" s="140" t="s">
        <v>4588</v>
      </c>
      <c r="C3140" s="140" t="s">
        <v>16</v>
      </c>
      <c r="D3140" s="140" t="s">
        <v>9</v>
      </c>
      <c r="E3140" s="140" t="s">
        <v>535</v>
      </c>
      <c r="F3140" s="140">
        <v>2012</v>
      </c>
      <c r="G3140" s="140" t="s">
        <v>5646</v>
      </c>
      <c r="H3140" s="140" t="s">
        <v>728</v>
      </c>
      <c r="I3140" s="140">
        <v>66059478002.125931</v>
      </c>
      <c r="J3140" s="140">
        <v>241497651538.75787</v>
      </c>
      <c r="K3140" s="140">
        <v>224720504522.6474</v>
      </c>
      <c r="L3140" s="140">
        <v>41819027355.110008</v>
      </c>
      <c r="M3140" s="140">
        <v>26480528000.020157</v>
      </c>
      <c r="N3140" s="140">
        <v>564321701.10557377</v>
      </c>
      <c r="O3140" s="140">
        <v>2998750573.1204705</v>
      </c>
      <c r="P3140" s="140">
        <v>14988259123.050949</v>
      </c>
      <c r="Q3140" s="140">
        <v>137869617770.24023</v>
      </c>
      <c r="R3140" s="140">
        <v>120017974945.19362</v>
      </c>
      <c r="S3140" s="140">
        <v>17851642825.046612</v>
      </c>
      <c r="T3140" s="140">
        <v>16777147016.110477</v>
      </c>
      <c r="U3140" s="140">
        <v>15734672758.396334</v>
      </c>
      <c r="V3140" s="140">
        <v>2160241603.7749362</v>
      </c>
      <c r="W3140" s="140">
        <v>13421242086.027861</v>
      </c>
      <c r="X3140" s="140">
        <v>153189068.59353593</v>
      </c>
      <c r="Y3140" s="140">
        <v>1042474257.7141429</v>
      </c>
      <c r="Z3140" s="140" t="s">
        <v>728</v>
      </c>
      <c r="AA3140" s="140" t="s">
        <v>728</v>
      </c>
      <c r="AB3140" s="140" t="s">
        <v>728</v>
      </c>
      <c r="AC3140" s="140" t="s">
        <v>728</v>
      </c>
      <c r="AD3140" s="140" t="s">
        <v>728</v>
      </c>
      <c r="AE3140" s="140" t="s">
        <v>728</v>
      </c>
      <c r="AF3140" s="140" t="s">
        <v>728</v>
      </c>
      <c r="AG3140" s="140">
        <v>2096143800.8738518</v>
      </c>
      <c r="AH3140" s="140">
        <v>51413698</v>
      </c>
      <c r="AI3140" s="44"/>
      <c r="AK3140" s="44"/>
      <c r="AL3140" s="4"/>
    </row>
    <row r="3141" spans="1:38" x14ac:dyDescent="0.35">
      <c r="A3141" s="140" t="s">
        <v>4587</v>
      </c>
      <c r="B3141" s="140" t="s">
        <v>4588</v>
      </c>
      <c r="C3141" s="140" t="s">
        <v>16</v>
      </c>
      <c r="D3141" s="140" t="s">
        <v>9</v>
      </c>
      <c r="E3141" s="140" t="s">
        <v>535</v>
      </c>
      <c r="F3141" s="140">
        <v>2013</v>
      </c>
      <c r="G3141" s="140" t="s">
        <v>5647</v>
      </c>
      <c r="H3141" s="140" t="s">
        <v>728</v>
      </c>
      <c r="I3141" s="140">
        <v>78973877278.918137</v>
      </c>
      <c r="J3141" s="140">
        <v>243308736009.25269</v>
      </c>
      <c r="K3141" s="140">
        <v>221938379799.58197</v>
      </c>
      <c r="L3141" s="140">
        <v>40125744364.857689</v>
      </c>
      <c r="M3141" s="140">
        <v>26659554609.991791</v>
      </c>
      <c r="N3141" s="140">
        <v>680455081.70790553</v>
      </c>
      <c r="O3141" s="140">
        <v>2883885811.9543324</v>
      </c>
      <c r="P3141" s="140">
        <v>15812176129.250635</v>
      </c>
      <c r="Q3141" s="140">
        <v>135776563801.8196</v>
      </c>
      <c r="R3141" s="140">
        <v>115473457561.24973</v>
      </c>
      <c r="S3141" s="140">
        <v>20303106240.569866</v>
      </c>
      <c r="T3141" s="140">
        <v>21370356209.670712</v>
      </c>
      <c r="U3141" s="140">
        <v>20026419352.534843</v>
      </c>
      <c r="V3141" s="140">
        <v>2143039769.7331812</v>
      </c>
      <c r="W3141" s="140">
        <v>17776716036.827229</v>
      </c>
      <c r="X3141" s="140">
        <v>106663545.97443317</v>
      </c>
      <c r="Y3141" s="140">
        <v>1343936857.1358664</v>
      </c>
      <c r="Z3141" s="140" t="s">
        <v>728</v>
      </c>
      <c r="AA3141" s="140" t="s">
        <v>728</v>
      </c>
      <c r="AB3141" s="140" t="s">
        <v>728</v>
      </c>
      <c r="AC3141" s="140" t="s">
        <v>728</v>
      </c>
      <c r="AD3141" s="140" t="s">
        <v>728</v>
      </c>
      <c r="AE3141" s="140" t="s">
        <v>728</v>
      </c>
      <c r="AF3141" s="140" t="s">
        <v>728</v>
      </c>
      <c r="AG3141" s="140">
        <v>1214543899.2173512</v>
      </c>
      <c r="AH3141" s="140">
        <v>51852451</v>
      </c>
      <c r="AI3141" s="44"/>
      <c r="AK3141" s="44"/>
      <c r="AL3141" s="4"/>
    </row>
    <row r="3142" spans="1:38" x14ac:dyDescent="0.35">
      <c r="A3142" s="140" t="s">
        <v>4587</v>
      </c>
      <c r="B3142" s="140" t="s">
        <v>4588</v>
      </c>
      <c r="C3142" s="140" t="s">
        <v>16</v>
      </c>
      <c r="D3142" s="140" t="s">
        <v>9</v>
      </c>
      <c r="E3142" s="140" t="s">
        <v>535</v>
      </c>
      <c r="F3142" s="140">
        <v>2014</v>
      </c>
      <c r="G3142" s="140" t="s">
        <v>5648</v>
      </c>
      <c r="H3142" s="140" t="s">
        <v>728</v>
      </c>
      <c r="I3142" s="140">
        <v>91906129720.870804</v>
      </c>
      <c r="J3142" s="140">
        <v>255534841053.03134</v>
      </c>
      <c r="K3142" s="140">
        <v>233214508869.79843</v>
      </c>
      <c r="L3142" s="140">
        <v>42777351902.44252</v>
      </c>
      <c r="M3142" s="140">
        <v>26856513223.288361</v>
      </c>
      <c r="N3142" s="140">
        <v>796588437.80523837</v>
      </c>
      <c r="O3142" s="140">
        <v>2966499337.6327343</v>
      </c>
      <c r="P3142" s="140">
        <v>16906149401.00069</v>
      </c>
      <c r="Q3142" s="140">
        <v>142911406567.62891</v>
      </c>
      <c r="R3142" s="140">
        <v>120271804125.61192</v>
      </c>
      <c r="S3142" s="140">
        <v>22639602442.016968</v>
      </c>
      <c r="T3142" s="140">
        <v>22320332183.232891</v>
      </c>
      <c r="U3142" s="140">
        <v>20368798601.983925</v>
      </c>
      <c r="V3142" s="140">
        <v>2557707860.0808191</v>
      </c>
      <c r="W3142" s="140">
        <v>17707340532.462887</v>
      </c>
      <c r="X3142" s="140">
        <v>103750209.44022158</v>
      </c>
      <c r="Y3142" s="140">
        <v>1951533581.2489667</v>
      </c>
      <c r="Z3142" s="140" t="s">
        <v>728</v>
      </c>
      <c r="AA3142" s="140" t="s">
        <v>728</v>
      </c>
      <c r="AB3142" s="140" t="s">
        <v>728</v>
      </c>
      <c r="AC3142" s="140" t="s">
        <v>728</v>
      </c>
      <c r="AD3142" s="140" t="s">
        <v>728</v>
      </c>
      <c r="AE3142" s="140" t="s">
        <v>728</v>
      </c>
      <c r="AF3142" s="140" t="s">
        <v>728</v>
      </c>
      <c r="AG3142" s="140">
        <v>-6186970842.9655905</v>
      </c>
      <c r="AH3142" s="140">
        <v>52280807</v>
      </c>
      <c r="AI3142" s="44"/>
      <c r="AK3142" s="44"/>
      <c r="AL3142" s="4"/>
    </row>
    <row r="3143" spans="1:38" x14ac:dyDescent="0.35">
      <c r="A3143" s="140" t="s">
        <v>4587</v>
      </c>
      <c r="B3143" s="140" t="s">
        <v>4588</v>
      </c>
      <c r="C3143" s="140" t="s">
        <v>16</v>
      </c>
      <c r="D3143" s="140" t="s">
        <v>9</v>
      </c>
      <c r="E3143" s="140" t="s">
        <v>535</v>
      </c>
      <c r="F3143" s="140">
        <v>2015</v>
      </c>
      <c r="G3143" s="140" t="s">
        <v>5649</v>
      </c>
      <c r="H3143" s="140" t="s">
        <v>728</v>
      </c>
      <c r="I3143" s="140">
        <v>106815088095.78596</v>
      </c>
      <c r="J3143" s="140">
        <v>272032792155.34381</v>
      </c>
      <c r="K3143" s="140">
        <v>245949882561.79749</v>
      </c>
      <c r="L3143" s="140">
        <v>44289859366.538361</v>
      </c>
      <c r="M3143" s="140">
        <v>26969268160.120346</v>
      </c>
      <c r="N3143" s="140">
        <v>912721818.40757012</v>
      </c>
      <c r="O3143" s="140">
        <v>2940246172.4197941</v>
      </c>
      <c r="P3143" s="140">
        <v>17577030395.858658</v>
      </c>
      <c r="Q3143" s="140">
        <v>153260756648.45273</v>
      </c>
      <c r="R3143" s="140">
        <v>129137725341.22937</v>
      </c>
      <c r="S3143" s="140">
        <v>24123031307.223362</v>
      </c>
      <c r="T3143" s="140">
        <v>26082909593.546345</v>
      </c>
      <c r="U3143" s="140">
        <v>23965990924.556206</v>
      </c>
      <c r="V3143" s="140">
        <v>3049366305.1091294</v>
      </c>
      <c r="W3143" s="140">
        <v>20828167952.072453</v>
      </c>
      <c r="X3143" s="140">
        <v>88456667.374624252</v>
      </c>
      <c r="Y3143" s="140">
        <v>2116918668.9901397</v>
      </c>
      <c r="Z3143" s="140" t="s">
        <v>728</v>
      </c>
      <c r="AA3143" s="140" t="s">
        <v>728</v>
      </c>
      <c r="AB3143" s="140" t="s">
        <v>728</v>
      </c>
      <c r="AC3143" s="140" t="s">
        <v>728</v>
      </c>
      <c r="AD3143" s="140" t="s">
        <v>728</v>
      </c>
      <c r="AE3143" s="140" t="s">
        <v>728</v>
      </c>
      <c r="AF3143" s="140" t="s">
        <v>728</v>
      </c>
      <c r="AG3143" s="140">
        <v>-9489965997.4490967</v>
      </c>
      <c r="AH3143" s="140">
        <v>52680726</v>
      </c>
      <c r="AI3143" s="44"/>
      <c r="AK3143" s="44"/>
      <c r="AL3143" s="4"/>
    </row>
    <row r="3144" spans="1:38" x14ac:dyDescent="0.35">
      <c r="A3144" s="140" t="s">
        <v>4587</v>
      </c>
      <c r="B3144" s="140" t="s">
        <v>4588</v>
      </c>
      <c r="C3144" s="140" t="s">
        <v>16</v>
      </c>
      <c r="D3144" s="140" t="s">
        <v>9</v>
      </c>
      <c r="E3144" s="140" t="s">
        <v>535</v>
      </c>
      <c r="F3144" s="140">
        <v>2016</v>
      </c>
      <c r="G3144" s="140" t="s">
        <v>5650</v>
      </c>
      <c r="H3144" s="140" t="s">
        <v>728</v>
      </c>
      <c r="I3144" s="140">
        <v>120343527894.78751</v>
      </c>
      <c r="J3144" s="140">
        <v>300062928156.6684</v>
      </c>
      <c r="K3144" s="140">
        <v>263261537766.83499</v>
      </c>
      <c r="L3144" s="140">
        <v>46422150085.408897</v>
      </c>
      <c r="M3144" s="140">
        <v>27097834511.802616</v>
      </c>
      <c r="N3144" s="140">
        <v>1028855199.009902</v>
      </c>
      <c r="O3144" s="140">
        <v>3126627071.1399083</v>
      </c>
      <c r="P3144" s="140">
        <v>17632015086.000675</v>
      </c>
      <c r="Q3144" s="140">
        <v>167954055813.47299</v>
      </c>
      <c r="R3144" s="140">
        <v>141948176410.63672</v>
      </c>
      <c r="S3144" s="140">
        <v>26005879402.836269</v>
      </c>
      <c r="T3144" s="140">
        <v>36801390389.833405</v>
      </c>
      <c r="U3144" s="140">
        <v>34291668805.270073</v>
      </c>
      <c r="V3144" s="140">
        <v>3167586538.1221857</v>
      </c>
      <c r="W3144" s="140">
        <v>31045527978.835369</v>
      </c>
      <c r="X3144" s="140">
        <v>78554288.312517583</v>
      </c>
      <c r="Y3144" s="140">
        <v>2509721584.5633311</v>
      </c>
      <c r="Z3144" s="140" t="s">
        <v>728</v>
      </c>
      <c r="AA3144" s="140" t="s">
        <v>728</v>
      </c>
      <c r="AB3144" s="140" t="s">
        <v>728</v>
      </c>
      <c r="AC3144" s="140" t="s">
        <v>728</v>
      </c>
      <c r="AD3144" s="140" t="s">
        <v>728</v>
      </c>
      <c r="AE3144" s="140" t="s">
        <v>728</v>
      </c>
      <c r="AF3144" s="140" t="s">
        <v>728</v>
      </c>
      <c r="AG3144" s="140">
        <v>-25906214198.945755</v>
      </c>
      <c r="AH3144" s="140">
        <v>53045226</v>
      </c>
      <c r="AI3144" s="44"/>
      <c r="AK3144" s="44"/>
      <c r="AL3144" s="4"/>
    </row>
    <row r="3145" spans="1:38" x14ac:dyDescent="0.35">
      <c r="A3145" s="140" t="s">
        <v>4587</v>
      </c>
      <c r="B3145" s="140" t="s">
        <v>4588</v>
      </c>
      <c r="C3145" s="140" t="s">
        <v>16</v>
      </c>
      <c r="D3145" s="140" t="s">
        <v>9</v>
      </c>
      <c r="E3145" s="140" t="s">
        <v>535</v>
      </c>
      <c r="F3145" s="140">
        <v>2017</v>
      </c>
      <c r="G3145" s="140" t="s">
        <v>5651</v>
      </c>
      <c r="H3145" s="140" t="s">
        <v>728</v>
      </c>
      <c r="I3145" s="140">
        <v>132917881349.64427</v>
      </c>
      <c r="J3145" s="140">
        <v>319033201446.73346</v>
      </c>
      <c r="K3145" s="140">
        <v>276606260479.82428</v>
      </c>
      <c r="L3145" s="140">
        <v>50715784525.441162</v>
      </c>
      <c r="M3145" s="140">
        <v>26659570335.208195</v>
      </c>
      <c r="N3145" s="140">
        <v>1144988555.1072347</v>
      </c>
      <c r="O3145" s="140">
        <v>3344218015.5818043</v>
      </c>
      <c r="P3145" s="140">
        <v>15443718905.356228</v>
      </c>
      <c r="Q3145" s="140">
        <v>179297980143.12967</v>
      </c>
      <c r="R3145" s="140">
        <v>152930821640.02902</v>
      </c>
      <c r="S3145" s="140">
        <v>26367158503.100647</v>
      </c>
      <c r="T3145" s="140">
        <v>42426940966.909164</v>
      </c>
      <c r="U3145" s="140">
        <v>38962619366.122795</v>
      </c>
      <c r="V3145" s="140">
        <v>4991803517.269804</v>
      </c>
      <c r="W3145" s="140">
        <v>33872381502.321178</v>
      </c>
      <c r="X3145" s="140">
        <v>98434346.531812042</v>
      </c>
      <c r="Y3145" s="140">
        <v>3464321600.7863679</v>
      </c>
      <c r="Z3145" s="140" t="s">
        <v>728</v>
      </c>
      <c r="AA3145" s="140" t="s">
        <v>728</v>
      </c>
      <c r="AB3145" s="140" t="s">
        <v>728</v>
      </c>
      <c r="AC3145" s="140" t="s">
        <v>728</v>
      </c>
      <c r="AD3145" s="140" t="s">
        <v>728</v>
      </c>
      <c r="AE3145" s="140" t="s">
        <v>728</v>
      </c>
      <c r="AF3145" s="140" t="s">
        <v>728</v>
      </c>
      <c r="AG3145" s="140">
        <v>-31974162062.01791</v>
      </c>
      <c r="AH3145" s="140">
        <v>53382581</v>
      </c>
      <c r="AI3145" s="44"/>
      <c r="AK3145" s="44"/>
      <c r="AL3145" s="4"/>
    </row>
    <row r="3146" spans="1:38" x14ac:dyDescent="0.35">
      <c r="A3146" s="140" t="s">
        <v>4587</v>
      </c>
      <c r="B3146" s="140" t="s">
        <v>4588</v>
      </c>
      <c r="C3146" s="140" t="s">
        <v>16</v>
      </c>
      <c r="D3146" s="140" t="s">
        <v>9</v>
      </c>
      <c r="E3146" s="140" t="s">
        <v>535</v>
      </c>
      <c r="F3146" s="140">
        <v>2018</v>
      </c>
      <c r="G3146" s="140" t="s">
        <v>5652</v>
      </c>
      <c r="H3146" s="140" t="s">
        <v>728</v>
      </c>
      <c r="I3146" s="140">
        <v>148252259589.88501</v>
      </c>
      <c r="J3146" s="140">
        <v>331001551988.19794</v>
      </c>
      <c r="K3146" s="140">
        <v>280132938996.46234</v>
      </c>
      <c r="L3146" s="140">
        <v>48609165410.197685</v>
      </c>
      <c r="M3146" s="140">
        <v>26070800273.992973</v>
      </c>
      <c r="N3146" s="140">
        <v>1261121935.7095666</v>
      </c>
      <c r="O3146" s="140">
        <v>3016895411.9685693</v>
      </c>
      <c r="P3146" s="140">
        <v>15235260769.957827</v>
      </c>
      <c r="Q3146" s="140">
        <v>185939695194.63568</v>
      </c>
      <c r="R3146" s="140">
        <v>160318038449.47202</v>
      </c>
      <c r="S3146" s="140">
        <v>25621656745.163681</v>
      </c>
      <c r="T3146" s="140">
        <v>50868612991.735596</v>
      </c>
      <c r="U3146" s="140">
        <v>45644273670.300392</v>
      </c>
      <c r="V3146" s="140">
        <v>3858148845.0410395</v>
      </c>
      <c r="W3146" s="140">
        <v>41663711840.536682</v>
      </c>
      <c r="X3146" s="140">
        <v>122412984.72267307</v>
      </c>
      <c r="Y3146" s="140">
        <v>5224339321.4352007</v>
      </c>
      <c r="Z3146" s="140" t="s">
        <v>728</v>
      </c>
      <c r="AA3146" s="140" t="s">
        <v>728</v>
      </c>
      <c r="AB3146" s="140" t="s">
        <v>728</v>
      </c>
      <c r="AC3146" s="140" t="s">
        <v>728</v>
      </c>
      <c r="AD3146" s="140" t="s">
        <v>728</v>
      </c>
      <c r="AE3146" s="140" t="s">
        <v>728</v>
      </c>
      <c r="AF3146" s="140" t="s">
        <v>728</v>
      </c>
      <c r="AG3146" s="140">
        <v>-32391810000</v>
      </c>
      <c r="AH3146" s="140">
        <v>53708395</v>
      </c>
      <c r="AI3146" s="44"/>
      <c r="AK3146" s="44"/>
      <c r="AL3146" s="4"/>
    </row>
    <row r="3147" spans="1:38" x14ac:dyDescent="0.35">
      <c r="A3147" s="140" t="s">
        <v>4585</v>
      </c>
      <c r="B3147" s="140" t="s">
        <v>4586</v>
      </c>
      <c r="C3147" s="140" t="s">
        <v>6</v>
      </c>
      <c r="D3147" s="140" t="s">
        <v>7</v>
      </c>
      <c r="E3147" s="140" t="s">
        <v>535</v>
      </c>
      <c r="F3147" s="140">
        <v>1995</v>
      </c>
      <c r="G3147" s="140" t="s">
        <v>5653</v>
      </c>
      <c r="H3147" s="140" t="s">
        <v>728</v>
      </c>
      <c r="I3147" s="140">
        <v>9958568823.8564262</v>
      </c>
      <c r="J3147" s="140" t="s">
        <v>728</v>
      </c>
      <c r="K3147" s="140">
        <v>4552351166.0306778</v>
      </c>
      <c r="L3147" s="140" t="s">
        <v>728</v>
      </c>
      <c r="M3147" s="140">
        <v>4415186207.9508553</v>
      </c>
      <c r="N3147" s="140">
        <v>0</v>
      </c>
      <c r="O3147" s="140">
        <v>26536791.27386253</v>
      </c>
      <c r="P3147" s="140">
        <v>110628166.80596013</v>
      </c>
      <c r="Q3147" s="140" t="s">
        <v>728</v>
      </c>
      <c r="R3147" s="140" t="s">
        <v>728</v>
      </c>
      <c r="S3147" s="140" t="s">
        <v>728</v>
      </c>
      <c r="T3147" s="140">
        <v>0</v>
      </c>
      <c r="U3147" s="140">
        <v>0</v>
      </c>
      <c r="V3147" s="140" t="s">
        <v>728</v>
      </c>
      <c r="W3147" s="140" t="s">
        <v>728</v>
      </c>
      <c r="X3147" s="140" t="s">
        <v>728</v>
      </c>
      <c r="Y3147" s="140">
        <v>0</v>
      </c>
      <c r="Z3147" s="140" t="s">
        <v>728</v>
      </c>
      <c r="AA3147" s="140" t="s">
        <v>728</v>
      </c>
      <c r="AB3147" s="140" t="s">
        <v>728</v>
      </c>
      <c r="AC3147" s="140" t="s">
        <v>728</v>
      </c>
      <c r="AD3147" s="140" t="s">
        <v>728</v>
      </c>
      <c r="AE3147" s="140" t="s">
        <v>728</v>
      </c>
      <c r="AF3147" s="140" t="s">
        <v>728</v>
      </c>
      <c r="AG3147" s="140" t="s">
        <v>728</v>
      </c>
      <c r="AH3147" s="140">
        <v>611712</v>
      </c>
      <c r="AI3147" s="44"/>
      <c r="AK3147" s="44"/>
      <c r="AL3147" s="4"/>
    </row>
    <row r="3148" spans="1:38" x14ac:dyDescent="0.35">
      <c r="A3148" s="140" t="s">
        <v>4585</v>
      </c>
      <c r="B3148" s="140" t="s">
        <v>4586</v>
      </c>
      <c r="C3148" s="140" t="s">
        <v>6</v>
      </c>
      <c r="D3148" s="140" t="s">
        <v>7</v>
      </c>
      <c r="E3148" s="140" t="s">
        <v>535</v>
      </c>
      <c r="F3148" s="140">
        <v>1996</v>
      </c>
      <c r="G3148" s="140" t="s">
        <v>5654</v>
      </c>
      <c r="H3148" s="140" t="s">
        <v>728</v>
      </c>
      <c r="I3148" s="140">
        <v>9962784708.726881</v>
      </c>
      <c r="J3148" s="140" t="s">
        <v>728</v>
      </c>
      <c r="K3148" s="140">
        <v>4117325454.8284416</v>
      </c>
      <c r="L3148" s="140" t="s">
        <v>728</v>
      </c>
      <c r="M3148" s="140">
        <v>3977927357.2003031</v>
      </c>
      <c r="N3148" s="140">
        <v>0</v>
      </c>
      <c r="O3148" s="140">
        <v>18794066.585527934</v>
      </c>
      <c r="P3148" s="140">
        <v>120604031.04261054</v>
      </c>
      <c r="Q3148" s="140" t="s">
        <v>728</v>
      </c>
      <c r="R3148" s="140" t="s">
        <v>728</v>
      </c>
      <c r="S3148" s="140" t="s">
        <v>728</v>
      </c>
      <c r="T3148" s="140">
        <v>0</v>
      </c>
      <c r="U3148" s="140">
        <v>0</v>
      </c>
      <c r="V3148" s="140" t="s">
        <v>728</v>
      </c>
      <c r="W3148" s="140" t="s">
        <v>728</v>
      </c>
      <c r="X3148" s="140" t="s">
        <v>728</v>
      </c>
      <c r="Y3148" s="140">
        <v>0</v>
      </c>
      <c r="Z3148" s="140" t="s">
        <v>728</v>
      </c>
      <c r="AA3148" s="140" t="s">
        <v>728</v>
      </c>
      <c r="AB3148" s="140" t="s">
        <v>728</v>
      </c>
      <c r="AC3148" s="140" t="s">
        <v>728</v>
      </c>
      <c r="AD3148" s="140" t="s">
        <v>728</v>
      </c>
      <c r="AE3148" s="140" t="s">
        <v>728</v>
      </c>
      <c r="AF3148" s="140" t="s">
        <v>728</v>
      </c>
      <c r="AG3148" s="140" t="s">
        <v>728</v>
      </c>
      <c r="AH3148" s="140">
        <v>611003</v>
      </c>
      <c r="AI3148" s="44"/>
      <c r="AK3148" s="44"/>
      <c r="AL3148" s="4"/>
    </row>
    <row r="3149" spans="1:38" x14ac:dyDescent="0.35">
      <c r="A3149" s="140" t="s">
        <v>4585</v>
      </c>
      <c r="B3149" s="140" t="s">
        <v>4586</v>
      </c>
      <c r="C3149" s="140" t="s">
        <v>6</v>
      </c>
      <c r="D3149" s="140" t="s">
        <v>7</v>
      </c>
      <c r="E3149" s="140" t="s">
        <v>535</v>
      </c>
      <c r="F3149" s="140">
        <v>1997</v>
      </c>
      <c r="G3149" s="140" t="s">
        <v>5655</v>
      </c>
      <c r="H3149" s="140" t="s">
        <v>728</v>
      </c>
      <c r="I3149" s="140">
        <v>9976276338.9027596</v>
      </c>
      <c r="J3149" s="140" t="s">
        <v>728</v>
      </c>
      <c r="K3149" s="140">
        <v>1683569411.9068942</v>
      </c>
      <c r="L3149" s="140" t="s">
        <v>728</v>
      </c>
      <c r="M3149" s="140">
        <v>1529914137.0221539</v>
      </c>
      <c r="N3149" s="140">
        <v>0</v>
      </c>
      <c r="O3149" s="140">
        <v>15694819.455805264</v>
      </c>
      <c r="P3149" s="140">
        <v>137960455.42893499</v>
      </c>
      <c r="Q3149" s="140" t="s">
        <v>728</v>
      </c>
      <c r="R3149" s="140" t="s">
        <v>728</v>
      </c>
      <c r="S3149" s="140" t="s">
        <v>728</v>
      </c>
      <c r="T3149" s="140">
        <v>0</v>
      </c>
      <c r="U3149" s="140">
        <v>0</v>
      </c>
      <c r="V3149" s="140" t="s">
        <v>728</v>
      </c>
      <c r="W3149" s="140" t="s">
        <v>728</v>
      </c>
      <c r="X3149" s="140" t="s">
        <v>728</v>
      </c>
      <c r="Y3149" s="140">
        <v>0</v>
      </c>
      <c r="Z3149" s="140">
        <v>18000743755.795391</v>
      </c>
      <c r="AA3149" s="140">
        <v>10249469087.765968</v>
      </c>
      <c r="AB3149" s="140">
        <v>7243995409.3018627</v>
      </c>
      <c r="AC3149" s="140">
        <v>3005473678.4641118</v>
      </c>
      <c r="AD3149" s="140">
        <v>7751274668.0294237</v>
      </c>
      <c r="AE3149" s="140">
        <v>5478351866.8752337</v>
      </c>
      <c r="AF3149" s="140">
        <v>2272922801.1541634</v>
      </c>
      <c r="AG3149" s="140" t="s">
        <v>728</v>
      </c>
      <c r="AH3149" s="140">
        <v>609520</v>
      </c>
      <c r="AI3149" s="44"/>
      <c r="AK3149" s="44"/>
      <c r="AL3149" s="4"/>
    </row>
    <row r="3150" spans="1:38" x14ac:dyDescent="0.35">
      <c r="A3150" s="140" t="s">
        <v>4585</v>
      </c>
      <c r="B3150" s="140" t="s">
        <v>4586</v>
      </c>
      <c r="C3150" s="140" t="s">
        <v>6</v>
      </c>
      <c r="D3150" s="140" t="s">
        <v>7</v>
      </c>
      <c r="E3150" s="140" t="s">
        <v>535</v>
      </c>
      <c r="F3150" s="140">
        <v>1998</v>
      </c>
      <c r="G3150" s="140" t="s">
        <v>5656</v>
      </c>
      <c r="H3150" s="140" t="s">
        <v>728</v>
      </c>
      <c r="I3150" s="140">
        <v>10013054398.09189</v>
      </c>
      <c r="J3150" s="140" t="s">
        <v>728</v>
      </c>
      <c r="K3150" s="140">
        <v>1717244803.9224019</v>
      </c>
      <c r="L3150" s="140" t="s">
        <v>728</v>
      </c>
      <c r="M3150" s="140">
        <v>1568557874.3709667</v>
      </c>
      <c r="N3150" s="140">
        <v>0</v>
      </c>
      <c r="O3150" s="140">
        <v>14074905.695973977</v>
      </c>
      <c r="P3150" s="140">
        <v>134612023.85546142</v>
      </c>
      <c r="Q3150" s="140" t="s">
        <v>728</v>
      </c>
      <c r="R3150" s="140" t="s">
        <v>728</v>
      </c>
      <c r="S3150" s="140" t="s">
        <v>728</v>
      </c>
      <c r="T3150" s="140">
        <v>0</v>
      </c>
      <c r="U3150" s="140">
        <v>0</v>
      </c>
      <c r="V3150" s="140" t="s">
        <v>728</v>
      </c>
      <c r="W3150" s="140" t="s">
        <v>728</v>
      </c>
      <c r="X3150" s="140" t="s">
        <v>728</v>
      </c>
      <c r="Y3150" s="140">
        <v>0</v>
      </c>
      <c r="Z3150" s="140">
        <v>18713888810.592442</v>
      </c>
      <c r="AA3150" s="140">
        <v>10632811206.782915</v>
      </c>
      <c r="AB3150" s="140">
        <v>7644336341.9138041</v>
      </c>
      <c r="AC3150" s="140">
        <v>2988474864.8691039</v>
      </c>
      <c r="AD3150" s="140">
        <v>8081077603.8095264</v>
      </c>
      <c r="AE3150" s="140">
        <v>5809797052.4690304</v>
      </c>
      <c r="AF3150" s="140">
        <v>2271280551.3405104</v>
      </c>
      <c r="AG3150" s="140" t="s">
        <v>728</v>
      </c>
      <c r="AH3150" s="140">
        <v>607662</v>
      </c>
      <c r="AI3150" s="44"/>
      <c r="AK3150" s="44"/>
      <c r="AL3150" s="4"/>
    </row>
    <row r="3151" spans="1:38" x14ac:dyDescent="0.35">
      <c r="A3151" s="140" t="s">
        <v>4585</v>
      </c>
      <c r="B3151" s="140" t="s">
        <v>4586</v>
      </c>
      <c r="C3151" s="140" t="s">
        <v>6</v>
      </c>
      <c r="D3151" s="140" t="s">
        <v>7</v>
      </c>
      <c r="E3151" s="140" t="s">
        <v>535</v>
      </c>
      <c r="F3151" s="140">
        <v>1999</v>
      </c>
      <c r="G3151" s="140" t="s">
        <v>5657</v>
      </c>
      <c r="H3151" s="140" t="s">
        <v>728</v>
      </c>
      <c r="I3151" s="140">
        <v>10037893266.36367</v>
      </c>
      <c r="J3151" s="140" t="s">
        <v>728</v>
      </c>
      <c r="K3151" s="140">
        <v>1673708896.1455681</v>
      </c>
      <c r="L3151" s="140" t="s">
        <v>728</v>
      </c>
      <c r="M3151" s="140">
        <v>1515906796.5293326</v>
      </c>
      <c r="N3151" s="140">
        <v>0</v>
      </c>
      <c r="O3151" s="140">
        <v>13264333.258217441</v>
      </c>
      <c r="P3151" s="140">
        <v>144537766.35801822</v>
      </c>
      <c r="Q3151" s="140" t="s">
        <v>728</v>
      </c>
      <c r="R3151" s="140" t="s">
        <v>728</v>
      </c>
      <c r="S3151" s="140" t="s">
        <v>728</v>
      </c>
      <c r="T3151" s="140">
        <v>0</v>
      </c>
      <c r="U3151" s="140">
        <v>0</v>
      </c>
      <c r="V3151" s="140" t="s">
        <v>728</v>
      </c>
      <c r="W3151" s="140" t="s">
        <v>728</v>
      </c>
      <c r="X3151" s="140" t="s">
        <v>728</v>
      </c>
      <c r="Y3151" s="140">
        <v>0</v>
      </c>
      <c r="Z3151" s="140">
        <v>16068013156.975124</v>
      </c>
      <c r="AA3151" s="140">
        <v>9115897608.9895554</v>
      </c>
      <c r="AB3151" s="140">
        <v>6549930069.8645391</v>
      </c>
      <c r="AC3151" s="140">
        <v>2565967539.1250086</v>
      </c>
      <c r="AD3151" s="140">
        <v>6952115547.9855709</v>
      </c>
      <c r="AE3151" s="140">
        <v>4995215241.5598345</v>
      </c>
      <c r="AF3151" s="140">
        <v>1956900306.4257336</v>
      </c>
      <c r="AG3151" s="140" t="s">
        <v>728</v>
      </c>
      <c r="AH3151" s="140">
        <v>606001</v>
      </c>
      <c r="AI3151" s="44"/>
      <c r="AK3151" s="44"/>
      <c r="AL3151" s="4"/>
    </row>
    <row r="3152" spans="1:38" x14ac:dyDescent="0.35">
      <c r="A3152" s="140" t="s">
        <v>4585</v>
      </c>
      <c r="B3152" s="140" t="s">
        <v>4586</v>
      </c>
      <c r="C3152" s="140" t="s">
        <v>6</v>
      </c>
      <c r="D3152" s="140" t="s">
        <v>7</v>
      </c>
      <c r="E3152" s="140" t="s">
        <v>535</v>
      </c>
      <c r="F3152" s="140">
        <v>2000</v>
      </c>
      <c r="G3152" s="140" t="s">
        <v>5658</v>
      </c>
      <c r="H3152" s="140" t="s">
        <v>728</v>
      </c>
      <c r="I3152" s="140">
        <v>10035435340.490425</v>
      </c>
      <c r="J3152" s="140" t="s">
        <v>728</v>
      </c>
      <c r="K3152" s="140">
        <v>1710456105.7483463</v>
      </c>
      <c r="L3152" s="140" t="s">
        <v>728</v>
      </c>
      <c r="M3152" s="140">
        <v>1549270691.4711518</v>
      </c>
      <c r="N3152" s="140">
        <v>0</v>
      </c>
      <c r="O3152" s="140">
        <v>15509021.341248468</v>
      </c>
      <c r="P3152" s="140">
        <v>145676392.93594608</v>
      </c>
      <c r="Q3152" s="140" t="s">
        <v>728</v>
      </c>
      <c r="R3152" s="140" t="s">
        <v>728</v>
      </c>
      <c r="S3152" s="140" t="s">
        <v>728</v>
      </c>
      <c r="T3152" s="140">
        <v>0</v>
      </c>
      <c r="U3152" s="140">
        <v>0</v>
      </c>
      <c r="V3152" s="140" t="s">
        <v>728</v>
      </c>
      <c r="W3152" s="140" t="s">
        <v>728</v>
      </c>
      <c r="X3152" s="140" t="s">
        <v>728</v>
      </c>
      <c r="Y3152" s="140">
        <v>0</v>
      </c>
      <c r="Z3152" s="140">
        <v>16279554228.913601</v>
      </c>
      <c r="AA3152" s="140">
        <v>9230487343.2475967</v>
      </c>
      <c r="AB3152" s="140">
        <v>6731582502.7479477</v>
      </c>
      <c r="AC3152" s="140">
        <v>2498904840.4996572</v>
      </c>
      <c r="AD3152" s="140">
        <v>7049066885.6660051</v>
      </c>
      <c r="AE3152" s="140">
        <v>5140722644.8299313</v>
      </c>
      <c r="AF3152" s="140">
        <v>1908344240.8360486</v>
      </c>
      <c r="AG3152" s="140" t="s">
        <v>728</v>
      </c>
      <c r="AH3152" s="140">
        <v>604950</v>
      </c>
      <c r="AI3152" s="44"/>
      <c r="AK3152" s="44"/>
      <c r="AL3152" s="4"/>
    </row>
    <row r="3153" spans="1:38" x14ac:dyDescent="0.35">
      <c r="A3153" s="140" t="s">
        <v>4585</v>
      </c>
      <c r="B3153" s="140" t="s">
        <v>4586</v>
      </c>
      <c r="C3153" s="140" t="s">
        <v>6</v>
      </c>
      <c r="D3153" s="140" t="s">
        <v>7</v>
      </c>
      <c r="E3153" s="140" t="s">
        <v>535</v>
      </c>
      <c r="F3153" s="140">
        <v>2001</v>
      </c>
      <c r="G3153" s="140" t="s">
        <v>5659</v>
      </c>
      <c r="H3153" s="140" t="s">
        <v>728</v>
      </c>
      <c r="I3153" s="140">
        <v>10114895496.937431</v>
      </c>
      <c r="J3153" s="140" t="s">
        <v>728</v>
      </c>
      <c r="K3153" s="140">
        <v>1720056153.2479978</v>
      </c>
      <c r="L3153" s="140" t="s">
        <v>728</v>
      </c>
      <c r="M3153" s="140">
        <v>1555406454.3380814</v>
      </c>
      <c r="N3153" s="140">
        <v>0</v>
      </c>
      <c r="O3153" s="140">
        <v>18779520.762735698</v>
      </c>
      <c r="P3153" s="140">
        <v>145870178.14718086</v>
      </c>
      <c r="Q3153" s="140" t="s">
        <v>728</v>
      </c>
      <c r="R3153" s="140" t="s">
        <v>728</v>
      </c>
      <c r="S3153" s="140" t="s">
        <v>728</v>
      </c>
      <c r="T3153" s="140">
        <v>0</v>
      </c>
      <c r="U3153" s="140">
        <v>0</v>
      </c>
      <c r="V3153" s="140" t="s">
        <v>728</v>
      </c>
      <c r="W3153" s="140" t="s">
        <v>728</v>
      </c>
      <c r="X3153" s="140" t="s">
        <v>728</v>
      </c>
      <c r="Y3153" s="140">
        <v>0</v>
      </c>
      <c r="Z3153" s="140">
        <v>16421502099.811939</v>
      </c>
      <c r="AA3153" s="140">
        <v>9307089600.6613369</v>
      </c>
      <c r="AB3153" s="140">
        <v>6811837715.2639542</v>
      </c>
      <c r="AC3153" s="140">
        <v>2495251885.397398</v>
      </c>
      <c r="AD3153" s="140">
        <v>7114412499.1506023</v>
      </c>
      <c r="AE3153" s="140">
        <v>5207022330.6129665</v>
      </c>
      <c r="AF3153" s="140">
        <v>1907390168.5376389</v>
      </c>
      <c r="AG3153" s="140" t="s">
        <v>728</v>
      </c>
      <c r="AH3153" s="140">
        <v>607389</v>
      </c>
      <c r="AI3153" s="44"/>
      <c r="AK3153" s="44"/>
      <c r="AL3153" s="4"/>
    </row>
    <row r="3154" spans="1:38" x14ac:dyDescent="0.35">
      <c r="A3154" s="140" t="s">
        <v>4585</v>
      </c>
      <c r="B3154" s="140" t="s">
        <v>4586</v>
      </c>
      <c r="C3154" s="140" t="s">
        <v>6</v>
      </c>
      <c r="D3154" s="140" t="s">
        <v>7</v>
      </c>
      <c r="E3154" s="140" t="s">
        <v>535</v>
      </c>
      <c r="F3154" s="140">
        <v>2002</v>
      </c>
      <c r="G3154" s="140" t="s">
        <v>5660</v>
      </c>
      <c r="H3154" s="140" t="s">
        <v>728</v>
      </c>
      <c r="I3154" s="140">
        <v>10282473515.166327</v>
      </c>
      <c r="J3154" s="140" t="s">
        <v>728</v>
      </c>
      <c r="K3154" s="140">
        <v>1716406734.5379133</v>
      </c>
      <c r="L3154" s="140" t="s">
        <v>728</v>
      </c>
      <c r="M3154" s="140">
        <v>1554442180.5576694</v>
      </c>
      <c r="N3154" s="140">
        <v>0</v>
      </c>
      <c r="O3154" s="140">
        <v>17108463.303260233</v>
      </c>
      <c r="P3154" s="140">
        <v>144856090.67698351</v>
      </c>
      <c r="Q3154" s="140" t="s">
        <v>728</v>
      </c>
      <c r="R3154" s="140" t="s">
        <v>728</v>
      </c>
      <c r="S3154" s="140" t="s">
        <v>728</v>
      </c>
      <c r="T3154" s="140">
        <v>0</v>
      </c>
      <c r="U3154" s="140">
        <v>0</v>
      </c>
      <c r="V3154" s="140" t="s">
        <v>728</v>
      </c>
      <c r="W3154" s="140" t="s">
        <v>728</v>
      </c>
      <c r="X3154" s="140" t="s">
        <v>728</v>
      </c>
      <c r="Y3154" s="140">
        <v>0</v>
      </c>
      <c r="Z3154" s="140">
        <v>16313813554.798336</v>
      </c>
      <c r="AA3154" s="140">
        <v>9240956152.5854626</v>
      </c>
      <c r="AB3154" s="140">
        <v>6813042855.0427942</v>
      </c>
      <c r="AC3154" s="140">
        <v>2427913297.5426612</v>
      </c>
      <c r="AD3154" s="140">
        <v>7072857402.2128735</v>
      </c>
      <c r="AE3154" s="140">
        <v>5214577343.8607788</v>
      </c>
      <c r="AF3154" s="140">
        <v>1858280058.352092</v>
      </c>
      <c r="AG3154" s="140">
        <v>603267292.7850883</v>
      </c>
      <c r="AH3154" s="140">
        <v>609828</v>
      </c>
      <c r="AI3154" s="44"/>
      <c r="AK3154" s="44"/>
      <c r="AL3154" s="4"/>
    </row>
    <row r="3155" spans="1:38" x14ac:dyDescent="0.35">
      <c r="A3155" s="140" t="s">
        <v>4585</v>
      </c>
      <c r="B3155" s="140" t="s">
        <v>4586</v>
      </c>
      <c r="C3155" s="140" t="s">
        <v>6</v>
      </c>
      <c r="D3155" s="140" t="s">
        <v>7</v>
      </c>
      <c r="E3155" s="140" t="s">
        <v>535</v>
      </c>
      <c r="F3155" s="140">
        <v>2003</v>
      </c>
      <c r="G3155" s="140" t="s">
        <v>5661</v>
      </c>
      <c r="H3155" s="140" t="s">
        <v>728</v>
      </c>
      <c r="I3155" s="140">
        <v>10350147856.934942</v>
      </c>
      <c r="J3155" s="140" t="s">
        <v>728</v>
      </c>
      <c r="K3155" s="140">
        <v>1725077829.4882729</v>
      </c>
      <c r="L3155" s="140" t="s">
        <v>728</v>
      </c>
      <c r="M3155" s="140">
        <v>1562621551.2878916</v>
      </c>
      <c r="N3155" s="140">
        <v>0</v>
      </c>
      <c r="O3155" s="140">
        <v>19548521.742357265</v>
      </c>
      <c r="P3155" s="140">
        <v>142907756.45802411</v>
      </c>
      <c r="Q3155" s="140" t="s">
        <v>728</v>
      </c>
      <c r="R3155" s="140" t="s">
        <v>728</v>
      </c>
      <c r="S3155" s="140" t="s">
        <v>728</v>
      </c>
      <c r="T3155" s="140">
        <v>61873648.543199256</v>
      </c>
      <c r="U3155" s="140">
        <v>0</v>
      </c>
      <c r="V3155" s="140" t="s">
        <v>728</v>
      </c>
      <c r="W3155" s="140" t="s">
        <v>728</v>
      </c>
      <c r="X3155" s="140" t="s">
        <v>728</v>
      </c>
      <c r="Y3155" s="140">
        <v>61873648.543199256</v>
      </c>
      <c r="Z3155" s="140">
        <v>15721719821.625328</v>
      </c>
      <c r="AA3155" s="140">
        <v>8898403887.4352417</v>
      </c>
      <c r="AB3155" s="140">
        <v>6574108399.2581701</v>
      </c>
      <c r="AC3155" s="140">
        <v>2324295488.1770711</v>
      </c>
      <c r="AD3155" s="140">
        <v>6823315934.1900854</v>
      </c>
      <c r="AE3155" s="140">
        <v>5041040973.3244867</v>
      </c>
      <c r="AF3155" s="140">
        <v>1782274960.8655717</v>
      </c>
      <c r="AG3155" s="140">
        <v>67336947.626697779</v>
      </c>
      <c r="AH3155" s="140">
        <v>612267</v>
      </c>
      <c r="AI3155" s="44"/>
      <c r="AK3155" s="44"/>
      <c r="AL3155" s="4"/>
    </row>
    <row r="3156" spans="1:38" x14ac:dyDescent="0.35">
      <c r="A3156" s="140" t="s">
        <v>4585</v>
      </c>
      <c r="B3156" s="140" t="s">
        <v>4586</v>
      </c>
      <c r="C3156" s="140" t="s">
        <v>6</v>
      </c>
      <c r="D3156" s="140" t="s">
        <v>7</v>
      </c>
      <c r="E3156" s="140" t="s">
        <v>535</v>
      </c>
      <c r="F3156" s="140">
        <v>2004</v>
      </c>
      <c r="G3156" s="140" t="s">
        <v>5662</v>
      </c>
      <c r="H3156" s="140" t="s">
        <v>728</v>
      </c>
      <c r="I3156" s="140">
        <v>10444828291.88612</v>
      </c>
      <c r="J3156" s="140" t="s">
        <v>728</v>
      </c>
      <c r="K3156" s="140">
        <v>1738408137.6146328</v>
      </c>
      <c r="L3156" s="140" t="s">
        <v>728</v>
      </c>
      <c r="M3156" s="140">
        <v>1581000847.2843506</v>
      </c>
      <c r="N3156" s="140">
        <v>0</v>
      </c>
      <c r="O3156" s="140">
        <v>18437543.890703201</v>
      </c>
      <c r="P3156" s="140">
        <v>138969746.43957892</v>
      </c>
      <c r="Q3156" s="140" t="s">
        <v>728</v>
      </c>
      <c r="R3156" s="140" t="s">
        <v>728</v>
      </c>
      <c r="S3156" s="140" t="s">
        <v>728</v>
      </c>
      <c r="T3156" s="140">
        <v>141727260.5583103</v>
      </c>
      <c r="U3156" s="140">
        <v>0</v>
      </c>
      <c r="V3156" s="140" t="s">
        <v>728</v>
      </c>
      <c r="W3156" s="140" t="s">
        <v>728</v>
      </c>
      <c r="X3156" s="140" t="s">
        <v>728</v>
      </c>
      <c r="Y3156" s="140">
        <v>141727260.5583103</v>
      </c>
      <c r="Z3156" s="140">
        <v>15593952944.640886</v>
      </c>
      <c r="AA3156" s="140">
        <v>8821825390.8449192</v>
      </c>
      <c r="AB3156" s="140">
        <v>6672545364.6777058</v>
      </c>
      <c r="AC3156" s="140">
        <v>2149280026.1672168</v>
      </c>
      <c r="AD3156" s="140">
        <v>6772127553.7959318</v>
      </c>
      <c r="AE3156" s="140">
        <v>5122219757.9405165</v>
      </c>
      <c r="AF3156" s="140">
        <v>1649907795.8554118</v>
      </c>
      <c r="AG3156" s="140">
        <v>-468593397.53169298</v>
      </c>
      <c r="AH3156" s="140">
        <v>613353</v>
      </c>
      <c r="AI3156" s="44"/>
      <c r="AK3156" s="44"/>
      <c r="AL3156" s="4"/>
    </row>
    <row r="3157" spans="1:38" x14ac:dyDescent="0.35">
      <c r="A3157" s="140" t="s">
        <v>4585</v>
      </c>
      <c r="B3157" s="140" t="s">
        <v>4586</v>
      </c>
      <c r="C3157" s="140" t="s">
        <v>6</v>
      </c>
      <c r="D3157" s="140" t="s">
        <v>7</v>
      </c>
      <c r="E3157" s="140" t="s">
        <v>535</v>
      </c>
      <c r="F3157" s="140">
        <v>2005</v>
      </c>
      <c r="G3157" s="140" t="s">
        <v>5663</v>
      </c>
      <c r="H3157" s="140" t="s">
        <v>728</v>
      </c>
      <c r="I3157" s="140">
        <v>10589833145.970211</v>
      </c>
      <c r="J3157" s="140" t="s">
        <v>728</v>
      </c>
      <c r="K3157" s="140">
        <v>1751271508.4785264</v>
      </c>
      <c r="L3157" s="140" t="s">
        <v>728</v>
      </c>
      <c r="M3157" s="140">
        <v>1599950196.4259467</v>
      </c>
      <c r="N3157" s="140">
        <v>0</v>
      </c>
      <c r="O3157" s="140">
        <v>13174532.833344303</v>
      </c>
      <c r="P3157" s="140">
        <v>138146779.21923533</v>
      </c>
      <c r="Q3157" s="140" t="s">
        <v>728</v>
      </c>
      <c r="R3157" s="140" t="s">
        <v>728</v>
      </c>
      <c r="S3157" s="140" t="s">
        <v>728</v>
      </c>
      <c r="T3157" s="140">
        <v>481536159.54024506</v>
      </c>
      <c r="U3157" s="140">
        <v>282964248.49630821</v>
      </c>
      <c r="V3157" s="140">
        <v>0</v>
      </c>
      <c r="W3157" s="140">
        <v>0</v>
      </c>
      <c r="X3157" s="140">
        <v>282964248.49630821</v>
      </c>
      <c r="Y3157" s="140">
        <v>198571911.04393685</v>
      </c>
      <c r="Z3157" s="140">
        <v>15757374799.73217</v>
      </c>
      <c r="AA3157" s="140">
        <v>8907145653.5939045</v>
      </c>
      <c r="AB3157" s="140">
        <v>6856431074.858325</v>
      </c>
      <c r="AC3157" s="140">
        <v>2050714578.735568</v>
      </c>
      <c r="AD3157" s="140">
        <v>6850229146.1382656</v>
      </c>
      <c r="AE3157" s="140">
        <v>5273083635.7808609</v>
      </c>
      <c r="AF3157" s="140">
        <v>1577145510.3573985</v>
      </c>
      <c r="AG3157" s="140">
        <v>-1004523742.6900836</v>
      </c>
      <c r="AH3157" s="140">
        <v>614261</v>
      </c>
      <c r="AI3157" s="44"/>
      <c r="AK3157" s="44"/>
      <c r="AL3157" s="4"/>
    </row>
    <row r="3158" spans="1:38" x14ac:dyDescent="0.35">
      <c r="A3158" s="140" t="s">
        <v>4585</v>
      </c>
      <c r="B3158" s="140" t="s">
        <v>4586</v>
      </c>
      <c r="C3158" s="140" t="s">
        <v>6</v>
      </c>
      <c r="D3158" s="140" t="s">
        <v>7</v>
      </c>
      <c r="E3158" s="140" t="s">
        <v>535</v>
      </c>
      <c r="F3158" s="140">
        <v>2006</v>
      </c>
      <c r="G3158" s="140" t="s">
        <v>5664</v>
      </c>
      <c r="H3158" s="140">
        <v>28745064840.767059</v>
      </c>
      <c r="I3158" s="140">
        <v>10913502958.797535</v>
      </c>
      <c r="J3158" s="140">
        <v>4346819407.2326622</v>
      </c>
      <c r="K3158" s="140">
        <v>3804761683.527451</v>
      </c>
      <c r="L3158" s="140">
        <v>288907937.20895326</v>
      </c>
      <c r="M3158" s="140">
        <v>1714992596.6348274</v>
      </c>
      <c r="N3158" s="140">
        <v>0</v>
      </c>
      <c r="O3158" s="140">
        <v>8279331.9417452393</v>
      </c>
      <c r="P3158" s="140">
        <v>156262099.92468727</v>
      </c>
      <c r="Q3158" s="140">
        <v>1636319717.8172374</v>
      </c>
      <c r="R3158" s="140">
        <v>666732410.8744173</v>
      </c>
      <c r="S3158" s="140">
        <v>969587306.94282007</v>
      </c>
      <c r="T3158" s="140">
        <v>542057723.70521176</v>
      </c>
      <c r="U3158" s="140">
        <v>287527304.78629321</v>
      </c>
      <c r="V3158" s="140">
        <v>0</v>
      </c>
      <c r="W3158" s="140">
        <v>0</v>
      </c>
      <c r="X3158" s="140">
        <v>287527304.78629321</v>
      </c>
      <c r="Y3158" s="140">
        <v>254530418.91891858</v>
      </c>
      <c r="Z3158" s="140">
        <v>15025196562.585333</v>
      </c>
      <c r="AA3158" s="140">
        <v>8597595680.8020897</v>
      </c>
      <c r="AB3158" s="140">
        <v>6602329977.6803436</v>
      </c>
      <c r="AC3158" s="140">
        <v>1995265703.121767</v>
      </c>
      <c r="AD3158" s="140">
        <v>6427600881.7832432</v>
      </c>
      <c r="AE3158" s="140">
        <v>4935931341.9589529</v>
      </c>
      <c r="AF3158" s="140">
        <v>1491669539.8242865</v>
      </c>
      <c r="AG3158" s="140">
        <v>-1540454087.8484743</v>
      </c>
      <c r="AH3158" s="140">
        <v>615025</v>
      </c>
      <c r="AI3158" s="44"/>
      <c r="AK3158" s="44"/>
      <c r="AL3158" s="4"/>
    </row>
    <row r="3159" spans="1:38" x14ac:dyDescent="0.35">
      <c r="A3159" s="140" t="s">
        <v>4585</v>
      </c>
      <c r="B3159" s="140" t="s">
        <v>4586</v>
      </c>
      <c r="C3159" s="140" t="s">
        <v>6</v>
      </c>
      <c r="D3159" s="140" t="s">
        <v>7</v>
      </c>
      <c r="E3159" s="140" t="s">
        <v>535</v>
      </c>
      <c r="F3159" s="140">
        <v>2007</v>
      </c>
      <c r="G3159" s="140" t="s">
        <v>5665</v>
      </c>
      <c r="H3159" s="140">
        <v>30918015041.310841</v>
      </c>
      <c r="I3159" s="140">
        <v>11762793320.751278</v>
      </c>
      <c r="J3159" s="140">
        <v>4563833952.4548197</v>
      </c>
      <c r="K3159" s="140">
        <v>3987924966.9965563</v>
      </c>
      <c r="L3159" s="140">
        <v>282621971.67667949</v>
      </c>
      <c r="M3159" s="140">
        <v>1999550377.2940836</v>
      </c>
      <c r="N3159" s="140">
        <v>0</v>
      </c>
      <c r="O3159" s="140">
        <v>54933.46230954874</v>
      </c>
      <c r="P3159" s="140">
        <v>155466776.78619185</v>
      </c>
      <c r="Q3159" s="140">
        <v>1550230907.777292</v>
      </c>
      <c r="R3159" s="140">
        <v>596072109.1368705</v>
      </c>
      <c r="S3159" s="140">
        <v>954158798.64042151</v>
      </c>
      <c r="T3159" s="140">
        <v>575908985.45826244</v>
      </c>
      <c r="U3159" s="140">
        <v>289404495.36999243</v>
      </c>
      <c r="V3159" s="140">
        <v>0</v>
      </c>
      <c r="W3159" s="140">
        <v>0</v>
      </c>
      <c r="X3159" s="140">
        <v>289404495.36999243</v>
      </c>
      <c r="Y3159" s="140">
        <v>286504490.08827007</v>
      </c>
      <c r="Z3159" s="140">
        <v>17635757419.155544</v>
      </c>
      <c r="AA3159" s="140">
        <v>9933006884.5495949</v>
      </c>
      <c r="AB3159" s="140">
        <v>7723897988.2163067</v>
      </c>
      <c r="AC3159" s="140">
        <v>2209108896.3332534</v>
      </c>
      <c r="AD3159" s="140">
        <v>7702750534.6059933</v>
      </c>
      <c r="AE3159" s="140">
        <v>5989652483.8332891</v>
      </c>
      <c r="AF3159" s="140">
        <v>1713098050.7727129</v>
      </c>
      <c r="AG3159" s="140">
        <v>-3044369651.0508018</v>
      </c>
      <c r="AH3159" s="140">
        <v>615875</v>
      </c>
      <c r="AI3159" s="44"/>
      <c r="AK3159" s="44"/>
      <c r="AL3159" s="4"/>
    </row>
    <row r="3160" spans="1:38" x14ac:dyDescent="0.35">
      <c r="A3160" s="140" t="s">
        <v>4585</v>
      </c>
      <c r="B3160" s="140" t="s">
        <v>4586</v>
      </c>
      <c r="C3160" s="140" t="s">
        <v>6</v>
      </c>
      <c r="D3160" s="140" t="s">
        <v>7</v>
      </c>
      <c r="E3160" s="140" t="s">
        <v>535</v>
      </c>
      <c r="F3160" s="140">
        <v>2008</v>
      </c>
      <c r="G3160" s="140" t="s">
        <v>5666</v>
      </c>
      <c r="H3160" s="140">
        <v>31955489939.020733</v>
      </c>
      <c r="I3160" s="140">
        <v>12943944944.173111</v>
      </c>
      <c r="J3160" s="140">
        <v>4914259679.9694004</v>
      </c>
      <c r="K3160" s="140">
        <v>4091682419.5556965</v>
      </c>
      <c r="L3160" s="140">
        <v>280325347.35155392</v>
      </c>
      <c r="M3160" s="140">
        <v>2262680521.1834698</v>
      </c>
      <c r="N3160" s="140">
        <v>0</v>
      </c>
      <c r="O3160" s="140">
        <v>0</v>
      </c>
      <c r="P3160" s="140">
        <v>142612617.21183023</v>
      </c>
      <c r="Q3160" s="140">
        <v>1406063933.8088429</v>
      </c>
      <c r="R3160" s="140">
        <v>506608595.62052828</v>
      </c>
      <c r="S3160" s="140">
        <v>899455338.18831468</v>
      </c>
      <c r="T3160" s="140">
        <v>822577260.41370344</v>
      </c>
      <c r="U3160" s="140">
        <v>502351500.01145583</v>
      </c>
      <c r="V3160" s="140">
        <v>0</v>
      </c>
      <c r="W3160" s="140">
        <v>0</v>
      </c>
      <c r="X3160" s="140">
        <v>502351500.01145583</v>
      </c>
      <c r="Y3160" s="140">
        <v>320225760.40224767</v>
      </c>
      <c r="Z3160" s="140">
        <v>19041092150.544273</v>
      </c>
      <c r="AA3160" s="140">
        <v>10746353190.871639</v>
      </c>
      <c r="AB3160" s="140">
        <v>8435961997.2555532</v>
      </c>
      <c r="AC3160" s="140">
        <v>2310391193.616086</v>
      </c>
      <c r="AD3160" s="140">
        <v>8294738959.6726322</v>
      </c>
      <c r="AE3160" s="140">
        <v>6511427774.4371958</v>
      </c>
      <c r="AF3160" s="140">
        <v>1783311185.2354357</v>
      </c>
      <c r="AG3160" s="140">
        <v>-4943806835.6660566</v>
      </c>
      <c r="AH3160" s="140">
        <v>616969</v>
      </c>
      <c r="AI3160" s="44"/>
      <c r="AK3160" s="44"/>
      <c r="AL3160" s="4"/>
    </row>
    <row r="3161" spans="1:38" x14ac:dyDescent="0.35">
      <c r="A3161" s="140" t="s">
        <v>4585</v>
      </c>
      <c r="B3161" s="140" t="s">
        <v>4586</v>
      </c>
      <c r="C3161" s="140" t="s">
        <v>6</v>
      </c>
      <c r="D3161" s="140" t="s">
        <v>7</v>
      </c>
      <c r="E3161" s="140" t="s">
        <v>535</v>
      </c>
      <c r="F3161" s="140">
        <v>2009</v>
      </c>
      <c r="G3161" s="140" t="s">
        <v>5667</v>
      </c>
      <c r="H3161" s="140">
        <v>30651179026.099602</v>
      </c>
      <c r="I3161" s="140">
        <v>13580251296.42627</v>
      </c>
      <c r="J3161" s="140">
        <v>4549097263.9521198</v>
      </c>
      <c r="K3161" s="140">
        <v>3834056448.2498169</v>
      </c>
      <c r="L3161" s="140">
        <v>256676764.20341811</v>
      </c>
      <c r="M3161" s="140">
        <v>2181164881.9693279</v>
      </c>
      <c r="N3161" s="140">
        <v>0</v>
      </c>
      <c r="O3161" s="140">
        <v>0</v>
      </c>
      <c r="P3161" s="140">
        <v>129920268.79697175</v>
      </c>
      <c r="Q3161" s="140">
        <v>1266294533.2800992</v>
      </c>
      <c r="R3161" s="140">
        <v>457965163.58514124</v>
      </c>
      <c r="S3161" s="140">
        <v>808329369.69495785</v>
      </c>
      <c r="T3161" s="140">
        <v>715040815.70230329</v>
      </c>
      <c r="U3161" s="140">
        <v>435810817.76605397</v>
      </c>
      <c r="V3161" s="140">
        <v>0</v>
      </c>
      <c r="W3161" s="140">
        <v>0</v>
      </c>
      <c r="X3161" s="140">
        <v>435810817.76605397</v>
      </c>
      <c r="Y3161" s="140">
        <v>279229997.93624932</v>
      </c>
      <c r="Z3161" s="140">
        <v>18630838789.641243</v>
      </c>
      <c r="AA3161" s="140">
        <v>10530453035.970615</v>
      </c>
      <c r="AB3161" s="140">
        <v>8430389773.31674</v>
      </c>
      <c r="AC3161" s="140">
        <v>2100063262.6538618</v>
      </c>
      <c r="AD3161" s="140">
        <v>8100385753.6706724</v>
      </c>
      <c r="AE3161" s="140">
        <v>6484945043.1428127</v>
      </c>
      <c r="AF3161" s="140">
        <v>1615440710.5278471</v>
      </c>
      <c r="AG3161" s="140">
        <v>-6109008323.9200277</v>
      </c>
      <c r="AH3161" s="140">
        <v>618294</v>
      </c>
      <c r="AI3161" s="44"/>
      <c r="AK3161" s="44"/>
      <c r="AL3161" s="4"/>
    </row>
    <row r="3162" spans="1:38" x14ac:dyDescent="0.35">
      <c r="A3162" s="140" t="s">
        <v>4585</v>
      </c>
      <c r="B3162" s="140" t="s">
        <v>4586</v>
      </c>
      <c r="C3162" s="140" t="s">
        <v>6</v>
      </c>
      <c r="D3162" s="140" t="s">
        <v>7</v>
      </c>
      <c r="E3162" s="140" t="s">
        <v>535</v>
      </c>
      <c r="F3162" s="140">
        <v>2010</v>
      </c>
      <c r="G3162" s="140" t="s">
        <v>5668</v>
      </c>
      <c r="H3162" s="140">
        <v>30761149680.952377</v>
      </c>
      <c r="I3162" s="140">
        <v>13977574068.343443</v>
      </c>
      <c r="J3162" s="140">
        <v>4620743865.0938272</v>
      </c>
      <c r="K3162" s="140">
        <v>3872375993.991765</v>
      </c>
      <c r="L3162" s="140">
        <v>288594248.67051637</v>
      </c>
      <c r="M3162" s="140">
        <v>2245458049.936008</v>
      </c>
      <c r="N3162" s="140">
        <v>0</v>
      </c>
      <c r="O3162" s="140">
        <v>1599872.2562159349</v>
      </c>
      <c r="P3162" s="140">
        <v>126523236.50305827</v>
      </c>
      <c r="Q3162" s="140">
        <v>1210200586.6259663</v>
      </c>
      <c r="R3162" s="140">
        <v>451490701.77522933</v>
      </c>
      <c r="S3162" s="140">
        <v>758709884.85073698</v>
      </c>
      <c r="T3162" s="140">
        <v>748367871.10206187</v>
      </c>
      <c r="U3162" s="140">
        <v>511292728.86364675</v>
      </c>
      <c r="V3162" s="140">
        <v>0</v>
      </c>
      <c r="W3162" s="140">
        <v>0</v>
      </c>
      <c r="X3162" s="140">
        <v>511292728.86364675</v>
      </c>
      <c r="Y3162" s="140">
        <v>237075142.23841515</v>
      </c>
      <c r="Z3162" s="140">
        <v>18963370090.038383</v>
      </c>
      <c r="AA3162" s="140">
        <v>10736216135.787516</v>
      </c>
      <c r="AB3162" s="140">
        <v>8583817291.782423</v>
      </c>
      <c r="AC3162" s="140">
        <v>2152398844.0051055</v>
      </c>
      <c r="AD3162" s="140">
        <v>8227153954.2508717</v>
      </c>
      <c r="AE3162" s="140">
        <v>6577772418.2780409</v>
      </c>
      <c r="AF3162" s="140">
        <v>1649381535.9728353</v>
      </c>
      <c r="AG3162" s="140">
        <v>-6800538342.5232773</v>
      </c>
      <c r="AH3162" s="140">
        <v>619428</v>
      </c>
      <c r="AI3162" s="44"/>
      <c r="AK3162" s="44"/>
      <c r="AL3162" s="4"/>
    </row>
    <row r="3163" spans="1:38" x14ac:dyDescent="0.35">
      <c r="A3163" s="140" t="s">
        <v>4585</v>
      </c>
      <c r="B3163" s="140" t="s">
        <v>4586</v>
      </c>
      <c r="C3163" s="140" t="s">
        <v>6</v>
      </c>
      <c r="D3163" s="140" t="s">
        <v>7</v>
      </c>
      <c r="E3163" s="140" t="s">
        <v>535</v>
      </c>
      <c r="F3163" s="140">
        <v>2011</v>
      </c>
      <c r="G3163" s="140" t="s">
        <v>5669</v>
      </c>
      <c r="H3163" s="140">
        <v>31105494671.349106</v>
      </c>
      <c r="I3163" s="140">
        <v>14299662519.741814</v>
      </c>
      <c r="J3163" s="140">
        <v>4742454799.8907871</v>
      </c>
      <c r="K3163" s="140">
        <v>3916338661.8847075</v>
      </c>
      <c r="L3163" s="140">
        <v>333444724.40281677</v>
      </c>
      <c r="M3163" s="140">
        <v>2365648988.7143011</v>
      </c>
      <c r="N3163" s="140">
        <v>0</v>
      </c>
      <c r="O3163" s="140">
        <v>0</v>
      </c>
      <c r="P3163" s="140">
        <v>107869501.18456517</v>
      </c>
      <c r="Q3163" s="140">
        <v>1109375447.5830245</v>
      </c>
      <c r="R3163" s="140">
        <v>374466536.03935307</v>
      </c>
      <c r="S3163" s="140">
        <v>734908911.54367137</v>
      </c>
      <c r="T3163" s="140">
        <v>826116138.00607884</v>
      </c>
      <c r="U3163" s="140">
        <v>625899237.54059684</v>
      </c>
      <c r="V3163" s="140">
        <v>0</v>
      </c>
      <c r="W3163" s="140">
        <v>0</v>
      </c>
      <c r="X3163" s="140">
        <v>625899237.54059684</v>
      </c>
      <c r="Y3163" s="140">
        <v>200216900.46548203</v>
      </c>
      <c r="Z3163" s="140">
        <v>18796399869.4109</v>
      </c>
      <c r="AA3163" s="140">
        <v>10693044567.70208</v>
      </c>
      <c r="AB3163" s="140">
        <v>8452267112.4897995</v>
      </c>
      <c r="AC3163" s="140">
        <v>2240777455.2122836</v>
      </c>
      <c r="AD3163" s="140">
        <v>8103355301.7088213</v>
      </c>
      <c r="AE3163" s="140">
        <v>6405259333.1865034</v>
      </c>
      <c r="AF3163" s="140">
        <v>1698095968.5222805</v>
      </c>
      <c r="AG3163" s="140">
        <v>-6733022517.6943855</v>
      </c>
      <c r="AH3163" s="140">
        <v>620079</v>
      </c>
      <c r="AI3163" s="44"/>
      <c r="AK3163" s="44"/>
      <c r="AL3163" s="4"/>
    </row>
    <row r="3164" spans="1:38" x14ac:dyDescent="0.35">
      <c r="A3164" s="140" t="s">
        <v>4585</v>
      </c>
      <c r="B3164" s="140" t="s">
        <v>4586</v>
      </c>
      <c r="C3164" s="140" t="s">
        <v>6</v>
      </c>
      <c r="D3164" s="140" t="s">
        <v>7</v>
      </c>
      <c r="E3164" s="140" t="s">
        <v>535</v>
      </c>
      <c r="F3164" s="140">
        <v>2012</v>
      </c>
      <c r="G3164" s="140" t="s">
        <v>5670</v>
      </c>
      <c r="H3164" s="140">
        <v>30158732660.578259</v>
      </c>
      <c r="I3164" s="140">
        <v>14596462157.996094</v>
      </c>
      <c r="J3164" s="140">
        <v>4589549482.1326838</v>
      </c>
      <c r="K3164" s="140">
        <v>3891079955.5754995</v>
      </c>
      <c r="L3164" s="140">
        <v>373136227.0944944</v>
      </c>
      <c r="M3164" s="140">
        <v>2336746025.7902889</v>
      </c>
      <c r="N3164" s="140">
        <v>0</v>
      </c>
      <c r="O3164" s="140">
        <v>0</v>
      </c>
      <c r="P3164" s="140">
        <v>112459157.03075007</v>
      </c>
      <c r="Q3164" s="140">
        <v>1068738545.6599662</v>
      </c>
      <c r="R3164" s="140">
        <v>387459461.98004425</v>
      </c>
      <c r="S3164" s="140">
        <v>681279083.67992198</v>
      </c>
      <c r="T3164" s="140">
        <v>698469526.5571841</v>
      </c>
      <c r="U3164" s="140">
        <v>632340786.78571999</v>
      </c>
      <c r="V3164" s="140">
        <v>0</v>
      </c>
      <c r="W3164" s="140">
        <v>0</v>
      </c>
      <c r="X3164" s="140">
        <v>632340786.78571999</v>
      </c>
      <c r="Y3164" s="140">
        <v>66128739.771464065</v>
      </c>
      <c r="Z3164" s="140">
        <v>18688676987.343674</v>
      </c>
      <c r="AA3164" s="140">
        <v>10656624622.900835</v>
      </c>
      <c r="AB3164" s="140">
        <v>8476661728.6058025</v>
      </c>
      <c r="AC3164" s="140">
        <v>2179962894.2950373</v>
      </c>
      <c r="AD3164" s="140">
        <v>8032052364.4428377</v>
      </c>
      <c r="AE3164" s="140">
        <v>6388982749.1453056</v>
      </c>
      <c r="AF3164" s="140">
        <v>1643069615.297559</v>
      </c>
      <c r="AG3164" s="140">
        <v>-7715955966.8941879</v>
      </c>
      <c r="AH3164" s="140">
        <v>620601</v>
      </c>
      <c r="AI3164" s="44"/>
      <c r="AK3164" s="44"/>
      <c r="AL3164" s="4"/>
    </row>
    <row r="3165" spans="1:38" x14ac:dyDescent="0.35">
      <c r="A3165" s="140" t="s">
        <v>4585</v>
      </c>
      <c r="B3165" s="140" t="s">
        <v>4586</v>
      </c>
      <c r="C3165" s="140" t="s">
        <v>6</v>
      </c>
      <c r="D3165" s="140" t="s">
        <v>7</v>
      </c>
      <c r="E3165" s="140" t="s">
        <v>535</v>
      </c>
      <c r="F3165" s="140">
        <v>2013</v>
      </c>
      <c r="G3165" s="140" t="s">
        <v>5671</v>
      </c>
      <c r="H3165" s="140">
        <v>30737214492.014881</v>
      </c>
      <c r="I3165" s="140">
        <v>14976016162.163067</v>
      </c>
      <c r="J3165" s="140">
        <v>4559212811.7720308</v>
      </c>
      <c r="K3165" s="140">
        <v>4029680018.1899633</v>
      </c>
      <c r="L3165" s="140">
        <v>409839800.14135849</v>
      </c>
      <c r="M3165" s="140">
        <v>2391508982.7498884</v>
      </c>
      <c r="N3165" s="140">
        <v>0</v>
      </c>
      <c r="O3165" s="140">
        <v>5327686.288596916</v>
      </c>
      <c r="P3165" s="140">
        <v>178167121.32940286</v>
      </c>
      <c r="Q3165" s="140">
        <v>1044836427.6807166</v>
      </c>
      <c r="R3165" s="140">
        <v>365885230.49693942</v>
      </c>
      <c r="S3165" s="140">
        <v>678951197.18377721</v>
      </c>
      <c r="T3165" s="140">
        <v>529532793.58206725</v>
      </c>
      <c r="U3165" s="140">
        <v>429066294.20662558</v>
      </c>
      <c r="V3165" s="140">
        <v>0</v>
      </c>
      <c r="W3165" s="140">
        <v>0</v>
      </c>
      <c r="X3165" s="140">
        <v>429066294.20662558</v>
      </c>
      <c r="Y3165" s="140">
        <v>100466499.37544164</v>
      </c>
      <c r="Z3165" s="140">
        <v>18821366416.645706</v>
      </c>
      <c r="AA3165" s="140">
        <v>10741119445.562824</v>
      </c>
      <c r="AB3165" s="140">
        <v>8583824415.7588224</v>
      </c>
      <c r="AC3165" s="140">
        <v>2157295029.803998</v>
      </c>
      <c r="AD3165" s="140">
        <v>8080246971.08288</v>
      </c>
      <c r="AE3165" s="140">
        <v>6457373608.7065563</v>
      </c>
      <c r="AF3165" s="140">
        <v>1622873362.3762872</v>
      </c>
      <c r="AG3165" s="140">
        <v>-7619380898.5659208</v>
      </c>
      <c r="AH3165" s="140">
        <v>621207</v>
      </c>
      <c r="AI3165" s="44"/>
      <c r="AK3165" s="44"/>
      <c r="AL3165" s="4"/>
    </row>
    <row r="3166" spans="1:38" x14ac:dyDescent="0.35">
      <c r="A3166" s="140" t="s">
        <v>4585</v>
      </c>
      <c r="B3166" s="140" t="s">
        <v>4586</v>
      </c>
      <c r="C3166" s="140" t="s">
        <v>6</v>
      </c>
      <c r="D3166" s="140" t="s">
        <v>7</v>
      </c>
      <c r="E3166" s="140" t="s">
        <v>535</v>
      </c>
      <c r="F3166" s="140">
        <v>2014</v>
      </c>
      <c r="G3166" s="140" t="s">
        <v>5672</v>
      </c>
      <c r="H3166" s="140">
        <v>31513906252.168362</v>
      </c>
      <c r="I3166" s="140">
        <v>15315640364.08008</v>
      </c>
      <c r="J3166" s="140">
        <v>4724594646.9931049</v>
      </c>
      <c r="K3166" s="140">
        <v>4185618376.7137127</v>
      </c>
      <c r="L3166" s="140">
        <v>469471838.79219306</v>
      </c>
      <c r="M3166" s="140">
        <v>2427067874.8617678</v>
      </c>
      <c r="N3166" s="140">
        <v>0</v>
      </c>
      <c r="O3166" s="140">
        <v>0</v>
      </c>
      <c r="P3166" s="140">
        <v>188678251.73390019</v>
      </c>
      <c r="Q3166" s="140">
        <v>1100400411.3258517</v>
      </c>
      <c r="R3166" s="140">
        <v>366533033.74860412</v>
      </c>
      <c r="S3166" s="140">
        <v>733867377.57724762</v>
      </c>
      <c r="T3166" s="140">
        <v>538976270.27939212</v>
      </c>
      <c r="U3166" s="140">
        <v>417226521.90332377</v>
      </c>
      <c r="V3166" s="140">
        <v>0</v>
      </c>
      <c r="W3166" s="140">
        <v>0</v>
      </c>
      <c r="X3166" s="140">
        <v>417226521.90332377</v>
      </c>
      <c r="Y3166" s="140">
        <v>121749748.37606832</v>
      </c>
      <c r="Z3166" s="140">
        <v>18829387694.812813</v>
      </c>
      <c r="AA3166" s="140">
        <v>10762348933.109104</v>
      </c>
      <c r="AB3166" s="140">
        <v>8557027914.7910252</v>
      </c>
      <c r="AC3166" s="140">
        <v>2205321018.3180523</v>
      </c>
      <c r="AD3166" s="140">
        <v>8067038761.7037039</v>
      </c>
      <c r="AE3166" s="140">
        <v>6414015778.7709208</v>
      </c>
      <c r="AF3166" s="140">
        <v>1653022982.9328034</v>
      </c>
      <c r="AG3166" s="140">
        <v>-7355716453.7176342</v>
      </c>
      <c r="AH3166" s="140">
        <v>621810</v>
      </c>
      <c r="AI3166" s="44"/>
      <c r="AK3166" s="44"/>
      <c r="AL3166" s="4"/>
    </row>
    <row r="3167" spans="1:38" x14ac:dyDescent="0.35">
      <c r="A3167" s="140" t="s">
        <v>4585</v>
      </c>
      <c r="B3167" s="140" t="s">
        <v>4586</v>
      </c>
      <c r="C3167" s="140" t="s">
        <v>6</v>
      </c>
      <c r="D3167" s="140" t="s">
        <v>7</v>
      </c>
      <c r="E3167" s="140" t="s">
        <v>535</v>
      </c>
      <c r="F3167" s="140">
        <v>2015</v>
      </c>
      <c r="G3167" s="140" t="s">
        <v>5673</v>
      </c>
      <c r="H3167" s="140">
        <v>31510851841.253185</v>
      </c>
      <c r="I3167" s="140">
        <v>15754991681.857632</v>
      </c>
      <c r="J3167" s="140">
        <v>4798078693.747633</v>
      </c>
      <c r="K3167" s="140">
        <v>4351889851.9627829</v>
      </c>
      <c r="L3167" s="140">
        <v>496083954.41964394</v>
      </c>
      <c r="M3167" s="140">
        <v>2565119993.3101764</v>
      </c>
      <c r="N3167" s="140">
        <v>0</v>
      </c>
      <c r="O3167" s="140">
        <v>2026800.7453013619</v>
      </c>
      <c r="P3167" s="140">
        <v>192279660.68836936</v>
      </c>
      <c r="Q3167" s="140">
        <v>1096379442.7992916</v>
      </c>
      <c r="R3167" s="140">
        <v>337651488.36609137</v>
      </c>
      <c r="S3167" s="140">
        <v>758727954.43320012</v>
      </c>
      <c r="T3167" s="140">
        <v>446188841.78485036</v>
      </c>
      <c r="U3167" s="140">
        <v>308716907.71340978</v>
      </c>
      <c r="V3167" s="140">
        <v>0</v>
      </c>
      <c r="W3167" s="140">
        <v>0</v>
      </c>
      <c r="X3167" s="140">
        <v>308716907.71340978</v>
      </c>
      <c r="Y3167" s="140">
        <v>137471934.07144055</v>
      </c>
      <c r="Z3167" s="140">
        <v>19727936672.83181</v>
      </c>
      <c r="AA3167" s="140">
        <v>11293626795.041294</v>
      </c>
      <c r="AB3167" s="140">
        <v>8955293342.7810287</v>
      </c>
      <c r="AC3167" s="140">
        <v>2338333452.2602658</v>
      </c>
      <c r="AD3167" s="140">
        <v>8434309877.7905121</v>
      </c>
      <c r="AE3167" s="140">
        <v>6687994961.2549067</v>
      </c>
      <c r="AF3167" s="140">
        <v>1746314916.5355961</v>
      </c>
      <c r="AG3167" s="140">
        <v>-8770155207.1838875</v>
      </c>
      <c r="AH3167" s="140">
        <v>622159</v>
      </c>
      <c r="AI3167" s="44"/>
      <c r="AK3167" s="44"/>
      <c r="AL3167" s="4"/>
    </row>
    <row r="3168" spans="1:38" x14ac:dyDescent="0.35">
      <c r="A3168" s="140" t="s">
        <v>4585</v>
      </c>
      <c r="B3168" s="140" t="s">
        <v>4586</v>
      </c>
      <c r="C3168" s="140" t="s">
        <v>6</v>
      </c>
      <c r="D3168" s="140" t="s">
        <v>7</v>
      </c>
      <c r="E3168" s="140" t="s">
        <v>535</v>
      </c>
      <c r="F3168" s="140">
        <v>2016</v>
      </c>
      <c r="G3168" s="140" t="s">
        <v>5674</v>
      </c>
      <c r="H3168" s="140">
        <v>33107553530.805595</v>
      </c>
      <c r="I3168" s="140">
        <v>16465465386.310951</v>
      </c>
      <c r="J3168" s="140">
        <v>4609297416.8595924</v>
      </c>
      <c r="K3168" s="140">
        <v>4282174980.9942036</v>
      </c>
      <c r="L3168" s="140">
        <v>494168429.93883651</v>
      </c>
      <c r="M3168" s="140">
        <v>2578380230.2223525</v>
      </c>
      <c r="N3168" s="140">
        <v>0</v>
      </c>
      <c r="O3168" s="140">
        <v>2086939.6128256749</v>
      </c>
      <c r="P3168" s="140">
        <v>161378523.76502469</v>
      </c>
      <c r="Q3168" s="140">
        <v>1046160857.4551643</v>
      </c>
      <c r="R3168" s="140">
        <v>333940368.7381345</v>
      </c>
      <c r="S3168" s="140">
        <v>712220488.71702981</v>
      </c>
      <c r="T3168" s="140">
        <v>327122435.86538839</v>
      </c>
      <c r="U3168" s="140">
        <v>155623829.7711792</v>
      </c>
      <c r="V3168" s="140">
        <v>0</v>
      </c>
      <c r="W3168" s="140">
        <v>0</v>
      </c>
      <c r="X3168" s="140">
        <v>155623829.7711792</v>
      </c>
      <c r="Y3168" s="140">
        <v>171498606.09420919</v>
      </c>
      <c r="Z3168" s="140">
        <v>20286735011.00898</v>
      </c>
      <c r="AA3168" s="140">
        <v>11623307733.35873</v>
      </c>
      <c r="AB3168" s="140">
        <v>9222971956.2108097</v>
      </c>
      <c r="AC3168" s="140">
        <v>2400335777.1479502</v>
      </c>
      <c r="AD3168" s="140">
        <v>8663427277.6502514</v>
      </c>
      <c r="AE3168" s="140">
        <v>6874338067.9081993</v>
      </c>
      <c r="AF3168" s="140">
        <v>1789089209.7420411</v>
      </c>
      <c r="AG3168" s="140">
        <v>-8253944283.3739223</v>
      </c>
      <c r="AH3168" s="140">
        <v>622303</v>
      </c>
      <c r="AI3168" s="44"/>
      <c r="AK3168" s="44"/>
      <c r="AL3168" s="4"/>
    </row>
    <row r="3169" spans="1:38" x14ac:dyDescent="0.35">
      <c r="A3169" s="140" t="s">
        <v>4585</v>
      </c>
      <c r="B3169" s="140" t="s">
        <v>4586</v>
      </c>
      <c r="C3169" s="140" t="s">
        <v>6</v>
      </c>
      <c r="D3169" s="140" t="s">
        <v>7</v>
      </c>
      <c r="E3169" s="140" t="s">
        <v>535</v>
      </c>
      <c r="F3169" s="140">
        <v>2017</v>
      </c>
      <c r="G3169" s="140" t="s">
        <v>5675</v>
      </c>
      <c r="H3169" s="140">
        <v>34163993707.903046</v>
      </c>
      <c r="I3169" s="140">
        <v>17507145384.748516</v>
      </c>
      <c r="J3169" s="140">
        <v>4823875277.4482393</v>
      </c>
      <c r="K3169" s="140">
        <v>4411359033.3013697</v>
      </c>
      <c r="L3169" s="140">
        <v>511485182.46981233</v>
      </c>
      <c r="M3169" s="140">
        <v>2560756706.3348594</v>
      </c>
      <c r="N3169" s="140">
        <v>0</v>
      </c>
      <c r="O3169" s="140">
        <v>1045709.0120059971</v>
      </c>
      <c r="P3169" s="140">
        <v>278087249.96571767</v>
      </c>
      <c r="Q3169" s="140">
        <v>1059984185.518975</v>
      </c>
      <c r="R3169" s="140">
        <v>349607863.50716662</v>
      </c>
      <c r="S3169" s="140">
        <v>710376322.0118084</v>
      </c>
      <c r="T3169" s="140">
        <v>412516244.14686954</v>
      </c>
      <c r="U3169" s="140">
        <v>117043970.82452562</v>
      </c>
      <c r="V3169" s="140">
        <v>0</v>
      </c>
      <c r="W3169" s="140">
        <v>0</v>
      </c>
      <c r="X3169" s="140">
        <v>117043970.82452562</v>
      </c>
      <c r="Y3169" s="140">
        <v>295472273.32234395</v>
      </c>
      <c r="Z3169" s="140">
        <v>21024631157.164017</v>
      </c>
      <c r="AA3169" s="140">
        <v>12057895251.597967</v>
      </c>
      <c r="AB3169" s="140">
        <v>9600001922.2604866</v>
      </c>
      <c r="AC3169" s="140">
        <v>2457893329.337522</v>
      </c>
      <c r="AD3169" s="140">
        <v>8966735905.5660477</v>
      </c>
      <c r="AE3169" s="140">
        <v>7138947563.7074823</v>
      </c>
      <c r="AF3169" s="140">
        <v>1827788341.8585179</v>
      </c>
      <c r="AG3169" s="140">
        <v>-9191658111.4577312</v>
      </c>
      <c r="AH3169" s="140">
        <v>622373</v>
      </c>
      <c r="AI3169" s="44"/>
      <c r="AK3169" s="44"/>
      <c r="AL3169" s="4"/>
    </row>
    <row r="3170" spans="1:38" x14ac:dyDescent="0.35">
      <c r="A3170" s="140" t="s">
        <v>4585</v>
      </c>
      <c r="B3170" s="140" t="s">
        <v>4586</v>
      </c>
      <c r="C3170" s="140" t="s">
        <v>6</v>
      </c>
      <c r="D3170" s="140" t="s">
        <v>7</v>
      </c>
      <c r="E3170" s="140" t="s">
        <v>535</v>
      </c>
      <c r="F3170" s="140">
        <v>2018</v>
      </c>
      <c r="G3170" s="140" t="s">
        <v>5676</v>
      </c>
      <c r="H3170" s="140">
        <v>37146353986.436317</v>
      </c>
      <c r="I3170" s="140">
        <v>18952641087.521938</v>
      </c>
      <c r="J3170" s="140">
        <v>4888231306.8577099</v>
      </c>
      <c r="K3170" s="140">
        <v>4398237029.7705622</v>
      </c>
      <c r="L3170" s="140">
        <v>534792242.51959509</v>
      </c>
      <c r="M3170" s="140">
        <v>2544382128.277647</v>
      </c>
      <c r="N3170" s="140">
        <v>0</v>
      </c>
      <c r="O3170" s="140">
        <v>1284184.4076775976</v>
      </c>
      <c r="P3170" s="140">
        <v>308527732.28126848</v>
      </c>
      <c r="Q3170" s="140">
        <v>1009250742.2843744</v>
      </c>
      <c r="R3170" s="140">
        <v>346846006.79377913</v>
      </c>
      <c r="S3170" s="140">
        <v>662404735.49059522</v>
      </c>
      <c r="T3170" s="140">
        <v>489994277.08714759</v>
      </c>
      <c r="U3170" s="140">
        <v>123369125.9413856</v>
      </c>
      <c r="V3170" s="140">
        <v>0</v>
      </c>
      <c r="W3170" s="140">
        <v>0</v>
      </c>
      <c r="X3170" s="140">
        <v>123369125.9413856</v>
      </c>
      <c r="Y3170" s="140">
        <v>366625151.14576197</v>
      </c>
      <c r="Z3170" s="140">
        <v>22109631592.056683</v>
      </c>
      <c r="AA3170" s="140">
        <v>12694115468.52029</v>
      </c>
      <c r="AB3170" s="140">
        <v>10106534379.04439</v>
      </c>
      <c r="AC3170" s="140">
        <v>2587581089.4759068</v>
      </c>
      <c r="AD3170" s="140">
        <v>9415516123.5363941</v>
      </c>
      <c r="AE3170" s="140">
        <v>7496247976.8635292</v>
      </c>
      <c r="AF3170" s="140">
        <v>1919268146.672864</v>
      </c>
      <c r="AG3170" s="140">
        <v>-8804150000</v>
      </c>
      <c r="AH3170" s="140">
        <v>622227</v>
      </c>
      <c r="AI3170" s="44"/>
      <c r="AK3170" s="44"/>
      <c r="AL3170" s="4"/>
    </row>
    <row r="3171" spans="1:38" x14ac:dyDescent="0.35">
      <c r="A3171" s="140" t="s">
        <v>176</v>
      </c>
      <c r="B3171" s="140" t="s">
        <v>177</v>
      </c>
      <c r="C3171" s="140" t="s">
        <v>16</v>
      </c>
      <c r="D3171" s="140" t="s">
        <v>9</v>
      </c>
      <c r="E3171" s="140" t="s">
        <v>535</v>
      </c>
      <c r="F3171" s="140">
        <v>1995</v>
      </c>
      <c r="G3171" s="140" t="s">
        <v>2674</v>
      </c>
      <c r="H3171" s="140">
        <v>87899893631.923569</v>
      </c>
      <c r="I3171" s="140">
        <v>31416250190.549259</v>
      </c>
      <c r="J3171" s="140">
        <v>34426825772.486382</v>
      </c>
      <c r="K3171" s="140">
        <v>30362579106.88345</v>
      </c>
      <c r="L3171" s="140">
        <v>1189945564.1707342</v>
      </c>
      <c r="M3171" s="140">
        <v>2915233722.3216901</v>
      </c>
      <c r="N3171" s="140">
        <v>0</v>
      </c>
      <c r="O3171" s="140">
        <v>0</v>
      </c>
      <c r="P3171" s="140">
        <v>2399765398.0175428</v>
      </c>
      <c r="Q3171" s="140">
        <v>23857634422.373482</v>
      </c>
      <c r="R3171" s="140">
        <v>2865110262.9413357</v>
      </c>
      <c r="S3171" s="140">
        <v>20992524159.432148</v>
      </c>
      <c r="T3171" s="140">
        <v>4064246665.6029334</v>
      </c>
      <c r="U3171" s="140">
        <v>711165617.31363535</v>
      </c>
      <c r="V3171" s="140">
        <v>0</v>
      </c>
      <c r="W3171" s="140">
        <v>0</v>
      </c>
      <c r="X3171" s="140">
        <v>711165617.31363535</v>
      </c>
      <c r="Y3171" s="140">
        <v>3353081048.2892981</v>
      </c>
      <c r="Z3171" s="140">
        <v>22283604982.723648</v>
      </c>
      <c r="AA3171" s="140">
        <v>11846409514.53475</v>
      </c>
      <c r="AB3171" s="140">
        <v>6352623386.6097097</v>
      </c>
      <c r="AC3171" s="140">
        <v>5493786127.9250393</v>
      </c>
      <c r="AD3171" s="140">
        <v>10437195468.1889</v>
      </c>
      <c r="AE3171" s="140">
        <v>5596933985.8194046</v>
      </c>
      <c r="AF3171" s="140">
        <v>4840261482.3694954</v>
      </c>
      <c r="AG3171" s="140">
        <v>-226787313.83571112</v>
      </c>
      <c r="AH3171" s="140">
        <v>2298020</v>
      </c>
      <c r="AI3171" s="44"/>
      <c r="AK3171" s="44"/>
      <c r="AL3171" s="4"/>
    </row>
    <row r="3172" spans="1:38" x14ac:dyDescent="0.35">
      <c r="A3172" s="140" t="s">
        <v>176</v>
      </c>
      <c r="B3172" s="140" t="s">
        <v>177</v>
      </c>
      <c r="C3172" s="140" t="s">
        <v>16</v>
      </c>
      <c r="D3172" s="140" t="s">
        <v>9</v>
      </c>
      <c r="E3172" s="140" t="s">
        <v>535</v>
      </c>
      <c r="F3172" s="140">
        <v>1996</v>
      </c>
      <c r="G3172" s="140" t="s">
        <v>2675</v>
      </c>
      <c r="H3172" s="140">
        <v>89253939608.71785</v>
      </c>
      <c r="I3172" s="140">
        <v>31978845176.332466</v>
      </c>
      <c r="J3172" s="140">
        <v>36731484908.003197</v>
      </c>
      <c r="K3172" s="140">
        <v>32479516149.011066</v>
      </c>
      <c r="L3172" s="140">
        <v>1278622403.5708621</v>
      </c>
      <c r="M3172" s="140">
        <v>2928798730.8249297</v>
      </c>
      <c r="N3172" s="140">
        <v>0</v>
      </c>
      <c r="O3172" s="140">
        <v>0</v>
      </c>
      <c r="P3172" s="140">
        <v>2862918447.5552897</v>
      </c>
      <c r="Q3172" s="140">
        <v>25409176567.059986</v>
      </c>
      <c r="R3172" s="140">
        <v>2723189293.1768684</v>
      </c>
      <c r="S3172" s="140">
        <v>22685987273.883118</v>
      </c>
      <c r="T3172" s="140">
        <v>4251968758.9921308</v>
      </c>
      <c r="U3172" s="140">
        <v>643103703.42836463</v>
      </c>
      <c r="V3172" s="140">
        <v>0</v>
      </c>
      <c r="W3172" s="140">
        <v>0</v>
      </c>
      <c r="X3172" s="140">
        <v>643103703.42836463</v>
      </c>
      <c r="Y3172" s="140">
        <v>3608865055.563766</v>
      </c>
      <c r="Z3172" s="140">
        <v>20884483301.47831</v>
      </c>
      <c r="AA3172" s="140">
        <v>11095611458.851501</v>
      </c>
      <c r="AB3172" s="140">
        <v>5406414933.6767607</v>
      </c>
      <c r="AC3172" s="140">
        <v>5689196525.1747398</v>
      </c>
      <c r="AD3172" s="140">
        <v>9788871842.6268101</v>
      </c>
      <c r="AE3172" s="140">
        <v>4769696840.0607395</v>
      </c>
      <c r="AF3172" s="140">
        <v>5019175002.5660715</v>
      </c>
      <c r="AG3172" s="140">
        <v>-340873777.0961116</v>
      </c>
      <c r="AH3172" s="140">
        <v>2316568</v>
      </c>
      <c r="AI3172" s="44"/>
      <c r="AK3172" s="44"/>
      <c r="AL3172" s="4"/>
    </row>
    <row r="3173" spans="1:38" x14ac:dyDescent="0.35">
      <c r="A3173" s="140" t="s">
        <v>176</v>
      </c>
      <c r="B3173" s="140" t="s">
        <v>177</v>
      </c>
      <c r="C3173" s="140" t="s">
        <v>16</v>
      </c>
      <c r="D3173" s="140" t="s">
        <v>9</v>
      </c>
      <c r="E3173" s="140" t="s">
        <v>535</v>
      </c>
      <c r="F3173" s="140">
        <v>1997</v>
      </c>
      <c r="G3173" s="140" t="s">
        <v>2676</v>
      </c>
      <c r="H3173" s="140">
        <v>87917673618.556396</v>
      </c>
      <c r="I3173" s="140">
        <v>32730487397.960201</v>
      </c>
      <c r="J3173" s="140">
        <v>37024003248.079407</v>
      </c>
      <c r="K3173" s="140">
        <v>32450463802.455978</v>
      </c>
      <c r="L3173" s="140">
        <v>1305408039.4980872</v>
      </c>
      <c r="M3173" s="140">
        <v>2963722236.5727115</v>
      </c>
      <c r="N3173" s="140">
        <v>0</v>
      </c>
      <c r="O3173" s="140">
        <v>0</v>
      </c>
      <c r="P3173" s="140">
        <v>2912173778.0027227</v>
      </c>
      <c r="Q3173" s="140">
        <v>25269159748.382454</v>
      </c>
      <c r="R3173" s="140">
        <v>2285449249.3592753</v>
      </c>
      <c r="S3173" s="140">
        <v>22983710499.023178</v>
      </c>
      <c r="T3173" s="140">
        <v>4573539445.6234322</v>
      </c>
      <c r="U3173" s="140">
        <v>550079208.07490766</v>
      </c>
      <c r="V3173" s="140">
        <v>0</v>
      </c>
      <c r="W3173" s="140">
        <v>0</v>
      </c>
      <c r="X3173" s="140">
        <v>550079208.07490766</v>
      </c>
      <c r="Y3173" s="140">
        <v>4023460237.5485244</v>
      </c>
      <c r="Z3173" s="140">
        <v>18469825328.885208</v>
      </c>
      <c r="AA3173" s="140">
        <v>9844689517.138382</v>
      </c>
      <c r="AB3173" s="140">
        <v>5180322457.4485426</v>
      </c>
      <c r="AC3173" s="140">
        <v>4664367059.6898403</v>
      </c>
      <c r="AD3173" s="140">
        <v>8625135811.7468262</v>
      </c>
      <c r="AE3173" s="140">
        <v>4538587495.9643497</v>
      </c>
      <c r="AF3173" s="140">
        <v>4086548315.7824769</v>
      </c>
      <c r="AG3173" s="140">
        <v>-306642356.36840522</v>
      </c>
      <c r="AH3173" s="140">
        <v>2335734</v>
      </c>
      <c r="AI3173" s="44"/>
      <c r="AK3173" s="44"/>
      <c r="AL3173" s="4"/>
    </row>
    <row r="3174" spans="1:38" x14ac:dyDescent="0.35">
      <c r="A3174" s="140" t="s">
        <v>176</v>
      </c>
      <c r="B3174" s="140" t="s">
        <v>177</v>
      </c>
      <c r="C3174" s="140" t="s">
        <v>16</v>
      </c>
      <c r="D3174" s="140" t="s">
        <v>9</v>
      </c>
      <c r="E3174" s="140" t="s">
        <v>535</v>
      </c>
      <c r="F3174" s="140">
        <v>1998</v>
      </c>
      <c r="G3174" s="140" t="s">
        <v>2677</v>
      </c>
      <c r="H3174" s="140">
        <v>91934473645.080582</v>
      </c>
      <c r="I3174" s="140">
        <v>33359692643.931854</v>
      </c>
      <c r="J3174" s="140">
        <v>35492411877.491631</v>
      </c>
      <c r="K3174" s="140">
        <v>31441510434.575256</v>
      </c>
      <c r="L3174" s="140">
        <v>1140223005.5389485</v>
      </c>
      <c r="M3174" s="140">
        <v>3043803020.7444525</v>
      </c>
      <c r="N3174" s="140">
        <v>0</v>
      </c>
      <c r="O3174" s="140">
        <v>0</v>
      </c>
      <c r="P3174" s="140">
        <v>3068653098.8783417</v>
      </c>
      <c r="Q3174" s="140">
        <v>24188831309.413513</v>
      </c>
      <c r="R3174" s="140">
        <v>1867821293.8439848</v>
      </c>
      <c r="S3174" s="140">
        <v>22321010015.569527</v>
      </c>
      <c r="T3174" s="140">
        <v>4050901442.9163723</v>
      </c>
      <c r="U3174" s="140">
        <v>650721701.84619439</v>
      </c>
      <c r="V3174" s="140">
        <v>1798326.0200795291</v>
      </c>
      <c r="W3174" s="140">
        <v>0</v>
      </c>
      <c r="X3174" s="140">
        <v>648923375.82611489</v>
      </c>
      <c r="Y3174" s="140">
        <v>3400179741.070178</v>
      </c>
      <c r="Z3174" s="140">
        <v>24378328070.343163</v>
      </c>
      <c r="AA3174" s="140">
        <v>13026374113.119055</v>
      </c>
      <c r="AB3174" s="140">
        <v>6480266445.2634115</v>
      </c>
      <c r="AC3174" s="140">
        <v>6546107667.8556433</v>
      </c>
      <c r="AD3174" s="140">
        <v>11351953957.224106</v>
      </c>
      <c r="AE3174" s="140">
        <v>5647288008.0334692</v>
      </c>
      <c r="AF3174" s="140">
        <v>5704665949.1906729</v>
      </c>
      <c r="AG3174" s="140">
        <v>-1295958946.6860592</v>
      </c>
      <c r="AH3174" s="140">
        <v>2355664</v>
      </c>
      <c r="AI3174" s="44"/>
      <c r="AK3174" s="44"/>
      <c r="AL3174" s="4"/>
    </row>
    <row r="3175" spans="1:38" x14ac:dyDescent="0.35">
      <c r="A3175" s="140" t="s">
        <v>176</v>
      </c>
      <c r="B3175" s="140" t="s">
        <v>177</v>
      </c>
      <c r="C3175" s="140" t="s">
        <v>16</v>
      </c>
      <c r="D3175" s="140" t="s">
        <v>9</v>
      </c>
      <c r="E3175" s="140" t="s">
        <v>535</v>
      </c>
      <c r="F3175" s="140">
        <v>1999</v>
      </c>
      <c r="G3175" s="140" t="s">
        <v>2678</v>
      </c>
      <c r="H3175" s="140">
        <v>90293011484.76651</v>
      </c>
      <c r="I3175" s="140">
        <v>33737533145.184464</v>
      </c>
      <c r="J3175" s="140">
        <v>34439926965.734978</v>
      </c>
      <c r="K3175" s="140">
        <v>31065298201.11536</v>
      </c>
      <c r="L3175" s="140">
        <v>1039564028.5589495</v>
      </c>
      <c r="M3175" s="140">
        <v>3116116452.1751351</v>
      </c>
      <c r="N3175" s="140">
        <v>0</v>
      </c>
      <c r="O3175" s="140">
        <v>0</v>
      </c>
      <c r="P3175" s="140">
        <v>3235442429.8948545</v>
      </c>
      <c r="Q3175" s="140">
        <v>23674175290.48642</v>
      </c>
      <c r="R3175" s="140">
        <v>1644940491.9812467</v>
      </c>
      <c r="S3175" s="140">
        <v>22029234798.505173</v>
      </c>
      <c r="T3175" s="140">
        <v>3374628764.6196198</v>
      </c>
      <c r="U3175" s="140">
        <v>681944897.77018368</v>
      </c>
      <c r="V3175" s="140">
        <v>8554628.2420139592</v>
      </c>
      <c r="W3175" s="140">
        <v>0</v>
      </c>
      <c r="X3175" s="140">
        <v>673390269.52816975</v>
      </c>
      <c r="Y3175" s="140">
        <v>2692683866.8494363</v>
      </c>
      <c r="Z3175" s="140">
        <v>23631907866.699139</v>
      </c>
      <c r="AA3175" s="140">
        <v>12650215344.905502</v>
      </c>
      <c r="AB3175" s="140">
        <v>6299234655.3578472</v>
      </c>
      <c r="AC3175" s="140">
        <v>6350980689.5476542</v>
      </c>
      <c r="AD3175" s="140">
        <v>10981692521.793638</v>
      </c>
      <c r="AE3175" s="140">
        <v>5468385811.7581568</v>
      </c>
      <c r="AF3175" s="140">
        <v>5513306710.0354805</v>
      </c>
      <c r="AG3175" s="140">
        <v>-1516356492.8520672</v>
      </c>
      <c r="AH3175" s="140">
        <v>2376225</v>
      </c>
      <c r="AI3175" s="44"/>
      <c r="AK3175" s="44"/>
      <c r="AL3175" s="4"/>
    </row>
    <row r="3176" spans="1:38" x14ac:dyDescent="0.35">
      <c r="A3176" s="140" t="s">
        <v>176</v>
      </c>
      <c r="B3176" s="140" t="s">
        <v>177</v>
      </c>
      <c r="C3176" s="140" t="s">
        <v>16</v>
      </c>
      <c r="D3176" s="140" t="s">
        <v>9</v>
      </c>
      <c r="E3176" s="140" t="s">
        <v>535</v>
      </c>
      <c r="F3176" s="140">
        <v>2000</v>
      </c>
      <c r="G3176" s="140" t="s">
        <v>2679</v>
      </c>
      <c r="H3176" s="140">
        <v>89830668450.961563</v>
      </c>
      <c r="I3176" s="140">
        <v>34187528913.517654</v>
      </c>
      <c r="J3176" s="140">
        <v>33958815089.360855</v>
      </c>
      <c r="K3176" s="140">
        <v>31334420733.817913</v>
      </c>
      <c r="L3176" s="140">
        <v>943171936.76136708</v>
      </c>
      <c r="M3176" s="140">
        <v>3129200829.4613347</v>
      </c>
      <c r="N3176" s="140">
        <v>0</v>
      </c>
      <c r="O3176" s="140">
        <v>0</v>
      </c>
      <c r="P3176" s="140">
        <v>3475247863.4117417</v>
      </c>
      <c r="Q3176" s="140">
        <v>23786800104.183468</v>
      </c>
      <c r="R3176" s="140">
        <v>1708540781.3478079</v>
      </c>
      <c r="S3176" s="140">
        <v>22078259322.835659</v>
      </c>
      <c r="T3176" s="140">
        <v>2624394355.5429387</v>
      </c>
      <c r="U3176" s="140">
        <v>779441989.79107523</v>
      </c>
      <c r="V3176" s="140">
        <v>19910288.103561305</v>
      </c>
      <c r="W3176" s="140">
        <v>0</v>
      </c>
      <c r="X3176" s="140">
        <v>759531701.68751395</v>
      </c>
      <c r="Y3176" s="140">
        <v>1844952365.7518635</v>
      </c>
      <c r="Z3176" s="140">
        <v>23221056901.535187</v>
      </c>
      <c r="AA3176" s="140">
        <v>12417270032.109232</v>
      </c>
      <c r="AB3176" s="140">
        <v>6780851515.01581</v>
      </c>
      <c r="AC3176" s="140">
        <v>5636418517.0934219</v>
      </c>
      <c r="AD3176" s="140">
        <v>10803786869.425955</v>
      </c>
      <c r="AE3176" s="140">
        <v>5899756900.8339291</v>
      </c>
      <c r="AF3176" s="140">
        <v>4904029968.5920267</v>
      </c>
      <c r="AG3176" s="140">
        <v>-1536732453.4521253</v>
      </c>
      <c r="AH3176" s="140">
        <v>2397418</v>
      </c>
      <c r="AI3176" s="44"/>
      <c r="AK3176" s="44"/>
      <c r="AL3176" s="4"/>
    </row>
    <row r="3177" spans="1:38" x14ac:dyDescent="0.35">
      <c r="A3177" s="140" t="s">
        <v>176</v>
      </c>
      <c r="B3177" s="140" t="s">
        <v>177</v>
      </c>
      <c r="C3177" s="140" t="s">
        <v>16</v>
      </c>
      <c r="D3177" s="140" t="s">
        <v>9</v>
      </c>
      <c r="E3177" s="140" t="s">
        <v>535</v>
      </c>
      <c r="F3177" s="140">
        <v>2001</v>
      </c>
      <c r="G3177" s="140" t="s">
        <v>2680</v>
      </c>
      <c r="H3177" s="140">
        <v>86189557887.661392</v>
      </c>
      <c r="I3177" s="140">
        <v>34264465770.531364</v>
      </c>
      <c r="J3177" s="140">
        <v>32888642450.028149</v>
      </c>
      <c r="K3177" s="140">
        <v>29926606653.497845</v>
      </c>
      <c r="L3177" s="140">
        <v>835227541.58042157</v>
      </c>
      <c r="M3177" s="140">
        <v>3164153677.4573336</v>
      </c>
      <c r="N3177" s="140">
        <v>0</v>
      </c>
      <c r="O3177" s="140">
        <v>0</v>
      </c>
      <c r="P3177" s="140">
        <v>3376594820.8727522</v>
      </c>
      <c r="Q3177" s="140">
        <v>22550630613.587337</v>
      </c>
      <c r="R3177" s="140">
        <v>1624967200.6517148</v>
      </c>
      <c r="S3177" s="140">
        <v>20925663412.935623</v>
      </c>
      <c r="T3177" s="140">
        <v>2962035796.530304</v>
      </c>
      <c r="U3177" s="140">
        <v>1256569017.5080683</v>
      </c>
      <c r="V3177" s="140">
        <v>27905029.624710537</v>
      </c>
      <c r="W3177" s="140">
        <v>0</v>
      </c>
      <c r="X3177" s="140">
        <v>1228663987.8833578</v>
      </c>
      <c r="Y3177" s="140">
        <v>1705466779.0222354</v>
      </c>
      <c r="Z3177" s="140">
        <v>20714926331.312504</v>
      </c>
      <c r="AA3177" s="140">
        <v>11065731848.441101</v>
      </c>
      <c r="AB3177" s="140">
        <v>6793745303.8222542</v>
      </c>
      <c r="AC3177" s="140">
        <v>4271986544.6188469</v>
      </c>
      <c r="AD3177" s="140">
        <v>9649194482.8714447</v>
      </c>
      <c r="AE3177" s="140">
        <v>5924069966.7695627</v>
      </c>
      <c r="AF3177" s="140">
        <v>3725124516.1018667</v>
      </c>
      <c r="AG3177" s="140">
        <v>-1678476664.2106302</v>
      </c>
      <c r="AH3177" s="140">
        <v>2419588</v>
      </c>
      <c r="AI3177" s="44"/>
      <c r="AK3177" s="44"/>
      <c r="AL3177" s="4"/>
    </row>
    <row r="3178" spans="1:38" x14ac:dyDescent="0.35">
      <c r="A3178" s="140" t="s">
        <v>176</v>
      </c>
      <c r="B3178" s="140" t="s">
        <v>177</v>
      </c>
      <c r="C3178" s="140" t="s">
        <v>16</v>
      </c>
      <c r="D3178" s="140" t="s">
        <v>9</v>
      </c>
      <c r="E3178" s="140" t="s">
        <v>535</v>
      </c>
      <c r="F3178" s="140">
        <v>2002</v>
      </c>
      <c r="G3178" s="140" t="s">
        <v>2681</v>
      </c>
      <c r="H3178" s="140">
        <v>85118031734.965881</v>
      </c>
      <c r="I3178" s="140">
        <v>34252732988.138138</v>
      </c>
      <c r="J3178" s="140">
        <v>31331842191.333641</v>
      </c>
      <c r="K3178" s="140">
        <v>29536896499.586033</v>
      </c>
      <c r="L3178" s="140">
        <v>728416632.57083452</v>
      </c>
      <c r="M3178" s="140">
        <v>3423215592.3240204</v>
      </c>
      <c r="N3178" s="140">
        <v>0</v>
      </c>
      <c r="O3178" s="140">
        <v>0</v>
      </c>
      <c r="P3178" s="140">
        <v>3352593488.187367</v>
      </c>
      <c r="Q3178" s="140">
        <v>22032670786.503811</v>
      </c>
      <c r="R3178" s="140">
        <v>1703595352.454571</v>
      </c>
      <c r="S3178" s="140">
        <v>20329075434.04924</v>
      </c>
      <c r="T3178" s="140">
        <v>1794945691.7476058</v>
      </c>
      <c r="U3178" s="140">
        <v>1495021353.3653245</v>
      </c>
      <c r="V3178" s="140">
        <v>39440952.385125756</v>
      </c>
      <c r="W3178" s="140">
        <v>0</v>
      </c>
      <c r="X3178" s="140">
        <v>1455580400.9801986</v>
      </c>
      <c r="Y3178" s="140">
        <v>299924338.38228136</v>
      </c>
      <c r="Z3178" s="140">
        <v>21340610307.465878</v>
      </c>
      <c r="AA3178" s="140">
        <v>11383138242.167645</v>
      </c>
      <c r="AB3178" s="140">
        <v>7857493005.7547512</v>
      </c>
      <c r="AC3178" s="140">
        <v>3525645236.4128838</v>
      </c>
      <c r="AD3178" s="140">
        <v>9957472065.298275</v>
      </c>
      <c r="AE3178" s="140">
        <v>6873391629.2297001</v>
      </c>
      <c r="AF3178" s="140">
        <v>3084080436.0685759</v>
      </c>
      <c r="AG3178" s="140">
        <v>-1807153751.9717739</v>
      </c>
      <c r="AH3178" s="140">
        <v>2443271</v>
      </c>
      <c r="AI3178" s="44"/>
      <c r="AK3178" s="44"/>
      <c r="AL3178" s="4"/>
    </row>
    <row r="3179" spans="1:38" x14ac:dyDescent="0.35">
      <c r="A3179" s="140" t="s">
        <v>176</v>
      </c>
      <c r="B3179" s="140" t="s">
        <v>177</v>
      </c>
      <c r="C3179" s="140" t="s">
        <v>16</v>
      </c>
      <c r="D3179" s="140" t="s">
        <v>9</v>
      </c>
      <c r="E3179" s="140" t="s">
        <v>535</v>
      </c>
      <c r="F3179" s="140">
        <v>2003</v>
      </c>
      <c r="G3179" s="140" t="s">
        <v>2682</v>
      </c>
      <c r="H3179" s="140">
        <v>90097282853.193359</v>
      </c>
      <c r="I3179" s="140">
        <v>34549843230.062866</v>
      </c>
      <c r="J3179" s="140">
        <v>29757155416.795742</v>
      </c>
      <c r="K3179" s="140">
        <v>26827932075.18158</v>
      </c>
      <c r="L3179" s="140">
        <v>677536634.8682543</v>
      </c>
      <c r="M3179" s="140">
        <v>3480523309.511126</v>
      </c>
      <c r="N3179" s="140">
        <v>0</v>
      </c>
      <c r="O3179" s="140">
        <v>0</v>
      </c>
      <c r="P3179" s="140">
        <v>3402531146.6011553</v>
      </c>
      <c r="Q3179" s="140">
        <v>19267340984.201042</v>
      </c>
      <c r="R3179" s="140">
        <v>1551208381.4236927</v>
      </c>
      <c r="S3179" s="140">
        <v>17716132602.777348</v>
      </c>
      <c r="T3179" s="140">
        <v>2929223341.6141624</v>
      </c>
      <c r="U3179" s="140">
        <v>1639381227.0954747</v>
      </c>
      <c r="V3179" s="140">
        <v>69649319.510440663</v>
      </c>
      <c r="W3179" s="140">
        <v>0</v>
      </c>
      <c r="X3179" s="140">
        <v>1569731907.5850341</v>
      </c>
      <c r="Y3179" s="140">
        <v>1289842114.5186875</v>
      </c>
      <c r="Z3179" s="140">
        <v>27958130622.527786</v>
      </c>
      <c r="AA3179" s="140">
        <v>17255358362.156395</v>
      </c>
      <c r="AB3179" s="140">
        <v>12103303702.457722</v>
      </c>
      <c r="AC3179" s="140">
        <v>5152054659.6986732</v>
      </c>
      <c r="AD3179" s="140">
        <v>10702772260.371389</v>
      </c>
      <c r="AE3179" s="140">
        <v>7507169680.6722641</v>
      </c>
      <c r="AF3179" s="140">
        <v>3195602579.6991467</v>
      </c>
      <c r="AG3179" s="140">
        <v>-2167846416.1930327</v>
      </c>
      <c r="AH3179" s="140">
        <v>2468762</v>
      </c>
      <c r="AI3179" s="44"/>
      <c r="AK3179" s="44"/>
      <c r="AL3179" s="4"/>
    </row>
    <row r="3180" spans="1:38" x14ac:dyDescent="0.35">
      <c r="A3180" s="140" t="s">
        <v>176</v>
      </c>
      <c r="B3180" s="140" t="s">
        <v>177</v>
      </c>
      <c r="C3180" s="140" t="s">
        <v>16</v>
      </c>
      <c r="D3180" s="140" t="s">
        <v>9</v>
      </c>
      <c r="E3180" s="140" t="s">
        <v>535</v>
      </c>
      <c r="F3180" s="140">
        <v>2004</v>
      </c>
      <c r="G3180" s="140" t="s">
        <v>2683</v>
      </c>
      <c r="H3180" s="140">
        <v>89548503458.616943</v>
      </c>
      <c r="I3180" s="140">
        <v>34814848153.170486</v>
      </c>
      <c r="J3180" s="140">
        <v>29451763082.118244</v>
      </c>
      <c r="K3180" s="140">
        <v>24045078992.458935</v>
      </c>
      <c r="L3180" s="140">
        <v>658497592.61161613</v>
      </c>
      <c r="M3180" s="140">
        <v>3625272800.2654824</v>
      </c>
      <c r="N3180" s="140">
        <v>0</v>
      </c>
      <c r="O3180" s="140">
        <v>0</v>
      </c>
      <c r="P3180" s="140">
        <v>2952852011.8244643</v>
      </c>
      <c r="Q3180" s="140">
        <v>16808456587.75737</v>
      </c>
      <c r="R3180" s="140">
        <v>1765102459.8972607</v>
      </c>
      <c r="S3180" s="140">
        <v>15043354127.860109</v>
      </c>
      <c r="T3180" s="140">
        <v>5406684089.6593132</v>
      </c>
      <c r="U3180" s="140">
        <v>2700534329.0660443</v>
      </c>
      <c r="V3180" s="140">
        <v>87388645.206096515</v>
      </c>
      <c r="W3180" s="140">
        <v>0</v>
      </c>
      <c r="X3180" s="140">
        <v>2613145683.8599477</v>
      </c>
      <c r="Y3180" s="140">
        <v>2706149760.5932689</v>
      </c>
      <c r="Z3180" s="140">
        <v>27601443433.754307</v>
      </c>
      <c r="AA3180" s="140">
        <v>17000765206.653885</v>
      </c>
      <c r="AB3180" s="140">
        <v>11451471954.768744</v>
      </c>
      <c r="AC3180" s="140">
        <v>5549293251.8851414</v>
      </c>
      <c r="AD3180" s="140">
        <v>10600678227.10042</v>
      </c>
      <c r="AE3180" s="140">
        <v>7140465028.6950397</v>
      </c>
      <c r="AF3180" s="140">
        <v>3460213198.4053564</v>
      </c>
      <c r="AG3180" s="140">
        <v>-2319551210.4260764</v>
      </c>
      <c r="AH3180" s="140">
        <v>2496391</v>
      </c>
      <c r="AI3180" s="44"/>
      <c r="AK3180" s="44"/>
      <c r="AL3180" s="4"/>
    </row>
    <row r="3181" spans="1:38" x14ac:dyDescent="0.35">
      <c r="A3181" s="140" t="s">
        <v>176</v>
      </c>
      <c r="B3181" s="140" t="s">
        <v>177</v>
      </c>
      <c r="C3181" s="140" t="s">
        <v>16</v>
      </c>
      <c r="D3181" s="140" t="s">
        <v>9</v>
      </c>
      <c r="E3181" s="140" t="s">
        <v>535</v>
      </c>
      <c r="F3181" s="140">
        <v>2005</v>
      </c>
      <c r="G3181" s="140" t="s">
        <v>2684</v>
      </c>
      <c r="H3181" s="140">
        <v>96929246090.188507</v>
      </c>
      <c r="I3181" s="140">
        <v>35087475980.853333</v>
      </c>
      <c r="J3181" s="140">
        <v>29389468895.389561</v>
      </c>
      <c r="K3181" s="140">
        <v>21458588685.924999</v>
      </c>
      <c r="L3181" s="140">
        <v>648868383.29153693</v>
      </c>
      <c r="M3181" s="140">
        <v>3645442989.6019082</v>
      </c>
      <c r="N3181" s="140">
        <v>0</v>
      </c>
      <c r="O3181" s="140">
        <v>0</v>
      </c>
      <c r="P3181" s="140">
        <v>2552840414.6011863</v>
      </c>
      <c r="Q3181" s="140">
        <v>14611436898.430368</v>
      </c>
      <c r="R3181" s="140">
        <v>1893233954.3926156</v>
      </c>
      <c r="S3181" s="140">
        <v>12718202944.037752</v>
      </c>
      <c r="T3181" s="140">
        <v>7930880209.4645596</v>
      </c>
      <c r="U3181" s="140">
        <v>3601350800.2373319</v>
      </c>
      <c r="V3181" s="140">
        <v>98438061.168622524</v>
      </c>
      <c r="W3181" s="140">
        <v>0</v>
      </c>
      <c r="X3181" s="140">
        <v>3502912739.0687094</v>
      </c>
      <c r="Y3181" s="140">
        <v>4329529409.2272272</v>
      </c>
      <c r="Z3181" s="140">
        <v>33974449566.419815</v>
      </c>
      <c r="AA3181" s="140">
        <v>20905505605.085354</v>
      </c>
      <c r="AB3181" s="140">
        <v>12092284063.783501</v>
      </c>
      <c r="AC3181" s="140">
        <v>8813221541.3019066</v>
      </c>
      <c r="AD3181" s="140">
        <v>13068943961.334408</v>
      </c>
      <c r="AE3181" s="140">
        <v>7559414528.3757868</v>
      </c>
      <c r="AF3181" s="140">
        <v>5509529432.9586716</v>
      </c>
      <c r="AG3181" s="140">
        <v>-1522148352.4742005</v>
      </c>
      <c r="AH3181" s="140">
        <v>2526424</v>
      </c>
      <c r="AI3181" s="44"/>
      <c r="AK3181" s="44"/>
      <c r="AL3181" s="4"/>
    </row>
    <row r="3182" spans="1:38" x14ac:dyDescent="0.35">
      <c r="A3182" s="140" t="s">
        <v>176</v>
      </c>
      <c r="B3182" s="140" t="s">
        <v>177</v>
      </c>
      <c r="C3182" s="140" t="s">
        <v>16</v>
      </c>
      <c r="D3182" s="140" t="s">
        <v>9</v>
      </c>
      <c r="E3182" s="140" t="s">
        <v>535</v>
      </c>
      <c r="F3182" s="140">
        <v>2006</v>
      </c>
      <c r="G3182" s="140" t="s">
        <v>2685</v>
      </c>
      <c r="H3182" s="140">
        <v>98369525695.020355</v>
      </c>
      <c r="I3182" s="140">
        <v>36022446901.815323</v>
      </c>
      <c r="J3182" s="140">
        <v>32350021179.921001</v>
      </c>
      <c r="K3182" s="140">
        <v>19108562790.288166</v>
      </c>
      <c r="L3182" s="140">
        <v>626229134.53068745</v>
      </c>
      <c r="M3182" s="140">
        <v>3671339859.369668</v>
      </c>
      <c r="N3182" s="140">
        <v>0</v>
      </c>
      <c r="O3182" s="140">
        <v>0</v>
      </c>
      <c r="P3182" s="140">
        <v>2230354556.7120676</v>
      </c>
      <c r="Q3182" s="140">
        <v>12580639239.675745</v>
      </c>
      <c r="R3182" s="140">
        <v>1611502330.3507791</v>
      </c>
      <c r="S3182" s="140">
        <v>10969136909.324966</v>
      </c>
      <c r="T3182" s="140">
        <v>13241458389.632833</v>
      </c>
      <c r="U3182" s="140">
        <v>4166726665.7349472</v>
      </c>
      <c r="V3182" s="140">
        <v>141347687.3047477</v>
      </c>
      <c r="W3182" s="140">
        <v>0</v>
      </c>
      <c r="X3182" s="140">
        <v>4025378978.4301996</v>
      </c>
      <c r="Y3182" s="140">
        <v>9074731723.8978863</v>
      </c>
      <c r="Z3182" s="140">
        <v>30316028221.025131</v>
      </c>
      <c r="AA3182" s="140">
        <v>18652186766.671387</v>
      </c>
      <c r="AB3182" s="140">
        <v>11848021904.408808</v>
      </c>
      <c r="AC3182" s="140">
        <v>6804164862.2625818</v>
      </c>
      <c r="AD3182" s="140">
        <v>11663841454.353685</v>
      </c>
      <c r="AE3182" s="140">
        <v>7408967686.7092409</v>
      </c>
      <c r="AF3182" s="140">
        <v>4254873767.6444583</v>
      </c>
      <c r="AG3182" s="140">
        <v>-318970607.74110121</v>
      </c>
      <c r="AH3182" s="140">
        <v>2558856</v>
      </c>
      <c r="AI3182" s="44"/>
      <c r="AK3182" s="44"/>
      <c r="AL3182" s="4"/>
    </row>
    <row r="3183" spans="1:38" x14ac:dyDescent="0.35">
      <c r="A3183" s="140" t="s">
        <v>176</v>
      </c>
      <c r="B3183" s="140" t="s">
        <v>177</v>
      </c>
      <c r="C3183" s="140" t="s">
        <v>16</v>
      </c>
      <c r="D3183" s="140" t="s">
        <v>9</v>
      </c>
      <c r="E3183" s="140" t="s">
        <v>535</v>
      </c>
      <c r="F3183" s="140">
        <v>2007</v>
      </c>
      <c r="G3183" s="140" t="s">
        <v>2686</v>
      </c>
      <c r="H3183" s="140">
        <v>110293722394.88118</v>
      </c>
      <c r="I3183" s="140">
        <v>37151039305.748253</v>
      </c>
      <c r="J3183" s="140">
        <v>37743072123.6511</v>
      </c>
      <c r="K3183" s="140">
        <v>18970629082.444206</v>
      </c>
      <c r="L3183" s="140">
        <v>626567170.0813874</v>
      </c>
      <c r="M3183" s="140">
        <v>4389537235.4976454</v>
      </c>
      <c r="N3183" s="140">
        <v>0</v>
      </c>
      <c r="O3183" s="140">
        <v>0</v>
      </c>
      <c r="P3183" s="140">
        <v>2104167444.6355979</v>
      </c>
      <c r="Q3183" s="140">
        <v>11850357232.229578</v>
      </c>
      <c r="R3183" s="140">
        <v>1706487437.9911048</v>
      </c>
      <c r="S3183" s="140">
        <v>10143869794.238474</v>
      </c>
      <c r="T3183" s="140">
        <v>18772443041.206894</v>
      </c>
      <c r="U3183" s="140">
        <v>5263681884.5959272</v>
      </c>
      <c r="V3183" s="140">
        <v>220020389.77404469</v>
      </c>
      <c r="W3183" s="140">
        <v>0</v>
      </c>
      <c r="X3183" s="140">
        <v>5043661494.8218822</v>
      </c>
      <c r="Y3183" s="140">
        <v>13508761156.610966</v>
      </c>
      <c r="Z3183" s="140">
        <v>35081500361.97998</v>
      </c>
      <c r="AA3183" s="140">
        <v>18078112637.333275</v>
      </c>
      <c r="AB3183" s="140">
        <v>11243071697.391354</v>
      </c>
      <c r="AC3183" s="140">
        <v>6835040939.9419832</v>
      </c>
      <c r="AD3183" s="140">
        <v>17003387724.646648</v>
      </c>
      <c r="AE3183" s="140">
        <v>10574682829.000557</v>
      </c>
      <c r="AF3183" s="140">
        <v>6428704895.6461506</v>
      </c>
      <c r="AG3183" s="140">
        <v>318110603.50181895</v>
      </c>
      <c r="AH3183" s="140">
        <v>2593820</v>
      </c>
      <c r="AI3183" s="44"/>
      <c r="AK3183" s="44"/>
      <c r="AL3183" s="4"/>
    </row>
    <row r="3184" spans="1:38" x14ac:dyDescent="0.35">
      <c r="A3184" s="140" t="s">
        <v>176</v>
      </c>
      <c r="B3184" s="140" t="s">
        <v>177</v>
      </c>
      <c r="C3184" s="140" t="s">
        <v>16</v>
      </c>
      <c r="D3184" s="140" t="s">
        <v>9</v>
      </c>
      <c r="E3184" s="140" t="s">
        <v>535</v>
      </c>
      <c r="F3184" s="140">
        <v>2008</v>
      </c>
      <c r="G3184" s="140" t="s">
        <v>2687</v>
      </c>
      <c r="H3184" s="140">
        <v>126871704620.56155</v>
      </c>
      <c r="I3184" s="140">
        <v>38413374825.905365</v>
      </c>
      <c r="J3184" s="140">
        <v>46738563815.472481</v>
      </c>
      <c r="K3184" s="140">
        <v>20507690724.857239</v>
      </c>
      <c r="L3184" s="140">
        <v>628734149.78202248</v>
      </c>
      <c r="M3184" s="140">
        <v>4622876222.1438684</v>
      </c>
      <c r="N3184" s="140">
        <v>0</v>
      </c>
      <c r="O3184" s="140">
        <v>0</v>
      </c>
      <c r="P3184" s="140">
        <v>2380731121.9222775</v>
      </c>
      <c r="Q3184" s="140">
        <v>12875349231.009069</v>
      </c>
      <c r="R3184" s="140">
        <v>1635653176.6953011</v>
      </c>
      <c r="S3184" s="140">
        <v>11239696054.313768</v>
      </c>
      <c r="T3184" s="140">
        <v>26230873090.615246</v>
      </c>
      <c r="U3184" s="140">
        <v>9147820436.9887962</v>
      </c>
      <c r="V3184" s="140">
        <v>346687462.32059759</v>
      </c>
      <c r="W3184" s="140">
        <v>0</v>
      </c>
      <c r="X3184" s="140">
        <v>8801132974.6681995</v>
      </c>
      <c r="Y3184" s="140">
        <v>17083052653.62645</v>
      </c>
      <c r="Z3184" s="140">
        <v>44978837265.454414</v>
      </c>
      <c r="AA3184" s="140">
        <v>23213255823.345154</v>
      </c>
      <c r="AB3184" s="140">
        <v>14036662626.659266</v>
      </c>
      <c r="AC3184" s="140">
        <v>9176593196.6858883</v>
      </c>
      <c r="AD3184" s="140">
        <v>21765581442.109329</v>
      </c>
      <c r="AE3184" s="140">
        <v>13161278448.01128</v>
      </c>
      <c r="AF3184" s="140">
        <v>8604302994.0980492</v>
      </c>
      <c r="AG3184" s="140">
        <v>-3259071286.27072</v>
      </c>
      <c r="AH3184" s="140">
        <v>2631898</v>
      </c>
      <c r="AI3184" s="44"/>
      <c r="AK3184" s="44"/>
      <c r="AL3184" s="4"/>
    </row>
    <row r="3185" spans="1:38" x14ac:dyDescent="0.35">
      <c r="A3185" s="140" t="s">
        <v>176</v>
      </c>
      <c r="B3185" s="140" t="s">
        <v>177</v>
      </c>
      <c r="C3185" s="140" t="s">
        <v>16</v>
      </c>
      <c r="D3185" s="140" t="s">
        <v>9</v>
      </c>
      <c r="E3185" s="140" t="s">
        <v>535</v>
      </c>
      <c r="F3185" s="140">
        <v>2009</v>
      </c>
      <c r="G3185" s="140" t="s">
        <v>2688</v>
      </c>
      <c r="H3185" s="140">
        <v>133551103819.76326</v>
      </c>
      <c r="I3185" s="140">
        <v>38582698513.805023</v>
      </c>
      <c r="J3185" s="140">
        <v>52404980524.992783</v>
      </c>
      <c r="K3185" s="140">
        <v>23140149192.668961</v>
      </c>
      <c r="L3185" s="140">
        <v>658616039.31439018</v>
      </c>
      <c r="M3185" s="140">
        <v>4571758647.6482067</v>
      </c>
      <c r="N3185" s="140">
        <v>0</v>
      </c>
      <c r="O3185" s="140">
        <v>0</v>
      </c>
      <c r="P3185" s="140">
        <v>2877214638.7971168</v>
      </c>
      <c r="Q3185" s="140">
        <v>15032559866.909248</v>
      </c>
      <c r="R3185" s="140">
        <v>1732345797.2540298</v>
      </c>
      <c r="S3185" s="140">
        <v>13300214069.655218</v>
      </c>
      <c r="T3185" s="140">
        <v>29264831332.323811</v>
      </c>
      <c r="U3185" s="140">
        <v>11191050687.571945</v>
      </c>
      <c r="V3185" s="140">
        <v>449051119.76928306</v>
      </c>
      <c r="W3185" s="140">
        <v>0</v>
      </c>
      <c r="X3185" s="140">
        <v>10741999567.802662</v>
      </c>
      <c r="Y3185" s="140">
        <v>18073780644.751865</v>
      </c>
      <c r="Z3185" s="140">
        <v>46464042851.033371</v>
      </c>
      <c r="AA3185" s="140">
        <v>23993377667.596123</v>
      </c>
      <c r="AB3185" s="140">
        <v>15262842715.205532</v>
      </c>
      <c r="AC3185" s="140">
        <v>8730534952.3906574</v>
      </c>
      <c r="AD3185" s="140">
        <v>22470665183.437244</v>
      </c>
      <c r="AE3185" s="140">
        <v>14294203723.723064</v>
      </c>
      <c r="AF3185" s="140">
        <v>8176461459.71418</v>
      </c>
      <c r="AG3185" s="140">
        <v>-3900618070.0679073</v>
      </c>
      <c r="AH3185" s="140">
        <v>2673796</v>
      </c>
      <c r="AI3185" s="44"/>
      <c r="AK3185" s="44"/>
      <c r="AL3185" s="4"/>
    </row>
    <row r="3186" spans="1:38" x14ac:dyDescent="0.35">
      <c r="A3186" s="140" t="s">
        <v>176</v>
      </c>
      <c r="B3186" s="140" t="s">
        <v>177</v>
      </c>
      <c r="C3186" s="140" t="s">
        <v>16</v>
      </c>
      <c r="D3186" s="140" t="s">
        <v>9</v>
      </c>
      <c r="E3186" s="140" t="s">
        <v>535</v>
      </c>
      <c r="F3186" s="140">
        <v>2010</v>
      </c>
      <c r="G3186" s="140" t="s">
        <v>2689</v>
      </c>
      <c r="H3186" s="140">
        <v>125890051504.21759</v>
      </c>
      <c r="I3186" s="140">
        <v>39411902732.317497</v>
      </c>
      <c r="J3186" s="140">
        <v>60590118064.145874</v>
      </c>
      <c r="K3186" s="140">
        <v>23836924048.041569</v>
      </c>
      <c r="L3186" s="140">
        <v>694726945.81965518</v>
      </c>
      <c r="M3186" s="140">
        <v>4694302507.799428</v>
      </c>
      <c r="N3186" s="140">
        <v>0</v>
      </c>
      <c r="O3186" s="140">
        <v>0</v>
      </c>
      <c r="P3186" s="140">
        <v>2974764170.2358751</v>
      </c>
      <c r="Q3186" s="140">
        <v>15473130424.186613</v>
      </c>
      <c r="R3186" s="140">
        <v>1983402992.3252604</v>
      </c>
      <c r="S3186" s="140">
        <v>13489727431.861353</v>
      </c>
      <c r="T3186" s="140">
        <v>36753194016.104294</v>
      </c>
      <c r="U3186" s="140">
        <v>16018658622.336193</v>
      </c>
      <c r="V3186" s="140">
        <v>607735115.84493268</v>
      </c>
      <c r="W3186" s="140">
        <v>0</v>
      </c>
      <c r="X3186" s="140">
        <v>15410923506.491261</v>
      </c>
      <c r="Y3186" s="140">
        <v>20734535393.768105</v>
      </c>
      <c r="Z3186" s="140">
        <v>34989423358.30455</v>
      </c>
      <c r="AA3186" s="140">
        <v>18360104319.37862</v>
      </c>
      <c r="AB3186" s="140">
        <v>13014241482.287125</v>
      </c>
      <c r="AC3186" s="140">
        <v>5345862837.0914803</v>
      </c>
      <c r="AD3186" s="140">
        <v>16629319038.925932</v>
      </c>
      <c r="AE3186" s="140">
        <v>11787404357.509699</v>
      </c>
      <c r="AF3186" s="140">
        <v>4841914681.4161749</v>
      </c>
      <c r="AG3186" s="140">
        <v>-9101392650.5503368</v>
      </c>
      <c r="AH3186" s="140">
        <v>2719896</v>
      </c>
      <c r="AI3186" s="44"/>
      <c r="AK3186" s="44"/>
      <c r="AL3186" s="4"/>
    </row>
    <row r="3187" spans="1:38" x14ac:dyDescent="0.35">
      <c r="A3187" s="140" t="s">
        <v>176</v>
      </c>
      <c r="B3187" s="140" t="s">
        <v>177</v>
      </c>
      <c r="C3187" s="140" t="s">
        <v>16</v>
      </c>
      <c r="D3187" s="140" t="s">
        <v>9</v>
      </c>
      <c r="E3187" s="140" t="s">
        <v>535</v>
      </c>
      <c r="F3187" s="140">
        <v>2011</v>
      </c>
      <c r="G3187" s="140" t="s">
        <v>2690</v>
      </c>
      <c r="H3187" s="140">
        <v>141524898141.59192</v>
      </c>
      <c r="I3187" s="140">
        <v>42022649139.124451</v>
      </c>
      <c r="J3187" s="140">
        <v>68142052048.825745</v>
      </c>
      <c r="K3187" s="140">
        <v>23316535999.154388</v>
      </c>
      <c r="L3187" s="140">
        <v>742152031.3231529</v>
      </c>
      <c r="M3187" s="140">
        <v>3375072817.5398259</v>
      </c>
      <c r="N3187" s="140">
        <v>0</v>
      </c>
      <c r="O3187" s="140">
        <v>0</v>
      </c>
      <c r="P3187" s="140">
        <v>3145562278.2216072</v>
      </c>
      <c r="Q3187" s="140">
        <v>16053748872.069801</v>
      </c>
      <c r="R3187" s="140">
        <v>2055616908.3278227</v>
      </c>
      <c r="S3187" s="140">
        <v>13998131963.74198</v>
      </c>
      <c r="T3187" s="140">
        <v>44825516049.671356</v>
      </c>
      <c r="U3187" s="140">
        <v>24575195387.458862</v>
      </c>
      <c r="V3187" s="140">
        <v>837437344.19345665</v>
      </c>
      <c r="W3187" s="140">
        <v>0</v>
      </c>
      <c r="X3187" s="140">
        <v>23737758043.265408</v>
      </c>
      <c r="Y3187" s="140">
        <v>20250320662.212494</v>
      </c>
      <c r="Z3187" s="140">
        <v>42886751149.877228</v>
      </c>
      <c r="AA3187" s="140">
        <v>23665619514.337627</v>
      </c>
      <c r="AB3187" s="140">
        <v>17132582117.523308</v>
      </c>
      <c r="AC3187" s="140">
        <v>6533037396.8143034</v>
      </c>
      <c r="AD3187" s="140">
        <v>19221131635.539684</v>
      </c>
      <c r="AE3187" s="140">
        <v>13915021997.970539</v>
      </c>
      <c r="AF3187" s="140">
        <v>5306109637.5691366</v>
      </c>
      <c r="AG3187" s="140">
        <v>-11526554196.235491</v>
      </c>
      <c r="AH3187" s="140">
        <v>2770362</v>
      </c>
      <c r="AI3187" s="44"/>
      <c r="AK3187" s="44"/>
      <c r="AL3187" s="4"/>
    </row>
    <row r="3188" spans="1:38" x14ac:dyDescent="0.35">
      <c r="A3188" s="140" t="s">
        <v>176</v>
      </c>
      <c r="B3188" s="140" t="s">
        <v>177</v>
      </c>
      <c r="C3188" s="140" t="s">
        <v>16</v>
      </c>
      <c r="D3188" s="140" t="s">
        <v>9</v>
      </c>
      <c r="E3188" s="140" t="s">
        <v>535</v>
      </c>
      <c r="F3188" s="140">
        <v>2012</v>
      </c>
      <c r="G3188" s="140" t="s">
        <v>2691</v>
      </c>
      <c r="H3188" s="140">
        <v>146079060539.42514</v>
      </c>
      <c r="I3188" s="140">
        <v>45037929556.608589</v>
      </c>
      <c r="J3188" s="140">
        <v>70087585819.399521</v>
      </c>
      <c r="K3188" s="140">
        <v>23020909040.218597</v>
      </c>
      <c r="L3188" s="140">
        <v>719916357.91356373</v>
      </c>
      <c r="M3188" s="140">
        <v>3517213465.7673802</v>
      </c>
      <c r="N3188" s="140">
        <v>0</v>
      </c>
      <c r="O3188" s="140">
        <v>0</v>
      </c>
      <c r="P3188" s="140">
        <v>3095472923.27456</v>
      </c>
      <c r="Q3188" s="140">
        <v>15688306293.263094</v>
      </c>
      <c r="R3188" s="140">
        <v>2174122698.7915096</v>
      </c>
      <c r="S3188" s="140">
        <v>13514183594.471584</v>
      </c>
      <c r="T3188" s="140">
        <v>47066676779.180923</v>
      </c>
      <c r="U3188" s="140">
        <v>27448792636.150723</v>
      </c>
      <c r="V3188" s="140">
        <v>1090968318.9268813</v>
      </c>
      <c r="W3188" s="140">
        <v>0</v>
      </c>
      <c r="X3188" s="140">
        <v>26357824317.223843</v>
      </c>
      <c r="Y3188" s="140">
        <v>19617884143.030201</v>
      </c>
      <c r="Z3188" s="140">
        <v>46326732202.272346</v>
      </c>
      <c r="AA3188" s="140">
        <v>24373740472.190571</v>
      </c>
      <c r="AB3188" s="140">
        <v>18083010144.149353</v>
      </c>
      <c r="AC3188" s="140">
        <v>6290730328.0411806</v>
      </c>
      <c r="AD3188" s="140">
        <v>21952991730.081867</v>
      </c>
      <c r="AE3188" s="140">
        <v>16287043533.692741</v>
      </c>
      <c r="AF3188" s="140">
        <v>5665948196.389061</v>
      </c>
      <c r="AG3188" s="140">
        <v>-15373187038.85531</v>
      </c>
      <c r="AH3188" s="140">
        <v>2824699</v>
      </c>
      <c r="AI3188" s="44"/>
      <c r="AK3188" s="44"/>
      <c r="AL3188" s="4"/>
    </row>
    <row r="3189" spans="1:38" x14ac:dyDescent="0.35">
      <c r="A3189" s="140" t="s">
        <v>176</v>
      </c>
      <c r="B3189" s="140" t="s">
        <v>177</v>
      </c>
      <c r="C3189" s="140" t="s">
        <v>16</v>
      </c>
      <c r="D3189" s="140" t="s">
        <v>9</v>
      </c>
      <c r="E3189" s="140" t="s">
        <v>535</v>
      </c>
      <c r="F3189" s="140">
        <v>2013</v>
      </c>
      <c r="G3189" s="140" t="s">
        <v>2692</v>
      </c>
      <c r="H3189" s="140">
        <v>149284845093.61795</v>
      </c>
      <c r="I3189" s="140">
        <v>47335305307.101349</v>
      </c>
      <c r="J3189" s="140">
        <v>69246577583.059845</v>
      </c>
      <c r="K3189" s="140">
        <v>22839457932.77124</v>
      </c>
      <c r="L3189" s="140">
        <v>650794158.20674658</v>
      </c>
      <c r="M3189" s="140">
        <v>3749915117.3688703</v>
      </c>
      <c r="N3189" s="140">
        <v>0</v>
      </c>
      <c r="O3189" s="140">
        <v>0</v>
      </c>
      <c r="P3189" s="140">
        <v>3052816812.7469306</v>
      </c>
      <c r="Q3189" s="140">
        <v>15385931844.448694</v>
      </c>
      <c r="R3189" s="140">
        <v>2290003781.6599712</v>
      </c>
      <c r="S3189" s="140">
        <v>13095928062.788723</v>
      </c>
      <c r="T3189" s="140">
        <v>46407119650.288589</v>
      </c>
      <c r="U3189" s="140">
        <v>26503496824.549755</v>
      </c>
      <c r="V3189" s="140">
        <v>1721890147.7300224</v>
      </c>
      <c r="W3189" s="140">
        <v>0</v>
      </c>
      <c r="X3189" s="140">
        <v>24781606676.819733</v>
      </c>
      <c r="Y3189" s="140">
        <v>19903622825.738838</v>
      </c>
      <c r="Z3189" s="140">
        <v>53225343782.38176</v>
      </c>
      <c r="AA3189" s="140">
        <v>27982370476.350754</v>
      </c>
      <c r="AB3189" s="140">
        <v>19668695737.985916</v>
      </c>
      <c r="AC3189" s="140">
        <v>8313674738.36485</v>
      </c>
      <c r="AD3189" s="140">
        <v>25242973306.030903</v>
      </c>
      <c r="AE3189" s="140">
        <v>17743184477.456436</v>
      </c>
      <c r="AF3189" s="140">
        <v>7499788828.5744677</v>
      </c>
      <c r="AG3189" s="140">
        <v>-20522381578.924992</v>
      </c>
      <c r="AH3189" s="140">
        <v>2881792</v>
      </c>
      <c r="AI3189" s="44"/>
      <c r="AK3189" s="44"/>
      <c r="AL3189" s="4"/>
    </row>
    <row r="3190" spans="1:38" x14ac:dyDescent="0.35">
      <c r="A3190" s="140" t="s">
        <v>176</v>
      </c>
      <c r="B3190" s="140" t="s">
        <v>177</v>
      </c>
      <c r="C3190" s="140" t="s">
        <v>16</v>
      </c>
      <c r="D3190" s="140" t="s">
        <v>9</v>
      </c>
      <c r="E3190" s="140" t="s">
        <v>535</v>
      </c>
      <c r="F3190" s="140">
        <v>2014</v>
      </c>
      <c r="G3190" s="140" t="s">
        <v>2693</v>
      </c>
      <c r="H3190" s="140">
        <v>147681761864.11029</v>
      </c>
      <c r="I3190" s="140">
        <v>48483999824.581589</v>
      </c>
      <c r="J3190" s="140">
        <v>67502726597.559952</v>
      </c>
      <c r="K3190" s="140">
        <v>20770837340.770424</v>
      </c>
      <c r="L3190" s="140">
        <v>612510180.26435435</v>
      </c>
      <c r="M3190" s="140">
        <v>4002056726.1657543</v>
      </c>
      <c r="N3190" s="140">
        <v>0</v>
      </c>
      <c r="O3190" s="140">
        <v>0</v>
      </c>
      <c r="P3190" s="140">
        <v>2707222945.7680588</v>
      </c>
      <c r="Q3190" s="140">
        <v>13449047488.572258</v>
      </c>
      <c r="R3190" s="140">
        <v>2071635837.2057455</v>
      </c>
      <c r="S3190" s="140">
        <v>11377411651.366512</v>
      </c>
      <c r="T3190" s="140">
        <v>46731889256.78952</v>
      </c>
      <c r="U3190" s="140">
        <v>26073448840.011478</v>
      </c>
      <c r="V3190" s="140">
        <v>2065512596.1344235</v>
      </c>
      <c r="W3190" s="140">
        <v>0</v>
      </c>
      <c r="X3190" s="140">
        <v>24007936243.877056</v>
      </c>
      <c r="Y3190" s="140">
        <v>20658440416.778046</v>
      </c>
      <c r="Z3190" s="140">
        <v>56682293439.909439</v>
      </c>
      <c r="AA3190" s="140">
        <v>29764204232.344826</v>
      </c>
      <c r="AB3190" s="140">
        <v>21208685953.420959</v>
      </c>
      <c r="AC3190" s="140">
        <v>8555518278.9239521</v>
      </c>
      <c r="AD3190" s="140">
        <v>26918089207.564503</v>
      </c>
      <c r="AE3190" s="140">
        <v>19180667355.084457</v>
      </c>
      <c r="AF3190" s="140">
        <v>7737421852.4800234</v>
      </c>
      <c r="AG3190" s="140">
        <v>-24987257997.940685</v>
      </c>
      <c r="AH3190" s="140">
        <v>2940108</v>
      </c>
      <c r="AI3190" s="44"/>
      <c r="AK3190" s="44"/>
      <c r="AL3190" s="4"/>
    </row>
    <row r="3191" spans="1:38" x14ac:dyDescent="0.35">
      <c r="A3191" s="140" t="s">
        <v>176</v>
      </c>
      <c r="B3191" s="140" t="s">
        <v>177</v>
      </c>
      <c r="C3191" s="140" t="s">
        <v>16</v>
      </c>
      <c r="D3191" s="140" t="s">
        <v>9</v>
      </c>
      <c r="E3191" s="140" t="s">
        <v>535</v>
      </c>
      <c r="F3191" s="140">
        <v>2015</v>
      </c>
      <c r="G3191" s="140" t="s">
        <v>2694</v>
      </c>
      <c r="H3191" s="140">
        <v>143273363382.89066</v>
      </c>
      <c r="I3191" s="140">
        <v>48528248933.589951</v>
      </c>
      <c r="J3191" s="140">
        <v>62109707333.32003</v>
      </c>
      <c r="K3191" s="140">
        <v>21543517266.473633</v>
      </c>
      <c r="L3191" s="140">
        <v>613691175.175789</v>
      </c>
      <c r="M3191" s="140">
        <v>4085492775.7176142</v>
      </c>
      <c r="N3191" s="140">
        <v>0</v>
      </c>
      <c r="O3191" s="140">
        <v>0</v>
      </c>
      <c r="P3191" s="140">
        <v>2802109170.7040057</v>
      </c>
      <c r="Q3191" s="140">
        <v>14042224144.876225</v>
      </c>
      <c r="R3191" s="140">
        <v>2334130107.045578</v>
      </c>
      <c r="S3191" s="140">
        <v>11708094037.830647</v>
      </c>
      <c r="T3191" s="140">
        <v>40566190066.846405</v>
      </c>
      <c r="U3191" s="140">
        <v>21633374199.375301</v>
      </c>
      <c r="V3191" s="140">
        <v>2239600219.1055474</v>
      </c>
      <c r="W3191" s="140">
        <v>0</v>
      </c>
      <c r="X3191" s="140">
        <v>19393773980.269753</v>
      </c>
      <c r="Y3191" s="140">
        <v>18932815867.4711</v>
      </c>
      <c r="Z3191" s="140">
        <v>60627022585.674461</v>
      </c>
      <c r="AA3191" s="140">
        <v>31813381156.573318</v>
      </c>
      <c r="AB3191" s="140">
        <v>21922768343.861263</v>
      </c>
      <c r="AC3191" s="140">
        <v>9890612812.7120438</v>
      </c>
      <c r="AD3191" s="140">
        <v>28813641429.10125</v>
      </c>
      <c r="AE3191" s="140">
        <v>19855631914.26926</v>
      </c>
      <c r="AF3191" s="140">
        <v>8958009514.8319473</v>
      </c>
      <c r="AG3191" s="140">
        <v>-27991615469.69381</v>
      </c>
      <c r="AH3191" s="140">
        <v>2998439</v>
      </c>
      <c r="AI3191" s="44"/>
      <c r="AK3191" s="44"/>
      <c r="AL3191" s="4"/>
    </row>
    <row r="3192" spans="1:38" x14ac:dyDescent="0.35">
      <c r="A3192" s="140" t="s">
        <v>176</v>
      </c>
      <c r="B3192" s="140" t="s">
        <v>177</v>
      </c>
      <c r="C3192" s="140" t="s">
        <v>16</v>
      </c>
      <c r="D3192" s="140" t="s">
        <v>9</v>
      </c>
      <c r="E3192" s="140" t="s">
        <v>535</v>
      </c>
      <c r="F3192" s="140">
        <v>2016</v>
      </c>
      <c r="G3192" s="140" t="s">
        <v>2695</v>
      </c>
      <c r="H3192" s="140">
        <v>133520588301.51672</v>
      </c>
      <c r="I3192" s="140">
        <v>48611057618.632622</v>
      </c>
      <c r="J3192" s="140">
        <v>54869822206.455048</v>
      </c>
      <c r="K3192" s="140">
        <v>24484441192.206951</v>
      </c>
      <c r="L3192" s="140">
        <v>631753834.68601227</v>
      </c>
      <c r="M3192" s="140">
        <v>4210987068.5904226</v>
      </c>
      <c r="N3192" s="140">
        <v>0</v>
      </c>
      <c r="O3192" s="140">
        <v>0</v>
      </c>
      <c r="P3192" s="140">
        <v>3507729296.8474269</v>
      </c>
      <c r="Q3192" s="140">
        <v>16133970992.083088</v>
      </c>
      <c r="R3192" s="140">
        <v>1796525600.5305161</v>
      </c>
      <c r="S3192" s="140">
        <v>14337445391.552572</v>
      </c>
      <c r="T3192" s="140">
        <v>30385381014.248096</v>
      </c>
      <c r="U3192" s="140">
        <v>14464041850.138828</v>
      </c>
      <c r="V3192" s="140">
        <v>2259866542.5549026</v>
      </c>
      <c r="W3192" s="140">
        <v>0</v>
      </c>
      <c r="X3192" s="140">
        <v>12204175307.583925</v>
      </c>
      <c r="Y3192" s="140">
        <v>15921339164.109268</v>
      </c>
      <c r="Z3192" s="140">
        <v>60553626330.718384</v>
      </c>
      <c r="AA3192" s="140">
        <v>31757254265.00592</v>
      </c>
      <c r="AB3192" s="140">
        <v>22303164971.248749</v>
      </c>
      <c r="AC3192" s="140">
        <v>9454089293.7571831</v>
      </c>
      <c r="AD3192" s="140">
        <v>28796372065.712463</v>
      </c>
      <c r="AE3192" s="140">
        <v>20223733179.059937</v>
      </c>
      <c r="AF3192" s="140">
        <v>8572638886.6525049</v>
      </c>
      <c r="AG3192" s="140">
        <v>-30513917854.289322</v>
      </c>
      <c r="AH3192" s="140">
        <v>3056359</v>
      </c>
      <c r="AI3192" s="44"/>
      <c r="AK3192" s="44"/>
      <c r="AL3192" s="4"/>
    </row>
    <row r="3193" spans="1:38" x14ac:dyDescent="0.35">
      <c r="A3193" s="140" t="s">
        <v>176</v>
      </c>
      <c r="B3193" s="140" t="s">
        <v>177</v>
      </c>
      <c r="C3193" s="140" t="s">
        <v>16</v>
      </c>
      <c r="D3193" s="140" t="s">
        <v>9</v>
      </c>
      <c r="E3193" s="140" t="s">
        <v>535</v>
      </c>
      <c r="F3193" s="140">
        <v>2017</v>
      </c>
      <c r="G3193" s="140" t="s">
        <v>2696</v>
      </c>
      <c r="H3193" s="140">
        <v>135812303734.26297</v>
      </c>
      <c r="I3193" s="140">
        <v>49959742280.399925</v>
      </c>
      <c r="J3193" s="140">
        <v>58773242418.793449</v>
      </c>
      <c r="K3193" s="140">
        <v>28003521330.659847</v>
      </c>
      <c r="L3193" s="140">
        <v>718687640.633973</v>
      </c>
      <c r="M3193" s="140">
        <v>4404909076.456008</v>
      </c>
      <c r="N3193" s="140">
        <v>0</v>
      </c>
      <c r="O3193" s="140">
        <v>0</v>
      </c>
      <c r="P3193" s="140">
        <v>4199618472.1931357</v>
      </c>
      <c r="Q3193" s="140">
        <v>18680306141.376732</v>
      </c>
      <c r="R3193" s="140">
        <v>1893685227.0101495</v>
      </c>
      <c r="S3193" s="140">
        <v>16786620914.366583</v>
      </c>
      <c r="T3193" s="140">
        <v>30769721088.133595</v>
      </c>
      <c r="U3193" s="140">
        <v>14880705462.581558</v>
      </c>
      <c r="V3193" s="140">
        <v>2359789992.3238239</v>
      </c>
      <c r="W3193" s="140">
        <v>0</v>
      </c>
      <c r="X3193" s="140">
        <v>12520915470.257734</v>
      </c>
      <c r="Y3193" s="140">
        <v>15889015625.552036</v>
      </c>
      <c r="Z3193" s="140">
        <v>61473320744.456726</v>
      </c>
      <c r="AA3193" s="140">
        <v>32222228649.565361</v>
      </c>
      <c r="AB3193" s="140">
        <v>23638837885.78138</v>
      </c>
      <c r="AC3193" s="140">
        <v>8583390763.7839689</v>
      </c>
      <c r="AD3193" s="140">
        <v>29251092094.891479</v>
      </c>
      <c r="AE3193" s="140">
        <v>21459155775.139896</v>
      </c>
      <c r="AF3193" s="140">
        <v>7791936319.7514982</v>
      </c>
      <c r="AG3193" s="140">
        <v>-34394001709.387108</v>
      </c>
      <c r="AH3193" s="140">
        <v>3113779</v>
      </c>
      <c r="AI3193" s="44"/>
      <c r="AK3193" s="44"/>
      <c r="AL3193" s="4"/>
    </row>
    <row r="3194" spans="1:38" x14ac:dyDescent="0.35">
      <c r="A3194" s="140" t="s">
        <v>176</v>
      </c>
      <c r="B3194" s="140" t="s">
        <v>177</v>
      </c>
      <c r="C3194" s="140" t="s">
        <v>16</v>
      </c>
      <c r="D3194" s="140" t="s">
        <v>9</v>
      </c>
      <c r="E3194" s="140" t="s">
        <v>535</v>
      </c>
      <c r="F3194" s="140">
        <v>2018</v>
      </c>
      <c r="G3194" s="140" t="s">
        <v>2697</v>
      </c>
      <c r="H3194" s="140">
        <v>148157160273.22812</v>
      </c>
      <c r="I3194" s="140">
        <v>53448631087.411209</v>
      </c>
      <c r="J3194" s="140">
        <v>65440551396.36528</v>
      </c>
      <c r="K3194" s="140">
        <v>30091164724.182381</v>
      </c>
      <c r="L3194" s="140">
        <v>709787619.01999307</v>
      </c>
      <c r="M3194" s="140">
        <v>4698890302.9007158</v>
      </c>
      <c r="N3194" s="140">
        <v>0</v>
      </c>
      <c r="O3194" s="140">
        <v>0</v>
      </c>
      <c r="P3194" s="140">
        <v>4649386857.1406155</v>
      </c>
      <c r="Q3194" s="140">
        <v>20033099945.121059</v>
      </c>
      <c r="R3194" s="140">
        <v>1531350890.8614497</v>
      </c>
      <c r="S3194" s="140">
        <v>18501749054.259609</v>
      </c>
      <c r="T3194" s="140">
        <v>35349386672.182884</v>
      </c>
      <c r="U3194" s="140">
        <v>17794331759.188812</v>
      </c>
      <c r="V3194" s="140">
        <v>2643110248.571877</v>
      </c>
      <c r="W3194" s="140">
        <v>0</v>
      </c>
      <c r="X3194" s="140">
        <v>15151221510.616936</v>
      </c>
      <c r="Y3194" s="140">
        <v>17555054912.994072</v>
      </c>
      <c r="Z3194" s="140">
        <v>63632487789.45166</v>
      </c>
      <c r="AA3194" s="140">
        <v>33333325830.684925</v>
      </c>
      <c r="AB3194" s="140">
        <v>24453959844.770618</v>
      </c>
      <c r="AC3194" s="140">
        <v>8879365985.9142685</v>
      </c>
      <c r="AD3194" s="140">
        <v>30299161958.766731</v>
      </c>
      <c r="AE3194" s="140">
        <v>22228039699.171566</v>
      </c>
      <c r="AF3194" s="140">
        <v>8071122259.5952024</v>
      </c>
      <c r="AG3194" s="140">
        <v>-34364510000</v>
      </c>
      <c r="AH3194" s="140">
        <v>3170208</v>
      </c>
      <c r="AI3194" s="44"/>
      <c r="AK3194" s="44"/>
      <c r="AL3194" s="4"/>
    </row>
    <row r="3195" spans="1:38" x14ac:dyDescent="0.35">
      <c r="A3195" s="140" t="s">
        <v>4595</v>
      </c>
      <c r="B3195" s="140" t="s">
        <v>4596</v>
      </c>
      <c r="C3195" s="140" t="s">
        <v>281</v>
      </c>
      <c r="D3195" s="140" t="s">
        <v>9</v>
      </c>
      <c r="E3195" s="140" t="s">
        <v>535</v>
      </c>
      <c r="F3195" s="140">
        <v>1995</v>
      </c>
      <c r="G3195" s="140" t="s">
        <v>5677</v>
      </c>
      <c r="H3195" s="140" t="s">
        <v>728</v>
      </c>
      <c r="I3195" s="140" t="s">
        <v>728</v>
      </c>
      <c r="J3195" s="140">
        <v>10062166.272322092</v>
      </c>
      <c r="K3195" s="140">
        <v>10062166.272322092</v>
      </c>
      <c r="L3195" s="140">
        <v>0</v>
      </c>
      <c r="M3195" s="140">
        <v>7552951.7832924351</v>
      </c>
      <c r="N3195" s="140">
        <v>0</v>
      </c>
      <c r="O3195" s="140">
        <v>2509214.489029658</v>
      </c>
      <c r="P3195" s="140">
        <v>0</v>
      </c>
      <c r="Q3195" s="140">
        <v>0</v>
      </c>
      <c r="R3195" s="140">
        <v>0</v>
      </c>
      <c r="S3195" s="140">
        <v>0</v>
      </c>
      <c r="T3195" s="140">
        <v>0</v>
      </c>
      <c r="U3195" s="140">
        <v>0</v>
      </c>
      <c r="V3195" s="140" t="s">
        <v>728</v>
      </c>
      <c r="W3195" s="140" t="s">
        <v>728</v>
      </c>
      <c r="X3195" s="140" t="s">
        <v>728</v>
      </c>
      <c r="Y3195" s="140">
        <v>0</v>
      </c>
      <c r="Z3195" s="140" t="s">
        <v>728</v>
      </c>
      <c r="AA3195" s="140" t="s">
        <v>728</v>
      </c>
      <c r="AB3195" s="140" t="s">
        <v>728</v>
      </c>
      <c r="AC3195" s="140" t="s">
        <v>728</v>
      </c>
      <c r="AD3195" s="140" t="s">
        <v>728</v>
      </c>
      <c r="AE3195" s="140" t="s">
        <v>728</v>
      </c>
      <c r="AF3195" s="140" t="s">
        <v>728</v>
      </c>
      <c r="AG3195" s="140" t="s">
        <v>728</v>
      </c>
      <c r="AH3195" s="140">
        <v>45870</v>
      </c>
      <c r="AI3195" s="44"/>
      <c r="AK3195" s="44"/>
      <c r="AL3195" s="4"/>
    </row>
    <row r="3196" spans="1:38" x14ac:dyDescent="0.35">
      <c r="A3196" s="140" t="s">
        <v>4595</v>
      </c>
      <c r="B3196" s="140" t="s">
        <v>4596</v>
      </c>
      <c r="C3196" s="140" t="s">
        <v>281</v>
      </c>
      <c r="D3196" s="140" t="s">
        <v>9</v>
      </c>
      <c r="E3196" s="140" t="s">
        <v>535</v>
      </c>
      <c r="F3196" s="140">
        <v>1996</v>
      </c>
      <c r="G3196" s="140" t="s">
        <v>5678</v>
      </c>
      <c r="H3196" s="140" t="s">
        <v>728</v>
      </c>
      <c r="I3196" s="140" t="s">
        <v>728</v>
      </c>
      <c r="J3196" s="140">
        <v>11192057.698803516</v>
      </c>
      <c r="K3196" s="140">
        <v>11192057.698803516</v>
      </c>
      <c r="L3196" s="140">
        <v>0</v>
      </c>
      <c r="M3196" s="140">
        <v>7338879.7017540568</v>
      </c>
      <c r="N3196" s="140">
        <v>0</v>
      </c>
      <c r="O3196" s="140">
        <v>3853177.9970494593</v>
      </c>
      <c r="P3196" s="140">
        <v>0</v>
      </c>
      <c r="Q3196" s="140">
        <v>0</v>
      </c>
      <c r="R3196" s="140">
        <v>0</v>
      </c>
      <c r="S3196" s="140">
        <v>0</v>
      </c>
      <c r="T3196" s="140">
        <v>0</v>
      </c>
      <c r="U3196" s="140">
        <v>0</v>
      </c>
      <c r="V3196" s="140" t="s">
        <v>728</v>
      </c>
      <c r="W3196" s="140" t="s">
        <v>728</v>
      </c>
      <c r="X3196" s="140" t="s">
        <v>728</v>
      </c>
      <c r="Y3196" s="140">
        <v>0</v>
      </c>
      <c r="Z3196" s="140" t="s">
        <v>728</v>
      </c>
      <c r="AA3196" s="140" t="s">
        <v>728</v>
      </c>
      <c r="AB3196" s="140" t="s">
        <v>728</v>
      </c>
      <c r="AC3196" s="140" t="s">
        <v>728</v>
      </c>
      <c r="AD3196" s="140" t="s">
        <v>728</v>
      </c>
      <c r="AE3196" s="140" t="s">
        <v>728</v>
      </c>
      <c r="AF3196" s="140" t="s">
        <v>728</v>
      </c>
      <c r="AG3196" s="140" t="s">
        <v>728</v>
      </c>
      <c r="AH3196" s="140">
        <v>47521</v>
      </c>
      <c r="AI3196" s="44"/>
      <c r="AK3196" s="44"/>
      <c r="AL3196" s="4"/>
    </row>
    <row r="3197" spans="1:38" x14ac:dyDescent="0.35">
      <c r="A3197" s="140" t="s">
        <v>4595</v>
      </c>
      <c r="B3197" s="140" t="s">
        <v>4596</v>
      </c>
      <c r="C3197" s="140" t="s">
        <v>281</v>
      </c>
      <c r="D3197" s="140" t="s">
        <v>9</v>
      </c>
      <c r="E3197" s="140" t="s">
        <v>535</v>
      </c>
      <c r="F3197" s="140">
        <v>1997</v>
      </c>
      <c r="G3197" s="140" t="s">
        <v>5679</v>
      </c>
      <c r="H3197" s="140" t="s">
        <v>728</v>
      </c>
      <c r="I3197" s="140" t="s">
        <v>728</v>
      </c>
      <c r="J3197" s="140">
        <v>10650827.948204342</v>
      </c>
      <c r="K3197" s="140">
        <v>10650827.948204342</v>
      </c>
      <c r="L3197" s="140">
        <v>0</v>
      </c>
      <c r="M3197" s="140">
        <v>7301871.1409348743</v>
      </c>
      <c r="N3197" s="140">
        <v>0</v>
      </c>
      <c r="O3197" s="140">
        <v>3348956.8072694675</v>
      </c>
      <c r="P3197" s="140">
        <v>0</v>
      </c>
      <c r="Q3197" s="140">
        <v>0</v>
      </c>
      <c r="R3197" s="140">
        <v>0</v>
      </c>
      <c r="S3197" s="140">
        <v>0</v>
      </c>
      <c r="T3197" s="140">
        <v>0</v>
      </c>
      <c r="U3197" s="140">
        <v>0</v>
      </c>
      <c r="V3197" s="140" t="s">
        <v>728</v>
      </c>
      <c r="W3197" s="140" t="s">
        <v>728</v>
      </c>
      <c r="X3197" s="140" t="s">
        <v>728</v>
      </c>
      <c r="Y3197" s="140">
        <v>0</v>
      </c>
      <c r="Z3197" s="140" t="s">
        <v>728</v>
      </c>
      <c r="AA3197" s="140" t="s">
        <v>728</v>
      </c>
      <c r="AB3197" s="140" t="s">
        <v>728</v>
      </c>
      <c r="AC3197" s="140" t="s">
        <v>728</v>
      </c>
      <c r="AD3197" s="140" t="s">
        <v>728</v>
      </c>
      <c r="AE3197" s="140" t="s">
        <v>728</v>
      </c>
      <c r="AF3197" s="140" t="s">
        <v>728</v>
      </c>
      <c r="AG3197" s="140" t="s">
        <v>728</v>
      </c>
      <c r="AH3197" s="140">
        <v>50056</v>
      </c>
      <c r="AI3197" s="44"/>
      <c r="AK3197" s="44"/>
      <c r="AL3197" s="4"/>
    </row>
    <row r="3198" spans="1:38" x14ac:dyDescent="0.35">
      <c r="A3198" s="140" t="s">
        <v>4595</v>
      </c>
      <c r="B3198" s="140" t="s">
        <v>4596</v>
      </c>
      <c r="C3198" s="140" t="s">
        <v>281</v>
      </c>
      <c r="D3198" s="140" t="s">
        <v>9</v>
      </c>
      <c r="E3198" s="140" t="s">
        <v>535</v>
      </c>
      <c r="F3198" s="140">
        <v>1998</v>
      </c>
      <c r="G3198" s="140" t="s">
        <v>5680</v>
      </c>
      <c r="H3198" s="140" t="s">
        <v>728</v>
      </c>
      <c r="I3198" s="140" t="s">
        <v>728</v>
      </c>
      <c r="J3198" s="140">
        <v>10319344.322704222</v>
      </c>
      <c r="K3198" s="140">
        <v>10319344.322704222</v>
      </c>
      <c r="L3198" s="140">
        <v>0</v>
      </c>
      <c r="M3198" s="140">
        <v>7264865.0757442927</v>
      </c>
      <c r="N3198" s="140">
        <v>0</v>
      </c>
      <c r="O3198" s="140">
        <v>3054479.2469599284</v>
      </c>
      <c r="P3198" s="140">
        <v>0</v>
      </c>
      <c r="Q3198" s="140">
        <v>0</v>
      </c>
      <c r="R3198" s="140">
        <v>0</v>
      </c>
      <c r="S3198" s="140">
        <v>0</v>
      </c>
      <c r="T3198" s="140">
        <v>0</v>
      </c>
      <c r="U3198" s="140">
        <v>0</v>
      </c>
      <c r="V3198" s="140" t="s">
        <v>728</v>
      </c>
      <c r="W3198" s="140" t="s">
        <v>728</v>
      </c>
      <c r="X3198" s="140" t="s">
        <v>728</v>
      </c>
      <c r="Y3198" s="140">
        <v>0</v>
      </c>
      <c r="Z3198" s="140" t="s">
        <v>728</v>
      </c>
      <c r="AA3198" s="140" t="s">
        <v>728</v>
      </c>
      <c r="AB3198" s="140" t="s">
        <v>728</v>
      </c>
      <c r="AC3198" s="140" t="s">
        <v>728</v>
      </c>
      <c r="AD3198" s="140" t="s">
        <v>728</v>
      </c>
      <c r="AE3198" s="140" t="s">
        <v>728</v>
      </c>
      <c r="AF3198" s="140" t="s">
        <v>728</v>
      </c>
      <c r="AG3198" s="140" t="s">
        <v>728</v>
      </c>
      <c r="AH3198" s="140">
        <v>52997</v>
      </c>
      <c r="AI3198" s="44"/>
      <c r="AK3198" s="44"/>
      <c r="AL3198" s="4"/>
    </row>
    <row r="3199" spans="1:38" x14ac:dyDescent="0.35">
      <c r="A3199" s="140" t="s">
        <v>4595</v>
      </c>
      <c r="B3199" s="140" t="s">
        <v>4596</v>
      </c>
      <c r="C3199" s="140" t="s">
        <v>281</v>
      </c>
      <c r="D3199" s="140" t="s">
        <v>9</v>
      </c>
      <c r="E3199" s="140" t="s">
        <v>535</v>
      </c>
      <c r="F3199" s="140">
        <v>1999</v>
      </c>
      <c r="G3199" s="140" t="s">
        <v>5681</v>
      </c>
      <c r="H3199" s="140" t="s">
        <v>728</v>
      </c>
      <c r="I3199" s="140" t="s">
        <v>728</v>
      </c>
      <c r="J3199" s="140">
        <v>10209490.618775923</v>
      </c>
      <c r="K3199" s="140">
        <v>10209490.618775923</v>
      </c>
      <c r="L3199" s="140">
        <v>0</v>
      </c>
      <c r="M3199" s="140">
        <v>7227858.0119841769</v>
      </c>
      <c r="N3199" s="140">
        <v>0</v>
      </c>
      <c r="O3199" s="140">
        <v>2981632.6067917459</v>
      </c>
      <c r="P3199" s="140">
        <v>0</v>
      </c>
      <c r="Q3199" s="140">
        <v>0</v>
      </c>
      <c r="R3199" s="140">
        <v>0</v>
      </c>
      <c r="S3199" s="140">
        <v>0</v>
      </c>
      <c r="T3199" s="140">
        <v>0</v>
      </c>
      <c r="U3199" s="140">
        <v>0</v>
      </c>
      <c r="V3199" s="140" t="s">
        <v>728</v>
      </c>
      <c r="W3199" s="140" t="s">
        <v>728</v>
      </c>
      <c r="X3199" s="140" t="s">
        <v>728</v>
      </c>
      <c r="Y3199" s="140">
        <v>0</v>
      </c>
      <c r="Z3199" s="140" t="s">
        <v>728</v>
      </c>
      <c r="AA3199" s="140" t="s">
        <v>728</v>
      </c>
      <c r="AB3199" s="140" t="s">
        <v>728</v>
      </c>
      <c r="AC3199" s="140" t="s">
        <v>728</v>
      </c>
      <c r="AD3199" s="140" t="s">
        <v>728</v>
      </c>
      <c r="AE3199" s="140" t="s">
        <v>728</v>
      </c>
      <c r="AF3199" s="140" t="s">
        <v>728</v>
      </c>
      <c r="AG3199" s="140" t="s">
        <v>728</v>
      </c>
      <c r="AH3199" s="140">
        <v>55636</v>
      </c>
      <c r="AI3199" s="44"/>
      <c r="AK3199" s="44"/>
      <c r="AL3199" s="4"/>
    </row>
    <row r="3200" spans="1:38" x14ac:dyDescent="0.35">
      <c r="A3200" s="140" t="s">
        <v>4595</v>
      </c>
      <c r="B3200" s="140" t="s">
        <v>4596</v>
      </c>
      <c r="C3200" s="140" t="s">
        <v>281</v>
      </c>
      <c r="D3200" s="140" t="s">
        <v>9</v>
      </c>
      <c r="E3200" s="140" t="s">
        <v>535</v>
      </c>
      <c r="F3200" s="140">
        <v>2000</v>
      </c>
      <c r="G3200" s="140" t="s">
        <v>5682</v>
      </c>
      <c r="H3200" s="140" t="s">
        <v>728</v>
      </c>
      <c r="I3200" s="140" t="s">
        <v>728</v>
      </c>
      <c r="J3200" s="140">
        <v>9054193.5359357353</v>
      </c>
      <c r="K3200" s="140">
        <v>9054193.5359357353</v>
      </c>
      <c r="L3200" s="140">
        <v>0</v>
      </c>
      <c r="M3200" s="140">
        <v>7257882.5348481759</v>
      </c>
      <c r="N3200" s="140">
        <v>0</v>
      </c>
      <c r="O3200" s="140">
        <v>1796311.0010875592</v>
      </c>
      <c r="P3200" s="140">
        <v>0</v>
      </c>
      <c r="Q3200" s="140">
        <v>0</v>
      </c>
      <c r="R3200" s="140">
        <v>0</v>
      </c>
      <c r="S3200" s="140">
        <v>0</v>
      </c>
      <c r="T3200" s="140">
        <v>0</v>
      </c>
      <c r="U3200" s="140">
        <v>0</v>
      </c>
      <c r="V3200" s="140" t="s">
        <v>728</v>
      </c>
      <c r="W3200" s="140" t="s">
        <v>728</v>
      </c>
      <c r="X3200" s="140" t="s">
        <v>728</v>
      </c>
      <c r="Y3200" s="140">
        <v>0</v>
      </c>
      <c r="Z3200" s="140" t="s">
        <v>728</v>
      </c>
      <c r="AA3200" s="140" t="s">
        <v>728</v>
      </c>
      <c r="AB3200" s="140" t="s">
        <v>728</v>
      </c>
      <c r="AC3200" s="140" t="s">
        <v>728</v>
      </c>
      <c r="AD3200" s="140" t="s">
        <v>728</v>
      </c>
      <c r="AE3200" s="140" t="s">
        <v>728</v>
      </c>
      <c r="AF3200" s="140" t="s">
        <v>728</v>
      </c>
      <c r="AG3200" s="140" t="s">
        <v>728</v>
      </c>
      <c r="AH3200" s="140">
        <v>57453</v>
      </c>
      <c r="AI3200" s="44"/>
      <c r="AK3200" s="44"/>
      <c r="AL3200" s="4"/>
    </row>
    <row r="3201" spans="1:38" x14ac:dyDescent="0.35">
      <c r="A3201" s="140" t="s">
        <v>4595</v>
      </c>
      <c r="B3201" s="140" t="s">
        <v>4596</v>
      </c>
      <c r="C3201" s="140" t="s">
        <v>281</v>
      </c>
      <c r="D3201" s="140" t="s">
        <v>9</v>
      </c>
      <c r="E3201" s="140" t="s">
        <v>535</v>
      </c>
      <c r="F3201" s="140">
        <v>2001</v>
      </c>
      <c r="G3201" s="140" t="s">
        <v>5683</v>
      </c>
      <c r="H3201" s="140" t="s">
        <v>728</v>
      </c>
      <c r="I3201" s="140" t="s">
        <v>728</v>
      </c>
      <c r="J3201" s="140">
        <v>9351290.1656122226</v>
      </c>
      <c r="K3201" s="140">
        <v>9351290.1656122226</v>
      </c>
      <c r="L3201" s="140">
        <v>0</v>
      </c>
      <c r="M3201" s="140">
        <v>7277166.0179016497</v>
      </c>
      <c r="N3201" s="140">
        <v>0</v>
      </c>
      <c r="O3201" s="140">
        <v>2074124.1477105727</v>
      </c>
      <c r="P3201" s="140">
        <v>0</v>
      </c>
      <c r="Q3201" s="140">
        <v>0</v>
      </c>
      <c r="R3201" s="140">
        <v>0</v>
      </c>
      <c r="S3201" s="140">
        <v>0</v>
      </c>
      <c r="T3201" s="140">
        <v>0</v>
      </c>
      <c r="U3201" s="140">
        <v>0</v>
      </c>
      <c r="V3201" s="140" t="s">
        <v>728</v>
      </c>
      <c r="W3201" s="140" t="s">
        <v>728</v>
      </c>
      <c r="X3201" s="140" t="s">
        <v>728</v>
      </c>
      <c r="Y3201" s="140">
        <v>0</v>
      </c>
      <c r="Z3201" s="140" t="s">
        <v>728</v>
      </c>
      <c r="AA3201" s="140" t="s">
        <v>728</v>
      </c>
      <c r="AB3201" s="140" t="s">
        <v>728</v>
      </c>
      <c r="AC3201" s="140" t="s">
        <v>728</v>
      </c>
      <c r="AD3201" s="140" t="s">
        <v>728</v>
      </c>
      <c r="AE3201" s="140" t="s">
        <v>728</v>
      </c>
      <c r="AF3201" s="140" t="s">
        <v>728</v>
      </c>
      <c r="AG3201" s="140" t="s">
        <v>728</v>
      </c>
      <c r="AH3201" s="140">
        <v>58321</v>
      </c>
      <c r="AI3201" s="44"/>
      <c r="AK3201" s="44"/>
      <c r="AL3201" s="4"/>
    </row>
    <row r="3202" spans="1:38" x14ac:dyDescent="0.35">
      <c r="A3202" s="140" t="s">
        <v>4595</v>
      </c>
      <c r="B3202" s="140" t="s">
        <v>4596</v>
      </c>
      <c r="C3202" s="140" t="s">
        <v>281</v>
      </c>
      <c r="D3202" s="140" t="s">
        <v>9</v>
      </c>
      <c r="E3202" s="140" t="s">
        <v>535</v>
      </c>
      <c r="F3202" s="140">
        <v>2002</v>
      </c>
      <c r="G3202" s="140" t="s">
        <v>5684</v>
      </c>
      <c r="H3202" s="140" t="s">
        <v>728</v>
      </c>
      <c r="I3202" s="140" t="s">
        <v>728</v>
      </c>
      <c r="J3202" s="140">
        <v>10566114.747942235</v>
      </c>
      <c r="K3202" s="140">
        <v>10566114.747942235</v>
      </c>
      <c r="L3202" s="140">
        <v>0</v>
      </c>
      <c r="M3202" s="140">
        <v>7263367.6060721437</v>
      </c>
      <c r="N3202" s="140">
        <v>0</v>
      </c>
      <c r="O3202" s="140">
        <v>3302747.1418700921</v>
      </c>
      <c r="P3202" s="140">
        <v>0</v>
      </c>
      <c r="Q3202" s="140">
        <v>0</v>
      </c>
      <c r="R3202" s="140">
        <v>0</v>
      </c>
      <c r="S3202" s="140">
        <v>0</v>
      </c>
      <c r="T3202" s="140">
        <v>0</v>
      </c>
      <c r="U3202" s="140">
        <v>0</v>
      </c>
      <c r="V3202" s="140" t="s">
        <v>728</v>
      </c>
      <c r="W3202" s="140" t="s">
        <v>728</v>
      </c>
      <c r="X3202" s="140" t="s">
        <v>728</v>
      </c>
      <c r="Y3202" s="140">
        <v>0</v>
      </c>
      <c r="Z3202" s="140" t="s">
        <v>728</v>
      </c>
      <c r="AA3202" s="140" t="s">
        <v>728</v>
      </c>
      <c r="AB3202" s="140" t="s">
        <v>728</v>
      </c>
      <c r="AC3202" s="140" t="s">
        <v>728</v>
      </c>
      <c r="AD3202" s="140" t="s">
        <v>728</v>
      </c>
      <c r="AE3202" s="140" t="s">
        <v>728</v>
      </c>
      <c r="AF3202" s="140" t="s">
        <v>728</v>
      </c>
      <c r="AG3202" s="140" t="s">
        <v>728</v>
      </c>
      <c r="AH3202" s="140">
        <v>58420</v>
      </c>
      <c r="AI3202" s="44"/>
      <c r="AK3202" s="44"/>
      <c r="AL3202" s="4"/>
    </row>
    <row r="3203" spans="1:38" x14ac:dyDescent="0.35">
      <c r="A3203" s="140" t="s">
        <v>4595</v>
      </c>
      <c r="B3203" s="140" t="s">
        <v>4596</v>
      </c>
      <c r="C3203" s="140" t="s">
        <v>281</v>
      </c>
      <c r="D3203" s="140" t="s">
        <v>9</v>
      </c>
      <c r="E3203" s="140" t="s">
        <v>535</v>
      </c>
      <c r="F3203" s="140">
        <v>2003</v>
      </c>
      <c r="G3203" s="140" t="s">
        <v>5685</v>
      </c>
      <c r="H3203" s="140" t="s">
        <v>728</v>
      </c>
      <c r="I3203" s="140" t="s">
        <v>728</v>
      </c>
      <c r="J3203" s="140">
        <v>10774919.653954471</v>
      </c>
      <c r="K3203" s="140">
        <v>10774919.653954471</v>
      </c>
      <c r="L3203" s="140">
        <v>0</v>
      </c>
      <c r="M3203" s="140">
        <v>7225285.3961343486</v>
      </c>
      <c r="N3203" s="140">
        <v>0</v>
      </c>
      <c r="O3203" s="140">
        <v>3549634.2578201224</v>
      </c>
      <c r="P3203" s="140">
        <v>0</v>
      </c>
      <c r="Q3203" s="140">
        <v>0</v>
      </c>
      <c r="R3203" s="140">
        <v>0</v>
      </c>
      <c r="S3203" s="140">
        <v>0</v>
      </c>
      <c r="T3203" s="140">
        <v>0</v>
      </c>
      <c r="U3203" s="140">
        <v>0</v>
      </c>
      <c r="V3203" s="140" t="s">
        <v>728</v>
      </c>
      <c r="W3203" s="140" t="s">
        <v>728</v>
      </c>
      <c r="X3203" s="140" t="s">
        <v>728</v>
      </c>
      <c r="Y3203" s="140">
        <v>0</v>
      </c>
      <c r="Z3203" s="140" t="s">
        <v>728</v>
      </c>
      <c r="AA3203" s="140" t="s">
        <v>728</v>
      </c>
      <c r="AB3203" s="140" t="s">
        <v>728</v>
      </c>
      <c r="AC3203" s="140" t="s">
        <v>728</v>
      </c>
      <c r="AD3203" s="140" t="s">
        <v>728</v>
      </c>
      <c r="AE3203" s="140" t="s">
        <v>728</v>
      </c>
      <c r="AF3203" s="140" t="s">
        <v>728</v>
      </c>
      <c r="AG3203" s="140" t="s">
        <v>728</v>
      </c>
      <c r="AH3203" s="140">
        <v>57947</v>
      </c>
      <c r="AI3203" s="44"/>
      <c r="AK3203" s="44"/>
      <c r="AL3203" s="4"/>
    </row>
    <row r="3204" spans="1:38" x14ac:dyDescent="0.35">
      <c r="A3204" s="140" t="s">
        <v>4595</v>
      </c>
      <c r="B3204" s="140" t="s">
        <v>4596</v>
      </c>
      <c r="C3204" s="140" t="s">
        <v>281</v>
      </c>
      <c r="D3204" s="140" t="s">
        <v>9</v>
      </c>
      <c r="E3204" s="140" t="s">
        <v>535</v>
      </c>
      <c r="F3204" s="140">
        <v>2004</v>
      </c>
      <c r="G3204" s="140" t="s">
        <v>5686</v>
      </c>
      <c r="H3204" s="140" t="s">
        <v>728</v>
      </c>
      <c r="I3204" s="140" t="s">
        <v>728</v>
      </c>
      <c r="J3204" s="140">
        <v>17369756.838989381</v>
      </c>
      <c r="K3204" s="140">
        <v>17369756.838989381</v>
      </c>
      <c r="L3204" s="140">
        <v>0</v>
      </c>
      <c r="M3204" s="140">
        <v>7187540.831442547</v>
      </c>
      <c r="N3204" s="140">
        <v>0</v>
      </c>
      <c r="O3204" s="140">
        <v>10182216.007546835</v>
      </c>
      <c r="P3204" s="140">
        <v>0</v>
      </c>
      <c r="Q3204" s="140">
        <v>0</v>
      </c>
      <c r="R3204" s="140">
        <v>0</v>
      </c>
      <c r="S3204" s="140">
        <v>0</v>
      </c>
      <c r="T3204" s="140">
        <v>0</v>
      </c>
      <c r="U3204" s="140">
        <v>0</v>
      </c>
      <c r="V3204" s="140" t="s">
        <v>728</v>
      </c>
      <c r="W3204" s="140" t="s">
        <v>728</v>
      </c>
      <c r="X3204" s="140" t="s">
        <v>728</v>
      </c>
      <c r="Y3204" s="140">
        <v>0</v>
      </c>
      <c r="Z3204" s="140" t="s">
        <v>728</v>
      </c>
      <c r="AA3204" s="140" t="s">
        <v>728</v>
      </c>
      <c r="AB3204" s="140" t="s">
        <v>728</v>
      </c>
      <c r="AC3204" s="140" t="s">
        <v>728</v>
      </c>
      <c r="AD3204" s="140" t="s">
        <v>728</v>
      </c>
      <c r="AE3204" s="140" t="s">
        <v>728</v>
      </c>
      <c r="AF3204" s="140" t="s">
        <v>728</v>
      </c>
      <c r="AG3204" s="140" t="s">
        <v>728</v>
      </c>
      <c r="AH3204" s="140">
        <v>57246</v>
      </c>
      <c r="AI3204" s="44"/>
      <c r="AK3204" s="44"/>
      <c r="AL3204" s="4"/>
    </row>
    <row r="3205" spans="1:38" x14ac:dyDescent="0.35">
      <c r="A3205" s="140" t="s">
        <v>4595</v>
      </c>
      <c r="B3205" s="140" t="s">
        <v>4596</v>
      </c>
      <c r="C3205" s="140" t="s">
        <v>281</v>
      </c>
      <c r="D3205" s="140" t="s">
        <v>9</v>
      </c>
      <c r="E3205" s="140" t="s">
        <v>535</v>
      </c>
      <c r="F3205" s="140">
        <v>2005</v>
      </c>
      <c r="G3205" s="140" t="s">
        <v>5687</v>
      </c>
      <c r="H3205" s="140" t="s">
        <v>728</v>
      </c>
      <c r="I3205" s="140" t="s">
        <v>728</v>
      </c>
      <c r="J3205" s="140">
        <v>19596341.4524552</v>
      </c>
      <c r="K3205" s="140">
        <v>19596341.4524552</v>
      </c>
      <c r="L3205" s="140">
        <v>0</v>
      </c>
      <c r="M3205" s="140">
        <v>7149794.0311022606</v>
      </c>
      <c r="N3205" s="140">
        <v>0</v>
      </c>
      <c r="O3205" s="140">
        <v>12446547.42135294</v>
      </c>
      <c r="P3205" s="140">
        <v>0</v>
      </c>
      <c r="Q3205" s="140">
        <v>0</v>
      </c>
      <c r="R3205" s="140">
        <v>0</v>
      </c>
      <c r="S3205" s="140">
        <v>0</v>
      </c>
      <c r="T3205" s="140">
        <v>0</v>
      </c>
      <c r="U3205" s="140">
        <v>0</v>
      </c>
      <c r="V3205" s="140" t="s">
        <v>728</v>
      </c>
      <c r="W3205" s="140" t="s">
        <v>728</v>
      </c>
      <c r="X3205" s="140" t="s">
        <v>728</v>
      </c>
      <c r="Y3205" s="140">
        <v>0</v>
      </c>
      <c r="Z3205" s="140" t="s">
        <v>728</v>
      </c>
      <c r="AA3205" s="140" t="s">
        <v>728</v>
      </c>
      <c r="AB3205" s="140" t="s">
        <v>728</v>
      </c>
      <c r="AC3205" s="140" t="s">
        <v>728</v>
      </c>
      <c r="AD3205" s="140" t="s">
        <v>728</v>
      </c>
      <c r="AE3205" s="140" t="s">
        <v>728</v>
      </c>
      <c r="AF3205" s="140" t="s">
        <v>728</v>
      </c>
      <c r="AG3205" s="140" t="s">
        <v>728</v>
      </c>
      <c r="AH3205" s="140">
        <v>56542</v>
      </c>
      <c r="AI3205" s="44"/>
      <c r="AK3205" s="44"/>
      <c r="AL3205" s="4"/>
    </row>
    <row r="3206" spans="1:38" x14ac:dyDescent="0.35">
      <c r="A3206" s="140" t="s">
        <v>4595</v>
      </c>
      <c r="B3206" s="140" t="s">
        <v>4596</v>
      </c>
      <c r="C3206" s="140" t="s">
        <v>281</v>
      </c>
      <c r="D3206" s="140" t="s">
        <v>9</v>
      </c>
      <c r="E3206" s="140" t="s">
        <v>535</v>
      </c>
      <c r="F3206" s="140">
        <v>2006</v>
      </c>
      <c r="G3206" s="140" t="s">
        <v>5688</v>
      </c>
      <c r="H3206" s="140" t="s">
        <v>728</v>
      </c>
      <c r="I3206" s="140" t="s">
        <v>728</v>
      </c>
      <c r="J3206" s="140">
        <v>16815470.350475945</v>
      </c>
      <c r="K3206" s="140">
        <v>16815470.350475945</v>
      </c>
      <c r="L3206" s="140">
        <v>0</v>
      </c>
      <c r="M3206" s="140">
        <v>7112004.964408814</v>
      </c>
      <c r="N3206" s="140">
        <v>0</v>
      </c>
      <c r="O3206" s="140">
        <v>9703465.3860671315</v>
      </c>
      <c r="P3206" s="140">
        <v>0</v>
      </c>
      <c r="Q3206" s="140">
        <v>0</v>
      </c>
      <c r="R3206" s="140">
        <v>0</v>
      </c>
      <c r="S3206" s="140">
        <v>0</v>
      </c>
      <c r="T3206" s="140">
        <v>0</v>
      </c>
      <c r="U3206" s="140">
        <v>0</v>
      </c>
      <c r="V3206" s="140" t="s">
        <v>728</v>
      </c>
      <c r="W3206" s="140" t="s">
        <v>728</v>
      </c>
      <c r="X3206" s="140" t="s">
        <v>728</v>
      </c>
      <c r="Y3206" s="140">
        <v>0</v>
      </c>
      <c r="Z3206" s="140" t="s">
        <v>728</v>
      </c>
      <c r="AA3206" s="140" t="s">
        <v>728</v>
      </c>
      <c r="AB3206" s="140" t="s">
        <v>728</v>
      </c>
      <c r="AC3206" s="140" t="s">
        <v>728</v>
      </c>
      <c r="AD3206" s="140" t="s">
        <v>728</v>
      </c>
      <c r="AE3206" s="140" t="s">
        <v>728</v>
      </c>
      <c r="AF3206" s="140" t="s">
        <v>728</v>
      </c>
      <c r="AG3206" s="140" t="s">
        <v>728</v>
      </c>
      <c r="AH3206" s="140">
        <v>55882</v>
      </c>
      <c r="AI3206" s="44"/>
      <c r="AK3206" s="44"/>
      <c r="AL3206" s="4"/>
    </row>
    <row r="3207" spans="1:38" x14ac:dyDescent="0.35">
      <c r="A3207" s="140" t="s">
        <v>4595</v>
      </c>
      <c r="B3207" s="140" t="s">
        <v>4596</v>
      </c>
      <c r="C3207" s="140" t="s">
        <v>281</v>
      </c>
      <c r="D3207" s="140" t="s">
        <v>9</v>
      </c>
      <c r="E3207" s="140" t="s">
        <v>535</v>
      </c>
      <c r="F3207" s="140">
        <v>2007</v>
      </c>
      <c r="G3207" s="140" t="s">
        <v>5689</v>
      </c>
      <c r="H3207" s="140" t="s">
        <v>728</v>
      </c>
      <c r="I3207" s="140" t="s">
        <v>728</v>
      </c>
      <c r="J3207" s="140">
        <v>16554864.713839862</v>
      </c>
      <c r="K3207" s="140">
        <v>16554864.713839862</v>
      </c>
      <c r="L3207" s="140">
        <v>0</v>
      </c>
      <c r="M3207" s="140">
        <v>7074216.175505924</v>
      </c>
      <c r="N3207" s="140">
        <v>0</v>
      </c>
      <c r="O3207" s="140">
        <v>9480648.5383339394</v>
      </c>
      <c r="P3207" s="140">
        <v>0</v>
      </c>
      <c r="Q3207" s="140">
        <v>0</v>
      </c>
      <c r="R3207" s="140">
        <v>0</v>
      </c>
      <c r="S3207" s="140">
        <v>0</v>
      </c>
      <c r="T3207" s="140">
        <v>0</v>
      </c>
      <c r="U3207" s="140">
        <v>0</v>
      </c>
      <c r="V3207" s="140" t="s">
        <v>728</v>
      </c>
      <c r="W3207" s="140" t="s">
        <v>728</v>
      </c>
      <c r="X3207" s="140" t="s">
        <v>728</v>
      </c>
      <c r="Y3207" s="140">
        <v>0</v>
      </c>
      <c r="Z3207" s="140" t="s">
        <v>728</v>
      </c>
      <c r="AA3207" s="140" t="s">
        <v>728</v>
      </c>
      <c r="AB3207" s="140" t="s">
        <v>728</v>
      </c>
      <c r="AC3207" s="140" t="s">
        <v>728</v>
      </c>
      <c r="AD3207" s="140" t="s">
        <v>728</v>
      </c>
      <c r="AE3207" s="140" t="s">
        <v>728</v>
      </c>
      <c r="AF3207" s="140" t="s">
        <v>728</v>
      </c>
      <c r="AG3207" s="140" t="s">
        <v>728</v>
      </c>
      <c r="AH3207" s="140">
        <v>55219</v>
      </c>
      <c r="AI3207" s="44"/>
      <c r="AK3207" s="44"/>
      <c r="AL3207" s="4"/>
    </row>
    <row r="3208" spans="1:38" x14ac:dyDescent="0.35">
      <c r="A3208" s="140" t="s">
        <v>4595</v>
      </c>
      <c r="B3208" s="140" t="s">
        <v>4596</v>
      </c>
      <c r="C3208" s="140" t="s">
        <v>281</v>
      </c>
      <c r="D3208" s="140" t="s">
        <v>9</v>
      </c>
      <c r="E3208" s="140" t="s">
        <v>535</v>
      </c>
      <c r="F3208" s="140">
        <v>2008</v>
      </c>
      <c r="G3208" s="140" t="s">
        <v>5690</v>
      </c>
      <c r="H3208" s="140" t="s">
        <v>728</v>
      </c>
      <c r="I3208" s="140" t="s">
        <v>728</v>
      </c>
      <c r="J3208" s="140">
        <v>17446945.131617509</v>
      </c>
      <c r="K3208" s="140">
        <v>17446945.131617509</v>
      </c>
      <c r="L3208" s="140">
        <v>0</v>
      </c>
      <c r="M3208" s="140">
        <v>6883175.7909592874</v>
      </c>
      <c r="N3208" s="140">
        <v>0</v>
      </c>
      <c r="O3208" s="140">
        <v>10563769.340658221</v>
      </c>
      <c r="P3208" s="140">
        <v>0</v>
      </c>
      <c r="Q3208" s="140">
        <v>0</v>
      </c>
      <c r="R3208" s="140">
        <v>0</v>
      </c>
      <c r="S3208" s="140">
        <v>0</v>
      </c>
      <c r="T3208" s="140">
        <v>0</v>
      </c>
      <c r="U3208" s="140">
        <v>0</v>
      </c>
      <c r="V3208" s="140" t="s">
        <v>728</v>
      </c>
      <c r="W3208" s="140" t="s">
        <v>728</v>
      </c>
      <c r="X3208" s="140" t="s">
        <v>728</v>
      </c>
      <c r="Y3208" s="140">
        <v>0</v>
      </c>
      <c r="Z3208" s="140" t="s">
        <v>728</v>
      </c>
      <c r="AA3208" s="140" t="s">
        <v>728</v>
      </c>
      <c r="AB3208" s="140" t="s">
        <v>728</v>
      </c>
      <c r="AC3208" s="140" t="s">
        <v>728</v>
      </c>
      <c r="AD3208" s="140" t="s">
        <v>728</v>
      </c>
      <c r="AE3208" s="140" t="s">
        <v>728</v>
      </c>
      <c r="AF3208" s="140" t="s">
        <v>728</v>
      </c>
      <c r="AG3208" s="140" t="s">
        <v>728</v>
      </c>
      <c r="AH3208" s="140">
        <v>54625</v>
      </c>
      <c r="AI3208" s="44"/>
      <c r="AK3208" s="44"/>
      <c r="AL3208" s="4"/>
    </row>
    <row r="3209" spans="1:38" x14ac:dyDescent="0.35">
      <c r="A3209" s="140" t="s">
        <v>4595</v>
      </c>
      <c r="B3209" s="140" t="s">
        <v>4596</v>
      </c>
      <c r="C3209" s="140" t="s">
        <v>281</v>
      </c>
      <c r="D3209" s="140" t="s">
        <v>9</v>
      </c>
      <c r="E3209" s="140" t="s">
        <v>535</v>
      </c>
      <c r="F3209" s="140">
        <v>2009</v>
      </c>
      <c r="G3209" s="140" t="s">
        <v>5691</v>
      </c>
      <c r="H3209" s="140" t="s">
        <v>728</v>
      </c>
      <c r="I3209" s="140" t="s">
        <v>728</v>
      </c>
      <c r="J3209" s="140">
        <v>16290352.658529401</v>
      </c>
      <c r="K3209" s="140">
        <v>16290352.658529401</v>
      </c>
      <c r="L3209" s="140">
        <v>0</v>
      </c>
      <c r="M3209" s="140">
        <v>6846207.5850436119</v>
      </c>
      <c r="N3209" s="140">
        <v>0</v>
      </c>
      <c r="O3209" s="140">
        <v>9444145.0734857898</v>
      </c>
      <c r="P3209" s="140">
        <v>0</v>
      </c>
      <c r="Q3209" s="140">
        <v>0</v>
      </c>
      <c r="R3209" s="140">
        <v>0</v>
      </c>
      <c r="S3209" s="140">
        <v>0</v>
      </c>
      <c r="T3209" s="140">
        <v>0</v>
      </c>
      <c r="U3209" s="140">
        <v>0</v>
      </c>
      <c r="V3209" s="140" t="s">
        <v>728</v>
      </c>
      <c r="W3209" s="140" t="s">
        <v>728</v>
      </c>
      <c r="X3209" s="140" t="s">
        <v>728</v>
      </c>
      <c r="Y3209" s="140">
        <v>0</v>
      </c>
      <c r="Z3209" s="140" t="s">
        <v>728</v>
      </c>
      <c r="AA3209" s="140" t="s">
        <v>728</v>
      </c>
      <c r="AB3209" s="140" t="s">
        <v>728</v>
      </c>
      <c r="AC3209" s="140" t="s">
        <v>728</v>
      </c>
      <c r="AD3209" s="140" t="s">
        <v>728</v>
      </c>
      <c r="AE3209" s="140" t="s">
        <v>728</v>
      </c>
      <c r="AF3209" s="140" t="s">
        <v>728</v>
      </c>
      <c r="AG3209" s="140" t="s">
        <v>728</v>
      </c>
      <c r="AH3209" s="140">
        <v>54193</v>
      </c>
      <c r="AI3209" s="44"/>
      <c r="AK3209" s="44"/>
      <c r="AL3209" s="4"/>
    </row>
    <row r="3210" spans="1:38" x14ac:dyDescent="0.35">
      <c r="A3210" s="140" t="s">
        <v>4595</v>
      </c>
      <c r="B3210" s="140" t="s">
        <v>4596</v>
      </c>
      <c r="C3210" s="140" t="s">
        <v>281</v>
      </c>
      <c r="D3210" s="140" t="s">
        <v>9</v>
      </c>
      <c r="E3210" s="140" t="s">
        <v>535</v>
      </c>
      <c r="F3210" s="140">
        <v>2010</v>
      </c>
      <c r="G3210" s="140" t="s">
        <v>5692</v>
      </c>
      <c r="H3210" s="140" t="s">
        <v>728</v>
      </c>
      <c r="I3210" s="140" t="s">
        <v>728</v>
      </c>
      <c r="J3210" s="140">
        <v>10893977.007993646</v>
      </c>
      <c r="K3210" s="140">
        <v>10893977.007993646</v>
      </c>
      <c r="L3210" s="140">
        <v>0</v>
      </c>
      <c r="M3210" s="140">
        <v>6630983.8465493601</v>
      </c>
      <c r="N3210" s="140">
        <v>0</v>
      </c>
      <c r="O3210" s="140">
        <v>4262993.161444285</v>
      </c>
      <c r="P3210" s="140">
        <v>0</v>
      </c>
      <c r="Q3210" s="140">
        <v>0</v>
      </c>
      <c r="R3210" s="140">
        <v>0</v>
      </c>
      <c r="S3210" s="140">
        <v>0</v>
      </c>
      <c r="T3210" s="140">
        <v>0</v>
      </c>
      <c r="U3210" s="140">
        <v>0</v>
      </c>
      <c r="V3210" s="140" t="s">
        <v>728</v>
      </c>
      <c r="W3210" s="140" t="s">
        <v>728</v>
      </c>
      <c r="X3210" s="140" t="s">
        <v>728</v>
      </c>
      <c r="Y3210" s="140">
        <v>0</v>
      </c>
      <c r="Z3210" s="140" t="s">
        <v>728</v>
      </c>
      <c r="AA3210" s="140" t="s">
        <v>728</v>
      </c>
      <c r="AB3210" s="140" t="s">
        <v>728</v>
      </c>
      <c r="AC3210" s="140" t="s">
        <v>728</v>
      </c>
      <c r="AD3210" s="140" t="s">
        <v>728</v>
      </c>
      <c r="AE3210" s="140" t="s">
        <v>728</v>
      </c>
      <c r="AF3210" s="140" t="s">
        <v>728</v>
      </c>
      <c r="AG3210" s="140" t="s">
        <v>728</v>
      </c>
      <c r="AH3210" s="140">
        <v>53971</v>
      </c>
      <c r="AI3210" s="44"/>
      <c r="AK3210" s="44"/>
      <c r="AL3210" s="4"/>
    </row>
    <row r="3211" spans="1:38" x14ac:dyDescent="0.35">
      <c r="A3211" s="140" t="s">
        <v>4595</v>
      </c>
      <c r="B3211" s="140" t="s">
        <v>4596</v>
      </c>
      <c r="C3211" s="140" t="s">
        <v>281</v>
      </c>
      <c r="D3211" s="140" t="s">
        <v>9</v>
      </c>
      <c r="E3211" s="140" t="s">
        <v>535</v>
      </c>
      <c r="F3211" s="140">
        <v>2011</v>
      </c>
      <c r="G3211" s="140" t="s">
        <v>5693</v>
      </c>
      <c r="H3211" s="140" t="s">
        <v>728</v>
      </c>
      <c r="I3211" s="140" t="s">
        <v>728</v>
      </c>
      <c r="J3211" s="140">
        <v>13391992.156403229</v>
      </c>
      <c r="K3211" s="140">
        <v>13391992.156403229</v>
      </c>
      <c r="L3211" s="140">
        <v>0</v>
      </c>
      <c r="M3211" s="140">
        <v>6594985.4189094426</v>
      </c>
      <c r="N3211" s="140">
        <v>0</v>
      </c>
      <c r="O3211" s="140">
        <v>6797006.737493787</v>
      </c>
      <c r="P3211" s="140">
        <v>0</v>
      </c>
      <c r="Q3211" s="140">
        <v>0</v>
      </c>
      <c r="R3211" s="140">
        <v>0</v>
      </c>
      <c r="S3211" s="140">
        <v>0</v>
      </c>
      <c r="T3211" s="140">
        <v>0</v>
      </c>
      <c r="U3211" s="140">
        <v>0</v>
      </c>
      <c r="V3211" s="140" t="s">
        <v>728</v>
      </c>
      <c r="W3211" s="140" t="s">
        <v>728</v>
      </c>
      <c r="X3211" s="140" t="s">
        <v>728</v>
      </c>
      <c r="Y3211" s="140">
        <v>0</v>
      </c>
      <c r="Z3211" s="140" t="s">
        <v>728</v>
      </c>
      <c r="AA3211" s="140" t="s">
        <v>728</v>
      </c>
      <c r="AB3211" s="140" t="s">
        <v>728</v>
      </c>
      <c r="AC3211" s="140" t="s">
        <v>728</v>
      </c>
      <c r="AD3211" s="140" t="s">
        <v>728</v>
      </c>
      <c r="AE3211" s="140" t="s">
        <v>728</v>
      </c>
      <c r="AF3211" s="140" t="s">
        <v>728</v>
      </c>
      <c r="AG3211" s="140" t="s">
        <v>728</v>
      </c>
      <c r="AH3211" s="140">
        <v>54012</v>
      </c>
      <c r="AI3211" s="44"/>
      <c r="AK3211" s="44"/>
      <c r="AL3211" s="4"/>
    </row>
    <row r="3212" spans="1:38" x14ac:dyDescent="0.35">
      <c r="A3212" s="140" t="s">
        <v>4595</v>
      </c>
      <c r="B3212" s="140" t="s">
        <v>4596</v>
      </c>
      <c r="C3212" s="140" t="s">
        <v>281</v>
      </c>
      <c r="D3212" s="140" t="s">
        <v>9</v>
      </c>
      <c r="E3212" s="140" t="s">
        <v>535</v>
      </c>
      <c r="F3212" s="140">
        <v>2012</v>
      </c>
      <c r="G3212" s="140" t="s">
        <v>5694</v>
      </c>
      <c r="H3212" s="140" t="s">
        <v>728</v>
      </c>
      <c r="I3212" s="140" t="s">
        <v>728</v>
      </c>
      <c r="J3212" s="140">
        <v>11702004.756827157</v>
      </c>
      <c r="K3212" s="140">
        <v>11702004.756827157</v>
      </c>
      <c r="L3212" s="140">
        <v>0</v>
      </c>
      <c r="M3212" s="140">
        <v>6574090.7758283941</v>
      </c>
      <c r="N3212" s="140">
        <v>0</v>
      </c>
      <c r="O3212" s="140">
        <v>5127913.9809987638</v>
      </c>
      <c r="P3212" s="140">
        <v>0</v>
      </c>
      <c r="Q3212" s="140">
        <v>0</v>
      </c>
      <c r="R3212" s="140">
        <v>0</v>
      </c>
      <c r="S3212" s="140">
        <v>0</v>
      </c>
      <c r="T3212" s="140">
        <v>0</v>
      </c>
      <c r="U3212" s="140">
        <v>0</v>
      </c>
      <c r="V3212" s="140" t="s">
        <v>728</v>
      </c>
      <c r="W3212" s="140" t="s">
        <v>728</v>
      </c>
      <c r="X3212" s="140" t="s">
        <v>728</v>
      </c>
      <c r="Y3212" s="140">
        <v>0</v>
      </c>
      <c r="Z3212" s="140" t="s">
        <v>728</v>
      </c>
      <c r="AA3212" s="140" t="s">
        <v>728</v>
      </c>
      <c r="AB3212" s="140" t="s">
        <v>728</v>
      </c>
      <c r="AC3212" s="140" t="s">
        <v>728</v>
      </c>
      <c r="AD3212" s="140" t="s">
        <v>728</v>
      </c>
      <c r="AE3212" s="140" t="s">
        <v>728</v>
      </c>
      <c r="AF3212" s="140" t="s">
        <v>728</v>
      </c>
      <c r="AG3212" s="140" t="s">
        <v>728</v>
      </c>
      <c r="AH3212" s="140">
        <v>54311</v>
      </c>
      <c r="AI3212" s="44"/>
      <c r="AK3212" s="44"/>
      <c r="AL3212" s="4"/>
    </row>
    <row r="3213" spans="1:38" x14ac:dyDescent="0.35">
      <c r="A3213" s="140" t="s">
        <v>4595</v>
      </c>
      <c r="B3213" s="140" t="s">
        <v>4596</v>
      </c>
      <c r="C3213" s="140" t="s">
        <v>281</v>
      </c>
      <c r="D3213" s="140" t="s">
        <v>9</v>
      </c>
      <c r="E3213" s="140" t="s">
        <v>535</v>
      </c>
      <c r="F3213" s="140">
        <v>2013</v>
      </c>
      <c r="G3213" s="140" t="s">
        <v>5695</v>
      </c>
      <c r="H3213" s="140" t="s">
        <v>728</v>
      </c>
      <c r="I3213" s="140" t="s">
        <v>728</v>
      </c>
      <c r="J3213" s="140">
        <v>17770892.422115773</v>
      </c>
      <c r="K3213" s="140">
        <v>17770892.422115773</v>
      </c>
      <c r="L3213" s="140">
        <v>0</v>
      </c>
      <c r="M3213" s="140">
        <v>6593174.5832502246</v>
      </c>
      <c r="N3213" s="140">
        <v>0</v>
      </c>
      <c r="O3213" s="140">
        <v>11177717.83886555</v>
      </c>
      <c r="P3213" s="140">
        <v>0</v>
      </c>
      <c r="Q3213" s="140">
        <v>0</v>
      </c>
      <c r="R3213" s="140">
        <v>0</v>
      </c>
      <c r="S3213" s="140">
        <v>0</v>
      </c>
      <c r="T3213" s="140">
        <v>0</v>
      </c>
      <c r="U3213" s="140">
        <v>0</v>
      </c>
      <c r="V3213" s="140" t="s">
        <v>728</v>
      </c>
      <c r="W3213" s="140" t="s">
        <v>728</v>
      </c>
      <c r="X3213" s="140" t="s">
        <v>728</v>
      </c>
      <c r="Y3213" s="140">
        <v>0</v>
      </c>
      <c r="Z3213" s="140" t="s">
        <v>728</v>
      </c>
      <c r="AA3213" s="140" t="s">
        <v>728</v>
      </c>
      <c r="AB3213" s="140" t="s">
        <v>728</v>
      </c>
      <c r="AC3213" s="140" t="s">
        <v>728</v>
      </c>
      <c r="AD3213" s="140" t="s">
        <v>728</v>
      </c>
      <c r="AE3213" s="140" t="s">
        <v>728</v>
      </c>
      <c r="AF3213" s="140" t="s">
        <v>728</v>
      </c>
      <c r="AG3213" s="140" t="s">
        <v>728</v>
      </c>
      <c r="AH3213" s="140">
        <v>54784</v>
      </c>
      <c r="AI3213" s="44"/>
      <c r="AK3213" s="44"/>
      <c r="AL3213" s="4"/>
    </row>
    <row r="3214" spans="1:38" x14ac:dyDescent="0.35">
      <c r="A3214" s="140" t="s">
        <v>4595</v>
      </c>
      <c r="B3214" s="140" t="s">
        <v>4596</v>
      </c>
      <c r="C3214" s="140" t="s">
        <v>281</v>
      </c>
      <c r="D3214" s="140" t="s">
        <v>9</v>
      </c>
      <c r="E3214" s="140" t="s">
        <v>535</v>
      </c>
      <c r="F3214" s="140">
        <v>2014</v>
      </c>
      <c r="G3214" s="140" t="s">
        <v>5696</v>
      </c>
      <c r="H3214" s="140" t="s">
        <v>728</v>
      </c>
      <c r="I3214" s="140" t="s">
        <v>728</v>
      </c>
      <c r="J3214" s="140">
        <v>23335195.252135031</v>
      </c>
      <c r="K3214" s="140">
        <v>23335195.252135031</v>
      </c>
      <c r="L3214" s="140">
        <v>0</v>
      </c>
      <c r="M3214" s="140">
        <v>6658658.8526292145</v>
      </c>
      <c r="N3214" s="140">
        <v>0</v>
      </c>
      <c r="O3214" s="140">
        <v>16676536.399505816</v>
      </c>
      <c r="P3214" s="140">
        <v>0</v>
      </c>
      <c r="Q3214" s="140">
        <v>0</v>
      </c>
      <c r="R3214" s="140">
        <v>0</v>
      </c>
      <c r="S3214" s="140">
        <v>0</v>
      </c>
      <c r="T3214" s="140">
        <v>0</v>
      </c>
      <c r="U3214" s="140">
        <v>0</v>
      </c>
      <c r="V3214" s="140">
        <v>0</v>
      </c>
      <c r="W3214" s="140" t="s">
        <v>728</v>
      </c>
      <c r="X3214" s="140" t="s">
        <v>728</v>
      </c>
      <c r="Y3214" s="140">
        <v>0</v>
      </c>
      <c r="Z3214" s="140" t="s">
        <v>728</v>
      </c>
      <c r="AA3214" s="140" t="s">
        <v>728</v>
      </c>
      <c r="AB3214" s="140" t="s">
        <v>728</v>
      </c>
      <c r="AC3214" s="140" t="s">
        <v>728</v>
      </c>
      <c r="AD3214" s="140" t="s">
        <v>728</v>
      </c>
      <c r="AE3214" s="140" t="s">
        <v>728</v>
      </c>
      <c r="AF3214" s="140" t="s">
        <v>728</v>
      </c>
      <c r="AG3214" s="140" t="s">
        <v>728</v>
      </c>
      <c r="AH3214" s="140">
        <v>55305</v>
      </c>
      <c r="AI3214" s="44"/>
      <c r="AK3214" s="44"/>
      <c r="AL3214" s="4"/>
    </row>
    <row r="3215" spans="1:38" x14ac:dyDescent="0.35">
      <c r="A3215" s="140" t="s">
        <v>4595</v>
      </c>
      <c r="B3215" s="140" t="s">
        <v>4596</v>
      </c>
      <c r="C3215" s="140" t="s">
        <v>281</v>
      </c>
      <c r="D3215" s="140" t="s">
        <v>9</v>
      </c>
      <c r="E3215" s="140" t="s">
        <v>535</v>
      </c>
      <c r="F3215" s="140">
        <v>2015</v>
      </c>
      <c r="G3215" s="140" t="s">
        <v>5697</v>
      </c>
      <c r="H3215" s="140" t="s">
        <v>728</v>
      </c>
      <c r="I3215" s="140" t="s">
        <v>728</v>
      </c>
      <c r="J3215" s="140">
        <v>11458961.839585818</v>
      </c>
      <c r="K3215" s="140">
        <v>11458961.839585818</v>
      </c>
      <c r="L3215" s="140">
        <v>0</v>
      </c>
      <c r="M3215" s="140">
        <v>6619872.2461852422</v>
      </c>
      <c r="N3215" s="140">
        <v>0</v>
      </c>
      <c r="O3215" s="140">
        <v>4839089.5934005762</v>
      </c>
      <c r="P3215" s="140">
        <v>0</v>
      </c>
      <c r="Q3215" s="140">
        <v>0</v>
      </c>
      <c r="R3215" s="140">
        <v>0</v>
      </c>
      <c r="S3215" s="140">
        <v>0</v>
      </c>
      <c r="T3215" s="140">
        <v>0</v>
      </c>
      <c r="U3215" s="140">
        <v>0</v>
      </c>
      <c r="V3215" s="140">
        <v>0</v>
      </c>
      <c r="W3215" s="140" t="s">
        <v>728</v>
      </c>
      <c r="X3215" s="140" t="s">
        <v>728</v>
      </c>
      <c r="Y3215" s="140">
        <v>0</v>
      </c>
      <c r="Z3215" s="140" t="s">
        <v>728</v>
      </c>
      <c r="AA3215" s="140" t="s">
        <v>728</v>
      </c>
      <c r="AB3215" s="140" t="s">
        <v>728</v>
      </c>
      <c r="AC3215" s="140" t="s">
        <v>728</v>
      </c>
      <c r="AD3215" s="140" t="s">
        <v>728</v>
      </c>
      <c r="AE3215" s="140" t="s">
        <v>728</v>
      </c>
      <c r="AF3215" s="140" t="s">
        <v>728</v>
      </c>
      <c r="AG3215" s="140" t="s">
        <v>728</v>
      </c>
      <c r="AH3215" s="140">
        <v>55780</v>
      </c>
      <c r="AI3215" s="44"/>
      <c r="AK3215" s="44"/>
      <c r="AL3215" s="4"/>
    </row>
    <row r="3216" spans="1:38" x14ac:dyDescent="0.35">
      <c r="A3216" s="140" t="s">
        <v>4595</v>
      </c>
      <c r="B3216" s="140" t="s">
        <v>4596</v>
      </c>
      <c r="C3216" s="140" t="s">
        <v>281</v>
      </c>
      <c r="D3216" s="140" t="s">
        <v>9</v>
      </c>
      <c r="E3216" s="140" t="s">
        <v>535</v>
      </c>
      <c r="F3216" s="140">
        <v>2016</v>
      </c>
      <c r="G3216" s="140" t="s">
        <v>5698</v>
      </c>
      <c r="H3216" s="140" t="s">
        <v>728</v>
      </c>
      <c r="I3216" s="140" t="s">
        <v>728</v>
      </c>
      <c r="J3216" s="140">
        <v>10302125.93040188</v>
      </c>
      <c r="K3216" s="140">
        <v>10302125.93040188</v>
      </c>
      <c r="L3216" s="140">
        <v>0</v>
      </c>
      <c r="M3216" s="140">
        <v>6579138.0162775712</v>
      </c>
      <c r="N3216" s="140">
        <v>0</v>
      </c>
      <c r="O3216" s="140">
        <v>3722987.9141243096</v>
      </c>
      <c r="P3216" s="140">
        <v>0</v>
      </c>
      <c r="Q3216" s="140">
        <v>0</v>
      </c>
      <c r="R3216" s="140">
        <v>0</v>
      </c>
      <c r="S3216" s="140">
        <v>0</v>
      </c>
      <c r="T3216" s="140">
        <v>0</v>
      </c>
      <c r="U3216" s="140">
        <v>0</v>
      </c>
      <c r="V3216" s="140">
        <v>0</v>
      </c>
      <c r="W3216" s="140" t="s">
        <v>728</v>
      </c>
      <c r="X3216" s="140" t="s">
        <v>728</v>
      </c>
      <c r="Y3216" s="140">
        <v>0</v>
      </c>
      <c r="Z3216" s="140" t="s">
        <v>728</v>
      </c>
      <c r="AA3216" s="140" t="s">
        <v>728</v>
      </c>
      <c r="AB3216" s="140" t="s">
        <v>728</v>
      </c>
      <c r="AC3216" s="140" t="s">
        <v>728</v>
      </c>
      <c r="AD3216" s="140" t="s">
        <v>728</v>
      </c>
      <c r="AE3216" s="140" t="s">
        <v>728</v>
      </c>
      <c r="AF3216" s="140" t="s">
        <v>728</v>
      </c>
      <c r="AG3216" s="140" t="s">
        <v>728</v>
      </c>
      <c r="AH3216" s="140">
        <v>56188</v>
      </c>
      <c r="AI3216" s="44"/>
      <c r="AK3216" s="44"/>
      <c r="AL3216" s="4"/>
    </row>
    <row r="3217" spans="1:38" x14ac:dyDescent="0.35">
      <c r="A3217" s="140" t="s">
        <v>4595</v>
      </c>
      <c r="B3217" s="140" t="s">
        <v>4596</v>
      </c>
      <c r="C3217" s="140" t="s">
        <v>281</v>
      </c>
      <c r="D3217" s="140" t="s">
        <v>9</v>
      </c>
      <c r="E3217" s="140" t="s">
        <v>535</v>
      </c>
      <c r="F3217" s="140">
        <v>2017</v>
      </c>
      <c r="G3217" s="140" t="s">
        <v>5699</v>
      </c>
      <c r="H3217" s="140" t="s">
        <v>728</v>
      </c>
      <c r="I3217" s="140" t="s">
        <v>728</v>
      </c>
      <c r="J3217" s="140">
        <v>10333318.208145086</v>
      </c>
      <c r="K3217" s="140">
        <v>10333318.208145086</v>
      </c>
      <c r="L3217" s="140">
        <v>0</v>
      </c>
      <c r="M3217" s="140">
        <v>6541116.2329949969</v>
      </c>
      <c r="N3217" s="140">
        <v>0</v>
      </c>
      <c r="O3217" s="140">
        <v>3792201.9751500883</v>
      </c>
      <c r="P3217" s="140">
        <v>0</v>
      </c>
      <c r="Q3217" s="140">
        <v>0</v>
      </c>
      <c r="R3217" s="140">
        <v>0</v>
      </c>
      <c r="S3217" s="140">
        <v>0</v>
      </c>
      <c r="T3217" s="140">
        <v>0</v>
      </c>
      <c r="U3217" s="140">
        <v>0</v>
      </c>
      <c r="V3217" s="140">
        <v>0</v>
      </c>
      <c r="W3217" s="140" t="s">
        <v>728</v>
      </c>
      <c r="X3217" s="140" t="s">
        <v>728</v>
      </c>
      <c r="Y3217" s="140">
        <v>0</v>
      </c>
      <c r="Z3217" s="140" t="s">
        <v>728</v>
      </c>
      <c r="AA3217" s="140" t="s">
        <v>728</v>
      </c>
      <c r="AB3217" s="140" t="s">
        <v>728</v>
      </c>
      <c r="AC3217" s="140" t="s">
        <v>728</v>
      </c>
      <c r="AD3217" s="140" t="s">
        <v>728</v>
      </c>
      <c r="AE3217" s="140" t="s">
        <v>728</v>
      </c>
      <c r="AF3217" s="140" t="s">
        <v>728</v>
      </c>
      <c r="AG3217" s="140" t="s">
        <v>728</v>
      </c>
      <c r="AH3217" s="140">
        <v>56562</v>
      </c>
      <c r="AI3217" s="44"/>
      <c r="AK3217" s="44"/>
      <c r="AL3217" s="4"/>
    </row>
    <row r="3218" spans="1:38" x14ac:dyDescent="0.35">
      <c r="A3218" s="140" t="s">
        <v>4595</v>
      </c>
      <c r="B3218" s="140" t="s">
        <v>4596</v>
      </c>
      <c r="C3218" s="140" t="s">
        <v>281</v>
      </c>
      <c r="D3218" s="140" t="s">
        <v>9</v>
      </c>
      <c r="E3218" s="140" t="s">
        <v>535</v>
      </c>
      <c r="F3218" s="140">
        <v>2018</v>
      </c>
      <c r="G3218" s="140" t="s">
        <v>5700</v>
      </c>
      <c r="H3218" s="140" t="s">
        <v>728</v>
      </c>
      <c r="I3218" s="140" t="s">
        <v>728</v>
      </c>
      <c r="J3218" s="140">
        <v>10712890.838324238</v>
      </c>
      <c r="K3218" s="140">
        <v>10712890.838324238</v>
      </c>
      <c r="L3218" s="140">
        <v>0</v>
      </c>
      <c r="M3218" s="140">
        <v>6509047.342336528</v>
      </c>
      <c r="N3218" s="140">
        <v>0</v>
      </c>
      <c r="O3218" s="140">
        <v>4203843.4959877087</v>
      </c>
      <c r="P3218" s="140">
        <v>0</v>
      </c>
      <c r="Q3218" s="140">
        <v>0</v>
      </c>
      <c r="R3218" s="140">
        <v>0</v>
      </c>
      <c r="S3218" s="140">
        <v>0</v>
      </c>
      <c r="T3218" s="140">
        <v>0</v>
      </c>
      <c r="U3218" s="140">
        <v>0</v>
      </c>
      <c r="V3218" s="140">
        <v>0</v>
      </c>
      <c r="W3218" s="140" t="s">
        <v>728</v>
      </c>
      <c r="X3218" s="140" t="s">
        <v>728</v>
      </c>
      <c r="Y3218" s="140">
        <v>0</v>
      </c>
      <c r="Z3218" s="140" t="s">
        <v>728</v>
      </c>
      <c r="AA3218" s="140" t="s">
        <v>728</v>
      </c>
      <c r="AB3218" s="140" t="s">
        <v>728</v>
      </c>
      <c r="AC3218" s="140" t="s">
        <v>728</v>
      </c>
      <c r="AD3218" s="140" t="s">
        <v>728</v>
      </c>
      <c r="AE3218" s="140" t="s">
        <v>728</v>
      </c>
      <c r="AF3218" s="140" t="s">
        <v>728</v>
      </c>
      <c r="AG3218" s="140" t="s">
        <v>728</v>
      </c>
      <c r="AH3218" s="140">
        <v>56882</v>
      </c>
      <c r="AI3218" s="44"/>
      <c r="AK3218" s="44"/>
      <c r="AL3218" s="4"/>
    </row>
    <row r="3219" spans="1:38" x14ac:dyDescent="0.35">
      <c r="A3219" s="140" t="s">
        <v>180</v>
      </c>
      <c r="B3219" s="140" t="s">
        <v>181</v>
      </c>
      <c r="C3219" s="140" t="s">
        <v>2</v>
      </c>
      <c r="D3219" s="140" t="s">
        <v>10</v>
      </c>
      <c r="E3219" s="140" t="s">
        <v>535</v>
      </c>
      <c r="F3219" s="140">
        <v>1995</v>
      </c>
      <c r="G3219" s="140" t="s">
        <v>2698</v>
      </c>
      <c r="H3219" s="140">
        <v>44843117123.266098</v>
      </c>
      <c r="I3219" s="140">
        <v>3684470613.2225828</v>
      </c>
      <c r="J3219" s="140">
        <v>28779426395.426258</v>
      </c>
      <c r="K3219" s="140">
        <v>28752988502.872154</v>
      </c>
      <c r="L3219" s="140">
        <v>8622921689.1017513</v>
      </c>
      <c r="M3219" s="140">
        <v>9574167730.0164108</v>
      </c>
      <c r="N3219" s="140">
        <v>69101034.047093987</v>
      </c>
      <c r="O3219" s="140">
        <v>1287906118.3723838</v>
      </c>
      <c r="P3219" s="140">
        <v>484703085.21739483</v>
      </c>
      <c r="Q3219" s="140">
        <v>8714188846.1171207</v>
      </c>
      <c r="R3219" s="140">
        <v>6705270742.2915869</v>
      </c>
      <c r="S3219" s="140">
        <v>2008918103.8255339</v>
      </c>
      <c r="T3219" s="140">
        <v>26437892.55410501</v>
      </c>
      <c r="U3219" s="140">
        <v>13278068.952524479</v>
      </c>
      <c r="V3219" s="140">
        <v>0</v>
      </c>
      <c r="W3219" s="140">
        <v>25624.791778954899</v>
      </c>
      <c r="X3219" s="140">
        <v>13252444.160745524</v>
      </c>
      <c r="Y3219" s="140">
        <v>13159823.60158053</v>
      </c>
      <c r="Z3219" s="140">
        <v>19306276467.842884</v>
      </c>
      <c r="AA3219" s="140">
        <v>13791153729.468088</v>
      </c>
      <c r="AB3219" s="140">
        <v>6122809455.4086037</v>
      </c>
      <c r="AC3219" s="140">
        <v>7668344274.0595131</v>
      </c>
      <c r="AD3219" s="140">
        <v>5515122738.3747692</v>
      </c>
      <c r="AE3219" s="140">
        <v>2448529420.5738931</v>
      </c>
      <c r="AF3219" s="140">
        <v>3066593317.8008952</v>
      </c>
      <c r="AG3219" s="140">
        <v>-6927056353.2256269</v>
      </c>
      <c r="AH3219" s="140">
        <v>15483286</v>
      </c>
      <c r="AI3219" s="44"/>
      <c r="AK3219" s="44"/>
      <c r="AL3219" s="4"/>
    </row>
    <row r="3220" spans="1:38" x14ac:dyDescent="0.35">
      <c r="A3220" s="140" t="s">
        <v>180</v>
      </c>
      <c r="B3220" s="140" t="s">
        <v>181</v>
      </c>
      <c r="C3220" s="140" t="s">
        <v>2</v>
      </c>
      <c r="D3220" s="140" t="s">
        <v>10</v>
      </c>
      <c r="E3220" s="140" t="s">
        <v>535</v>
      </c>
      <c r="F3220" s="140">
        <v>1996</v>
      </c>
      <c r="G3220" s="140" t="s">
        <v>2699</v>
      </c>
      <c r="H3220" s="140">
        <v>48690243809.085999</v>
      </c>
      <c r="I3220" s="140">
        <v>3908371026.0715756</v>
      </c>
      <c r="J3220" s="140">
        <v>29997532017.52948</v>
      </c>
      <c r="K3220" s="140">
        <v>29982613474.113571</v>
      </c>
      <c r="L3220" s="140">
        <v>9529204849.938818</v>
      </c>
      <c r="M3220" s="140">
        <v>9688220092.9615154</v>
      </c>
      <c r="N3220" s="140">
        <v>75162051.489051566</v>
      </c>
      <c r="O3220" s="140">
        <v>1394007068.6121812</v>
      </c>
      <c r="P3220" s="140">
        <v>482279917.73156166</v>
      </c>
      <c r="Q3220" s="140">
        <v>8813739493.3804455</v>
      </c>
      <c r="R3220" s="140">
        <v>6814864537.9881582</v>
      </c>
      <c r="S3220" s="140">
        <v>1998874955.3922877</v>
      </c>
      <c r="T3220" s="140">
        <v>14918543.415905785</v>
      </c>
      <c r="U3220" s="140">
        <v>11903337.630233698</v>
      </c>
      <c r="V3220" s="140">
        <v>0</v>
      </c>
      <c r="W3220" s="140">
        <v>36939.452818016267</v>
      </c>
      <c r="X3220" s="140">
        <v>11866398.177415682</v>
      </c>
      <c r="Y3220" s="140">
        <v>3015205.7856720868</v>
      </c>
      <c r="Z3220" s="140">
        <v>20196765460.980854</v>
      </c>
      <c r="AA3220" s="140">
        <v>14430218222.473843</v>
      </c>
      <c r="AB3220" s="140">
        <v>6406532644.7187366</v>
      </c>
      <c r="AC3220" s="140">
        <v>8023685577.7550764</v>
      </c>
      <c r="AD3220" s="140">
        <v>5766547238.5070114</v>
      </c>
      <c r="AE3220" s="140">
        <v>2560153461.3850474</v>
      </c>
      <c r="AF3220" s="140">
        <v>3206393777.1219583</v>
      </c>
      <c r="AG3220" s="140">
        <v>-5412424695.4959164</v>
      </c>
      <c r="AH3220" s="140">
        <v>15960442</v>
      </c>
      <c r="AI3220" s="44"/>
      <c r="AK3220" s="44"/>
      <c r="AL3220" s="4"/>
    </row>
    <row r="3221" spans="1:38" x14ac:dyDescent="0.35">
      <c r="A3221" s="140" t="s">
        <v>180</v>
      </c>
      <c r="B3221" s="140" t="s">
        <v>181</v>
      </c>
      <c r="C3221" s="140" t="s">
        <v>2</v>
      </c>
      <c r="D3221" s="140" t="s">
        <v>10</v>
      </c>
      <c r="E3221" s="140" t="s">
        <v>535</v>
      </c>
      <c r="F3221" s="140">
        <v>1997</v>
      </c>
      <c r="G3221" s="140" t="s">
        <v>2700</v>
      </c>
      <c r="H3221" s="140">
        <v>53686754560.11747</v>
      </c>
      <c r="I3221" s="140">
        <v>4186799320.8901672</v>
      </c>
      <c r="J3221" s="140">
        <v>30879670080.172752</v>
      </c>
      <c r="K3221" s="140">
        <v>30860975619.289455</v>
      </c>
      <c r="L3221" s="140">
        <v>9757915844.6286221</v>
      </c>
      <c r="M3221" s="140">
        <v>9796034753.2686806</v>
      </c>
      <c r="N3221" s="140">
        <v>81223068.931009144</v>
      </c>
      <c r="O3221" s="140">
        <v>1334595368.6550837</v>
      </c>
      <c r="P3221" s="140">
        <v>533691063.01232743</v>
      </c>
      <c r="Q3221" s="140">
        <v>9357515520.7937355</v>
      </c>
      <c r="R3221" s="140">
        <v>7145560055.6155176</v>
      </c>
      <c r="S3221" s="140">
        <v>2211955465.1782169</v>
      </c>
      <c r="T3221" s="140">
        <v>18694460.883295886</v>
      </c>
      <c r="U3221" s="140">
        <v>9847135.036624888</v>
      </c>
      <c r="V3221" s="140">
        <v>0</v>
      </c>
      <c r="W3221" s="140">
        <v>45380.160790987531</v>
      </c>
      <c r="X3221" s="140">
        <v>9801754.8758339006</v>
      </c>
      <c r="Y3221" s="140">
        <v>8847325.8466710001</v>
      </c>
      <c r="Z3221" s="140">
        <v>23608935886.203972</v>
      </c>
      <c r="AA3221" s="140">
        <v>16872213500.196245</v>
      </c>
      <c r="AB3221" s="140">
        <v>7562526150.0865173</v>
      </c>
      <c r="AC3221" s="140">
        <v>9309687350.109726</v>
      </c>
      <c r="AD3221" s="140">
        <v>6736722386.0077286</v>
      </c>
      <c r="AE3221" s="140">
        <v>3019558708.72925</v>
      </c>
      <c r="AF3221" s="140">
        <v>3717163677.2784967</v>
      </c>
      <c r="AG3221" s="140">
        <v>-4988650727.1494141</v>
      </c>
      <c r="AH3221" s="140">
        <v>16397183</v>
      </c>
      <c r="AI3221" s="44"/>
      <c r="AK3221" s="44"/>
      <c r="AL3221" s="4"/>
    </row>
    <row r="3222" spans="1:38" x14ac:dyDescent="0.35">
      <c r="A3222" s="140" t="s">
        <v>180</v>
      </c>
      <c r="B3222" s="140" t="s">
        <v>181</v>
      </c>
      <c r="C3222" s="140" t="s">
        <v>2</v>
      </c>
      <c r="D3222" s="140" t="s">
        <v>10</v>
      </c>
      <c r="E3222" s="140" t="s">
        <v>535</v>
      </c>
      <c r="F3222" s="140">
        <v>1998</v>
      </c>
      <c r="G3222" s="140" t="s">
        <v>2701</v>
      </c>
      <c r="H3222" s="140">
        <v>55620066488.849228</v>
      </c>
      <c r="I3222" s="140">
        <v>4454567771.1939468</v>
      </c>
      <c r="J3222" s="140">
        <v>31768379994.985428</v>
      </c>
      <c r="K3222" s="140">
        <v>31753326533.46048</v>
      </c>
      <c r="L3222" s="140">
        <v>10121208645.689905</v>
      </c>
      <c r="M3222" s="140">
        <v>9885396807.3489113</v>
      </c>
      <c r="N3222" s="140">
        <v>87284086.372966722</v>
      </c>
      <c r="O3222" s="140">
        <v>1304193317.6488004</v>
      </c>
      <c r="P3222" s="140">
        <v>573500944.13075447</v>
      </c>
      <c r="Q3222" s="140">
        <v>9781742732.2691402</v>
      </c>
      <c r="R3222" s="140">
        <v>7404789780.3221321</v>
      </c>
      <c r="S3222" s="140">
        <v>2376952951.9470086</v>
      </c>
      <c r="T3222" s="140">
        <v>15053461.524947908</v>
      </c>
      <c r="U3222" s="140">
        <v>8214585.8468054878</v>
      </c>
      <c r="V3222" s="140">
        <v>0</v>
      </c>
      <c r="W3222" s="140">
        <v>51232.402598741406</v>
      </c>
      <c r="X3222" s="140">
        <v>8163353.4442067463</v>
      </c>
      <c r="Y3222" s="140">
        <v>6838875.6781424209</v>
      </c>
      <c r="Z3222" s="140">
        <v>24858948421.855728</v>
      </c>
      <c r="AA3222" s="140">
        <v>17768024226.659954</v>
      </c>
      <c r="AB3222" s="140">
        <v>8618238934.6174717</v>
      </c>
      <c r="AC3222" s="140">
        <v>9149785292.0424843</v>
      </c>
      <c r="AD3222" s="140">
        <v>7090924195.1957731</v>
      </c>
      <c r="AE3222" s="140">
        <v>3439396423.7038345</v>
      </c>
      <c r="AF3222" s="140">
        <v>3651527771.4919353</v>
      </c>
      <c r="AG3222" s="140">
        <v>-5461829699.1858482</v>
      </c>
      <c r="AH3222" s="140">
        <v>16813949</v>
      </c>
      <c r="AI3222" s="44"/>
      <c r="AK3222" s="44"/>
      <c r="AL3222" s="4"/>
    </row>
    <row r="3223" spans="1:38" x14ac:dyDescent="0.35">
      <c r="A3223" s="140" t="s">
        <v>180</v>
      </c>
      <c r="B3223" s="140" t="s">
        <v>181</v>
      </c>
      <c r="C3223" s="140" t="s">
        <v>2</v>
      </c>
      <c r="D3223" s="140" t="s">
        <v>10</v>
      </c>
      <c r="E3223" s="140" t="s">
        <v>535</v>
      </c>
      <c r="F3223" s="140">
        <v>1999</v>
      </c>
      <c r="G3223" s="140" t="s">
        <v>2702</v>
      </c>
      <c r="H3223" s="140">
        <v>60352856808.805946</v>
      </c>
      <c r="I3223" s="140">
        <v>4789473509.4572945</v>
      </c>
      <c r="J3223" s="140">
        <v>32536234206.354374</v>
      </c>
      <c r="K3223" s="140">
        <v>32527310613.39904</v>
      </c>
      <c r="L3223" s="140">
        <v>9577762994.4644527</v>
      </c>
      <c r="M3223" s="140">
        <v>9975057193.2245064</v>
      </c>
      <c r="N3223" s="140">
        <v>93345079.309925303</v>
      </c>
      <c r="O3223" s="140">
        <v>1393354361.4808898</v>
      </c>
      <c r="P3223" s="140">
        <v>686198459.82489777</v>
      </c>
      <c r="Q3223" s="140">
        <v>10801592525.094368</v>
      </c>
      <c r="R3223" s="140">
        <v>7957549334.9398088</v>
      </c>
      <c r="S3223" s="140">
        <v>2844043190.1545587</v>
      </c>
      <c r="T3223" s="140">
        <v>8923592.9553357195</v>
      </c>
      <c r="U3223" s="140">
        <v>6190401.0912912777</v>
      </c>
      <c r="V3223" s="140">
        <v>0</v>
      </c>
      <c r="W3223" s="140">
        <v>68939.623580877902</v>
      </c>
      <c r="X3223" s="140">
        <v>6121461.4677104</v>
      </c>
      <c r="Y3223" s="140">
        <v>2733191.8640444418</v>
      </c>
      <c r="Z3223" s="140">
        <v>29185991570.706844</v>
      </c>
      <c r="AA3223" s="140">
        <v>20867031534.068508</v>
      </c>
      <c r="AB3223" s="140">
        <v>10409815782.22393</v>
      </c>
      <c r="AC3223" s="140">
        <v>10457215751.84458</v>
      </c>
      <c r="AD3223" s="140">
        <v>8318960036.6383801</v>
      </c>
      <c r="AE3223" s="140">
        <v>4150031658.2980537</v>
      </c>
      <c r="AF3223" s="140">
        <v>4168928378.3403053</v>
      </c>
      <c r="AG3223" s="140">
        <v>-6158842477.712575</v>
      </c>
      <c r="AH3223" s="140">
        <v>17244188</v>
      </c>
      <c r="AI3223" s="44"/>
      <c r="AK3223" s="44"/>
      <c r="AL3223" s="4"/>
    </row>
    <row r="3224" spans="1:38" x14ac:dyDescent="0.35">
      <c r="A3224" s="140" t="s">
        <v>180</v>
      </c>
      <c r="B3224" s="140" t="s">
        <v>181</v>
      </c>
      <c r="C3224" s="140" t="s">
        <v>2</v>
      </c>
      <c r="D3224" s="140" t="s">
        <v>10</v>
      </c>
      <c r="E3224" s="140" t="s">
        <v>535</v>
      </c>
      <c r="F3224" s="140">
        <v>2000</v>
      </c>
      <c r="G3224" s="140" t="s">
        <v>2703</v>
      </c>
      <c r="H3224" s="140">
        <v>57296682620.856827</v>
      </c>
      <c r="I3224" s="140">
        <v>5396043059.4525557</v>
      </c>
      <c r="J3224" s="140">
        <v>31779626850.71418</v>
      </c>
      <c r="K3224" s="140">
        <v>31774501789.256195</v>
      </c>
      <c r="L3224" s="140">
        <v>8238559139.2202749</v>
      </c>
      <c r="M3224" s="140">
        <v>10011876762.659437</v>
      </c>
      <c r="N3224" s="140">
        <v>99406096.751882881</v>
      </c>
      <c r="O3224" s="140">
        <v>1227279351.5161123</v>
      </c>
      <c r="P3224" s="140">
        <v>797885971.09439754</v>
      </c>
      <c r="Q3224" s="140">
        <v>11399494468.01409</v>
      </c>
      <c r="R3224" s="140">
        <v>8092547140.8662949</v>
      </c>
      <c r="S3224" s="140">
        <v>3306947327.1477942</v>
      </c>
      <c r="T3224" s="140">
        <v>5125061.4579817653</v>
      </c>
      <c r="U3224" s="140">
        <v>3569628.2123920955</v>
      </c>
      <c r="V3224" s="140">
        <v>0</v>
      </c>
      <c r="W3224" s="140">
        <v>146810.61319347625</v>
      </c>
      <c r="X3224" s="140">
        <v>3422817.5991986194</v>
      </c>
      <c r="Y3224" s="140">
        <v>1555433.2455896698</v>
      </c>
      <c r="Z3224" s="140">
        <v>27086085630.467365</v>
      </c>
      <c r="AA3224" s="140">
        <v>19369588265.617302</v>
      </c>
      <c r="AB3224" s="140">
        <v>11065650405.162863</v>
      </c>
      <c r="AC3224" s="140">
        <v>8303937860.4544392</v>
      </c>
      <c r="AD3224" s="140">
        <v>7716497364.8500652</v>
      </c>
      <c r="AE3224" s="140">
        <v>4408357112.2346687</v>
      </c>
      <c r="AF3224" s="140">
        <v>3308140252.6153841</v>
      </c>
      <c r="AG3224" s="140">
        <v>-6965072919.7772827</v>
      </c>
      <c r="AH3224" s="140">
        <v>17711927</v>
      </c>
      <c r="AI3224" s="44"/>
      <c r="AK3224" s="44"/>
      <c r="AL3224" s="4"/>
    </row>
    <row r="3225" spans="1:38" x14ac:dyDescent="0.35">
      <c r="A3225" s="140" t="s">
        <v>180</v>
      </c>
      <c r="B3225" s="140" t="s">
        <v>181</v>
      </c>
      <c r="C3225" s="140" t="s">
        <v>2</v>
      </c>
      <c r="D3225" s="140" t="s">
        <v>10</v>
      </c>
      <c r="E3225" s="140" t="s">
        <v>535</v>
      </c>
      <c r="F3225" s="140">
        <v>2001</v>
      </c>
      <c r="G3225" s="140" t="s">
        <v>2704</v>
      </c>
      <c r="H3225" s="140">
        <v>66212540677.993393</v>
      </c>
      <c r="I3225" s="140">
        <v>5784205866.4253483</v>
      </c>
      <c r="J3225" s="140">
        <v>31427456812.385384</v>
      </c>
      <c r="K3225" s="140">
        <v>31421376582.19799</v>
      </c>
      <c r="L3225" s="140">
        <v>7696402861.2898312</v>
      </c>
      <c r="M3225" s="140">
        <v>10161865817.401384</v>
      </c>
      <c r="N3225" s="140">
        <v>105467114.19384046</v>
      </c>
      <c r="O3225" s="140">
        <v>1078624356.3095229</v>
      </c>
      <c r="P3225" s="140">
        <v>932580048.09725034</v>
      </c>
      <c r="Q3225" s="140">
        <v>11446436384.906158</v>
      </c>
      <c r="R3225" s="140">
        <v>7655642939.7719803</v>
      </c>
      <c r="S3225" s="140">
        <v>3790793445.1341777</v>
      </c>
      <c r="T3225" s="140">
        <v>6080230.1873951377</v>
      </c>
      <c r="U3225" s="140">
        <v>4713087.8659642152</v>
      </c>
      <c r="V3225" s="140">
        <v>0</v>
      </c>
      <c r="W3225" s="140">
        <v>317829.75196714996</v>
      </c>
      <c r="X3225" s="140">
        <v>4395258.1139970655</v>
      </c>
      <c r="Y3225" s="140">
        <v>1367142.3214309227</v>
      </c>
      <c r="Z3225" s="140">
        <v>37407001302.61689</v>
      </c>
      <c r="AA3225" s="140">
        <v>26780952097.749771</v>
      </c>
      <c r="AB3225" s="140">
        <v>14935396933.054365</v>
      </c>
      <c r="AC3225" s="140">
        <v>11845555164.695404</v>
      </c>
      <c r="AD3225" s="140">
        <v>10626049204.867121</v>
      </c>
      <c r="AE3225" s="140">
        <v>5926012717.0083427</v>
      </c>
      <c r="AF3225" s="140">
        <v>4700036487.8587494</v>
      </c>
      <c r="AG3225" s="140">
        <v>-8406123303.4342442</v>
      </c>
      <c r="AH3225" s="140">
        <v>18221888</v>
      </c>
      <c r="AI3225" s="44"/>
      <c r="AK3225" s="44"/>
      <c r="AL3225" s="4"/>
    </row>
    <row r="3226" spans="1:38" x14ac:dyDescent="0.35">
      <c r="A3226" s="140" t="s">
        <v>180</v>
      </c>
      <c r="B3226" s="140" t="s">
        <v>181</v>
      </c>
      <c r="C3226" s="140" t="s">
        <v>2</v>
      </c>
      <c r="D3226" s="140" t="s">
        <v>10</v>
      </c>
      <c r="E3226" s="140" t="s">
        <v>535</v>
      </c>
      <c r="F3226" s="140">
        <v>2002</v>
      </c>
      <c r="G3226" s="140" t="s">
        <v>2705</v>
      </c>
      <c r="H3226" s="140">
        <v>68661241540.774101</v>
      </c>
      <c r="I3226" s="140">
        <v>6352246771.896018</v>
      </c>
      <c r="J3226" s="140">
        <v>31711257751.942295</v>
      </c>
      <c r="K3226" s="140">
        <v>31703800299.126503</v>
      </c>
      <c r="L3226" s="140">
        <v>7776122073.1750212</v>
      </c>
      <c r="M3226" s="140">
        <v>10323216970.918518</v>
      </c>
      <c r="N3226" s="140">
        <v>111528131.63579804</v>
      </c>
      <c r="O3226" s="140">
        <v>905954766.30614996</v>
      </c>
      <c r="P3226" s="140">
        <v>1012649236.7730422</v>
      </c>
      <c r="Q3226" s="140">
        <v>11574329120.317974</v>
      </c>
      <c r="R3226" s="140">
        <v>7535815186.6327982</v>
      </c>
      <c r="S3226" s="140">
        <v>4038513933.6851749</v>
      </c>
      <c r="T3226" s="140">
        <v>7457452.815792813</v>
      </c>
      <c r="U3226" s="140">
        <v>6509503.049170332</v>
      </c>
      <c r="V3226" s="140">
        <v>0</v>
      </c>
      <c r="W3226" s="140">
        <v>654670.1648060499</v>
      </c>
      <c r="X3226" s="140">
        <v>5854832.8843642818</v>
      </c>
      <c r="Y3226" s="140">
        <v>947949.76662248117</v>
      </c>
      <c r="Z3226" s="140">
        <v>39023620860.452377</v>
      </c>
      <c r="AA3226" s="140">
        <v>27969369673.370396</v>
      </c>
      <c r="AB3226" s="140">
        <v>14869493434.255278</v>
      </c>
      <c r="AC3226" s="140">
        <v>13099876239.115118</v>
      </c>
      <c r="AD3226" s="140">
        <v>11054251187.081982</v>
      </c>
      <c r="AE3226" s="140">
        <v>5876825876.5381498</v>
      </c>
      <c r="AF3226" s="140">
        <v>5177425310.5438528</v>
      </c>
      <c r="AG3226" s="140">
        <v>-8425883843.5165882</v>
      </c>
      <c r="AH3226" s="140">
        <v>18764155</v>
      </c>
      <c r="AI3226" s="44"/>
      <c r="AK3226" s="44"/>
      <c r="AL3226" s="4"/>
    </row>
    <row r="3227" spans="1:38" x14ac:dyDescent="0.35">
      <c r="A3227" s="140" t="s">
        <v>180</v>
      </c>
      <c r="B3227" s="140" t="s">
        <v>181</v>
      </c>
      <c r="C3227" s="140" t="s">
        <v>2</v>
      </c>
      <c r="D3227" s="140" t="s">
        <v>10</v>
      </c>
      <c r="E3227" s="140" t="s">
        <v>535</v>
      </c>
      <c r="F3227" s="140">
        <v>2003</v>
      </c>
      <c r="G3227" s="140" t="s">
        <v>2706</v>
      </c>
      <c r="H3227" s="140">
        <v>67004141047.088249</v>
      </c>
      <c r="I3227" s="140">
        <v>6821265480.791625</v>
      </c>
      <c r="J3227" s="140">
        <v>32663642709.985001</v>
      </c>
      <c r="K3227" s="140">
        <v>32653648900.350845</v>
      </c>
      <c r="L3227" s="140">
        <v>8795948494.3240528</v>
      </c>
      <c r="M3227" s="140">
        <v>10497536205.97957</v>
      </c>
      <c r="N3227" s="140">
        <v>117589149.07775563</v>
      </c>
      <c r="O3227" s="140">
        <v>1203888901.4113548</v>
      </c>
      <c r="P3227" s="140">
        <v>1116211310.4154625</v>
      </c>
      <c r="Q3227" s="140">
        <v>10922474839.142653</v>
      </c>
      <c r="R3227" s="140">
        <v>6553470499.4869785</v>
      </c>
      <c r="S3227" s="140">
        <v>4369004339.655674</v>
      </c>
      <c r="T3227" s="140">
        <v>9993809.6341513209</v>
      </c>
      <c r="U3227" s="140">
        <v>8555226.8880457301</v>
      </c>
      <c r="V3227" s="140">
        <v>0</v>
      </c>
      <c r="W3227" s="140">
        <v>1043603.8119879863</v>
      </c>
      <c r="X3227" s="140">
        <v>7511623.0760577433</v>
      </c>
      <c r="Y3227" s="140">
        <v>1438582.7461055899</v>
      </c>
      <c r="Z3227" s="140">
        <v>36120050648.851799</v>
      </c>
      <c r="AA3227" s="140">
        <v>25928922045.039474</v>
      </c>
      <c r="AB3227" s="140">
        <v>17820483701.639828</v>
      </c>
      <c r="AC3227" s="140">
        <v>8108438343.3995848</v>
      </c>
      <c r="AD3227" s="140">
        <v>10191128603.812384</v>
      </c>
      <c r="AE3227" s="140">
        <v>7004180153.3472767</v>
      </c>
      <c r="AF3227" s="140">
        <v>3186948450.465095</v>
      </c>
      <c r="AG3227" s="140">
        <v>-8600817792.5401783</v>
      </c>
      <c r="AH3227" s="140">
        <v>19331100</v>
      </c>
      <c r="AI3227" s="44"/>
      <c r="AK3227" s="44"/>
      <c r="AL3227" s="4"/>
    </row>
    <row r="3228" spans="1:38" x14ac:dyDescent="0.35">
      <c r="A3228" s="140" t="s">
        <v>180</v>
      </c>
      <c r="B3228" s="140" t="s">
        <v>181</v>
      </c>
      <c r="C3228" s="140" t="s">
        <v>2</v>
      </c>
      <c r="D3228" s="140" t="s">
        <v>10</v>
      </c>
      <c r="E3228" s="140" t="s">
        <v>535</v>
      </c>
      <c r="F3228" s="140">
        <v>2004</v>
      </c>
      <c r="G3228" s="140" t="s">
        <v>2707</v>
      </c>
      <c r="H3228" s="140">
        <v>72496449463.433731</v>
      </c>
      <c r="I3228" s="140">
        <v>7219214580.0503416</v>
      </c>
      <c r="J3228" s="140">
        <v>34078576940.53759</v>
      </c>
      <c r="K3228" s="140">
        <v>33863443768.616783</v>
      </c>
      <c r="L3228" s="140">
        <v>9707078567.3229923</v>
      </c>
      <c r="M3228" s="140">
        <v>10641896118.936914</v>
      </c>
      <c r="N3228" s="140">
        <v>123650142.01471421</v>
      </c>
      <c r="O3228" s="140">
        <v>1039840804.0967885</v>
      </c>
      <c r="P3228" s="140">
        <v>1161205848.6282969</v>
      </c>
      <c r="Q3228" s="140">
        <v>11189772287.617077</v>
      </c>
      <c r="R3228" s="140">
        <v>6727376812.7231884</v>
      </c>
      <c r="S3228" s="140">
        <v>4462395474.8938894</v>
      </c>
      <c r="T3228" s="140">
        <v>215133171.92080921</v>
      </c>
      <c r="U3228" s="140">
        <v>213487590.34492666</v>
      </c>
      <c r="V3228" s="140">
        <v>7594250.5018370114</v>
      </c>
      <c r="W3228" s="140">
        <v>196215628.06624702</v>
      </c>
      <c r="X3228" s="140">
        <v>9677711.7768426277</v>
      </c>
      <c r="Y3228" s="140">
        <v>1645581.5758825606</v>
      </c>
      <c r="Z3228" s="140">
        <v>38752509815.003601</v>
      </c>
      <c r="AA3228" s="140">
        <v>27856510475.640778</v>
      </c>
      <c r="AB3228" s="140">
        <v>19854145819.183365</v>
      </c>
      <c r="AC3228" s="140">
        <v>8002364656.4574118</v>
      </c>
      <c r="AD3228" s="140">
        <v>10895999339.362827</v>
      </c>
      <c r="AE3228" s="140">
        <v>7765895872.6581154</v>
      </c>
      <c r="AF3228" s="140">
        <v>3130103466.7047539</v>
      </c>
      <c r="AG3228" s="140">
        <v>-7553851872.1577911</v>
      </c>
      <c r="AH3228" s="140">
        <v>19910552</v>
      </c>
      <c r="AI3228" s="44"/>
      <c r="AK3228" s="44"/>
      <c r="AL3228" s="4"/>
    </row>
    <row r="3229" spans="1:38" x14ac:dyDescent="0.35">
      <c r="A3229" s="140" t="s">
        <v>180</v>
      </c>
      <c r="B3229" s="140" t="s">
        <v>181</v>
      </c>
      <c r="C3229" s="140" t="s">
        <v>2</v>
      </c>
      <c r="D3229" s="140" t="s">
        <v>10</v>
      </c>
      <c r="E3229" s="140" t="s">
        <v>535</v>
      </c>
      <c r="F3229" s="140">
        <v>2005</v>
      </c>
      <c r="G3229" s="140" t="s">
        <v>2708</v>
      </c>
      <c r="H3229" s="140">
        <v>78346378862.706909</v>
      </c>
      <c r="I3229" s="140">
        <v>7660625487.5141411</v>
      </c>
      <c r="J3229" s="140">
        <v>36865369631.190598</v>
      </c>
      <c r="K3229" s="140">
        <v>36299446906.081314</v>
      </c>
      <c r="L3229" s="140">
        <v>10497444148.629683</v>
      </c>
      <c r="M3229" s="140">
        <v>10795113950.870094</v>
      </c>
      <c r="N3229" s="140">
        <v>129711159.45667179</v>
      </c>
      <c r="O3229" s="140">
        <v>859829177.51105177</v>
      </c>
      <c r="P3229" s="140">
        <v>1221717977.3324299</v>
      </c>
      <c r="Q3229" s="140">
        <v>12795630492.281384</v>
      </c>
      <c r="R3229" s="140">
        <v>8184616083.0410347</v>
      </c>
      <c r="S3229" s="140">
        <v>4611014409.2403498</v>
      </c>
      <c r="T3229" s="140">
        <v>565922725.10928154</v>
      </c>
      <c r="U3229" s="140">
        <v>563969791.99964535</v>
      </c>
      <c r="V3229" s="140">
        <v>29775072.137915242</v>
      </c>
      <c r="W3229" s="140">
        <v>524742805.40632683</v>
      </c>
      <c r="X3229" s="140">
        <v>9451914.4554033447</v>
      </c>
      <c r="Y3229" s="140">
        <v>1952933.1096361475</v>
      </c>
      <c r="Z3229" s="140">
        <v>41365952763.880669</v>
      </c>
      <c r="AA3229" s="140">
        <v>29771270086.431324</v>
      </c>
      <c r="AB3229" s="140">
        <v>19903595053.014866</v>
      </c>
      <c r="AC3229" s="140">
        <v>9867675033.4164619</v>
      </c>
      <c r="AD3229" s="140">
        <v>11594682677.449341</v>
      </c>
      <c r="AE3229" s="140">
        <v>7751629947.6029816</v>
      </c>
      <c r="AF3229" s="140">
        <v>3843052729.8463726</v>
      </c>
      <c r="AG3229" s="140">
        <v>-7545569019.8784904</v>
      </c>
      <c r="AH3229" s="140">
        <v>20493925</v>
      </c>
      <c r="AI3229" s="44"/>
      <c r="AK3229" s="44"/>
      <c r="AL3229" s="4"/>
    </row>
    <row r="3230" spans="1:38" x14ac:dyDescent="0.35">
      <c r="A3230" s="140" t="s">
        <v>180</v>
      </c>
      <c r="B3230" s="140" t="s">
        <v>181</v>
      </c>
      <c r="C3230" s="140" t="s">
        <v>2</v>
      </c>
      <c r="D3230" s="140" t="s">
        <v>10</v>
      </c>
      <c r="E3230" s="140" t="s">
        <v>535</v>
      </c>
      <c r="F3230" s="140">
        <v>2006</v>
      </c>
      <c r="G3230" s="140" t="s">
        <v>2709</v>
      </c>
      <c r="H3230" s="140">
        <v>84095873250.228134</v>
      </c>
      <c r="I3230" s="140">
        <v>8117029990.7033777</v>
      </c>
      <c r="J3230" s="140">
        <v>39407456775.255569</v>
      </c>
      <c r="K3230" s="140">
        <v>38277181526.508469</v>
      </c>
      <c r="L3230" s="140">
        <v>11195966453.160141</v>
      </c>
      <c r="M3230" s="140">
        <v>10998450082.537395</v>
      </c>
      <c r="N3230" s="140">
        <v>135772176.89862937</v>
      </c>
      <c r="O3230" s="140">
        <v>616440691.81901968</v>
      </c>
      <c r="P3230" s="140">
        <v>1268832151.2437909</v>
      </c>
      <c r="Q3230" s="140">
        <v>14061719970.849495</v>
      </c>
      <c r="R3230" s="140">
        <v>9356985125.9596004</v>
      </c>
      <c r="S3230" s="140">
        <v>4704734844.8898954</v>
      </c>
      <c r="T3230" s="140">
        <v>1130275248.7471015</v>
      </c>
      <c r="U3230" s="140">
        <v>1126943191.1045167</v>
      </c>
      <c r="V3230" s="140">
        <v>65921386.497708663</v>
      </c>
      <c r="W3230" s="140">
        <v>1048770818.871109</v>
      </c>
      <c r="X3230" s="140">
        <v>12250985.735699065</v>
      </c>
      <c r="Y3230" s="140">
        <v>3332057.642584824</v>
      </c>
      <c r="Z3230" s="140">
        <v>45833356515.537796</v>
      </c>
      <c r="AA3230" s="140">
        <v>33011065815.399025</v>
      </c>
      <c r="AB3230" s="140">
        <v>21491176201.48032</v>
      </c>
      <c r="AC3230" s="140">
        <v>11519889613.918707</v>
      </c>
      <c r="AD3230" s="140">
        <v>12822290700.138771</v>
      </c>
      <c r="AE3230" s="140">
        <v>8347688932.077342</v>
      </c>
      <c r="AF3230" s="140">
        <v>4474601768.0613861</v>
      </c>
      <c r="AG3230" s="140">
        <v>-9261970031.2686024</v>
      </c>
      <c r="AH3230" s="140">
        <v>21080110</v>
      </c>
      <c r="AI3230" s="44"/>
      <c r="AK3230" s="44"/>
      <c r="AL3230" s="4"/>
    </row>
    <row r="3231" spans="1:38" x14ac:dyDescent="0.35">
      <c r="A3231" s="140" t="s">
        <v>180</v>
      </c>
      <c r="B3231" s="140" t="s">
        <v>181</v>
      </c>
      <c r="C3231" s="140" t="s">
        <v>2</v>
      </c>
      <c r="D3231" s="140" t="s">
        <v>10</v>
      </c>
      <c r="E3231" s="140" t="s">
        <v>535</v>
      </c>
      <c r="F3231" s="140">
        <v>2007</v>
      </c>
      <c r="G3231" s="140" t="s">
        <v>2710</v>
      </c>
      <c r="H3231" s="140">
        <v>97473554255.463058</v>
      </c>
      <c r="I3231" s="140">
        <v>8584411100.7354622</v>
      </c>
      <c r="J3231" s="140">
        <v>43512542276.431923</v>
      </c>
      <c r="K3231" s="140">
        <v>41717874268.751556</v>
      </c>
      <c r="L3231" s="140">
        <v>12295812780.022614</v>
      </c>
      <c r="M3231" s="140">
        <v>11117609485.654501</v>
      </c>
      <c r="N3231" s="140">
        <v>141833194.34058696</v>
      </c>
      <c r="O3231" s="140">
        <v>394503912.60343689</v>
      </c>
      <c r="P3231" s="140">
        <v>1331551209.4161577</v>
      </c>
      <c r="Q3231" s="140">
        <v>16436563686.71426</v>
      </c>
      <c r="R3231" s="140">
        <v>11584480147.931883</v>
      </c>
      <c r="S3231" s="140">
        <v>4852083538.7823763</v>
      </c>
      <c r="T3231" s="140">
        <v>1794668007.6803613</v>
      </c>
      <c r="U3231" s="140">
        <v>1789665992.6879139</v>
      </c>
      <c r="V3231" s="140">
        <v>122611571.86876211</v>
      </c>
      <c r="W3231" s="140">
        <v>1653261491.6866152</v>
      </c>
      <c r="X3231" s="140">
        <v>13792929.132536657</v>
      </c>
      <c r="Y3231" s="140">
        <v>5002014.9924473781</v>
      </c>
      <c r="Z3231" s="140">
        <v>51557354193.649864</v>
      </c>
      <c r="AA3231" s="140">
        <v>37134985284.339607</v>
      </c>
      <c r="AB3231" s="140">
        <v>22988226305.150719</v>
      </c>
      <c r="AC3231" s="140">
        <v>14146758979.188889</v>
      </c>
      <c r="AD3231" s="140">
        <v>14422368909.310253</v>
      </c>
      <c r="AE3231" s="140">
        <v>8928095105.0602036</v>
      </c>
      <c r="AF3231" s="140">
        <v>5494273804.2500887</v>
      </c>
      <c r="AG3231" s="140">
        <v>-6180753315.3541784</v>
      </c>
      <c r="AH3231" s="140">
        <v>21673316</v>
      </c>
      <c r="AI3231" s="44"/>
      <c r="AK3231" s="44"/>
      <c r="AL3231" s="4"/>
    </row>
    <row r="3232" spans="1:38" x14ac:dyDescent="0.35">
      <c r="A3232" s="140" t="s">
        <v>180</v>
      </c>
      <c r="B3232" s="140" t="s">
        <v>181</v>
      </c>
      <c r="C3232" s="140" t="s">
        <v>2</v>
      </c>
      <c r="D3232" s="140" t="s">
        <v>10</v>
      </c>
      <c r="E3232" s="140" t="s">
        <v>535</v>
      </c>
      <c r="F3232" s="140">
        <v>2008</v>
      </c>
      <c r="G3232" s="140" t="s">
        <v>2711</v>
      </c>
      <c r="H3232" s="140">
        <v>106253683643.59404</v>
      </c>
      <c r="I3232" s="140">
        <v>9488547923.951786</v>
      </c>
      <c r="J3232" s="140">
        <v>46512633293.116196</v>
      </c>
      <c r="K3232" s="140">
        <v>43990284306.069511</v>
      </c>
      <c r="L3232" s="140">
        <v>12656979046.14467</v>
      </c>
      <c r="M3232" s="140">
        <v>11303732179.738211</v>
      </c>
      <c r="N3232" s="140">
        <v>147894187.27754554</v>
      </c>
      <c r="O3232" s="140">
        <v>145021054.03916976</v>
      </c>
      <c r="P3232" s="140">
        <v>1378553231.134932</v>
      </c>
      <c r="Q3232" s="140">
        <v>18358104607.734985</v>
      </c>
      <c r="R3232" s="140">
        <v>13419972231.010925</v>
      </c>
      <c r="S3232" s="140">
        <v>4938132376.7240591</v>
      </c>
      <c r="T3232" s="140">
        <v>2522348987.0466843</v>
      </c>
      <c r="U3232" s="140">
        <v>2512539476.2380381</v>
      </c>
      <c r="V3232" s="140">
        <v>194455346.44992727</v>
      </c>
      <c r="W3232" s="140">
        <v>2294982000.3523607</v>
      </c>
      <c r="X3232" s="140">
        <v>23102129.435750231</v>
      </c>
      <c r="Y3232" s="140">
        <v>9809510.8086463697</v>
      </c>
      <c r="Z3232" s="140">
        <v>56081604992.439545</v>
      </c>
      <c r="AA3232" s="140">
        <v>40381223630.838837</v>
      </c>
      <c r="AB3232" s="140">
        <v>25656777673.497913</v>
      </c>
      <c r="AC3232" s="140">
        <v>14724445957.340916</v>
      </c>
      <c r="AD3232" s="140">
        <v>15700381361.600712</v>
      </c>
      <c r="AE3232" s="140">
        <v>9975457843.1369801</v>
      </c>
      <c r="AF3232" s="140">
        <v>5724923518.4637165</v>
      </c>
      <c r="AG3232" s="140">
        <v>-5829102565.9134741</v>
      </c>
      <c r="AH3232" s="140">
        <v>22276596</v>
      </c>
      <c r="AI3232" s="44"/>
      <c r="AK3232" s="44"/>
      <c r="AL3232" s="4"/>
    </row>
    <row r="3233" spans="1:38" x14ac:dyDescent="0.35">
      <c r="A3233" s="140" t="s">
        <v>180</v>
      </c>
      <c r="B3233" s="140" t="s">
        <v>181</v>
      </c>
      <c r="C3233" s="140" t="s">
        <v>2</v>
      </c>
      <c r="D3233" s="140" t="s">
        <v>10</v>
      </c>
      <c r="E3233" s="140" t="s">
        <v>535</v>
      </c>
      <c r="F3233" s="140">
        <v>2009</v>
      </c>
      <c r="G3233" s="140" t="s">
        <v>2712</v>
      </c>
      <c r="H3233" s="140">
        <v>112220285466.54526</v>
      </c>
      <c r="I3233" s="140">
        <v>10424369951.461632</v>
      </c>
      <c r="J3233" s="140">
        <v>49301789212.944717</v>
      </c>
      <c r="K3233" s="140">
        <v>46185236496.331985</v>
      </c>
      <c r="L3233" s="140">
        <v>14065782157.727814</v>
      </c>
      <c r="M3233" s="140">
        <v>11456995093.765141</v>
      </c>
      <c r="N3233" s="140">
        <v>153955204.7195031</v>
      </c>
      <c r="O3233" s="140">
        <v>242218032.63734093</v>
      </c>
      <c r="P3233" s="140">
        <v>1393037446.905236</v>
      </c>
      <c r="Q3233" s="140">
        <v>18873248560.57695</v>
      </c>
      <c r="R3233" s="140">
        <v>13966477572.045952</v>
      </c>
      <c r="S3233" s="140">
        <v>4906770988.5309992</v>
      </c>
      <c r="T3233" s="140">
        <v>3116552716.6127334</v>
      </c>
      <c r="U3233" s="140">
        <v>3097399911.4259357</v>
      </c>
      <c r="V3233" s="140">
        <v>190904238.73613206</v>
      </c>
      <c r="W3233" s="140">
        <v>2881846715.5237136</v>
      </c>
      <c r="X3233" s="140">
        <v>24648957.166089803</v>
      </c>
      <c r="Y3233" s="140">
        <v>19152805.18679779</v>
      </c>
      <c r="Z3233" s="140">
        <v>59869492838.7836</v>
      </c>
      <c r="AA3233" s="140">
        <v>43107025771.220062</v>
      </c>
      <c r="AB3233" s="140">
        <v>28364604311.774498</v>
      </c>
      <c r="AC3233" s="140">
        <v>14742421459.445566</v>
      </c>
      <c r="AD3233" s="140">
        <v>16762467067.563536</v>
      </c>
      <c r="AE3233" s="140">
        <v>11029773851.343403</v>
      </c>
      <c r="AF3233" s="140">
        <v>5732693216.2201061</v>
      </c>
      <c r="AG3233" s="140">
        <v>-7375366536.6447001</v>
      </c>
      <c r="AH3233" s="140">
        <v>22894710</v>
      </c>
      <c r="AI3233" s="44"/>
      <c r="AK3233" s="44"/>
      <c r="AL3233" s="4"/>
    </row>
    <row r="3234" spans="1:38" x14ac:dyDescent="0.35">
      <c r="A3234" s="140" t="s">
        <v>180</v>
      </c>
      <c r="B3234" s="140" t="s">
        <v>181</v>
      </c>
      <c r="C3234" s="140" t="s">
        <v>2</v>
      </c>
      <c r="D3234" s="140" t="s">
        <v>10</v>
      </c>
      <c r="E3234" s="140" t="s">
        <v>535</v>
      </c>
      <c r="F3234" s="140">
        <v>2010</v>
      </c>
      <c r="G3234" s="140" t="s">
        <v>2713</v>
      </c>
      <c r="H3234" s="140">
        <v>118142677369.35974</v>
      </c>
      <c r="I3234" s="140">
        <v>11547838235.539204</v>
      </c>
      <c r="J3234" s="140">
        <v>52174900344.317818</v>
      </c>
      <c r="K3234" s="140">
        <v>48061092821.240044</v>
      </c>
      <c r="L3234" s="140">
        <v>15621347424.297396</v>
      </c>
      <c r="M3234" s="140">
        <v>11599131960.218925</v>
      </c>
      <c r="N3234" s="140">
        <v>160016222.1614607</v>
      </c>
      <c r="O3234" s="140">
        <v>319053400.09291613</v>
      </c>
      <c r="P3234" s="140">
        <v>1398925448.0867634</v>
      </c>
      <c r="Q3234" s="140">
        <v>18962618366.382584</v>
      </c>
      <c r="R3234" s="140">
        <v>14115961642.798412</v>
      </c>
      <c r="S3234" s="140">
        <v>4846656723.5841722</v>
      </c>
      <c r="T3234" s="140">
        <v>4113807523.0777731</v>
      </c>
      <c r="U3234" s="140">
        <v>4093357127.3791409</v>
      </c>
      <c r="V3234" s="140">
        <v>491929452.8143267</v>
      </c>
      <c r="W3234" s="140">
        <v>3569001798.4772582</v>
      </c>
      <c r="X3234" s="140">
        <v>32425876.087556042</v>
      </c>
      <c r="Y3234" s="140">
        <v>20450395.698632419</v>
      </c>
      <c r="Z3234" s="140">
        <v>63691034894.716072</v>
      </c>
      <c r="AA3234" s="140">
        <v>45853451670.069305</v>
      </c>
      <c r="AB3234" s="140">
        <v>29641255463.834427</v>
      </c>
      <c r="AC3234" s="140">
        <v>16212196206.234976</v>
      </c>
      <c r="AD3234" s="140">
        <v>17837583224.646767</v>
      </c>
      <c r="AE3234" s="140">
        <v>11530830111.188501</v>
      </c>
      <c r="AF3234" s="140">
        <v>6306753113.4582815</v>
      </c>
      <c r="AG3234" s="140">
        <v>-9271096105.2133427</v>
      </c>
      <c r="AH3234" s="140">
        <v>23531574</v>
      </c>
      <c r="AI3234" s="44"/>
      <c r="AK3234" s="44"/>
      <c r="AL3234" s="4"/>
    </row>
    <row r="3235" spans="1:38" x14ac:dyDescent="0.35">
      <c r="A3235" s="140" t="s">
        <v>180</v>
      </c>
      <c r="B3235" s="140" t="s">
        <v>181</v>
      </c>
      <c r="C3235" s="140" t="s">
        <v>2</v>
      </c>
      <c r="D3235" s="140" t="s">
        <v>10</v>
      </c>
      <c r="E3235" s="140" t="s">
        <v>535</v>
      </c>
      <c r="F3235" s="140">
        <v>2011</v>
      </c>
      <c r="G3235" s="140" t="s">
        <v>2714</v>
      </c>
      <c r="H3235" s="140">
        <v>127948406328.06041</v>
      </c>
      <c r="I3235" s="140">
        <v>12883235301.781658</v>
      </c>
      <c r="J3235" s="140">
        <v>56495492295.596237</v>
      </c>
      <c r="K3235" s="140">
        <v>51189057348.309387</v>
      </c>
      <c r="L3235" s="140">
        <v>16899893750.464962</v>
      </c>
      <c r="M3235" s="140">
        <v>11821912415.898312</v>
      </c>
      <c r="N3235" s="140">
        <v>196664134.30167341</v>
      </c>
      <c r="O3235" s="140">
        <v>174530099.18935958</v>
      </c>
      <c r="P3235" s="140">
        <v>1422668267.2165422</v>
      </c>
      <c r="Q3235" s="140">
        <v>20673388681.238525</v>
      </c>
      <c r="R3235" s="140">
        <v>15824044887.220301</v>
      </c>
      <c r="S3235" s="140">
        <v>4849343794.0182266</v>
      </c>
      <c r="T3235" s="140">
        <v>5306434947.2868509</v>
      </c>
      <c r="U3235" s="140">
        <v>5284881404.9984074</v>
      </c>
      <c r="V3235" s="140">
        <v>401159089.64294511</v>
      </c>
      <c r="W3235" s="140">
        <v>4631370308.7718306</v>
      </c>
      <c r="X3235" s="140">
        <v>252352006.58363166</v>
      </c>
      <c r="Y3235" s="140">
        <v>21553542.288443852</v>
      </c>
      <c r="Z3235" s="140">
        <v>68208961061.815407</v>
      </c>
      <c r="AA3235" s="140">
        <v>49121366979.486107</v>
      </c>
      <c r="AB3235" s="140">
        <v>31753748831.129284</v>
      </c>
      <c r="AC3235" s="140">
        <v>17367618148.356827</v>
      </c>
      <c r="AD3235" s="140">
        <v>19087594082.3293</v>
      </c>
      <c r="AE3235" s="140">
        <v>12338880319.310984</v>
      </c>
      <c r="AF3235" s="140">
        <v>6748713763.0183134</v>
      </c>
      <c r="AG3235" s="140">
        <v>-9639282331.132885</v>
      </c>
      <c r="AH3235" s="140">
        <v>24187487</v>
      </c>
      <c r="AI3235" s="44"/>
      <c r="AK3235" s="44"/>
      <c r="AL3235" s="4"/>
    </row>
    <row r="3236" spans="1:38" x14ac:dyDescent="0.35">
      <c r="A3236" s="140" t="s">
        <v>180</v>
      </c>
      <c r="B3236" s="140" t="s">
        <v>181</v>
      </c>
      <c r="C3236" s="140" t="s">
        <v>2</v>
      </c>
      <c r="D3236" s="140" t="s">
        <v>10</v>
      </c>
      <c r="E3236" s="140" t="s">
        <v>535</v>
      </c>
      <c r="F3236" s="140">
        <v>2012</v>
      </c>
      <c r="G3236" s="140" t="s">
        <v>2715</v>
      </c>
      <c r="H3236" s="140">
        <v>137516411167.94321</v>
      </c>
      <c r="I3236" s="140">
        <v>15562585067.275219</v>
      </c>
      <c r="J3236" s="140">
        <v>61871810921.684868</v>
      </c>
      <c r="K3236" s="140">
        <v>54623814858.090645</v>
      </c>
      <c r="L3236" s="140">
        <v>17713506095.611916</v>
      </c>
      <c r="M3236" s="140">
        <v>12098216510.934055</v>
      </c>
      <c r="N3236" s="140">
        <v>233312046.44188616</v>
      </c>
      <c r="O3236" s="140">
        <v>302565307.59292132</v>
      </c>
      <c r="P3236" s="140">
        <v>1458034825.1476035</v>
      </c>
      <c r="Q3236" s="140">
        <v>22818180072.362259</v>
      </c>
      <c r="R3236" s="140">
        <v>17927243082.147114</v>
      </c>
      <c r="S3236" s="140">
        <v>4890936990.2151432</v>
      </c>
      <c r="T3236" s="140">
        <v>7247996063.5942326</v>
      </c>
      <c r="U3236" s="140">
        <v>7222974404.3892689</v>
      </c>
      <c r="V3236" s="140">
        <v>490003016.9591766</v>
      </c>
      <c r="W3236" s="140">
        <v>5547281374.5081196</v>
      </c>
      <c r="X3236" s="140">
        <v>1185690012.9219728</v>
      </c>
      <c r="Y3236" s="140">
        <v>25021659.204963662</v>
      </c>
      <c r="Z3236" s="140">
        <v>72895711807.900787</v>
      </c>
      <c r="AA3236" s="140">
        <v>52533443799.371742</v>
      </c>
      <c r="AB3236" s="140">
        <v>33959433179.783752</v>
      </c>
      <c r="AC3236" s="140">
        <v>18574010619.58799</v>
      </c>
      <c r="AD3236" s="140">
        <v>20362268008.529041</v>
      </c>
      <c r="AE3236" s="140">
        <v>13162873587.068384</v>
      </c>
      <c r="AF3236" s="140">
        <v>7199394421.4606781</v>
      </c>
      <c r="AG3236" s="140">
        <v>-12813696628.917664</v>
      </c>
      <c r="AH3236" s="140">
        <v>24862648</v>
      </c>
      <c r="AI3236" s="44"/>
      <c r="AK3236" s="44"/>
      <c r="AL3236" s="4"/>
    </row>
    <row r="3237" spans="1:38" x14ac:dyDescent="0.35">
      <c r="A3237" s="140" t="s">
        <v>180</v>
      </c>
      <c r="B3237" s="140" t="s">
        <v>181</v>
      </c>
      <c r="C3237" s="140" t="s">
        <v>2</v>
      </c>
      <c r="D3237" s="140" t="s">
        <v>10</v>
      </c>
      <c r="E3237" s="140" t="s">
        <v>535</v>
      </c>
      <c r="F3237" s="140">
        <v>2013</v>
      </c>
      <c r="G3237" s="140" t="s">
        <v>2716</v>
      </c>
      <c r="H3237" s="140">
        <v>146583469931.45816</v>
      </c>
      <c r="I3237" s="140">
        <v>19822544901.731094</v>
      </c>
      <c r="J3237" s="140">
        <v>67407830622.215866</v>
      </c>
      <c r="K3237" s="140">
        <v>58468981695.818268</v>
      </c>
      <c r="L3237" s="140">
        <v>18504269156.025097</v>
      </c>
      <c r="M3237" s="140">
        <v>12326725017.325531</v>
      </c>
      <c r="N3237" s="140">
        <v>269959983.08709788</v>
      </c>
      <c r="O3237" s="140">
        <v>508530440.20830423</v>
      </c>
      <c r="P3237" s="140">
        <v>1488825700.3204396</v>
      </c>
      <c r="Q3237" s="140">
        <v>25370671398.851791</v>
      </c>
      <c r="R3237" s="140">
        <v>20454551109.670021</v>
      </c>
      <c r="S3237" s="140">
        <v>4916120289.1817713</v>
      </c>
      <c r="T3237" s="140">
        <v>8938848926.3975983</v>
      </c>
      <c r="U3237" s="140">
        <v>8913442191.8616142</v>
      </c>
      <c r="V3237" s="140">
        <v>422908261.77032506</v>
      </c>
      <c r="W3237" s="140">
        <v>6501684886.7790661</v>
      </c>
      <c r="X3237" s="140">
        <v>1988849043.3122232</v>
      </c>
      <c r="Y3237" s="140">
        <v>25406734.535984349</v>
      </c>
      <c r="Z3237" s="140">
        <v>77266528849.889297</v>
      </c>
      <c r="AA3237" s="140">
        <v>55680943540.14637</v>
      </c>
      <c r="AB3237" s="140">
        <v>35994085762.973099</v>
      </c>
      <c r="AC3237" s="140">
        <v>19686857777.173275</v>
      </c>
      <c r="AD3237" s="140">
        <v>21585585309.742935</v>
      </c>
      <c r="AE3237" s="140">
        <v>13953668157.987871</v>
      </c>
      <c r="AF3237" s="140">
        <v>7631917151.7550869</v>
      </c>
      <c r="AG3237" s="140">
        <v>-17913434442.378117</v>
      </c>
      <c r="AH3237" s="140">
        <v>25560725</v>
      </c>
      <c r="AI3237" s="44"/>
      <c r="AK3237" s="44"/>
      <c r="AL3237" s="4"/>
    </row>
    <row r="3238" spans="1:38" x14ac:dyDescent="0.35">
      <c r="A3238" s="140" t="s">
        <v>180</v>
      </c>
      <c r="B3238" s="140" t="s">
        <v>181</v>
      </c>
      <c r="C3238" s="140" t="s">
        <v>2</v>
      </c>
      <c r="D3238" s="140" t="s">
        <v>10</v>
      </c>
      <c r="E3238" s="140" t="s">
        <v>535</v>
      </c>
      <c r="F3238" s="140">
        <v>2014</v>
      </c>
      <c r="G3238" s="140" t="s">
        <v>2717</v>
      </c>
      <c r="H3238" s="140">
        <v>159484561972.47461</v>
      </c>
      <c r="I3238" s="140">
        <v>25009801678.844521</v>
      </c>
      <c r="J3238" s="140">
        <v>72178228105.945511</v>
      </c>
      <c r="K3238" s="140">
        <v>58478204116.772858</v>
      </c>
      <c r="L3238" s="140">
        <v>19663059157.035259</v>
      </c>
      <c r="M3238" s="140">
        <v>12558603872.344936</v>
      </c>
      <c r="N3238" s="140">
        <v>306607895.2273106</v>
      </c>
      <c r="O3238" s="140">
        <v>202069739.24913773</v>
      </c>
      <c r="P3238" s="140">
        <v>1531145303.9111261</v>
      </c>
      <c r="Q3238" s="140">
        <v>24216718149.005085</v>
      </c>
      <c r="R3238" s="140">
        <v>19238708279.665699</v>
      </c>
      <c r="S3238" s="140">
        <v>4978009869.3393869</v>
      </c>
      <c r="T3238" s="140">
        <v>13700023989.172647</v>
      </c>
      <c r="U3238" s="140">
        <v>13679566524.793873</v>
      </c>
      <c r="V3238" s="140">
        <v>456301766.31785184</v>
      </c>
      <c r="W3238" s="140">
        <v>10457442061.159014</v>
      </c>
      <c r="X3238" s="140">
        <v>2765822697.3170071</v>
      </c>
      <c r="Y3238" s="140">
        <v>20457464.378774595</v>
      </c>
      <c r="Z3238" s="140">
        <v>84656705469.602249</v>
      </c>
      <c r="AA3238" s="140">
        <v>60940443689.02047</v>
      </c>
      <c r="AB3238" s="140">
        <v>39394008382.683121</v>
      </c>
      <c r="AC3238" s="140">
        <v>21546435306.337223</v>
      </c>
      <c r="AD3238" s="140">
        <v>23716261780.581783</v>
      </c>
      <c r="AE3238" s="140">
        <v>15331011046.748762</v>
      </c>
      <c r="AF3238" s="140">
        <v>8385250733.8329468</v>
      </c>
      <c r="AG3238" s="140">
        <v>-22360173281.917725</v>
      </c>
      <c r="AH3238" s="140">
        <v>26286163</v>
      </c>
      <c r="AI3238" s="44"/>
      <c r="AK3238" s="44"/>
      <c r="AL3238" s="4"/>
    </row>
    <row r="3239" spans="1:38" x14ac:dyDescent="0.35">
      <c r="A3239" s="140" t="s">
        <v>180</v>
      </c>
      <c r="B3239" s="140" t="s">
        <v>181</v>
      </c>
      <c r="C3239" s="140" t="s">
        <v>2</v>
      </c>
      <c r="D3239" s="140" t="s">
        <v>10</v>
      </c>
      <c r="E3239" s="140" t="s">
        <v>535</v>
      </c>
      <c r="F3239" s="140">
        <v>2015</v>
      </c>
      <c r="G3239" s="140" t="s">
        <v>2718</v>
      </c>
      <c r="H3239" s="140">
        <v>164766665052.0029</v>
      </c>
      <c r="I3239" s="140">
        <v>28404131617.837406</v>
      </c>
      <c r="J3239" s="140">
        <v>77242138171.833771</v>
      </c>
      <c r="K3239" s="140">
        <v>62258478635.274033</v>
      </c>
      <c r="L3239" s="140">
        <v>21794347984.364098</v>
      </c>
      <c r="M3239" s="140">
        <v>12673445328.89436</v>
      </c>
      <c r="N3239" s="140">
        <v>343255807.36752331</v>
      </c>
      <c r="O3239" s="140">
        <v>358945621.9923088</v>
      </c>
      <c r="P3239" s="140">
        <v>1709803723.7782433</v>
      </c>
      <c r="Q3239" s="140">
        <v>25378680168.877499</v>
      </c>
      <c r="R3239" s="140">
        <v>20447342453.14344</v>
      </c>
      <c r="S3239" s="140">
        <v>4931337715.7340593</v>
      </c>
      <c r="T3239" s="140">
        <v>14983659536.559746</v>
      </c>
      <c r="U3239" s="140">
        <v>14962448656.583332</v>
      </c>
      <c r="V3239" s="140">
        <v>410772554.43518668</v>
      </c>
      <c r="W3239" s="140">
        <v>10988978209.390091</v>
      </c>
      <c r="X3239" s="140">
        <v>3562697892.7580543</v>
      </c>
      <c r="Y3239" s="140">
        <v>21210879.97641357</v>
      </c>
      <c r="Z3239" s="140">
        <v>90710673678.775848</v>
      </c>
      <c r="AA3239" s="140">
        <v>65236488807.533775</v>
      </c>
      <c r="AB3239" s="140">
        <v>42171120381.977486</v>
      </c>
      <c r="AC3239" s="140">
        <v>23065368425.55629</v>
      </c>
      <c r="AD3239" s="140">
        <v>25474184871.242069</v>
      </c>
      <c r="AE3239" s="140">
        <v>16467393271.384056</v>
      </c>
      <c r="AF3239" s="140">
        <v>9006791599.8580799</v>
      </c>
      <c r="AG3239" s="140">
        <v>-31590278416.444118</v>
      </c>
      <c r="AH3239" s="140">
        <v>27042002</v>
      </c>
      <c r="AI3239" s="44"/>
      <c r="AK3239" s="44"/>
      <c r="AL3239" s="4"/>
    </row>
    <row r="3240" spans="1:38" x14ac:dyDescent="0.35">
      <c r="A3240" s="140" t="s">
        <v>180</v>
      </c>
      <c r="B3240" s="140" t="s">
        <v>181</v>
      </c>
      <c r="C3240" s="140" t="s">
        <v>2</v>
      </c>
      <c r="D3240" s="140" t="s">
        <v>10</v>
      </c>
      <c r="E3240" s="140" t="s">
        <v>535</v>
      </c>
      <c r="F3240" s="140">
        <v>2016</v>
      </c>
      <c r="G3240" s="140" t="s">
        <v>2719</v>
      </c>
      <c r="H3240" s="140">
        <v>157407522952.11819</v>
      </c>
      <c r="I3240" s="140">
        <v>30501846868.401432</v>
      </c>
      <c r="J3240" s="140">
        <v>84475487741.960953</v>
      </c>
      <c r="K3240" s="140">
        <v>69156604794.764191</v>
      </c>
      <c r="L3240" s="140">
        <v>26489942550.715527</v>
      </c>
      <c r="M3240" s="140">
        <v>12783644807.153692</v>
      </c>
      <c r="N3240" s="140">
        <v>379903719.50773603</v>
      </c>
      <c r="O3240" s="140">
        <v>380240318.92861706</v>
      </c>
      <c r="P3240" s="140">
        <v>1805728425.9400244</v>
      </c>
      <c r="Q3240" s="140">
        <v>27317144972.518593</v>
      </c>
      <c r="R3240" s="140">
        <v>22637423458.216461</v>
      </c>
      <c r="S3240" s="140">
        <v>4679721514.3021297</v>
      </c>
      <c r="T3240" s="140">
        <v>15318882947.19677</v>
      </c>
      <c r="U3240" s="140">
        <v>15232477915.313248</v>
      </c>
      <c r="V3240" s="140">
        <v>367225825.59204429</v>
      </c>
      <c r="W3240" s="140">
        <v>10353105999.352737</v>
      </c>
      <c r="X3240" s="140">
        <v>4512146090.3684645</v>
      </c>
      <c r="Y3240" s="140">
        <v>86405031.883521482</v>
      </c>
      <c r="Z3240" s="140">
        <v>95268027107.583481</v>
      </c>
      <c r="AA3240" s="140">
        <v>68512287717.77346</v>
      </c>
      <c r="AB3240" s="140">
        <v>44288709981.234283</v>
      </c>
      <c r="AC3240" s="140">
        <v>24223577736.53904</v>
      </c>
      <c r="AD3240" s="140">
        <v>26755739389.810028</v>
      </c>
      <c r="AE3240" s="140">
        <v>17295834391.782814</v>
      </c>
      <c r="AF3240" s="140">
        <v>9459904998.0272408</v>
      </c>
      <c r="AG3240" s="140">
        <v>-52837838765.827652</v>
      </c>
      <c r="AH3240" s="140">
        <v>27829942</v>
      </c>
      <c r="AI3240" s="44"/>
      <c r="AK3240" s="44"/>
      <c r="AL3240" s="4"/>
    </row>
    <row r="3241" spans="1:38" x14ac:dyDescent="0.35">
      <c r="A3241" s="140" t="s">
        <v>180</v>
      </c>
      <c r="B3241" s="140" t="s">
        <v>181</v>
      </c>
      <c r="C3241" s="140" t="s">
        <v>2</v>
      </c>
      <c r="D3241" s="140" t="s">
        <v>10</v>
      </c>
      <c r="E3241" s="140" t="s">
        <v>535</v>
      </c>
      <c r="F3241" s="140">
        <v>2017</v>
      </c>
      <c r="G3241" s="140" t="s">
        <v>2720</v>
      </c>
      <c r="H3241" s="140">
        <v>174214751940.24951</v>
      </c>
      <c r="I3241" s="140">
        <v>33090865634.698006</v>
      </c>
      <c r="J3241" s="140">
        <v>92464272888.511124</v>
      </c>
      <c r="K3241" s="140">
        <v>75265022500.794312</v>
      </c>
      <c r="L3241" s="140">
        <v>30273163180.85363</v>
      </c>
      <c r="M3241" s="140">
        <v>12942021668.04093</v>
      </c>
      <c r="N3241" s="140">
        <v>416551631.6479488</v>
      </c>
      <c r="O3241" s="140">
        <v>434264768.42440057</v>
      </c>
      <c r="P3241" s="140">
        <v>1734283725.3798122</v>
      </c>
      <c r="Q3241" s="140">
        <v>29464737526.447598</v>
      </c>
      <c r="R3241" s="140">
        <v>24970843878.064842</v>
      </c>
      <c r="S3241" s="140">
        <v>4493893648.3827543</v>
      </c>
      <c r="T3241" s="140">
        <v>17199250387.716808</v>
      </c>
      <c r="U3241" s="140">
        <v>17069780390.9921</v>
      </c>
      <c r="V3241" s="140">
        <v>292268094.72208309</v>
      </c>
      <c r="W3241" s="140">
        <v>10095807601.286097</v>
      </c>
      <c r="X3241" s="140">
        <v>6681704694.9839201</v>
      </c>
      <c r="Y3241" s="140">
        <v>129469996.72471012</v>
      </c>
      <c r="Z3241" s="140">
        <v>101189896776.59276</v>
      </c>
      <c r="AA3241" s="140">
        <v>72857489840.730301</v>
      </c>
      <c r="AB3241" s="140">
        <v>47097598766.647804</v>
      </c>
      <c r="AC3241" s="140">
        <v>25759891074.082355</v>
      </c>
      <c r="AD3241" s="140">
        <v>28332406935.862457</v>
      </c>
      <c r="AE3241" s="140">
        <v>18315046769.73737</v>
      </c>
      <c r="AF3241" s="140">
        <v>10017360166.125088</v>
      </c>
      <c r="AG3241" s="140">
        <v>-52530283359.552391</v>
      </c>
      <c r="AH3241" s="140">
        <v>28649007</v>
      </c>
      <c r="AI3241" s="44"/>
      <c r="AK3241" s="44"/>
      <c r="AL3241" s="4"/>
    </row>
    <row r="3242" spans="1:38" x14ac:dyDescent="0.35">
      <c r="A3242" s="140" t="s">
        <v>180</v>
      </c>
      <c r="B3242" s="140" t="s">
        <v>181</v>
      </c>
      <c r="C3242" s="140" t="s">
        <v>2</v>
      </c>
      <c r="D3242" s="140" t="s">
        <v>10</v>
      </c>
      <c r="E3242" s="140" t="s">
        <v>535</v>
      </c>
      <c r="F3242" s="140">
        <v>2018</v>
      </c>
      <c r="G3242" s="140" t="s">
        <v>2721</v>
      </c>
      <c r="H3242" s="140">
        <v>191872950275.1077</v>
      </c>
      <c r="I3242" s="140">
        <v>39943455957.333359</v>
      </c>
      <c r="J3242" s="140">
        <v>99939979282.684097</v>
      </c>
      <c r="K3242" s="140">
        <v>79627185334.779877</v>
      </c>
      <c r="L3242" s="140">
        <v>30866607661.760979</v>
      </c>
      <c r="M3242" s="140">
        <v>13194218109.729523</v>
      </c>
      <c r="N3242" s="140">
        <v>453199568.2931605</v>
      </c>
      <c r="O3242" s="140">
        <v>431866918.75270057</v>
      </c>
      <c r="P3242" s="140">
        <v>1670973761.1082358</v>
      </c>
      <c r="Q3242" s="140">
        <v>33010319315.135277</v>
      </c>
      <c r="R3242" s="140">
        <v>28680475090.820702</v>
      </c>
      <c r="S3242" s="140">
        <v>4329844224.3145733</v>
      </c>
      <c r="T3242" s="140">
        <v>20312793947.904221</v>
      </c>
      <c r="U3242" s="140">
        <v>20149586198.587929</v>
      </c>
      <c r="V3242" s="140">
        <v>222420520.67324194</v>
      </c>
      <c r="W3242" s="140">
        <v>11052871405.720808</v>
      </c>
      <c r="X3242" s="140">
        <v>8874294272.1938763</v>
      </c>
      <c r="Y3242" s="140">
        <v>163207749.31629035</v>
      </c>
      <c r="Z3242" s="140">
        <v>104741915035.09024</v>
      </c>
      <c r="AA3242" s="140">
        <v>75547890095.796082</v>
      </c>
      <c r="AB3242" s="140">
        <v>48836766448.814377</v>
      </c>
      <c r="AC3242" s="140">
        <v>26711123646.981705</v>
      </c>
      <c r="AD3242" s="140">
        <v>29194024939.294159</v>
      </c>
      <c r="AE3242" s="140">
        <v>18872026417.326904</v>
      </c>
      <c r="AF3242" s="140">
        <v>10321998521.967272</v>
      </c>
      <c r="AG3242" s="140">
        <v>-52752400000</v>
      </c>
      <c r="AH3242" s="140">
        <v>29495962</v>
      </c>
      <c r="AI3242" s="44"/>
      <c r="AK3242" s="44"/>
      <c r="AL3242" s="4"/>
    </row>
    <row r="3243" spans="1:38" x14ac:dyDescent="0.35">
      <c r="A3243" s="140" t="s">
        <v>168</v>
      </c>
      <c r="B3243" s="140" t="s">
        <v>169</v>
      </c>
      <c r="C3243" s="140" t="s">
        <v>16</v>
      </c>
      <c r="D3243" s="140" t="s">
        <v>10</v>
      </c>
      <c r="E3243" s="140" t="s">
        <v>535</v>
      </c>
      <c r="F3243" s="140">
        <v>1995</v>
      </c>
      <c r="G3243" s="140" t="s">
        <v>2722</v>
      </c>
      <c r="H3243" s="140">
        <v>37849599258.475891</v>
      </c>
      <c r="I3243" s="140">
        <v>5849276001.6208153</v>
      </c>
      <c r="J3243" s="140">
        <v>8858920357.5988235</v>
      </c>
      <c r="K3243" s="140">
        <v>8777272009.9725933</v>
      </c>
      <c r="L3243" s="140">
        <v>359938704.46950251</v>
      </c>
      <c r="M3243" s="140">
        <v>397489521.0339098</v>
      </c>
      <c r="N3243" s="140">
        <v>116423887.36544305</v>
      </c>
      <c r="O3243" s="140">
        <v>0</v>
      </c>
      <c r="P3243" s="140">
        <v>109467904.90759796</v>
      </c>
      <c r="Q3243" s="140">
        <v>7793951992.1961393</v>
      </c>
      <c r="R3243" s="140">
        <v>606644960.11012578</v>
      </c>
      <c r="S3243" s="140">
        <v>7187307032.0860138</v>
      </c>
      <c r="T3243" s="140">
        <v>81648347.626230404</v>
      </c>
      <c r="U3243" s="140">
        <v>0</v>
      </c>
      <c r="V3243" s="140">
        <v>0</v>
      </c>
      <c r="W3243" s="140">
        <v>0</v>
      </c>
      <c r="X3243" s="140">
        <v>0</v>
      </c>
      <c r="Y3243" s="140">
        <v>81648347.626230404</v>
      </c>
      <c r="Z3243" s="140">
        <v>27176950571.793858</v>
      </c>
      <c r="AA3243" s="140">
        <v>21384931387.018162</v>
      </c>
      <c r="AB3243" s="140">
        <v>9022630436.0293636</v>
      </c>
      <c r="AC3243" s="140">
        <v>12362300950.988762</v>
      </c>
      <c r="AD3243" s="140">
        <v>5792019184.775732</v>
      </c>
      <c r="AE3243" s="140">
        <v>2443741700.0247097</v>
      </c>
      <c r="AF3243" s="140">
        <v>3348277484.7510152</v>
      </c>
      <c r="AG3243" s="140">
        <v>-4035547672.5376024</v>
      </c>
      <c r="AH3243" s="140">
        <v>2313630</v>
      </c>
      <c r="AI3243" s="44"/>
      <c r="AK3243" s="44"/>
      <c r="AL3243" s="4"/>
    </row>
    <row r="3244" spans="1:38" x14ac:dyDescent="0.35">
      <c r="A3244" s="140" t="s">
        <v>168</v>
      </c>
      <c r="B3244" s="140" t="s">
        <v>169</v>
      </c>
      <c r="C3244" s="140" t="s">
        <v>16</v>
      </c>
      <c r="D3244" s="140" t="s">
        <v>10</v>
      </c>
      <c r="E3244" s="140" t="s">
        <v>535</v>
      </c>
      <c r="F3244" s="140">
        <v>1996</v>
      </c>
      <c r="G3244" s="140" t="s">
        <v>2723</v>
      </c>
      <c r="H3244" s="140">
        <v>39944443312.331337</v>
      </c>
      <c r="I3244" s="140">
        <v>5874040998.2189445</v>
      </c>
      <c r="J3244" s="140">
        <v>9397711348.1691456</v>
      </c>
      <c r="K3244" s="140">
        <v>9330388137.8404617</v>
      </c>
      <c r="L3244" s="140">
        <v>388045832.71920252</v>
      </c>
      <c r="M3244" s="140">
        <v>371493890.3354069</v>
      </c>
      <c r="N3244" s="140">
        <v>122878871.67627785</v>
      </c>
      <c r="O3244" s="140">
        <v>0</v>
      </c>
      <c r="P3244" s="140">
        <v>117607157.61932682</v>
      </c>
      <c r="Q3244" s="140">
        <v>8330362385.4902477</v>
      </c>
      <c r="R3244" s="140">
        <v>687720275.47162282</v>
      </c>
      <c r="S3244" s="140">
        <v>7642642110.0186253</v>
      </c>
      <c r="T3244" s="140">
        <v>67323210.328684285</v>
      </c>
      <c r="U3244" s="140">
        <v>0</v>
      </c>
      <c r="V3244" s="140">
        <v>0</v>
      </c>
      <c r="W3244" s="140">
        <v>0</v>
      </c>
      <c r="X3244" s="140">
        <v>0</v>
      </c>
      <c r="Y3244" s="140">
        <v>67323210.328684285</v>
      </c>
      <c r="Z3244" s="140">
        <v>28898146968.463219</v>
      </c>
      <c r="AA3244" s="140">
        <v>22755184725.042034</v>
      </c>
      <c r="AB3244" s="140">
        <v>9600761328.711628</v>
      </c>
      <c r="AC3244" s="140">
        <v>13154423396.330444</v>
      </c>
      <c r="AD3244" s="140">
        <v>6142962243.4211836</v>
      </c>
      <c r="AE3244" s="140">
        <v>2591809957.2915916</v>
      </c>
      <c r="AF3244" s="140">
        <v>3551152286.129581</v>
      </c>
      <c r="AG3244" s="140">
        <v>-4225456002.5199552</v>
      </c>
      <c r="AH3244" s="140">
        <v>2372901</v>
      </c>
      <c r="AI3244" s="44"/>
      <c r="AK3244" s="44"/>
      <c r="AL3244" s="4"/>
    </row>
    <row r="3245" spans="1:38" x14ac:dyDescent="0.35">
      <c r="A3245" s="140" t="s">
        <v>168</v>
      </c>
      <c r="B3245" s="140" t="s">
        <v>169</v>
      </c>
      <c r="C3245" s="140" t="s">
        <v>16</v>
      </c>
      <c r="D3245" s="140" t="s">
        <v>10</v>
      </c>
      <c r="E3245" s="140" t="s">
        <v>535</v>
      </c>
      <c r="F3245" s="140">
        <v>1997</v>
      </c>
      <c r="G3245" s="140" t="s">
        <v>2724</v>
      </c>
      <c r="H3245" s="140">
        <v>40325206939.341209</v>
      </c>
      <c r="I3245" s="140">
        <v>5886755874.7419815</v>
      </c>
      <c r="J3245" s="140">
        <v>10114955342.834494</v>
      </c>
      <c r="K3245" s="140">
        <v>10114955342.834494</v>
      </c>
      <c r="L3245" s="140">
        <v>403268158.77978849</v>
      </c>
      <c r="M3245" s="140">
        <v>392592876.52676058</v>
      </c>
      <c r="N3245" s="140">
        <v>129333855.98711264</v>
      </c>
      <c r="O3245" s="140">
        <v>0</v>
      </c>
      <c r="P3245" s="140">
        <v>128554219.22049914</v>
      </c>
      <c r="Q3245" s="140">
        <v>9061206232.3203335</v>
      </c>
      <c r="R3245" s="140">
        <v>791844055.85966635</v>
      </c>
      <c r="S3245" s="140">
        <v>8269362176.4606667</v>
      </c>
      <c r="T3245" s="140">
        <v>0</v>
      </c>
      <c r="U3245" s="140">
        <v>0</v>
      </c>
      <c r="V3245" s="140">
        <v>0</v>
      </c>
      <c r="W3245" s="140">
        <v>0</v>
      </c>
      <c r="X3245" s="140">
        <v>0</v>
      </c>
      <c r="Y3245" s="140">
        <v>0</v>
      </c>
      <c r="Z3245" s="140">
        <v>28452538133.681175</v>
      </c>
      <c r="AA3245" s="140">
        <v>22421541594.582939</v>
      </c>
      <c r="AB3245" s="140">
        <v>9459992176.3971901</v>
      </c>
      <c r="AC3245" s="140">
        <v>12961549418.185749</v>
      </c>
      <c r="AD3245" s="140">
        <v>6030996539.0982351</v>
      </c>
      <c r="AE3245" s="140">
        <v>2544569909.926806</v>
      </c>
      <c r="AF3245" s="140">
        <v>3486426629.1714473</v>
      </c>
      <c r="AG3245" s="140">
        <v>-4129042411.9164386</v>
      </c>
      <c r="AH3245" s="140">
        <v>2433563</v>
      </c>
      <c r="AI3245" s="44"/>
      <c r="AK3245" s="44"/>
      <c r="AL3245" s="4"/>
    </row>
    <row r="3246" spans="1:38" x14ac:dyDescent="0.35">
      <c r="A3246" s="140" t="s">
        <v>168</v>
      </c>
      <c r="B3246" s="140" t="s">
        <v>169</v>
      </c>
      <c r="C3246" s="140" t="s">
        <v>16</v>
      </c>
      <c r="D3246" s="140" t="s">
        <v>10</v>
      </c>
      <c r="E3246" s="140" t="s">
        <v>535</v>
      </c>
      <c r="F3246" s="140">
        <v>1998</v>
      </c>
      <c r="G3246" s="140" t="s">
        <v>2725</v>
      </c>
      <c r="H3246" s="140">
        <v>42813241574.84127</v>
      </c>
      <c r="I3246" s="140">
        <v>5963438276.3952217</v>
      </c>
      <c r="J3246" s="140">
        <v>11705595115.253845</v>
      </c>
      <c r="K3246" s="140">
        <v>11464741471.755445</v>
      </c>
      <c r="L3246" s="140">
        <v>420424786.08596891</v>
      </c>
      <c r="M3246" s="140">
        <v>383338327.76462156</v>
      </c>
      <c r="N3246" s="140">
        <v>135788840.29794744</v>
      </c>
      <c r="O3246" s="140">
        <v>0</v>
      </c>
      <c r="P3246" s="140">
        <v>150047510.19481009</v>
      </c>
      <c r="Q3246" s="140">
        <v>10375142007.412098</v>
      </c>
      <c r="R3246" s="140">
        <v>820047335.01476359</v>
      </c>
      <c r="S3246" s="140">
        <v>9555094672.3973351</v>
      </c>
      <c r="T3246" s="140">
        <v>240853643.49839917</v>
      </c>
      <c r="U3246" s="140">
        <v>0</v>
      </c>
      <c r="V3246" s="140">
        <v>0</v>
      </c>
      <c r="W3246" s="140">
        <v>0</v>
      </c>
      <c r="X3246" s="140">
        <v>0</v>
      </c>
      <c r="Y3246" s="140">
        <v>240853643.49839917</v>
      </c>
      <c r="Z3246" s="140">
        <v>30244556232.315895</v>
      </c>
      <c r="AA3246" s="140">
        <v>23854534382.840584</v>
      </c>
      <c r="AB3246" s="140">
        <v>10064593805.083889</v>
      </c>
      <c r="AC3246" s="140">
        <v>13789940577.756733</v>
      </c>
      <c r="AD3246" s="140">
        <v>6390021849.4752712</v>
      </c>
      <c r="AE3246" s="140">
        <v>2696048193.1201334</v>
      </c>
      <c r="AF3246" s="140">
        <v>3693973656.3551559</v>
      </c>
      <c r="AG3246" s="140">
        <v>-5100348049.1236925</v>
      </c>
      <c r="AH3246" s="140">
        <v>2496216</v>
      </c>
      <c r="AI3246" s="44"/>
      <c r="AK3246" s="44"/>
      <c r="AL3246" s="4"/>
    </row>
    <row r="3247" spans="1:38" x14ac:dyDescent="0.35">
      <c r="A3247" s="140" t="s">
        <v>168</v>
      </c>
      <c r="B3247" s="140" t="s">
        <v>169</v>
      </c>
      <c r="C3247" s="140" t="s">
        <v>16</v>
      </c>
      <c r="D3247" s="140" t="s">
        <v>10</v>
      </c>
      <c r="E3247" s="140" t="s">
        <v>535</v>
      </c>
      <c r="F3247" s="140">
        <v>1999</v>
      </c>
      <c r="G3247" s="140" t="s">
        <v>2726</v>
      </c>
      <c r="H3247" s="140">
        <v>44843477727.086281</v>
      </c>
      <c r="I3247" s="140">
        <v>6036319473.7839336</v>
      </c>
      <c r="J3247" s="140">
        <v>12124597032.717293</v>
      </c>
      <c r="K3247" s="140">
        <v>11814511685.224205</v>
      </c>
      <c r="L3247" s="140">
        <v>394018047.82943988</v>
      </c>
      <c r="M3247" s="140">
        <v>361870312.94106078</v>
      </c>
      <c r="N3247" s="140">
        <v>142243849.11378121</v>
      </c>
      <c r="O3247" s="140">
        <v>0</v>
      </c>
      <c r="P3247" s="140">
        <v>157284687.67628556</v>
      </c>
      <c r="Q3247" s="140">
        <v>10759094787.663639</v>
      </c>
      <c r="R3247" s="140">
        <v>842629620.45874572</v>
      </c>
      <c r="S3247" s="140">
        <v>9916465167.2048931</v>
      </c>
      <c r="T3247" s="140">
        <v>310085347.49308711</v>
      </c>
      <c r="U3247" s="140">
        <v>0</v>
      </c>
      <c r="V3247" s="140">
        <v>0</v>
      </c>
      <c r="W3247" s="140">
        <v>0</v>
      </c>
      <c r="X3247" s="140">
        <v>0</v>
      </c>
      <c r="Y3247" s="140">
        <v>310085347.49308711</v>
      </c>
      <c r="Z3247" s="140">
        <v>31882745970.15414</v>
      </c>
      <c r="AA3247" s="140">
        <v>25185009086.218445</v>
      </c>
      <c r="AB3247" s="140">
        <v>10625941481.904167</v>
      </c>
      <c r="AC3247" s="140">
        <v>14559067604.314241</v>
      </c>
      <c r="AD3247" s="140">
        <v>6697736883.9356985</v>
      </c>
      <c r="AE3247" s="140">
        <v>2825877884.1909194</v>
      </c>
      <c r="AF3247" s="140">
        <v>3871858999.7448006</v>
      </c>
      <c r="AG3247" s="140">
        <v>-5200184749.5690928</v>
      </c>
      <c r="AH3247" s="140">
        <v>2561585</v>
      </c>
      <c r="AI3247" s="44"/>
      <c r="AK3247" s="44"/>
      <c r="AL3247" s="4"/>
    </row>
    <row r="3248" spans="1:38" x14ac:dyDescent="0.35">
      <c r="A3248" s="140" t="s">
        <v>168</v>
      </c>
      <c r="B3248" s="140" t="s">
        <v>169</v>
      </c>
      <c r="C3248" s="140" t="s">
        <v>16</v>
      </c>
      <c r="D3248" s="140" t="s">
        <v>10</v>
      </c>
      <c r="E3248" s="140" t="s">
        <v>535</v>
      </c>
      <c r="F3248" s="140">
        <v>2000</v>
      </c>
      <c r="G3248" s="140" t="s">
        <v>2727</v>
      </c>
      <c r="H3248" s="140">
        <v>43332500435.396317</v>
      </c>
      <c r="I3248" s="140">
        <v>6161497658.7932777</v>
      </c>
      <c r="J3248" s="140">
        <v>12189776005.733089</v>
      </c>
      <c r="K3248" s="140">
        <v>11885551976.982533</v>
      </c>
      <c r="L3248" s="140">
        <v>345600815.73374468</v>
      </c>
      <c r="M3248" s="140">
        <v>353604660.36751121</v>
      </c>
      <c r="N3248" s="140">
        <v>148698833.42461601</v>
      </c>
      <c r="O3248" s="140">
        <v>0</v>
      </c>
      <c r="P3248" s="140">
        <v>160603504.82824418</v>
      </c>
      <c r="Q3248" s="140">
        <v>10877044162.628416</v>
      </c>
      <c r="R3248" s="140">
        <v>850931772.81761086</v>
      </c>
      <c r="S3248" s="140">
        <v>10026112389.810804</v>
      </c>
      <c r="T3248" s="140">
        <v>304224028.75055718</v>
      </c>
      <c r="U3248" s="140">
        <v>0</v>
      </c>
      <c r="V3248" s="140">
        <v>0</v>
      </c>
      <c r="W3248" s="140">
        <v>0</v>
      </c>
      <c r="X3248" s="140">
        <v>0</v>
      </c>
      <c r="Y3248" s="140">
        <v>304224028.75055718</v>
      </c>
      <c r="Z3248" s="140">
        <v>30658189922.309551</v>
      </c>
      <c r="AA3248" s="140">
        <v>24243510462.514553</v>
      </c>
      <c r="AB3248" s="140">
        <v>10228708777.062899</v>
      </c>
      <c r="AC3248" s="140">
        <v>14014801685.451654</v>
      </c>
      <c r="AD3248" s="140">
        <v>6414679459.79496</v>
      </c>
      <c r="AE3248" s="140">
        <v>2706451616.9761167</v>
      </c>
      <c r="AF3248" s="140">
        <v>3708227842.8188715</v>
      </c>
      <c r="AG3248" s="140">
        <v>-5676963151.4395981</v>
      </c>
      <c r="AH3248" s="140">
        <v>2630219</v>
      </c>
      <c r="AI3248" s="44"/>
      <c r="AK3248" s="44"/>
      <c r="AL3248" s="4"/>
    </row>
    <row r="3249" spans="1:38" x14ac:dyDescent="0.35">
      <c r="A3249" s="140" t="s">
        <v>168</v>
      </c>
      <c r="B3249" s="140" t="s">
        <v>169</v>
      </c>
      <c r="C3249" s="140" t="s">
        <v>16</v>
      </c>
      <c r="D3249" s="140" t="s">
        <v>10</v>
      </c>
      <c r="E3249" s="140" t="s">
        <v>535</v>
      </c>
      <c r="F3249" s="140">
        <v>2001</v>
      </c>
      <c r="G3249" s="140" t="s">
        <v>2728</v>
      </c>
      <c r="H3249" s="140">
        <v>43989340946.628868</v>
      </c>
      <c r="I3249" s="140">
        <v>6317379477.663765</v>
      </c>
      <c r="J3249" s="140">
        <v>12713479898.098492</v>
      </c>
      <c r="K3249" s="140">
        <v>11912542480.520126</v>
      </c>
      <c r="L3249" s="140">
        <v>298269283.456505</v>
      </c>
      <c r="M3249" s="140">
        <v>350879726.59034461</v>
      </c>
      <c r="N3249" s="140">
        <v>155153817.7354508</v>
      </c>
      <c r="O3249" s="140">
        <v>0</v>
      </c>
      <c r="P3249" s="140">
        <v>167960919.12983036</v>
      </c>
      <c r="Q3249" s="140">
        <v>10940278733.607994</v>
      </c>
      <c r="R3249" s="140">
        <v>867671437.6784122</v>
      </c>
      <c r="S3249" s="140">
        <v>10072607295.929583</v>
      </c>
      <c r="T3249" s="140">
        <v>800937417.57836735</v>
      </c>
      <c r="U3249" s="140">
        <v>0</v>
      </c>
      <c r="V3249" s="140">
        <v>0</v>
      </c>
      <c r="W3249" s="140">
        <v>0</v>
      </c>
      <c r="X3249" s="140">
        <v>0</v>
      </c>
      <c r="Y3249" s="140">
        <v>800937417.57836735</v>
      </c>
      <c r="Z3249" s="140">
        <v>30903814325.832485</v>
      </c>
      <c r="AA3249" s="140">
        <v>24454552033.108696</v>
      </c>
      <c r="AB3249" s="140">
        <v>10317750451.485382</v>
      </c>
      <c r="AC3249" s="140">
        <v>14136801581.623314</v>
      </c>
      <c r="AD3249" s="140">
        <v>6449262292.7237902</v>
      </c>
      <c r="AE3249" s="140">
        <v>2721042644.4290843</v>
      </c>
      <c r="AF3249" s="140">
        <v>3728219648.294713</v>
      </c>
      <c r="AG3249" s="140">
        <v>-5945332754.9658804</v>
      </c>
      <c r="AH3249" s="140">
        <v>2702400</v>
      </c>
      <c r="AI3249" s="44"/>
      <c r="AK3249" s="44"/>
      <c r="AL3249" s="4"/>
    </row>
    <row r="3250" spans="1:38" x14ac:dyDescent="0.35">
      <c r="A3250" s="140" t="s">
        <v>168</v>
      </c>
      <c r="B3250" s="140" t="s">
        <v>169</v>
      </c>
      <c r="C3250" s="140" t="s">
        <v>16</v>
      </c>
      <c r="D3250" s="140" t="s">
        <v>10</v>
      </c>
      <c r="E3250" s="140" t="s">
        <v>535</v>
      </c>
      <c r="F3250" s="140">
        <v>2002</v>
      </c>
      <c r="G3250" s="140" t="s">
        <v>2729</v>
      </c>
      <c r="H3250" s="140">
        <v>44295132545.377441</v>
      </c>
      <c r="I3250" s="140">
        <v>6453527002.3177376</v>
      </c>
      <c r="J3250" s="140">
        <v>13405512537.611748</v>
      </c>
      <c r="K3250" s="140">
        <v>12003115523.253141</v>
      </c>
      <c r="L3250" s="140">
        <v>271375114.24885666</v>
      </c>
      <c r="M3250" s="140">
        <v>334062782.89028424</v>
      </c>
      <c r="N3250" s="140">
        <v>161608802.0462856</v>
      </c>
      <c r="O3250" s="140">
        <v>0</v>
      </c>
      <c r="P3250" s="140">
        <v>176436844.22910044</v>
      </c>
      <c r="Q3250" s="140">
        <v>11059631979.838614</v>
      </c>
      <c r="R3250" s="140">
        <v>879515883.40498972</v>
      </c>
      <c r="S3250" s="140">
        <v>10180116096.433624</v>
      </c>
      <c r="T3250" s="140">
        <v>1402397014.3586063</v>
      </c>
      <c r="U3250" s="140">
        <v>0</v>
      </c>
      <c r="V3250" s="140">
        <v>0</v>
      </c>
      <c r="W3250" s="140">
        <v>0</v>
      </c>
      <c r="X3250" s="140">
        <v>0</v>
      </c>
      <c r="Y3250" s="140">
        <v>1402397014.3586063</v>
      </c>
      <c r="Z3250" s="140">
        <v>30270097326.731354</v>
      </c>
      <c r="AA3250" s="140">
        <v>23969147798.956223</v>
      </c>
      <c r="AB3250" s="140">
        <v>10316121289.184429</v>
      </c>
      <c r="AC3250" s="140">
        <v>13653026509.771793</v>
      </c>
      <c r="AD3250" s="140">
        <v>6300949527.7751341</v>
      </c>
      <c r="AE3250" s="140">
        <v>2711876121.3691669</v>
      </c>
      <c r="AF3250" s="140">
        <v>3589073406.4059706</v>
      </c>
      <c r="AG3250" s="140">
        <v>-5834004321.2834015</v>
      </c>
      <c r="AH3250" s="140">
        <v>2778099</v>
      </c>
      <c r="AI3250" s="44"/>
      <c r="AK3250" s="44"/>
      <c r="AL3250" s="4"/>
    </row>
    <row r="3251" spans="1:38" x14ac:dyDescent="0.35">
      <c r="A3251" s="140" t="s">
        <v>168</v>
      </c>
      <c r="B3251" s="140" t="s">
        <v>169</v>
      </c>
      <c r="C3251" s="140" t="s">
        <v>16</v>
      </c>
      <c r="D3251" s="140" t="s">
        <v>10</v>
      </c>
      <c r="E3251" s="140" t="s">
        <v>535</v>
      </c>
      <c r="F3251" s="140">
        <v>2003</v>
      </c>
      <c r="G3251" s="140" t="s">
        <v>2730</v>
      </c>
      <c r="H3251" s="140">
        <v>46860450379.819366</v>
      </c>
      <c r="I3251" s="140">
        <v>6759645693.9712954</v>
      </c>
      <c r="J3251" s="140">
        <v>14729563330.792887</v>
      </c>
      <c r="K3251" s="140">
        <v>13588504066.442049</v>
      </c>
      <c r="L3251" s="140">
        <v>275484143.70160967</v>
      </c>
      <c r="M3251" s="140">
        <v>306421797.48218375</v>
      </c>
      <c r="N3251" s="140">
        <v>168063810.86211938</v>
      </c>
      <c r="O3251" s="140">
        <v>2498345802.826684</v>
      </c>
      <c r="P3251" s="140">
        <v>168536431.19976291</v>
      </c>
      <c r="Q3251" s="140">
        <v>10171652080.36969</v>
      </c>
      <c r="R3251" s="140">
        <v>802277394.76427674</v>
      </c>
      <c r="S3251" s="140">
        <v>9369374685.6054134</v>
      </c>
      <c r="T3251" s="140">
        <v>1141059264.3508379</v>
      </c>
      <c r="U3251" s="140">
        <v>0</v>
      </c>
      <c r="V3251" s="140">
        <v>0</v>
      </c>
      <c r="W3251" s="140">
        <v>0</v>
      </c>
      <c r="X3251" s="140">
        <v>0</v>
      </c>
      <c r="Y3251" s="140">
        <v>1141059264.3508379</v>
      </c>
      <c r="Z3251" s="140">
        <v>31312967672.576324</v>
      </c>
      <c r="AA3251" s="140">
        <v>24807804752.097836</v>
      </c>
      <c r="AB3251" s="140">
        <v>10897460378.75091</v>
      </c>
      <c r="AC3251" s="140">
        <v>13910344373.346924</v>
      </c>
      <c r="AD3251" s="140">
        <v>6505162920.4784908</v>
      </c>
      <c r="AE3251" s="140">
        <v>2857558574.4739857</v>
      </c>
      <c r="AF3251" s="140">
        <v>3647604346.0044928</v>
      </c>
      <c r="AG3251" s="140">
        <v>-5941726317.5211325</v>
      </c>
      <c r="AH3251" s="140">
        <v>2857148</v>
      </c>
      <c r="AI3251" s="44"/>
      <c r="AK3251" s="44"/>
      <c r="AL3251" s="4"/>
    </row>
    <row r="3252" spans="1:38" x14ac:dyDescent="0.35">
      <c r="A3252" s="140" t="s">
        <v>168</v>
      </c>
      <c r="B3252" s="140" t="s">
        <v>169</v>
      </c>
      <c r="C3252" s="140" t="s">
        <v>16</v>
      </c>
      <c r="D3252" s="140" t="s">
        <v>10</v>
      </c>
      <c r="E3252" s="140" t="s">
        <v>535</v>
      </c>
      <c r="F3252" s="140">
        <v>2004</v>
      </c>
      <c r="G3252" s="140" t="s">
        <v>2731</v>
      </c>
      <c r="H3252" s="140">
        <v>47015500325.252403</v>
      </c>
      <c r="I3252" s="140">
        <v>7595286626.9904833</v>
      </c>
      <c r="J3252" s="140">
        <v>14668307814.887232</v>
      </c>
      <c r="K3252" s="140">
        <v>12728976106.586283</v>
      </c>
      <c r="L3252" s="140">
        <v>287489479.65029639</v>
      </c>
      <c r="M3252" s="140">
        <v>299570251.94103658</v>
      </c>
      <c r="N3252" s="140">
        <v>174518795.17295417</v>
      </c>
      <c r="O3252" s="140">
        <v>1048229222.1871339</v>
      </c>
      <c r="P3252" s="140">
        <v>184494791.54937059</v>
      </c>
      <c r="Q3252" s="140">
        <v>10734673566.085491</v>
      </c>
      <c r="R3252" s="140">
        <v>839278301.67094517</v>
      </c>
      <c r="S3252" s="140">
        <v>9895395264.414547</v>
      </c>
      <c r="T3252" s="140">
        <v>1939331708.3009491</v>
      </c>
      <c r="U3252" s="140">
        <v>0</v>
      </c>
      <c r="V3252" s="140">
        <v>0</v>
      </c>
      <c r="W3252" s="140">
        <v>0</v>
      </c>
      <c r="X3252" s="140">
        <v>0</v>
      </c>
      <c r="Y3252" s="140">
        <v>1939331708.3009491</v>
      </c>
      <c r="Z3252" s="140">
        <v>31265142534.479588</v>
      </c>
      <c r="AA3252" s="140">
        <v>24782517771.1008</v>
      </c>
      <c r="AB3252" s="140">
        <v>11117360446.009983</v>
      </c>
      <c r="AC3252" s="140">
        <v>13665157325.090816</v>
      </c>
      <c r="AD3252" s="140">
        <v>6482624763.3787889</v>
      </c>
      <c r="AE3252" s="140">
        <v>2908085320.3201799</v>
      </c>
      <c r="AF3252" s="140">
        <v>3574539443.0586171</v>
      </c>
      <c r="AG3252" s="140">
        <v>-6513236651.1049032</v>
      </c>
      <c r="AH3252" s="140">
        <v>2939247</v>
      </c>
      <c r="AI3252" s="44"/>
      <c r="AK3252" s="44"/>
      <c r="AL3252" s="4"/>
    </row>
    <row r="3253" spans="1:38" x14ac:dyDescent="0.35">
      <c r="A3253" s="140" t="s">
        <v>168</v>
      </c>
      <c r="B3253" s="140" t="s">
        <v>169</v>
      </c>
      <c r="C3253" s="140" t="s">
        <v>16</v>
      </c>
      <c r="D3253" s="140" t="s">
        <v>10</v>
      </c>
      <c r="E3253" s="140" t="s">
        <v>535</v>
      </c>
      <c r="F3253" s="140">
        <v>2005</v>
      </c>
      <c r="G3253" s="140" t="s">
        <v>2732</v>
      </c>
      <c r="H3253" s="140">
        <v>53987463511.530869</v>
      </c>
      <c r="I3253" s="140">
        <v>8929907536.4613495</v>
      </c>
      <c r="J3253" s="140">
        <v>17847778154.029869</v>
      </c>
      <c r="K3253" s="140">
        <v>13136975044.514788</v>
      </c>
      <c r="L3253" s="140">
        <v>285765361.73073125</v>
      </c>
      <c r="M3253" s="140">
        <v>289307428.08317143</v>
      </c>
      <c r="N3253" s="140">
        <v>180973779.48378897</v>
      </c>
      <c r="O3253" s="140">
        <v>1226257436.1413093</v>
      </c>
      <c r="P3253" s="140">
        <v>196541493.92156655</v>
      </c>
      <c r="Q3253" s="140">
        <v>10958129545.154219</v>
      </c>
      <c r="R3253" s="140">
        <v>775163426.20134342</v>
      </c>
      <c r="S3253" s="140">
        <v>10182966118.952875</v>
      </c>
      <c r="T3253" s="140">
        <v>4710803109.5150805</v>
      </c>
      <c r="U3253" s="140">
        <v>0</v>
      </c>
      <c r="V3253" s="140">
        <v>0</v>
      </c>
      <c r="W3253" s="140">
        <v>0</v>
      </c>
      <c r="X3253" s="140">
        <v>0</v>
      </c>
      <c r="Y3253" s="140">
        <v>4710803109.5150805</v>
      </c>
      <c r="Z3253" s="140">
        <v>33142126733.143768</v>
      </c>
      <c r="AA3253" s="140">
        <v>26277636521.032654</v>
      </c>
      <c r="AB3253" s="140">
        <v>12045379308.874023</v>
      </c>
      <c r="AC3253" s="140">
        <v>14232257212.158628</v>
      </c>
      <c r="AD3253" s="140">
        <v>6864490212.1111593</v>
      </c>
      <c r="AE3253" s="140">
        <v>3146606746.7959085</v>
      </c>
      <c r="AF3253" s="140">
        <v>3717883465.315238</v>
      </c>
      <c r="AG3253" s="140">
        <v>-5932348912.1041088</v>
      </c>
      <c r="AH3253" s="140">
        <v>3024194</v>
      </c>
      <c r="AI3253" s="44"/>
      <c r="AK3253" s="44"/>
      <c r="AL3253" s="4"/>
    </row>
    <row r="3254" spans="1:38" x14ac:dyDescent="0.35">
      <c r="A3254" s="140" t="s">
        <v>168</v>
      </c>
      <c r="B3254" s="140" t="s">
        <v>169</v>
      </c>
      <c r="C3254" s="140" t="s">
        <v>16</v>
      </c>
      <c r="D3254" s="140" t="s">
        <v>10</v>
      </c>
      <c r="E3254" s="140" t="s">
        <v>535</v>
      </c>
      <c r="F3254" s="140">
        <v>2006</v>
      </c>
      <c r="G3254" s="140" t="s">
        <v>2733</v>
      </c>
      <c r="H3254" s="140">
        <v>57945489038.996986</v>
      </c>
      <c r="I3254" s="140">
        <v>9685596186.7146301</v>
      </c>
      <c r="J3254" s="140">
        <v>20793920148.8419</v>
      </c>
      <c r="K3254" s="140">
        <v>12907681761.578957</v>
      </c>
      <c r="L3254" s="140">
        <v>277746000.73487687</v>
      </c>
      <c r="M3254" s="140">
        <v>290608687.85869521</v>
      </c>
      <c r="N3254" s="140">
        <v>187428763.79462376</v>
      </c>
      <c r="O3254" s="140">
        <v>945383341.0854063</v>
      </c>
      <c r="P3254" s="140">
        <v>203295350.19927928</v>
      </c>
      <c r="Q3254" s="140">
        <v>11003219617.906073</v>
      </c>
      <c r="R3254" s="140">
        <v>816807604.45372617</v>
      </c>
      <c r="S3254" s="140">
        <v>10186412013.452347</v>
      </c>
      <c r="T3254" s="140">
        <v>7886238387.2629404</v>
      </c>
      <c r="U3254" s="140">
        <v>1103086002.8110898</v>
      </c>
      <c r="V3254" s="140">
        <v>1103086002.8110898</v>
      </c>
      <c r="W3254" s="140">
        <v>0</v>
      </c>
      <c r="X3254" s="140">
        <v>0</v>
      </c>
      <c r="Y3254" s="140">
        <v>6783152384.4518509</v>
      </c>
      <c r="Z3254" s="140">
        <v>32701952665.325279</v>
      </c>
      <c r="AA3254" s="140">
        <v>25943429378.371822</v>
      </c>
      <c r="AB3254" s="140">
        <v>13050425919.618574</v>
      </c>
      <c r="AC3254" s="140">
        <v>12893003458.753197</v>
      </c>
      <c r="AD3254" s="140">
        <v>6758523286.9534521</v>
      </c>
      <c r="AE3254" s="140">
        <v>3399766707.6325002</v>
      </c>
      <c r="AF3254" s="140">
        <v>3358756579.3209729</v>
      </c>
      <c r="AG3254" s="140">
        <v>-5235979961.8848171</v>
      </c>
      <c r="AH3254" s="140">
        <v>3111906</v>
      </c>
      <c r="AI3254" s="44"/>
      <c r="AK3254" s="44"/>
      <c r="AL3254" s="4"/>
    </row>
    <row r="3255" spans="1:38" x14ac:dyDescent="0.35">
      <c r="A3255" s="140" t="s">
        <v>168</v>
      </c>
      <c r="B3255" s="140" t="s">
        <v>169</v>
      </c>
      <c r="C3255" s="140" t="s">
        <v>16</v>
      </c>
      <c r="D3255" s="140" t="s">
        <v>10</v>
      </c>
      <c r="E3255" s="140" t="s">
        <v>535</v>
      </c>
      <c r="F3255" s="140">
        <v>2007</v>
      </c>
      <c r="G3255" s="140" t="s">
        <v>2734</v>
      </c>
      <c r="H3255" s="140">
        <v>66413251273.232506</v>
      </c>
      <c r="I3255" s="140">
        <v>10412704305.14131</v>
      </c>
      <c r="J3255" s="140">
        <v>27698003844.814053</v>
      </c>
      <c r="K3255" s="140">
        <v>13277837518.128586</v>
      </c>
      <c r="L3255" s="140">
        <v>285970502.16658443</v>
      </c>
      <c r="M3255" s="140">
        <v>285391641.99595189</v>
      </c>
      <c r="N3255" s="140">
        <v>193883748.10545856</v>
      </c>
      <c r="O3255" s="140">
        <v>1383024364.1098042</v>
      </c>
      <c r="P3255" s="140">
        <v>207929677.01466802</v>
      </c>
      <c r="Q3255" s="140">
        <v>10921637584.736118</v>
      </c>
      <c r="R3255" s="140">
        <v>834819062.63139057</v>
      </c>
      <c r="S3255" s="140">
        <v>10086818522.104727</v>
      </c>
      <c r="T3255" s="140">
        <v>14420166326.685465</v>
      </c>
      <c r="U3255" s="140">
        <v>2455625990.3950171</v>
      </c>
      <c r="V3255" s="140">
        <v>2455625990.3950171</v>
      </c>
      <c r="W3255" s="140">
        <v>0</v>
      </c>
      <c r="X3255" s="140">
        <v>0</v>
      </c>
      <c r="Y3255" s="140">
        <v>11964540336.290447</v>
      </c>
      <c r="Z3255" s="140">
        <v>31879956743.382977</v>
      </c>
      <c r="AA3255" s="140">
        <v>25296795937.901184</v>
      </c>
      <c r="AB3255" s="140">
        <v>12725147341.797029</v>
      </c>
      <c r="AC3255" s="140">
        <v>12571648596.104105</v>
      </c>
      <c r="AD3255" s="140">
        <v>6583160805.4817934</v>
      </c>
      <c r="AE3255" s="140">
        <v>3311553424.7950974</v>
      </c>
      <c r="AF3255" s="140">
        <v>3271607380.686707</v>
      </c>
      <c r="AG3255" s="140">
        <v>-3577413620.1058369</v>
      </c>
      <c r="AH3255" s="140">
        <v>3202517</v>
      </c>
      <c r="AI3255" s="44"/>
      <c r="AK3255" s="44"/>
      <c r="AL3255" s="4"/>
    </row>
    <row r="3256" spans="1:38" x14ac:dyDescent="0.35">
      <c r="A3256" s="140" t="s">
        <v>168</v>
      </c>
      <c r="B3256" s="140" t="s">
        <v>169</v>
      </c>
      <c r="C3256" s="140" t="s">
        <v>16</v>
      </c>
      <c r="D3256" s="140" t="s">
        <v>10</v>
      </c>
      <c r="E3256" s="140" t="s">
        <v>535</v>
      </c>
      <c r="F3256" s="140">
        <v>2008</v>
      </c>
      <c r="G3256" s="140" t="s">
        <v>2735</v>
      </c>
      <c r="H3256" s="140">
        <v>73290546070.957901</v>
      </c>
      <c r="I3256" s="140">
        <v>11173706961.305481</v>
      </c>
      <c r="J3256" s="140">
        <v>34238849499.073437</v>
      </c>
      <c r="K3256" s="140">
        <v>12916430562.30846</v>
      </c>
      <c r="L3256" s="140">
        <v>266668606.72777194</v>
      </c>
      <c r="M3256" s="140">
        <v>280857689.81061071</v>
      </c>
      <c r="N3256" s="140">
        <v>200338756.92129233</v>
      </c>
      <c r="O3256" s="140">
        <v>1198115978.8008256</v>
      </c>
      <c r="P3256" s="140">
        <v>210901903.0636704</v>
      </c>
      <c r="Q3256" s="140">
        <v>10759547626.984289</v>
      </c>
      <c r="R3256" s="140">
        <v>844315984.99936116</v>
      </c>
      <c r="S3256" s="140">
        <v>9915231641.9849281</v>
      </c>
      <c r="T3256" s="140">
        <v>21322418936.764977</v>
      </c>
      <c r="U3256" s="140">
        <v>3775524895.0605531</v>
      </c>
      <c r="V3256" s="140">
        <v>3775524895.0605531</v>
      </c>
      <c r="W3256" s="140">
        <v>0</v>
      </c>
      <c r="X3256" s="140">
        <v>0</v>
      </c>
      <c r="Y3256" s="140">
        <v>17546894041.704422</v>
      </c>
      <c r="Z3256" s="140">
        <v>31993324227.780293</v>
      </c>
      <c r="AA3256" s="140">
        <v>25397941026.069454</v>
      </c>
      <c r="AB3256" s="140">
        <v>12776026755.656401</v>
      </c>
      <c r="AC3256" s="140">
        <v>12621914270.413002</v>
      </c>
      <c r="AD3256" s="140">
        <v>6595383201.7108889</v>
      </c>
      <c r="AE3256" s="140">
        <v>3317701705.1253958</v>
      </c>
      <c r="AF3256" s="140">
        <v>3277681496.5854673</v>
      </c>
      <c r="AG3256" s="140">
        <v>-4115334617.2013173</v>
      </c>
      <c r="AH3256" s="140">
        <v>3296238</v>
      </c>
      <c r="AI3256" s="44"/>
      <c r="AK3256" s="44"/>
      <c r="AL3256" s="4"/>
    </row>
    <row r="3257" spans="1:38" x14ac:dyDescent="0.35">
      <c r="A3257" s="140" t="s">
        <v>168</v>
      </c>
      <c r="B3257" s="140" t="s">
        <v>169</v>
      </c>
      <c r="C3257" s="140" t="s">
        <v>16</v>
      </c>
      <c r="D3257" s="140" t="s">
        <v>10</v>
      </c>
      <c r="E3257" s="140" t="s">
        <v>535</v>
      </c>
      <c r="F3257" s="140">
        <v>2009</v>
      </c>
      <c r="G3257" s="140" t="s">
        <v>2736</v>
      </c>
      <c r="H3257" s="140">
        <v>76007158760.971466</v>
      </c>
      <c r="I3257" s="140">
        <v>11730819976.502766</v>
      </c>
      <c r="J3257" s="140">
        <v>37005589895.037132</v>
      </c>
      <c r="K3257" s="140">
        <v>12556115984.536509</v>
      </c>
      <c r="L3257" s="140">
        <v>266786608.80978557</v>
      </c>
      <c r="M3257" s="140">
        <v>278548107.84939116</v>
      </c>
      <c r="N3257" s="140">
        <v>206793741.23212713</v>
      </c>
      <c r="O3257" s="140">
        <v>842441009.63969064</v>
      </c>
      <c r="P3257" s="140">
        <v>216559708.01058388</v>
      </c>
      <c r="Q3257" s="140">
        <v>10744986808.99493</v>
      </c>
      <c r="R3257" s="140">
        <v>868589175.13829505</v>
      </c>
      <c r="S3257" s="140">
        <v>9876397633.856636</v>
      </c>
      <c r="T3257" s="140">
        <v>24449473910.500626</v>
      </c>
      <c r="U3257" s="140">
        <v>4409584724.7855721</v>
      </c>
      <c r="V3257" s="140">
        <v>4409584724.7855721</v>
      </c>
      <c r="W3257" s="140">
        <v>0</v>
      </c>
      <c r="X3257" s="140">
        <v>0</v>
      </c>
      <c r="Y3257" s="140">
        <v>20039889185.715054</v>
      </c>
      <c r="Z3257" s="140">
        <v>32054430071.448879</v>
      </c>
      <c r="AA3257" s="140">
        <v>25453976769.475498</v>
      </c>
      <c r="AB3257" s="140">
        <v>12804214637.354923</v>
      </c>
      <c r="AC3257" s="140">
        <v>12649762132.120579</v>
      </c>
      <c r="AD3257" s="140">
        <v>6600453301.973382</v>
      </c>
      <c r="AE3257" s="140">
        <v>3320252137.7191777</v>
      </c>
      <c r="AF3257" s="140">
        <v>3280201164.254209</v>
      </c>
      <c r="AG3257" s="140">
        <v>-4783681182.0173292</v>
      </c>
      <c r="AH3257" s="140">
        <v>3393409</v>
      </c>
      <c r="AI3257" s="44"/>
      <c r="AK3257" s="44"/>
      <c r="AL3257" s="4"/>
    </row>
    <row r="3258" spans="1:38" x14ac:dyDescent="0.35">
      <c r="A3258" s="140" t="s">
        <v>168</v>
      </c>
      <c r="B3258" s="140" t="s">
        <v>169</v>
      </c>
      <c r="C3258" s="140" t="s">
        <v>16</v>
      </c>
      <c r="D3258" s="140" t="s">
        <v>10</v>
      </c>
      <c r="E3258" s="140" t="s">
        <v>535</v>
      </c>
      <c r="F3258" s="140">
        <v>2010</v>
      </c>
      <c r="G3258" s="140" t="s">
        <v>2737</v>
      </c>
      <c r="H3258" s="140">
        <v>82379282570.371719</v>
      </c>
      <c r="I3258" s="140">
        <v>12777711754.721245</v>
      </c>
      <c r="J3258" s="140">
        <v>40525401429.05809</v>
      </c>
      <c r="K3258" s="140">
        <v>12304162925.992241</v>
      </c>
      <c r="L3258" s="140">
        <v>256891175.44498247</v>
      </c>
      <c r="M3258" s="140">
        <v>276410027.48536104</v>
      </c>
      <c r="N3258" s="140">
        <v>213248725.54296193</v>
      </c>
      <c r="O3258" s="140">
        <v>797324121.96773744</v>
      </c>
      <c r="P3258" s="140">
        <v>220102615.03947684</v>
      </c>
      <c r="Q3258" s="140">
        <v>10540186260.511723</v>
      </c>
      <c r="R3258" s="140">
        <v>794012808.39918613</v>
      </c>
      <c r="S3258" s="140">
        <v>9746173452.1125355</v>
      </c>
      <c r="T3258" s="140">
        <v>28221238503.065857</v>
      </c>
      <c r="U3258" s="140">
        <v>5744120103.7705412</v>
      </c>
      <c r="V3258" s="140">
        <v>5744120103.7705412</v>
      </c>
      <c r="W3258" s="140">
        <v>0</v>
      </c>
      <c r="X3258" s="140">
        <v>0</v>
      </c>
      <c r="Y3258" s="140">
        <v>22477118399.295315</v>
      </c>
      <c r="Z3258" s="140">
        <v>33139880440.509125</v>
      </c>
      <c r="AA3258" s="140">
        <v>26323131688.423485</v>
      </c>
      <c r="AB3258" s="140">
        <v>13241429074.851725</v>
      </c>
      <c r="AC3258" s="140">
        <v>13081702613.571758</v>
      </c>
      <c r="AD3258" s="140">
        <v>6816748752.0856924</v>
      </c>
      <c r="AE3258" s="140">
        <v>3429056093.7140765</v>
      </c>
      <c r="AF3258" s="140">
        <v>3387692658.3716054</v>
      </c>
      <c r="AG3258" s="140">
        <v>-4063711053.9167547</v>
      </c>
      <c r="AH3258" s="140">
        <v>3494195</v>
      </c>
      <c r="AI3258" s="44"/>
      <c r="AK3258" s="44"/>
      <c r="AL3258" s="4"/>
    </row>
    <row r="3259" spans="1:38" x14ac:dyDescent="0.35">
      <c r="A3259" s="140" t="s">
        <v>168</v>
      </c>
      <c r="B3259" s="140" t="s">
        <v>169</v>
      </c>
      <c r="C3259" s="140" t="s">
        <v>16</v>
      </c>
      <c r="D3259" s="140" t="s">
        <v>10</v>
      </c>
      <c r="E3259" s="140" t="s">
        <v>535</v>
      </c>
      <c r="F3259" s="140">
        <v>2011</v>
      </c>
      <c r="G3259" s="140" t="s">
        <v>2738</v>
      </c>
      <c r="H3259" s="140">
        <v>85883770764.029083</v>
      </c>
      <c r="I3259" s="140">
        <v>14312766213.997154</v>
      </c>
      <c r="J3259" s="140">
        <v>41863038664.320503</v>
      </c>
      <c r="K3259" s="140">
        <v>12274121075.60927</v>
      </c>
      <c r="L3259" s="140">
        <v>254238431.13060808</v>
      </c>
      <c r="M3259" s="140">
        <v>275325460.48863965</v>
      </c>
      <c r="N3259" s="140">
        <v>223299818.45662877</v>
      </c>
      <c r="O3259" s="140">
        <v>612653580.3350904</v>
      </c>
      <c r="P3259" s="140">
        <v>228862080.65682024</v>
      </c>
      <c r="Q3259" s="140">
        <v>10679741704.541483</v>
      </c>
      <c r="R3259" s="140">
        <v>831970357.46164834</v>
      </c>
      <c r="S3259" s="140">
        <v>9847771347.079834</v>
      </c>
      <c r="T3259" s="140">
        <v>29588917588.711231</v>
      </c>
      <c r="U3259" s="140">
        <v>4118250024.5081744</v>
      </c>
      <c r="V3259" s="140">
        <v>4118250024.5081744</v>
      </c>
      <c r="W3259" s="140">
        <v>0</v>
      </c>
      <c r="X3259" s="140">
        <v>0</v>
      </c>
      <c r="Y3259" s="140">
        <v>25470667564.203056</v>
      </c>
      <c r="Z3259" s="140">
        <v>34549692113.274895</v>
      </c>
      <c r="AA3259" s="140">
        <v>27447857157.054352</v>
      </c>
      <c r="AB3259" s="140">
        <v>13807204177.063643</v>
      </c>
      <c r="AC3259" s="140">
        <v>13640652979.990711</v>
      </c>
      <c r="AD3259" s="140">
        <v>7101834956.2205381</v>
      </c>
      <c r="AE3259" s="140">
        <v>3572464134.8602729</v>
      </c>
      <c r="AF3259" s="140">
        <v>3529370821.3602495</v>
      </c>
      <c r="AG3259" s="140">
        <v>-4841726227.563468</v>
      </c>
      <c r="AH3259" s="140">
        <v>3598648</v>
      </c>
      <c r="AI3259" s="44"/>
      <c r="AK3259" s="44"/>
      <c r="AL3259" s="4"/>
    </row>
    <row r="3260" spans="1:38" x14ac:dyDescent="0.35">
      <c r="A3260" s="140" t="s">
        <v>168</v>
      </c>
      <c r="B3260" s="140" t="s">
        <v>169</v>
      </c>
      <c r="C3260" s="140" t="s">
        <v>16</v>
      </c>
      <c r="D3260" s="140" t="s">
        <v>10</v>
      </c>
      <c r="E3260" s="140" t="s">
        <v>535</v>
      </c>
      <c r="F3260" s="140">
        <v>2012</v>
      </c>
      <c r="G3260" s="140" t="s">
        <v>2739</v>
      </c>
      <c r="H3260" s="140">
        <v>83075551143.950302</v>
      </c>
      <c r="I3260" s="140">
        <v>16237610306.266649</v>
      </c>
      <c r="J3260" s="140">
        <v>37024630992.326973</v>
      </c>
      <c r="K3260" s="140">
        <v>12521935822.217724</v>
      </c>
      <c r="L3260" s="140">
        <v>247631083.92146641</v>
      </c>
      <c r="M3260" s="140">
        <v>272311888.96546328</v>
      </c>
      <c r="N3260" s="140">
        <v>233350911.37029561</v>
      </c>
      <c r="O3260" s="140">
        <v>700555067.42063165</v>
      </c>
      <c r="P3260" s="140">
        <v>240697638.57918513</v>
      </c>
      <c r="Q3260" s="140">
        <v>10827389231.96068</v>
      </c>
      <c r="R3260" s="140">
        <v>754876564.01712883</v>
      </c>
      <c r="S3260" s="140">
        <v>10072512667.943552</v>
      </c>
      <c r="T3260" s="140">
        <v>24502695170.109261</v>
      </c>
      <c r="U3260" s="140">
        <v>1285508611.0154936</v>
      </c>
      <c r="V3260" s="140">
        <v>1285508611.0154936</v>
      </c>
      <c r="W3260" s="140">
        <v>0</v>
      </c>
      <c r="X3260" s="140">
        <v>0</v>
      </c>
      <c r="Y3260" s="140">
        <v>23217186559.093765</v>
      </c>
      <c r="Z3260" s="140">
        <v>35106369444.598892</v>
      </c>
      <c r="AA3260" s="140">
        <v>27897355486.96413</v>
      </c>
      <c r="AB3260" s="140">
        <v>14033317100.298468</v>
      </c>
      <c r="AC3260" s="140">
        <v>13864038386.66572</v>
      </c>
      <c r="AD3260" s="140">
        <v>7209013957.6347666</v>
      </c>
      <c r="AE3260" s="140">
        <v>3626378811.9715805</v>
      </c>
      <c r="AF3260" s="140">
        <v>3582635145.6631627</v>
      </c>
      <c r="AG3260" s="140">
        <v>-5293059599.2422333</v>
      </c>
      <c r="AH3260" s="140">
        <v>3706554</v>
      </c>
      <c r="AI3260" s="44"/>
      <c r="AK3260" s="44"/>
      <c r="AL3260" s="4"/>
    </row>
    <row r="3261" spans="1:38" x14ac:dyDescent="0.35">
      <c r="A3261" s="140" t="s">
        <v>168</v>
      </c>
      <c r="B3261" s="140" t="s">
        <v>169</v>
      </c>
      <c r="C3261" s="140" t="s">
        <v>16</v>
      </c>
      <c r="D3261" s="140" t="s">
        <v>10</v>
      </c>
      <c r="E3261" s="140" t="s">
        <v>535</v>
      </c>
      <c r="F3261" s="140">
        <v>2013</v>
      </c>
      <c r="G3261" s="140" t="s">
        <v>2740</v>
      </c>
      <c r="H3261" s="140">
        <v>82531491220.228989</v>
      </c>
      <c r="I3261" s="140">
        <v>18390022275.065155</v>
      </c>
      <c r="J3261" s="140">
        <v>34516636118.918213</v>
      </c>
      <c r="K3261" s="140">
        <v>12931964211.071016</v>
      </c>
      <c r="L3261" s="140">
        <v>242618197.63563812</v>
      </c>
      <c r="M3261" s="140">
        <v>380691160.34436423</v>
      </c>
      <c r="N3261" s="140">
        <v>243402028.78896147</v>
      </c>
      <c r="O3261" s="140">
        <v>626803804.31966019</v>
      </c>
      <c r="P3261" s="140">
        <v>255355827.58657724</v>
      </c>
      <c r="Q3261" s="140">
        <v>11183093192.395817</v>
      </c>
      <c r="R3261" s="140">
        <v>782896625.11495268</v>
      </c>
      <c r="S3261" s="140">
        <v>10400196567.280865</v>
      </c>
      <c r="T3261" s="140">
        <v>21584671907.847191</v>
      </c>
      <c r="U3261" s="140">
        <v>1037825997.1587414</v>
      </c>
      <c r="V3261" s="140">
        <v>1037825997.1587414</v>
      </c>
      <c r="W3261" s="140">
        <v>0</v>
      </c>
      <c r="X3261" s="140">
        <v>0</v>
      </c>
      <c r="Y3261" s="140">
        <v>20546845910.68845</v>
      </c>
      <c r="Z3261" s="140">
        <v>36312236777.859802</v>
      </c>
      <c r="AA3261" s="140">
        <v>28863127603.130695</v>
      </c>
      <c r="AB3261" s="140">
        <v>14519133268.756622</v>
      </c>
      <c r="AC3261" s="140">
        <v>14343994334.374075</v>
      </c>
      <c r="AD3261" s="140">
        <v>7449109174.7291059</v>
      </c>
      <c r="AE3261" s="140">
        <v>3747154858.9099698</v>
      </c>
      <c r="AF3261" s="140">
        <v>3701954315.8191605</v>
      </c>
      <c r="AG3261" s="140">
        <v>-6687403951.6141701</v>
      </c>
      <c r="AH3261" s="140">
        <v>3817494</v>
      </c>
      <c r="AI3261" s="44"/>
      <c r="AK3261" s="44"/>
      <c r="AL3261" s="4"/>
    </row>
    <row r="3262" spans="1:38" x14ac:dyDescent="0.35">
      <c r="A3262" s="140" t="s">
        <v>168</v>
      </c>
      <c r="B3262" s="140" t="s">
        <v>169</v>
      </c>
      <c r="C3262" s="140" t="s">
        <v>16</v>
      </c>
      <c r="D3262" s="140" t="s">
        <v>10</v>
      </c>
      <c r="E3262" s="140" t="s">
        <v>535</v>
      </c>
      <c r="F3262" s="140">
        <v>2014</v>
      </c>
      <c r="G3262" s="140" t="s">
        <v>2741</v>
      </c>
      <c r="H3262" s="140">
        <v>83402636308.313004</v>
      </c>
      <c r="I3262" s="140">
        <v>20108049575.877476</v>
      </c>
      <c r="J3262" s="140">
        <v>34781305001.262421</v>
      </c>
      <c r="K3262" s="140">
        <v>13430381330.549028</v>
      </c>
      <c r="L3262" s="140">
        <v>245848203.41573262</v>
      </c>
      <c r="M3262" s="140">
        <v>375399340.10575402</v>
      </c>
      <c r="N3262" s="140">
        <v>253453121.70262831</v>
      </c>
      <c r="O3262" s="140">
        <v>658449901.86081576</v>
      </c>
      <c r="P3262" s="140">
        <v>271988207.37824661</v>
      </c>
      <c r="Q3262" s="140">
        <v>11625242556.08585</v>
      </c>
      <c r="R3262" s="140">
        <v>836117507.98323607</v>
      </c>
      <c r="S3262" s="140">
        <v>10789125048.102613</v>
      </c>
      <c r="T3262" s="140">
        <v>21350923670.71339</v>
      </c>
      <c r="U3262" s="140">
        <v>1079208390.2446947</v>
      </c>
      <c r="V3262" s="140">
        <v>1079208390.2446947</v>
      </c>
      <c r="W3262" s="140">
        <v>0</v>
      </c>
      <c r="X3262" s="140">
        <v>0</v>
      </c>
      <c r="Y3262" s="140">
        <v>20271715280.468697</v>
      </c>
      <c r="Z3262" s="140">
        <v>37317053154.156937</v>
      </c>
      <c r="AA3262" s="140">
        <v>29671323312.423599</v>
      </c>
      <c r="AB3262" s="140">
        <v>14925683153.849026</v>
      </c>
      <c r="AC3262" s="140">
        <v>14745640158.574577</v>
      </c>
      <c r="AD3262" s="140">
        <v>7645729841.7333384</v>
      </c>
      <c r="AE3262" s="140">
        <v>3846061730.9191079</v>
      </c>
      <c r="AF3262" s="140">
        <v>3799668110.8142505</v>
      </c>
      <c r="AG3262" s="140">
        <v>-8803771422.9838276</v>
      </c>
      <c r="AH3262" s="140">
        <v>3930896</v>
      </c>
      <c r="AI3262" s="44"/>
      <c r="AK3262" s="44"/>
      <c r="AL3262" s="4"/>
    </row>
    <row r="3263" spans="1:38" x14ac:dyDescent="0.35">
      <c r="A3263" s="140" t="s">
        <v>168</v>
      </c>
      <c r="B3263" s="140" t="s">
        <v>169</v>
      </c>
      <c r="C3263" s="140" t="s">
        <v>16</v>
      </c>
      <c r="D3263" s="140" t="s">
        <v>10</v>
      </c>
      <c r="E3263" s="140" t="s">
        <v>535</v>
      </c>
      <c r="F3263" s="140">
        <v>2015</v>
      </c>
      <c r="G3263" s="140" t="s">
        <v>2742</v>
      </c>
      <c r="H3263" s="140">
        <v>80411533185.765457</v>
      </c>
      <c r="I3263" s="140">
        <v>21585524021.403744</v>
      </c>
      <c r="J3263" s="140">
        <v>30383795488.511688</v>
      </c>
      <c r="K3263" s="140">
        <v>14263535035.241108</v>
      </c>
      <c r="L3263" s="140">
        <v>274585710.00639933</v>
      </c>
      <c r="M3263" s="140">
        <v>365110721.1313234</v>
      </c>
      <c r="N3263" s="140">
        <v>263504214.61629516</v>
      </c>
      <c r="O3263" s="140">
        <v>694341855.22969711</v>
      </c>
      <c r="P3263" s="140">
        <v>239616518.07835802</v>
      </c>
      <c r="Q3263" s="140">
        <v>12426376016.179037</v>
      </c>
      <c r="R3263" s="140">
        <v>875975422.53644693</v>
      </c>
      <c r="S3263" s="140">
        <v>11550400593.64259</v>
      </c>
      <c r="T3263" s="140">
        <v>16120260453.270575</v>
      </c>
      <c r="U3263" s="140">
        <v>977249884.06060243</v>
      </c>
      <c r="V3263" s="140">
        <v>977249884.06060243</v>
      </c>
      <c r="W3263" s="140">
        <v>0</v>
      </c>
      <c r="X3263" s="140">
        <v>0</v>
      </c>
      <c r="Y3263" s="140">
        <v>15143010569.209972</v>
      </c>
      <c r="Z3263" s="140">
        <v>38495923449.94664</v>
      </c>
      <c r="AA3263" s="140">
        <v>30618156769.431801</v>
      </c>
      <c r="AB3263" s="140">
        <v>15401972533.664129</v>
      </c>
      <c r="AC3263" s="140">
        <v>15216184235.767668</v>
      </c>
      <c r="AD3263" s="140">
        <v>7877766680.5148401</v>
      </c>
      <c r="AE3263" s="140">
        <v>3962784139.9335766</v>
      </c>
      <c r="AF3263" s="140">
        <v>3914982540.5812702</v>
      </c>
      <c r="AG3263" s="140">
        <v>-10053709774.096607</v>
      </c>
      <c r="AH3263" s="140">
        <v>4046301</v>
      </c>
      <c r="AI3263" s="44"/>
      <c r="AK3263" s="44"/>
      <c r="AL3263" s="4"/>
    </row>
    <row r="3264" spans="1:38" x14ac:dyDescent="0.35">
      <c r="A3264" s="140" t="s">
        <v>168</v>
      </c>
      <c r="B3264" s="140" t="s">
        <v>169</v>
      </c>
      <c r="C3264" s="140" t="s">
        <v>16</v>
      </c>
      <c r="D3264" s="140" t="s">
        <v>10</v>
      </c>
      <c r="E3264" s="140" t="s">
        <v>535</v>
      </c>
      <c r="F3264" s="140">
        <v>2016</v>
      </c>
      <c r="G3264" s="140" t="s">
        <v>2743</v>
      </c>
      <c r="H3264" s="140">
        <v>79671535172.172302</v>
      </c>
      <c r="I3264" s="140">
        <v>22739078108.699009</v>
      </c>
      <c r="J3264" s="140">
        <v>27377501539.599842</v>
      </c>
      <c r="K3264" s="140">
        <v>15347170399.657032</v>
      </c>
      <c r="L3264" s="140">
        <v>304097006.12636584</v>
      </c>
      <c r="M3264" s="140">
        <v>360188258.21026117</v>
      </c>
      <c r="N3264" s="140">
        <v>273555307.529962</v>
      </c>
      <c r="O3264" s="140">
        <v>1047330069.1693919</v>
      </c>
      <c r="P3264" s="140">
        <v>199676340.01773497</v>
      </c>
      <c r="Q3264" s="140">
        <v>13162323418.603317</v>
      </c>
      <c r="R3264" s="140">
        <v>898036470.34061968</v>
      </c>
      <c r="S3264" s="140">
        <v>12264286948.262697</v>
      </c>
      <c r="T3264" s="140">
        <v>12030331139.942808</v>
      </c>
      <c r="U3264" s="140">
        <v>813708774.78246415</v>
      </c>
      <c r="V3264" s="140">
        <v>813708774.78246415</v>
      </c>
      <c r="W3264" s="140">
        <v>0</v>
      </c>
      <c r="X3264" s="140">
        <v>0</v>
      </c>
      <c r="Y3264" s="140">
        <v>11216622365.160343</v>
      </c>
      <c r="Z3264" s="140">
        <v>39314046383.678886</v>
      </c>
      <c r="AA3264" s="140">
        <v>31278697426.401886</v>
      </c>
      <c r="AB3264" s="140">
        <v>15734246913.622158</v>
      </c>
      <c r="AC3264" s="140">
        <v>15544450512.779659</v>
      </c>
      <c r="AD3264" s="140">
        <v>8035348957.2770014</v>
      </c>
      <c r="AE3264" s="140">
        <v>4042053376.052536</v>
      </c>
      <c r="AF3264" s="140">
        <v>3993295581.2244925</v>
      </c>
      <c r="AG3264" s="140">
        <v>-9759090859.8054466</v>
      </c>
      <c r="AH3264" s="140">
        <v>4163534</v>
      </c>
      <c r="AI3264" s="44"/>
      <c r="AK3264" s="44"/>
      <c r="AL3264" s="4"/>
    </row>
    <row r="3265" spans="1:38" x14ac:dyDescent="0.35">
      <c r="A3265" s="140" t="s">
        <v>168</v>
      </c>
      <c r="B3265" s="140" t="s">
        <v>169</v>
      </c>
      <c r="C3265" s="140" t="s">
        <v>16</v>
      </c>
      <c r="D3265" s="140" t="s">
        <v>10</v>
      </c>
      <c r="E3265" s="140" t="s">
        <v>535</v>
      </c>
      <c r="F3265" s="140">
        <v>2017</v>
      </c>
      <c r="G3265" s="140" t="s">
        <v>2744</v>
      </c>
      <c r="H3265" s="140">
        <v>80595559944.491531</v>
      </c>
      <c r="I3265" s="140">
        <v>24237749624.998898</v>
      </c>
      <c r="J3265" s="140">
        <v>25859088347.672726</v>
      </c>
      <c r="K3265" s="140">
        <v>16025633649.284641</v>
      </c>
      <c r="L3265" s="140">
        <v>318461125.34689593</v>
      </c>
      <c r="M3265" s="140">
        <v>347431372.06597334</v>
      </c>
      <c r="N3265" s="140">
        <v>283606400.44362885</v>
      </c>
      <c r="O3265" s="140">
        <v>1372798796.3478596</v>
      </c>
      <c r="P3265" s="140">
        <v>206258969.8462075</v>
      </c>
      <c r="Q3265" s="140">
        <v>13497076985.234077</v>
      </c>
      <c r="R3265" s="140">
        <v>868975188.37836289</v>
      </c>
      <c r="S3265" s="140">
        <v>12628101796.855715</v>
      </c>
      <c r="T3265" s="140">
        <v>9833454698.3880806</v>
      </c>
      <c r="U3265" s="140">
        <v>761480230.88840914</v>
      </c>
      <c r="V3265" s="140">
        <v>761480230.88840914</v>
      </c>
      <c r="W3265" s="140">
        <v>0</v>
      </c>
      <c r="X3265" s="140">
        <v>0</v>
      </c>
      <c r="Y3265" s="140">
        <v>9071974467.4996719</v>
      </c>
      <c r="Z3265" s="140">
        <v>40467476615.497398</v>
      </c>
      <c r="AA3265" s="140">
        <v>32206545721.770775</v>
      </c>
      <c r="AB3265" s="140">
        <v>16200986112.467312</v>
      </c>
      <c r="AC3265" s="140">
        <v>16005559609.303463</v>
      </c>
      <c r="AD3265" s="140">
        <v>8260930893.7266226</v>
      </c>
      <c r="AE3265" s="140">
        <v>4155528750.0096025</v>
      </c>
      <c r="AF3265" s="140">
        <v>4105402143.717021</v>
      </c>
      <c r="AG3265" s="140">
        <v>-9968754643.6774921</v>
      </c>
      <c r="AH3265" s="140">
        <v>4282574</v>
      </c>
      <c r="AI3265" s="44"/>
      <c r="AK3265" s="44"/>
      <c r="AL3265" s="4"/>
    </row>
    <row r="3266" spans="1:38" x14ac:dyDescent="0.35">
      <c r="A3266" s="140" t="s">
        <v>168</v>
      </c>
      <c r="B3266" s="140" t="s">
        <v>169</v>
      </c>
      <c r="C3266" s="140" t="s">
        <v>16</v>
      </c>
      <c r="D3266" s="140" t="s">
        <v>10</v>
      </c>
      <c r="E3266" s="140" t="s">
        <v>535</v>
      </c>
      <c r="F3266" s="140">
        <v>2018</v>
      </c>
      <c r="G3266" s="140" t="s">
        <v>2745</v>
      </c>
      <c r="H3266" s="140">
        <v>81464278336.033463</v>
      </c>
      <c r="I3266" s="140">
        <v>26685214641.823002</v>
      </c>
      <c r="J3266" s="140">
        <v>24249681598.365135</v>
      </c>
      <c r="K3266" s="140">
        <v>16592023683.825565</v>
      </c>
      <c r="L3266" s="140">
        <v>302455654.99374598</v>
      </c>
      <c r="M3266" s="140">
        <v>331237900.6054973</v>
      </c>
      <c r="N3266" s="140">
        <v>293657517.86229473</v>
      </c>
      <c r="O3266" s="140">
        <v>1677665768.3271499</v>
      </c>
      <c r="P3266" s="140">
        <v>210914432.12146282</v>
      </c>
      <c r="Q3266" s="140">
        <v>13776092409.915413</v>
      </c>
      <c r="R3266" s="140">
        <v>862962274.33008754</v>
      </c>
      <c r="S3266" s="140">
        <v>12913130135.585325</v>
      </c>
      <c r="T3266" s="140">
        <v>7657657914.5395756</v>
      </c>
      <c r="U3266" s="140">
        <v>772915850.48832119</v>
      </c>
      <c r="V3266" s="140">
        <v>772915850.48832119</v>
      </c>
      <c r="W3266" s="140" t="s">
        <v>728</v>
      </c>
      <c r="X3266" s="140">
        <v>0</v>
      </c>
      <c r="Y3266" s="140">
        <v>6884742064.0512543</v>
      </c>
      <c r="Z3266" s="140">
        <v>40885722095.845322</v>
      </c>
      <c r="AA3266" s="140">
        <v>32550397804.40221</v>
      </c>
      <c r="AB3266" s="140">
        <v>16373955385.967844</v>
      </c>
      <c r="AC3266" s="140">
        <v>16176442418.434439</v>
      </c>
      <c r="AD3266" s="140">
        <v>8335324291.4431124</v>
      </c>
      <c r="AE3266" s="140">
        <v>4192951155.183888</v>
      </c>
      <c r="AF3266" s="140">
        <v>4142373136.2592306</v>
      </c>
      <c r="AG3266" s="140">
        <v>-10356340000</v>
      </c>
      <c r="AH3266" s="140">
        <v>4403319</v>
      </c>
      <c r="AI3266" s="44"/>
      <c r="AK3266" s="44"/>
      <c r="AL3266" s="4"/>
    </row>
    <row r="3267" spans="1:38" x14ac:dyDescent="0.35">
      <c r="A3267" s="140" t="s">
        <v>170</v>
      </c>
      <c r="B3267" s="140" t="s">
        <v>171</v>
      </c>
      <c r="C3267" s="140" t="s">
        <v>6</v>
      </c>
      <c r="D3267" s="140" t="s">
        <v>10</v>
      </c>
      <c r="E3267" s="140" t="s">
        <v>535</v>
      </c>
      <c r="F3267" s="140">
        <v>1995</v>
      </c>
      <c r="G3267" s="140" t="s">
        <v>2746</v>
      </c>
      <c r="H3267" s="140">
        <v>59099443497.283165</v>
      </c>
      <c r="I3267" s="140">
        <v>18140201471.323841</v>
      </c>
      <c r="J3267" s="140">
        <v>2762072878.2735496</v>
      </c>
      <c r="K3267" s="140">
        <v>2762072878.2735496</v>
      </c>
      <c r="L3267" s="140">
        <v>24751601.283337209</v>
      </c>
      <c r="M3267" s="140">
        <v>244440872.37300971</v>
      </c>
      <c r="N3267" s="140">
        <v>0</v>
      </c>
      <c r="O3267" s="140">
        <v>529879528.61562353</v>
      </c>
      <c r="P3267" s="140">
        <v>12569086.638032071</v>
      </c>
      <c r="Q3267" s="140">
        <v>1950431789.3635471</v>
      </c>
      <c r="R3267" s="140">
        <v>1805494814.1552076</v>
      </c>
      <c r="S3267" s="140">
        <v>144936975.20833936</v>
      </c>
      <c r="T3267" s="140">
        <v>0</v>
      </c>
      <c r="U3267" s="140">
        <v>0</v>
      </c>
      <c r="V3267" s="140">
        <v>0</v>
      </c>
      <c r="W3267" s="140">
        <v>0</v>
      </c>
      <c r="X3267" s="140">
        <v>0</v>
      </c>
      <c r="Y3267" s="140">
        <v>0</v>
      </c>
      <c r="Z3267" s="140">
        <v>38710450905.693703</v>
      </c>
      <c r="AA3267" s="140">
        <v>28722350226.189606</v>
      </c>
      <c r="AB3267" s="140">
        <v>23598325166.757214</v>
      </c>
      <c r="AC3267" s="140">
        <v>5124025059.432373</v>
      </c>
      <c r="AD3267" s="140">
        <v>9988100679.5041485</v>
      </c>
      <c r="AE3267" s="140">
        <v>8206238200.4634418</v>
      </c>
      <c r="AF3267" s="140">
        <v>1781862479.0406744</v>
      </c>
      <c r="AG3267" s="140">
        <v>-513281758.00793004</v>
      </c>
      <c r="AH3267" s="140">
        <v>1122457</v>
      </c>
      <c r="AI3267" s="44"/>
      <c r="AK3267" s="44"/>
      <c r="AL3267" s="4"/>
    </row>
    <row r="3268" spans="1:38" x14ac:dyDescent="0.35">
      <c r="A3268" s="140" t="s">
        <v>170</v>
      </c>
      <c r="B3268" s="140" t="s">
        <v>171</v>
      </c>
      <c r="C3268" s="140" t="s">
        <v>6</v>
      </c>
      <c r="D3268" s="140" t="s">
        <v>10</v>
      </c>
      <c r="E3268" s="140" t="s">
        <v>535</v>
      </c>
      <c r="F3268" s="140">
        <v>1996</v>
      </c>
      <c r="G3268" s="140" t="s">
        <v>2747</v>
      </c>
      <c r="H3268" s="140">
        <v>61157768729.036774</v>
      </c>
      <c r="I3268" s="140">
        <v>18808851897.058273</v>
      </c>
      <c r="J3268" s="140">
        <v>2830507956.3484168</v>
      </c>
      <c r="K3268" s="140">
        <v>2830507956.3484168</v>
      </c>
      <c r="L3268" s="140">
        <v>23259719.96430923</v>
      </c>
      <c r="M3268" s="140">
        <v>265528304.49953493</v>
      </c>
      <c r="N3268" s="140">
        <v>0</v>
      </c>
      <c r="O3268" s="140">
        <v>625229409.50414693</v>
      </c>
      <c r="P3268" s="140">
        <v>15449435.761984168</v>
      </c>
      <c r="Q3268" s="140">
        <v>1901041086.6184411</v>
      </c>
      <c r="R3268" s="140">
        <v>1753283695.0769455</v>
      </c>
      <c r="S3268" s="140">
        <v>147757391.5414955</v>
      </c>
      <c r="T3268" s="140">
        <v>0</v>
      </c>
      <c r="U3268" s="140">
        <v>0</v>
      </c>
      <c r="V3268" s="140">
        <v>0</v>
      </c>
      <c r="W3268" s="140">
        <v>0</v>
      </c>
      <c r="X3268" s="140">
        <v>0</v>
      </c>
      <c r="Y3268" s="140">
        <v>0</v>
      </c>
      <c r="Z3268" s="140">
        <v>40106711776.989517</v>
      </c>
      <c r="AA3268" s="140">
        <v>29725419083.636131</v>
      </c>
      <c r="AB3268" s="140">
        <v>24398298703.859184</v>
      </c>
      <c r="AC3268" s="140">
        <v>5327120379.7769394</v>
      </c>
      <c r="AD3268" s="140">
        <v>10381292693.353382</v>
      </c>
      <c r="AE3268" s="140">
        <v>8520851442.0595713</v>
      </c>
      <c r="AF3268" s="140">
        <v>1860441251.2937832</v>
      </c>
      <c r="AG3268" s="140">
        <v>-588302901.3594389</v>
      </c>
      <c r="AH3268" s="140">
        <v>1133996</v>
      </c>
      <c r="AI3268" s="44"/>
      <c r="AK3268" s="44"/>
      <c r="AL3268" s="4"/>
    </row>
    <row r="3269" spans="1:38" x14ac:dyDescent="0.35">
      <c r="A3269" s="140" t="s">
        <v>170</v>
      </c>
      <c r="B3269" s="140" t="s">
        <v>171</v>
      </c>
      <c r="C3269" s="140" t="s">
        <v>6</v>
      </c>
      <c r="D3269" s="140" t="s">
        <v>10</v>
      </c>
      <c r="E3269" s="140" t="s">
        <v>535</v>
      </c>
      <c r="F3269" s="140">
        <v>1997</v>
      </c>
      <c r="G3269" s="140" t="s">
        <v>2748</v>
      </c>
      <c r="H3269" s="140">
        <v>62217819510.722038</v>
      </c>
      <c r="I3269" s="140">
        <v>19570764201.39986</v>
      </c>
      <c r="J3269" s="140">
        <v>2961283629.9533234</v>
      </c>
      <c r="K3269" s="140">
        <v>2961283629.9533234</v>
      </c>
      <c r="L3269" s="140">
        <v>22474496.96252754</v>
      </c>
      <c r="M3269" s="140">
        <v>276799573.60503161</v>
      </c>
      <c r="N3269" s="140">
        <v>0</v>
      </c>
      <c r="O3269" s="140">
        <v>659476839.14673746</v>
      </c>
      <c r="P3269" s="140">
        <v>19539774.68411833</v>
      </c>
      <c r="Q3269" s="140">
        <v>1982992945.5549083</v>
      </c>
      <c r="R3269" s="140">
        <v>1830396798.3920903</v>
      </c>
      <c r="S3269" s="140">
        <v>152596147.16281807</v>
      </c>
      <c r="T3269" s="140">
        <v>0</v>
      </c>
      <c r="U3269" s="140">
        <v>0</v>
      </c>
      <c r="V3269" s="140">
        <v>0</v>
      </c>
      <c r="W3269" s="140">
        <v>0</v>
      </c>
      <c r="X3269" s="140">
        <v>0</v>
      </c>
      <c r="Y3269" s="140">
        <v>0</v>
      </c>
      <c r="Z3269" s="140">
        <v>40561436865.97345</v>
      </c>
      <c r="AA3269" s="140">
        <v>30056392226.100933</v>
      </c>
      <c r="AB3269" s="140">
        <v>24942131576.866474</v>
      </c>
      <c r="AC3269" s="140">
        <v>5114260649.2345114</v>
      </c>
      <c r="AD3269" s="140">
        <v>10505044639.872458</v>
      </c>
      <c r="AE3269" s="140">
        <v>8717553446.1191235</v>
      </c>
      <c r="AF3269" s="140">
        <v>1787491193.7533393</v>
      </c>
      <c r="AG3269" s="140">
        <v>-875665186.60459471</v>
      </c>
      <c r="AH3269" s="140">
        <v>1148284</v>
      </c>
      <c r="AI3269" s="44"/>
      <c r="AK3269" s="44"/>
      <c r="AL3269" s="4"/>
    </row>
    <row r="3270" spans="1:38" x14ac:dyDescent="0.35">
      <c r="A3270" s="140" t="s">
        <v>170</v>
      </c>
      <c r="B3270" s="140" t="s">
        <v>171</v>
      </c>
      <c r="C3270" s="140" t="s">
        <v>6</v>
      </c>
      <c r="D3270" s="140" t="s">
        <v>10</v>
      </c>
      <c r="E3270" s="140" t="s">
        <v>535</v>
      </c>
      <c r="F3270" s="140">
        <v>1998</v>
      </c>
      <c r="G3270" s="140" t="s">
        <v>2749</v>
      </c>
      <c r="H3270" s="140">
        <v>63522348352.616432</v>
      </c>
      <c r="I3270" s="140">
        <v>20198650997.154106</v>
      </c>
      <c r="J3270" s="140">
        <v>2756202457.645843</v>
      </c>
      <c r="K3270" s="140">
        <v>2756202457.645843</v>
      </c>
      <c r="L3270" s="140">
        <v>22757612.409614455</v>
      </c>
      <c r="M3270" s="140">
        <v>259722999.03976637</v>
      </c>
      <c r="N3270" s="140">
        <v>0</v>
      </c>
      <c r="O3270" s="140">
        <v>399850799.75630778</v>
      </c>
      <c r="P3270" s="140">
        <v>20771242.207999174</v>
      </c>
      <c r="Q3270" s="140">
        <v>2053099804.2321553</v>
      </c>
      <c r="R3270" s="140">
        <v>1908548951.8029971</v>
      </c>
      <c r="S3270" s="140">
        <v>144550852.42915833</v>
      </c>
      <c r="T3270" s="140">
        <v>0</v>
      </c>
      <c r="U3270" s="140">
        <v>0</v>
      </c>
      <c r="V3270" s="140">
        <v>0</v>
      </c>
      <c r="W3270" s="140">
        <v>0</v>
      </c>
      <c r="X3270" s="140">
        <v>0</v>
      </c>
      <c r="Y3270" s="140">
        <v>0</v>
      </c>
      <c r="Z3270" s="140">
        <v>41613307318.509407</v>
      </c>
      <c r="AA3270" s="140">
        <v>30859624430.302299</v>
      </c>
      <c r="AB3270" s="140">
        <v>25578487116.749264</v>
      </c>
      <c r="AC3270" s="140">
        <v>5281137313.5530615</v>
      </c>
      <c r="AD3270" s="140">
        <v>10753682888.207106</v>
      </c>
      <c r="AE3270" s="140">
        <v>8913359909.3162346</v>
      </c>
      <c r="AF3270" s="140">
        <v>1840322978.890878</v>
      </c>
      <c r="AG3270" s="140">
        <v>-1045812420.6929257</v>
      </c>
      <c r="AH3270" s="140">
        <v>1160421</v>
      </c>
      <c r="AI3270" s="44"/>
      <c r="AK3270" s="44"/>
      <c r="AL3270" s="4"/>
    </row>
    <row r="3271" spans="1:38" x14ac:dyDescent="0.35">
      <c r="A3271" s="140" t="s">
        <v>170</v>
      </c>
      <c r="B3271" s="140" t="s">
        <v>171</v>
      </c>
      <c r="C3271" s="140" t="s">
        <v>6</v>
      </c>
      <c r="D3271" s="140" t="s">
        <v>10</v>
      </c>
      <c r="E3271" s="140" t="s">
        <v>535</v>
      </c>
      <c r="F3271" s="140">
        <v>1999</v>
      </c>
      <c r="G3271" s="140" t="s">
        <v>2750</v>
      </c>
      <c r="H3271" s="140">
        <v>63692786550.192001</v>
      </c>
      <c r="I3271" s="140">
        <v>21124643682.56628</v>
      </c>
      <c r="J3271" s="140">
        <v>3267029602.8667436</v>
      </c>
      <c r="K3271" s="140">
        <v>3267029602.8667436</v>
      </c>
      <c r="L3271" s="140">
        <v>24268943.168702289</v>
      </c>
      <c r="M3271" s="140">
        <v>254500697.44120136</v>
      </c>
      <c r="N3271" s="140">
        <v>0</v>
      </c>
      <c r="O3271" s="140">
        <v>432781812.53391105</v>
      </c>
      <c r="P3271" s="140">
        <v>24021344.86336967</v>
      </c>
      <c r="Q3271" s="140">
        <v>2531456804.8595595</v>
      </c>
      <c r="R3271" s="140">
        <v>2395859156.4986448</v>
      </c>
      <c r="S3271" s="140">
        <v>135597648.36091462</v>
      </c>
      <c r="T3271" s="140">
        <v>0</v>
      </c>
      <c r="U3271" s="140">
        <v>0</v>
      </c>
      <c r="V3271" s="140">
        <v>0</v>
      </c>
      <c r="W3271" s="140">
        <v>0</v>
      </c>
      <c r="X3271" s="140">
        <v>0</v>
      </c>
      <c r="Y3271" s="140">
        <v>0</v>
      </c>
      <c r="Z3271" s="140">
        <v>40055896841.024803</v>
      </c>
      <c r="AA3271" s="140">
        <v>29710415194.682602</v>
      </c>
      <c r="AB3271" s="140">
        <v>26210401042.754147</v>
      </c>
      <c r="AC3271" s="140">
        <v>3500014151.9284253</v>
      </c>
      <c r="AD3271" s="140">
        <v>10345481646.342268</v>
      </c>
      <c r="AE3271" s="140">
        <v>9126739601.3911285</v>
      </c>
      <c r="AF3271" s="140">
        <v>1218742044.9510982</v>
      </c>
      <c r="AG3271" s="140">
        <v>-754783576.26582599</v>
      </c>
      <c r="AH3271" s="140">
        <v>1175267</v>
      </c>
      <c r="AI3271" s="44"/>
      <c r="AK3271" s="44"/>
      <c r="AL3271" s="4"/>
    </row>
    <row r="3272" spans="1:38" x14ac:dyDescent="0.35">
      <c r="A3272" s="140" t="s">
        <v>170</v>
      </c>
      <c r="B3272" s="140" t="s">
        <v>171</v>
      </c>
      <c r="C3272" s="140" t="s">
        <v>6</v>
      </c>
      <c r="D3272" s="140" t="s">
        <v>10</v>
      </c>
      <c r="E3272" s="140" t="s">
        <v>535</v>
      </c>
      <c r="F3272" s="140">
        <v>2000</v>
      </c>
      <c r="G3272" s="140" t="s">
        <v>2751</v>
      </c>
      <c r="H3272" s="140">
        <v>72231372344.976547</v>
      </c>
      <c r="I3272" s="140">
        <v>21826638207.879292</v>
      </c>
      <c r="J3272" s="140">
        <v>2448872297.1404643</v>
      </c>
      <c r="K3272" s="140">
        <v>2448872297.1404643</v>
      </c>
      <c r="L3272" s="140">
        <v>25043454.761732876</v>
      </c>
      <c r="M3272" s="140">
        <v>239221911.71845216</v>
      </c>
      <c r="N3272" s="140">
        <v>0</v>
      </c>
      <c r="O3272" s="140">
        <v>360309937.27242905</v>
      </c>
      <c r="P3272" s="140">
        <v>25838988.739315454</v>
      </c>
      <c r="Q3272" s="140">
        <v>1798458004.6485348</v>
      </c>
      <c r="R3272" s="140">
        <v>1663909830.7565928</v>
      </c>
      <c r="S3272" s="140">
        <v>134548173.89194211</v>
      </c>
      <c r="T3272" s="140">
        <v>0</v>
      </c>
      <c r="U3272" s="140">
        <v>0</v>
      </c>
      <c r="V3272" s="140">
        <v>0</v>
      </c>
      <c r="W3272" s="140">
        <v>0</v>
      </c>
      <c r="X3272" s="140">
        <v>0</v>
      </c>
      <c r="Y3272" s="140">
        <v>0</v>
      </c>
      <c r="Z3272" s="140">
        <v>48709804472.717392</v>
      </c>
      <c r="AA3272" s="140">
        <v>34415628111.556229</v>
      </c>
      <c r="AB3272" s="140">
        <v>29778810293.752487</v>
      </c>
      <c r="AC3272" s="140">
        <v>4636817817.8037453</v>
      </c>
      <c r="AD3272" s="140">
        <v>14294176361.161158</v>
      </c>
      <c r="AE3272" s="140">
        <v>12368321879.371027</v>
      </c>
      <c r="AF3272" s="140">
        <v>1925854481.7900746</v>
      </c>
      <c r="AG3272" s="140">
        <v>-753942632.76059031</v>
      </c>
      <c r="AH3272" s="140">
        <v>1186873</v>
      </c>
      <c r="AI3272" s="44"/>
      <c r="AK3272" s="44"/>
      <c r="AL3272" s="4"/>
    </row>
    <row r="3273" spans="1:38" x14ac:dyDescent="0.35">
      <c r="A3273" s="140" t="s">
        <v>170</v>
      </c>
      <c r="B3273" s="140" t="s">
        <v>171</v>
      </c>
      <c r="C3273" s="140" t="s">
        <v>6</v>
      </c>
      <c r="D3273" s="140" t="s">
        <v>10</v>
      </c>
      <c r="E3273" s="140" t="s">
        <v>535</v>
      </c>
      <c r="F3273" s="140">
        <v>2001</v>
      </c>
      <c r="G3273" s="140" t="s">
        <v>2752</v>
      </c>
      <c r="H3273" s="140">
        <v>74552686781.917542</v>
      </c>
      <c r="I3273" s="140">
        <v>22558759570.07719</v>
      </c>
      <c r="J3273" s="140">
        <v>2465251065.7450523</v>
      </c>
      <c r="K3273" s="140">
        <v>2465251065.7450523</v>
      </c>
      <c r="L3273" s="140">
        <v>25349991.302295875</v>
      </c>
      <c r="M3273" s="140">
        <v>233148533.21983573</v>
      </c>
      <c r="N3273" s="140">
        <v>0</v>
      </c>
      <c r="O3273" s="140">
        <v>422729495.7839759</v>
      </c>
      <c r="P3273" s="140">
        <v>25723978.990890171</v>
      </c>
      <c r="Q3273" s="140">
        <v>1758299066.4480546</v>
      </c>
      <c r="R3273" s="140">
        <v>1631214368.2665982</v>
      </c>
      <c r="S3273" s="140">
        <v>127084698.18145642</v>
      </c>
      <c r="T3273" s="140">
        <v>0</v>
      </c>
      <c r="U3273" s="140">
        <v>0</v>
      </c>
      <c r="V3273" s="140">
        <v>0</v>
      </c>
      <c r="W3273" s="140">
        <v>0</v>
      </c>
      <c r="X3273" s="140">
        <v>0</v>
      </c>
      <c r="Y3273" s="140">
        <v>0</v>
      </c>
      <c r="Z3273" s="140">
        <v>49718888107.054115</v>
      </c>
      <c r="AA3273" s="140">
        <v>35154255207.513062</v>
      </c>
      <c r="AB3273" s="140">
        <v>30048257734.537884</v>
      </c>
      <c r="AC3273" s="140">
        <v>5105997472.9752073</v>
      </c>
      <c r="AD3273" s="140">
        <v>14564632899.541048</v>
      </c>
      <c r="AE3273" s="140">
        <v>12449185471.032425</v>
      </c>
      <c r="AF3273" s="140">
        <v>2115447428.5085852</v>
      </c>
      <c r="AG3273" s="140">
        <v>-190211960.95881462</v>
      </c>
      <c r="AH3273" s="140">
        <v>1196287</v>
      </c>
      <c r="AI3273" s="44"/>
      <c r="AK3273" s="44"/>
      <c r="AL3273" s="4"/>
    </row>
    <row r="3274" spans="1:38" x14ac:dyDescent="0.35">
      <c r="A3274" s="140" t="s">
        <v>170</v>
      </c>
      <c r="B3274" s="140" t="s">
        <v>171</v>
      </c>
      <c r="C3274" s="140" t="s">
        <v>6</v>
      </c>
      <c r="D3274" s="140" t="s">
        <v>10</v>
      </c>
      <c r="E3274" s="140" t="s">
        <v>535</v>
      </c>
      <c r="F3274" s="140">
        <v>2002</v>
      </c>
      <c r="G3274" s="140" t="s">
        <v>2753</v>
      </c>
      <c r="H3274" s="140">
        <v>87355939280.329651</v>
      </c>
      <c r="I3274" s="140">
        <v>23245285566.814705</v>
      </c>
      <c r="J3274" s="140">
        <v>2559155944.209074</v>
      </c>
      <c r="K3274" s="140">
        <v>2559155944.209074</v>
      </c>
      <c r="L3274" s="140">
        <v>25500761.407503385</v>
      </c>
      <c r="M3274" s="140">
        <v>235375752.65883788</v>
      </c>
      <c r="N3274" s="140">
        <v>0</v>
      </c>
      <c r="O3274" s="140">
        <v>422578651.68085134</v>
      </c>
      <c r="P3274" s="140">
        <v>25399219.024327036</v>
      </c>
      <c r="Q3274" s="140">
        <v>1850301559.4375546</v>
      </c>
      <c r="R3274" s="140">
        <v>1736248361.5014484</v>
      </c>
      <c r="S3274" s="140">
        <v>114053197.93610615</v>
      </c>
      <c r="T3274" s="140">
        <v>0</v>
      </c>
      <c r="U3274" s="140">
        <v>0</v>
      </c>
      <c r="V3274" s="140">
        <v>0</v>
      </c>
      <c r="W3274" s="140">
        <v>0</v>
      </c>
      <c r="X3274" s="140">
        <v>0</v>
      </c>
      <c r="Y3274" s="140">
        <v>0</v>
      </c>
      <c r="Z3274" s="140">
        <v>40181793737.283165</v>
      </c>
      <c r="AA3274" s="140">
        <v>30289750595.599995</v>
      </c>
      <c r="AB3274" s="140">
        <v>26469988680.715809</v>
      </c>
      <c r="AC3274" s="140">
        <v>3819761914.8841243</v>
      </c>
      <c r="AD3274" s="140">
        <v>9892043141.6832466</v>
      </c>
      <c r="AE3274" s="140">
        <v>8644583228.3460293</v>
      </c>
      <c r="AF3274" s="140">
        <v>1247459913.3371942</v>
      </c>
      <c r="AG3274" s="140">
        <v>21369704032.022705</v>
      </c>
      <c r="AH3274" s="140">
        <v>1204621</v>
      </c>
      <c r="AI3274" s="44"/>
      <c r="AK3274" s="44"/>
      <c r="AL3274" s="4"/>
    </row>
    <row r="3275" spans="1:38" x14ac:dyDescent="0.35">
      <c r="A3275" s="140" t="s">
        <v>170</v>
      </c>
      <c r="B3275" s="140" t="s">
        <v>171</v>
      </c>
      <c r="C3275" s="140" t="s">
        <v>6</v>
      </c>
      <c r="D3275" s="140" t="s">
        <v>10</v>
      </c>
      <c r="E3275" s="140" t="s">
        <v>535</v>
      </c>
      <c r="F3275" s="140">
        <v>2003</v>
      </c>
      <c r="G3275" s="140" t="s">
        <v>2754</v>
      </c>
      <c r="H3275" s="140">
        <v>100491802893.42043</v>
      </c>
      <c r="I3275" s="140">
        <v>24153333726.710396</v>
      </c>
      <c r="J3275" s="140">
        <v>2430708278.7645488</v>
      </c>
      <c r="K3275" s="140">
        <v>2430708278.7645488</v>
      </c>
      <c r="L3275" s="140">
        <v>23117525.563730542</v>
      </c>
      <c r="M3275" s="140">
        <v>228400687.17757609</v>
      </c>
      <c r="N3275" s="140">
        <v>0</v>
      </c>
      <c r="O3275" s="140">
        <v>450130596.59878063</v>
      </c>
      <c r="P3275" s="140">
        <v>129253136.12894388</v>
      </c>
      <c r="Q3275" s="140">
        <v>1599806333.2955177</v>
      </c>
      <c r="R3275" s="140">
        <v>1498329563.5485342</v>
      </c>
      <c r="S3275" s="140">
        <v>101476769.74698357</v>
      </c>
      <c r="T3275" s="140">
        <v>0</v>
      </c>
      <c r="U3275" s="140">
        <v>0</v>
      </c>
      <c r="V3275" s="140">
        <v>0</v>
      </c>
      <c r="W3275" s="140">
        <v>0</v>
      </c>
      <c r="X3275" s="140">
        <v>0</v>
      </c>
      <c r="Y3275" s="140">
        <v>0</v>
      </c>
      <c r="Z3275" s="140">
        <v>42964443006.790031</v>
      </c>
      <c r="AA3275" s="140">
        <v>31777399499.259239</v>
      </c>
      <c r="AB3275" s="140">
        <v>27702976603.539524</v>
      </c>
      <c r="AC3275" s="140">
        <v>4074422895.7196999</v>
      </c>
      <c r="AD3275" s="140">
        <v>11187043507.530792</v>
      </c>
      <c r="AE3275" s="140">
        <v>9752667286.6711216</v>
      </c>
      <c r="AF3275" s="140">
        <v>1434376220.8596809</v>
      </c>
      <c r="AG3275" s="140">
        <v>30943317881.155434</v>
      </c>
      <c r="AH3275" s="140">
        <v>1213370</v>
      </c>
      <c r="AI3275" s="44"/>
      <c r="AK3275" s="44"/>
      <c r="AL3275" s="4"/>
    </row>
    <row r="3276" spans="1:38" x14ac:dyDescent="0.35">
      <c r="A3276" s="140" t="s">
        <v>170</v>
      </c>
      <c r="B3276" s="140" t="s">
        <v>171</v>
      </c>
      <c r="C3276" s="140" t="s">
        <v>6</v>
      </c>
      <c r="D3276" s="140" t="s">
        <v>10</v>
      </c>
      <c r="E3276" s="140" t="s">
        <v>535</v>
      </c>
      <c r="F3276" s="140">
        <v>2004</v>
      </c>
      <c r="G3276" s="140" t="s">
        <v>2755</v>
      </c>
      <c r="H3276" s="140">
        <v>113638137317.07748</v>
      </c>
      <c r="I3276" s="140">
        <v>25036222521.015007</v>
      </c>
      <c r="J3276" s="140">
        <v>2386871156.6056094</v>
      </c>
      <c r="K3276" s="140">
        <v>2386871156.6056094</v>
      </c>
      <c r="L3276" s="140">
        <v>19369516.54992469</v>
      </c>
      <c r="M3276" s="140">
        <v>222033903.27108046</v>
      </c>
      <c r="N3276" s="140">
        <v>0</v>
      </c>
      <c r="O3276" s="140">
        <v>399657316.83487725</v>
      </c>
      <c r="P3276" s="140">
        <v>119097957.77777632</v>
      </c>
      <c r="Q3276" s="140">
        <v>1626712462.1719508</v>
      </c>
      <c r="R3276" s="140">
        <v>1533436073.7492492</v>
      </c>
      <c r="S3276" s="140">
        <v>93276388.422701567</v>
      </c>
      <c r="T3276" s="140">
        <v>0</v>
      </c>
      <c r="U3276" s="140">
        <v>0</v>
      </c>
      <c r="V3276" s="140">
        <v>0</v>
      </c>
      <c r="W3276" s="140">
        <v>0</v>
      </c>
      <c r="X3276" s="140">
        <v>0</v>
      </c>
      <c r="Y3276" s="140">
        <v>0</v>
      </c>
      <c r="Z3276" s="140">
        <v>46713145114.893967</v>
      </c>
      <c r="AA3276" s="140">
        <v>32842892126.085815</v>
      </c>
      <c r="AB3276" s="140">
        <v>28471077592.572144</v>
      </c>
      <c r="AC3276" s="140">
        <v>4371814533.5137033</v>
      </c>
      <c r="AD3276" s="140">
        <v>13870252988.808149</v>
      </c>
      <c r="AE3276" s="140">
        <v>12023942579.627699</v>
      </c>
      <c r="AF3276" s="140">
        <v>1846310409.1804659</v>
      </c>
      <c r="AG3276" s="140">
        <v>39501898524.562904</v>
      </c>
      <c r="AH3276" s="140">
        <v>1221003</v>
      </c>
      <c r="AI3276" s="44"/>
      <c r="AK3276" s="44"/>
      <c r="AL3276" s="4"/>
    </row>
    <row r="3277" spans="1:38" x14ac:dyDescent="0.35">
      <c r="A3277" s="140" t="s">
        <v>170</v>
      </c>
      <c r="B3277" s="140" t="s">
        <v>171</v>
      </c>
      <c r="C3277" s="140" t="s">
        <v>6</v>
      </c>
      <c r="D3277" s="140" t="s">
        <v>10</v>
      </c>
      <c r="E3277" s="140" t="s">
        <v>535</v>
      </c>
      <c r="F3277" s="140">
        <v>2005</v>
      </c>
      <c r="G3277" s="140" t="s">
        <v>2756</v>
      </c>
      <c r="H3277" s="140">
        <v>136507815622.84489</v>
      </c>
      <c r="I3277" s="140">
        <v>25831224736.193996</v>
      </c>
      <c r="J3277" s="140">
        <v>2271915925.5787601</v>
      </c>
      <c r="K3277" s="140">
        <v>2271915925.5787601</v>
      </c>
      <c r="L3277" s="140">
        <v>17941435.907342445</v>
      </c>
      <c r="M3277" s="140">
        <v>220401242.13084272</v>
      </c>
      <c r="N3277" s="140">
        <v>0</v>
      </c>
      <c r="O3277" s="140">
        <v>258346369.723003</v>
      </c>
      <c r="P3277" s="140">
        <v>105150543.39239137</v>
      </c>
      <c r="Q3277" s="140">
        <v>1670076334.4251809</v>
      </c>
      <c r="R3277" s="140">
        <v>1587923346.4127529</v>
      </c>
      <c r="S3277" s="140">
        <v>82152988.01242815</v>
      </c>
      <c r="T3277" s="140">
        <v>0</v>
      </c>
      <c r="U3277" s="140">
        <v>0</v>
      </c>
      <c r="V3277" s="140">
        <v>0</v>
      </c>
      <c r="W3277" s="140">
        <v>0</v>
      </c>
      <c r="X3277" s="140">
        <v>0</v>
      </c>
      <c r="Y3277" s="140">
        <v>0</v>
      </c>
      <c r="Z3277" s="140">
        <v>46338848259.772156</v>
      </c>
      <c r="AA3277" s="140">
        <v>32497665393.927074</v>
      </c>
      <c r="AB3277" s="140">
        <v>28351939899.262871</v>
      </c>
      <c r="AC3277" s="140">
        <v>4145725494.6642089</v>
      </c>
      <c r="AD3277" s="140">
        <v>13841182865.845079</v>
      </c>
      <c r="AE3277" s="140">
        <v>12075463883.029568</v>
      </c>
      <c r="AF3277" s="140">
        <v>1765718982.8155038</v>
      </c>
      <c r="AG3277" s="140">
        <v>62065826701.299965</v>
      </c>
      <c r="AH3277" s="140">
        <v>1228254</v>
      </c>
      <c r="AI3277" s="44"/>
      <c r="AK3277" s="44"/>
      <c r="AL3277" s="4"/>
    </row>
    <row r="3278" spans="1:38" x14ac:dyDescent="0.35">
      <c r="A3278" s="140" t="s">
        <v>170</v>
      </c>
      <c r="B3278" s="140" t="s">
        <v>171</v>
      </c>
      <c r="C3278" s="140" t="s">
        <v>6</v>
      </c>
      <c r="D3278" s="140" t="s">
        <v>10</v>
      </c>
      <c r="E3278" s="140" t="s">
        <v>535</v>
      </c>
      <c r="F3278" s="140">
        <v>2006</v>
      </c>
      <c r="G3278" s="140" t="s">
        <v>2757</v>
      </c>
      <c r="H3278" s="140">
        <v>152799813177.04681</v>
      </c>
      <c r="I3278" s="140">
        <v>26933633440.38702</v>
      </c>
      <c r="J3278" s="140">
        <v>2085138763.1285763</v>
      </c>
      <c r="K3278" s="140">
        <v>2085138763.1285763</v>
      </c>
      <c r="L3278" s="140">
        <v>17248321.216037031</v>
      </c>
      <c r="M3278" s="140">
        <v>223718907.93948004</v>
      </c>
      <c r="N3278" s="140">
        <v>0</v>
      </c>
      <c r="O3278" s="140">
        <v>132883287.92021722</v>
      </c>
      <c r="P3278" s="140">
        <v>101859735.90953185</v>
      </c>
      <c r="Q3278" s="140">
        <v>1609428510.1433101</v>
      </c>
      <c r="R3278" s="140">
        <v>1530039318.0033402</v>
      </c>
      <c r="S3278" s="140">
        <v>79389192.139969885</v>
      </c>
      <c r="T3278" s="140">
        <v>0</v>
      </c>
      <c r="U3278" s="140">
        <v>0</v>
      </c>
      <c r="V3278" s="140">
        <v>0</v>
      </c>
      <c r="W3278" s="140">
        <v>0</v>
      </c>
      <c r="X3278" s="140">
        <v>0</v>
      </c>
      <c r="Y3278" s="140">
        <v>0</v>
      </c>
      <c r="Z3278" s="140">
        <v>38664649512.096588</v>
      </c>
      <c r="AA3278" s="140">
        <v>30503121229.460159</v>
      </c>
      <c r="AB3278" s="140">
        <v>26611120127.761372</v>
      </c>
      <c r="AC3278" s="140">
        <v>3892001101.6988316</v>
      </c>
      <c r="AD3278" s="140">
        <v>8161528282.6363392</v>
      </c>
      <c r="AE3278" s="140">
        <v>7120170028.5542154</v>
      </c>
      <c r="AF3278" s="140">
        <v>1041358254.0821581</v>
      </c>
      <c r="AG3278" s="140">
        <v>85116391461.434616</v>
      </c>
      <c r="AH3278" s="140">
        <v>1233996</v>
      </c>
      <c r="AI3278" s="44"/>
      <c r="AK3278" s="44"/>
      <c r="AL3278" s="4"/>
    </row>
    <row r="3279" spans="1:38" x14ac:dyDescent="0.35">
      <c r="A3279" s="140" t="s">
        <v>170</v>
      </c>
      <c r="B3279" s="140" t="s">
        <v>171</v>
      </c>
      <c r="C3279" s="140" t="s">
        <v>6</v>
      </c>
      <c r="D3279" s="140" t="s">
        <v>10</v>
      </c>
      <c r="E3279" s="140" t="s">
        <v>535</v>
      </c>
      <c r="F3279" s="140">
        <v>2007</v>
      </c>
      <c r="G3279" s="140" t="s">
        <v>2758</v>
      </c>
      <c r="H3279" s="140">
        <v>212269286946.52155</v>
      </c>
      <c r="I3279" s="140">
        <v>28107805222.740688</v>
      </c>
      <c r="J3279" s="140">
        <v>2006854566.0649645</v>
      </c>
      <c r="K3279" s="140">
        <v>2006854566.0649645</v>
      </c>
      <c r="L3279" s="140">
        <v>16941182.903264109</v>
      </c>
      <c r="M3279" s="140">
        <v>237720820.22098145</v>
      </c>
      <c r="N3279" s="140">
        <v>0</v>
      </c>
      <c r="O3279" s="140">
        <v>757230.89838862349</v>
      </c>
      <c r="P3279" s="140">
        <v>58088555.78876543</v>
      </c>
      <c r="Q3279" s="140">
        <v>1693346776.2535651</v>
      </c>
      <c r="R3279" s="140">
        <v>1619575709.6876037</v>
      </c>
      <c r="S3279" s="140">
        <v>73771066.565961391</v>
      </c>
      <c r="T3279" s="140">
        <v>0</v>
      </c>
      <c r="U3279" s="140">
        <v>0</v>
      </c>
      <c r="V3279" s="140">
        <v>0</v>
      </c>
      <c r="W3279" s="140">
        <v>0</v>
      </c>
      <c r="X3279" s="140">
        <v>0</v>
      </c>
      <c r="Y3279" s="140">
        <v>0</v>
      </c>
      <c r="Z3279" s="140">
        <v>38330616631.561676</v>
      </c>
      <c r="AA3279" s="140">
        <v>29519562826.938942</v>
      </c>
      <c r="AB3279" s="140">
        <v>26099390370.693169</v>
      </c>
      <c r="AC3279" s="140">
        <v>3420172456.2457533</v>
      </c>
      <c r="AD3279" s="140">
        <v>8811053804.6227303</v>
      </c>
      <c r="AE3279" s="140">
        <v>7790194393.1964502</v>
      </c>
      <c r="AF3279" s="140">
        <v>1020859411.4262804</v>
      </c>
      <c r="AG3279" s="140">
        <v>143824010526.15427</v>
      </c>
      <c r="AH3279" s="140">
        <v>1239630</v>
      </c>
      <c r="AI3279" s="44"/>
      <c r="AK3279" s="44"/>
      <c r="AL3279" s="4"/>
    </row>
    <row r="3280" spans="1:38" x14ac:dyDescent="0.35">
      <c r="A3280" s="140" t="s">
        <v>170</v>
      </c>
      <c r="B3280" s="140" t="s">
        <v>171</v>
      </c>
      <c r="C3280" s="140" t="s">
        <v>6</v>
      </c>
      <c r="D3280" s="140" t="s">
        <v>10</v>
      </c>
      <c r="E3280" s="140" t="s">
        <v>535</v>
      </c>
      <c r="F3280" s="140">
        <v>2008</v>
      </c>
      <c r="G3280" s="140" t="s">
        <v>2759</v>
      </c>
      <c r="H3280" s="140">
        <v>186399481847.58762</v>
      </c>
      <c r="I3280" s="140">
        <v>29275960309.639473</v>
      </c>
      <c r="J3280" s="140">
        <v>1748799731.6142075</v>
      </c>
      <c r="K3280" s="140">
        <v>1748799731.6142075</v>
      </c>
      <c r="L3280" s="140">
        <v>16917896.922439355</v>
      </c>
      <c r="M3280" s="140">
        <v>235961395.16039425</v>
      </c>
      <c r="N3280" s="140">
        <v>0</v>
      </c>
      <c r="O3280" s="140">
        <v>0</v>
      </c>
      <c r="P3280" s="140">
        <v>91967203.605515346</v>
      </c>
      <c r="Q3280" s="140">
        <v>1403953235.9258587</v>
      </c>
      <c r="R3280" s="140">
        <v>1332619752.0549014</v>
      </c>
      <c r="S3280" s="140">
        <v>71333483.870957345</v>
      </c>
      <c r="T3280" s="140">
        <v>0</v>
      </c>
      <c r="U3280" s="140">
        <v>0</v>
      </c>
      <c r="V3280" s="140">
        <v>0</v>
      </c>
      <c r="W3280" s="140">
        <v>0</v>
      </c>
      <c r="X3280" s="140">
        <v>0</v>
      </c>
      <c r="Y3280" s="140">
        <v>0</v>
      </c>
      <c r="Z3280" s="140">
        <v>39262450080.120049</v>
      </c>
      <c r="AA3280" s="140">
        <v>30149649900.785358</v>
      </c>
      <c r="AB3280" s="140">
        <v>26909499226.14679</v>
      </c>
      <c r="AC3280" s="140">
        <v>3240150674.6385498</v>
      </c>
      <c r="AD3280" s="140">
        <v>9112800179.3347893</v>
      </c>
      <c r="AE3280" s="140">
        <v>8133457276.6448898</v>
      </c>
      <c r="AF3280" s="140">
        <v>979342902.68984723</v>
      </c>
      <c r="AG3280" s="140">
        <v>116112271726.21387</v>
      </c>
      <c r="AH3280" s="140">
        <v>1244121</v>
      </c>
      <c r="AI3280" s="44"/>
      <c r="AK3280" s="44"/>
      <c r="AL3280" s="4"/>
    </row>
    <row r="3281" spans="1:38" x14ac:dyDescent="0.35">
      <c r="A3281" s="140" t="s">
        <v>170</v>
      </c>
      <c r="B3281" s="140" t="s">
        <v>171</v>
      </c>
      <c r="C3281" s="140" t="s">
        <v>6</v>
      </c>
      <c r="D3281" s="140" t="s">
        <v>10</v>
      </c>
      <c r="E3281" s="140" t="s">
        <v>535</v>
      </c>
      <c r="F3281" s="140">
        <v>2009</v>
      </c>
      <c r="G3281" s="140" t="s">
        <v>2760</v>
      </c>
      <c r="H3281" s="140">
        <v>169658354605.8703</v>
      </c>
      <c r="I3281" s="140">
        <v>30613923426.177498</v>
      </c>
      <c r="J3281" s="140">
        <v>1539903450.2646053</v>
      </c>
      <c r="K3281" s="140">
        <v>1539903450.2646053</v>
      </c>
      <c r="L3281" s="140">
        <v>19834938.448833998</v>
      </c>
      <c r="M3281" s="140">
        <v>250466757.84907585</v>
      </c>
      <c r="N3281" s="140">
        <v>0</v>
      </c>
      <c r="O3281" s="140">
        <v>0</v>
      </c>
      <c r="P3281" s="140">
        <v>87909442.761147246</v>
      </c>
      <c r="Q3281" s="140">
        <v>1181692311.2055483</v>
      </c>
      <c r="R3281" s="140">
        <v>1113670126.0268848</v>
      </c>
      <c r="S3281" s="140">
        <v>68022185.178663567</v>
      </c>
      <c r="T3281" s="140">
        <v>0</v>
      </c>
      <c r="U3281" s="140">
        <v>0</v>
      </c>
      <c r="V3281" s="140">
        <v>0</v>
      </c>
      <c r="W3281" s="140">
        <v>0</v>
      </c>
      <c r="X3281" s="140">
        <v>0</v>
      </c>
      <c r="Y3281" s="140">
        <v>0</v>
      </c>
      <c r="Z3281" s="140">
        <v>43097816321.774796</v>
      </c>
      <c r="AA3281" s="140">
        <v>33729362806.782993</v>
      </c>
      <c r="AB3281" s="140">
        <v>30299500051.195335</v>
      </c>
      <c r="AC3281" s="140">
        <v>3429862755.5876803</v>
      </c>
      <c r="AD3281" s="140">
        <v>9368453514.9918003</v>
      </c>
      <c r="AE3281" s="140">
        <v>8415796627.5019817</v>
      </c>
      <c r="AF3281" s="140">
        <v>952656887.48982298</v>
      </c>
      <c r="AG3281" s="140">
        <v>94406711407.653397</v>
      </c>
      <c r="AH3281" s="140">
        <v>1247429</v>
      </c>
      <c r="AI3281" s="44"/>
      <c r="AK3281" s="44"/>
      <c r="AL3281" s="4"/>
    </row>
    <row r="3282" spans="1:38" x14ac:dyDescent="0.35">
      <c r="A3282" s="140" t="s">
        <v>170</v>
      </c>
      <c r="B3282" s="140" t="s">
        <v>171</v>
      </c>
      <c r="C3282" s="140" t="s">
        <v>6</v>
      </c>
      <c r="D3282" s="140" t="s">
        <v>10</v>
      </c>
      <c r="E3282" s="140" t="s">
        <v>535</v>
      </c>
      <c r="F3282" s="140">
        <v>2010</v>
      </c>
      <c r="G3282" s="140" t="s">
        <v>2761</v>
      </c>
      <c r="H3282" s="140">
        <v>220141556418.06137</v>
      </c>
      <c r="I3282" s="140">
        <v>31897404362.484528</v>
      </c>
      <c r="J3282" s="140">
        <v>1512994572.354872</v>
      </c>
      <c r="K3282" s="140">
        <v>1512994572.354872</v>
      </c>
      <c r="L3282" s="140">
        <v>20704410.892921295</v>
      </c>
      <c r="M3282" s="140">
        <v>260253960.97805229</v>
      </c>
      <c r="N3282" s="140">
        <v>0</v>
      </c>
      <c r="O3282" s="140">
        <v>25561295.783496853</v>
      </c>
      <c r="P3282" s="140">
        <v>93667146.018960476</v>
      </c>
      <c r="Q3282" s="140">
        <v>1112807758.6814411</v>
      </c>
      <c r="R3282" s="140">
        <v>1040504237.3893872</v>
      </c>
      <c r="S3282" s="140">
        <v>72303521.292053849</v>
      </c>
      <c r="T3282" s="140">
        <v>0</v>
      </c>
      <c r="U3282" s="140">
        <v>0</v>
      </c>
      <c r="V3282" s="140">
        <v>0</v>
      </c>
      <c r="W3282" s="140">
        <v>0</v>
      </c>
      <c r="X3282" s="140">
        <v>0</v>
      </c>
      <c r="Y3282" s="140">
        <v>0</v>
      </c>
      <c r="Z3282" s="140">
        <v>48959696449.070518</v>
      </c>
      <c r="AA3282" s="140">
        <v>37396947815.968147</v>
      </c>
      <c r="AB3282" s="140">
        <v>33804937910.860668</v>
      </c>
      <c r="AC3282" s="140">
        <v>3592009905.1075521</v>
      </c>
      <c r="AD3282" s="140">
        <v>11562748633.102379</v>
      </c>
      <c r="AE3282" s="140">
        <v>10452136402.800583</v>
      </c>
      <c r="AF3282" s="140">
        <v>1110612230.3018055</v>
      </c>
      <c r="AG3282" s="140">
        <v>137771461034.15146</v>
      </c>
      <c r="AH3282" s="140">
        <v>1250400</v>
      </c>
      <c r="AI3282" s="44"/>
      <c r="AK3282" s="44"/>
      <c r="AL3282" s="4"/>
    </row>
    <row r="3283" spans="1:38" x14ac:dyDescent="0.35">
      <c r="A3283" s="140" t="s">
        <v>170</v>
      </c>
      <c r="B3283" s="140" t="s">
        <v>171</v>
      </c>
      <c r="C3283" s="140" t="s">
        <v>6</v>
      </c>
      <c r="D3283" s="140" t="s">
        <v>10</v>
      </c>
      <c r="E3283" s="140" t="s">
        <v>535</v>
      </c>
      <c r="F3283" s="140">
        <v>2011</v>
      </c>
      <c r="G3283" s="140" t="s">
        <v>2762</v>
      </c>
      <c r="H3283" s="140">
        <v>121090709407.09216</v>
      </c>
      <c r="I3283" s="140">
        <v>33176739914.247608</v>
      </c>
      <c r="J3283" s="140">
        <v>1393630322.208688</v>
      </c>
      <c r="K3283" s="140">
        <v>1393630322.208688</v>
      </c>
      <c r="L3283" s="140">
        <v>19694732.921025649</v>
      </c>
      <c r="M3283" s="140">
        <v>262237972.72039622</v>
      </c>
      <c r="N3283" s="140">
        <v>0</v>
      </c>
      <c r="O3283" s="140">
        <v>0</v>
      </c>
      <c r="P3283" s="140">
        <v>102408224.35251686</v>
      </c>
      <c r="Q3283" s="140">
        <v>1009289392.2147492</v>
      </c>
      <c r="R3283" s="140">
        <v>930427607.02460957</v>
      </c>
      <c r="S3283" s="140">
        <v>78861785.190139636</v>
      </c>
      <c r="T3283" s="140">
        <v>0</v>
      </c>
      <c r="U3283" s="140">
        <v>0</v>
      </c>
      <c r="V3283" s="140">
        <v>0</v>
      </c>
      <c r="W3283" s="140">
        <v>0</v>
      </c>
      <c r="X3283" s="140">
        <v>0</v>
      </c>
      <c r="Y3283" s="140">
        <v>0</v>
      </c>
      <c r="Z3283" s="140">
        <v>49768459821.983437</v>
      </c>
      <c r="AA3283" s="140">
        <v>36528335639.434868</v>
      </c>
      <c r="AB3283" s="140">
        <v>33019756701.933571</v>
      </c>
      <c r="AC3283" s="140">
        <v>3508578937.5013552</v>
      </c>
      <c r="AD3283" s="140">
        <v>13240124182.548574</v>
      </c>
      <c r="AE3283" s="140">
        <v>11968398547.542038</v>
      </c>
      <c r="AF3283" s="140">
        <v>1271725635.0065377</v>
      </c>
      <c r="AG3283" s="140">
        <v>36751879348.652428</v>
      </c>
      <c r="AH3283" s="140">
        <v>1252404</v>
      </c>
      <c r="AI3283" s="44"/>
      <c r="AK3283" s="44"/>
      <c r="AL3283" s="4"/>
    </row>
    <row r="3284" spans="1:38" x14ac:dyDescent="0.35">
      <c r="A3284" s="140" t="s">
        <v>170</v>
      </c>
      <c r="B3284" s="140" t="s">
        <v>171</v>
      </c>
      <c r="C3284" s="140" t="s">
        <v>6</v>
      </c>
      <c r="D3284" s="140" t="s">
        <v>10</v>
      </c>
      <c r="E3284" s="140" t="s">
        <v>535</v>
      </c>
      <c r="F3284" s="140">
        <v>2012</v>
      </c>
      <c r="G3284" s="140" t="s">
        <v>2763</v>
      </c>
      <c r="H3284" s="140">
        <v>124246108429.40193</v>
      </c>
      <c r="I3284" s="140">
        <v>34383933057.829353</v>
      </c>
      <c r="J3284" s="140">
        <v>1418631952.5012403</v>
      </c>
      <c r="K3284" s="140">
        <v>1418631952.5012403</v>
      </c>
      <c r="L3284" s="140">
        <v>17972320.001666371</v>
      </c>
      <c r="M3284" s="140">
        <v>283768902.72507054</v>
      </c>
      <c r="N3284" s="140">
        <v>0</v>
      </c>
      <c r="O3284" s="140">
        <v>0</v>
      </c>
      <c r="P3284" s="140">
        <v>105130445.05930322</v>
      </c>
      <c r="Q3284" s="140">
        <v>1011760284.7152001</v>
      </c>
      <c r="R3284" s="140">
        <v>923026800.9333235</v>
      </c>
      <c r="S3284" s="140">
        <v>88733483.781876519</v>
      </c>
      <c r="T3284" s="140">
        <v>0</v>
      </c>
      <c r="U3284" s="140">
        <v>0</v>
      </c>
      <c r="V3284" s="140">
        <v>0</v>
      </c>
      <c r="W3284" s="140">
        <v>0</v>
      </c>
      <c r="X3284" s="140">
        <v>0</v>
      </c>
      <c r="Y3284" s="140">
        <v>0</v>
      </c>
      <c r="Z3284" s="140">
        <v>51106792080.980995</v>
      </c>
      <c r="AA3284" s="140">
        <v>37579488137.622849</v>
      </c>
      <c r="AB3284" s="140">
        <v>33969945073.213364</v>
      </c>
      <c r="AC3284" s="140">
        <v>3609543064.4095287</v>
      </c>
      <c r="AD3284" s="140">
        <v>13527303943.35803</v>
      </c>
      <c r="AE3284" s="140">
        <v>12227994438.393717</v>
      </c>
      <c r="AF3284" s="140">
        <v>1299309504.9643347</v>
      </c>
      <c r="AG3284" s="140">
        <v>37336751338.090355</v>
      </c>
      <c r="AH3284" s="140">
        <v>1255882</v>
      </c>
      <c r="AI3284" s="44"/>
      <c r="AK3284" s="44"/>
      <c r="AL3284" s="4"/>
    </row>
    <row r="3285" spans="1:38" x14ac:dyDescent="0.35">
      <c r="A3285" s="140" t="s">
        <v>170</v>
      </c>
      <c r="B3285" s="140" t="s">
        <v>171</v>
      </c>
      <c r="C3285" s="140" t="s">
        <v>6</v>
      </c>
      <c r="D3285" s="140" t="s">
        <v>10</v>
      </c>
      <c r="E3285" s="140" t="s">
        <v>535</v>
      </c>
      <c r="F3285" s="140">
        <v>2013</v>
      </c>
      <c r="G3285" s="140" t="s">
        <v>2764</v>
      </c>
      <c r="H3285" s="140">
        <v>102325805248.94023</v>
      </c>
      <c r="I3285" s="140">
        <v>35445282243.745499</v>
      </c>
      <c r="J3285" s="140">
        <v>1482694246.7126768</v>
      </c>
      <c r="K3285" s="140">
        <v>1482694246.7126768</v>
      </c>
      <c r="L3285" s="140">
        <v>14906489.174534693</v>
      </c>
      <c r="M3285" s="140">
        <v>326354929.5046981</v>
      </c>
      <c r="N3285" s="140">
        <v>0</v>
      </c>
      <c r="O3285" s="140">
        <v>94132134.14525941</v>
      </c>
      <c r="P3285" s="140">
        <v>98897667.304700464</v>
      </c>
      <c r="Q3285" s="140">
        <v>948403026.58348429</v>
      </c>
      <c r="R3285" s="140">
        <v>855408435.61061609</v>
      </c>
      <c r="S3285" s="140">
        <v>92994590.972868219</v>
      </c>
      <c r="T3285" s="140">
        <v>0</v>
      </c>
      <c r="U3285" s="140">
        <v>0</v>
      </c>
      <c r="V3285" s="140">
        <v>0</v>
      </c>
      <c r="W3285" s="140">
        <v>0</v>
      </c>
      <c r="X3285" s="140">
        <v>0</v>
      </c>
      <c r="Y3285" s="140">
        <v>0</v>
      </c>
      <c r="Z3285" s="140">
        <v>52583855527.0364</v>
      </c>
      <c r="AA3285" s="140">
        <v>38687682616.3834</v>
      </c>
      <c r="AB3285" s="140">
        <v>34971696492.3936</v>
      </c>
      <c r="AC3285" s="140">
        <v>3715986123.9897509</v>
      </c>
      <c r="AD3285" s="140">
        <v>13896172910.653008</v>
      </c>
      <c r="AE3285" s="140">
        <v>12561433215.216061</v>
      </c>
      <c r="AF3285" s="140">
        <v>1334739695.4368382</v>
      </c>
      <c r="AG3285" s="140">
        <v>12813973231.445648</v>
      </c>
      <c r="AH3285" s="140">
        <v>1258653</v>
      </c>
      <c r="AI3285" s="44"/>
      <c r="AK3285" s="44"/>
      <c r="AL3285" s="4"/>
    </row>
    <row r="3286" spans="1:38" x14ac:dyDescent="0.35">
      <c r="A3286" s="140" t="s">
        <v>170</v>
      </c>
      <c r="B3286" s="140" t="s">
        <v>171</v>
      </c>
      <c r="C3286" s="140" t="s">
        <v>6</v>
      </c>
      <c r="D3286" s="140" t="s">
        <v>10</v>
      </c>
      <c r="E3286" s="140" t="s">
        <v>535</v>
      </c>
      <c r="F3286" s="140">
        <v>2014</v>
      </c>
      <c r="G3286" s="140" t="s">
        <v>2765</v>
      </c>
      <c r="H3286" s="140">
        <v>104879986948.65804</v>
      </c>
      <c r="I3286" s="140">
        <v>36343270914.326942</v>
      </c>
      <c r="J3286" s="140">
        <v>1082488104.2367108</v>
      </c>
      <c r="K3286" s="140">
        <v>1082488104.2367108</v>
      </c>
      <c r="L3286" s="140">
        <v>9977389.3859202713</v>
      </c>
      <c r="M3286" s="140">
        <v>299925772.21792078</v>
      </c>
      <c r="N3286" s="140">
        <v>0</v>
      </c>
      <c r="O3286" s="140">
        <v>0</v>
      </c>
      <c r="P3286" s="140">
        <v>70352969.100202829</v>
      </c>
      <c r="Q3286" s="140">
        <v>702231973.53266692</v>
      </c>
      <c r="R3286" s="140">
        <v>607067442.78352714</v>
      </c>
      <c r="S3286" s="140">
        <v>95164530.749139786</v>
      </c>
      <c r="T3286" s="140">
        <v>0</v>
      </c>
      <c r="U3286" s="140">
        <v>0</v>
      </c>
      <c r="V3286" s="140">
        <v>0</v>
      </c>
      <c r="W3286" s="140">
        <v>0</v>
      </c>
      <c r="X3286" s="140">
        <v>0</v>
      </c>
      <c r="Y3286" s="140">
        <v>0</v>
      </c>
      <c r="Z3286" s="140">
        <v>54383945110.848061</v>
      </c>
      <c r="AA3286" s="140">
        <v>40029790698.380501</v>
      </c>
      <c r="AB3286" s="140">
        <v>36184893906.387009</v>
      </c>
      <c r="AC3286" s="140">
        <v>3844896791.9935226</v>
      </c>
      <c r="AD3286" s="140">
        <v>14354154412.46755</v>
      </c>
      <c r="AE3286" s="140">
        <v>12975425188.821978</v>
      </c>
      <c r="AF3286" s="140">
        <v>1378729223.645658</v>
      </c>
      <c r="AG3286" s="140">
        <v>13070282819.246296</v>
      </c>
      <c r="AH3286" s="140">
        <v>1260934</v>
      </c>
      <c r="AI3286" s="44"/>
      <c r="AK3286" s="44"/>
      <c r="AL3286" s="4"/>
    </row>
    <row r="3287" spans="1:38" x14ac:dyDescent="0.35">
      <c r="A3287" s="140" t="s">
        <v>170</v>
      </c>
      <c r="B3287" s="140" t="s">
        <v>171</v>
      </c>
      <c r="C3287" s="140" t="s">
        <v>6</v>
      </c>
      <c r="D3287" s="140" t="s">
        <v>10</v>
      </c>
      <c r="E3287" s="140" t="s">
        <v>535</v>
      </c>
      <c r="F3287" s="140">
        <v>2015</v>
      </c>
      <c r="G3287" s="140" t="s">
        <v>2766</v>
      </c>
      <c r="H3287" s="140">
        <v>108416267166.06862</v>
      </c>
      <c r="I3287" s="140">
        <v>37093448510.71804</v>
      </c>
      <c r="J3287" s="140">
        <v>1075176235.7470367</v>
      </c>
      <c r="K3287" s="140">
        <v>1075176235.7470367</v>
      </c>
      <c r="L3287" s="140">
        <v>7157724.5814364357</v>
      </c>
      <c r="M3287" s="140">
        <v>379305089.88350987</v>
      </c>
      <c r="N3287" s="140">
        <v>0</v>
      </c>
      <c r="O3287" s="140">
        <v>30348473.035321236</v>
      </c>
      <c r="P3287" s="140">
        <v>60150129.343126133</v>
      </c>
      <c r="Q3287" s="140">
        <v>598214818.90364313</v>
      </c>
      <c r="R3287" s="140">
        <v>505576207.65270275</v>
      </c>
      <c r="S3287" s="140">
        <v>92638611.250940382</v>
      </c>
      <c r="T3287" s="140">
        <v>0</v>
      </c>
      <c r="U3287" s="140">
        <v>0</v>
      </c>
      <c r="V3287" s="140">
        <v>0</v>
      </c>
      <c r="W3287" s="140">
        <v>0</v>
      </c>
      <c r="X3287" s="140">
        <v>0</v>
      </c>
      <c r="Y3287" s="140">
        <v>0</v>
      </c>
      <c r="Z3287" s="140">
        <v>55884809466.48262</v>
      </c>
      <c r="AA3287" s="140">
        <v>41134340673.141373</v>
      </c>
      <c r="AB3287" s="140">
        <v>37183350879.399345</v>
      </c>
      <c r="AC3287" s="140">
        <v>3950989793.7419982</v>
      </c>
      <c r="AD3287" s="140">
        <v>14750468793.341251</v>
      </c>
      <c r="AE3287" s="140">
        <v>13333673222.980915</v>
      </c>
      <c r="AF3287" s="140">
        <v>1416795570.3603635</v>
      </c>
      <c r="AG3287" s="140">
        <v>14362832953.120918</v>
      </c>
      <c r="AH3287" s="140">
        <v>1262605</v>
      </c>
      <c r="AI3287" s="44"/>
      <c r="AK3287" s="44"/>
      <c r="AL3287" s="4"/>
    </row>
    <row r="3288" spans="1:38" x14ac:dyDescent="0.35">
      <c r="A3288" s="140" t="s">
        <v>170</v>
      </c>
      <c r="B3288" s="140" t="s">
        <v>171</v>
      </c>
      <c r="C3288" s="140" t="s">
        <v>6</v>
      </c>
      <c r="D3288" s="140" t="s">
        <v>10</v>
      </c>
      <c r="E3288" s="140" t="s">
        <v>535</v>
      </c>
      <c r="F3288" s="140">
        <v>2016</v>
      </c>
      <c r="G3288" s="140" t="s">
        <v>2767</v>
      </c>
      <c r="H3288" s="140">
        <v>103719646603.78859</v>
      </c>
      <c r="I3288" s="140">
        <v>37905439160.728325</v>
      </c>
      <c r="J3288" s="140">
        <v>1030891262.1516813</v>
      </c>
      <c r="K3288" s="140">
        <v>1030891262.1516813</v>
      </c>
      <c r="L3288" s="140">
        <v>7021398.9828272536</v>
      </c>
      <c r="M3288" s="140">
        <v>386455367.85214162</v>
      </c>
      <c r="N3288" s="140">
        <v>0</v>
      </c>
      <c r="O3288" s="140">
        <v>37237149.475974835</v>
      </c>
      <c r="P3288" s="140">
        <v>55871169.729744837</v>
      </c>
      <c r="Q3288" s="140">
        <v>544306176.11099279</v>
      </c>
      <c r="R3288" s="140">
        <v>457746684.84831154</v>
      </c>
      <c r="S3288" s="140">
        <v>86559491.262681216</v>
      </c>
      <c r="T3288" s="140">
        <v>0</v>
      </c>
      <c r="U3288" s="140">
        <v>0</v>
      </c>
      <c r="V3288" s="140">
        <v>0</v>
      </c>
      <c r="W3288" s="140">
        <v>0</v>
      </c>
      <c r="X3288" s="140">
        <v>0</v>
      </c>
      <c r="Y3288" s="140">
        <v>0</v>
      </c>
      <c r="Z3288" s="140">
        <v>57885545515.426414</v>
      </c>
      <c r="AA3288" s="140">
        <v>42587053835.376518</v>
      </c>
      <c r="AB3288" s="140">
        <v>38496529657.873901</v>
      </c>
      <c r="AC3288" s="140">
        <v>4090524177.5025992</v>
      </c>
      <c r="AD3288" s="140">
        <v>15298491680.050034</v>
      </c>
      <c r="AE3288" s="140">
        <v>13829058026.844677</v>
      </c>
      <c r="AF3288" s="140">
        <v>1469433653.2052772</v>
      </c>
      <c r="AG3288" s="140">
        <v>6897770665.4821529</v>
      </c>
      <c r="AH3288" s="140">
        <v>1263473</v>
      </c>
      <c r="AI3288" s="44"/>
      <c r="AK3288" s="44"/>
      <c r="AL3288" s="4"/>
    </row>
    <row r="3289" spans="1:38" x14ac:dyDescent="0.35">
      <c r="A3289" s="140" t="s">
        <v>170</v>
      </c>
      <c r="B3289" s="140" t="s">
        <v>171</v>
      </c>
      <c r="C3289" s="140" t="s">
        <v>6</v>
      </c>
      <c r="D3289" s="140" t="s">
        <v>10</v>
      </c>
      <c r="E3289" s="140" t="s">
        <v>535</v>
      </c>
      <c r="F3289" s="140">
        <v>2017</v>
      </c>
      <c r="G3289" s="140" t="s">
        <v>2768</v>
      </c>
      <c r="H3289" s="140">
        <v>106329851784.43938</v>
      </c>
      <c r="I3289" s="140">
        <v>38806466748.729202</v>
      </c>
      <c r="J3289" s="140">
        <v>858258499.80719805</v>
      </c>
      <c r="K3289" s="140">
        <v>858258499.80719805</v>
      </c>
      <c r="L3289" s="140">
        <v>7145399.2798262024</v>
      </c>
      <c r="M3289" s="140">
        <v>384030896.15126526</v>
      </c>
      <c r="N3289" s="140">
        <v>0</v>
      </c>
      <c r="O3289" s="140">
        <v>51092452.581197135</v>
      </c>
      <c r="P3289" s="140">
        <v>36743399.205192983</v>
      </c>
      <c r="Q3289" s="140">
        <v>379246352.58971649</v>
      </c>
      <c r="R3289" s="140">
        <v>299967765.84536147</v>
      </c>
      <c r="S3289" s="140">
        <v>79278586.744355023</v>
      </c>
      <c r="T3289" s="140">
        <v>0</v>
      </c>
      <c r="U3289" s="140">
        <v>0</v>
      </c>
      <c r="V3289" s="140">
        <v>0</v>
      </c>
      <c r="W3289" s="140">
        <v>0</v>
      </c>
      <c r="X3289" s="140">
        <v>0</v>
      </c>
      <c r="Y3289" s="140">
        <v>0</v>
      </c>
      <c r="Z3289" s="140">
        <v>59658530775.947777</v>
      </c>
      <c r="AA3289" s="140">
        <v>43927537807.969391</v>
      </c>
      <c r="AB3289" s="140">
        <v>39708258959.607254</v>
      </c>
      <c r="AC3289" s="140">
        <v>4219278848.3620143</v>
      </c>
      <c r="AD3289" s="140">
        <v>15730992967.978521</v>
      </c>
      <c r="AE3289" s="140">
        <v>14220017183.638468</v>
      </c>
      <c r="AF3289" s="140">
        <v>1510975784.3400395</v>
      </c>
      <c r="AG3289" s="140">
        <v>7006595759.9551964</v>
      </c>
      <c r="AH3289" s="140">
        <v>1264613</v>
      </c>
      <c r="AI3289" s="44"/>
      <c r="AK3289" s="44"/>
      <c r="AL3289" s="4"/>
    </row>
    <row r="3290" spans="1:38" x14ac:dyDescent="0.35">
      <c r="A3290" s="140" t="s">
        <v>170</v>
      </c>
      <c r="B3290" s="140" t="s">
        <v>171</v>
      </c>
      <c r="C3290" s="140" t="s">
        <v>6</v>
      </c>
      <c r="D3290" s="140" t="s">
        <v>10</v>
      </c>
      <c r="E3290" s="140" t="s">
        <v>535</v>
      </c>
      <c r="F3290" s="140">
        <v>2018</v>
      </c>
      <c r="G3290" s="140" t="s">
        <v>2769</v>
      </c>
      <c r="H3290" s="140">
        <v>125402124677.83562</v>
      </c>
      <c r="I3290" s="140">
        <v>39877626486.8255</v>
      </c>
      <c r="J3290" s="140">
        <v>2055445224.0222528</v>
      </c>
      <c r="K3290" s="140">
        <v>2055445224.0222528</v>
      </c>
      <c r="L3290" s="140">
        <v>7476566.5184065606</v>
      </c>
      <c r="M3290" s="140">
        <v>376834104.96769917</v>
      </c>
      <c r="N3290" s="140">
        <v>0</v>
      </c>
      <c r="O3290" s="140">
        <v>57895373.689679243</v>
      </c>
      <c r="P3290" s="140">
        <v>102384084.67507714</v>
      </c>
      <c r="Q3290" s="140">
        <v>1510855094.1713908</v>
      </c>
      <c r="R3290" s="140">
        <v>1436141968.5773008</v>
      </c>
      <c r="S3290" s="140">
        <v>74713125.594089925</v>
      </c>
      <c r="T3290" s="140">
        <v>0</v>
      </c>
      <c r="U3290" s="140">
        <v>0</v>
      </c>
      <c r="V3290" s="140">
        <v>0</v>
      </c>
      <c r="W3290" s="140">
        <v>0</v>
      </c>
      <c r="X3290" s="140">
        <v>0</v>
      </c>
      <c r="Y3290" s="140">
        <v>0</v>
      </c>
      <c r="Z3290" s="140">
        <v>61567792966.987869</v>
      </c>
      <c r="AA3290" s="140">
        <v>45324440674.314598</v>
      </c>
      <c r="AB3290" s="140">
        <v>40970988070.461166</v>
      </c>
      <c r="AC3290" s="140">
        <v>4353452603.8534269</v>
      </c>
      <c r="AD3290" s="140">
        <v>16243352292.673422</v>
      </c>
      <c r="AE3290" s="140">
        <v>14683163942.154516</v>
      </c>
      <c r="AF3290" s="140">
        <v>1560188350.5188332</v>
      </c>
      <c r="AG3290" s="140">
        <v>21901260000</v>
      </c>
      <c r="AH3290" s="140">
        <v>1265303</v>
      </c>
      <c r="AI3290" s="44"/>
      <c r="AK3290" s="44"/>
      <c r="AL3290" s="4"/>
    </row>
    <row r="3291" spans="1:38" x14ac:dyDescent="0.35">
      <c r="A3291" s="140" t="s">
        <v>158</v>
      </c>
      <c r="B3291" s="140" t="s">
        <v>159</v>
      </c>
      <c r="C3291" s="140" t="s">
        <v>2</v>
      </c>
      <c r="D3291" s="140" t="s">
        <v>10</v>
      </c>
      <c r="E3291" s="140" t="s">
        <v>535</v>
      </c>
      <c r="F3291" s="140">
        <v>1995</v>
      </c>
      <c r="G3291" s="140" t="s">
        <v>2770</v>
      </c>
      <c r="H3291" s="140">
        <v>57659346280.739723</v>
      </c>
      <c r="I3291" s="140">
        <v>10653568152.243443</v>
      </c>
      <c r="J3291" s="140">
        <v>29551056240.023575</v>
      </c>
      <c r="K3291" s="140">
        <v>29535938970.793518</v>
      </c>
      <c r="L3291" s="140">
        <v>6692087904.2440805</v>
      </c>
      <c r="M3291" s="140">
        <v>2986274351.3528695</v>
      </c>
      <c r="N3291" s="140">
        <v>0</v>
      </c>
      <c r="O3291" s="140">
        <v>0</v>
      </c>
      <c r="P3291" s="140">
        <v>1049099808.55206</v>
      </c>
      <c r="Q3291" s="140">
        <v>18808476906.644508</v>
      </c>
      <c r="R3291" s="140">
        <v>17515395404.90765</v>
      </c>
      <c r="S3291" s="140">
        <v>1293081501.7368565</v>
      </c>
      <c r="T3291" s="140">
        <v>15117269.230058482</v>
      </c>
      <c r="U3291" s="140">
        <v>15117269.230058482</v>
      </c>
      <c r="V3291" s="140">
        <v>0</v>
      </c>
      <c r="W3291" s="140">
        <v>0</v>
      </c>
      <c r="X3291" s="140">
        <v>15117269.230058482</v>
      </c>
      <c r="Y3291" s="140">
        <v>0</v>
      </c>
      <c r="Z3291" s="140">
        <v>21764883416.789516</v>
      </c>
      <c r="AA3291" s="140">
        <v>12521647807.874008</v>
      </c>
      <c r="AB3291" s="140">
        <v>6977381102.411705</v>
      </c>
      <c r="AC3291" s="140">
        <v>5544266705.4623022</v>
      </c>
      <c r="AD3291" s="140">
        <v>9243235608.9155102</v>
      </c>
      <c r="AE3291" s="140">
        <v>5150566319.4128799</v>
      </c>
      <c r="AF3291" s="140">
        <v>4092669289.5026302</v>
      </c>
      <c r="AG3291" s="140">
        <v>-4310161528.3168049</v>
      </c>
      <c r="AH3291" s="140">
        <v>9844415</v>
      </c>
      <c r="AI3291" s="44"/>
      <c r="AK3291" s="44"/>
      <c r="AL3291" s="4"/>
    </row>
    <row r="3292" spans="1:38" x14ac:dyDescent="0.35">
      <c r="A3292" s="140" t="s">
        <v>158</v>
      </c>
      <c r="B3292" s="140" t="s">
        <v>159</v>
      </c>
      <c r="C3292" s="140" t="s">
        <v>2</v>
      </c>
      <c r="D3292" s="140" t="s">
        <v>10</v>
      </c>
      <c r="E3292" s="140" t="s">
        <v>535</v>
      </c>
      <c r="F3292" s="140">
        <v>1996</v>
      </c>
      <c r="G3292" s="140" t="s">
        <v>2771</v>
      </c>
      <c r="H3292" s="140">
        <v>61856803962.235962</v>
      </c>
      <c r="I3292" s="140">
        <v>10599519781.513531</v>
      </c>
      <c r="J3292" s="140">
        <v>30137431029.276054</v>
      </c>
      <c r="K3292" s="140">
        <v>30122372307.828636</v>
      </c>
      <c r="L3292" s="140">
        <v>7311463633.6286211</v>
      </c>
      <c r="M3292" s="140">
        <v>3010561647.2042794</v>
      </c>
      <c r="N3292" s="140">
        <v>0</v>
      </c>
      <c r="O3292" s="140">
        <v>0</v>
      </c>
      <c r="P3292" s="140">
        <v>1069301601.7445376</v>
      </c>
      <c r="Q3292" s="140">
        <v>18731045425.251198</v>
      </c>
      <c r="R3292" s="140">
        <v>17427637225.361897</v>
      </c>
      <c r="S3292" s="140">
        <v>1303408199.8893011</v>
      </c>
      <c r="T3292" s="140">
        <v>15058721.447417235</v>
      </c>
      <c r="U3292" s="140">
        <v>15058721.447417235</v>
      </c>
      <c r="V3292" s="140">
        <v>0</v>
      </c>
      <c r="W3292" s="140">
        <v>0</v>
      </c>
      <c r="X3292" s="140">
        <v>15058721.447417235</v>
      </c>
      <c r="Y3292" s="140">
        <v>0</v>
      </c>
      <c r="Z3292" s="140">
        <v>23921863954.539875</v>
      </c>
      <c r="AA3292" s="140">
        <v>13762377000.547842</v>
      </c>
      <c r="AB3292" s="140">
        <v>7639763950.2524567</v>
      </c>
      <c r="AC3292" s="140">
        <v>6122613050.2953844</v>
      </c>
      <c r="AD3292" s="140">
        <v>10159486953.992033</v>
      </c>
      <c r="AE3292" s="140">
        <v>5639729400.021452</v>
      </c>
      <c r="AF3292" s="140">
        <v>4519757553.9706097</v>
      </c>
      <c r="AG3292" s="140">
        <v>-2802010803.0934877</v>
      </c>
      <c r="AH3292" s="140">
        <v>10022789</v>
      </c>
      <c r="AI3292" s="44"/>
      <c r="AK3292" s="44"/>
      <c r="AL3292" s="4"/>
    </row>
    <row r="3293" spans="1:38" x14ac:dyDescent="0.35">
      <c r="A3293" s="140" t="s">
        <v>158</v>
      </c>
      <c r="B3293" s="140" t="s">
        <v>159</v>
      </c>
      <c r="C3293" s="140" t="s">
        <v>2</v>
      </c>
      <c r="D3293" s="140" t="s">
        <v>10</v>
      </c>
      <c r="E3293" s="140" t="s">
        <v>535</v>
      </c>
      <c r="F3293" s="140">
        <v>1997</v>
      </c>
      <c r="G3293" s="140" t="s">
        <v>2772</v>
      </c>
      <c r="H3293" s="140">
        <v>63448879147.913727</v>
      </c>
      <c r="I3293" s="140">
        <v>10613757650.638819</v>
      </c>
      <c r="J3293" s="140">
        <v>31022824905.415737</v>
      </c>
      <c r="K3293" s="140">
        <v>31008621138.237381</v>
      </c>
      <c r="L3293" s="140">
        <v>7468869287.1446333</v>
      </c>
      <c r="M3293" s="140">
        <v>2994144628.5478973</v>
      </c>
      <c r="N3293" s="140">
        <v>0</v>
      </c>
      <c r="O3293" s="140">
        <v>0</v>
      </c>
      <c r="P3293" s="140">
        <v>1016135594.7447317</v>
      </c>
      <c r="Q3293" s="140">
        <v>19529471627.800117</v>
      </c>
      <c r="R3293" s="140">
        <v>18304415073.739922</v>
      </c>
      <c r="S3293" s="140">
        <v>1225056554.0601952</v>
      </c>
      <c r="T3293" s="140">
        <v>14203767.178357754</v>
      </c>
      <c r="U3293" s="140">
        <v>14203767.178357754</v>
      </c>
      <c r="V3293" s="140">
        <v>0</v>
      </c>
      <c r="W3293" s="140">
        <v>0</v>
      </c>
      <c r="X3293" s="140">
        <v>14203767.178357754</v>
      </c>
      <c r="Y3293" s="140">
        <v>0</v>
      </c>
      <c r="Z3293" s="140">
        <v>24320115407.66116</v>
      </c>
      <c r="AA3293" s="140">
        <v>13986708147.43487</v>
      </c>
      <c r="AB3293" s="140">
        <v>7775296860.9886379</v>
      </c>
      <c r="AC3293" s="140">
        <v>6211411286.4462318</v>
      </c>
      <c r="AD3293" s="140">
        <v>10333407260.22629</v>
      </c>
      <c r="AE3293" s="140">
        <v>5744404486.5188456</v>
      </c>
      <c r="AF3293" s="140">
        <v>4589002773.7074442</v>
      </c>
      <c r="AG3293" s="140">
        <v>-2507818815.8019881</v>
      </c>
      <c r="AH3293" s="140">
        <v>10264906</v>
      </c>
      <c r="AI3293" s="44"/>
      <c r="AK3293" s="44"/>
      <c r="AL3293" s="4"/>
    </row>
    <row r="3294" spans="1:38" x14ac:dyDescent="0.35">
      <c r="A3294" s="140" t="s">
        <v>158</v>
      </c>
      <c r="B3294" s="140" t="s">
        <v>159</v>
      </c>
      <c r="C3294" s="140" t="s">
        <v>2</v>
      </c>
      <c r="D3294" s="140" t="s">
        <v>10</v>
      </c>
      <c r="E3294" s="140" t="s">
        <v>535</v>
      </c>
      <c r="F3294" s="140">
        <v>1998</v>
      </c>
      <c r="G3294" s="140" t="s">
        <v>2773</v>
      </c>
      <c r="H3294" s="140">
        <v>65327256386.402802</v>
      </c>
      <c r="I3294" s="140">
        <v>10580057272.37126</v>
      </c>
      <c r="J3294" s="140">
        <v>33678990980.794769</v>
      </c>
      <c r="K3294" s="140">
        <v>33664384364.434479</v>
      </c>
      <c r="L3294" s="140">
        <v>8516805677.5526142</v>
      </c>
      <c r="M3294" s="140">
        <v>2865039361.5554142</v>
      </c>
      <c r="N3294" s="140">
        <v>0</v>
      </c>
      <c r="O3294" s="140">
        <v>0</v>
      </c>
      <c r="P3294" s="140">
        <v>1001501447.9956656</v>
      </c>
      <c r="Q3294" s="140">
        <v>21281037877.330784</v>
      </c>
      <c r="R3294" s="140">
        <v>20086686146.879425</v>
      </c>
      <c r="S3294" s="140">
        <v>1194351730.4513574</v>
      </c>
      <c r="T3294" s="140">
        <v>14606616.360291168</v>
      </c>
      <c r="U3294" s="140">
        <v>14606616.360291168</v>
      </c>
      <c r="V3294" s="140">
        <v>0</v>
      </c>
      <c r="W3294" s="140">
        <v>0</v>
      </c>
      <c r="X3294" s="140">
        <v>14606616.360291168</v>
      </c>
      <c r="Y3294" s="140">
        <v>0</v>
      </c>
      <c r="Z3294" s="140">
        <v>25255055181.780293</v>
      </c>
      <c r="AA3294" s="140">
        <v>14518359395.841669</v>
      </c>
      <c r="AB3294" s="140">
        <v>8090172571.8796206</v>
      </c>
      <c r="AC3294" s="140">
        <v>6428186823.9620466</v>
      </c>
      <c r="AD3294" s="140">
        <v>10736695785.938625</v>
      </c>
      <c r="AE3294" s="140">
        <v>5982888244.5832748</v>
      </c>
      <c r="AF3294" s="140">
        <v>4753807541.3553514</v>
      </c>
      <c r="AG3294" s="140">
        <v>-4186847048.543509</v>
      </c>
      <c r="AH3294" s="140">
        <v>10552338</v>
      </c>
      <c r="AI3294" s="44"/>
      <c r="AK3294" s="44"/>
      <c r="AL3294" s="4"/>
    </row>
    <row r="3295" spans="1:38" x14ac:dyDescent="0.35">
      <c r="A3295" s="140" t="s">
        <v>158</v>
      </c>
      <c r="B3295" s="140" t="s">
        <v>159</v>
      </c>
      <c r="C3295" s="140" t="s">
        <v>2</v>
      </c>
      <c r="D3295" s="140" t="s">
        <v>10</v>
      </c>
      <c r="E3295" s="140" t="s">
        <v>535</v>
      </c>
      <c r="F3295" s="140">
        <v>1999</v>
      </c>
      <c r="G3295" s="140" t="s">
        <v>2774</v>
      </c>
      <c r="H3295" s="140">
        <v>65828227175.922646</v>
      </c>
      <c r="I3295" s="140">
        <v>10649450334.873837</v>
      </c>
      <c r="J3295" s="140">
        <v>34427155198.20826</v>
      </c>
      <c r="K3295" s="140">
        <v>34413909362.061867</v>
      </c>
      <c r="L3295" s="140">
        <v>8500010884.2951155</v>
      </c>
      <c r="M3295" s="140">
        <v>2432473962.8981633</v>
      </c>
      <c r="N3295" s="140">
        <v>0</v>
      </c>
      <c r="O3295" s="140">
        <v>0</v>
      </c>
      <c r="P3295" s="140">
        <v>977928200.58954477</v>
      </c>
      <c r="Q3295" s="140">
        <v>22503496314.279045</v>
      </c>
      <c r="R3295" s="140">
        <v>21349738519.008461</v>
      </c>
      <c r="S3295" s="140">
        <v>1153757795.2705853</v>
      </c>
      <c r="T3295" s="140">
        <v>13245836.146387182</v>
      </c>
      <c r="U3295" s="140">
        <v>13245836.146387182</v>
      </c>
      <c r="V3295" s="140">
        <v>0</v>
      </c>
      <c r="W3295" s="140">
        <v>0</v>
      </c>
      <c r="X3295" s="140">
        <v>13245836.146387182</v>
      </c>
      <c r="Y3295" s="140">
        <v>0</v>
      </c>
      <c r="Z3295" s="140">
        <v>25779240304.944618</v>
      </c>
      <c r="AA3295" s="140">
        <v>14817731954.795834</v>
      </c>
      <c r="AB3295" s="140">
        <v>8265402427.4732018</v>
      </c>
      <c r="AC3295" s="140">
        <v>6552329527.3226309</v>
      </c>
      <c r="AD3295" s="140">
        <v>10961508350.148821</v>
      </c>
      <c r="AE3295" s="140">
        <v>6114382282.1524343</v>
      </c>
      <c r="AF3295" s="140">
        <v>4847126067.9963865</v>
      </c>
      <c r="AG3295" s="140">
        <v>-5027618662.104063</v>
      </c>
      <c r="AH3295" s="140">
        <v>10854322</v>
      </c>
      <c r="AI3295" s="44"/>
      <c r="AK3295" s="44"/>
      <c r="AL3295" s="4"/>
    </row>
    <row r="3296" spans="1:38" x14ac:dyDescent="0.35">
      <c r="A3296" s="140" t="s">
        <v>158</v>
      </c>
      <c r="B3296" s="140" t="s">
        <v>159</v>
      </c>
      <c r="C3296" s="140" t="s">
        <v>2</v>
      </c>
      <c r="D3296" s="140" t="s">
        <v>10</v>
      </c>
      <c r="E3296" s="140" t="s">
        <v>535</v>
      </c>
      <c r="F3296" s="140">
        <v>2000</v>
      </c>
      <c r="G3296" s="140" t="s">
        <v>2775</v>
      </c>
      <c r="H3296" s="140">
        <v>66096738244.018875</v>
      </c>
      <c r="I3296" s="140">
        <v>10707157212.410385</v>
      </c>
      <c r="J3296" s="140">
        <v>34691203286.61393</v>
      </c>
      <c r="K3296" s="140">
        <v>34678860385.01767</v>
      </c>
      <c r="L3296" s="140">
        <v>7678366664.986928</v>
      </c>
      <c r="M3296" s="140">
        <v>2379936540.1664915</v>
      </c>
      <c r="N3296" s="140">
        <v>0</v>
      </c>
      <c r="O3296" s="140">
        <v>0</v>
      </c>
      <c r="P3296" s="140">
        <v>966161667.14702916</v>
      </c>
      <c r="Q3296" s="140">
        <v>23654395512.717224</v>
      </c>
      <c r="R3296" s="140">
        <v>22526589920.263744</v>
      </c>
      <c r="S3296" s="140">
        <v>1127805592.4534817</v>
      </c>
      <c r="T3296" s="140">
        <v>12342901.596259752</v>
      </c>
      <c r="U3296" s="140">
        <v>12342901.596259752</v>
      </c>
      <c r="V3296" s="140">
        <v>0</v>
      </c>
      <c r="W3296" s="140">
        <v>0</v>
      </c>
      <c r="X3296" s="140">
        <v>12342901.596259752</v>
      </c>
      <c r="Y3296" s="140">
        <v>0</v>
      </c>
      <c r="Z3296" s="140">
        <v>25743162981.245388</v>
      </c>
      <c r="AA3296" s="140">
        <v>14794806764.218552</v>
      </c>
      <c r="AB3296" s="140">
        <v>8219752366.8699522</v>
      </c>
      <c r="AC3296" s="140">
        <v>6575054397.3486004</v>
      </c>
      <c r="AD3296" s="140">
        <v>10948356217.026834</v>
      </c>
      <c r="AE3296" s="140">
        <v>6082727430.1338377</v>
      </c>
      <c r="AF3296" s="140">
        <v>4865628786.8929977</v>
      </c>
      <c r="AG3296" s="140">
        <v>-5044785236.2508373</v>
      </c>
      <c r="AH3296" s="140">
        <v>11148758</v>
      </c>
      <c r="AI3296" s="44"/>
      <c r="AK3296" s="44"/>
      <c r="AL3296" s="4"/>
    </row>
    <row r="3297" spans="1:38" x14ac:dyDescent="0.35">
      <c r="A3297" s="140" t="s">
        <v>158</v>
      </c>
      <c r="B3297" s="140" t="s">
        <v>159</v>
      </c>
      <c r="C3297" s="140" t="s">
        <v>2</v>
      </c>
      <c r="D3297" s="140" t="s">
        <v>10</v>
      </c>
      <c r="E3297" s="140" t="s">
        <v>535</v>
      </c>
      <c r="F3297" s="140">
        <v>2001</v>
      </c>
      <c r="G3297" s="140" t="s">
        <v>2776</v>
      </c>
      <c r="H3297" s="140">
        <v>68507970788.60994</v>
      </c>
      <c r="I3297" s="140">
        <v>10774797014.303959</v>
      </c>
      <c r="J3297" s="140">
        <v>37947613866.05278</v>
      </c>
      <c r="K3297" s="140">
        <v>37934180430.971191</v>
      </c>
      <c r="L3297" s="140">
        <v>7631889774.3357468</v>
      </c>
      <c r="M3297" s="140">
        <v>2360776874.8366909</v>
      </c>
      <c r="N3297" s="140">
        <v>0</v>
      </c>
      <c r="O3297" s="140">
        <v>0</v>
      </c>
      <c r="P3297" s="140">
        <v>1056150074.753058</v>
      </c>
      <c r="Q3297" s="140">
        <v>26885363707.045689</v>
      </c>
      <c r="R3297" s="140">
        <v>25652514173.391617</v>
      </c>
      <c r="S3297" s="140">
        <v>1232849533.6540718</v>
      </c>
      <c r="T3297" s="140">
        <v>13433435.081587277</v>
      </c>
      <c r="U3297" s="140">
        <v>13433435.081587277</v>
      </c>
      <c r="V3297" s="140">
        <v>0</v>
      </c>
      <c r="W3297" s="140">
        <v>0</v>
      </c>
      <c r="X3297" s="140">
        <v>13433435.081587277</v>
      </c>
      <c r="Y3297" s="140">
        <v>0</v>
      </c>
      <c r="Z3297" s="140">
        <v>24682613378.876587</v>
      </c>
      <c r="AA3297" s="140">
        <v>14184711968.264143</v>
      </c>
      <c r="AB3297" s="140">
        <v>7846842576.1734438</v>
      </c>
      <c r="AC3297" s="140">
        <v>6337869392.0907011</v>
      </c>
      <c r="AD3297" s="140">
        <v>10497901410.612471</v>
      </c>
      <c r="AE3297" s="140">
        <v>5807335385.7001753</v>
      </c>
      <c r="AF3297" s="140">
        <v>4690566024.9122963</v>
      </c>
      <c r="AG3297" s="140">
        <v>-4897053470.6233845</v>
      </c>
      <c r="AH3297" s="140">
        <v>11432000</v>
      </c>
      <c r="AI3297" s="44"/>
      <c r="AK3297" s="44"/>
      <c r="AL3297" s="4"/>
    </row>
    <row r="3298" spans="1:38" x14ac:dyDescent="0.35">
      <c r="A3298" s="140" t="s">
        <v>158</v>
      </c>
      <c r="B3298" s="140" t="s">
        <v>159</v>
      </c>
      <c r="C3298" s="140" t="s">
        <v>2</v>
      </c>
      <c r="D3298" s="140" t="s">
        <v>10</v>
      </c>
      <c r="E3298" s="140" t="s">
        <v>535</v>
      </c>
      <c r="F3298" s="140">
        <v>2002</v>
      </c>
      <c r="G3298" s="140" t="s">
        <v>2777</v>
      </c>
      <c r="H3298" s="140">
        <v>72530871081.492554</v>
      </c>
      <c r="I3298" s="140">
        <v>10716925445.570538</v>
      </c>
      <c r="J3298" s="140">
        <v>39069604538.988464</v>
      </c>
      <c r="K3298" s="140">
        <v>39056569124.633331</v>
      </c>
      <c r="L3298" s="140">
        <v>7277567998.6688957</v>
      </c>
      <c r="M3298" s="140">
        <v>2302632614.4829111</v>
      </c>
      <c r="N3298" s="140">
        <v>0</v>
      </c>
      <c r="O3298" s="140">
        <v>0</v>
      </c>
      <c r="P3298" s="140">
        <v>1048371189.6840804</v>
      </c>
      <c r="Q3298" s="140">
        <v>28427997321.797443</v>
      </c>
      <c r="R3298" s="140">
        <v>27204228121.572197</v>
      </c>
      <c r="S3298" s="140">
        <v>1223769200.2252452</v>
      </c>
      <c r="T3298" s="140">
        <v>13035414.355133299</v>
      </c>
      <c r="U3298" s="140">
        <v>13035414.355133299</v>
      </c>
      <c r="V3298" s="140">
        <v>0</v>
      </c>
      <c r="W3298" s="140">
        <v>0</v>
      </c>
      <c r="X3298" s="140">
        <v>13035414.355133299</v>
      </c>
      <c r="Y3298" s="140">
        <v>0</v>
      </c>
      <c r="Z3298" s="140">
        <v>25371509979.818459</v>
      </c>
      <c r="AA3298" s="140">
        <v>14580561185.866859</v>
      </c>
      <c r="AB3298" s="140">
        <v>8014500886.7476397</v>
      </c>
      <c r="AC3298" s="140">
        <v>6566060299.1192522</v>
      </c>
      <c r="AD3298" s="140">
        <v>10790948793.951599</v>
      </c>
      <c r="AE3298" s="140">
        <v>5931463650.5077429</v>
      </c>
      <c r="AF3298" s="140">
        <v>4859485143.4438553</v>
      </c>
      <c r="AG3298" s="140">
        <v>-2627168882.8849092</v>
      </c>
      <c r="AH3298" s="140">
        <v>11713664</v>
      </c>
      <c r="AI3298" s="44"/>
      <c r="AK3298" s="44"/>
      <c r="AL3298" s="4"/>
    </row>
    <row r="3299" spans="1:38" x14ac:dyDescent="0.35">
      <c r="A3299" s="140" t="s">
        <v>158</v>
      </c>
      <c r="B3299" s="140" t="s">
        <v>159</v>
      </c>
      <c r="C3299" s="140" t="s">
        <v>2</v>
      </c>
      <c r="D3299" s="140" t="s">
        <v>10</v>
      </c>
      <c r="E3299" s="140" t="s">
        <v>535</v>
      </c>
      <c r="F3299" s="140">
        <v>2003</v>
      </c>
      <c r="G3299" s="140" t="s">
        <v>2778</v>
      </c>
      <c r="H3299" s="140">
        <v>69224615108.258911</v>
      </c>
      <c r="I3299" s="140">
        <v>10741414363.346024</v>
      </c>
      <c r="J3299" s="140">
        <v>35873330365.855171</v>
      </c>
      <c r="K3299" s="140">
        <v>35859755110.105537</v>
      </c>
      <c r="L3299" s="140">
        <v>6702249432.0237989</v>
      </c>
      <c r="M3299" s="140">
        <v>2299479016.5459018</v>
      </c>
      <c r="N3299" s="140">
        <v>0</v>
      </c>
      <c r="O3299" s="140">
        <v>0</v>
      </c>
      <c r="P3299" s="140">
        <v>1030253874.2341752</v>
      </c>
      <c r="Q3299" s="140">
        <v>25827772787.301659</v>
      </c>
      <c r="R3299" s="140">
        <v>24625152024.630322</v>
      </c>
      <c r="S3299" s="140">
        <v>1202620762.6713352</v>
      </c>
      <c r="T3299" s="140">
        <v>13575255.749636257</v>
      </c>
      <c r="U3299" s="140">
        <v>13575255.749636257</v>
      </c>
      <c r="V3299" s="140">
        <v>0</v>
      </c>
      <c r="W3299" s="140">
        <v>0</v>
      </c>
      <c r="X3299" s="140">
        <v>13575255.749636257</v>
      </c>
      <c r="Y3299" s="140">
        <v>0</v>
      </c>
      <c r="Z3299" s="140">
        <v>25994260327.394352</v>
      </c>
      <c r="AA3299" s="140">
        <v>14940498257.197765</v>
      </c>
      <c r="AB3299" s="140">
        <v>8253541395.0052614</v>
      </c>
      <c r="AC3299" s="140">
        <v>6686956862.1924715</v>
      </c>
      <c r="AD3299" s="140">
        <v>11053762070.196585</v>
      </c>
      <c r="AE3299" s="140">
        <v>6106401623.7178726</v>
      </c>
      <c r="AF3299" s="140">
        <v>4947360446.4786797</v>
      </c>
      <c r="AG3299" s="140">
        <v>-3384389948.3366318</v>
      </c>
      <c r="AH3299" s="140">
        <v>12000181</v>
      </c>
      <c r="AI3299" s="44"/>
      <c r="AK3299" s="44"/>
      <c r="AL3299" s="4"/>
    </row>
    <row r="3300" spans="1:38" x14ac:dyDescent="0.35">
      <c r="A3300" s="140" t="s">
        <v>158</v>
      </c>
      <c r="B3300" s="140" t="s">
        <v>159</v>
      </c>
      <c r="C3300" s="140" t="s">
        <v>2</v>
      </c>
      <c r="D3300" s="140" t="s">
        <v>10</v>
      </c>
      <c r="E3300" s="140" t="s">
        <v>535</v>
      </c>
      <c r="F3300" s="140">
        <v>2004</v>
      </c>
      <c r="G3300" s="140" t="s">
        <v>2779</v>
      </c>
      <c r="H3300" s="140">
        <v>66409077502.443718</v>
      </c>
      <c r="I3300" s="140">
        <v>10893309310.992252</v>
      </c>
      <c r="J3300" s="140">
        <v>32765008616.538544</v>
      </c>
      <c r="K3300" s="140">
        <v>32748197946.258018</v>
      </c>
      <c r="L3300" s="140">
        <v>6219457858.949625</v>
      </c>
      <c r="M3300" s="140">
        <v>2291939613.4050531</v>
      </c>
      <c r="N3300" s="140">
        <v>0</v>
      </c>
      <c r="O3300" s="140">
        <v>0</v>
      </c>
      <c r="P3300" s="140">
        <v>1037906147.2018352</v>
      </c>
      <c r="Q3300" s="140">
        <v>23198894326.701508</v>
      </c>
      <c r="R3300" s="140">
        <v>21987341025.57272</v>
      </c>
      <c r="S3300" s="140">
        <v>1211553301.128788</v>
      </c>
      <c r="T3300" s="140">
        <v>16810670.280526351</v>
      </c>
      <c r="U3300" s="140">
        <v>16810670.280526351</v>
      </c>
      <c r="V3300" s="140">
        <v>0</v>
      </c>
      <c r="W3300" s="140">
        <v>0</v>
      </c>
      <c r="X3300" s="140">
        <v>16810670.280526351</v>
      </c>
      <c r="Y3300" s="140">
        <v>0</v>
      </c>
      <c r="Z3300" s="140">
        <v>26287501564.916466</v>
      </c>
      <c r="AA3300" s="140">
        <v>15093723745.103989</v>
      </c>
      <c r="AB3300" s="140">
        <v>8510099719.4352274</v>
      </c>
      <c r="AC3300" s="140">
        <v>6583624025.6687632</v>
      </c>
      <c r="AD3300" s="140">
        <v>11193777819.812475</v>
      </c>
      <c r="AE3300" s="140">
        <v>6311243473.944335</v>
      </c>
      <c r="AF3300" s="140">
        <v>4882534345.8681402</v>
      </c>
      <c r="AG3300" s="140">
        <v>-3536741990.0035419</v>
      </c>
      <c r="AH3300" s="140">
        <v>12301838</v>
      </c>
      <c r="AI3300" s="44"/>
      <c r="AK3300" s="44"/>
      <c r="AL3300" s="4"/>
    </row>
    <row r="3301" spans="1:38" x14ac:dyDescent="0.35">
      <c r="A3301" s="140" t="s">
        <v>158</v>
      </c>
      <c r="B3301" s="140" t="s">
        <v>159</v>
      </c>
      <c r="C3301" s="140" t="s">
        <v>2</v>
      </c>
      <c r="D3301" s="140" t="s">
        <v>10</v>
      </c>
      <c r="E3301" s="140" t="s">
        <v>535</v>
      </c>
      <c r="F3301" s="140">
        <v>2005</v>
      </c>
      <c r="G3301" s="140" t="s">
        <v>2780</v>
      </c>
      <c r="H3301" s="140">
        <v>64810114595.076775</v>
      </c>
      <c r="I3301" s="140">
        <v>11238392954.759943</v>
      </c>
      <c r="J3301" s="140">
        <v>29919181904.934406</v>
      </c>
      <c r="K3301" s="140">
        <v>29901914193.920734</v>
      </c>
      <c r="L3301" s="140">
        <v>5781109724.309576</v>
      </c>
      <c r="M3301" s="140">
        <v>2270994866.4044018</v>
      </c>
      <c r="N3301" s="140">
        <v>0</v>
      </c>
      <c r="O3301" s="140">
        <v>0</v>
      </c>
      <c r="P3301" s="140">
        <v>1026461605.1021771</v>
      </c>
      <c r="Q3301" s="140">
        <v>20823347998.104576</v>
      </c>
      <c r="R3301" s="140">
        <v>19625153971.124161</v>
      </c>
      <c r="S3301" s="140">
        <v>1198194026.980417</v>
      </c>
      <c r="T3301" s="140">
        <v>17267711.01367601</v>
      </c>
      <c r="U3301" s="140">
        <v>17267711.01367601</v>
      </c>
      <c r="V3301" s="140">
        <v>0</v>
      </c>
      <c r="W3301" s="140">
        <v>0</v>
      </c>
      <c r="X3301" s="140">
        <v>17267711.01367601</v>
      </c>
      <c r="Y3301" s="140">
        <v>0</v>
      </c>
      <c r="Z3301" s="140">
        <v>26904213963.776779</v>
      </c>
      <c r="AA3301" s="140">
        <v>15417719870.848085</v>
      </c>
      <c r="AB3301" s="140">
        <v>8623909074.669426</v>
      </c>
      <c r="AC3301" s="140">
        <v>6793810796.1786242</v>
      </c>
      <c r="AD3301" s="140">
        <v>11486494092.928694</v>
      </c>
      <c r="AE3301" s="140">
        <v>6424976032.3798046</v>
      </c>
      <c r="AF3301" s="140">
        <v>5061518060.5488882</v>
      </c>
      <c r="AG3301" s="140">
        <v>-3251674228.3943663</v>
      </c>
      <c r="AH3301" s="140">
        <v>12625952</v>
      </c>
      <c r="AI3301" s="44"/>
      <c r="AK3301" s="44"/>
      <c r="AL3301" s="4"/>
    </row>
    <row r="3302" spans="1:38" x14ac:dyDescent="0.35">
      <c r="A3302" s="140" t="s">
        <v>158</v>
      </c>
      <c r="B3302" s="140" t="s">
        <v>159</v>
      </c>
      <c r="C3302" s="140" t="s">
        <v>2</v>
      </c>
      <c r="D3302" s="140" t="s">
        <v>10</v>
      </c>
      <c r="E3302" s="140" t="s">
        <v>535</v>
      </c>
      <c r="F3302" s="140">
        <v>2006</v>
      </c>
      <c r="G3302" s="140" t="s">
        <v>2781</v>
      </c>
      <c r="H3302" s="140">
        <v>65664264505.983559</v>
      </c>
      <c r="I3302" s="140">
        <v>11936480999.636406</v>
      </c>
      <c r="J3302" s="140">
        <v>26610747324.731323</v>
      </c>
      <c r="K3302" s="140">
        <v>26592673616.284332</v>
      </c>
      <c r="L3302" s="140">
        <v>5515600953.7212486</v>
      </c>
      <c r="M3302" s="140">
        <v>2265035625.54215</v>
      </c>
      <c r="N3302" s="140">
        <v>0</v>
      </c>
      <c r="O3302" s="140">
        <v>0</v>
      </c>
      <c r="P3302" s="140">
        <v>987795727.83286381</v>
      </c>
      <c r="Q3302" s="140">
        <v>17824241309.188072</v>
      </c>
      <c r="R3302" s="140">
        <v>16671182163.981859</v>
      </c>
      <c r="S3302" s="140">
        <v>1153059145.2062132</v>
      </c>
      <c r="T3302" s="140">
        <v>18073708.446991693</v>
      </c>
      <c r="U3302" s="140">
        <v>18073708.446991693</v>
      </c>
      <c r="V3302" s="140">
        <v>0</v>
      </c>
      <c r="W3302" s="140">
        <v>0</v>
      </c>
      <c r="X3302" s="140">
        <v>18073708.446991693</v>
      </c>
      <c r="Y3302" s="140">
        <v>0</v>
      </c>
      <c r="Z3302" s="140">
        <v>28018531568.301476</v>
      </c>
      <c r="AA3302" s="140">
        <v>16000537943.0877</v>
      </c>
      <c r="AB3302" s="140">
        <v>8925018334.6124096</v>
      </c>
      <c r="AC3302" s="140">
        <v>7075519608.4752893</v>
      </c>
      <c r="AD3302" s="140">
        <v>12017993625.213779</v>
      </c>
      <c r="AE3302" s="140">
        <v>6703575456.7629919</v>
      </c>
      <c r="AF3302" s="140">
        <v>5314418168.4507866</v>
      </c>
      <c r="AG3302" s="140">
        <v>-901495386.68565619</v>
      </c>
      <c r="AH3302" s="140">
        <v>12973699</v>
      </c>
      <c r="AI3302" s="44"/>
      <c r="AK3302" s="44"/>
      <c r="AL3302" s="4"/>
    </row>
    <row r="3303" spans="1:38" x14ac:dyDescent="0.35">
      <c r="A3303" s="140" t="s">
        <v>158</v>
      </c>
      <c r="B3303" s="140" t="s">
        <v>159</v>
      </c>
      <c r="C3303" s="140" t="s">
        <v>2</v>
      </c>
      <c r="D3303" s="140" t="s">
        <v>10</v>
      </c>
      <c r="E3303" s="140" t="s">
        <v>535</v>
      </c>
      <c r="F3303" s="140">
        <v>2007</v>
      </c>
      <c r="G3303" s="140" t="s">
        <v>2782</v>
      </c>
      <c r="H3303" s="140">
        <v>72493844855.361404</v>
      </c>
      <c r="I3303" s="140">
        <v>12761545214.460825</v>
      </c>
      <c r="J3303" s="140">
        <v>29679017780.804543</v>
      </c>
      <c r="K3303" s="140">
        <v>29656433343.604935</v>
      </c>
      <c r="L3303" s="140">
        <v>6154162300.8865452</v>
      </c>
      <c r="M3303" s="140">
        <v>2230471442.5114598</v>
      </c>
      <c r="N3303" s="140">
        <v>0</v>
      </c>
      <c r="O3303" s="140">
        <v>0</v>
      </c>
      <c r="P3303" s="140">
        <v>1179586235.4477925</v>
      </c>
      <c r="Q3303" s="140">
        <v>20092213364.759136</v>
      </c>
      <c r="R3303" s="140">
        <v>18715276151.91407</v>
      </c>
      <c r="S3303" s="140">
        <v>1376937212.8450663</v>
      </c>
      <c r="T3303" s="140">
        <v>22584437.199607074</v>
      </c>
      <c r="U3303" s="140">
        <v>22584437.199607074</v>
      </c>
      <c r="V3303" s="140">
        <v>0</v>
      </c>
      <c r="W3303" s="140">
        <v>0</v>
      </c>
      <c r="X3303" s="140">
        <v>22584437.199607074</v>
      </c>
      <c r="Y3303" s="140">
        <v>0</v>
      </c>
      <c r="Z3303" s="140">
        <v>31077157868.955082</v>
      </c>
      <c r="AA3303" s="140">
        <v>17675644023.236671</v>
      </c>
      <c r="AB3303" s="140">
        <v>10002046223.912127</v>
      </c>
      <c r="AC3303" s="140">
        <v>7673597799.3245487</v>
      </c>
      <c r="AD3303" s="140">
        <v>13401513845.718409</v>
      </c>
      <c r="AE3303" s="140">
        <v>7583461218.1066284</v>
      </c>
      <c r="AF3303" s="140">
        <v>5818052627.6117382</v>
      </c>
      <c r="AG3303" s="140">
        <v>-1023876008.8590211</v>
      </c>
      <c r="AH3303" s="140">
        <v>13341806</v>
      </c>
      <c r="AI3303" s="44"/>
      <c r="AK3303" s="44"/>
      <c r="AL3303" s="4"/>
    </row>
    <row r="3304" spans="1:38" x14ac:dyDescent="0.35">
      <c r="A3304" s="140" t="s">
        <v>158</v>
      </c>
      <c r="B3304" s="140" t="s">
        <v>159</v>
      </c>
      <c r="C3304" s="140" t="s">
        <v>2</v>
      </c>
      <c r="D3304" s="140" t="s">
        <v>10</v>
      </c>
      <c r="E3304" s="140" t="s">
        <v>535</v>
      </c>
      <c r="F3304" s="140">
        <v>2008</v>
      </c>
      <c r="G3304" s="140" t="s">
        <v>2783</v>
      </c>
      <c r="H3304" s="140">
        <v>81309922921.614563</v>
      </c>
      <c r="I3304" s="140">
        <v>13797328431.070885</v>
      </c>
      <c r="J3304" s="140">
        <v>33496276586.332355</v>
      </c>
      <c r="K3304" s="140">
        <v>33464338965.142273</v>
      </c>
      <c r="L3304" s="140">
        <v>6556582628.6827393</v>
      </c>
      <c r="M3304" s="140">
        <v>2215146667.9230533</v>
      </c>
      <c r="N3304" s="140">
        <v>0</v>
      </c>
      <c r="O3304" s="140">
        <v>0</v>
      </c>
      <c r="P3304" s="140">
        <v>1427903731.9443495</v>
      </c>
      <c r="Q3304" s="140">
        <v>23264705936.592129</v>
      </c>
      <c r="R3304" s="140">
        <v>21597906404.866386</v>
      </c>
      <c r="S3304" s="140">
        <v>1666799531.7257423</v>
      </c>
      <c r="T3304" s="140">
        <v>31937621.190082815</v>
      </c>
      <c r="U3304" s="140">
        <v>31937621.190082815</v>
      </c>
      <c r="V3304" s="140">
        <v>0</v>
      </c>
      <c r="W3304" s="140">
        <v>0</v>
      </c>
      <c r="X3304" s="140">
        <v>31937621.190082815</v>
      </c>
      <c r="Y3304" s="140">
        <v>0</v>
      </c>
      <c r="Z3304" s="140">
        <v>35262854412.1353</v>
      </c>
      <c r="AA3304" s="140">
        <v>19984950977.776077</v>
      </c>
      <c r="AB3304" s="140">
        <v>11163905267.583231</v>
      </c>
      <c r="AC3304" s="140">
        <v>8821045710.1928005</v>
      </c>
      <c r="AD3304" s="140">
        <v>15277903434.359266</v>
      </c>
      <c r="AE3304" s="140">
        <v>8534475106.7010679</v>
      </c>
      <c r="AF3304" s="140">
        <v>6743428327.6581526</v>
      </c>
      <c r="AG3304" s="140">
        <v>-1246536507.9239564</v>
      </c>
      <c r="AH3304" s="140">
        <v>13727890</v>
      </c>
      <c r="AI3304" s="44"/>
      <c r="AK3304" s="44"/>
      <c r="AL3304" s="4"/>
    </row>
    <row r="3305" spans="1:38" x14ac:dyDescent="0.35">
      <c r="A3305" s="140" t="s">
        <v>158</v>
      </c>
      <c r="B3305" s="140" t="s">
        <v>159</v>
      </c>
      <c r="C3305" s="140" t="s">
        <v>2</v>
      </c>
      <c r="D3305" s="140" t="s">
        <v>10</v>
      </c>
      <c r="E3305" s="140" t="s">
        <v>535</v>
      </c>
      <c r="F3305" s="140">
        <v>2009</v>
      </c>
      <c r="G3305" s="140" t="s">
        <v>2784</v>
      </c>
      <c r="H3305" s="140">
        <v>92003623778.090546</v>
      </c>
      <c r="I3305" s="140">
        <v>14121224070.474548</v>
      </c>
      <c r="J3305" s="140">
        <v>39555207247.911392</v>
      </c>
      <c r="K3305" s="140">
        <v>39524825107.162209</v>
      </c>
      <c r="L3305" s="140">
        <v>7023825088.1774216</v>
      </c>
      <c r="M3305" s="140">
        <v>2214861046.908206</v>
      </c>
      <c r="N3305" s="140">
        <v>0</v>
      </c>
      <c r="O3305" s="140">
        <v>0</v>
      </c>
      <c r="P3305" s="140">
        <v>1697095372.8734567</v>
      </c>
      <c r="Q3305" s="140">
        <v>28589043599.203125</v>
      </c>
      <c r="R3305" s="140">
        <v>26608015250.080742</v>
      </c>
      <c r="S3305" s="140">
        <v>1981028349.1223812</v>
      </c>
      <c r="T3305" s="140">
        <v>30382140.749180168</v>
      </c>
      <c r="U3305" s="140">
        <v>30382140.749180168</v>
      </c>
      <c r="V3305" s="140">
        <v>0</v>
      </c>
      <c r="W3305" s="140">
        <v>0</v>
      </c>
      <c r="X3305" s="140">
        <v>30382140.749180168</v>
      </c>
      <c r="Y3305" s="140">
        <v>0</v>
      </c>
      <c r="Z3305" s="140">
        <v>39659104719.650497</v>
      </c>
      <c r="AA3305" s="140">
        <v>22424164955.879719</v>
      </c>
      <c r="AB3305" s="140">
        <v>12615680066.042429</v>
      </c>
      <c r="AC3305" s="140">
        <v>9808484889.837286</v>
      </c>
      <c r="AD3305" s="140">
        <v>17234939763.770782</v>
      </c>
      <c r="AE3305" s="140">
        <v>9696257873.8181057</v>
      </c>
      <c r="AF3305" s="140">
        <v>7538681889.9526758</v>
      </c>
      <c r="AG3305" s="140">
        <v>-1331912259.9458747</v>
      </c>
      <c r="AH3305" s="140">
        <v>14128155</v>
      </c>
      <c r="AI3305" s="44"/>
      <c r="AK3305" s="44"/>
      <c r="AL3305" s="4"/>
    </row>
    <row r="3306" spans="1:38" x14ac:dyDescent="0.35">
      <c r="A3306" s="140" t="s">
        <v>158</v>
      </c>
      <c r="B3306" s="140" t="s">
        <v>159</v>
      </c>
      <c r="C3306" s="140" t="s">
        <v>2</v>
      </c>
      <c r="D3306" s="140" t="s">
        <v>10</v>
      </c>
      <c r="E3306" s="140" t="s">
        <v>535</v>
      </c>
      <c r="F3306" s="140">
        <v>2010</v>
      </c>
      <c r="G3306" s="140" t="s">
        <v>2785</v>
      </c>
      <c r="H3306" s="140">
        <v>99760960171.35527</v>
      </c>
      <c r="I3306" s="140">
        <v>14100087610.913301</v>
      </c>
      <c r="J3306" s="140">
        <v>44721398709.75338</v>
      </c>
      <c r="K3306" s="140">
        <v>44687172056.095573</v>
      </c>
      <c r="L3306" s="140">
        <v>7254761902.0024719</v>
      </c>
      <c r="M3306" s="140">
        <v>2200097533.2175784</v>
      </c>
      <c r="N3306" s="140">
        <v>0</v>
      </c>
      <c r="O3306" s="140">
        <v>0</v>
      </c>
      <c r="P3306" s="140">
        <v>1957765317.4853625</v>
      </c>
      <c r="Q3306" s="140">
        <v>33274547303.390167</v>
      </c>
      <c r="R3306" s="140">
        <v>30989237557.774433</v>
      </c>
      <c r="S3306" s="140">
        <v>2285309745.6157341</v>
      </c>
      <c r="T3306" s="140">
        <v>34226653.657806836</v>
      </c>
      <c r="U3306" s="140">
        <v>34226653.657806836</v>
      </c>
      <c r="V3306" s="140">
        <v>0</v>
      </c>
      <c r="W3306" s="140">
        <v>0</v>
      </c>
      <c r="X3306" s="140">
        <v>34226653.657806836</v>
      </c>
      <c r="Y3306" s="140">
        <v>0</v>
      </c>
      <c r="Z3306" s="140">
        <v>43730231011.16127</v>
      </c>
      <c r="AA3306" s="140">
        <v>24702707797.939732</v>
      </c>
      <c r="AB3306" s="140">
        <v>14111757315.268497</v>
      </c>
      <c r="AC3306" s="140">
        <v>10590950482.67123</v>
      </c>
      <c r="AD3306" s="140">
        <v>19027523213.221542</v>
      </c>
      <c r="AE3306" s="140">
        <v>10869731046.975155</v>
      </c>
      <c r="AF3306" s="140">
        <v>8157792166.2463865</v>
      </c>
      <c r="AG3306" s="140">
        <v>-2790757160.4726844</v>
      </c>
      <c r="AH3306" s="140">
        <v>14539612</v>
      </c>
      <c r="AI3306" s="44"/>
      <c r="AK3306" s="44"/>
      <c r="AL3306" s="4"/>
    </row>
    <row r="3307" spans="1:38" x14ac:dyDescent="0.35">
      <c r="A3307" s="140" t="s">
        <v>158</v>
      </c>
      <c r="B3307" s="140" t="s">
        <v>159</v>
      </c>
      <c r="C3307" s="140" t="s">
        <v>2</v>
      </c>
      <c r="D3307" s="140" t="s">
        <v>10</v>
      </c>
      <c r="E3307" s="140" t="s">
        <v>535</v>
      </c>
      <c r="F3307" s="140">
        <v>2011</v>
      </c>
      <c r="G3307" s="140" t="s">
        <v>2786</v>
      </c>
      <c r="H3307" s="140">
        <v>103430013118.35451</v>
      </c>
      <c r="I3307" s="140">
        <v>14122153195.268427</v>
      </c>
      <c r="J3307" s="140">
        <v>48335863505.067108</v>
      </c>
      <c r="K3307" s="140">
        <v>48296890582.766731</v>
      </c>
      <c r="L3307" s="140">
        <v>7492591700.3656483</v>
      </c>
      <c r="M3307" s="140">
        <v>2194454879.3160529</v>
      </c>
      <c r="N3307" s="140">
        <v>0</v>
      </c>
      <c r="O3307" s="140">
        <v>0</v>
      </c>
      <c r="P3307" s="140">
        <v>2245123301.9311452</v>
      </c>
      <c r="Q3307" s="140">
        <v>36364720701.153885</v>
      </c>
      <c r="R3307" s="140">
        <v>33743976469.86755</v>
      </c>
      <c r="S3307" s="140">
        <v>2620744231.2863364</v>
      </c>
      <c r="T3307" s="140">
        <v>38972922.300377347</v>
      </c>
      <c r="U3307" s="140">
        <v>38972922.300377347</v>
      </c>
      <c r="V3307" s="140">
        <v>0</v>
      </c>
      <c r="W3307" s="140">
        <v>0</v>
      </c>
      <c r="X3307" s="140">
        <v>38972922.300377347</v>
      </c>
      <c r="Y3307" s="140">
        <v>0</v>
      </c>
      <c r="Z3307" s="140">
        <v>43830243698.835716</v>
      </c>
      <c r="AA3307" s="140">
        <v>29596160413.196255</v>
      </c>
      <c r="AB3307" s="140">
        <v>17003057847.281515</v>
      </c>
      <c r="AC3307" s="140">
        <v>12593102565.91474</v>
      </c>
      <c r="AD3307" s="140">
        <v>14234083285.639456</v>
      </c>
      <c r="AE3307" s="140">
        <v>8177511478.8483534</v>
      </c>
      <c r="AF3307" s="140">
        <v>6056571806.7910471</v>
      </c>
      <c r="AG3307" s="140">
        <v>-2858247280.8167491</v>
      </c>
      <c r="AH3307" s="140">
        <v>14962112</v>
      </c>
      <c r="AI3307" s="44"/>
      <c r="AK3307" s="44"/>
      <c r="AL3307" s="4"/>
    </row>
    <row r="3308" spans="1:38" x14ac:dyDescent="0.35">
      <c r="A3308" s="140" t="s">
        <v>158</v>
      </c>
      <c r="B3308" s="140" t="s">
        <v>159</v>
      </c>
      <c r="C3308" s="140" t="s">
        <v>2</v>
      </c>
      <c r="D3308" s="140" t="s">
        <v>10</v>
      </c>
      <c r="E3308" s="140" t="s">
        <v>535</v>
      </c>
      <c r="F3308" s="140">
        <v>2012</v>
      </c>
      <c r="G3308" s="140" t="s">
        <v>2787</v>
      </c>
      <c r="H3308" s="140">
        <v>111254058872.73138</v>
      </c>
      <c r="I3308" s="140">
        <v>14131090431.688927</v>
      </c>
      <c r="J3308" s="140">
        <v>53013481035.402008</v>
      </c>
      <c r="K3308" s="140">
        <v>52932528172.253937</v>
      </c>
      <c r="L3308" s="140">
        <v>8150656274.628828</v>
      </c>
      <c r="M3308" s="140">
        <v>2196969286.4017549</v>
      </c>
      <c r="N3308" s="140">
        <v>0</v>
      </c>
      <c r="O3308" s="140">
        <v>0</v>
      </c>
      <c r="P3308" s="140">
        <v>2600769908.8736391</v>
      </c>
      <c r="Q3308" s="140">
        <v>39984132702.349709</v>
      </c>
      <c r="R3308" s="140">
        <v>36948240317.409904</v>
      </c>
      <c r="S3308" s="140">
        <v>3035892384.9398065</v>
      </c>
      <c r="T3308" s="140">
        <v>80952863.148074821</v>
      </c>
      <c r="U3308" s="140">
        <v>40400966.637170851</v>
      </c>
      <c r="V3308" s="140">
        <v>0</v>
      </c>
      <c r="W3308" s="140">
        <v>0</v>
      </c>
      <c r="X3308" s="140">
        <v>40400966.637170851</v>
      </c>
      <c r="Y3308" s="140">
        <v>40551896.510903969</v>
      </c>
      <c r="Z3308" s="140">
        <v>46010816318.237175</v>
      </c>
      <c r="AA3308" s="140">
        <v>31076593275.928108</v>
      </c>
      <c r="AB3308" s="140">
        <v>17957651281.724293</v>
      </c>
      <c r="AC3308" s="140">
        <v>13118941994.203815</v>
      </c>
      <c r="AD3308" s="140">
        <v>14934223042.309063</v>
      </c>
      <c r="AE3308" s="140">
        <v>8629760899.9829788</v>
      </c>
      <c r="AF3308" s="140">
        <v>6304462142.3261385</v>
      </c>
      <c r="AG3308" s="140">
        <v>-1901328912.5967379</v>
      </c>
      <c r="AH3308" s="140">
        <v>15396005</v>
      </c>
      <c r="AI3308" s="44"/>
      <c r="AK3308" s="44"/>
      <c r="AL3308" s="4"/>
    </row>
    <row r="3309" spans="1:38" x14ac:dyDescent="0.35">
      <c r="A3309" s="140" t="s">
        <v>158</v>
      </c>
      <c r="B3309" s="140" t="s">
        <v>159</v>
      </c>
      <c r="C3309" s="140" t="s">
        <v>2</v>
      </c>
      <c r="D3309" s="140" t="s">
        <v>10</v>
      </c>
      <c r="E3309" s="140" t="s">
        <v>535</v>
      </c>
      <c r="F3309" s="140">
        <v>2013</v>
      </c>
      <c r="G3309" s="140" t="s">
        <v>2788</v>
      </c>
      <c r="H3309" s="140">
        <v>120383178129.77884</v>
      </c>
      <c r="I3309" s="140">
        <v>14186824690.618876</v>
      </c>
      <c r="J3309" s="140">
        <v>59209981776.127914</v>
      </c>
      <c r="K3309" s="140">
        <v>59142114248.517075</v>
      </c>
      <c r="L3309" s="140">
        <v>8907120734.4448795</v>
      </c>
      <c r="M3309" s="140">
        <v>2198201133.8322754</v>
      </c>
      <c r="N3309" s="140">
        <v>0</v>
      </c>
      <c r="O3309" s="140">
        <v>0</v>
      </c>
      <c r="P3309" s="140">
        <v>2994529982.9539661</v>
      </c>
      <c r="Q3309" s="140">
        <v>45042262397.285957</v>
      </c>
      <c r="R3309" s="140">
        <v>41546731808.168549</v>
      </c>
      <c r="S3309" s="140">
        <v>3495530589.1174068</v>
      </c>
      <c r="T3309" s="140">
        <v>67867527.610843807</v>
      </c>
      <c r="U3309" s="140">
        <v>34595682.891634792</v>
      </c>
      <c r="V3309" s="140">
        <v>0</v>
      </c>
      <c r="W3309" s="140">
        <v>0</v>
      </c>
      <c r="X3309" s="140">
        <v>34595682.891634792</v>
      </c>
      <c r="Y3309" s="140">
        <v>33271844.719209008</v>
      </c>
      <c r="Z3309" s="140">
        <v>49282312563.02887</v>
      </c>
      <c r="AA3309" s="140">
        <v>33306198104.027233</v>
      </c>
      <c r="AB3309" s="140">
        <v>19329429169.898357</v>
      </c>
      <c r="AC3309" s="140">
        <v>13976768934.128872</v>
      </c>
      <c r="AD3309" s="140">
        <v>15976114459.001646</v>
      </c>
      <c r="AE3309" s="140">
        <v>9271822976.6405106</v>
      </c>
      <c r="AF3309" s="140">
        <v>6704291482.3610754</v>
      </c>
      <c r="AG3309" s="140">
        <v>-2295940899.9968143</v>
      </c>
      <c r="AH3309" s="140">
        <v>15839269</v>
      </c>
      <c r="AI3309" s="44"/>
      <c r="AK3309" s="44"/>
      <c r="AL3309" s="4"/>
    </row>
    <row r="3310" spans="1:38" x14ac:dyDescent="0.35">
      <c r="A3310" s="140" t="s">
        <v>158</v>
      </c>
      <c r="B3310" s="140" t="s">
        <v>159</v>
      </c>
      <c r="C3310" s="140" t="s">
        <v>2</v>
      </c>
      <c r="D3310" s="140" t="s">
        <v>10</v>
      </c>
      <c r="E3310" s="140" t="s">
        <v>535</v>
      </c>
      <c r="F3310" s="140">
        <v>2014</v>
      </c>
      <c r="G3310" s="140" t="s">
        <v>2789</v>
      </c>
      <c r="H3310" s="140">
        <v>124778128075.05513</v>
      </c>
      <c r="I3310" s="140">
        <v>14289841577.37991</v>
      </c>
      <c r="J3310" s="140">
        <v>63589689764.810646</v>
      </c>
      <c r="K3310" s="140">
        <v>63526073272.416893</v>
      </c>
      <c r="L3310" s="140">
        <v>9957141035.5518227</v>
      </c>
      <c r="M3310" s="140">
        <v>2238131756.498209</v>
      </c>
      <c r="N3310" s="140">
        <v>0</v>
      </c>
      <c r="O3310" s="140">
        <v>0</v>
      </c>
      <c r="P3310" s="140">
        <v>3424504994.2443967</v>
      </c>
      <c r="Q3310" s="140">
        <v>47906295486.122459</v>
      </c>
      <c r="R3310" s="140">
        <v>43908852806.267136</v>
      </c>
      <c r="S3310" s="140">
        <v>3997442679.8553233</v>
      </c>
      <c r="T3310" s="140">
        <v>63616492.393754087</v>
      </c>
      <c r="U3310" s="140">
        <v>35494393.458995022</v>
      </c>
      <c r="V3310" s="140">
        <v>0</v>
      </c>
      <c r="W3310" s="140">
        <v>0</v>
      </c>
      <c r="X3310" s="140">
        <v>35494393.458995022</v>
      </c>
      <c r="Y3310" s="140">
        <v>28122098.934759066</v>
      </c>
      <c r="Z3310" s="140">
        <v>49199013845.80323</v>
      </c>
      <c r="AA3310" s="140">
        <v>31475529992.845402</v>
      </c>
      <c r="AB3310" s="140">
        <v>18049832162.979683</v>
      </c>
      <c r="AC3310" s="140">
        <v>13425697829.865721</v>
      </c>
      <c r="AD3310" s="140">
        <v>17723483852.957829</v>
      </c>
      <c r="AE3310" s="140">
        <v>10163638514.169117</v>
      </c>
      <c r="AF3310" s="140">
        <v>7559845338.7887115</v>
      </c>
      <c r="AG3310" s="140">
        <v>-2300417112.9386497</v>
      </c>
      <c r="AH3310" s="140">
        <v>16289540</v>
      </c>
      <c r="AI3310" s="44"/>
      <c r="AK3310" s="44"/>
      <c r="AL3310" s="4"/>
    </row>
    <row r="3311" spans="1:38" x14ac:dyDescent="0.35">
      <c r="A3311" s="140" t="s">
        <v>158</v>
      </c>
      <c r="B3311" s="140" t="s">
        <v>159</v>
      </c>
      <c r="C3311" s="140" t="s">
        <v>2</v>
      </c>
      <c r="D3311" s="140" t="s">
        <v>10</v>
      </c>
      <c r="E3311" s="140" t="s">
        <v>535</v>
      </c>
      <c r="F3311" s="140">
        <v>2015</v>
      </c>
      <c r="G3311" s="140" t="s">
        <v>2790</v>
      </c>
      <c r="H3311" s="140">
        <v>130671341922.35878</v>
      </c>
      <c r="I3311" s="140">
        <v>14411623246.945621</v>
      </c>
      <c r="J3311" s="140">
        <v>67711768458.772415</v>
      </c>
      <c r="K3311" s="140">
        <v>67654835353.626892</v>
      </c>
      <c r="L3311" s="140">
        <v>11117641512.642298</v>
      </c>
      <c r="M3311" s="140">
        <v>2233657904.9360871</v>
      </c>
      <c r="N3311" s="140">
        <v>0</v>
      </c>
      <c r="O3311" s="140">
        <v>0</v>
      </c>
      <c r="P3311" s="140">
        <v>3673342886.0065103</v>
      </c>
      <c r="Q3311" s="140">
        <v>50630193050.042</v>
      </c>
      <c r="R3311" s="140">
        <v>46352459611.851044</v>
      </c>
      <c r="S3311" s="140">
        <v>4277733438.1909585</v>
      </c>
      <c r="T3311" s="140">
        <v>56933105.14553012</v>
      </c>
      <c r="U3311" s="140">
        <v>30742331.194606692</v>
      </c>
      <c r="V3311" s="140">
        <v>0</v>
      </c>
      <c r="W3311" s="140">
        <v>0</v>
      </c>
      <c r="X3311" s="140">
        <v>30742331.194606692</v>
      </c>
      <c r="Y3311" s="140">
        <v>26190773.950923424</v>
      </c>
      <c r="Z3311" s="140">
        <v>50748844259.134903</v>
      </c>
      <c r="AA3311" s="140">
        <v>32479428416.653526</v>
      </c>
      <c r="AB3311" s="140">
        <v>18647848351.791367</v>
      </c>
      <c r="AC3311" s="140">
        <v>13831580064.862097</v>
      </c>
      <c r="AD3311" s="140">
        <v>18269415842.481377</v>
      </c>
      <c r="AE3311" s="140">
        <v>10489263903.78607</v>
      </c>
      <c r="AF3311" s="140">
        <v>7780151938.6953058</v>
      </c>
      <c r="AG3311" s="140">
        <v>-2200894042.4941802</v>
      </c>
      <c r="AH3311" s="140">
        <v>16745303</v>
      </c>
      <c r="AI3311" s="44"/>
      <c r="AK3311" s="44"/>
      <c r="AL3311" s="4"/>
    </row>
    <row r="3312" spans="1:38" x14ac:dyDescent="0.35">
      <c r="A3312" s="140" t="s">
        <v>158</v>
      </c>
      <c r="B3312" s="140" t="s">
        <v>159</v>
      </c>
      <c r="C3312" s="140" t="s">
        <v>2</v>
      </c>
      <c r="D3312" s="140" t="s">
        <v>10</v>
      </c>
      <c r="E3312" s="140" t="s">
        <v>535</v>
      </c>
      <c r="F3312" s="140">
        <v>2016</v>
      </c>
      <c r="G3312" s="140" t="s">
        <v>2791</v>
      </c>
      <c r="H3312" s="140">
        <v>137795493128.54941</v>
      </c>
      <c r="I3312" s="140">
        <v>14546089939.81966</v>
      </c>
      <c r="J3312" s="140">
        <v>73460881100.448761</v>
      </c>
      <c r="K3312" s="140">
        <v>73412501249.537903</v>
      </c>
      <c r="L3312" s="140">
        <v>12726987555.808861</v>
      </c>
      <c r="M3312" s="140">
        <v>2263612113.8129573</v>
      </c>
      <c r="N3312" s="140">
        <v>0</v>
      </c>
      <c r="O3312" s="140">
        <v>0</v>
      </c>
      <c r="P3312" s="140">
        <v>3911386706.8429484</v>
      </c>
      <c r="Q3312" s="140">
        <v>54510514873.073151</v>
      </c>
      <c r="R3312" s="140">
        <v>49966358577.82859</v>
      </c>
      <c r="S3312" s="140">
        <v>4544156295.2445641</v>
      </c>
      <c r="T3312" s="140">
        <v>48379850.91084598</v>
      </c>
      <c r="U3312" s="140">
        <v>24354574.068128679</v>
      </c>
      <c r="V3312" s="140">
        <v>0</v>
      </c>
      <c r="W3312" s="140">
        <v>0</v>
      </c>
      <c r="X3312" s="140">
        <v>24354574.068128679</v>
      </c>
      <c r="Y3312" s="140">
        <v>24025276.842717297</v>
      </c>
      <c r="Z3312" s="140">
        <v>52204477666.729599</v>
      </c>
      <c r="AA3312" s="140">
        <v>33431928429.681137</v>
      </c>
      <c r="AB3312" s="140">
        <v>19121071516.947968</v>
      </c>
      <c r="AC3312" s="140">
        <v>14310856912.73317</v>
      </c>
      <c r="AD3312" s="140">
        <v>18772549237.048458</v>
      </c>
      <c r="AE3312" s="140">
        <v>10736779880.10858</v>
      </c>
      <c r="AF3312" s="140">
        <v>8035769356.9398794</v>
      </c>
      <c r="AG3312" s="140">
        <v>-2415955578.4485888</v>
      </c>
      <c r="AH3312" s="140">
        <v>17205289</v>
      </c>
      <c r="AI3312" s="44"/>
      <c r="AK3312" s="44"/>
      <c r="AL3312" s="4"/>
    </row>
    <row r="3313" spans="1:38" x14ac:dyDescent="0.35">
      <c r="A3313" s="140" t="s">
        <v>158</v>
      </c>
      <c r="B3313" s="140" t="s">
        <v>159</v>
      </c>
      <c r="C3313" s="140" t="s">
        <v>2</v>
      </c>
      <c r="D3313" s="140" t="s">
        <v>10</v>
      </c>
      <c r="E3313" s="140" t="s">
        <v>535</v>
      </c>
      <c r="F3313" s="140">
        <v>2017</v>
      </c>
      <c r="G3313" s="140" t="s">
        <v>2792</v>
      </c>
      <c r="H3313" s="140">
        <v>142455297083.31293</v>
      </c>
      <c r="I3313" s="140">
        <v>14717615999.049608</v>
      </c>
      <c r="J3313" s="140">
        <v>75490202049.631134</v>
      </c>
      <c r="K3313" s="140">
        <v>75449629459.57399</v>
      </c>
      <c r="L3313" s="140">
        <v>13336385366.968058</v>
      </c>
      <c r="M3313" s="140">
        <v>2261843475.1242709</v>
      </c>
      <c r="N3313" s="140">
        <v>0</v>
      </c>
      <c r="O3313" s="140">
        <v>0</v>
      </c>
      <c r="P3313" s="140">
        <v>5549683389.4908113</v>
      </c>
      <c r="Q3313" s="140">
        <v>54301717227.990845</v>
      </c>
      <c r="R3313" s="140">
        <v>49540543684.234543</v>
      </c>
      <c r="S3313" s="140">
        <v>4761173543.7563057</v>
      </c>
      <c r="T3313" s="140">
        <v>40572590.057150103</v>
      </c>
      <c r="U3313" s="140">
        <v>21767721.589751698</v>
      </c>
      <c r="V3313" s="140">
        <v>0</v>
      </c>
      <c r="W3313" s="140">
        <v>0</v>
      </c>
      <c r="X3313" s="140">
        <v>21767721.589751698</v>
      </c>
      <c r="Y3313" s="140">
        <v>18804868.467398405</v>
      </c>
      <c r="Z3313" s="140">
        <v>54579729842.820259</v>
      </c>
      <c r="AA3313" s="140">
        <v>34994483734.796883</v>
      </c>
      <c r="AB3313" s="140">
        <v>20027273821.749695</v>
      </c>
      <c r="AC3313" s="140">
        <v>14967209913.047192</v>
      </c>
      <c r="AD3313" s="140">
        <v>19585246108.023438</v>
      </c>
      <c r="AE3313" s="140">
        <v>11208597607.677191</v>
      </c>
      <c r="AF3313" s="140">
        <v>8376648500.3462467</v>
      </c>
      <c r="AG3313" s="140">
        <v>-2332250808.1881099</v>
      </c>
      <c r="AH3313" s="140">
        <v>17670260</v>
      </c>
      <c r="AI3313" s="44"/>
      <c r="AK3313" s="44"/>
      <c r="AL3313" s="4"/>
    </row>
    <row r="3314" spans="1:38" x14ac:dyDescent="0.35">
      <c r="A3314" s="140" t="s">
        <v>158</v>
      </c>
      <c r="B3314" s="140" t="s">
        <v>159</v>
      </c>
      <c r="C3314" s="140" t="s">
        <v>2</v>
      </c>
      <c r="D3314" s="140" t="s">
        <v>10</v>
      </c>
      <c r="E3314" s="140" t="s">
        <v>535</v>
      </c>
      <c r="F3314" s="140">
        <v>2018</v>
      </c>
      <c r="G3314" s="140" t="s">
        <v>2793</v>
      </c>
      <c r="H3314" s="140">
        <v>142890901206.23627</v>
      </c>
      <c r="I3314" s="140">
        <v>14715133937.571404</v>
      </c>
      <c r="J3314" s="140">
        <v>74243025812.092361</v>
      </c>
      <c r="K3314" s="140">
        <v>74206739794.080444</v>
      </c>
      <c r="L3314" s="140">
        <v>12637705015.3158</v>
      </c>
      <c r="M3314" s="140">
        <v>2260876157.3153872</v>
      </c>
      <c r="N3314" s="140">
        <v>0</v>
      </c>
      <c r="O3314" s="140">
        <v>0</v>
      </c>
      <c r="P3314" s="140">
        <v>5573158346.6713972</v>
      </c>
      <c r="Q3314" s="140">
        <v>53735000274.777863</v>
      </c>
      <c r="R3314" s="140">
        <v>48952865432.974907</v>
      </c>
      <c r="S3314" s="140">
        <v>4782134841.8029547</v>
      </c>
      <c r="T3314" s="140">
        <v>36286018.011918858</v>
      </c>
      <c r="U3314" s="140">
        <v>20799535.044001404</v>
      </c>
      <c r="V3314" s="140">
        <v>0</v>
      </c>
      <c r="W3314" s="140" t="s">
        <v>728</v>
      </c>
      <c r="X3314" s="140">
        <v>20799535.044001404</v>
      </c>
      <c r="Y3314" s="140">
        <v>15486482.96791745</v>
      </c>
      <c r="Z3314" s="140">
        <v>56396931456.572502</v>
      </c>
      <c r="AA3314" s="140">
        <v>36210320047.656799</v>
      </c>
      <c r="AB3314" s="140">
        <v>20723094538.654823</v>
      </c>
      <c r="AC3314" s="140">
        <v>15487225509.001982</v>
      </c>
      <c r="AD3314" s="140">
        <v>20186611408.915703</v>
      </c>
      <c r="AE3314" s="140">
        <v>11552757779.86722</v>
      </c>
      <c r="AF3314" s="140">
        <v>8633853629.048481</v>
      </c>
      <c r="AG3314" s="140">
        <v>-2464190000</v>
      </c>
      <c r="AH3314" s="140">
        <v>18143315</v>
      </c>
      <c r="AI3314" s="44"/>
      <c r="AK3314" s="44"/>
      <c r="AL3314" s="4"/>
    </row>
    <row r="3315" spans="1:38" x14ac:dyDescent="0.35">
      <c r="A3315" s="140" t="s">
        <v>160</v>
      </c>
      <c r="B3315" s="140" t="s">
        <v>161</v>
      </c>
      <c r="C3315" s="140" t="s">
        <v>6</v>
      </c>
      <c r="D3315" s="140" t="s">
        <v>9</v>
      </c>
      <c r="E3315" s="140" t="s">
        <v>535</v>
      </c>
      <c r="F3315" s="140">
        <v>1995</v>
      </c>
      <c r="G3315" s="140" t="s">
        <v>2794</v>
      </c>
      <c r="H3315" s="140">
        <v>1983890788965.1479</v>
      </c>
      <c r="I3315" s="140">
        <v>345331301448.073</v>
      </c>
      <c r="J3315" s="140">
        <v>511436605760.80127</v>
      </c>
      <c r="K3315" s="140">
        <v>451042124065.40924</v>
      </c>
      <c r="L3315" s="140">
        <v>293402609467.74573</v>
      </c>
      <c r="M3315" s="140">
        <v>14416155005.677908</v>
      </c>
      <c r="N3315" s="140">
        <v>2243727747.3871889</v>
      </c>
      <c r="O3315" s="140">
        <v>76204003636.08461</v>
      </c>
      <c r="P3315" s="140">
        <v>24346746027.732616</v>
      </c>
      <c r="Q3315" s="140">
        <v>40428882180.781212</v>
      </c>
      <c r="R3315" s="140">
        <v>39252102375.521858</v>
      </c>
      <c r="S3315" s="140">
        <v>1176779805.2593544</v>
      </c>
      <c r="T3315" s="140">
        <v>60394481695.392014</v>
      </c>
      <c r="U3315" s="140">
        <v>59544670352.671585</v>
      </c>
      <c r="V3315" s="140">
        <v>45842376599.652107</v>
      </c>
      <c r="W3315" s="140">
        <v>13691446277.59568</v>
      </c>
      <c r="X3315" s="140">
        <v>10847475.423797132</v>
      </c>
      <c r="Y3315" s="140">
        <v>849811342.72042799</v>
      </c>
      <c r="Z3315" s="140">
        <v>1191346590451.1519</v>
      </c>
      <c r="AA3315" s="140">
        <v>729128982105.55334</v>
      </c>
      <c r="AB3315" s="140">
        <v>661414516874.06848</v>
      </c>
      <c r="AC3315" s="140">
        <v>67714465231.484489</v>
      </c>
      <c r="AD3315" s="140">
        <v>462217608345.59845</v>
      </c>
      <c r="AE3315" s="140">
        <v>419291296351.64313</v>
      </c>
      <c r="AF3315" s="140">
        <v>42926311993.955223</v>
      </c>
      <c r="AG3315" s="140">
        <v>-64223708694.878639</v>
      </c>
      <c r="AH3315" s="140">
        <v>20487607</v>
      </c>
      <c r="AI3315" s="44"/>
      <c r="AK3315" s="44"/>
      <c r="AL3315" s="4"/>
    </row>
    <row r="3316" spans="1:38" x14ac:dyDescent="0.35">
      <c r="A3316" s="140" t="s">
        <v>160</v>
      </c>
      <c r="B3316" s="140" t="s">
        <v>161</v>
      </c>
      <c r="C3316" s="140" t="s">
        <v>6</v>
      </c>
      <c r="D3316" s="140" t="s">
        <v>9</v>
      </c>
      <c r="E3316" s="140" t="s">
        <v>535</v>
      </c>
      <c r="F3316" s="140">
        <v>1996</v>
      </c>
      <c r="G3316" s="140" t="s">
        <v>2795</v>
      </c>
      <c r="H3316" s="140">
        <v>2107579909201.252</v>
      </c>
      <c r="I3316" s="140">
        <v>387872470982.04584</v>
      </c>
      <c r="J3316" s="140">
        <v>493845052776.97662</v>
      </c>
      <c r="K3316" s="140">
        <v>432481667258.08557</v>
      </c>
      <c r="L3316" s="140">
        <v>281450731262.67017</v>
      </c>
      <c r="M3316" s="140">
        <v>15027071930.438622</v>
      </c>
      <c r="N3316" s="140">
        <v>2265715666.4023504</v>
      </c>
      <c r="O3316" s="140">
        <v>69421664275.766525</v>
      </c>
      <c r="P3316" s="140">
        <v>22465424745.997269</v>
      </c>
      <c r="Q3316" s="140">
        <v>41851059376.810646</v>
      </c>
      <c r="R3316" s="140">
        <v>40756373760.055382</v>
      </c>
      <c r="S3316" s="140">
        <v>1094685616.7552674</v>
      </c>
      <c r="T3316" s="140">
        <v>61363385518.891052</v>
      </c>
      <c r="U3316" s="140">
        <v>60621541474.276756</v>
      </c>
      <c r="V3316" s="140">
        <v>45238987710.246971</v>
      </c>
      <c r="W3316" s="140">
        <v>15378433255.865816</v>
      </c>
      <c r="X3316" s="140">
        <v>4120508.1639738334</v>
      </c>
      <c r="Y3316" s="140">
        <v>741844044.61429822</v>
      </c>
      <c r="Z3316" s="140">
        <v>1303443100465.0593</v>
      </c>
      <c r="AA3316" s="140">
        <v>797844289003.00073</v>
      </c>
      <c r="AB3316" s="140">
        <v>723102302952.70374</v>
      </c>
      <c r="AC3316" s="140">
        <v>74741986050.297485</v>
      </c>
      <c r="AD3316" s="140">
        <v>505598811462.05865</v>
      </c>
      <c r="AE3316" s="140">
        <v>458234357226.80103</v>
      </c>
      <c r="AF3316" s="140">
        <v>47364454235.257515</v>
      </c>
      <c r="AG3316" s="140">
        <v>-77580715022.830383</v>
      </c>
      <c r="AH3316" s="140">
        <v>21017613</v>
      </c>
      <c r="AI3316" s="44"/>
      <c r="AK3316" s="44"/>
      <c r="AL3316" s="4"/>
    </row>
    <row r="3317" spans="1:38" x14ac:dyDescent="0.35">
      <c r="A3317" s="140" t="s">
        <v>160</v>
      </c>
      <c r="B3317" s="140" t="s">
        <v>161</v>
      </c>
      <c r="C3317" s="140" t="s">
        <v>6</v>
      </c>
      <c r="D3317" s="140" t="s">
        <v>9</v>
      </c>
      <c r="E3317" s="140" t="s">
        <v>535</v>
      </c>
      <c r="F3317" s="140">
        <v>1997</v>
      </c>
      <c r="G3317" s="140" t="s">
        <v>2796</v>
      </c>
      <c r="H3317" s="140">
        <v>2210930358318.0947</v>
      </c>
      <c r="I3317" s="140">
        <v>433173579788.91663</v>
      </c>
      <c r="J3317" s="140">
        <v>461567599243.74481</v>
      </c>
      <c r="K3317" s="140">
        <v>395607041887.05792</v>
      </c>
      <c r="L3317" s="140">
        <v>259461006484.51642</v>
      </c>
      <c r="M3317" s="140">
        <v>14617556146.339155</v>
      </c>
      <c r="N3317" s="140">
        <v>2287703585.4175119</v>
      </c>
      <c r="O3317" s="140">
        <v>54282055954.293251</v>
      </c>
      <c r="P3317" s="140">
        <v>21916532190.323868</v>
      </c>
      <c r="Q3317" s="140">
        <v>43042187526.167686</v>
      </c>
      <c r="R3317" s="140">
        <v>41980628447.779053</v>
      </c>
      <c r="S3317" s="140">
        <v>1061559078.3886368</v>
      </c>
      <c r="T3317" s="140">
        <v>65960557356.686897</v>
      </c>
      <c r="U3317" s="140">
        <v>65264966527.013298</v>
      </c>
      <c r="V3317" s="140">
        <v>46320467652.887917</v>
      </c>
      <c r="W3317" s="140">
        <v>18941390333.266071</v>
      </c>
      <c r="X3317" s="140">
        <v>3108540.8593068565</v>
      </c>
      <c r="Y3317" s="140">
        <v>695590829.67359972</v>
      </c>
      <c r="Z3317" s="140">
        <v>1389559200338.4302</v>
      </c>
      <c r="AA3317" s="140">
        <v>850627645814.4469</v>
      </c>
      <c r="AB3317" s="140">
        <v>770240170257.28992</v>
      </c>
      <c r="AC3317" s="140">
        <v>80387475557.157043</v>
      </c>
      <c r="AD3317" s="140">
        <v>538931554523.98334</v>
      </c>
      <c r="AE3317" s="140">
        <v>488000518624.25482</v>
      </c>
      <c r="AF3317" s="140">
        <v>50931035899.728775</v>
      </c>
      <c r="AG3317" s="140">
        <v>-73370021052.996872</v>
      </c>
      <c r="AH3317" s="140">
        <v>21562793</v>
      </c>
      <c r="AI3317" s="44"/>
      <c r="AK3317" s="44"/>
      <c r="AL3317" s="4"/>
    </row>
    <row r="3318" spans="1:38" x14ac:dyDescent="0.35">
      <c r="A3318" s="140" t="s">
        <v>160</v>
      </c>
      <c r="B3318" s="140" t="s">
        <v>161</v>
      </c>
      <c r="C3318" s="140" t="s">
        <v>6</v>
      </c>
      <c r="D3318" s="140" t="s">
        <v>9</v>
      </c>
      <c r="E3318" s="140" t="s">
        <v>535</v>
      </c>
      <c r="F3318" s="140">
        <v>1998</v>
      </c>
      <c r="G3318" s="140" t="s">
        <v>2797</v>
      </c>
      <c r="H3318" s="140">
        <v>2098279228304.7441</v>
      </c>
      <c r="I3318" s="140">
        <v>443142250188.08765</v>
      </c>
      <c r="J3318" s="140">
        <v>424368215981.16418</v>
      </c>
      <c r="K3318" s="140">
        <v>361658760982.16284</v>
      </c>
      <c r="L3318" s="140">
        <v>239871101629.7822</v>
      </c>
      <c r="M3318" s="140">
        <v>13590328111.372801</v>
      </c>
      <c r="N3318" s="140">
        <v>2309691504.4326735</v>
      </c>
      <c r="O3318" s="140">
        <v>35413537507.893219</v>
      </c>
      <c r="P3318" s="140">
        <v>22928126846.343742</v>
      </c>
      <c r="Q3318" s="140">
        <v>47545975382.338196</v>
      </c>
      <c r="R3318" s="140">
        <v>46442014029.350723</v>
      </c>
      <c r="S3318" s="140">
        <v>1103961352.9874735</v>
      </c>
      <c r="T3318" s="140">
        <v>62709454999.001389</v>
      </c>
      <c r="U3318" s="140">
        <v>62019868657.193832</v>
      </c>
      <c r="V3318" s="140">
        <v>39940791697.887131</v>
      </c>
      <c r="W3318" s="140">
        <v>22074595693.549541</v>
      </c>
      <c r="X3318" s="140">
        <v>4481265.7571581546</v>
      </c>
      <c r="Y3318" s="140">
        <v>689586341.80755973</v>
      </c>
      <c r="Z3318" s="140">
        <v>1296136877461.5823</v>
      </c>
      <c r="AA3318" s="140">
        <v>794000541737.36206</v>
      </c>
      <c r="AB3318" s="140">
        <v>718298832452.71057</v>
      </c>
      <c r="AC3318" s="140">
        <v>75701709284.651093</v>
      </c>
      <c r="AD3318" s="140">
        <v>502136335724.22034</v>
      </c>
      <c r="AE3318" s="140">
        <v>454261583869.41821</v>
      </c>
      <c r="AF3318" s="140">
        <v>47874751854.80249</v>
      </c>
      <c r="AG3318" s="140">
        <v>-65368115326.090233</v>
      </c>
      <c r="AH3318" s="140">
        <v>22114654</v>
      </c>
      <c r="AI3318" s="44"/>
      <c r="AK3318" s="44"/>
      <c r="AL3318" s="4"/>
    </row>
    <row r="3319" spans="1:38" x14ac:dyDescent="0.35">
      <c r="A3319" s="140" t="s">
        <v>160</v>
      </c>
      <c r="B3319" s="140" t="s">
        <v>161</v>
      </c>
      <c r="C3319" s="140" t="s">
        <v>6</v>
      </c>
      <c r="D3319" s="140" t="s">
        <v>9</v>
      </c>
      <c r="E3319" s="140" t="s">
        <v>535</v>
      </c>
      <c r="F3319" s="140">
        <v>1999</v>
      </c>
      <c r="G3319" s="140" t="s">
        <v>2798</v>
      </c>
      <c r="H3319" s="140">
        <v>2131269881666.2104</v>
      </c>
      <c r="I3319" s="140">
        <v>449975558247.86102</v>
      </c>
      <c r="J3319" s="140">
        <v>411472341595.96057</v>
      </c>
      <c r="K3319" s="140">
        <v>341485522403.80505</v>
      </c>
      <c r="L3319" s="140">
        <v>216225101740.61282</v>
      </c>
      <c r="M3319" s="140">
        <v>14957490946.34288</v>
      </c>
      <c r="N3319" s="140">
        <v>2331679447.9528341</v>
      </c>
      <c r="O3319" s="140">
        <v>40395874959.511406</v>
      </c>
      <c r="P3319" s="140">
        <v>22374041250.304924</v>
      </c>
      <c r="Q3319" s="140">
        <v>45201334059.08017</v>
      </c>
      <c r="R3319" s="140">
        <v>44130411866.496811</v>
      </c>
      <c r="S3319" s="140">
        <v>1070922192.5833596</v>
      </c>
      <c r="T3319" s="140">
        <v>69986819192.155502</v>
      </c>
      <c r="U3319" s="140">
        <v>69330667344.243088</v>
      </c>
      <c r="V3319" s="140">
        <v>44011016974.572189</v>
      </c>
      <c r="W3319" s="140">
        <v>25314745894.397137</v>
      </c>
      <c r="X3319" s="140">
        <v>4904475.2737615835</v>
      </c>
      <c r="Y3319" s="140">
        <v>656151847.91240966</v>
      </c>
      <c r="Z3319" s="140">
        <v>1333997706276.6187</v>
      </c>
      <c r="AA3319" s="140">
        <v>816366884473.06836</v>
      </c>
      <c r="AB3319" s="140">
        <v>737836008760.07764</v>
      </c>
      <c r="AC3319" s="140">
        <v>78530875712.990036</v>
      </c>
      <c r="AD3319" s="140">
        <v>517630821803.55035</v>
      </c>
      <c r="AE3319" s="140">
        <v>467837031161.85156</v>
      </c>
      <c r="AF3319" s="140">
        <v>49793790641.698296</v>
      </c>
      <c r="AG3319" s="140">
        <v>-64175724454.229691</v>
      </c>
      <c r="AH3319" s="140">
        <v>22661298</v>
      </c>
      <c r="AI3319" s="44"/>
      <c r="AK3319" s="44"/>
      <c r="AL3319" s="4"/>
    </row>
    <row r="3320" spans="1:38" x14ac:dyDescent="0.35">
      <c r="A3320" s="140" t="s">
        <v>160</v>
      </c>
      <c r="B3320" s="140" t="s">
        <v>161</v>
      </c>
      <c r="C3320" s="140" t="s">
        <v>6</v>
      </c>
      <c r="D3320" s="140" t="s">
        <v>9</v>
      </c>
      <c r="E3320" s="140" t="s">
        <v>535</v>
      </c>
      <c r="F3320" s="140">
        <v>2000</v>
      </c>
      <c r="G3320" s="140" t="s">
        <v>2799</v>
      </c>
      <c r="H3320" s="140">
        <v>2226994989993.2461</v>
      </c>
      <c r="I3320" s="140">
        <v>466421126355.46039</v>
      </c>
      <c r="J3320" s="140">
        <v>403465746808.3042</v>
      </c>
      <c r="K3320" s="140">
        <v>316737946013.2171</v>
      </c>
      <c r="L3320" s="140">
        <v>192832307486.91867</v>
      </c>
      <c r="M3320" s="140">
        <v>16387743077.472803</v>
      </c>
      <c r="N3320" s="140">
        <v>2353667366.9679956</v>
      </c>
      <c r="O3320" s="140">
        <v>41457775411.62693</v>
      </c>
      <c r="P3320" s="140">
        <v>21393269108.376598</v>
      </c>
      <c r="Q3320" s="140">
        <v>42313183561.854111</v>
      </c>
      <c r="R3320" s="140">
        <v>41295215498.569794</v>
      </c>
      <c r="S3320" s="140">
        <v>1017968063.2843186</v>
      </c>
      <c r="T3320" s="140">
        <v>86727800795.087112</v>
      </c>
      <c r="U3320" s="140">
        <v>86392197532.538223</v>
      </c>
      <c r="V3320" s="140">
        <v>54146035715.515526</v>
      </c>
      <c r="W3320" s="140">
        <v>32240299321.528557</v>
      </c>
      <c r="X3320" s="140">
        <v>5862495.4941371148</v>
      </c>
      <c r="Y3320" s="140">
        <v>335603262.5488956</v>
      </c>
      <c r="Z3320" s="140">
        <v>1407731649283.3484</v>
      </c>
      <c r="AA3320" s="140">
        <v>862850685774.94214</v>
      </c>
      <c r="AB3320" s="140">
        <v>779098597904.36499</v>
      </c>
      <c r="AC3320" s="140">
        <v>83752087870.577835</v>
      </c>
      <c r="AD3320" s="140">
        <v>544880963508.40485</v>
      </c>
      <c r="AE3320" s="140">
        <v>491992417335.69617</v>
      </c>
      <c r="AF3320" s="140">
        <v>52888546172.708313</v>
      </c>
      <c r="AG3320" s="140">
        <v>-50623532453.867264</v>
      </c>
      <c r="AH3320" s="140">
        <v>23194257</v>
      </c>
      <c r="AI3320" s="44"/>
      <c r="AK3320" s="44"/>
      <c r="AL3320" s="4"/>
    </row>
    <row r="3321" spans="1:38" x14ac:dyDescent="0.35">
      <c r="A3321" s="140" t="s">
        <v>160</v>
      </c>
      <c r="B3321" s="140" t="s">
        <v>161</v>
      </c>
      <c r="C3321" s="140" t="s">
        <v>6</v>
      </c>
      <c r="D3321" s="140" t="s">
        <v>9</v>
      </c>
      <c r="E3321" s="140" t="s">
        <v>535</v>
      </c>
      <c r="F3321" s="140">
        <v>2001</v>
      </c>
      <c r="G3321" s="140" t="s">
        <v>2800</v>
      </c>
      <c r="H3321" s="140">
        <v>2243893951707.8223</v>
      </c>
      <c r="I3321" s="140">
        <v>480511239328.80225</v>
      </c>
      <c r="J3321" s="140">
        <v>406582995976.2243</v>
      </c>
      <c r="K3321" s="140">
        <v>304770244911.91547</v>
      </c>
      <c r="L3321" s="140">
        <v>173709318875.43909</v>
      </c>
      <c r="M3321" s="140">
        <v>18621569984.059296</v>
      </c>
      <c r="N3321" s="140">
        <v>2375655285.9831572</v>
      </c>
      <c r="O3321" s="140">
        <v>48382038208.770615</v>
      </c>
      <c r="P3321" s="140">
        <v>21594352018.55941</v>
      </c>
      <c r="Q3321" s="140">
        <v>40087310539.10392</v>
      </c>
      <c r="R3321" s="140">
        <v>39060499077.074295</v>
      </c>
      <c r="S3321" s="140">
        <v>1026811462.0296276</v>
      </c>
      <c r="T3321" s="140">
        <v>101812751064.30884</v>
      </c>
      <c r="U3321" s="140">
        <v>101448566224.2</v>
      </c>
      <c r="V3321" s="140">
        <v>63139808301.468254</v>
      </c>
      <c r="W3321" s="140">
        <v>38270613545.317978</v>
      </c>
      <c r="X3321" s="140">
        <v>38144377.413768135</v>
      </c>
      <c r="Y3321" s="140">
        <v>364184840.10884178</v>
      </c>
      <c r="Z3321" s="140">
        <v>1409132992191.9377</v>
      </c>
      <c r="AA3321" s="140">
        <v>865858246863.81409</v>
      </c>
      <c r="AB3321" s="140">
        <v>781048221169.86304</v>
      </c>
      <c r="AC3321" s="140">
        <v>84810025693.951187</v>
      </c>
      <c r="AD3321" s="140">
        <v>543274745328.12506</v>
      </c>
      <c r="AE3321" s="140">
        <v>490061479441.88959</v>
      </c>
      <c r="AF3321" s="140">
        <v>53213265886.234566</v>
      </c>
      <c r="AG3321" s="140">
        <v>-52333275789.14212</v>
      </c>
      <c r="AH3321" s="140">
        <v>23709119</v>
      </c>
      <c r="AI3321" s="44"/>
      <c r="AK3321" s="44"/>
      <c r="AL3321" s="4"/>
    </row>
    <row r="3322" spans="1:38" x14ac:dyDescent="0.35">
      <c r="A3322" s="140" t="s">
        <v>160</v>
      </c>
      <c r="B3322" s="140" t="s">
        <v>161</v>
      </c>
      <c r="C3322" s="140" t="s">
        <v>6</v>
      </c>
      <c r="D3322" s="140" t="s">
        <v>9</v>
      </c>
      <c r="E3322" s="140" t="s">
        <v>535</v>
      </c>
      <c r="F3322" s="140">
        <v>2002</v>
      </c>
      <c r="G3322" s="140" t="s">
        <v>2801</v>
      </c>
      <c r="H3322" s="140">
        <v>2316490661609.7886</v>
      </c>
      <c r="I3322" s="140">
        <v>493828572860.91022</v>
      </c>
      <c r="J3322" s="140">
        <v>405785367558.62787</v>
      </c>
      <c r="K3322" s="140">
        <v>295011270569.31476</v>
      </c>
      <c r="L3322" s="140">
        <v>160453942518.58405</v>
      </c>
      <c r="M3322" s="140">
        <v>18791320772.171257</v>
      </c>
      <c r="N3322" s="140">
        <v>2397643204.9983187</v>
      </c>
      <c r="O3322" s="140">
        <v>50306516787.058998</v>
      </c>
      <c r="P3322" s="140">
        <v>23088039783.697533</v>
      </c>
      <c r="Q3322" s="140">
        <v>39973807502.804634</v>
      </c>
      <c r="R3322" s="140">
        <v>38876744370.580315</v>
      </c>
      <c r="S3322" s="140">
        <v>1097063132.2243168</v>
      </c>
      <c r="T3322" s="140">
        <v>110774096989.31305</v>
      </c>
      <c r="U3322" s="140">
        <v>110550603480.95839</v>
      </c>
      <c r="V3322" s="140">
        <v>67846057686.788933</v>
      </c>
      <c r="W3322" s="140">
        <v>42662233944.679398</v>
      </c>
      <c r="X3322" s="140">
        <v>42311849.490067743</v>
      </c>
      <c r="Y3322" s="140">
        <v>223493508.35466105</v>
      </c>
      <c r="Z3322" s="140">
        <v>1467244379982.0989</v>
      </c>
      <c r="AA3322" s="140">
        <v>904077263984.2688</v>
      </c>
      <c r="AB3322" s="140">
        <v>814709184065.31726</v>
      </c>
      <c r="AC3322" s="140">
        <v>89368079918.950607</v>
      </c>
      <c r="AD3322" s="140">
        <v>563167115997.8302</v>
      </c>
      <c r="AE3322" s="140">
        <v>507498020185.79938</v>
      </c>
      <c r="AF3322" s="140">
        <v>55669095812.030937</v>
      </c>
      <c r="AG3322" s="140">
        <v>-50367658791.84832</v>
      </c>
      <c r="AH3322" s="140">
        <v>24208391</v>
      </c>
      <c r="AI3322" s="44"/>
      <c r="AK3322" s="44"/>
      <c r="AL3322" s="4"/>
    </row>
    <row r="3323" spans="1:38" x14ac:dyDescent="0.35">
      <c r="A3323" s="140" t="s">
        <v>160</v>
      </c>
      <c r="B3323" s="140" t="s">
        <v>161</v>
      </c>
      <c r="C3323" s="140" t="s">
        <v>6</v>
      </c>
      <c r="D3323" s="140" t="s">
        <v>9</v>
      </c>
      <c r="E3323" s="140" t="s">
        <v>535</v>
      </c>
      <c r="F3323" s="140">
        <v>2003</v>
      </c>
      <c r="G3323" s="140" t="s">
        <v>2802</v>
      </c>
      <c r="H3323" s="140">
        <v>2412385183503.2388</v>
      </c>
      <c r="I3323" s="140">
        <v>508105312594.94617</v>
      </c>
      <c r="J3323" s="140">
        <v>418105812194.21948</v>
      </c>
      <c r="K3323" s="140">
        <v>288434822641.82483</v>
      </c>
      <c r="L3323" s="140">
        <v>163114962091.5322</v>
      </c>
      <c r="M3323" s="140">
        <v>16939636963.334553</v>
      </c>
      <c r="N3323" s="140">
        <v>2419631148.5184789</v>
      </c>
      <c r="O3323" s="140">
        <v>45519774099.070503</v>
      </c>
      <c r="P3323" s="140">
        <v>21566870889.078926</v>
      </c>
      <c r="Q3323" s="140">
        <v>38873947450.290146</v>
      </c>
      <c r="R3323" s="140">
        <v>37849885308.036804</v>
      </c>
      <c r="S3323" s="140">
        <v>1024062142.2533425</v>
      </c>
      <c r="T3323" s="140">
        <v>129670989552.39465</v>
      </c>
      <c r="U3323" s="140">
        <v>129295959260.18823</v>
      </c>
      <c r="V3323" s="140">
        <v>79050658827.063629</v>
      </c>
      <c r="W3323" s="140">
        <v>50201566900.543755</v>
      </c>
      <c r="X3323" s="140">
        <v>43733532.580836676</v>
      </c>
      <c r="Y3323" s="140">
        <v>375030292.20641506</v>
      </c>
      <c r="Z3323" s="140">
        <v>1534142439026.575</v>
      </c>
      <c r="AA3323" s="140">
        <v>946568037056.271</v>
      </c>
      <c r="AB3323" s="140">
        <v>852131088936.42615</v>
      </c>
      <c r="AC3323" s="140">
        <v>94436948119.843735</v>
      </c>
      <c r="AD3323" s="140">
        <v>587574401970.3042</v>
      </c>
      <c r="AE3323" s="140">
        <v>528953435338.06696</v>
      </c>
      <c r="AF3323" s="140">
        <v>58620966632.237236</v>
      </c>
      <c r="AG3323" s="140">
        <v>-47968380312.502151</v>
      </c>
      <c r="AH3323" s="140">
        <v>24698819</v>
      </c>
      <c r="AI3323" s="44"/>
      <c r="AK3323" s="44"/>
      <c r="AL3323" s="4"/>
    </row>
    <row r="3324" spans="1:38" x14ac:dyDescent="0.35">
      <c r="A3324" s="140" t="s">
        <v>160</v>
      </c>
      <c r="B3324" s="140" t="s">
        <v>161</v>
      </c>
      <c r="C3324" s="140" t="s">
        <v>6</v>
      </c>
      <c r="D3324" s="140" t="s">
        <v>9</v>
      </c>
      <c r="E3324" s="140" t="s">
        <v>535</v>
      </c>
      <c r="F3324" s="140">
        <v>2004</v>
      </c>
      <c r="G3324" s="140" t="s">
        <v>2803</v>
      </c>
      <c r="H3324" s="140">
        <v>2540604892676.1226</v>
      </c>
      <c r="I3324" s="140">
        <v>522986684204.36884</v>
      </c>
      <c r="J3324" s="140">
        <v>434319043289.61145</v>
      </c>
      <c r="K3324" s="140">
        <v>279433205091.92798</v>
      </c>
      <c r="L3324" s="140">
        <v>155785377732.51367</v>
      </c>
      <c r="M3324" s="140">
        <v>18549750846.212418</v>
      </c>
      <c r="N3324" s="140">
        <v>2441619067.5336404</v>
      </c>
      <c r="O3324" s="140">
        <v>40860501558.83847</v>
      </c>
      <c r="P3324" s="140">
        <v>20883624078.103394</v>
      </c>
      <c r="Q3324" s="140">
        <v>40912331808.726341</v>
      </c>
      <c r="R3324" s="140">
        <v>39921409959.303619</v>
      </c>
      <c r="S3324" s="140">
        <v>990921849.42271841</v>
      </c>
      <c r="T3324" s="140">
        <v>154885838197.68353</v>
      </c>
      <c r="U3324" s="140">
        <v>154480628919.30289</v>
      </c>
      <c r="V3324" s="140">
        <v>96696043159.222656</v>
      </c>
      <c r="W3324" s="140">
        <v>57672030948.973076</v>
      </c>
      <c r="X3324" s="140">
        <v>112554811.10716106</v>
      </c>
      <c r="Y3324" s="140">
        <v>405209278.38063931</v>
      </c>
      <c r="Z3324" s="140">
        <v>1619027698722.3157</v>
      </c>
      <c r="AA3324" s="140">
        <v>1000575302009.9646</v>
      </c>
      <c r="AB3324" s="140">
        <v>899814757554.94141</v>
      </c>
      <c r="AC3324" s="140">
        <v>100760544455.02484</v>
      </c>
      <c r="AD3324" s="140">
        <v>618452396712.35095</v>
      </c>
      <c r="AE3324" s="140">
        <v>556172626177.26721</v>
      </c>
      <c r="AF3324" s="140">
        <v>62279770535.082413</v>
      </c>
      <c r="AG3324" s="140">
        <v>-35728533540.173981</v>
      </c>
      <c r="AH3324" s="140">
        <v>25190652</v>
      </c>
      <c r="AI3324" s="44"/>
      <c r="AK3324" s="44"/>
      <c r="AL3324" s="4"/>
    </row>
    <row r="3325" spans="1:38" x14ac:dyDescent="0.35">
      <c r="A3325" s="140" t="s">
        <v>160</v>
      </c>
      <c r="B3325" s="140" t="s">
        <v>161</v>
      </c>
      <c r="C3325" s="140" t="s">
        <v>6</v>
      </c>
      <c r="D3325" s="140" t="s">
        <v>9</v>
      </c>
      <c r="E3325" s="140" t="s">
        <v>535</v>
      </c>
      <c r="F3325" s="140">
        <v>2005</v>
      </c>
      <c r="G3325" s="140" t="s">
        <v>2804</v>
      </c>
      <c r="H3325" s="140">
        <v>2592854998577.9927</v>
      </c>
      <c r="I3325" s="140">
        <v>539848919661.20068</v>
      </c>
      <c r="J3325" s="140">
        <v>448387923788.13684</v>
      </c>
      <c r="K3325" s="140">
        <v>268424221013.49112</v>
      </c>
      <c r="L3325" s="140">
        <v>155476689456.3884</v>
      </c>
      <c r="M3325" s="140">
        <v>18815195341.417271</v>
      </c>
      <c r="N3325" s="140">
        <v>2463606986.5488019</v>
      </c>
      <c r="O3325" s="140">
        <v>24279764078.387188</v>
      </c>
      <c r="P3325" s="140">
        <v>24036531701.652088</v>
      </c>
      <c r="Q3325" s="140">
        <v>43352433449.097374</v>
      </c>
      <c r="R3325" s="140">
        <v>42212708612.751228</v>
      </c>
      <c r="S3325" s="140">
        <v>1139724836.3461478</v>
      </c>
      <c r="T3325" s="140">
        <v>179963702774.64563</v>
      </c>
      <c r="U3325" s="140">
        <v>179373383308.96051</v>
      </c>
      <c r="V3325" s="140">
        <v>118315738946.76576</v>
      </c>
      <c r="W3325" s="140">
        <v>60863969860.565392</v>
      </c>
      <c r="X3325" s="140">
        <v>193674501.62935561</v>
      </c>
      <c r="Y3325" s="140">
        <v>590319465.6851263</v>
      </c>
      <c r="Z3325" s="140">
        <v>1630026006581.0178</v>
      </c>
      <c r="AA3325" s="140">
        <v>1009521757069.9868</v>
      </c>
      <c r="AB3325" s="140">
        <v>906898638893.31128</v>
      </c>
      <c r="AC3325" s="140">
        <v>102623118176.67484</v>
      </c>
      <c r="AD3325" s="140">
        <v>620504249511.03088</v>
      </c>
      <c r="AE3325" s="140">
        <v>557426776954.60266</v>
      </c>
      <c r="AF3325" s="140">
        <v>63077472556.42836</v>
      </c>
      <c r="AG3325" s="140">
        <v>-25407851452.362919</v>
      </c>
      <c r="AH3325" s="140">
        <v>25690611</v>
      </c>
      <c r="AI3325" s="44"/>
      <c r="AK3325" s="44"/>
      <c r="AL3325" s="4"/>
    </row>
    <row r="3326" spans="1:38" x14ac:dyDescent="0.35">
      <c r="A3326" s="140" t="s">
        <v>160</v>
      </c>
      <c r="B3326" s="140" t="s">
        <v>161</v>
      </c>
      <c r="C3326" s="140" t="s">
        <v>6</v>
      </c>
      <c r="D3326" s="140" t="s">
        <v>9</v>
      </c>
      <c r="E3326" s="140" t="s">
        <v>535</v>
      </c>
      <c r="F3326" s="140">
        <v>2006</v>
      </c>
      <c r="G3326" s="140" t="s">
        <v>2805</v>
      </c>
      <c r="H3326" s="140">
        <v>2762468363554.3159</v>
      </c>
      <c r="I3326" s="140">
        <v>558505178728.29944</v>
      </c>
      <c r="J3326" s="140">
        <v>501169374453.14673</v>
      </c>
      <c r="K3326" s="140">
        <v>281548547434.4325</v>
      </c>
      <c r="L3326" s="140">
        <v>170029818322.34528</v>
      </c>
      <c r="M3326" s="140">
        <v>19903414185.737274</v>
      </c>
      <c r="N3326" s="140">
        <v>2485594905.5639634</v>
      </c>
      <c r="O3326" s="140">
        <v>13117952386.916492</v>
      </c>
      <c r="P3326" s="140">
        <v>26534034533.521729</v>
      </c>
      <c r="Q3326" s="140">
        <v>49477733100.347755</v>
      </c>
      <c r="R3326" s="140">
        <v>48220469370.41008</v>
      </c>
      <c r="S3326" s="140">
        <v>1257263729.9376724</v>
      </c>
      <c r="T3326" s="140">
        <v>219620827018.71423</v>
      </c>
      <c r="U3326" s="140">
        <v>218866236434.29776</v>
      </c>
      <c r="V3326" s="140">
        <v>148470082298.51761</v>
      </c>
      <c r="W3326" s="140">
        <v>70144327313.362045</v>
      </c>
      <c r="X3326" s="140">
        <v>251826822.41811165</v>
      </c>
      <c r="Y3326" s="140">
        <v>754590584.41646099</v>
      </c>
      <c r="Z3326" s="140">
        <v>1711175665111.6755</v>
      </c>
      <c r="AA3326" s="140">
        <v>1062565332120.5278</v>
      </c>
      <c r="AB3326" s="140">
        <v>953518557850.46558</v>
      </c>
      <c r="AC3326" s="140">
        <v>109046774270.0621</v>
      </c>
      <c r="AD3326" s="140">
        <v>648610332991.14783</v>
      </c>
      <c r="AE3326" s="140">
        <v>582046082838.39343</v>
      </c>
      <c r="AF3326" s="140">
        <v>66564250152.754395</v>
      </c>
      <c r="AG3326" s="140">
        <v>-8381854738.8056784</v>
      </c>
      <c r="AH3326" s="140">
        <v>26201961</v>
      </c>
      <c r="AI3326" s="44"/>
      <c r="AK3326" s="44"/>
      <c r="AL3326" s="4"/>
    </row>
    <row r="3327" spans="1:38" x14ac:dyDescent="0.35">
      <c r="A3327" s="140" t="s">
        <v>160</v>
      </c>
      <c r="B3327" s="140" t="s">
        <v>161</v>
      </c>
      <c r="C3327" s="140" t="s">
        <v>6</v>
      </c>
      <c r="D3327" s="140" t="s">
        <v>9</v>
      </c>
      <c r="E3327" s="140" t="s">
        <v>535</v>
      </c>
      <c r="F3327" s="140">
        <v>2007</v>
      </c>
      <c r="G3327" s="140" t="s">
        <v>2806</v>
      </c>
      <c r="H3327" s="140">
        <v>3037667332459.2554</v>
      </c>
      <c r="I3327" s="140">
        <v>581572282380.0802</v>
      </c>
      <c r="J3327" s="140">
        <v>554532935595.80261</v>
      </c>
      <c r="K3327" s="140">
        <v>301840435325.94092</v>
      </c>
      <c r="L3327" s="140">
        <v>189857858275.48108</v>
      </c>
      <c r="M3327" s="140">
        <v>23383162514.290485</v>
      </c>
      <c r="N3327" s="140">
        <v>2507582824.5791254</v>
      </c>
      <c r="O3327" s="140">
        <v>98108377.653638214</v>
      </c>
      <c r="P3327" s="140">
        <v>29551296617.582073</v>
      </c>
      <c r="Q3327" s="140">
        <v>56442426716.354477</v>
      </c>
      <c r="R3327" s="140">
        <v>55043178573.127693</v>
      </c>
      <c r="S3327" s="140">
        <v>1399248143.2267838</v>
      </c>
      <c r="T3327" s="140">
        <v>252692500269.86176</v>
      </c>
      <c r="U3327" s="140">
        <v>251524085246.5177</v>
      </c>
      <c r="V3327" s="140">
        <v>172242273885.52567</v>
      </c>
      <c r="W3327" s="140">
        <v>78875918706.649399</v>
      </c>
      <c r="X3327" s="140">
        <v>405892654.34264636</v>
      </c>
      <c r="Y3327" s="140">
        <v>1168415023.3440497</v>
      </c>
      <c r="Z3327" s="140">
        <v>1907187621035.927</v>
      </c>
      <c r="AA3327" s="140">
        <v>1186590754739.0825</v>
      </c>
      <c r="AB3327" s="140">
        <v>1075424133076.2402</v>
      </c>
      <c r="AC3327" s="140">
        <v>111166621662.84264</v>
      </c>
      <c r="AD3327" s="140">
        <v>720596866296.8446</v>
      </c>
      <c r="AE3327" s="140">
        <v>653087222481.47034</v>
      </c>
      <c r="AF3327" s="140">
        <v>67509643815.373978</v>
      </c>
      <c r="AG3327" s="140">
        <v>-5625506552.5542192</v>
      </c>
      <c r="AH3327" s="140">
        <v>26720370</v>
      </c>
      <c r="AI3327" s="44"/>
      <c r="AK3327" s="44"/>
      <c r="AL3327" s="4"/>
    </row>
    <row r="3328" spans="1:38" x14ac:dyDescent="0.35">
      <c r="A3328" s="140" t="s">
        <v>160</v>
      </c>
      <c r="B3328" s="140" t="s">
        <v>161</v>
      </c>
      <c r="C3328" s="140" t="s">
        <v>6</v>
      </c>
      <c r="D3328" s="140" t="s">
        <v>9</v>
      </c>
      <c r="E3328" s="140" t="s">
        <v>535</v>
      </c>
      <c r="F3328" s="140">
        <v>2008</v>
      </c>
      <c r="G3328" s="140" t="s">
        <v>2807</v>
      </c>
      <c r="H3328" s="140">
        <v>3422794000358.8315</v>
      </c>
      <c r="I3328" s="140">
        <v>605112088427.53503</v>
      </c>
      <c r="J3328" s="140">
        <v>599733941921.55139</v>
      </c>
      <c r="K3328" s="140">
        <v>312727902667.12573</v>
      </c>
      <c r="L3328" s="140">
        <v>194223610879.38849</v>
      </c>
      <c r="M3328" s="140">
        <v>22121003520.55558</v>
      </c>
      <c r="N3328" s="140">
        <v>2529570768.0992856</v>
      </c>
      <c r="O3328" s="140">
        <v>0</v>
      </c>
      <c r="P3328" s="140">
        <v>31605103513.701988</v>
      </c>
      <c r="Q3328" s="140">
        <v>62248613985.380363</v>
      </c>
      <c r="R3328" s="140">
        <v>60753169604.2798</v>
      </c>
      <c r="S3328" s="140">
        <v>1495444381.1005654</v>
      </c>
      <c r="T3328" s="140">
        <v>287006039254.42566</v>
      </c>
      <c r="U3328" s="140">
        <v>285277709745.29669</v>
      </c>
      <c r="V3328" s="140">
        <v>198783133289.72244</v>
      </c>
      <c r="W3328" s="140">
        <v>85669406372.673233</v>
      </c>
      <c r="X3328" s="140">
        <v>825170082.90099537</v>
      </c>
      <c r="Y3328" s="140">
        <v>1728329509.1289966</v>
      </c>
      <c r="Z3328" s="140">
        <v>2188786438616.1396</v>
      </c>
      <c r="AA3328" s="140">
        <v>1356304810687.9941</v>
      </c>
      <c r="AB3328" s="140">
        <v>1237080592801.9507</v>
      </c>
      <c r="AC3328" s="140">
        <v>119224217886.04236</v>
      </c>
      <c r="AD3328" s="140">
        <v>832481627928.14539</v>
      </c>
      <c r="AE3328" s="140">
        <v>759303408539.62561</v>
      </c>
      <c r="AF3328" s="140">
        <v>73178219388.521057</v>
      </c>
      <c r="AG3328" s="140">
        <v>29161531393.605141</v>
      </c>
      <c r="AH3328" s="140">
        <v>27236006</v>
      </c>
      <c r="AI3328" s="44"/>
      <c r="AK3328" s="44"/>
      <c r="AL3328" s="4"/>
    </row>
    <row r="3329" spans="1:38" x14ac:dyDescent="0.35">
      <c r="A3329" s="140" t="s">
        <v>160</v>
      </c>
      <c r="B3329" s="140" t="s">
        <v>161</v>
      </c>
      <c r="C3329" s="140" t="s">
        <v>6</v>
      </c>
      <c r="D3329" s="140" t="s">
        <v>9</v>
      </c>
      <c r="E3329" s="140" t="s">
        <v>535</v>
      </c>
      <c r="F3329" s="140">
        <v>2009</v>
      </c>
      <c r="G3329" s="140" t="s">
        <v>2808</v>
      </c>
      <c r="H3329" s="140">
        <v>3686041735703.6958</v>
      </c>
      <c r="I3329" s="140">
        <v>626228345637.84912</v>
      </c>
      <c r="J3329" s="140">
        <v>640903923868.64453</v>
      </c>
      <c r="K3329" s="140">
        <v>338202939179.27216</v>
      </c>
      <c r="L3329" s="140">
        <v>206673905354.74725</v>
      </c>
      <c r="M3329" s="140">
        <v>22832111127.887012</v>
      </c>
      <c r="N3329" s="140">
        <v>2551558687.1144471</v>
      </c>
      <c r="O3329" s="140">
        <v>0</v>
      </c>
      <c r="P3329" s="140">
        <v>34237936411.76347</v>
      </c>
      <c r="Q3329" s="140">
        <v>71907427597.759979</v>
      </c>
      <c r="R3329" s="140">
        <v>70288541312.281067</v>
      </c>
      <c r="S3329" s="140">
        <v>1618886285.478905</v>
      </c>
      <c r="T3329" s="140">
        <v>302700984689.37244</v>
      </c>
      <c r="U3329" s="140">
        <v>300675013585.20667</v>
      </c>
      <c r="V3329" s="140">
        <v>206686366250.32556</v>
      </c>
      <c r="W3329" s="140">
        <v>93014815249.543976</v>
      </c>
      <c r="X3329" s="140">
        <v>973832085.33713269</v>
      </c>
      <c r="Y3329" s="140">
        <v>2025971104.1657655</v>
      </c>
      <c r="Z3329" s="140">
        <v>2386303708652.0337</v>
      </c>
      <c r="AA3329" s="140">
        <v>1412873009021.9309</v>
      </c>
      <c r="AB3329" s="140">
        <v>1286999422035.55</v>
      </c>
      <c r="AC3329" s="140">
        <v>125873586986.38161</v>
      </c>
      <c r="AD3329" s="140">
        <v>973430699630.09863</v>
      </c>
      <c r="AE3329" s="140">
        <v>886707255228.02502</v>
      </c>
      <c r="AF3329" s="140">
        <v>86723444402.073318</v>
      </c>
      <c r="AG3329" s="140">
        <v>32605757545.168663</v>
      </c>
      <c r="AH3329" s="140">
        <v>27735040</v>
      </c>
      <c r="AI3329" s="44"/>
      <c r="AK3329" s="44"/>
      <c r="AL3329" s="4"/>
    </row>
    <row r="3330" spans="1:38" x14ac:dyDescent="0.35">
      <c r="A3330" s="140" t="s">
        <v>160</v>
      </c>
      <c r="B3330" s="140" t="s">
        <v>161</v>
      </c>
      <c r="C3330" s="140" t="s">
        <v>6</v>
      </c>
      <c r="D3330" s="140" t="s">
        <v>9</v>
      </c>
      <c r="E3330" s="140" t="s">
        <v>535</v>
      </c>
      <c r="F3330" s="140">
        <v>2010</v>
      </c>
      <c r="G3330" s="140" t="s">
        <v>2809</v>
      </c>
      <c r="H3330" s="140">
        <v>3830570180253.3906</v>
      </c>
      <c r="I3330" s="140">
        <v>653365023882.65845</v>
      </c>
      <c r="J3330" s="140">
        <v>657763751810.2323</v>
      </c>
      <c r="K3330" s="140">
        <v>358314327554.55878</v>
      </c>
      <c r="L3330" s="140">
        <v>209601086729.20682</v>
      </c>
      <c r="M3330" s="140">
        <v>22477478282.277565</v>
      </c>
      <c r="N3330" s="140">
        <v>2573546606.1296086</v>
      </c>
      <c r="O3330" s="140">
        <v>3138411837.2767472</v>
      </c>
      <c r="P3330" s="140">
        <v>33242363560.619164</v>
      </c>
      <c r="Q3330" s="140">
        <v>87281440539.048874</v>
      </c>
      <c r="R3330" s="140">
        <v>85710730133.60881</v>
      </c>
      <c r="S3330" s="140">
        <v>1570710405.4400635</v>
      </c>
      <c r="T3330" s="140">
        <v>299449424255.67352</v>
      </c>
      <c r="U3330" s="140">
        <v>295937667918.73468</v>
      </c>
      <c r="V3330" s="140">
        <v>202291980513.25085</v>
      </c>
      <c r="W3330" s="140">
        <v>92334493598.559708</v>
      </c>
      <c r="X3330" s="140">
        <v>1311193806.9241056</v>
      </c>
      <c r="Y3330" s="140">
        <v>3511756336.9388266</v>
      </c>
      <c r="Z3330" s="140">
        <v>2517098178073.4629</v>
      </c>
      <c r="AA3330" s="140">
        <v>1491591968045.4077</v>
      </c>
      <c r="AB3330" s="140">
        <v>1361490308459.2217</v>
      </c>
      <c r="AC3330" s="140">
        <v>130101659586.18546</v>
      </c>
      <c r="AD3330" s="140">
        <v>1025506210028.0598</v>
      </c>
      <c r="AE3330" s="140">
        <v>936058115174.4635</v>
      </c>
      <c r="AF3330" s="140">
        <v>89448094853.597565</v>
      </c>
      <c r="AG3330" s="140">
        <v>2343226487.0366597</v>
      </c>
      <c r="AH3330" s="140">
        <v>28208035</v>
      </c>
      <c r="AI3330" s="44"/>
      <c r="AK3330" s="44"/>
      <c r="AL3330" s="4"/>
    </row>
    <row r="3331" spans="1:38" x14ac:dyDescent="0.35">
      <c r="A3331" s="140" t="s">
        <v>160</v>
      </c>
      <c r="B3331" s="140" t="s">
        <v>161</v>
      </c>
      <c r="C3331" s="140" t="s">
        <v>6</v>
      </c>
      <c r="D3331" s="140" t="s">
        <v>9</v>
      </c>
      <c r="E3331" s="140" t="s">
        <v>535</v>
      </c>
      <c r="F3331" s="140">
        <v>2011</v>
      </c>
      <c r="G3331" s="140" t="s">
        <v>2810</v>
      </c>
      <c r="H3331" s="140">
        <v>3988273642554.4932</v>
      </c>
      <c r="I3331" s="140">
        <v>683011780700.19043</v>
      </c>
      <c r="J3331" s="140">
        <v>646019419340.43787</v>
      </c>
      <c r="K3331" s="140">
        <v>351709676986.67334</v>
      </c>
      <c r="L3331" s="140">
        <v>194084837340.45782</v>
      </c>
      <c r="M3331" s="140">
        <v>22211588248.07745</v>
      </c>
      <c r="N3331" s="140">
        <v>2478232795.2002521</v>
      </c>
      <c r="O3331" s="140">
        <v>0</v>
      </c>
      <c r="P3331" s="140">
        <v>33517691780.448341</v>
      </c>
      <c r="Q3331" s="140">
        <v>99417326822.489426</v>
      </c>
      <c r="R3331" s="140">
        <v>97834713749.244476</v>
      </c>
      <c r="S3331" s="140">
        <v>1582613073.2449427</v>
      </c>
      <c r="T3331" s="140">
        <v>294309742353.76459</v>
      </c>
      <c r="U3331" s="140">
        <v>287159816341.44128</v>
      </c>
      <c r="V3331" s="140">
        <v>192223917474.8631</v>
      </c>
      <c r="W3331" s="140">
        <v>92994236555.390244</v>
      </c>
      <c r="X3331" s="140">
        <v>1941662311.1879399</v>
      </c>
      <c r="Y3331" s="140">
        <v>7149926012.3232965</v>
      </c>
      <c r="Z3331" s="140">
        <v>2650754193223.6108</v>
      </c>
      <c r="AA3331" s="140">
        <v>1571459112838.1604</v>
      </c>
      <c r="AB3331" s="140">
        <v>1433965700635.5142</v>
      </c>
      <c r="AC3331" s="140">
        <v>137493412202.64456</v>
      </c>
      <c r="AD3331" s="140">
        <v>1079295080385.4585</v>
      </c>
      <c r="AE3331" s="140">
        <v>984863120836.91626</v>
      </c>
      <c r="AF3331" s="140">
        <v>94431959548.544266</v>
      </c>
      <c r="AG3331" s="140">
        <v>8488249290.2534418</v>
      </c>
      <c r="AH3331" s="140">
        <v>28650955</v>
      </c>
      <c r="AI3331" s="44"/>
      <c r="AK3331" s="44"/>
      <c r="AL3331" s="4"/>
    </row>
    <row r="3332" spans="1:38" x14ac:dyDescent="0.35">
      <c r="A3332" s="140" t="s">
        <v>160</v>
      </c>
      <c r="B3332" s="140" t="s">
        <v>161</v>
      </c>
      <c r="C3332" s="140" t="s">
        <v>6</v>
      </c>
      <c r="D3332" s="140" t="s">
        <v>9</v>
      </c>
      <c r="E3332" s="140" t="s">
        <v>535</v>
      </c>
      <c r="F3332" s="140">
        <v>2012</v>
      </c>
      <c r="G3332" s="140" t="s">
        <v>2811</v>
      </c>
      <c r="H3332" s="140">
        <v>4217450820304.7437</v>
      </c>
      <c r="I3332" s="140">
        <v>723490437992.1991</v>
      </c>
      <c r="J3332" s="140">
        <v>645208603619.92261</v>
      </c>
      <c r="K3332" s="140">
        <v>343850831379.59265</v>
      </c>
      <c r="L3332" s="140">
        <v>176155716826.98694</v>
      </c>
      <c r="M3332" s="140">
        <v>22476922189.46056</v>
      </c>
      <c r="N3332" s="140">
        <v>2382918984.270896</v>
      </c>
      <c r="O3332" s="140">
        <v>0</v>
      </c>
      <c r="P3332" s="140">
        <v>33027265783.178833</v>
      </c>
      <c r="Q3332" s="140">
        <v>109808007595.69547</v>
      </c>
      <c r="R3332" s="140">
        <v>108249640365.86343</v>
      </c>
      <c r="S3332" s="140">
        <v>1558367229.8320334</v>
      </c>
      <c r="T3332" s="140">
        <v>301357772240.32996</v>
      </c>
      <c r="U3332" s="140">
        <v>291077223011.26123</v>
      </c>
      <c r="V3332" s="140">
        <v>193585197388.33591</v>
      </c>
      <c r="W3332" s="140">
        <v>95311093488.670212</v>
      </c>
      <c r="X3332" s="140">
        <v>2180932134.2551107</v>
      </c>
      <c r="Y3332" s="140">
        <v>10280549229.068748</v>
      </c>
      <c r="Z3332" s="140">
        <v>2855270781749.9414</v>
      </c>
      <c r="AA3332" s="140">
        <v>1692964224933.0522</v>
      </c>
      <c r="AB3332" s="140">
        <v>1547045272743.116</v>
      </c>
      <c r="AC3332" s="140">
        <v>145918952189.93558</v>
      </c>
      <c r="AD3332" s="140">
        <v>1162306556816.8787</v>
      </c>
      <c r="AE3332" s="140">
        <v>1062125730549.9117</v>
      </c>
      <c r="AF3332" s="140">
        <v>100180826266.96854</v>
      </c>
      <c r="AG3332" s="140">
        <v>-6519003057.3195448</v>
      </c>
      <c r="AH3332" s="140">
        <v>29068159</v>
      </c>
      <c r="AI3332" s="44"/>
      <c r="AK3332" s="44"/>
      <c r="AL3332" s="4"/>
    </row>
    <row r="3333" spans="1:38" x14ac:dyDescent="0.35">
      <c r="A3333" s="140" t="s">
        <v>160</v>
      </c>
      <c r="B3333" s="140" t="s">
        <v>161</v>
      </c>
      <c r="C3333" s="140" t="s">
        <v>6</v>
      </c>
      <c r="D3333" s="140" t="s">
        <v>9</v>
      </c>
      <c r="E3333" s="140" t="s">
        <v>535</v>
      </c>
      <c r="F3333" s="140">
        <v>2013</v>
      </c>
      <c r="G3333" s="140" t="s">
        <v>2812</v>
      </c>
      <c r="H3333" s="140">
        <v>4401693548922.958</v>
      </c>
      <c r="I3333" s="140">
        <v>768066149615.85034</v>
      </c>
      <c r="J3333" s="140">
        <v>628541545752.80591</v>
      </c>
      <c r="K3333" s="140">
        <v>345195004716.21539</v>
      </c>
      <c r="L3333" s="140">
        <v>159053427537.19232</v>
      </c>
      <c r="M3333" s="140">
        <v>23672948869.516567</v>
      </c>
      <c r="N3333" s="140">
        <v>2287605148.8365402</v>
      </c>
      <c r="O3333" s="140">
        <v>12343831405.233513</v>
      </c>
      <c r="P3333" s="140">
        <v>33908477024.573284</v>
      </c>
      <c r="Q3333" s="140">
        <v>113928714730.86314</v>
      </c>
      <c r="R3333" s="140">
        <v>112329890112.23785</v>
      </c>
      <c r="S3333" s="140">
        <v>1598824618.6252949</v>
      </c>
      <c r="T3333" s="140">
        <v>283346541036.59058</v>
      </c>
      <c r="U3333" s="140">
        <v>269699971212.05734</v>
      </c>
      <c r="V3333" s="140">
        <v>171406177855.90839</v>
      </c>
      <c r="W3333" s="140">
        <v>96258763004.05545</v>
      </c>
      <c r="X3333" s="140">
        <v>2035030352.0935118</v>
      </c>
      <c r="Y3333" s="140">
        <v>13646569824.533257</v>
      </c>
      <c r="Z3333" s="140">
        <v>3018468366985.9312</v>
      </c>
      <c r="AA3333" s="140">
        <v>1789603413627.958</v>
      </c>
      <c r="AB3333" s="140">
        <v>1637418791143.9226</v>
      </c>
      <c r="AC3333" s="140">
        <v>152184622484.03662</v>
      </c>
      <c r="AD3333" s="140">
        <v>1228864953357.9836</v>
      </c>
      <c r="AE3333" s="140">
        <v>1124364510641.7263</v>
      </c>
      <c r="AF3333" s="140">
        <v>104500442716.25797</v>
      </c>
      <c r="AG3333" s="140">
        <v>-13382513431.628857</v>
      </c>
      <c r="AH3333" s="140">
        <v>29468872</v>
      </c>
      <c r="AI3333" s="44"/>
      <c r="AK3333" s="44"/>
      <c r="AL3333" s="4"/>
    </row>
    <row r="3334" spans="1:38" x14ac:dyDescent="0.35">
      <c r="A3334" s="140" t="s">
        <v>160</v>
      </c>
      <c r="B3334" s="140" t="s">
        <v>161</v>
      </c>
      <c r="C3334" s="140" t="s">
        <v>6</v>
      </c>
      <c r="D3334" s="140" t="s">
        <v>9</v>
      </c>
      <c r="E3334" s="140" t="s">
        <v>535</v>
      </c>
      <c r="F3334" s="140">
        <v>2014</v>
      </c>
      <c r="G3334" s="140" t="s">
        <v>2813</v>
      </c>
      <c r="H3334" s="140">
        <v>4621269863464.3799</v>
      </c>
      <c r="I3334" s="140">
        <v>814968877935.80786</v>
      </c>
      <c r="J3334" s="140">
        <v>606402886717.94653</v>
      </c>
      <c r="K3334" s="140">
        <v>334346943020.1731</v>
      </c>
      <c r="L3334" s="140">
        <v>156938680623.66943</v>
      </c>
      <c r="M3334" s="140">
        <v>24630622962.683945</v>
      </c>
      <c r="N3334" s="140">
        <v>2192291337.9071836</v>
      </c>
      <c r="O3334" s="140">
        <v>0</v>
      </c>
      <c r="P3334" s="140">
        <v>35038191061.753311</v>
      </c>
      <c r="Q3334" s="140">
        <v>115547157034.15927</v>
      </c>
      <c r="R3334" s="140">
        <v>113896217085.67038</v>
      </c>
      <c r="S3334" s="140">
        <v>1650939948.4888859</v>
      </c>
      <c r="T3334" s="140">
        <v>272055943697.77341</v>
      </c>
      <c r="U3334" s="140">
        <v>256835184766.20425</v>
      </c>
      <c r="V3334" s="140">
        <v>155154586218.32016</v>
      </c>
      <c r="W3334" s="140">
        <v>99643619085.353516</v>
      </c>
      <c r="X3334" s="140">
        <v>2036979462.530587</v>
      </c>
      <c r="Y3334" s="140">
        <v>15220758931.569145</v>
      </c>
      <c r="Z3334" s="140">
        <v>3205487793295.2017</v>
      </c>
      <c r="AA3334" s="140">
        <v>1899451379082.8223</v>
      </c>
      <c r="AB3334" s="140">
        <v>1746080209633.2627</v>
      </c>
      <c r="AC3334" s="140">
        <v>153371169449.5611</v>
      </c>
      <c r="AD3334" s="140">
        <v>1306036414212.3733</v>
      </c>
      <c r="AE3334" s="140">
        <v>1200580526055.7703</v>
      </c>
      <c r="AF3334" s="140">
        <v>105455888156.60268</v>
      </c>
      <c r="AG3334" s="140">
        <v>-5589694484.5766993</v>
      </c>
      <c r="AH3334" s="140">
        <v>29866559</v>
      </c>
      <c r="AI3334" s="44"/>
      <c r="AK3334" s="44"/>
      <c r="AL3334" s="4"/>
    </row>
    <row r="3335" spans="1:38" x14ac:dyDescent="0.35">
      <c r="A3335" s="140" t="s">
        <v>160</v>
      </c>
      <c r="B3335" s="140" t="s">
        <v>161</v>
      </c>
      <c r="C3335" s="140" t="s">
        <v>6</v>
      </c>
      <c r="D3335" s="140" t="s">
        <v>9</v>
      </c>
      <c r="E3335" s="140" t="s">
        <v>535</v>
      </c>
      <c r="F3335" s="140">
        <v>2015</v>
      </c>
      <c r="G3335" s="140" t="s">
        <v>2814</v>
      </c>
      <c r="H3335" s="140">
        <v>4803668079781.4678</v>
      </c>
      <c r="I3335" s="140">
        <v>863778713804.60742</v>
      </c>
      <c r="J3335" s="140">
        <v>587717602651.69739</v>
      </c>
      <c r="K3335" s="140">
        <v>328238752219.75525</v>
      </c>
      <c r="L3335" s="140">
        <v>152126764129.97687</v>
      </c>
      <c r="M3335" s="140">
        <v>23398733944.739223</v>
      </c>
      <c r="N3335" s="140">
        <v>2096977526.9778273</v>
      </c>
      <c r="O3335" s="140">
        <v>3007838438.2552972</v>
      </c>
      <c r="P3335" s="140">
        <v>37231129897.639572</v>
      </c>
      <c r="Q3335" s="140">
        <v>110377308282.16646</v>
      </c>
      <c r="R3335" s="140">
        <v>108657147633.75027</v>
      </c>
      <c r="S3335" s="140">
        <v>1720160648.4161866</v>
      </c>
      <c r="T3335" s="140">
        <v>259478850431.9422</v>
      </c>
      <c r="U3335" s="140">
        <v>245694232370.11014</v>
      </c>
      <c r="V3335" s="140">
        <v>127409246018.14473</v>
      </c>
      <c r="W3335" s="140">
        <v>116515474440.36563</v>
      </c>
      <c r="X3335" s="140">
        <v>1769511911.5997574</v>
      </c>
      <c r="Y3335" s="140">
        <v>13784618061.832058</v>
      </c>
      <c r="Z3335" s="140">
        <v>3327382785741.8218</v>
      </c>
      <c r="AA3335" s="140">
        <v>1971849030656.8254</v>
      </c>
      <c r="AB3335" s="140">
        <v>1812632114056.4907</v>
      </c>
      <c r="AC3335" s="140">
        <v>159216916600.33478</v>
      </c>
      <c r="AD3335" s="140">
        <v>1355533755085.0088</v>
      </c>
      <c r="AE3335" s="140">
        <v>1246081204977.552</v>
      </c>
      <c r="AF3335" s="140">
        <v>109452550107.45811</v>
      </c>
      <c r="AG3335" s="140">
        <v>24788977583.342106</v>
      </c>
      <c r="AH3335" s="140">
        <v>30270962</v>
      </c>
      <c r="AI3335" s="44"/>
      <c r="AK3335" s="44"/>
      <c r="AL3335" s="4"/>
    </row>
    <row r="3336" spans="1:38" x14ac:dyDescent="0.35">
      <c r="A3336" s="140" t="s">
        <v>160</v>
      </c>
      <c r="B3336" s="140" t="s">
        <v>161</v>
      </c>
      <c r="C3336" s="140" t="s">
        <v>6</v>
      </c>
      <c r="D3336" s="140" t="s">
        <v>9</v>
      </c>
      <c r="E3336" s="140" t="s">
        <v>535</v>
      </c>
      <c r="F3336" s="140">
        <v>2016</v>
      </c>
      <c r="G3336" s="140" t="s">
        <v>2815</v>
      </c>
      <c r="H3336" s="140">
        <v>4916644244663.7236</v>
      </c>
      <c r="I3336" s="140">
        <v>913751656587.62561</v>
      </c>
      <c r="J3336" s="140">
        <v>549024532170.28802</v>
      </c>
      <c r="K3336" s="140">
        <v>329240839328.90881</v>
      </c>
      <c r="L3336" s="140">
        <v>153746113620.66199</v>
      </c>
      <c r="M3336" s="140">
        <v>24515893635.310905</v>
      </c>
      <c r="N3336" s="140">
        <v>2001663716.0484707</v>
      </c>
      <c r="O3336" s="140">
        <v>3146414315.6947947</v>
      </c>
      <c r="P3336" s="140">
        <v>37869136881.897278</v>
      </c>
      <c r="Q3336" s="140">
        <v>107961617159.29535</v>
      </c>
      <c r="R3336" s="140">
        <v>106245342217.11314</v>
      </c>
      <c r="S3336" s="140">
        <v>1716274942.1822095</v>
      </c>
      <c r="T3336" s="140">
        <v>219783692841.37924</v>
      </c>
      <c r="U3336" s="140">
        <v>208036817682.1861</v>
      </c>
      <c r="V3336" s="140">
        <v>93179196886.000626</v>
      </c>
      <c r="W3336" s="140">
        <v>113650201552.88959</v>
      </c>
      <c r="X3336" s="140">
        <v>1207419243.2959042</v>
      </c>
      <c r="Y3336" s="140">
        <v>11746875159.193144</v>
      </c>
      <c r="Z3336" s="140">
        <v>3438573015234.8379</v>
      </c>
      <c r="AA3336" s="140">
        <v>2038048469830.998</v>
      </c>
      <c r="AB3336" s="140">
        <v>1873486280635.1887</v>
      </c>
      <c r="AC3336" s="140">
        <v>164562189195.80957</v>
      </c>
      <c r="AD3336" s="140">
        <v>1400524545403.8398</v>
      </c>
      <c r="AE3336" s="140">
        <v>1287439214693.7058</v>
      </c>
      <c r="AF3336" s="140">
        <v>113085330710.13441</v>
      </c>
      <c r="AG3336" s="140">
        <v>15295040670.971811</v>
      </c>
      <c r="AH3336" s="140">
        <v>30684804</v>
      </c>
      <c r="AI3336" s="44"/>
      <c r="AK3336" s="44"/>
      <c r="AL3336" s="4"/>
    </row>
    <row r="3337" spans="1:38" x14ac:dyDescent="0.35">
      <c r="A3337" s="140" t="s">
        <v>160</v>
      </c>
      <c r="B3337" s="140" t="s">
        <v>161</v>
      </c>
      <c r="C3337" s="140" t="s">
        <v>6</v>
      </c>
      <c r="D3337" s="140" t="s">
        <v>9</v>
      </c>
      <c r="E3337" s="140" t="s">
        <v>535</v>
      </c>
      <c r="F3337" s="140">
        <v>2017</v>
      </c>
      <c r="G3337" s="140" t="s">
        <v>2816</v>
      </c>
      <c r="H3337" s="140">
        <v>5088315775950.5098</v>
      </c>
      <c r="I3337" s="140">
        <v>968417196028.95581</v>
      </c>
      <c r="J3337" s="140">
        <v>534278196915.6709</v>
      </c>
      <c r="K3337" s="140">
        <v>324581383158.84058</v>
      </c>
      <c r="L3337" s="140">
        <v>154768077180.43298</v>
      </c>
      <c r="M3337" s="140">
        <v>25043650892.658222</v>
      </c>
      <c r="N3337" s="140">
        <v>1906349905.1191144</v>
      </c>
      <c r="O3337" s="140">
        <v>2927937051.7012634</v>
      </c>
      <c r="P3337" s="140">
        <v>38094701528.530426</v>
      </c>
      <c r="Q3337" s="140">
        <v>101840666600.39853</v>
      </c>
      <c r="R3337" s="140">
        <v>100106186131.78973</v>
      </c>
      <c r="S3337" s="140">
        <v>1734480468.6087887</v>
      </c>
      <c r="T3337" s="140">
        <v>209696813756.83044</v>
      </c>
      <c r="U3337" s="140">
        <v>200749693191.76117</v>
      </c>
      <c r="V3337" s="140">
        <v>82567891191.082352</v>
      </c>
      <c r="W3337" s="140">
        <v>117090962706.33934</v>
      </c>
      <c r="X3337" s="140">
        <v>1090839294.3394887</v>
      </c>
      <c r="Y3337" s="140">
        <v>8947120565.0692616</v>
      </c>
      <c r="Z3337" s="140">
        <v>3594923676691.6924</v>
      </c>
      <c r="AA3337" s="140">
        <v>2131531950780.4795</v>
      </c>
      <c r="AB3337" s="140">
        <v>1959421439497.9207</v>
      </c>
      <c r="AC3337" s="140">
        <v>172110511282.55881</v>
      </c>
      <c r="AD3337" s="140">
        <v>1463391725911.2158</v>
      </c>
      <c r="AE3337" s="140">
        <v>1345230185775.2498</v>
      </c>
      <c r="AF3337" s="140">
        <v>118161540135.96777</v>
      </c>
      <c r="AG3337" s="140">
        <v>-9303293685.8082371</v>
      </c>
      <c r="AH3337" s="140">
        <v>31105028</v>
      </c>
      <c r="AI3337" s="44"/>
      <c r="AK3337" s="44"/>
      <c r="AL3337" s="4"/>
    </row>
    <row r="3338" spans="1:38" x14ac:dyDescent="0.35">
      <c r="A3338" s="140" t="s">
        <v>160</v>
      </c>
      <c r="B3338" s="140" t="s">
        <v>161</v>
      </c>
      <c r="C3338" s="140" t="s">
        <v>6</v>
      </c>
      <c r="D3338" s="140" t="s">
        <v>9</v>
      </c>
      <c r="E3338" s="140" t="s">
        <v>535</v>
      </c>
      <c r="F3338" s="140">
        <v>2018</v>
      </c>
      <c r="G3338" s="140" t="s">
        <v>2817</v>
      </c>
      <c r="H3338" s="140">
        <v>5276769062152.584</v>
      </c>
      <c r="I3338" s="140">
        <v>1018803650662.342</v>
      </c>
      <c r="J3338" s="140">
        <v>546456241816.69971</v>
      </c>
      <c r="K3338" s="140">
        <v>321532678526.35968</v>
      </c>
      <c r="L3338" s="140">
        <v>152141342236.58646</v>
      </c>
      <c r="M3338" s="140">
        <v>25063851864.749245</v>
      </c>
      <c r="N3338" s="140">
        <v>1811036069.6847589</v>
      </c>
      <c r="O3338" s="140">
        <v>2900797751.2137775</v>
      </c>
      <c r="P3338" s="140">
        <v>38825119873.91774</v>
      </c>
      <c r="Q3338" s="140">
        <v>100790530730.20769</v>
      </c>
      <c r="R3338" s="140">
        <v>99016561593.295181</v>
      </c>
      <c r="S3338" s="140">
        <v>1773969136.9125016</v>
      </c>
      <c r="T3338" s="140">
        <v>224923563290.34006</v>
      </c>
      <c r="U3338" s="140">
        <v>219105093482.39093</v>
      </c>
      <c r="V3338" s="140">
        <v>78749942786.087234</v>
      </c>
      <c r="W3338" s="140">
        <v>139267118994.80878</v>
      </c>
      <c r="X3338" s="140">
        <v>1088031701.494941</v>
      </c>
      <c r="Y3338" s="140">
        <v>5818469807.9491205</v>
      </c>
      <c r="Z3338" s="140">
        <v>3731788919673.542</v>
      </c>
      <c r="AA3338" s="140">
        <v>2213968844570.8379</v>
      </c>
      <c r="AB3338" s="140">
        <v>2035201967694.6929</v>
      </c>
      <c r="AC3338" s="140">
        <v>178766876876.1449</v>
      </c>
      <c r="AD3338" s="140">
        <v>1517820075102.6934</v>
      </c>
      <c r="AE3338" s="140">
        <v>1395263718832.6387</v>
      </c>
      <c r="AF3338" s="140">
        <v>122556356270.05449</v>
      </c>
      <c r="AG3338" s="140">
        <v>-20279750000</v>
      </c>
      <c r="AH3338" s="140">
        <v>31528585</v>
      </c>
      <c r="AI3338" s="44"/>
      <c r="AK3338" s="44"/>
      <c r="AL3338" s="4"/>
    </row>
    <row r="3339" spans="1:38" x14ac:dyDescent="0.35">
      <c r="A3339" s="140" t="s">
        <v>182</v>
      </c>
      <c r="B3339" s="140" t="s">
        <v>183</v>
      </c>
      <c r="C3339" s="140" t="s">
        <v>6</v>
      </c>
      <c r="D3339" s="140" t="s">
        <v>10</v>
      </c>
      <c r="E3339" s="140" t="s">
        <v>535</v>
      </c>
      <c r="F3339" s="140">
        <v>1995</v>
      </c>
      <c r="G3339" s="140" t="s">
        <v>2818</v>
      </c>
      <c r="H3339" s="140">
        <v>89580020622.041046</v>
      </c>
      <c r="I3339" s="140">
        <v>7946017431.2879887</v>
      </c>
      <c r="J3339" s="140">
        <v>24632142237.918537</v>
      </c>
      <c r="K3339" s="140">
        <v>24314471110.381298</v>
      </c>
      <c r="L3339" s="140">
        <v>521478767.95290357</v>
      </c>
      <c r="M3339" s="140">
        <v>5178578981.946207</v>
      </c>
      <c r="N3339" s="140">
        <v>0</v>
      </c>
      <c r="O3339" s="140">
        <v>9599956108.0665531</v>
      </c>
      <c r="P3339" s="140">
        <v>1846123489.9147925</v>
      </c>
      <c r="Q3339" s="140">
        <v>7168333762.5008421</v>
      </c>
      <c r="R3339" s="140">
        <v>732519239.76141667</v>
      </c>
      <c r="S3339" s="140">
        <v>6435814522.7394257</v>
      </c>
      <c r="T3339" s="140">
        <v>317671127.53723693</v>
      </c>
      <c r="U3339" s="140">
        <v>0</v>
      </c>
      <c r="V3339" s="140">
        <v>0</v>
      </c>
      <c r="W3339" s="140">
        <v>0</v>
      </c>
      <c r="X3339" s="140">
        <v>0</v>
      </c>
      <c r="Y3339" s="140">
        <v>317671127.53723693</v>
      </c>
      <c r="Z3339" s="140">
        <v>56823230899.022339</v>
      </c>
      <c r="AA3339" s="140">
        <v>30986966385.318832</v>
      </c>
      <c r="AB3339" s="140">
        <v>26006635350.401722</v>
      </c>
      <c r="AC3339" s="140">
        <v>4980331034.9170837</v>
      </c>
      <c r="AD3339" s="140">
        <v>25836264513.703335</v>
      </c>
      <c r="AE3339" s="140">
        <v>21683771869.412498</v>
      </c>
      <c r="AF3339" s="140">
        <v>4152492644.290834</v>
      </c>
      <c r="AG3339" s="140">
        <v>178630053.81217572</v>
      </c>
      <c r="AH3339" s="140">
        <v>1627865</v>
      </c>
      <c r="AI3339" s="44"/>
      <c r="AK3339" s="44"/>
      <c r="AL3339" s="4"/>
    </row>
    <row r="3340" spans="1:38" x14ac:dyDescent="0.35">
      <c r="A3340" s="140" t="s">
        <v>182</v>
      </c>
      <c r="B3340" s="140" t="s">
        <v>183</v>
      </c>
      <c r="C3340" s="140" t="s">
        <v>6</v>
      </c>
      <c r="D3340" s="140" t="s">
        <v>10</v>
      </c>
      <c r="E3340" s="140" t="s">
        <v>535</v>
      </c>
      <c r="F3340" s="140">
        <v>1996</v>
      </c>
      <c r="G3340" s="140" t="s">
        <v>2819</v>
      </c>
      <c r="H3340" s="140">
        <v>88182099613.218842</v>
      </c>
      <c r="I3340" s="140">
        <v>8340200604.2654476</v>
      </c>
      <c r="J3340" s="140">
        <v>22764975022.96471</v>
      </c>
      <c r="K3340" s="140">
        <v>22558543317.349197</v>
      </c>
      <c r="L3340" s="140">
        <v>564877408.46739137</v>
      </c>
      <c r="M3340" s="140">
        <v>5263689035.4449444</v>
      </c>
      <c r="N3340" s="140">
        <v>0</v>
      </c>
      <c r="O3340" s="140">
        <v>7964777065.4246244</v>
      </c>
      <c r="P3340" s="140">
        <v>1832723167.6394904</v>
      </c>
      <c r="Q3340" s="140">
        <v>6932476640.3727436</v>
      </c>
      <c r="R3340" s="140">
        <v>696911601.65386999</v>
      </c>
      <c r="S3340" s="140">
        <v>6235565038.718874</v>
      </c>
      <c r="T3340" s="140">
        <v>206431705.61551571</v>
      </c>
      <c r="U3340" s="140">
        <v>0</v>
      </c>
      <c r="V3340" s="140">
        <v>0</v>
      </c>
      <c r="W3340" s="140">
        <v>0</v>
      </c>
      <c r="X3340" s="140">
        <v>0</v>
      </c>
      <c r="Y3340" s="140">
        <v>206431705.61551571</v>
      </c>
      <c r="Z3340" s="140">
        <v>57248284986.426102</v>
      </c>
      <c r="AA3340" s="140">
        <v>31185915692.380997</v>
      </c>
      <c r="AB3340" s="140">
        <v>26198209110.536697</v>
      </c>
      <c r="AC3340" s="140">
        <v>4987706581.8442488</v>
      </c>
      <c r="AD3340" s="140">
        <v>26062369294.045113</v>
      </c>
      <c r="AE3340" s="140">
        <v>21894094995.204441</v>
      </c>
      <c r="AF3340" s="140">
        <v>4168274298.840692</v>
      </c>
      <c r="AG3340" s="140">
        <v>-171361000.43741128</v>
      </c>
      <c r="AH3340" s="140">
        <v>1663378</v>
      </c>
      <c r="AI3340" s="44"/>
      <c r="AK3340" s="44"/>
      <c r="AL3340" s="4"/>
    </row>
    <row r="3341" spans="1:38" x14ac:dyDescent="0.35">
      <c r="A3341" s="140" t="s">
        <v>182</v>
      </c>
      <c r="B3341" s="140" t="s">
        <v>183</v>
      </c>
      <c r="C3341" s="140" t="s">
        <v>6</v>
      </c>
      <c r="D3341" s="140" t="s">
        <v>10</v>
      </c>
      <c r="E3341" s="140" t="s">
        <v>535</v>
      </c>
      <c r="F3341" s="140">
        <v>1997</v>
      </c>
      <c r="G3341" s="140" t="s">
        <v>2820</v>
      </c>
      <c r="H3341" s="140">
        <v>87068759465.989151</v>
      </c>
      <c r="I3341" s="140">
        <v>8594614941.0107365</v>
      </c>
      <c r="J3341" s="140">
        <v>21187063991.601433</v>
      </c>
      <c r="K3341" s="140">
        <v>20934267273.96999</v>
      </c>
      <c r="L3341" s="140">
        <v>606791529.82927561</v>
      </c>
      <c r="M3341" s="140">
        <v>5353652454.7006168</v>
      </c>
      <c r="N3341" s="140">
        <v>0</v>
      </c>
      <c r="O3341" s="140">
        <v>6747038055.4150438</v>
      </c>
      <c r="P3341" s="140">
        <v>1736671525.5106533</v>
      </c>
      <c r="Q3341" s="140">
        <v>6490113708.5143986</v>
      </c>
      <c r="R3341" s="140">
        <v>720009384.7659328</v>
      </c>
      <c r="S3341" s="140">
        <v>5770104323.7484655</v>
      </c>
      <c r="T3341" s="140">
        <v>252796717.63144171</v>
      </c>
      <c r="U3341" s="140">
        <v>0</v>
      </c>
      <c r="V3341" s="140">
        <v>0</v>
      </c>
      <c r="W3341" s="140">
        <v>0</v>
      </c>
      <c r="X3341" s="140">
        <v>0</v>
      </c>
      <c r="Y3341" s="140">
        <v>252796717.63144171</v>
      </c>
      <c r="Z3341" s="140">
        <v>57526170807.774345</v>
      </c>
      <c r="AA3341" s="140">
        <v>31381953791.810032</v>
      </c>
      <c r="AB3341" s="140">
        <v>26724707420.615582</v>
      </c>
      <c r="AC3341" s="140">
        <v>4657246371.1944818</v>
      </c>
      <c r="AD3341" s="140">
        <v>26144217015.964314</v>
      </c>
      <c r="AE3341" s="140">
        <v>22264278225.884956</v>
      </c>
      <c r="AF3341" s="140">
        <v>3879938790.0793242</v>
      </c>
      <c r="AG3341" s="140">
        <v>-239090274.397351</v>
      </c>
      <c r="AH3341" s="140">
        <v>1698032</v>
      </c>
      <c r="AI3341" s="44"/>
      <c r="AK3341" s="44"/>
      <c r="AL3341" s="4"/>
    </row>
    <row r="3342" spans="1:38" x14ac:dyDescent="0.35">
      <c r="A3342" s="140" t="s">
        <v>182</v>
      </c>
      <c r="B3342" s="140" t="s">
        <v>183</v>
      </c>
      <c r="C3342" s="140" t="s">
        <v>6</v>
      </c>
      <c r="D3342" s="140" t="s">
        <v>10</v>
      </c>
      <c r="E3342" s="140" t="s">
        <v>535</v>
      </c>
      <c r="F3342" s="140">
        <v>1998</v>
      </c>
      <c r="G3342" s="140" t="s">
        <v>2821</v>
      </c>
      <c r="H3342" s="140">
        <v>89246374201.288086</v>
      </c>
      <c r="I3342" s="140">
        <v>8996004001.617382</v>
      </c>
      <c r="J3342" s="140">
        <v>23353248674.89801</v>
      </c>
      <c r="K3342" s="140">
        <v>23095010091.815025</v>
      </c>
      <c r="L3342" s="140">
        <v>686498440.14569211</v>
      </c>
      <c r="M3342" s="140">
        <v>5001770237.5380621</v>
      </c>
      <c r="N3342" s="140">
        <v>0</v>
      </c>
      <c r="O3342" s="140">
        <v>9520944300.799057</v>
      </c>
      <c r="P3342" s="140">
        <v>1676713286.0122306</v>
      </c>
      <c r="Q3342" s="140">
        <v>6209083827.3199863</v>
      </c>
      <c r="R3342" s="140">
        <v>765924434.37888539</v>
      </c>
      <c r="S3342" s="140">
        <v>5443159392.9411011</v>
      </c>
      <c r="T3342" s="140">
        <v>258238583.08298388</v>
      </c>
      <c r="U3342" s="140">
        <v>0</v>
      </c>
      <c r="V3342" s="140">
        <v>0</v>
      </c>
      <c r="W3342" s="140">
        <v>0</v>
      </c>
      <c r="X3342" s="140">
        <v>0</v>
      </c>
      <c r="Y3342" s="140">
        <v>258238583.08298388</v>
      </c>
      <c r="Z3342" s="140">
        <v>57737112684.136871</v>
      </c>
      <c r="AA3342" s="140">
        <v>31529294953.700565</v>
      </c>
      <c r="AB3342" s="140">
        <v>26792600749.395576</v>
      </c>
      <c r="AC3342" s="140">
        <v>4736694204.3049698</v>
      </c>
      <c r="AD3342" s="140">
        <v>26207817730.436302</v>
      </c>
      <c r="AE3342" s="140">
        <v>22270577188.472698</v>
      </c>
      <c r="AF3342" s="140">
        <v>3937240541.9636145</v>
      </c>
      <c r="AG3342" s="140">
        <v>-839991159.36418843</v>
      </c>
      <c r="AH3342" s="140">
        <v>1731639</v>
      </c>
      <c r="AI3342" s="44"/>
      <c r="AK3342" s="44"/>
      <c r="AL3342" s="4"/>
    </row>
    <row r="3343" spans="1:38" x14ac:dyDescent="0.35">
      <c r="A3343" s="140" t="s">
        <v>182</v>
      </c>
      <c r="B3343" s="140" t="s">
        <v>183</v>
      </c>
      <c r="C3343" s="140" t="s">
        <v>6</v>
      </c>
      <c r="D3343" s="140" t="s">
        <v>10</v>
      </c>
      <c r="E3343" s="140" t="s">
        <v>535</v>
      </c>
      <c r="F3343" s="140">
        <v>1999</v>
      </c>
      <c r="G3343" s="140" t="s">
        <v>2822</v>
      </c>
      <c r="H3343" s="140">
        <v>87729396693.680496</v>
      </c>
      <c r="I3343" s="140">
        <v>9392819156.4893703</v>
      </c>
      <c r="J3343" s="140">
        <v>22864552219.133663</v>
      </c>
      <c r="K3343" s="140">
        <v>22715302506.213001</v>
      </c>
      <c r="L3343" s="140">
        <v>690520240.86245847</v>
      </c>
      <c r="M3343" s="140">
        <v>5014246845.6765022</v>
      </c>
      <c r="N3343" s="140">
        <v>0</v>
      </c>
      <c r="O3343" s="140">
        <v>9506835830.7553883</v>
      </c>
      <c r="P3343" s="140">
        <v>1603398596.6892345</v>
      </c>
      <c r="Q3343" s="140">
        <v>5900300992.229414</v>
      </c>
      <c r="R3343" s="140">
        <v>811817270.05738306</v>
      </c>
      <c r="S3343" s="140">
        <v>5088483722.1720314</v>
      </c>
      <c r="T3343" s="140">
        <v>149249712.92066231</v>
      </c>
      <c r="U3343" s="140">
        <v>0</v>
      </c>
      <c r="V3343" s="140">
        <v>0</v>
      </c>
      <c r="W3343" s="140">
        <v>0</v>
      </c>
      <c r="X3343" s="140">
        <v>0</v>
      </c>
      <c r="Y3343" s="140">
        <v>149249712.92066231</v>
      </c>
      <c r="Z3343" s="140">
        <v>56923137838.713066</v>
      </c>
      <c r="AA3343" s="140">
        <v>31147891321.03067</v>
      </c>
      <c r="AB3343" s="140">
        <v>26259431266.066864</v>
      </c>
      <c r="AC3343" s="140">
        <v>4888460054.9637766</v>
      </c>
      <c r="AD3343" s="140">
        <v>25775246517.682457</v>
      </c>
      <c r="AE3343" s="140">
        <v>21729988310.316711</v>
      </c>
      <c r="AF3343" s="140">
        <v>4045258207.3657188</v>
      </c>
      <c r="AG3343" s="140">
        <v>-1451112520.6556063</v>
      </c>
      <c r="AH3343" s="140">
        <v>1763859</v>
      </c>
      <c r="AI3343" s="44"/>
      <c r="AK3343" s="44"/>
      <c r="AL3343" s="4"/>
    </row>
    <row r="3344" spans="1:38" x14ac:dyDescent="0.35">
      <c r="A3344" s="140" t="s">
        <v>182</v>
      </c>
      <c r="B3344" s="140" t="s">
        <v>183</v>
      </c>
      <c r="C3344" s="140" t="s">
        <v>6</v>
      </c>
      <c r="D3344" s="140" t="s">
        <v>10</v>
      </c>
      <c r="E3344" s="140" t="s">
        <v>535</v>
      </c>
      <c r="F3344" s="140">
        <v>2000</v>
      </c>
      <c r="G3344" s="140" t="s">
        <v>2823</v>
      </c>
      <c r="H3344" s="140">
        <v>90825578761.742767</v>
      </c>
      <c r="I3344" s="140">
        <v>9671268028.3684711</v>
      </c>
      <c r="J3344" s="140">
        <v>23615875140.61237</v>
      </c>
      <c r="K3344" s="140">
        <v>23339979256.338036</v>
      </c>
      <c r="L3344" s="140">
        <v>669165152.79246938</v>
      </c>
      <c r="M3344" s="140">
        <v>5580953595.9548235</v>
      </c>
      <c r="N3344" s="140">
        <v>0</v>
      </c>
      <c r="O3344" s="140">
        <v>10050995953.460604</v>
      </c>
      <c r="P3344" s="140">
        <v>1510727976.6294789</v>
      </c>
      <c r="Q3344" s="140">
        <v>5528136577.5006599</v>
      </c>
      <c r="R3344" s="140">
        <v>838857721.32153821</v>
      </c>
      <c r="S3344" s="140">
        <v>4689278856.179122</v>
      </c>
      <c r="T3344" s="140">
        <v>275895884.27433515</v>
      </c>
      <c r="U3344" s="140">
        <v>0</v>
      </c>
      <c r="V3344" s="140">
        <v>0</v>
      </c>
      <c r="W3344" s="140">
        <v>0</v>
      </c>
      <c r="X3344" s="140">
        <v>0</v>
      </c>
      <c r="Y3344" s="140">
        <v>275895884.27433515</v>
      </c>
      <c r="Z3344" s="140">
        <v>58570714390.410423</v>
      </c>
      <c r="AA3344" s="140">
        <v>32101725855.403881</v>
      </c>
      <c r="AB3344" s="140">
        <v>25994946949.23164</v>
      </c>
      <c r="AC3344" s="140">
        <v>6106778906.1722174</v>
      </c>
      <c r="AD3344" s="140">
        <v>26468988535.006538</v>
      </c>
      <c r="AE3344" s="140">
        <v>21433737110.165123</v>
      </c>
      <c r="AF3344" s="140">
        <v>5035251424.8414564</v>
      </c>
      <c r="AG3344" s="140">
        <v>-1032278797.648504</v>
      </c>
      <c r="AH3344" s="140">
        <v>1794571</v>
      </c>
      <c r="AI3344" s="44"/>
      <c r="AK3344" s="44"/>
      <c r="AL3344" s="4"/>
    </row>
    <row r="3345" spans="1:38" x14ac:dyDescent="0.35">
      <c r="A3345" s="140" t="s">
        <v>182</v>
      </c>
      <c r="B3345" s="140" t="s">
        <v>183</v>
      </c>
      <c r="C3345" s="140" t="s">
        <v>6</v>
      </c>
      <c r="D3345" s="140" t="s">
        <v>10</v>
      </c>
      <c r="E3345" s="140" t="s">
        <v>535</v>
      </c>
      <c r="F3345" s="140">
        <v>2001</v>
      </c>
      <c r="G3345" s="140" t="s">
        <v>2824</v>
      </c>
      <c r="H3345" s="140">
        <v>87621439586.98819</v>
      </c>
      <c r="I3345" s="140">
        <v>10215148251.480534</v>
      </c>
      <c r="J3345" s="140">
        <v>22129195011.211956</v>
      </c>
      <c r="K3345" s="140">
        <v>21813964006.621445</v>
      </c>
      <c r="L3345" s="140">
        <v>650254777.90516782</v>
      </c>
      <c r="M3345" s="140">
        <v>5686878010.5674343</v>
      </c>
      <c r="N3345" s="140">
        <v>0</v>
      </c>
      <c r="O3345" s="140">
        <v>8573130920.3180485</v>
      </c>
      <c r="P3345" s="140">
        <v>1573683566.2781668</v>
      </c>
      <c r="Q3345" s="140">
        <v>5330016731.5526237</v>
      </c>
      <c r="R3345" s="140">
        <v>931110256.74950743</v>
      </c>
      <c r="S3345" s="140">
        <v>4398906474.8031158</v>
      </c>
      <c r="T3345" s="140">
        <v>315231004.5905143</v>
      </c>
      <c r="U3345" s="140">
        <v>0</v>
      </c>
      <c r="V3345" s="140">
        <v>0</v>
      </c>
      <c r="W3345" s="140">
        <v>0</v>
      </c>
      <c r="X3345" s="140">
        <v>0</v>
      </c>
      <c r="Y3345" s="140">
        <v>315231004.5905143</v>
      </c>
      <c r="Z3345" s="140">
        <v>55864888269.772202</v>
      </c>
      <c r="AA3345" s="140">
        <v>30699072553.722195</v>
      </c>
      <c r="AB3345" s="140">
        <v>25230026835.507969</v>
      </c>
      <c r="AC3345" s="140">
        <v>5469045718.2142639</v>
      </c>
      <c r="AD3345" s="140">
        <v>25165815716.050014</v>
      </c>
      <c r="AE3345" s="140">
        <v>20682520774.602489</v>
      </c>
      <c r="AF3345" s="140">
        <v>4483294941.4474926</v>
      </c>
      <c r="AG3345" s="140">
        <v>-587791945.47649777</v>
      </c>
      <c r="AH3345" s="140">
        <v>1823672</v>
      </c>
      <c r="AI3345" s="44"/>
      <c r="AK3345" s="44"/>
      <c r="AL3345" s="4"/>
    </row>
    <row r="3346" spans="1:38" x14ac:dyDescent="0.35">
      <c r="A3346" s="140" t="s">
        <v>182</v>
      </c>
      <c r="B3346" s="140" t="s">
        <v>183</v>
      </c>
      <c r="C3346" s="140" t="s">
        <v>6</v>
      </c>
      <c r="D3346" s="140" t="s">
        <v>10</v>
      </c>
      <c r="E3346" s="140" t="s">
        <v>535</v>
      </c>
      <c r="F3346" s="140">
        <v>2002</v>
      </c>
      <c r="G3346" s="140" t="s">
        <v>2825</v>
      </c>
      <c r="H3346" s="140">
        <v>86732482593.565231</v>
      </c>
      <c r="I3346" s="140">
        <v>10710162690.225548</v>
      </c>
      <c r="J3346" s="140">
        <v>23205925407.900055</v>
      </c>
      <c r="K3346" s="140">
        <v>22997917211.040283</v>
      </c>
      <c r="L3346" s="140">
        <v>678333256.39173102</v>
      </c>
      <c r="M3346" s="140">
        <v>5780260998.3529177</v>
      </c>
      <c r="N3346" s="140">
        <v>0</v>
      </c>
      <c r="O3346" s="140">
        <v>8974041182.6094952</v>
      </c>
      <c r="P3346" s="140">
        <v>1860327034.2574763</v>
      </c>
      <c r="Q3346" s="140">
        <v>5704954739.4286604</v>
      </c>
      <c r="R3346" s="140">
        <v>975175317.79687154</v>
      </c>
      <c r="S3346" s="140">
        <v>4729779421.6317892</v>
      </c>
      <c r="T3346" s="140">
        <v>208008196.85977274</v>
      </c>
      <c r="U3346" s="140">
        <v>0</v>
      </c>
      <c r="V3346" s="140">
        <v>0</v>
      </c>
      <c r="W3346" s="140">
        <v>0</v>
      </c>
      <c r="X3346" s="140">
        <v>0</v>
      </c>
      <c r="Y3346" s="140">
        <v>208008196.85977274</v>
      </c>
      <c r="Z3346" s="140">
        <v>55367456051.930855</v>
      </c>
      <c r="AA3346" s="140">
        <v>30482565519.903282</v>
      </c>
      <c r="AB3346" s="140">
        <v>24652881122.231533</v>
      </c>
      <c r="AC3346" s="140">
        <v>5829684397.6717577</v>
      </c>
      <c r="AD3346" s="140">
        <v>24884890532.027569</v>
      </c>
      <c r="AE3346" s="140">
        <v>20125741963.06583</v>
      </c>
      <c r="AF3346" s="140">
        <v>4759148568.9617596</v>
      </c>
      <c r="AG3346" s="140">
        <v>-2551061556.491231</v>
      </c>
      <c r="AH3346" s="140">
        <v>1851523</v>
      </c>
      <c r="AI3346" s="44"/>
      <c r="AK3346" s="44"/>
      <c r="AL3346" s="4"/>
    </row>
    <row r="3347" spans="1:38" x14ac:dyDescent="0.35">
      <c r="A3347" s="140" t="s">
        <v>182</v>
      </c>
      <c r="B3347" s="140" t="s">
        <v>183</v>
      </c>
      <c r="C3347" s="140" t="s">
        <v>6</v>
      </c>
      <c r="D3347" s="140" t="s">
        <v>10</v>
      </c>
      <c r="E3347" s="140" t="s">
        <v>535</v>
      </c>
      <c r="F3347" s="140">
        <v>2003</v>
      </c>
      <c r="G3347" s="140" t="s">
        <v>2826</v>
      </c>
      <c r="H3347" s="140">
        <v>92111072553.422852</v>
      </c>
      <c r="I3347" s="140">
        <v>11127887222.084448</v>
      </c>
      <c r="J3347" s="140">
        <v>22815832562.982811</v>
      </c>
      <c r="K3347" s="140">
        <v>22532318841.163994</v>
      </c>
      <c r="L3347" s="140">
        <v>728991656.99770498</v>
      </c>
      <c r="M3347" s="140">
        <v>3986310378.7462196</v>
      </c>
      <c r="N3347" s="140">
        <v>0</v>
      </c>
      <c r="O3347" s="140">
        <v>10115215768.808525</v>
      </c>
      <c r="P3347" s="140">
        <v>2005321710.2453525</v>
      </c>
      <c r="Q3347" s="140">
        <v>5696479326.366189</v>
      </c>
      <c r="R3347" s="140">
        <v>1020980366.900473</v>
      </c>
      <c r="S3347" s="140">
        <v>4675498959.4657164</v>
      </c>
      <c r="T3347" s="140">
        <v>283513721.81881857</v>
      </c>
      <c r="U3347" s="140">
        <v>0</v>
      </c>
      <c r="V3347" s="140">
        <v>0</v>
      </c>
      <c r="W3347" s="140">
        <v>0</v>
      </c>
      <c r="X3347" s="140">
        <v>0</v>
      </c>
      <c r="Y3347" s="140">
        <v>283513721.81881857</v>
      </c>
      <c r="Z3347" s="140">
        <v>59810809346.91552</v>
      </c>
      <c r="AA3347" s="140">
        <v>32979603472.844959</v>
      </c>
      <c r="AB3347" s="140">
        <v>26859572592.360691</v>
      </c>
      <c r="AC3347" s="140">
        <v>6120030880.4842606</v>
      </c>
      <c r="AD3347" s="140">
        <v>26831205874.070488</v>
      </c>
      <c r="AE3347" s="140">
        <v>21852134229.223461</v>
      </c>
      <c r="AF3347" s="140">
        <v>4979071644.8470631</v>
      </c>
      <c r="AG3347" s="140">
        <v>-1643456578.5599058</v>
      </c>
      <c r="AH3347" s="140">
        <v>1879117</v>
      </c>
      <c r="AI3347" s="44"/>
      <c r="AK3347" s="44"/>
      <c r="AL3347" s="4"/>
    </row>
    <row r="3348" spans="1:38" x14ac:dyDescent="0.35">
      <c r="A3348" s="140" t="s">
        <v>182</v>
      </c>
      <c r="B3348" s="140" t="s">
        <v>183</v>
      </c>
      <c r="C3348" s="140" t="s">
        <v>6</v>
      </c>
      <c r="D3348" s="140" t="s">
        <v>10</v>
      </c>
      <c r="E3348" s="140" t="s">
        <v>535</v>
      </c>
      <c r="F3348" s="140">
        <v>2004</v>
      </c>
      <c r="G3348" s="140" t="s">
        <v>2827</v>
      </c>
      <c r="H3348" s="140">
        <v>93416041733.900635</v>
      </c>
      <c r="I3348" s="140">
        <v>11599071950.953794</v>
      </c>
      <c r="J3348" s="140">
        <v>19716004308.552177</v>
      </c>
      <c r="K3348" s="140">
        <v>19404465304.568474</v>
      </c>
      <c r="L3348" s="140">
        <v>826621549.38509905</v>
      </c>
      <c r="M3348" s="140">
        <v>4107600264.7348742</v>
      </c>
      <c r="N3348" s="140">
        <v>0</v>
      </c>
      <c r="O3348" s="140">
        <v>6610239051.325984</v>
      </c>
      <c r="P3348" s="140">
        <v>2143404892.1655636</v>
      </c>
      <c r="Q3348" s="140">
        <v>5716599546.956953</v>
      </c>
      <c r="R3348" s="140">
        <v>1101945679.1077609</v>
      </c>
      <c r="S3348" s="140">
        <v>4614653867.8491926</v>
      </c>
      <c r="T3348" s="140">
        <v>311539003.98370373</v>
      </c>
      <c r="U3348" s="140">
        <v>0</v>
      </c>
      <c r="V3348" s="140">
        <v>0</v>
      </c>
      <c r="W3348" s="140">
        <v>0</v>
      </c>
      <c r="X3348" s="140">
        <v>0</v>
      </c>
      <c r="Y3348" s="140">
        <v>311539003.98370373</v>
      </c>
      <c r="Z3348" s="140">
        <v>64003281022.517166</v>
      </c>
      <c r="AA3348" s="140">
        <v>35267988582.836205</v>
      </c>
      <c r="AB3348" s="140">
        <v>29268678992.586609</v>
      </c>
      <c r="AC3348" s="140">
        <v>5999309590.2496204</v>
      </c>
      <c r="AD3348" s="140">
        <v>28735292439.680885</v>
      </c>
      <c r="AE3348" s="140">
        <v>23847236090.589828</v>
      </c>
      <c r="AF3348" s="140">
        <v>4888056349.0910988</v>
      </c>
      <c r="AG3348" s="140">
        <v>-1902315548.1225078</v>
      </c>
      <c r="AH3348" s="140">
        <v>1907745</v>
      </c>
      <c r="AI3348" s="44"/>
      <c r="AK3348" s="44"/>
      <c r="AL3348" s="4"/>
    </row>
    <row r="3349" spans="1:38" x14ac:dyDescent="0.35">
      <c r="A3349" s="140" t="s">
        <v>182</v>
      </c>
      <c r="B3349" s="140" t="s">
        <v>183</v>
      </c>
      <c r="C3349" s="140" t="s">
        <v>6</v>
      </c>
      <c r="D3349" s="140" t="s">
        <v>10</v>
      </c>
      <c r="E3349" s="140" t="s">
        <v>535</v>
      </c>
      <c r="F3349" s="140">
        <v>2005</v>
      </c>
      <c r="G3349" s="140" t="s">
        <v>2828</v>
      </c>
      <c r="H3349" s="140">
        <v>98627385193.070679</v>
      </c>
      <c r="I3349" s="140">
        <v>12081947418.736897</v>
      </c>
      <c r="J3349" s="140">
        <v>18908221912.37463</v>
      </c>
      <c r="K3349" s="140">
        <v>18439682214.847809</v>
      </c>
      <c r="L3349" s="140">
        <v>886568309.19760728</v>
      </c>
      <c r="M3349" s="140">
        <v>4152100977.3422394</v>
      </c>
      <c r="N3349" s="140">
        <v>0</v>
      </c>
      <c r="O3349" s="140">
        <v>5218125314.2872763</v>
      </c>
      <c r="P3349" s="140">
        <v>2328576966.9480467</v>
      </c>
      <c r="Q3349" s="140">
        <v>5854310647.0726376</v>
      </c>
      <c r="R3349" s="140">
        <v>1197676605.3599949</v>
      </c>
      <c r="S3349" s="140">
        <v>4656634041.7126427</v>
      </c>
      <c r="T3349" s="140">
        <v>468539697.52682197</v>
      </c>
      <c r="U3349" s="140">
        <v>0</v>
      </c>
      <c r="V3349" s="140">
        <v>0</v>
      </c>
      <c r="W3349" s="140">
        <v>0</v>
      </c>
      <c r="X3349" s="140">
        <v>0</v>
      </c>
      <c r="Y3349" s="140">
        <v>468539697.52682197</v>
      </c>
      <c r="Z3349" s="140">
        <v>66943556320.114441</v>
      </c>
      <c r="AA3349" s="140">
        <v>36809478193.15667</v>
      </c>
      <c r="AB3349" s="140">
        <v>29534410362.763912</v>
      </c>
      <c r="AC3349" s="140">
        <v>7275067830.3927307</v>
      </c>
      <c r="AD3349" s="140">
        <v>30134078126.957779</v>
      </c>
      <c r="AE3349" s="140">
        <v>24178344083.9599</v>
      </c>
      <c r="AF3349" s="140">
        <v>5955734042.997901</v>
      </c>
      <c r="AG3349" s="140">
        <v>693659541.84469903</v>
      </c>
      <c r="AH3349" s="140">
        <v>1938320</v>
      </c>
      <c r="AI3349" s="44"/>
      <c r="AK3349" s="44"/>
      <c r="AL3349" s="4"/>
    </row>
    <row r="3350" spans="1:38" x14ac:dyDescent="0.35">
      <c r="A3350" s="140" t="s">
        <v>182</v>
      </c>
      <c r="B3350" s="140" t="s">
        <v>183</v>
      </c>
      <c r="C3350" s="140" t="s">
        <v>6</v>
      </c>
      <c r="D3350" s="140" t="s">
        <v>10</v>
      </c>
      <c r="E3350" s="140" t="s">
        <v>535</v>
      </c>
      <c r="F3350" s="140">
        <v>2006</v>
      </c>
      <c r="G3350" s="140" t="s">
        <v>2829</v>
      </c>
      <c r="H3350" s="140">
        <v>101345101818.43938</v>
      </c>
      <c r="I3350" s="140">
        <v>12875235727.049212</v>
      </c>
      <c r="J3350" s="140">
        <v>17701750149.040901</v>
      </c>
      <c r="K3350" s="140">
        <v>16692650098.830473</v>
      </c>
      <c r="L3350" s="140">
        <v>925131399.04170001</v>
      </c>
      <c r="M3350" s="140">
        <v>4330720949.2121592</v>
      </c>
      <c r="N3350" s="140">
        <v>0</v>
      </c>
      <c r="O3350" s="140">
        <v>2805723107.2059498</v>
      </c>
      <c r="P3350" s="140">
        <v>2576337031.5076222</v>
      </c>
      <c r="Q3350" s="140">
        <v>6054737611.8630409</v>
      </c>
      <c r="R3350" s="140">
        <v>1244851725.9594214</v>
      </c>
      <c r="S3350" s="140">
        <v>4809885885.9036198</v>
      </c>
      <c r="T3350" s="140">
        <v>1009100050.2104291</v>
      </c>
      <c r="U3350" s="140">
        <v>0</v>
      </c>
      <c r="V3350" s="140">
        <v>0</v>
      </c>
      <c r="W3350" s="140">
        <v>0</v>
      </c>
      <c r="X3350" s="140">
        <v>0</v>
      </c>
      <c r="Y3350" s="140">
        <v>1009100050.2104291</v>
      </c>
      <c r="Z3350" s="140">
        <v>69271891799.900528</v>
      </c>
      <c r="AA3350" s="140">
        <v>38059718934.376152</v>
      </c>
      <c r="AB3350" s="140">
        <v>30583038494.997719</v>
      </c>
      <c r="AC3350" s="140">
        <v>7476680439.3784657</v>
      </c>
      <c r="AD3350" s="140">
        <v>31212172865.524384</v>
      </c>
      <c r="AE3350" s="140">
        <v>25080665621.959618</v>
      </c>
      <c r="AF3350" s="140">
        <v>6131507243.5647326</v>
      </c>
      <c r="AG3350" s="140">
        <v>1496224142.4487183</v>
      </c>
      <c r="AH3350" s="140">
        <v>1971317</v>
      </c>
      <c r="AI3350" s="44"/>
      <c r="AK3350" s="44"/>
      <c r="AL3350" s="4"/>
    </row>
    <row r="3351" spans="1:38" x14ac:dyDescent="0.35">
      <c r="A3351" s="140" t="s">
        <v>182</v>
      </c>
      <c r="B3351" s="140" t="s">
        <v>183</v>
      </c>
      <c r="C3351" s="140" t="s">
        <v>6</v>
      </c>
      <c r="D3351" s="140" t="s">
        <v>10</v>
      </c>
      <c r="E3351" s="140" t="s">
        <v>535</v>
      </c>
      <c r="F3351" s="140">
        <v>2007</v>
      </c>
      <c r="G3351" s="140" t="s">
        <v>2830</v>
      </c>
      <c r="H3351" s="140">
        <v>107762298111.29141</v>
      </c>
      <c r="I3351" s="140">
        <v>13797518563.97958</v>
      </c>
      <c r="J3351" s="140">
        <v>16871039459.667595</v>
      </c>
      <c r="K3351" s="140">
        <v>14562885581.037706</v>
      </c>
      <c r="L3351" s="140">
        <v>1011800945.5882286</v>
      </c>
      <c r="M3351" s="140">
        <v>4485205902.5480165</v>
      </c>
      <c r="N3351" s="140">
        <v>0</v>
      </c>
      <c r="O3351" s="140">
        <v>11915239.005013783</v>
      </c>
      <c r="P3351" s="140">
        <v>2787776249.3420854</v>
      </c>
      <c r="Q3351" s="140">
        <v>6266187244.5543623</v>
      </c>
      <c r="R3351" s="140">
        <v>1385725708.1982822</v>
      </c>
      <c r="S3351" s="140">
        <v>4880461536.3560801</v>
      </c>
      <c r="T3351" s="140">
        <v>2308153878.6298895</v>
      </c>
      <c r="U3351" s="140">
        <v>0</v>
      </c>
      <c r="V3351" s="140">
        <v>0</v>
      </c>
      <c r="W3351" s="140">
        <v>0</v>
      </c>
      <c r="X3351" s="140">
        <v>0</v>
      </c>
      <c r="Y3351" s="140">
        <v>2308153878.6298895</v>
      </c>
      <c r="Z3351" s="140">
        <v>73576872884.7202</v>
      </c>
      <c r="AA3351" s="140">
        <v>40348408650.684677</v>
      </c>
      <c r="AB3351" s="140">
        <v>33258368140.45335</v>
      </c>
      <c r="AC3351" s="140">
        <v>7090040510.2313881</v>
      </c>
      <c r="AD3351" s="140">
        <v>33228464234.035522</v>
      </c>
      <c r="AE3351" s="140">
        <v>27389543558.087437</v>
      </c>
      <c r="AF3351" s="140">
        <v>5838920675.9481096</v>
      </c>
      <c r="AG3351" s="140">
        <v>3516867202.9240289</v>
      </c>
      <c r="AH3351" s="140">
        <v>2006514</v>
      </c>
      <c r="AI3351" s="44"/>
      <c r="AK3351" s="44"/>
      <c r="AL3351" s="4"/>
    </row>
    <row r="3352" spans="1:38" x14ac:dyDescent="0.35">
      <c r="A3352" s="140" t="s">
        <v>182</v>
      </c>
      <c r="B3352" s="140" t="s">
        <v>183</v>
      </c>
      <c r="C3352" s="140" t="s">
        <v>6</v>
      </c>
      <c r="D3352" s="140" t="s">
        <v>10</v>
      </c>
      <c r="E3352" s="140" t="s">
        <v>535</v>
      </c>
      <c r="F3352" s="140">
        <v>2008</v>
      </c>
      <c r="G3352" s="140" t="s">
        <v>2831</v>
      </c>
      <c r="H3352" s="140">
        <v>113074432836.81207</v>
      </c>
      <c r="I3352" s="140">
        <v>14960453143.548012</v>
      </c>
      <c r="J3352" s="140">
        <v>18557192205.478905</v>
      </c>
      <c r="K3352" s="140">
        <v>15134018841.157478</v>
      </c>
      <c r="L3352" s="140">
        <v>1152895932.5139573</v>
      </c>
      <c r="M3352" s="140">
        <v>4633270013.7491474</v>
      </c>
      <c r="N3352" s="140">
        <v>0</v>
      </c>
      <c r="O3352" s="140">
        <v>0</v>
      </c>
      <c r="P3352" s="140">
        <v>2970202975.3776941</v>
      </c>
      <c r="Q3352" s="140">
        <v>6377649919.5166798</v>
      </c>
      <c r="R3352" s="140">
        <v>1482701965.7653043</v>
      </c>
      <c r="S3352" s="140">
        <v>4894947953.7513752</v>
      </c>
      <c r="T3352" s="140">
        <v>3423173364.321425</v>
      </c>
      <c r="U3352" s="140">
        <v>0</v>
      </c>
      <c r="V3352" s="140">
        <v>0</v>
      </c>
      <c r="W3352" s="140">
        <v>0</v>
      </c>
      <c r="X3352" s="140">
        <v>0</v>
      </c>
      <c r="Y3352" s="140">
        <v>3423173364.321425</v>
      </c>
      <c r="Z3352" s="140">
        <v>77184193305.422516</v>
      </c>
      <c r="AA3352" s="140">
        <v>42268350460.027893</v>
      </c>
      <c r="AB3352" s="140">
        <v>35603053898.208878</v>
      </c>
      <c r="AC3352" s="140">
        <v>6665296561.8190918</v>
      </c>
      <c r="AD3352" s="140">
        <v>34915842845.39463</v>
      </c>
      <c r="AE3352" s="140">
        <v>29409963275.040817</v>
      </c>
      <c r="AF3352" s="140">
        <v>5505879570.3538475</v>
      </c>
      <c r="AG3352" s="140">
        <v>2372594182.3626356</v>
      </c>
      <c r="AH3352" s="140">
        <v>2043394</v>
      </c>
      <c r="AI3352" s="44"/>
      <c r="AK3352" s="44"/>
      <c r="AL3352" s="4"/>
    </row>
    <row r="3353" spans="1:38" x14ac:dyDescent="0.35">
      <c r="A3353" s="140" t="s">
        <v>182</v>
      </c>
      <c r="B3353" s="140" t="s">
        <v>183</v>
      </c>
      <c r="C3353" s="140" t="s">
        <v>6</v>
      </c>
      <c r="D3353" s="140" t="s">
        <v>10</v>
      </c>
      <c r="E3353" s="140" t="s">
        <v>535</v>
      </c>
      <c r="F3353" s="140">
        <v>2009</v>
      </c>
      <c r="G3353" s="140" t="s">
        <v>2832</v>
      </c>
      <c r="H3353" s="140">
        <v>124510054119.27754</v>
      </c>
      <c r="I3353" s="140">
        <v>16320799657.549643</v>
      </c>
      <c r="J3353" s="140">
        <v>19104404133.127312</v>
      </c>
      <c r="K3353" s="140">
        <v>15544795327.115227</v>
      </c>
      <c r="L3353" s="140">
        <v>1320910779.2300549</v>
      </c>
      <c r="M3353" s="140">
        <v>4698982140.9609079</v>
      </c>
      <c r="N3353" s="140">
        <v>0</v>
      </c>
      <c r="O3353" s="140">
        <v>0</v>
      </c>
      <c r="P3353" s="140">
        <v>3141933565.4884787</v>
      </c>
      <c r="Q3353" s="140">
        <v>6382968841.4357853</v>
      </c>
      <c r="R3353" s="140">
        <v>1491790266.8947196</v>
      </c>
      <c r="S3353" s="140">
        <v>4891178574.5410652</v>
      </c>
      <c r="T3353" s="140">
        <v>3559608806.0120821</v>
      </c>
      <c r="U3353" s="140">
        <v>0</v>
      </c>
      <c r="V3353" s="140">
        <v>0</v>
      </c>
      <c r="W3353" s="140">
        <v>0</v>
      </c>
      <c r="X3353" s="140">
        <v>0</v>
      </c>
      <c r="Y3353" s="140">
        <v>3559608806.0120821</v>
      </c>
      <c r="Z3353" s="140">
        <v>81391286778.976288</v>
      </c>
      <c r="AA3353" s="140">
        <v>44660993913.605141</v>
      </c>
      <c r="AB3353" s="140">
        <v>37345604914.787529</v>
      </c>
      <c r="AC3353" s="140">
        <v>7315388998.8175879</v>
      </c>
      <c r="AD3353" s="140">
        <v>36730292865.371147</v>
      </c>
      <c r="AE3353" s="140">
        <v>30713938171.822075</v>
      </c>
      <c r="AF3353" s="140">
        <v>6016354693.549057</v>
      </c>
      <c r="AG3353" s="140">
        <v>7693563549.6243172</v>
      </c>
      <c r="AH3353" s="140">
        <v>2081044</v>
      </c>
      <c r="AI3353" s="44"/>
      <c r="AK3353" s="44"/>
      <c r="AL3353" s="4"/>
    </row>
    <row r="3354" spans="1:38" x14ac:dyDescent="0.35">
      <c r="A3354" s="140" t="s">
        <v>182</v>
      </c>
      <c r="B3354" s="140" t="s">
        <v>183</v>
      </c>
      <c r="C3354" s="140" t="s">
        <v>6</v>
      </c>
      <c r="D3354" s="140" t="s">
        <v>10</v>
      </c>
      <c r="E3354" s="140" t="s">
        <v>535</v>
      </c>
      <c r="F3354" s="140">
        <v>2010</v>
      </c>
      <c r="G3354" s="140" t="s">
        <v>2833</v>
      </c>
      <c r="H3354" s="140">
        <v>131137065249.04875</v>
      </c>
      <c r="I3354" s="140">
        <v>17561975068.41468</v>
      </c>
      <c r="J3354" s="140">
        <v>20219803611.540195</v>
      </c>
      <c r="K3354" s="140">
        <v>15984339465.00079</v>
      </c>
      <c r="L3354" s="140">
        <v>1395066398.6450005</v>
      </c>
      <c r="M3354" s="140">
        <v>4679352502.0181255</v>
      </c>
      <c r="N3354" s="140">
        <v>0</v>
      </c>
      <c r="O3354" s="140">
        <v>398781538.15329576</v>
      </c>
      <c r="P3354" s="140">
        <v>3224802640.7579093</v>
      </c>
      <c r="Q3354" s="140">
        <v>6286336385.4264584</v>
      </c>
      <c r="R3354" s="140">
        <v>1529606325.6503327</v>
      </c>
      <c r="S3354" s="140">
        <v>4756730059.7761259</v>
      </c>
      <c r="T3354" s="140">
        <v>4235464146.5394077</v>
      </c>
      <c r="U3354" s="140">
        <v>0</v>
      </c>
      <c r="V3354" s="140">
        <v>0</v>
      </c>
      <c r="W3354" s="140">
        <v>0</v>
      </c>
      <c r="X3354" s="140">
        <v>0</v>
      </c>
      <c r="Y3354" s="140">
        <v>4235464146.5394077</v>
      </c>
      <c r="Z3354" s="140">
        <v>88066147276.534225</v>
      </c>
      <c r="AA3354" s="140">
        <v>48356766322.994247</v>
      </c>
      <c r="AB3354" s="140">
        <v>40240037539.738419</v>
      </c>
      <c r="AC3354" s="140">
        <v>8116728783.255744</v>
      </c>
      <c r="AD3354" s="140">
        <v>39709380953.540077</v>
      </c>
      <c r="AE3354" s="140">
        <v>33044123951.075726</v>
      </c>
      <c r="AF3354" s="140">
        <v>6665257002.4642839</v>
      </c>
      <c r="AG3354" s="140">
        <v>5289139292.5596685</v>
      </c>
      <c r="AH3354" s="140">
        <v>2118874</v>
      </c>
      <c r="AI3354" s="44"/>
      <c r="AK3354" s="44"/>
      <c r="AL3354" s="4"/>
    </row>
    <row r="3355" spans="1:38" x14ac:dyDescent="0.35">
      <c r="A3355" s="140" t="s">
        <v>182</v>
      </c>
      <c r="B3355" s="140" t="s">
        <v>183</v>
      </c>
      <c r="C3355" s="140" t="s">
        <v>6</v>
      </c>
      <c r="D3355" s="140" t="s">
        <v>10</v>
      </c>
      <c r="E3355" s="140" t="s">
        <v>535</v>
      </c>
      <c r="F3355" s="140">
        <v>2011</v>
      </c>
      <c r="G3355" s="140" t="s">
        <v>2834</v>
      </c>
      <c r="H3355" s="140">
        <v>136227423122.7903</v>
      </c>
      <c r="I3355" s="140">
        <v>18658448034.428848</v>
      </c>
      <c r="J3355" s="140">
        <v>19674161118.665073</v>
      </c>
      <c r="K3355" s="140">
        <v>15658519792.977543</v>
      </c>
      <c r="L3355" s="140">
        <v>1492265917.6337073</v>
      </c>
      <c r="M3355" s="140">
        <v>4824884565.229249</v>
      </c>
      <c r="N3355" s="140">
        <v>0</v>
      </c>
      <c r="O3355" s="140">
        <v>0</v>
      </c>
      <c r="P3355" s="140">
        <v>3238254531.3685379</v>
      </c>
      <c r="Q3355" s="140">
        <v>6103114778.746048</v>
      </c>
      <c r="R3355" s="140">
        <v>1564713336.5787032</v>
      </c>
      <c r="S3355" s="140">
        <v>4538401442.167345</v>
      </c>
      <c r="T3355" s="140">
        <v>4015641325.6875315</v>
      </c>
      <c r="U3355" s="140">
        <v>0</v>
      </c>
      <c r="V3355" s="140">
        <v>0</v>
      </c>
      <c r="W3355" s="140">
        <v>0</v>
      </c>
      <c r="X3355" s="140">
        <v>0</v>
      </c>
      <c r="Y3355" s="140">
        <v>4015641325.6875315</v>
      </c>
      <c r="Z3355" s="140">
        <v>94221670306.979218</v>
      </c>
      <c r="AA3355" s="140">
        <v>51796015861.787094</v>
      </c>
      <c r="AB3355" s="140">
        <v>43501271002.530304</v>
      </c>
      <c r="AC3355" s="140">
        <v>8294744859.2568197</v>
      </c>
      <c r="AD3355" s="140">
        <v>42425654445.192017</v>
      </c>
      <c r="AE3355" s="140">
        <v>35631502940.394745</v>
      </c>
      <c r="AF3355" s="140">
        <v>6794151504.7972507</v>
      </c>
      <c r="AG3355" s="140">
        <v>3673143662.7171636</v>
      </c>
      <c r="AH3355" s="140">
        <v>2156701</v>
      </c>
      <c r="AI3355" s="44"/>
      <c r="AK3355" s="44"/>
      <c r="AL3355" s="4"/>
    </row>
    <row r="3356" spans="1:38" x14ac:dyDescent="0.35">
      <c r="A3356" s="140" t="s">
        <v>182</v>
      </c>
      <c r="B3356" s="140" t="s">
        <v>183</v>
      </c>
      <c r="C3356" s="140" t="s">
        <v>6</v>
      </c>
      <c r="D3356" s="140" t="s">
        <v>10</v>
      </c>
      <c r="E3356" s="140" t="s">
        <v>535</v>
      </c>
      <c r="F3356" s="140">
        <v>2012</v>
      </c>
      <c r="G3356" s="140" t="s">
        <v>2835</v>
      </c>
      <c r="H3356" s="140">
        <v>143102043306.46832</v>
      </c>
      <c r="I3356" s="140">
        <v>20369157204.8139</v>
      </c>
      <c r="J3356" s="140">
        <v>18139586529.261349</v>
      </c>
      <c r="K3356" s="140">
        <v>15543667505.984791</v>
      </c>
      <c r="L3356" s="140">
        <v>1548184531.497726</v>
      </c>
      <c r="M3356" s="140">
        <v>4930663913.2573185</v>
      </c>
      <c r="N3356" s="140">
        <v>0</v>
      </c>
      <c r="O3356" s="140">
        <v>0</v>
      </c>
      <c r="P3356" s="140">
        <v>3220256462.0988626</v>
      </c>
      <c r="Q3356" s="140">
        <v>5844562599.1308851</v>
      </c>
      <c r="R3356" s="140">
        <v>1545734728.3176768</v>
      </c>
      <c r="S3356" s="140">
        <v>4298827870.8132086</v>
      </c>
      <c r="T3356" s="140">
        <v>2595919023.2765546</v>
      </c>
      <c r="U3356" s="140">
        <v>0</v>
      </c>
      <c r="V3356" s="140">
        <v>0</v>
      </c>
      <c r="W3356" s="140">
        <v>0</v>
      </c>
      <c r="X3356" s="140">
        <v>0</v>
      </c>
      <c r="Y3356" s="140">
        <v>2595919023.2765546</v>
      </c>
      <c r="Z3356" s="140">
        <v>99308856785.145264</v>
      </c>
      <c r="AA3356" s="140">
        <v>54710195089.932732</v>
      </c>
      <c r="AB3356" s="140">
        <v>46088863172.225014</v>
      </c>
      <c r="AC3356" s="140">
        <v>8621331917.7078133</v>
      </c>
      <c r="AD3356" s="140">
        <v>44598661695.212418</v>
      </c>
      <c r="AE3356" s="140">
        <v>37570723576.403954</v>
      </c>
      <c r="AF3356" s="140">
        <v>7027938118.8084917</v>
      </c>
      <c r="AG3356" s="140">
        <v>5284442787.247817</v>
      </c>
      <c r="AH3356" s="140">
        <v>2194784</v>
      </c>
      <c r="AI3356" s="44"/>
      <c r="AK3356" s="44"/>
      <c r="AL3356" s="4"/>
    </row>
    <row r="3357" spans="1:38" x14ac:dyDescent="0.35">
      <c r="A3357" s="140" t="s">
        <v>182</v>
      </c>
      <c r="B3357" s="140" t="s">
        <v>183</v>
      </c>
      <c r="C3357" s="140" t="s">
        <v>6</v>
      </c>
      <c r="D3357" s="140" t="s">
        <v>10</v>
      </c>
      <c r="E3357" s="140" t="s">
        <v>535</v>
      </c>
      <c r="F3357" s="140">
        <v>2013</v>
      </c>
      <c r="G3357" s="140" t="s">
        <v>2836</v>
      </c>
      <c r="H3357" s="140">
        <v>150675380523.95313</v>
      </c>
      <c r="I3357" s="140">
        <v>22367456108.109165</v>
      </c>
      <c r="J3357" s="140">
        <v>19710250848.484058</v>
      </c>
      <c r="K3357" s="140">
        <v>17415281153.541718</v>
      </c>
      <c r="L3357" s="140">
        <v>1556250922.2470632</v>
      </c>
      <c r="M3357" s="140">
        <v>4919595978.7321758</v>
      </c>
      <c r="N3357" s="140">
        <v>0</v>
      </c>
      <c r="O3357" s="140">
        <v>1906733664.844063</v>
      </c>
      <c r="P3357" s="140">
        <v>3281068828.850451</v>
      </c>
      <c r="Q3357" s="140">
        <v>5751631758.8679647</v>
      </c>
      <c r="R3357" s="140">
        <v>1570216056.1999369</v>
      </c>
      <c r="S3357" s="140">
        <v>4181415702.6680279</v>
      </c>
      <c r="T3357" s="140">
        <v>2294969694.9423418</v>
      </c>
      <c r="U3357" s="140">
        <v>0</v>
      </c>
      <c r="V3357" s="140">
        <v>0</v>
      </c>
      <c r="W3357" s="140">
        <v>0</v>
      </c>
      <c r="X3357" s="140">
        <v>0</v>
      </c>
      <c r="Y3357" s="140">
        <v>2294969694.9423418</v>
      </c>
      <c r="Z3357" s="140">
        <v>104792278632.53807</v>
      </c>
      <c r="AA3357" s="140">
        <v>60467852014.177353</v>
      </c>
      <c r="AB3357" s="140">
        <v>52674619459.415947</v>
      </c>
      <c r="AC3357" s="140">
        <v>7793232554.7613726</v>
      </c>
      <c r="AD3357" s="140">
        <v>44324426618.360718</v>
      </c>
      <c r="AE3357" s="140">
        <v>38611794980.43927</v>
      </c>
      <c r="AF3357" s="140">
        <v>5712631637.9214211</v>
      </c>
      <c r="AG3357" s="140">
        <v>3805394934.8218002</v>
      </c>
      <c r="AH3357" s="140">
        <v>2233510</v>
      </c>
      <c r="AI3357" s="44"/>
      <c r="AK3357" s="44"/>
      <c r="AL3357" s="4"/>
    </row>
    <row r="3358" spans="1:38" x14ac:dyDescent="0.35">
      <c r="A3358" s="140" t="s">
        <v>182</v>
      </c>
      <c r="B3358" s="140" t="s">
        <v>183</v>
      </c>
      <c r="C3358" s="140" t="s">
        <v>6</v>
      </c>
      <c r="D3358" s="140" t="s">
        <v>10</v>
      </c>
      <c r="E3358" s="140" t="s">
        <v>535</v>
      </c>
      <c r="F3358" s="140">
        <v>2014</v>
      </c>
      <c r="G3358" s="140" t="s">
        <v>2837</v>
      </c>
      <c r="H3358" s="140">
        <v>161361215896.25403</v>
      </c>
      <c r="I3358" s="140">
        <v>25343123570.868729</v>
      </c>
      <c r="J3358" s="140">
        <v>18151799893.418056</v>
      </c>
      <c r="K3358" s="140">
        <v>15879816565.002254</v>
      </c>
      <c r="L3358" s="140">
        <v>1633215270.695533</v>
      </c>
      <c r="M3358" s="140">
        <v>5266039512.6389399</v>
      </c>
      <c r="N3358" s="140">
        <v>0</v>
      </c>
      <c r="O3358" s="140">
        <v>0</v>
      </c>
      <c r="P3358" s="140">
        <v>3350305007.6730127</v>
      </c>
      <c r="Q3358" s="140">
        <v>5630256773.9947691</v>
      </c>
      <c r="R3358" s="140">
        <v>1545798223.7123961</v>
      </c>
      <c r="S3358" s="140">
        <v>4084458550.282373</v>
      </c>
      <c r="T3358" s="140">
        <v>2271983328.4158034</v>
      </c>
      <c r="U3358" s="140">
        <v>0</v>
      </c>
      <c r="V3358" s="140">
        <v>0</v>
      </c>
      <c r="W3358" s="140">
        <v>0</v>
      </c>
      <c r="X3358" s="140">
        <v>0</v>
      </c>
      <c r="Y3358" s="140">
        <v>2271983328.4158034</v>
      </c>
      <c r="Z3358" s="140">
        <v>115662558934.64642</v>
      </c>
      <c r="AA3358" s="140">
        <v>52433255653.716988</v>
      </c>
      <c r="AB3358" s="140">
        <v>45262484128.339203</v>
      </c>
      <c r="AC3358" s="140">
        <v>7170771525.3777199</v>
      </c>
      <c r="AD3358" s="140">
        <v>63229303280.929565</v>
      </c>
      <c r="AE3358" s="140">
        <v>54582064388.674652</v>
      </c>
      <c r="AF3358" s="140">
        <v>8647238892.2548294</v>
      </c>
      <c r="AG3358" s="140">
        <v>2203733497.3207994</v>
      </c>
      <c r="AH3358" s="140">
        <v>2273430</v>
      </c>
      <c r="AI3358" s="44"/>
      <c r="AK3358" s="44"/>
      <c r="AL3358" s="4"/>
    </row>
    <row r="3359" spans="1:38" x14ac:dyDescent="0.35">
      <c r="A3359" s="140" t="s">
        <v>182</v>
      </c>
      <c r="B3359" s="140" t="s">
        <v>183</v>
      </c>
      <c r="C3359" s="140" t="s">
        <v>6</v>
      </c>
      <c r="D3359" s="140" t="s">
        <v>10</v>
      </c>
      <c r="E3359" s="140" t="s">
        <v>535</v>
      </c>
      <c r="F3359" s="140">
        <v>2015</v>
      </c>
      <c r="G3359" s="140" t="s">
        <v>2838</v>
      </c>
      <c r="H3359" s="140">
        <v>161724071587.84406</v>
      </c>
      <c r="I3359" s="140">
        <v>28546672880.108845</v>
      </c>
      <c r="J3359" s="140">
        <v>18798083684.634537</v>
      </c>
      <c r="K3359" s="140">
        <v>16839781104.339123</v>
      </c>
      <c r="L3359" s="140">
        <v>1957509357.3936048</v>
      </c>
      <c r="M3359" s="140">
        <v>5511142343.5679617</v>
      </c>
      <c r="N3359" s="140">
        <v>0</v>
      </c>
      <c r="O3359" s="140">
        <v>473789118.74707758</v>
      </c>
      <c r="P3359" s="140">
        <v>3361228080.2278852</v>
      </c>
      <c r="Q3359" s="140">
        <v>5536112204.4025917</v>
      </c>
      <c r="R3359" s="140">
        <v>1439959886.0107346</v>
      </c>
      <c r="S3359" s="140">
        <v>4096152318.3918576</v>
      </c>
      <c r="T3359" s="140">
        <v>1958302580.2954149</v>
      </c>
      <c r="U3359" s="140">
        <v>0</v>
      </c>
      <c r="V3359" s="140">
        <v>0</v>
      </c>
      <c r="W3359" s="140">
        <v>0</v>
      </c>
      <c r="X3359" s="140">
        <v>0</v>
      </c>
      <c r="Y3359" s="140">
        <v>1958302580.2954149</v>
      </c>
      <c r="Z3359" s="140">
        <v>114394926205.53769</v>
      </c>
      <c r="AA3359" s="140">
        <v>73687245449.339813</v>
      </c>
      <c r="AB3359" s="140">
        <v>64801987367.628799</v>
      </c>
      <c r="AC3359" s="140">
        <v>8885258081.7110825</v>
      </c>
      <c r="AD3359" s="140">
        <v>40707680756.197731</v>
      </c>
      <c r="AE3359" s="140">
        <v>35799120974.635689</v>
      </c>
      <c r="AF3359" s="140">
        <v>4908559781.5620518</v>
      </c>
      <c r="AG3359" s="140">
        <v>-15611182.437019924</v>
      </c>
      <c r="AH3359" s="140">
        <v>2314904</v>
      </c>
      <c r="AI3359" s="44"/>
      <c r="AK3359" s="44"/>
      <c r="AL3359" s="4"/>
    </row>
    <row r="3360" spans="1:38" x14ac:dyDescent="0.35">
      <c r="A3360" s="140" t="s">
        <v>182</v>
      </c>
      <c r="B3360" s="140" t="s">
        <v>183</v>
      </c>
      <c r="C3360" s="140" t="s">
        <v>6</v>
      </c>
      <c r="D3360" s="140" t="s">
        <v>10</v>
      </c>
      <c r="E3360" s="140" t="s">
        <v>535</v>
      </c>
      <c r="F3360" s="140">
        <v>2016</v>
      </c>
      <c r="G3360" s="140" t="s">
        <v>2839</v>
      </c>
      <c r="H3360" s="140">
        <v>159776725019.53323</v>
      </c>
      <c r="I3360" s="140">
        <v>30332222584.049774</v>
      </c>
      <c r="J3360" s="140">
        <v>19014236827.91016</v>
      </c>
      <c r="K3360" s="140">
        <v>17022859317.729477</v>
      </c>
      <c r="L3360" s="140">
        <v>2331965203.4500074</v>
      </c>
      <c r="M3360" s="140">
        <v>5341713623.6327124</v>
      </c>
      <c r="N3360" s="140">
        <v>0</v>
      </c>
      <c r="O3360" s="140">
        <v>477980347.96786469</v>
      </c>
      <c r="P3360" s="140">
        <v>3395384189.1681147</v>
      </c>
      <c r="Q3360" s="140">
        <v>5475815953.5107765</v>
      </c>
      <c r="R3360" s="140">
        <v>1339677451.7687562</v>
      </c>
      <c r="S3360" s="140">
        <v>4136138501.7420206</v>
      </c>
      <c r="T3360" s="140">
        <v>1991377510.1806841</v>
      </c>
      <c r="U3360" s="140">
        <v>0</v>
      </c>
      <c r="V3360" s="140">
        <v>0</v>
      </c>
      <c r="W3360" s="140">
        <v>0</v>
      </c>
      <c r="X3360" s="140">
        <v>0</v>
      </c>
      <c r="Y3360" s="140">
        <v>1991377510.1806841</v>
      </c>
      <c r="Z3360" s="140">
        <v>111600950416.89825</v>
      </c>
      <c r="AA3360" s="140">
        <v>71906819929.715286</v>
      </c>
      <c r="AB3360" s="140">
        <v>62774921482.205788</v>
      </c>
      <c r="AC3360" s="140">
        <v>9131898447.5094242</v>
      </c>
      <c r="AD3360" s="140">
        <v>39694130487.182976</v>
      </c>
      <c r="AE3360" s="140">
        <v>34653123682.467499</v>
      </c>
      <c r="AF3360" s="140">
        <v>5041006804.7154408</v>
      </c>
      <c r="AG3360" s="140">
        <v>-1170684809.3250155</v>
      </c>
      <c r="AH3360" s="140">
        <v>2358041</v>
      </c>
      <c r="AI3360" s="44"/>
      <c r="AK3360" s="44"/>
      <c r="AL3360" s="4"/>
    </row>
    <row r="3361" spans="1:38" x14ac:dyDescent="0.35">
      <c r="A3361" s="140" t="s">
        <v>182</v>
      </c>
      <c r="B3361" s="140" t="s">
        <v>183</v>
      </c>
      <c r="C3361" s="140" t="s">
        <v>6</v>
      </c>
      <c r="D3361" s="140" t="s">
        <v>10</v>
      </c>
      <c r="E3361" s="140" t="s">
        <v>535</v>
      </c>
      <c r="F3361" s="140">
        <v>2017</v>
      </c>
      <c r="G3361" s="140" t="s">
        <v>2840</v>
      </c>
      <c r="H3361" s="140">
        <v>160847062332.47992</v>
      </c>
      <c r="I3361" s="140">
        <v>31277657870.328159</v>
      </c>
      <c r="J3361" s="140">
        <v>19801132083.987938</v>
      </c>
      <c r="K3361" s="140">
        <v>17162250125.131176</v>
      </c>
      <c r="L3361" s="140">
        <v>2536892252.2650995</v>
      </c>
      <c r="M3361" s="140">
        <v>5286527098.5038891</v>
      </c>
      <c r="N3361" s="140">
        <v>0</v>
      </c>
      <c r="O3361" s="140">
        <v>464711555.79923838</v>
      </c>
      <c r="P3361" s="140">
        <v>3447121010.3828187</v>
      </c>
      <c r="Q3361" s="140">
        <v>5426998208.18013</v>
      </c>
      <c r="R3361" s="140">
        <v>1227938895.1572299</v>
      </c>
      <c r="S3361" s="140">
        <v>4199059313.0229006</v>
      </c>
      <c r="T3361" s="140">
        <v>2638881958.8567605</v>
      </c>
      <c r="U3361" s="140">
        <v>0</v>
      </c>
      <c r="V3361" s="140">
        <v>0</v>
      </c>
      <c r="W3361" s="140">
        <v>0</v>
      </c>
      <c r="X3361" s="140">
        <v>0</v>
      </c>
      <c r="Y3361" s="140">
        <v>2638881958.8567605</v>
      </c>
      <c r="Z3361" s="140">
        <v>111097594290.7933</v>
      </c>
      <c r="AA3361" s="140">
        <v>71466677343.809067</v>
      </c>
      <c r="AB3361" s="140">
        <v>62390675366.215073</v>
      </c>
      <c r="AC3361" s="140">
        <v>9076001977.5939274</v>
      </c>
      <c r="AD3361" s="140">
        <v>39630916946.984222</v>
      </c>
      <c r="AE3361" s="140">
        <v>34597938026.552483</v>
      </c>
      <c r="AF3361" s="140">
        <v>5032978920.4317713</v>
      </c>
      <c r="AG3361" s="140">
        <v>-1329321912.6294136</v>
      </c>
      <c r="AH3361" s="140">
        <v>2402603</v>
      </c>
      <c r="AI3361" s="44"/>
      <c r="AK3361" s="44"/>
      <c r="AL3361" s="4"/>
    </row>
    <row r="3362" spans="1:38" x14ac:dyDescent="0.35">
      <c r="A3362" s="140" t="s">
        <v>182</v>
      </c>
      <c r="B3362" s="140" t="s">
        <v>183</v>
      </c>
      <c r="C3362" s="140" t="s">
        <v>6</v>
      </c>
      <c r="D3362" s="140" t="s">
        <v>10</v>
      </c>
      <c r="E3362" s="140" t="s">
        <v>535</v>
      </c>
      <c r="F3362" s="140">
        <v>2018</v>
      </c>
      <c r="G3362" s="140" t="s">
        <v>2841</v>
      </c>
      <c r="H3362" s="140">
        <v>161879585584.82123</v>
      </c>
      <c r="I3362" s="140">
        <v>32038200700.265732</v>
      </c>
      <c r="J3362" s="140">
        <v>19652123292.291637</v>
      </c>
      <c r="K3362" s="140">
        <v>17206317959.137806</v>
      </c>
      <c r="L3362" s="140">
        <v>2473720559.2198448</v>
      </c>
      <c r="M3362" s="140">
        <v>5309816976.2270031</v>
      </c>
      <c r="N3362" s="140">
        <v>0</v>
      </c>
      <c r="O3362" s="140">
        <v>454206124.5057925</v>
      </c>
      <c r="P3362" s="140">
        <v>3495883610.0116277</v>
      </c>
      <c r="Q3362" s="140">
        <v>5472690689.1735382</v>
      </c>
      <c r="R3362" s="140">
        <v>1214231938.9153857</v>
      </c>
      <c r="S3362" s="140">
        <v>4258458750.2581525</v>
      </c>
      <c r="T3362" s="140">
        <v>2445805333.1538305</v>
      </c>
      <c r="U3362" s="140">
        <v>0</v>
      </c>
      <c r="V3362" s="140">
        <v>0</v>
      </c>
      <c r="W3362" s="140">
        <v>0</v>
      </c>
      <c r="X3362" s="140">
        <v>0</v>
      </c>
      <c r="Y3362" s="140">
        <v>2445805333.1538305</v>
      </c>
      <c r="Z3362" s="140">
        <v>112423291592.26389</v>
      </c>
      <c r="AA3362" s="140">
        <v>72237792692.520721</v>
      </c>
      <c r="AB3362" s="140">
        <v>63063861936.229164</v>
      </c>
      <c r="AC3362" s="140">
        <v>9173930756.2916107</v>
      </c>
      <c r="AD3362" s="140">
        <v>40185498899.743164</v>
      </c>
      <c r="AE3362" s="140">
        <v>35082090135.82283</v>
      </c>
      <c r="AF3362" s="140">
        <v>5103408763.9204197</v>
      </c>
      <c r="AG3362" s="140">
        <v>-2234030000</v>
      </c>
      <c r="AH3362" s="140">
        <v>2448255</v>
      </c>
      <c r="AI3362" s="44"/>
      <c r="AK3362" s="44"/>
      <c r="AL3362" s="4"/>
    </row>
    <row r="3363" spans="1:38" x14ac:dyDescent="0.35">
      <c r="A3363" s="140" t="s">
        <v>4591</v>
      </c>
      <c r="B3363" s="140" t="s">
        <v>4592</v>
      </c>
      <c r="C3363" s="140" t="s">
        <v>281</v>
      </c>
      <c r="D3363" s="140" t="s">
        <v>9</v>
      </c>
      <c r="E3363" s="140" t="s">
        <v>535</v>
      </c>
      <c r="F3363" s="140">
        <v>1995</v>
      </c>
      <c r="G3363" s="140" t="s">
        <v>5701</v>
      </c>
      <c r="H3363" s="140" t="s">
        <v>728</v>
      </c>
      <c r="I3363" s="140" t="s">
        <v>728</v>
      </c>
      <c r="J3363" s="140">
        <v>2027878567.2326431</v>
      </c>
      <c r="K3363" s="140">
        <v>2027878567.2326431</v>
      </c>
      <c r="L3363" s="140">
        <v>0</v>
      </c>
      <c r="M3363" s="140">
        <v>1962201679.4992237</v>
      </c>
      <c r="N3363" s="140">
        <v>0</v>
      </c>
      <c r="O3363" s="140">
        <v>65676887.733419538</v>
      </c>
      <c r="P3363" s="140">
        <v>0</v>
      </c>
      <c r="Q3363" s="140">
        <v>0</v>
      </c>
      <c r="R3363" s="140">
        <v>0</v>
      </c>
      <c r="S3363" s="140">
        <v>0</v>
      </c>
      <c r="T3363" s="140">
        <v>0</v>
      </c>
      <c r="U3363" s="140">
        <v>0</v>
      </c>
      <c r="V3363" s="140" t="s">
        <v>728</v>
      </c>
      <c r="W3363" s="140" t="s">
        <v>728</v>
      </c>
      <c r="X3363" s="140" t="s">
        <v>728</v>
      </c>
      <c r="Y3363" s="140">
        <v>0</v>
      </c>
      <c r="Z3363" s="140" t="s">
        <v>728</v>
      </c>
      <c r="AA3363" s="140" t="s">
        <v>728</v>
      </c>
      <c r="AB3363" s="140" t="s">
        <v>728</v>
      </c>
      <c r="AC3363" s="140" t="s">
        <v>728</v>
      </c>
      <c r="AD3363" s="140" t="s">
        <v>728</v>
      </c>
      <c r="AE3363" s="140" t="s">
        <v>728</v>
      </c>
      <c r="AF3363" s="140" t="s">
        <v>728</v>
      </c>
      <c r="AG3363" s="140" t="s">
        <v>728</v>
      </c>
      <c r="AH3363" s="140">
        <v>193816</v>
      </c>
      <c r="AI3363" s="44"/>
      <c r="AK3363" s="44"/>
      <c r="AL3363" s="4"/>
    </row>
    <row r="3364" spans="1:38" x14ac:dyDescent="0.35">
      <c r="A3364" s="140" t="s">
        <v>4591</v>
      </c>
      <c r="B3364" s="140" t="s">
        <v>4592</v>
      </c>
      <c r="C3364" s="140" t="s">
        <v>281</v>
      </c>
      <c r="D3364" s="140" t="s">
        <v>9</v>
      </c>
      <c r="E3364" s="140" t="s">
        <v>535</v>
      </c>
      <c r="F3364" s="140">
        <v>1996</v>
      </c>
      <c r="G3364" s="140" t="s">
        <v>5702</v>
      </c>
      <c r="H3364" s="140" t="s">
        <v>728</v>
      </c>
      <c r="I3364" s="140" t="s">
        <v>728</v>
      </c>
      <c r="J3364" s="140">
        <v>2087451645.1226714</v>
      </c>
      <c r="K3364" s="140">
        <v>2087451645.1226714</v>
      </c>
      <c r="L3364" s="140">
        <v>0</v>
      </c>
      <c r="M3364" s="140">
        <v>2020592607.7352989</v>
      </c>
      <c r="N3364" s="140">
        <v>0</v>
      </c>
      <c r="O3364" s="140">
        <v>66859037.387372389</v>
      </c>
      <c r="P3364" s="140">
        <v>0</v>
      </c>
      <c r="Q3364" s="140">
        <v>0</v>
      </c>
      <c r="R3364" s="140">
        <v>0</v>
      </c>
      <c r="S3364" s="140">
        <v>0</v>
      </c>
      <c r="T3364" s="140">
        <v>0</v>
      </c>
      <c r="U3364" s="140">
        <v>0</v>
      </c>
      <c r="V3364" s="140" t="s">
        <v>728</v>
      </c>
      <c r="W3364" s="140" t="s">
        <v>728</v>
      </c>
      <c r="X3364" s="140" t="s">
        <v>728</v>
      </c>
      <c r="Y3364" s="140">
        <v>0</v>
      </c>
      <c r="Z3364" s="140" t="s">
        <v>728</v>
      </c>
      <c r="AA3364" s="140" t="s">
        <v>728</v>
      </c>
      <c r="AB3364" s="140" t="s">
        <v>728</v>
      </c>
      <c r="AC3364" s="140" t="s">
        <v>728</v>
      </c>
      <c r="AD3364" s="140" t="s">
        <v>728</v>
      </c>
      <c r="AE3364" s="140" t="s">
        <v>728</v>
      </c>
      <c r="AF3364" s="140" t="s">
        <v>728</v>
      </c>
      <c r="AG3364" s="140" t="s">
        <v>728</v>
      </c>
      <c r="AH3364" s="140">
        <v>197564</v>
      </c>
      <c r="AI3364" s="44"/>
      <c r="AK3364" s="44"/>
      <c r="AL3364" s="4"/>
    </row>
    <row r="3365" spans="1:38" x14ac:dyDescent="0.35">
      <c r="A3365" s="140" t="s">
        <v>4591</v>
      </c>
      <c r="B3365" s="140" t="s">
        <v>4592</v>
      </c>
      <c r="C3365" s="140" t="s">
        <v>281</v>
      </c>
      <c r="D3365" s="140" t="s">
        <v>9</v>
      </c>
      <c r="E3365" s="140" t="s">
        <v>535</v>
      </c>
      <c r="F3365" s="140">
        <v>1997</v>
      </c>
      <c r="G3365" s="140" t="s">
        <v>5703</v>
      </c>
      <c r="H3365" s="140" t="s">
        <v>728</v>
      </c>
      <c r="I3365" s="140" t="s">
        <v>728</v>
      </c>
      <c r="J3365" s="140">
        <v>2062932908.8281298</v>
      </c>
      <c r="K3365" s="140">
        <v>2062932908.8281298</v>
      </c>
      <c r="L3365" s="140">
        <v>0</v>
      </c>
      <c r="M3365" s="140">
        <v>2006599205.7844014</v>
      </c>
      <c r="N3365" s="140">
        <v>0</v>
      </c>
      <c r="O3365" s="140">
        <v>56333703.043728277</v>
      </c>
      <c r="P3365" s="140">
        <v>0</v>
      </c>
      <c r="Q3365" s="140">
        <v>0</v>
      </c>
      <c r="R3365" s="140">
        <v>0</v>
      </c>
      <c r="S3365" s="140">
        <v>0</v>
      </c>
      <c r="T3365" s="140">
        <v>0</v>
      </c>
      <c r="U3365" s="140">
        <v>0</v>
      </c>
      <c r="V3365" s="140" t="s">
        <v>728</v>
      </c>
      <c r="W3365" s="140" t="s">
        <v>728</v>
      </c>
      <c r="X3365" s="140" t="s">
        <v>728</v>
      </c>
      <c r="Y3365" s="140">
        <v>0</v>
      </c>
      <c r="Z3365" s="140" t="s">
        <v>728</v>
      </c>
      <c r="AA3365" s="140" t="s">
        <v>728</v>
      </c>
      <c r="AB3365" s="140" t="s">
        <v>728</v>
      </c>
      <c r="AC3365" s="140" t="s">
        <v>728</v>
      </c>
      <c r="AD3365" s="140" t="s">
        <v>728</v>
      </c>
      <c r="AE3365" s="140" t="s">
        <v>728</v>
      </c>
      <c r="AF3365" s="140" t="s">
        <v>728</v>
      </c>
      <c r="AG3365" s="140" t="s">
        <v>728</v>
      </c>
      <c r="AH3365" s="140">
        <v>201418</v>
      </c>
      <c r="AI3365" s="44"/>
      <c r="AK3365" s="44"/>
      <c r="AL3365" s="4"/>
    </row>
    <row r="3366" spans="1:38" x14ac:dyDescent="0.35">
      <c r="A3366" s="140" t="s">
        <v>4591</v>
      </c>
      <c r="B3366" s="140" t="s">
        <v>4592</v>
      </c>
      <c r="C3366" s="140" t="s">
        <v>281</v>
      </c>
      <c r="D3366" s="140" t="s">
        <v>9</v>
      </c>
      <c r="E3366" s="140" t="s">
        <v>535</v>
      </c>
      <c r="F3366" s="140">
        <v>1998</v>
      </c>
      <c r="G3366" s="140" t="s">
        <v>5704</v>
      </c>
      <c r="H3366" s="140" t="s">
        <v>728</v>
      </c>
      <c r="I3366" s="140" t="s">
        <v>728</v>
      </c>
      <c r="J3366" s="140">
        <v>2081307908.0203607</v>
      </c>
      <c r="K3366" s="140">
        <v>2081307908.0203607</v>
      </c>
      <c r="L3366" s="140">
        <v>0</v>
      </c>
      <c r="M3366" s="140">
        <v>2023537247.3155022</v>
      </c>
      <c r="N3366" s="140">
        <v>0</v>
      </c>
      <c r="O3366" s="140">
        <v>57770660.704858579</v>
      </c>
      <c r="P3366" s="140">
        <v>0</v>
      </c>
      <c r="Q3366" s="140">
        <v>0</v>
      </c>
      <c r="R3366" s="140">
        <v>0</v>
      </c>
      <c r="S3366" s="140">
        <v>0</v>
      </c>
      <c r="T3366" s="140">
        <v>0</v>
      </c>
      <c r="U3366" s="140">
        <v>0</v>
      </c>
      <c r="V3366" s="140" t="s">
        <v>728</v>
      </c>
      <c r="W3366" s="140" t="s">
        <v>728</v>
      </c>
      <c r="X3366" s="140" t="s">
        <v>728</v>
      </c>
      <c r="Y3366" s="140">
        <v>0</v>
      </c>
      <c r="Z3366" s="140" t="s">
        <v>728</v>
      </c>
      <c r="AA3366" s="140" t="s">
        <v>728</v>
      </c>
      <c r="AB3366" s="140" t="s">
        <v>728</v>
      </c>
      <c r="AC3366" s="140" t="s">
        <v>728</v>
      </c>
      <c r="AD3366" s="140" t="s">
        <v>728</v>
      </c>
      <c r="AE3366" s="140" t="s">
        <v>728</v>
      </c>
      <c r="AF3366" s="140" t="s">
        <v>728</v>
      </c>
      <c r="AG3366" s="140" t="s">
        <v>728</v>
      </c>
      <c r="AH3366" s="140">
        <v>205279</v>
      </c>
      <c r="AI3366" s="44"/>
      <c r="AK3366" s="44"/>
      <c r="AL3366" s="4"/>
    </row>
    <row r="3367" spans="1:38" x14ac:dyDescent="0.35">
      <c r="A3367" s="140" t="s">
        <v>4591</v>
      </c>
      <c r="B3367" s="140" t="s">
        <v>4592</v>
      </c>
      <c r="C3367" s="140" t="s">
        <v>281</v>
      </c>
      <c r="D3367" s="140" t="s">
        <v>9</v>
      </c>
      <c r="E3367" s="140" t="s">
        <v>535</v>
      </c>
      <c r="F3367" s="140">
        <v>1999</v>
      </c>
      <c r="G3367" s="140" t="s">
        <v>5705</v>
      </c>
      <c r="H3367" s="140" t="s">
        <v>728</v>
      </c>
      <c r="I3367" s="140" t="s">
        <v>728</v>
      </c>
      <c r="J3367" s="140">
        <v>2156365234.1056881</v>
      </c>
      <c r="K3367" s="140">
        <v>2156365234.1056881</v>
      </c>
      <c r="L3367" s="140">
        <v>0</v>
      </c>
      <c r="M3367" s="140">
        <v>2099929162.111347</v>
      </c>
      <c r="N3367" s="140">
        <v>0</v>
      </c>
      <c r="O3367" s="140">
        <v>56436071.994340904</v>
      </c>
      <c r="P3367" s="140">
        <v>0</v>
      </c>
      <c r="Q3367" s="140">
        <v>0</v>
      </c>
      <c r="R3367" s="140">
        <v>0</v>
      </c>
      <c r="S3367" s="140">
        <v>0</v>
      </c>
      <c r="T3367" s="140">
        <v>0</v>
      </c>
      <c r="U3367" s="140">
        <v>0</v>
      </c>
      <c r="V3367" s="140" t="s">
        <v>728</v>
      </c>
      <c r="W3367" s="140" t="s">
        <v>728</v>
      </c>
      <c r="X3367" s="140" t="s">
        <v>728</v>
      </c>
      <c r="Y3367" s="140">
        <v>0</v>
      </c>
      <c r="Z3367" s="140" t="s">
        <v>728</v>
      </c>
      <c r="AA3367" s="140" t="s">
        <v>728</v>
      </c>
      <c r="AB3367" s="140" t="s">
        <v>728</v>
      </c>
      <c r="AC3367" s="140" t="s">
        <v>728</v>
      </c>
      <c r="AD3367" s="140" t="s">
        <v>728</v>
      </c>
      <c r="AE3367" s="140" t="s">
        <v>728</v>
      </c>
      <c r="AF3367" s="140" t="s">
        <v>728</v>
      </c>
      <c r="AG3367" s="140" t="s">
        <v>728</v>
      </c>
      <c r="AH3367" s="140">
        <v>209214</v>
      </c>
      <c r="AI3367" s="44"/>
      <c r="AK3367" s="44"/>
      <c r="AL3367" s="4"/>
    </row>
    <row r="3368" spans="1:38" x14ac:dyDescent="0.35">
      <c r="A3368" s="140" t="s">
        <v>4591</v>
      </c>
      <c r="B3368" s="140" t="s">
        <v>4592</v>
      </c>
      <c r="C3368" s="140" t="s">
        <v>281</v>
      </c>
      <c r="D3368" s="140" t="s">
        <v>9</v>
      </c>
      <c r="E3368" s="140" t="s">
        <v>535</v>
      </c>
      <c r="F3368" s="140">
        <v>2000</v>
      </c>
      <c r="G3368" s="140" t="s">
        <v>5706</v>
      </c>
      <c r="H3368" s="140" t="s">
        <v>728</v>
      </c>
      <c r="I3368" s="140" t="s">
        <v>728</v>
      </c>
      <c r="J3368" s="140">
        <v>2192601994.6849027</v>
      </c>
      <c r="K3368" s="140">
        <v>2192601994.6849027</v>
      </c>
      <c r="L3368" s="140">
        <v>0</v>
      </c>
      <c r="M3368" s="140">
        <v>2163509140.6594758</v>
      </c>
      <c r="N3368" s="140">
        <v>0</v>
      </c>
      <c r="O3368" s="140">
        <v>29092854.025427062</v>
      </c>
      <c r="P3368" s="140">
        <v>0</v>
      </c>
      <c r="Q3368" s="140">
        <v>0</v>
      </c>
      <c r="R3368" s="140">
        <v>0</v>
      </c>
      <c r="S3368" s="140">
        <v>0</v>
      </c>
      <c r="T3368" s="140">
        <v>0</v>
      </c>
      <c r="U3368" s="140">
        <v>0</v>
      </c>
      <c r="V3368" s="140" t="s">
        <v>728</v>
      </c>
      <c r="W3368" s="140" t="s">
        <v>728</v>
      </c>
      <c r="X3368" s="140" t="s">
        <v>728</v>
      </c>
      <c r="Y3368" s="140">
        <v>0</v>
      </c>
      <c r="Z3368" s="140" t="s">
        <v>728</v>
      </c>
      <c r="AA3368" s="140" t="s">
        <v>728</v>
      </c>
      <c r="AB3368" s="140" t="s">
        <v>728</v>
      </c>
      <c r="AC3368" s="140" t="s">
        <v>728</v>
      </c>
      <c r="AD3368" s="140" t="s">
        <v>728</v>
      </c>
      <c r="AE3368" s="140" t="s">
        <v>728</v>
      </c>
      <c r="AF3368" s="140" t="s">
        <v>728</v>
      </c>
      <c r="AG3368" s="140" t="s">
        <v>728</v>
      </c>
      <c r="AH3368" s="140">
        <v>213230</v>
      </c>
      <c r="AI3368" s="44"/>
      <c r="AK3368" s="44"/>
      <c r="AL3368" s="4"/>
    </row>
    <row r="3369" spans="1:38" x14ac:dyDescent="0.35">
      <c r="A3369" s="140" t="s">
        <v>4591</v>
      </c>
      <c r="B3369" s="140" t="s">
        <v>4592</v>
      </c>
      <c r="C3369" s="140" t="s">
        <v>281</v>
      </c>
      <c r="D3369" s="140" t="s">
        <v>9</v>
      </c>
      <c r="E3369" s="140" t="s">
        <v>535</v>
      </c>
      <c r="F3369" s="140">
        <v>2001</v>
      </c>
      <c r="G3369" s="140" t="s">
        <v>5707</v>
      </c>
      <c r="H3369" s="140" t="s">
        <v>728</v>
      </c>
      <c r="I3369" s="140" t="s">
        <v>728</v>
      </c>
      <c r="J3369" s="140">
        <v>2175725631.5889316</v>
      </c>
      <c r="K3369" s="140">
        <v>2175725631.5889316</v>
      </c>
      <c r="L3369" s="140">
        <v>0</v>
      </c>
      <c r="M3369" s="140">
        <v>2155187528.1723127</v>
      </c>
      <c r="N3369" s="140">
        <v>0</v>
      </c>
      <c r="O3369" s="140">
        <v>20538103.416619036</v>
      </c>
      <c r="P3369" s="140">
        <v>0</v>
      </c>
      <c r="Q3369" s="140">
        <v>0</v>
      </c>
      <c r="R3369" s="140">
        <v>0</v>
      </c>
      <c r="S3369" s="140">
        <v>0</v>
      </c>
      <c r="T3369" s="140">
        <v>0</v>
      </c>
      <c r="U3369" s="140">
        <v>0</v>
      </c>
      <c r="V3369" s="140" t="s">
        <v>728</v>
      </c>
      <c r="W3369" s="140" t="s">
        <v>728</v>
      </c>
      <c r="X3369" s="140" t="s">
        <v>728</v>
      </c>
      <c r="Y3369" s="140">
        <v>0</v>
      </c>
      <c r="Z3369" s="140" t="s">
        <v>728</v>
      </c>
      <c r="AA3369" s="140" t="s">
        <v>728</v>
      </c>
      <c r="AB3369" s="140" t="s">
        <v>728</v>
      </c>
      <c r="AC3369" s="140" t="s">
        <v>728</v>
      </c>
      <c r="AD3369" s="140" t="s">
        <v>728</v>
      </c>
      <c r="AE3369" s="140" t="s">
        <v>728</v>
      </c>
      <c r="AF3369" s="140" t="s">
        <v>728</v>
      </c>
      <c r="AG3369" s="140" t="s">
        <v>728</v>
      </c>
      <c r="AH3369" s="140">
        <v>217324</v>
      </c>
      <c r="AI3369" s="44"/>
      <c r="AK3369" s="44"/>
      <c r="AL3369" s="4"/>
    </row>
    <row r="3370" spans="1:38" x14ac:dyDescent="0.35">
      <c r="A3370" s="140" t="s">
        <v>4591</v>
      </c>
      <c r="B3370" s="140" t="s">
        <v>4592</v>
      </c>
      <c r="C3370" s="140" t="s">
        <v>281</v>
      </c>
      <c r="D3370" s="140" t="s">
        <v>9</v>
      </c>
      <c r="E3370" s="140" t="s">
        <v>535</v>
      </c>
      <c r="F3370" s="140">
        <v>2002</v>
      </c>
      <c r="G3370" s="140" t="s">
        <v>5708</v>
      </c>
      <c r="H3370" s="140" t="s">
        <v>728</v>
      </c>
      <c r="I3370" s="140" t="s">
        <v>728</v>
      </c>
      <c r="J3370" s="140">
        <v>2180091336.4106665</v>
      </c>
      <c r="K3370" s="140">
        <v>2180091336.4106665</v>
      </c>
      <c r="L3370" s="140">
        <v>0</v>
      </c>
      <c r="M3370" s="140">
        <v>2132951291.286375</v>
      </c>
      <c r="N3370" s="140">
        <v>0</v>
      </c>
      <c r="O3370" s="140">
        <v>47140045.124291442</v>
      </c>
      <c r="P3370" s="140">
        <v>0</v>
      </c>
      <c r="Q3370" s="140">
        <v>0</v>
      </c>
      <c r="R3370" s="140">
        <v>0</v>
      </c>
      <c r="S3370" s="140">
        <v>0</v>
      </c>
      <c r="T3370" s="140">
        <v>0</v>
      </c>
      <c r="U3370" s="140">
        <v>0</v>
      </c>
      <c r="V3370" s="140" t="s">
        <v>728</v>
      </c>
      <c r="W3370" s="140" t="s">
        <v>728</v>
      </c>
      <c r="X3370" s="140" t="s">
        <v>728</v>
      </c>
      <c r="Y3370" s="140">
        <v>0</v>
      </c>
      <c r="Z3370" s="140" t="s">
        <v>728</v>
      </c>
      <c r="AA3370" s="140" t="s">
        <v>728</v>
      </c>
      <c r="AB3370" s="140" t="s">
        <v>728</v>
      </c>
      <c r="AC3370" s="140" t="s">
        <v>728</v>
      </c>
      <c r="AD3370" s="140" t="s">
        <v>728</v>
      </c>
      <c r="AE3370" s="140" t="s">
        <v>728</v>
      </c>
      <c r="AF3370" s="140" t="s">
        <v>728</v>
      </c>
      <c r="AG3370" s="140" t="s">
        <v>728</v>
      </c>
      <c r="AH3370" s="140">
        <v>221490</v>
      </c>
      <c r="AI3370" s="44"/>
      <c r="AK3370" s="44"/>
      <c r="AL3370" s="4"/>
    </row>
    <row r="3371" spans="1:38" x14ac:dyDescent="0.35">
      <c r="A3371" s="140" t="s">
        <v>4591</v>
      </c>
      <c r="B3371" s="140" t="s">
        <v>4592</v>
      </c>
      <c r="C3371" s="140" t="s">
        <v>281</v>
      </c>
      <c r="D3371" s="140" t="s">
        <v>9</v>
      </c>
      <c r="E3371" s="140" t="s">
        <v>535</v>
      </c>
      <c r="F3371" s="140">
        <v>2003</v>
      </c>
      <c r="G3371" s="140" t="s">
        <v>5709</v>
      </c>
      <c r="H3371" s="140" t="s">
        <v>728</v>
      </c>
      <c r="I3371" s="140" t="s">
        <v>728</v>
      </c>
      <c r="J3371" s="140">
        <v>2020311132.8269627</v>
      </c>
      <c r="K3371" s="140">
        <v>2020311132.8269627</v>
      </c>
      <c r="L3371" s="140">
        <v>0</v>
      </c>
      <c r="M3371" s="140">
        <v>1968217446.2156303</v>
      </c>
      <c r="N3371" s="140">
        <v>0</v>
      </c>
      <c r="O3371" s="140">
        <v>52093686.611332491</v>
      </c>
      <c r="P3371" s="140">
        <v>0</v>
      </c>
      <c r="Q3371" s="140">
        <v>0</v>
      </c>
      <c r="R3371" s="140">
        <v>0</v>
      </c>
      <c r="S3371" s="140">
        <v>0</v>
      </c>
      <c r="T3371" s="140">
        <v>0</v>
      </c>
      <c r="U3371" s="140">
        <v>0</v>
      </c>
      <c r="V3371" s="140" t="s">
        <v>728</v>
      </c>
      <c r="W3371" s="140" t="s">
        <v>728</v>
      </c>
      <c r="X3371" s="140" t="s">
        <v>728</v>
      </c>
      <c r="Y3371" s="140">
        <v>0</v>
      </c>
      <c r="Z3371" s="140" t="s">
        <v>728</v>
      </c>
      <c r="AA3371" s="140" t="s">
        <v>728</v>
      </c>
      <c r="AB3371" s="140" t="s">
        <v>728</v>
      </c>
      <c r="AC3371" s="140" t="s">
        <v>728</v>
      </c>
      <c r="AD3371" s="140" t="s">
        <v>728</v>
      </c>
      <c r="AE3371" s="140" t="s">
        <v>728</v>
      </c>
      <c r="AF3371" s="140" t="s">
        <v>728</v>
      </c>
      <c r="AG3371" s="140" t="s">
        <v>728</v>
      </c>
      <c r="AH3371" s="140">
        <v>225296</v>
      </c>
      <c r="AI3371" s="44"/>
      <c r="AK3371" s="44"/>
      <c r="AL3371" s="4"/>
    </row>
    <row r="3372" spans="1:38" x14ac:dyDescent="0.35">
      <c r="A3372" s="140" t="s">
        <v>4591</v>
      </c>
      <c r="B3372" s="140" t="s">
        <v>4592</v>
      </c>
      <c r="C3372" s="140" t="s">
        <v>281</v>
      </c>
      <c r="D3372" s="140" t="s">
        <v>9</v>
      </c>
      <c r="E3372" s="140" t="s">
        <v>535</v>
      </c>
      <c r="F3372" s="140">
        <v>2004</v>
      </c>
      <c r="G3372" s="140" t="s">
        <v>5710</v>
      </c>
      <c r="H3372" s="140" t="s">
        <v>728</v>
      </c>
      <c r="I3372" s="140" t="s">
        <v>728</v>
      </c>
      <c r="J3372" s="140">
        <v>2263480868.72896</v>
      </c>
      <c r="K3372" s="140">
        <v>2263480868.72896</v>
      </c>
      <c r="L3372" s="140">
        <v>0</v>
      </c>
      <c r="M3372" s="140">
        <v>2003376933.6453974</v>
      </c>
      <c r="N3372" s="140">
        <v>0</v>
      </c>
      <c r="O3372" s="140">
        <v>260103935.08356249</v>
      </c>
      <c r="P3372" s="140">
        <v>0</v>
      </c>
      <c r="Q3372" s="140">
        <v>0</v>
      </c>
      <c r="R3372" s="140">
        <v>0</v>
      </c>
      <c r="S3372" s="140">
        <v>0</v>
      </c>
      <c r="T3372" s="140">
        <v>0</v>
      </c>
      <c r="U3372" s="140">
        <v>0</v>
      </c>
      <c r="V3372" s="140" t="s">
        <v>728</v>
      </c>
      <c r="W3372" s="140" t="s">
        <v>728</v>
      </c>
      <c r="X3372" s="140" t="s">
        <v>728</v>
      </c>
      <c r="Y3372" s="140">
        <v>0</v>
      </c>
      <c r="Z3372" s="140" t="s">
        <v>728</v>
      </c>
      <c r="AA3372" s="140" t="s">
        <v>728</v>
      </c>
      <c r="AB3372" s="140" t="s">
        <v>728</v>
      </c>
      <c r="AC3372" s="140" t="s">
        <v>728</v>
      </c>
      <c r="AD3372" s="140" t="s">
        <v>728</v>
      </c>
      <c r="AE3372" s="140" t="s">
        <v>728</v>
      </c>
      <c r="AF3372" s="140" t="s">
        <v>728</v>
      </c>
      <c r="AG3372" s="140" t="s">
        <v>728</v>
      </c>
      <c r="AH3372" s="140">
        <v>228750</v>
      </c>
      <c r="AI3372" s="44"/>
      <c r="AK3372" s="44"/>
      <c r="AL3372" s="4"/>
    </row>
    <row r="3373" spans="1:38" x14ac:dyDescent="0.35">
      <c r="A3373" s="140" t="s">
        <v>4591</v>
      </c>
      <c r="B3373" s="140" t="s">
        <v>4592</v>
      </c>
      <c r="C3373" s="140" t="s">
        <v>281</v>
      </c>
      <c r="D3373" s="140" t="s">
        <v>9</v>
      </c>
      <c r="E3373" s="140" t="s">
        <v>535</v>
      </c>
      <c r="F3373" s="140">
        <v>2005</v>
      </c>
      <c r="G3373" s="140" t="s">
        <v>5711</v>
      </c>
      <c r="H3373" s="140" t="s">
        <v>728</v>
      </c>
      <c r="I3373" s="140" t="s">
        <v>728</v>
      </c>
      <c r="J3373" s="140">
        <v>2206487081.4213133</v>
      </c>
      <c r="K3373" s="140">
        <v>2206487081.4213133</v>
      </c>
      <c r="L3373" s="140">
        <v>0</v>
      </c>
      <c r="M3373" s="140">
        <v>1962280163.0477204</v>
      </c>
      <c r="N3373" s="140">
        <v>0</v>
      </c>
      <c r="O3373" s="140">
        <v>244206918.37359288</v>
      </c>
      <c r="P3373" s="140">
        <v>0</v>
      </c>
      <c r="Q3373" s="140">
        <v>0</v>
      </c>
      <c r="R3373" s="140">
        <v>0</v>
      </c>
      <c r="S3373" s="140">
        <v>0</v>
      </c>
      <c r="T3373" s="140">
        <v>0</v>
      </c>
      <c r="U3373" s="140">
        <v>0</v>
      </c>
      <c r="V3373" s="140" t="s">
        <v>728</v>
      </c>
      <c r="W3373" s="140" t="s">
        <v>728</v>
      </c>
      <c r="X3373" s="140" t="s">
        <v>728</v>
      </c>
      <c r="Y3373" s="140">
        <v>0</v>
      </c>
      <c r="Z3373" s="140" t="s">
        <v>728</v>
      </c>
      <c r="AA3373" s="140" t="s">
        <v>728</v>
      </c>
      <c r="AB3373" s="140" t="s">
        <v>728</v>
      </c>
      <c r="AC3373" s="140" t="s">
        <v>728</v>
      </c>
      <c r="AD3373" s="140" t="s">
        <v>728</v>
      </c>
      <c r="AE3373" s="140" t="s">
        <v>728</v>
      </c>
      <c r="AF3373" s="140" t="s">
        <v>728</v>
      </c>
      <c r="AG3373" s="140" t="s">
        <v>728</v>
      </c>
      <c r="AH3373" s="140">
        <v>232250</v>
      </c>
      <c r="AI3373" s="44"/>
      <c r="AK3373" s="44"/>
      <c r="AL3373" s="4"/>
    </row>
    <row r="3374" spans="1:38" x14ac:dyDescent="0.35">
      <c r="A3374" s="140" t="s">
        <v>4591</v>
      </c>
      <c r="B3374" s="140" t="s">
        <v>4592</v>
      </c>
      <c r="C3374" s="140" t="s">
        <v>281</v>
      </c>
      <c r="D3374" s="140" t="s">
        <v>9</v>
      </c>
      <c r="E3374" s="140" t="s">
        <v>535</v>
      </c>
      <c r="F3374" s="140">
        <v>2006</v>
      </c>
      <c r="G3374" s="140" t="s">
        <v>5712</v>
      </c>
      <c r="H3374" s="140" t="s">
        <v>728</v>
      </c>
      <c r="I3374" s="140" t="s">
        <v>728</v>
      </c>
      <c r="J3374" s="140">
        <v>2124686749.2387791</v>
      </c>
      <c r="K3374" s="140">
        <v>2124686749.2387791</v>
      </c>
      <c r="L3374" s="140">
        <v>0</v>
      </c>
      <c r="M3374" s="140">
        <v>1906885161.1657181</v>
      </c>
      <c r="N3374" s="140">
        <v>0</v>
      </c>
      <c r="O3374" s="140">
        <v>217801588.07306108</v>
      </c>
      <c r="P3374" s="140">
        <v>0</v>
      </c>
      <c r="Q3374" s="140">
        <v>0</v>
      </c>
      <c r="R3374" s="140">
        <v>0</v>
      </c>
      <c r="S3374" s="140">
        <v>0</v>
      </c>
      <c r="T3374" s="140">
        <v>0</v>
      </c>
      <c r="U3374" s="140">
        <v>0</v>
      </c>
      <c r="V3374" s="140" t="s">
        <v>728</v>
      </c>
      <c r="W3374" s="140" t="s">
        <v>728</v>
      </c>
      <c r="X3374" s="140" t="s">
        <v>728</v>
      </c>
      <c r="Y3374" s="140">
        <v>0</v>
      </c>
      <c r="Z3374" s="140" t="s">
        <v>728</v>
      </c>
      <c r="AA3374" s="140" t="s">
        <v>728</v>
      </c>
      <c r="AB3374" s="140" t="s">
        <v>728</v>
      </c>
      <c r="AC3374" s="140" t="s">
        <v>728</v>
      </c>
      <c r="AD3374" s="140" t="s">
        <v>728</v>
      </c>
      <c r="AE3374" s="140" t="s">
        <v>728</v>
      </c>
      <c r="AF3374" s="140" t="s">
        <v>728</v>
      </c>
      <c r="AG3374" s="140" t="s">
        <v>728</v>
      </c>
      <c r="AH3374" s="140">
        <v>235750</v>
      </c>
      <c r="AI3374" s="44"/>
      <c r="AK3374" s="44"/>
      <c r="AL3374" s="4"/>
    </row>
    <row r="3375" spans="1:38" x14ac:dyDescent="0.35">
      <c r="A3375" s="140" t="s">
        <v>4591</v>
      </c>
      <c r="B3375" s="140" t="s">
        <v>4592</v>
      </c>
      <c r="C3375" s="140" t="s">
        <v>281</v>
      </c>
      <c r="D3375" s="140" t="s">
        <v>9</v>
      </c>
      <c r="E3375" s="140" t="s">
        <v>535</v>
      </c>
      <c r="F3375" s="140">
        <v>2007</v>
      </c>
      <c r="G3375" s="140" t="s">
        <v>5713</v>
      </c>
      <c r="H3375" s="140" t="s">
        <v>728</v>
      </c>
      <c r="I3375" s="140" t="s">
        <v>728</v>
      </c>
      <c r="J3375" s="140">
        <v>2264029682.3902345</v>
      </c>
      <c r="K3375" s="140">
        <v>2264029682.3902345</v>
      </c>
      <c r="L3375" s="140">
        <v>0</v>
      </c>
      <c r="M3375" s="140">
        <v>2022610537.6050277</v>
      </c>
      <c r="N3375" s="140">
        <v>0</v>
      </c>
      <c r="O3375" s="140">
        <v>241419144.78520691</v>
      </c>
      <c r="P3375" s="140">
        <v>0</v>
      </c>
      <c r="Q3375" s="140">
        <v>0</v>
      </c>
      <c r="R3375" s="140">
        <v>0</v>
      </c>
      <c r="S3375" s="140">
        <v>0</v>
      </c>
      <c r="T3375" s="140">
        <v>0</v>
      </c>
      <c r="U3375" s="140">
        <v>0</v>
      </c>
      <c r="V3375" s="140" t="s">
        <v>728</v>
      </c>
      <c r="W3375" s="140" t="s">
        <v>728</v>
      </c>
      <c r="X3375" s="140" t="s">
        <v>728</v>
      </c>
      <c r="Y3375" s="140">
        <v>0</v>
      </c>
      <c r="Z3375" s="140" t="s">
        <v>728</v>
      </c>
      <c r="AA3375" s="140" t="s">
        <v>728</v>
      </c>
      <c r="AB3375" s="140" t="s">
        <v>728</v>
      </c>
      <c r="AC3375" s="140" t="s">
        <v>728</v>
      </c>
      <c r="AD3375" s="140" t="s">
        <v>728</v>
      </c>
      <c r="AE3375" s="140" t="s">
        <v>728</v>
      </c>
      <c r="AF3375" s="140" t="s">
        <v>728</v>
      </c>
      <c r="AG3375" s="140" t="s">
        <v>728</v>
      </c>
      <c r="AH3375" s="140">
        <v>239250</v>
      </c>
      <c r="AI3375" s="44"/>
      <c r="AK3375" s="44"/>
      <c r="AL3375" s="4"/>
    </row>
    <row r="3376" spans="1:38" x14ac:dyDescent="0.35">
      <c r="A3376" s="140" t="s">
        <v>4591</v>
      </c>
      <c r="B3376" s="140" t="s">
        <v>4592</v>
      </c>
      <c r="C3376" s="140" t="s">
        <v>281</v>
      </c>
      <c r="D3376" s="140" t="s">
        <v>9</v>
      </c>
      <c r="E3376" s="140" t="s">
        <v>535</v>
      </c>
      <c r="F3376" s="140">
        <v>2008</v>
      </c>
      <c r="G3376" s="140" t="s">
        <v>5714</v>
      </c>
      <c r="H3376" s="140" t="s">
        <v>728</v>
      </c>
      <c r="I3376" s="140" t="s">
        <v>728</v>
      </c>
      <c r="J3376" s="140">
        <v>2330147114.3130527</v>
      </c>
      <c r="K3376" s="140">
        <v>2330147114.3130527</v>
      </c>
      <c r="L3376" s="140">
        <v>0</v>
      </c>
      <c r="M3376" s="140">
        <v>2054542055.5989432</v>
      </c>
      <c r="N3376" s="140">
        <v>0</v>
      </c>
      <c r="O3376" s="140">
        <v>275605058.71410954</v>
      </c>
      <c r="P3376" s="140">
        <v>0</v>
      </c>
      <c r="Q3376" s="140">
        <v>0</v>
      </c>
      <c r="R3376" s="140">
        <v>0</v>
      </c>
      <c r="S3376" s="140">
        <v>0</v>
      </c>
      <c r="T3376" s="140">
        <v>0</v>
      </c>
      <c r="U3376" s="140">
        <v>0</v>
      </c>
      <c r="V3376" s="140" t="s">
        <v>728</v>
      </c>
      <c r="W3376" s="140" t="s">
        <v>728</v>
      </c>
      <c r="X3376" s="140" t="s">
        <v>728</v>
      </c>
      <c r="Y3376" s="140">
        <v>0</v>
      </c>
      <c r="Z3376" s="140" t="s">
        <v>728</v>
      </c>
      <c r="AA3376" s="140" t="s">
        <v>728</v>
      </c>
      <c r="AB3376" s="140" t="s">
        <v>728</v>
      </c>
      <c r="AC3376" s="140" t="s">
        <v>728</v>
      </c>
      <c r="AD3376" s="140" t="s">
        <v>728</v>
      </c>
      <c r="AE3376" s="140" t="s">
        <v>728</v>
      </c>
      <c r="AF3376" s="140" t="s">
        <v>728</v>
      </c>
      <c r="AG3376" s="140" t="s">
        <v>728</v>
      </c>
      <c r="AH3376" s="140">
        <v>242750</v>
      </c>
      <c r="AI3376" s="44"/>
      <c r="AK3376" s="44"/>
      <c r="AL3376" s="4"/>
    </row>
    <row r="3377" spans="1:38" x14ac:dyDescent="0.35">
      <c r="A3377" s="140" t="s">
        <v>4591</v>
      </c>
      <c r="B3377" s="140" t="s">
        <v>4592</v>
      </c>
      <c r="C3377" s="140" t="s">
        <v>281</v>
      </c>
      <c r="D3377" s="140" t="s">
        <v>9</v>
      </c>
      <c r="E3377" s="140" t="s">
        <v>535</v>
      </c>
      <c r="F3377" s="140">
        <v>2009</v>
      </c>
      <c r="G3377" s="140" t="s">
        <v>5715</v>
      </c>
      <c r="H3377" s="140" t="s">
        <v>728</v>
      </c>
      <c r="I3377" s="140" t="s">
        <v>728</v>
      </c>
      <c r="J3377" s="140">
        <v>2215347040.0807881</v>
      </c>
      <c r="K3377" s="140">
        <v>2215347040.0807881</v>
      </c>
      <c r="L3377" s="140">
        <v>0</v>
      </c>
      <c r="M3377" s="140">
        <v>2013372304.2549109</v>
      </c>
      <c r="N3377" s="140">
        <v>0</v>
      </c>
      <c r="O3377" s="140">
        <v>201974735.82587713</v>
      </c>
      <c r="P3377" s="140">
        <v>0</v>
      </c>
      <c r="Q3377" s="140">
        <v>0</v>
      </c>
      <c r="R3377" s="140">
        <v>0</v>
      </c>
      <c r="S3377" s="140">
        <v>0</v>
      </c>
      <c r="T3377" s="140">
        <v>0</v>
      </c>
      <c r="U3377" s="140">
        <v>0</v>
      </c>
      <c r="V3377" s="140" t="s">
        <v>728</v>
      </c>
      <c r="W3377" s="140" t="s">
        <v>728</v>
      </c>
      <c r="X3377" s="140" t="s">
        <v>728</v>
      </c>
      <c r="Y3377" s="140">
        <v>0</v>
      </c>
      <c r="Z3377" s="140" t="s">
        <v>728</v>
      </c>
      <c r="AA3377" s="140" t="s">
        <v>728</v>
      </c>
      <c r="AB3377" s="140" t="s">
        <v>728</v>
      </c>
      <c r="AC3377" s="140" t="s">
        <v>728</v>
      </c>
      <c r="AD3377" s="140" t="s">
        <v>728</v>
      </c>
      <c r="AE3377" s="140" t="s">
        <v>728</v>
      </c>
      <c r="AF3377" s="140" t="s">
        <v>728</v>
      </c>
      <c r="AG3377" s="140" t="s">
        <v>728</v>
      </c>
      <c r="AH3377" s="140">
        <v>245950</v>
      </c>
      <c r="AI3377" s="44"/>
      <c r="AK3377" s="44"/>
      <c r="AL3377" s="4"/>
    </row>
    <row r="3378" spans="1:38" x14ac:dyDescent="0.35">
      <c r="A3378" s="140" t="s">
        <v>4591</v>
      </c>
      <c r="B3378" s="140" t="s">
        <v>4592</v>
      </c>
      <c r="C3378" s="140" t="s">
        <v>281</v>
      </c>
      <c r="D3378" s="140" t="s">
        <v>9</v>
      </c>
      <c r="E3378" s="140" t="s">
        <v>535</v>
      </c>
      <c r="F3378" s="140">
        <v>2010</v>
      </c>
      <c r="G3378" s="140" t="s">
        <v>5716</v>
      </c>
      <c r="H3378" s="140" t="s">
        <v>728</v>
      </c>
      <c r="I3378" s="140" t="s">
        <v>728</v>
      </c>
      <c r="J3378" s="140">
        <v>2109004394.2701817</v>
      </c>
      <c r="K3378" s="140">
        <v>2109004394.2701817</v>
      </c>
      <c r="L3378" s="140">
        <v>0</v>
      </c>
      <c r="M3378" s="140">
        <v>2010701175.4260228</v>
      </c>
      <c r="N3378" s="140">
        <v>0</v>
      </c>
      <c r="O3378" s="140">
        <v>98303218.844158962</v>
      </c>
      <c r="P3378" s="140">
        <v>0</v>
      </c>
      <c r="Q3378" s="140">
        <v>0</v>
      </c>
      <c r="R3378" s="140">
        <v>0</v>
      </c>
      <c r="S3378" s="140">
        <v>0</v>
      </c>
      <c r="T3378" s="140">
        <v>0</v>
      </c>
      <c r="U3378" s="140">
        <v>0</v>
      </c>
      <c r="V3378" s="140" t="s">
        <v>728</v>
      </c>
      <c r="W3378" s="140" t="s">
        <v>728</v>
      </c>
      <c r="X3378" s="140" t="s">
        <v>728</v>
      </c>
      <c r="Y3378" s="140">
        <v>0</v>
      </c>
      <c r="Z3378" s="140" t="s">
        <v>728</v>
      </c>
      <c r="AA3378" s="140" t="s">
        <v>728</v>
      </c>
      <c r="AB3378" s="140" t="s">
        <v>728</v>
      </c>
      <c r="AC3378" s="140" t="s">
        <v>728</v>
      </c>
      <c r="AD3378" s="140" t="s">
        <v>728</v>
      </c>
      <c r="AE3378" s="140" t="s">
        <v>728</v>
      </c>
      <c r="AF3378" s="140" t="s">
        <v>728</v>
      </c>
      <c r="AG3378" s="140" t="s">
        <v>728</v>
      </c>
      <c r="AH3378" s="140">
        <v>249750</v>
      </c>
      <c r="AI3378" s="44"/>
      <c r="AK3378" s="44"/>
      <c r="AL3378" s="4"/>
    </row>
    <row r="3379" spans="1:38" x14ac:dyDescent="0.35">
      <c r="A3379" s="140" t="s">
        <v>4591</v>
      </c>
      <c r="B3379" s="140" t="s">
        <v>4592</v>
      </c>
      <c r="C3379" s="140" t="s">
        <v>281</v>
      </c>
      <c r="D3379" s="140" t="s">
        <v>9</v>
      </c>
      <c r="E3379" s="140" t="s">
        <v>535</v>
      </c>
      <c r="F3379" s="140">
        <v>2011</v>
      </c>
      <c r="G3379" s="140" t="s">
        <v>5717</v>
      </c>
      <c r="H3379" s="140" t="s">
        <v>728</v>
      </c>
      <c r="I3379" s="140" t="s">
        <v>728</v>
      </c>
      <c r="J3379" s="140">
        <v>2165675353.4767737</v>
      </c>
      <c r="K3379" s="140">
        <v>2165675353.4767737</v>
      </c>
      <c r="L3379" s="140">
        <v>0</v>
      </c>
      <c r="M3379" s="140">
        <v>2042678402.9655728</v>
      </c>
      <c r="N3379" s="140">
        <v>0</v>
      </c>
      <c r="O3379" s="140">
        <v>122996950.51120102</v>
      </c>
      <c r="P3379" s="140">
        <v>0</v>
      </c>
      <c r="Q3379" s="140">
        <v>0</v>
      </c>
      <c r="R3379" s="140">
        <v>0</v>
      </c>
      <c r="S3379" s="140">
        <v>0</v>
      </c>
      <c r="T3379" s="140">
        <v>0</v>
      </c>
      <c r="U3379" s="140">
        <v>0</v>
      </c>
      <c r="V3379" s="140" t="s">
        <v>728</v>
      </c>
      <c r="W3379" s="140" t="s">
        <v>728</v>
      </c>
      <c r="X3379" s="140" t="s">
        <v>728</v>
      </c>
      <c r="Y3379" s="140">
        <v>0</v>
      </c>
      <c r="Z3379" s="140" t="s">
        <v>728</v>
      </c>
      <c r="AA3379" s="140" t="s">
        <v>728</v>
      </c>
      <c r="AB3379" s="140" t="s">
        <v>728</v>
      </c>
      <c r="AC3379" s="140" t="s">
        <v>728</v>
      </c>
      <c r="AD3379" s="140" t="s">
        <v>728</v>
      </c>
      <c r="AE3379" s="140" t="s">
        <v>728</v>
      </c>
      <c r="AF3379" s="140" t="s">
        <v>728</v>
      </c>
      <c r="AG3379" s="140" t="s">
        <v>728</v>
      </c>
      <c r="AH3379" s="140">
        <v>254350</v>
      </c>
      <c r="AI3379" s="44"/>
      <c r="AK3379" s="44"/>
      <c r="AL3379" s="4"/>
    </row>
    <row r="3380" spans="1:38" x14ac:dyDescent="0.35">
      <c r="A3380" s="140" t="s">
        <v>4591</v>
      </c>
      <c r="B3380" s="140" t="s">
        <v>4592</v>
      </c>
      <c r="C3380" s="140" t="s">
        <v>281</v>
      </c>
      <c r="D3380" s="140" t="s">
        <v>9</v>
      </c>
      <c r="E3380" s="140" t="s">
        <v>535</v>
      </c>
      <c r="F3380" s="140">
        <v>2012</v>
      </c>
      <c r="G3380" s="140" t="s">
        <v>5718</v>
      </c>
      <c r="H3380" s="140" t="s">
        <v>728</v>
      </c>
      <c r="I3380" s="140" t="s">
        <v>728</v>
      </c>
      <c r="J3380" s="140">
        <v>2133869011.4646583</v>
      </c>
      <c r="K3380" s="140">
        <v>2133869011.4646583</v>
      </c>
      <c r="L3380" s="140">
        <v>0</v>
      </c>
      <c r="M3380" s="140">
        <v>2010253473.4883361</v>
      </c>
      <c r="N3380" s="140">
        <v>0</v>
      </c>
      <c r="O3380" s="140">
        <v>123615537.97632229</v>
      </c>
      <c r="P3380" s="140">
        <v>0</v>
      </c>
      <c r="Q3380" s="140">
        <v>0</v>
      </c>
      <c r="R3380" s="140">
        <v>0</v>
      </c>
      <c r="S3380" s="140">
        <v>0</v>
      </c>
      <c r="T3380" s="140">
        <v>0</v>
      </c>
      <c r="U3380" s="140">
        <v>0</v>
      </c>
      <c r="V3380" s="140" t="s">
        <v>728</v>
      </c>
      <c r="W3380" s="140" t="s">
        <v>728</v>
      </c>
      <c r="X3380" s="140" t="s">
        <v>728</v>
      </c>
      <c r="Y3380" s="140">
        <v>0</v>
      </c>
      <c r="Z3380" s="140" t="s">
        <v>728</v>
      </c>
      <c r="AA3380" s="140" t="s">
        <v>728</v>
      </c>
      <c r="AB3380" s="140" t="s">
        <v>728</v>
      </c>
      <c r="AC3380" s="140" t="s">
        <v>728</v>
      </c>
      <c r="AD3380" s="140" t="s">
        <v>728</v>
      </c>
      <c r="AE3380" s="140" t="s">
        <v>728</v>
      </c>
      <c r="AF3380" s="140" t="s">
        <v>728</v>
      </c>
      <c r="AG3380" s="140" t="s">
        <v>728</v>
      </c>
      <c r="AH3380" s="140">
        <v>259000</v>
      </c>
      <c r="AI3380" s="44"/>
      <c r="AK3380" s="44"/>
      <c r="AL3380" s="4"/>
    </row>
    <row r="3381" spans="1:38" x14ac:dyDescent="0.35">
      <c r="A3381" s="140" t="s">
        <v>4591</v>
      </c>
      <c r="B3381" s="140" t="s">
        <v>4592</v>
      </c>
      <c r="C3381" s="140" t="s">
        <v>281</v>
      </c>
      <c r="D3381" s="140" t="s">
        <v>9</v>
      </c>
      <c r="E3381" s="140" t="s">
        <v>535</v>
      </c>
      <c r="F3381" s="140">
        <v>2013</v>
      </c>
      <c r="G3381" s="140" t="s">
        <v>5719</v>
      </c>
      <c r="H3381" s="140" t="s">
        <v>728</v>
      </c>
      <c r="I3381" s="140" t="s">
        <v>728</v>
      </c>
      <c r="J3381" s="140">
        <v>2158680749.6428151</v>
      </c>
      <c r="K3381" s="140">
        <v>2158680749.6428151</v>
      </c>
      <c r="L3381" s="140">
        <v>0</v>
      </c>
      <c r="M3381" s="140">
        <v>2030992604.2280886</v>
      </c>
      <c r="N3381" s="140">
        <v>0</v>
      </c>
      <c r="O3381" s="140">
        <v>127688145.41472657</v>
      </c>
      <c r="P3381" s="140">
        <v>0</v>
      </c>
      <c r="Q3381" s="140">
        <v>0</v>
      </c>
      <c r="R3381" s="140">
        <v>0</v>
      </c>
      <c r="S3381" s="140">
        <v>0</v>
      </c>
      <c r="T3381" s="140">
        <v>0</v>
      </c>
      <c r="U3381" s="140">
        <v>0</v>
      </c>
      <c r="V3381" s="140" t="s">
        <v>728</v>
      </c>
      <c r="W3381" s="140" t="s">
        <v>728</v>
      </c>
      <c r="X3381" s="140" t="s">
        <v>728</v>
      </c>
      <c r="Y3381" s="140">
        <v>0</v>
      </c>
      <c r="Z3381" s="140" t="s">
        <v>728</v>
      </c>
      <c r="AA3381" s="140" t="s">
        <v>728</v>
      </c>
      <c r="AB3381" s="140" t="s">
        <v>728</v>
      </c>
      <c r="AC3381" s="140" t="s">
        <v>728</v>
      </c>
      <c r="AD3381" s="140" t="s">
        <v>728</v>
      </c>
      <c r="AE3381" s="140" t="s">
        <v>728</v>
      </c>
      <c r="AF3381" s="140" t="s">
        <v>728</v>
      </c>
      <c r="AG3381" s="140" t="s">
        <v>728</v>
      </c>
      <c r="AH3381" s="140">
        <v>263650</v>
      </c>
      <c r="AI3381" s="44"/>
      <c r="AK3381" s="44"/>
      <c r="AL3381" s="4"/>
    </row>
    <row r="3382" spans="1:38" x14ac:dyDescent="0.35">
      <c r="A3382" s="140" t="s">
        <v>4591</v>
      </c>
      <c r="B3382" s="140" t="s">
        <v>4592</v>
      </c>
      <c r="C3382" s="140" t="s">
        <v>281</v>
      </c>
      <c r="D3382" s="140" t="s">
        <v>9</v>
      </c>
      <c r="E3382" s="140" t="s">
        <v>535</v>
      </c>
      <c r="F3382" s="140">
        <v>2014</v>
      </c>
      <c r="G3382" s="140" t="s">
        <v>5720</v>
      </c>
      <c r="H3382" s="140" t="s">
        <v>728</v>
      </c>
      <c r="I3382" s="140" t="s">
        <v>728</v>
      </c>
      <c r="J3382" s="140">
        <v>2199208977.911572</v>
      </c>
      <c r="K3382" s="140">
        <v>2199208977.911572</v>
      </c>
      <c r="L3382" s="140">
        <v>0</v>
      </c>
      <c r="M3382" s="140">
        <v>2044341711.0065761</v>
      </c>
      <c r="N3382" s="140">
        <v>0</v>
      </c>
      <c r="O3382" s="140">
        <v>154867266.90499607</v>
      </c>
      <c r="P3382" s="140">
        <v>0</v>
      </c>
      <c r="Q3382" s="140">
        <v>0</v>
      </c>
      <c r="R3382" s="140">
        <v>0</v>
      </c>
      <c r="S3382" s="140">
        <v>0</v>
      </c>
      <c r="T3382" s="140">
        <v>0</v>
      </c>
      <c r="U3382" s="140">
        <v>0</v>
      </c>
      <c r="V3382" s="140" t="s">
        <v>728</v>
      </c>
      <c r="W3382" s="140" t="s">
        <v>728</v>
      </c>
      <c r="X3382" s="140" t="s">
        <v>728</v>
      </c>
      <c r="Y3382" s="140">
        <v>0</v>
      </c>
      <c r="Z3382" s="140" t="s">
        <v>728</v>
      </c>
      <c r="AA3382" s="140" t="s">
        <v>728</v>
      </c>
      <c r="AB3382" s="140" t="s">
        <v>728</v>
      </c>
      <c r="AC3382" s="140" t="s">
        <v>728</v>
      </c>
      <c r="AD3382" s="140" t="s">
        <v>728</v>
      </c>
      <c r="AE3382" s="140" t="s">
        <v>728</v>
      </c>
      <c r="AF3382" s="140" t="s">
        <v>728</v>
      </c>
      <c r="AG3382" s="140" t="s">
        <v>728</v>
      </c>
      <c r="AH3382" s="140">
        <v>268050</v>
      </c>
      <c r="AI3382" s="44"/>
      <c r="AK3382" s="44"/>
      <c r="AL3382" s="4"/>
    </row>
    <row r="3383" spans="1:38" x14ac:dyDescent="0.35">
      <c r="A3383" s="140" t="s">
        <v>4591</v>
      </c>
      <c r="B3383" s="140" t="s">
        <v>4592</v>
      </c>
      <c r="C3383" s="140" t="s">
        <v>281</v>
      </c>
      <c r="D3383" s="140" t="s">
        <v>9</v>
      </c>
      <c r="E3383" s="140" t="s">
        <v>535</v>
      </c>
      <c r="F3383" s="140">
        <v>2015</v>
      </c>
      <c r="G3383" s="140" t="s">
        <v>5721</v>
      </c>
      <c r="H3383" s="140" t="s">
        <v>728</v>
      </c>
      <c r="I3383" s="140" t="s">
        <v>728</v>
      </c>
      <c r="J3383" s="140">
        <v>1969473659.2962177</v>
      </c>
      <c r="K3383" s="140">
        <v>1969473659.2962177</v>
      </c>
      <c r="L3383" s="140">
        <v>0</v>
      </c>
      <c r="M3383" s="140">
        <v>1913827442.6866984</v>
      </c>
      <c r="N3383" s="140">
        <v>0</v>
      </c>
      <c r="O3383" s="140">
        <v>55646216.609519258</v>
      </c>
      <c r="P3383" s="140">
        <v>0</v>
      </c>
      <c r="Q3383" s="140">
        <v>0</v>
      </c>
      <c r="R3383" s="140">
        <v>0</v>
      </c>
      <c r="S3383" s="140">
        <v>0</v>
      </c>
      <c r="T3383" s="140">
        <v>0</v>
      </c>
      <c r="U3383" s="140">
        <v>0</v>
      </c>
      <c r="V3383" s="140" t="s">
        <v>728</v>
      </c>
      <c r="W3383" s="140" t="s">
        <v>728</v>
      </c>
      <c r="X3383" s="140" t="s">
        <v>728</v>
      </c>
      <c r="Y3383" s="140">
        <v>0</v>
      </c>
      <c r="Z3383" s="140" t="s">
        <v>728</v>
      </c>
      <c r="AA3383" s="140" t="s">
        <v>728</v>
      </c>
      <c r="AB3383" s="140" t="s">
        <v>728</v>
      </c>
      <c r="AC3383" s="140" t="s">
        <v>728</v>
      </c>
      <c r="AD3383" s="140" t="s">
        <v>728</v>
      </c>
      <c r="AE3383" s="140" t="s">
        <v>728</v>
      </c>
      <c r="AF3383" s="140" t="s">
        <v>728</v>
      </c>
      <c r="AG3383" s="140" t="s">
        <v>728</v>
      </c>
      <c r="AH3383" s="140">
        <v>272400</v>
      </c>
      <c r="AI3383" s="44"/>
      <c r="AK3383" s="44"/>
      <c r="AL3383" s="4"/>
    </row>
    <row r="3384" spans="1:38" x14ac:dyDescent="0.35">
      <c r="A3384" s="140" t="s">
        <v>4591</v>
      </c>
      <c r="B3384" s="140" t="s">
        <v>4592</v>
      </c>
      <c r="C3384" s="140" t="s">
        <v>281</v>
      </c>
      <c r="D3384" s="140" t="s">
        <v>9</v>
      </c>
      <c r="E3384" s="140" t="s">
        <v>535</v>
      </c>
      <c r="F3384" s="140">
        <v>2016</v>
      </c>
      <c r="G3384" s="140" t="s">
        <v>5722</v>
      </c>
      <c r="H3384" s="140" t="s">
        <v>728</v>
      </c>
      <c r="I3384" s="140" t="s">
        <v>728</v>
      </c>
      <c r="J3384" s="140">
        <v>1970461461.1767988</v>
      </c>
      <c r="K3384" s="140">
        <v>1970461461.1767988</v>
      </c>
      <c r="L3384" s="140">
        <v>0</v>
      </c>
      <c r="M3384" s="140">
        <v>1914293800.6964614</v>
      </c>
      <c r="N3384" s="140">
        <v>0</v>
      </c>
      <c r="O3384" s="140">
        <v>56167660.480337292</v>
      </c>
      <c r="P3384" s="140">
        <v>0</v>
      </c>
      <c r="Q3384" s="140">
        <v>0</v>
      </c>
      <c r="R3384" s="140">
        <v>0</v>
      </c>
      <c r="S3384" s="140">
        <v>0</v>
      </c>
      <c r="T3384" s="140">
        <v>0</v>
      </c>
      <c r="U3384" s="140">
        <v>0</v>
      </c>
      <c r="V3384" s="140" t="s">
        <v>728</v>
      </c>
      <c r="W3384" s="140" t="s">
        <v>728</v>
      </c>
      <c r="X3384" s="140" t="s">
        <v>728</v>
      </c>
      <c r="Y3384" s="140">
        <v>0</v>
      </c>
      <c r="Z3384" s="140" t="s">
        <v>728</v>
      </c>
      <c r="AA3384" s="140" t="s">
        <v>728</v>
      </c>
      <c r="AB3384" s="140" t="s">
        <v>728</v>
      </c>
      <c r="AC3384" s="140" t="s">
        <v>728</v>
      </c>
      <c r="AD3384" s="140" t="s">
        <v>728</v>
      </c>
      <c r="AE3384" s="140" t="s">
        <v>728</v>
      </c>
      <c r="AF3384" s="140" t="s">
        <v>728</v>
      </c>
      <c r="AG3384" s="140" t="s">
        <v>728</v>
      </c>
      <c r="AH3384" s="140">
        <v>276550</v>
      </c>
      <c r="AI3384" s="44"/>
      <c r="AK3384" s="44"/>
      <c r="AL3384" s="4"/>
    </row>
    <row r="3385" spans="1:38" x14ac:dyDescent="0.35">
      <c r="A3385" s="140" t="s">
        <v>4591</v>
      </c>
      <c r="B3385" s="140" t="s">
        <v>4592</v>
      </c>
      <c r="C3385" s="140" t="s">
        <v>281</v>
      </c>
      <c r="D3385" s="140" t="s">
        <v>9</v>
      </c>
      <c r="E3385" s="140" t="s">
        <v>535</v>
      </c>
      <c r="F3385" s="140">
        <v>2017</v>
      </c>
      <c r="G3385" s="140" t="s">
        <v>5723</v>
      </c>
      <c r="H3385" s="140" t="s">
        <v>728</v>
      </c>
      <c r="I3385" s="140" t="s">
        <v>728</v>
      </c>
      <c r="J3385" s="140">
        <v>1962100195.8038356</v>
      </c>
      <c r="K3385" s="140">
        <v>1962100195.8038356</v>
      </c>
      <c r="L3385" s="140">
        <v>0</v>
      </c>
      <c r="M3385" s="140">
        <v>1908122221.7210834</v>
      </c>
      <c r="N3385" s="140">
        <v>0</v>
      </c>
      <c r="O3385" s="140">
        <v>53977974.082752213</v>
      </c>
      <c r="P3385" s="140">
        <v>0</v>
      </c>
      <c r="Q3385" s="140">
        <v>0</v>
      </c>
      <c r="R3385" s="140">
        <v>0</v>
      </c>
      <c r="S3385" s="140">
        <v>0</v>
      </c>
      <c r="T3385" s="140">
        <v>0</v>
      </c>
      <c r="U3385" s="140">
        <v>0</v>
      </c>
      <c r="V3385" s="140" t="s">
        <v>728</v>
      </c>
      <c r="W3385" s="140" t="s">
        <v>728</v>
      </c>
      <c r="X3385" s="140" t="s">
        <v>728</v>
      </c>
      <c r="Y3385" s="140">
        <v>0</v>
      </c>
      <c r="Z3385" s="140" t="s">
        <v>728</v>
      </c>
      <c r="AA3385" s="140" t="s">
        <v>728</v>
      </c>
      <c r="AB3385" s="140" t="s">
        <v>728</v>
      </c>
      <c r="AC3385" s="140" t="s">
        <v>728</v>
      </c>
      <c r="AD3385" s="140" t="s">
        <v>728</v>
      </c>
      <c r="AE3385" s="140" t="s">
        <v>728</v>
      </c>
      <c r="AF3385" s="140" t="s">
        <v>728</v>
      </c>
      <c r="AG3385" s="140" t="s">
        <v>728</v>
      </c>
      <c r="AH3385" s="140">
        <v>280350</v>
      </c>
      <c r="AI3385" s="44"/>
      <c r="AK3385" s="44"/>
      <c r="AL3385" s="4"/>
    </row>
    <row r="3386" spans="1:38" x14ac:dyDescent="0.35">
      <c r="A3386" s="140" t="s">
        <v>4591</v>
      </c>
      <c r="B3386" s="140" t="s">
        <v>4592</v>
      </c>
      <c r="C3386" s="140" t="s">
        <v>281</v>
      </c>
      <c r="D3386" s="140" t="s">
        <v>9</v>
      </c>
      <c r="E3386" s="140" t="s">
        <v>535</v>
      </c>
      <c r="F3386" s="140">
        <v>2018</v>
      </c>
      <c r="G3386" s="140" t="s">
        <v>5724</v>
      </c>
      <c r="H3386" s="140" t="s">
        <v>728</v>
      </c>
      <c r="I3386" s="140" t="s">
        <v>728</v>
      </c>
      <c r="J3386" s="140">
        <v>2003662801.0280056</v>
      </c>
      <c r="K3386" s="140">
        <v>2003662801.0280056</v>
      </c>
      <c r="L3386" s="140">
        <v>0</v>
      </c>
      <c r="M3386" s="140">
        <v>1958461648.4702852</v>
      </c>
      <c r="N3386" s="140">
        <v>0</v>
      </c>
      <c r="O3386" s="140">
        <v>45201152.5577204</v>
      </c>
      <c r="P3386" s="140">
        <v>0</v>
      </c>
      <c r="Q3386" s="140">
        <v>0</v>
      </c>
      <c r="R3386" s="140">
        <v>0</v>
      </c>
      <c r="S3386" s="140">
        <v>0</v>
      </c>
      <c r="T3386" s="140">
        <v>0</v>
      </c>
      <c r="U3386" s="140">
        <v>0</v>
      </c>
      <c r="V3386" s="140" t="s">
        <v>728</v>
      </c>
      <c r="W3386" s="140" t="s">
        <v>728</v>
      </c>
      <c r="X3386" s="140" t="s">
        <v>728</v>
      </c>
      <c r="Y3386" s="140">
        <v>0</v>
      </c>
      <c r="Z3386" s="140" t="s">
        <v>728</v>
      </c>
      <c r="AA3386" s="140" t="s">
        <v>728</v>
      </c>
      <c r="AB3386" s="140" t="s">
        <v>728</v>
      </c>
      <c r="AC3386" s="140" t="s">
        <v>728</v>
      </c>
      <c r="AD3386" s="140" t="s">
        <v>728</v>
      </c>
      <c r="AE3386" s="140" t="s">
        <v>728</v>
      </c>
      <c r="AF3386" s="140" t="s">
        <v>728</v>
      </c>
      <c r="AG3386" s="140" t="s">
        <v>728</v>
      </c>
      <c r="AH3386" s="140">
        <v>284060</v>
      </c>
      <c r="AI3386" s="44"/>
      <c r="AK3386" s="44"/>
      <c r="AL3386" s="4"/>
    </row>
    <row r="3387" spans="1:38" x14ac:dyDescent="0.35">
      <c r="A3387" s="140" t="s">
        <v>190</v>
      </c>
      <c r="B3387" s="140" t="s">
        <v>191</v>
      </c>
      <c r="C3387" s="140" t="s">
        <v>2</v>
      </c>
      <c r="D3387" s="140" t="s">
        <v>10</v>
      </c>
      <c r="E3387" s="140" t="s">
        <v>535</v>
      </c>
      <c r="F3387" s="140">
        <v>1995</v>
      </c>
      <c r="G3387" s="140" t="s">
        <v>2842</v>
      </c>
      <c r="H3387" s="140">
        <v>78469769523.449142</v>
      </c>
      <c r="I3387" s="140">
        <v>24892666532.560768</v>
      </c>
      <c r="J3387" s="140">
        <v>24113661260.375877</v>
      </c>
      <c r="K3387" s="140">
        <v>24002620281.41777</v>
      </c>
      <c r="L3387" s="140">
        <v>647356440.61075187</v>
      </c>
      <c r="M3387" s="140">
        <v>2584554473.5306501</v>
      </c>
      <c r="N3387" s="140">
        <v>0</v>
      </c>
      <c r="O3387" s="140">
        <v>0</v>
      </c>
      <c r="P3387" s="140">
        <v>4331986978.4845438</v>
      </c>
      <c r="Q3387" s="140">
        <v>16438722388.791824</v>
      </c>
      <c r="R3387" s="140">
        <v>6185865131.1281042</v>
      </c>
      <c r="S3387" s="140">
        <v>10252857257.663721</v>
      </c>
      <c r="T3387" s="140">
        <v>111040978.95810688</v>
      </c>
      <c r="U3387" s="140">
        <v>107777603.21219051</v>
      </c>
      <c r="V3387" s="140">
        <v>0</v>
      </c>
      <c r="W3387" s="140">
        <v>0</v>
      </c>
      <c r="X3387" s="140">
        <v>107777603.21219051</v>
      </c>
      <c r="Y3387" s="140">
        <v>3263375.7459163712</v>
      </c>
      <c r="Z3387" s="140">
        <v>32326679844.277599</v>
      </c>
      <c r="AA3387" s="140">
        <v>28488045519.127453</v>
      </c>
      <c r="AB3387" s="140">
        <v>9547502208.7656326</v>
      </c>
      <c r="AC3387" s="140">
        <v>18940543310.361774</v>
      </c>
      <c r="AD3387" s="140">
        <v>3838634325.1501942</v>
      </c>
      <c r="AE3387" s="140">
        <v>1286482418.5080702</v>
      </c>
      <c r="AF3387" s="140">
        <v>2552151906.6421146</v>
      </c>
      <c r="AG3387" s="140">
        <v>-2863238113.7650986</v>
      </c>
      <c r="AH3387" s="140">
        <v>9490288</v>
      </c>
      <c r="AI3387" s="44"/>
      <c r="AK3387" s="44"/>
      <c r="AL3387" s="4"/>
    </row>
    <row r="3388" spans="1:38" x14ac:dyDescent="0.35">
      <c r="A3388" s="140" t="s">
        <v>190</v>
      </c>
      <c r="B3388" s="140" t="s">
        <v>191</v>
      </c>
      <c r="C3388" s="140" t="s">
        <v>2</v>
      </c>
      <c r="D3388" s="140" t="s">
        <v>10</v>
      </c>
      <c r="E3388" s="140" t="s">
        <v>535</v>
      </c>
      <c r="F3388" s="140">
        <v>1996</v>
      </c>
      <c r="G3388" s="140" t="s">
        <v>2843</v>
      </c>
      <c r="H3388" s="140">
        <v>78468336860.429016</v>
      </c>
      <c r="I3388" s="140">
        <v>24941420358.680592</v>
      </c>
      <c r="J3388" s="140">
        <v>25249356617.19688</v>
      </c>
      <c r="K3388" s="140">
        <v>25136623804.222637</v>
      </c>
      <c r="L3388" s="140">
        <v>705539307.15994167</v>
      </c>
      <c r="M3388" s="140">
        <v>2531902485.7229676</v>
      </c>
      <c r="N3388" s="140">
        <v>0</v>
      </c>
      <c r="O3388" s="140">
        <v>0</v>
      </c>
      <c r="P3388" s="140">
        <v>4346916218.5208082</v>
      </c>
      <c r="Q3388" s="140">
        <v>17552265792.818916</v>
      </c>
      <c r="R3388" s="140">
        <v>6207183354.3437424</v>
      </c>
      <c r="S3388" s="140">
        <v>11345082438.475176</v>
      </c>
      <c r="T3388" s="140">
        <v>112732812.97424476</v>
      </c>
      <c r="U3388" s="140">
        <v>112732812.97424476</v>
      </c>
      <c r="V3388" s="140">
        <v>0</v>
      </c>
      <c r="W3388" s="140">
        <v>0</v>
      </c>
      <c r="X3388" s="140">
        <v>112732812.97424476</v>
      </c>
      <c r="Y3388" s="140">
        <v>0</v>
      </c>
      <c r="Z3388" s="140">
        <v>31030902130.990494</v>
      </c>
      <c r="AA3388" s="140">
        <v>27381496491.344692</v>
      </c>
      <c r="AB3388" s="140">
        <v>8312017794.2867098</v>
      </c>
      <c r="AC3388" s="140">
        <v>19069478697.05798</v>
      </c>
      <c r="AD3388" s="140">
        <v>3649405639.6458011</v>
      </c>
      <c r="AE3388" s="140">
        <v>1107825667.0483592</v>
      </c>
      <c r="AF3388" s="140">
        <v>2541579972.5974469</v>
      </c>
      <c r="AG3388" s="140">
        <v>-2753342246.4389462</v>
      </c>
      <c r="AH3388" s="140">
        <v>9826598</v>
      </c>
      <c r="AI3388" s="44"/>
      <c r="AK3388" s="44"/>
      <c r="AL3388" s="4"/>
    </row>
    <row r="3389" spans="1:38" x14ac:dyDescent="0.35">
      <c r="A3389" s="140" t="s">
        <v>190</v>
      </c>
      <c r="B3389" s="140" t="s">
        <v>191</v>
      </c>
      <c r="C3389" s="140" t="s">
        <v>2</v>
      </c>
      <c r="D3389" s="140" t="s">
        <v>10</v>
      </c>
      <c r="E3389" s="140" t="s">
        <v>535</v>
      </c>
      <c r="F3389" s="140">
        <v>1997</v>
      </c>
      <c r="G3389" s="140" t="s">
        <v>2844</v>
      </c>
      <c r="H3389" s="140">
        <v>80009113816.959717</v>
      </c>
      <c r="I3389" s="140">
        <v>25025460602.029255</v>
      </c>
      <c r="J3389" s="140">
        <v>27338118077.598095</v>
      </c>
      <c r="K3389" s="140">
        <v>27196456597.132015</v>
      </c>
      <c r="L3389" s="140">
        <v>749124130.96194017</v>
      </c>
      <c r="M3389" s="140">
        <v>2462396559.9445434</v>
      </c>
      <c r="N3389" s="140">
        <v>0</v>
      </c>
      <c r="O3389" s="140">
        <v>0</v>
      </c>
      <c r="P3389" s="140">
        <v>4484882093.0333366</v>
      </c>
      <c r="Q3389" s="140">
        <v>19500053813.192196</v>
      </c>
      <c r="R3389" s="140">
        <v>6404191862.6036625</v>
      </c>
      <c r="S3389" s="140">
        <v>13095861950.588533</v>
      </c>
      <c r="T3389" s="140">
        <v>141661480.46607909</v>
      </c>
      <c r="U3389" s="140">
        <v>116678858.63524711</v>
      </c>
      <c r="V3389" s="140">
        <v>0</v>
      </c>
      <c r="W3389" s="140">
        <v>0</v>
      </c>
      <c r="X3389" s="140">
        <v>116678858.63524711</v>
      </c>
      <c r="Y3389" s="140">
        <v>24982621.830831978</v>
      </c>
      <c r="Z3389" s="140">
        <v>30397847135.51376</v>
      </c>
      <c r="AA3389" s="140">
        <v>26840811519.900234</v>
      </c>
      <c r="AB3389" s="140">
        <v>8368581488.0029173</v>
      </c>
      <c r="AC3389" s="140">
        <v>18472230031.897316</v>
      </c>
      <c r="AD3389" s="140">
        <v>3557035615.6135268</v>
      </c>
      <c r="AE3389" s="140">
        <v>1109032876.4061475</v>
      </c>
      <c r="AF3389" s="140">
        <v>2448002739.2073655</v>
      </c>
      <c r="AG3389" s="140">
        <v>-2752311998.1813927</v>
      </c>
      <c r="AH3389" s="140">
        <v>10178201</v>
      </c>
      <c r="AI3389" s="44"/>
      <c r="AK3389" s="44"/>
      <c r="AL3389" s="4"/>
    </row>
    <row r="3390" spans="1:38" x14ac:dyDescent="0.35">
      <c r="A3390" s="140" t="s">
        <v>190</v>
      </c>
      <c r="B3390" s="140" t="s">
        <v>191</v>
      </c>
      <c r="C3390" s="140" t="s">
        <v>2</v>
      </c>
      <c r="D3390" s="140" t="s">
        <v>10</v>
      </c>
      <c r="E3390" s="140" t="s">
        <v>535</v>
      </c>
      <c r="F3390" s="140">
        <v>1998</v>
      </c>
      <c r="G3390" s="140" t="s">
        <v>2845</v>
      </c>
      <c r="H3390" s="140">
        <v>85985670593.647415</v>
      </c>
      <c r="I3390" s="140">
        <v>25188786353.232742</v>
      </c>
      <c r="J3390" s="140">
        <v>26733229660.12952</v>
      </c>
      <c r="K3390" s="140">
        <v>26594639219.975319</v>
      </c>
      <c r="L3390" s="140">
        <v>768174908.34307218</v>
      </c>
      <c r="M3390" s="140">
        <v>2371844989.4515457</v>
      </c>
      <c r="N3390" s="140">
        <v>0</v>
      </c>
      <c r="O3390" s="140">
        <v>0</v>
      </c>
      <c r="P3390" s="140">
        <v>3969848708.385572</v>
      </c>
      <c r="Q3390" s="140">
        <v>19484770613.795132</v>
      </c>
      <c r="R3390" s="140">
        <v>5668749426.7692471</v>
      </c>
      <c r="S3390" s="140">
        <v>13816021187.025885</v>
      </c>
      <c r="T3390" s="140">
        <v>138590440.15420017</v>
      </c>
      <c r="U3390" s="140">
        <v>112175203.7205762</v>
      </c>
      <c r="V3390" s="140">
        <v>0</v>
      </c>
      <c r="W3390" s="140">
        <v>0</v>
      </c>
      <c r="X3390" s="140">
        <v>112175203.7205762</v>
      </c>
      <c r="Y3390" s="140">
        <v>26415236.433623966</v>
      </c>
      <c r="Z3390" s="140">
        <v>37015121751.778503</v>
      </c>
      <c r="AA3390" s="140">
        <v>32692851477.940739</v>
      </c>
      <c r="AB3390" s="140">
        <v>8893547333.132658</v>
      </c>
      <c r="AC3390" s="140">
        <v>23799304144.808079</v>
      </c>
      <c r="AD3390" s="140">
        <v>4322270273.8377619</v>
      </c>
      <c r="AE3390" s="140">
        <v>1175801850.5331564</v>
      </c>
      <c r="AF3390" s="140">
        <v>3146468423.304595</v>
      </c>
      <c r="AG3390" s="140">
        <v>-2951467171.4933558</v>
      </c>
      <c r="AH3390" s="140">
        <v>10545716</v>
      </c>
      <c r="AI3390" s="44"/>
      <c r="AK3390" s="44"/>
      <c r="AL3390" s="4"/>
    </row>
    <row r="3391" spans="1:38" x14ac:dyDescent="0.35">
      <c r="A3391" s="140" t="s">
        <v>190</v>
      </c>
      <c r="B3391" s="140" t="s">
        <v>191</v>
      </c>
      <c r="C3391" s="140" t="s">
        <v>2</v>
      </c>
      <c r="D3391" s="140" t="s">
        <v>10</v>
      </c>
      <c r="E3391" s="140" t="s">
        <v>535</v>
      </c>
      <c r="F3391" s="140">
        <v>1999</v>
      </c>
      <c r="G3391" s="140" t="s">
        <v>2846</v>
      </c>
      <c r="H3391" s="140">
        <v>87906046599.49147</v>
      </c>
      <c r="I3391" s="140">
        <v>25250302794.614883</v>
      </c>
      <c r="J3391" s="140">
        <v>27785715726.699837</v>
      </c>
      <c r="K3391" s="140">
        <v>27661007795.190269</v>
      </c>
      <c r="L3391" s="140">
        <v>694588187.78479755</v>
      </c>
      <c r="M3391" s="140">
        <v>2284067310.2192869</v>
      </c>
      <c r="N3391" s="140">
        <v>0</v>
      </c>
      <c r="O3391" s="140">
        <v>0</v>
      </c>
      <c r="P3391" s="140">
        <v>4360800494.1528425</v>
      </c>
      <c r="Q3391" s="140">
        <v>20321551803.03334</v>
      </c>
      <c r="R3391" s="140">
        <v>6227009419.5949945</v>
      </c>
      <c r="S3391" s="140">
        <v>14094542383.438347</v>
      </c>
      <c r="T3391" s="140">
        <v>124707931.50956783</v>
      </c>
      <c r="U3391" s="140">
        <v>99206637.840533286</v>
      </c>
      <c r="V3391" s="140">
        <v>0</v>
      </c>
      <c r="W3391" s="140">
        <v>0</v>
      </c>
      <c r="X3391" s="140">
        <v>99206637.840533286</v>
      </c>
      <c r="Y3391" s="140">
        <v>25501293.669034544</v>
      </c>
      <c r="Z3391" s="140">
        <v>37578818069.797577</v>
      </c>
      <c r="AA3391" s="140">
        <v>33195480132.89323</v>
      </c>
      <c r="AB3391" s="140">
        <v>8796311411.1820354</v>
      </c>
      <c r="AC3391" s="140">
        <v>24399168721.711197</v>
      </c>
      <c r="AD3391" s="140">
        <v>4383337936.9043436</v>
      </c>
      <c r="AE3391" s="140">
        <v>1161519741.8172793</v>
      </c>
      <c r="AF3391" s="140">
        <v>3221818195.0870595</v>
      </c>
      <c r="AG3391" s="140">
        <v>-2708789991.6208358</v>
      </c>
      <c r="AH3391" s="140">
        <v>10929918</v>
      </c>
      <c r="AI3391" s="44"/>
      <c r="AK3391" s="44"/>
      <c r="AL3391" s="4"/>
    </row>
    <row r="3392" spans="1:38" x14ac:dyDescent="0.35">
      <c r="A3392" s="140" t="s">
        <v>190</v>
      </c>
      <c r="B3392" s="140" t="s">
        <v>191</v>
      </c>
      <c r="C3392" s="140" t="s">
        <v>2</v>
      </c>
      <c r="D3392" s="140" t="s">
        <v>10</v>
      </c>
      <c r="E3392" s="140" t="s">
        <v>535</v>
      </c>
      <c r="F3392" s="140">
        <v>2000</v>
      </c>
      <c r="G3392" s="140" t="s">
        <v>2847</v>
      </c>
      <c r="H3392" s="140">
        <v>87290314458.538071</v>
      </c>
      <c r="I3392" s="140">
        <v>25380995172.273918</v>
      </c>
      <c r="J3392" s="140">
        <v>28739602892.842014</v>
      </c>
      <c r="K3392" s="140">
        <v>28621421721.310894</v>
      </c>
      <c r="L3392" s="140">
        <v>602646961.43809903</v>
      </c>
      <c r="M3392" s="140">
        <v>2103149184.1637831</v>
      </c>
      <c r="N3392" s="140">
        <v>0</v>
      </c>
      <c r="O3392" s="140">
        <v>0</v>
      </c>
      <c r="P3392" s="140">
        <v>4739723705.0479288</v>
      </c>
      <c r="Q3392" s="140">
        <v>21175901870.661083</v>
      </c>
      <c r="R3392" s="140">
        <v>6768093196.9222765</v>
      </c>
      <c r="S3392" s="140">
        <v>14407808673.738808</v>
      </c>
      <c r="T3392" s="140">
        <v>118181171.53112122</v>
      </c>
      <c r="U3392" s="140">
        <v>93182213.062413484</v>
      </c>
      <c r="V3392" s="140">
        <v>0</v>
      </c>
      <c r="W3392" s="140">
        <v>0</v>
      </c>
      <c r="X3392" s="140">
        <v>93182213.062413484</v>
      </c>
      <c r="Y3392" s="140">
        <v>24998958.468707748</v>
      </c>
      <c r="Z3392" s="140">
        <v>36597550918.027534</v>
      </c>
      <c r="AA3392" s="140">
        <v>32329805292.192837</v>
      </c>
      <c r="AB3392" s="140">
        <v>8789638042.0476017</v>
      </c>
      <c r="AC3392" s="140">
        <v>23540167250.145237</v>
      </c>
      <c r="AD3392" s="140">
        <v>4267745625.8346949</v>
      </c>
      <c r="AE3392" s="140">
        <v>1160289675.9689853</v>
      </c>
      <c r="AF3392" s="140">
        <v>3107455949.8657093</v>
      </c>
      <c r="AG3392" s="140">
        <v>-3427834524.6054025</v>
      </c>
      <c r="AH3392" s="140">
        <v>11331557</v>
      </c>
      <c r="AI3392" s="44"/>
      <c r="AK3392" s="44"/>
      <c r="AL3392" s="4"/>
    </row>
    <row r="3393" spans="1:38" x14ac:dyDescent="0.35">
      <c r="A3393" s="140" t="s">
        <v>190</v>
      </c>
      <c r="B3393" s="140" t="s">
        <v>191</v>
      </c>
      <c r="C3393" s="140" t="s">
        <v>2</v>
      </c>
      <c r="D3393" s="140" t="s">
        <v>10</v>
      </c>
      <c r="E3393" s="140" t="s">
        <v>535</v>
      </c>
      <c r="F3393" s="140">
        <v>2001</v>
      </c>
      <c r="G3393" s="140" t="s">
        <v>2848</v>
      </c>
      <c r="H3393" s="140">
        <v>90880363787.515839</v>
      </c>
      <c r="I3393" s="140">
        <v>25676409648.034328</v>
      </c>
      <c r="J3393" s="140">
        <v>29966183910.580791</v>
      </c>
      <c r="K3393" s="140">
        <v>29864324044.184834</v>
      </c>
      <c r="L3393" s="140">
        <v>555644691.17342162</v>
      </c>
      <c r="M3393" s="140">
        <v>2113905487.481653</v>
      </c>
      <c r="N3393" s="140">
        <v>0</v>
      </c>
      <c r="O3393" s="140">
        <v>0</v>
      </c>
      <c r="P3393" s="140">
        <v>5304459294.0662384</v>
      </c>
      <c r="Q3393" s="140">
        <v>21890314571.463524</v>
      </c>
      <c r="R3393" s="140">
        <v>6942177796.941144</v>
      </c>
      <c r="S3393" s="140">
        <v>14948136774.522381</v>
      </c>
      <c r="T3393" s="140">
        <v>101859866.39595789</v>
      </c>
      <c r="U3393" s="140">
        <v>78909625.116050363</v>
      </c>
      <c r="V3393" s="140">
        <v>0</v>
      </c>
      <c r="W3393" s="140">
        <v>0</v>
      </c>
      <c r="X3393" s="140">
        <v>78909625.116050363</v>
      </c>
      <c r="Y3393" s="140">
        <v>22950241.279907517</v>
      </c>
      <c r="Z3393" s="140">
        <v>38031488670.93689</v>
      </c>
      <c r="AA3393" s="140">
        <v>33610407097.534512</v>
      </c>
      <c r="AB3393" s="140">
        <v>8524382342.353507</v>
      </c>
      <c r="AC3393" s="140">
        <v>25086024755.181004</v>
      </c>
      <c r="AD3393" s="140">
        <v>4421081573.4023809</v>
      </c>
      <c r="AE3393" s="140">
        <v>1121289295.5759633</v>
      </c>
      <c r="AF3393" s="140">
        <v>3299792277.8264284</v>
      </c>
      <c r="AG3393" s="140">
        <v>-2793718442.0361776</v>
      </c>
      <c r="AH3393" s="140">
        <v>11751365</v>
      </c>
      <c r="AI3393" s="44"/>
      <c r="AK3393" s="44"/>
      <c r="AL3393" s="4"/>
    </row>
    <row r="3394" spans="1:38" x14ac:dyDescent="0.35">
      <c r="A3394" s="140" t="s">
        <v>190</v>
      </c>
      <c r="B3394" s="140" t="s">
        <v>191</v>
      </c>
      <c r="C3394" s="140" t="s">
        <v>2</v>
      </c>
      <c r="D3394" s="140" t="s">
        <v>10</v>
      </c>
      <c r="E3394" s="140" t="s">
        <v>535</v>
      </c>
      <c r="F3394" s="140">
        <v>2002</v>
      </c>
      <c r="G3394" s="140" t="s">
        <v>2849</v>
      </c>
      <c r="H3394" s="140">
        <v>94284419777.400848</v>
      </c>
      <c r="I3394" s="140">
        <v>26028978046.736027</v>
      </c>
      <c r="J3394" s="140">
        <v>31323210961.441978</v>
      </c>
      <c r="K3394" s="140">
        <v>31264813926.517349</v>
      </c>
      <c r="L3394" s="140">
        <v>521389014.11387217</v>
      </c>
      <c r="M3394" s="140">
        <v>2094627153.1891177</v>
      </c>
      <c r="N3394" s="140">
        <v>0</v>
      </c>
      <c r="O3394" s="140">
        <v>0</v>
      </c>
      <c r="P3394" s="140">
        <v>6189223208.3508091</v>
      </c>
      <c r="Q3394" s="140">
        <v>22459574550.863548</v>
      </c>
      <c r="R3394" s="140">
        <v>7476000408.6959391</v>
      </c>
      <c r="S3394" s="140">
        <v>14983574142.167608</v>
      </c>
      <c r="T3394" s="140">
        <v>58397034.924635604</v>
      </c>
      <c r="U3394" s="140">
        <v>56648633.155892119</v>
      </c>
      <c r="V3394" s="140">
        <v>0</v>
      </c>
      <c r="W3394" s="140">
        <v>0</v>
      </c>
      <c r="X3394" s="140">
        <v>56648633.155892119</v>
      </c>
      <c r="Y3394" s="140">
        <v>1748401.7687434838</v>
      </c>
      <c r="Z3394" s="140">
        <v>40554520738.468689</v>
      </c>
      <c r="AA3394" s="140">
        <v>35856619219.363007</v>
      </c>
      <c r="AB3394" s="140">
        <v>8774724154.5409451</v>
      </c>
      <c r="AC3394" s="140">
        <v>27081895064.822063</v>
      </c>
      <c r="AD3394" s="140">
        <v>4697901519.1056814</v>
      </c>
      <c r="AE3394" s="140">
        <v>1149656348.8922133</v>
      </c>
      <c r="AF3394" s="140">
        <v>3548245170.2134728</v>
      </c>
      <c r="AG3394" s="140">
        <v>-3622289969.2458539</v>
      </c>
      <c r="AH3394" s="140">
        <v>12189983</v>
      </c>
      <c r="AI3394" s="44"/>
      <c r="AK3394" s="44"/>
      <c r="AL3394" s="4"/>
    </row>
    <row r="3395" spans="1:38" x14ac:dyDescent="0.35">
      <c r="A3395" s="140" t="s">
        <v>190</v>
      </c>
      <c r="B3395" s="140" t="s">
        <v>191</v>
      </c>
      <c r="C3395" s="140" t="s">
        <v>2</v>
      </c>
      <c r="D3395" s="140" t="s">
        <v>10</v>
      </c>
      <c r="E3395" s="140" t="s">
        <v>535</v>
      </c>
      <c r="F3395" s="140">
        <v>2003</v>
      </c>
      <c r="G3395" s="140" t="s">
        <v>2850</v>
      </c>
      <c r="H3395" s="140">
        <v>97619140037.243118</v>
      </c>
      <c r="I3395" s="140">
        <v>26299803289.487137</v>
      </c>
      <c r="J3395" s="140">
        <v>32138803231.673607</v>
      </c>
      <c r="K3395" s="140">
        <v>32095460052.241749</v>
      </c>
      <c r="L3395" s="140">
        <v>524733055.59385079</v>
      </c>
      <c r="M3395" s="140">
        <v>2078510863.0939929</v>
      </c>
      <c r="N3395" s="140">
        <v>0</v>
      </c>
      <c r="O3395" s="140">
        <v>0</v>
      </c>
      <c r="P3395" s="140">
        <v>6866602320.981143</v>
      </c>
      <c r="Q3395" s="140">
        <v>22625613812.572762</v>
      </c>
      <c r="R3395" s="140">
        <v>7755871579.1092224</v>
      </c>
      <c r="S3395" s="140">
        <v>14869742233.463539</v>
      </c>
      <c r="T3395" s="140">
        <v>43343179.431860454</v>
      </c>
      <c r="U3395" s="140">
        <v>41907146.022271909</v>
      </c>
      <c r="V3395" s="140">
        <v>0</v>
      </c>
      <c r="W3395" s="140">
        <v>0</v>
      </c>
      <c r="X3395" s="140">
        <v>41907146.022271909</v>
      </c>
      <c r="Y3395" s="140">
        <v>1436033.409588547</v>
      </c>
      <c r="Z3395" s="140">
        <v>42057174004.351349</v>
      </c>
      <c r="AA3395" s="140">
        <v>37194815364.249748</v>
      </c>
      <c r="AB3395" s="140">
        <v>9301333140.8247395</v>
      </c>
      <c r="AC3395" s="140">
        <v>27893482223.425007</v>
      </c>
      <c r="AD3395" s="140">
        <v>4862358640.1016588</v>
      </c>
      <c r="AE3395" s="140">
        <v>1215933379.9307621</v>
      </c>
      <c r="AF3395" s="140">
        <v>3646425260.1708789</v>
      </c>
      <c r="AG3395" s="140">
        <v>-2876640488.269002</v>
      </c>
      <c r="AH3395" s="140">
        <v>12647984</v>
      </c>
      <c r="AI3395" s="44"/>
      <c r="AK3395" s="44"/>
      <c r="AL3395" s="4"/>
    </row>
    <row r="3396" spans="1:38" x14ac:dyDescent="0.35">
      <c r="A3396" s="140" t="s">
        <v>190</v>
      </c>
      <c r="B3396" s="140" t="s">
        <v>191</v>
      </c>
      <c r="C3396" s="140" t="s">
        <v>2</v>
      </c>
      <c r="D3396" s="140" t="s">
        <v>10</v>
      </c>
      <c r="E3396" s="140" t="s">
        <v>535</v>
      </c>
      <c r="F3396" s="140">
        <v>2004</v>
      </c>
      <c r="G3396" s="140" t="s">
        <v>2851</v>
      </c>
      <c r="H3396" s="140">
        <v>103731534709.64545</v>
      </c>
      <c r="I3396" s="140">
        <v>26612022472.600311</v>
      </c>
      <c r="J3396" s="140">
        <v>35386902622.031372</v>
      </c>
      <c r="K3396" s="140">
        <v>35336815048.970772</v>
      </c>
      <c r="L3396" s="140">
        <v>536782634.01078361</v>
      </c>
      <c r="M3396" s="140">
        <v>2078360134.3748262</v>
      </c>
      <c r="N3396" s="140">
        <v>0</v>
      </c>
      <c r="O3396" s="140">
        <v>0</v>
      </c>
      <c r="P3396" s="140">
        <v>8043279860.2875967</v>
      </c>
      <c r="Q3396" s="140">
        <v>24678392420.297569</v>
      </c>
      <c r="R3396" s="140">
        <v>8514492054.460907</v>
      </c>
      <c r="S3396" s="140">
        <v>16163900365.83666</v>
      </c>
      <c r="T3396" s="140">
        <v>50087573.060597114</v>
      </c>
      <c r="U3396" s="140">
        <v>44935077.626101889</v>
      </c>
      <c r="V3396" s="140">
        <v>0</v>
      </c>
      <c r="W3396" s="140">
        <v>0</v>
      </c>
      <c r="X3396" s="140">
        <v>44935077.626101889</v>
      </c>
      <c r="Y3396" s="140">
        <v>5152495.4344952246</v>
      </c>
      <c r="Z3396" s="140">
        <v>44589064149.06897</v>
      </c>
      <c r="AA3396" s="140">
        <v>39445746729.330078</v>
      </c>
      <c r="AB3396" s="140">
        <v>10166498538.15032</v>
      </c>
      <c r="AC3396" s="140">
        <v>29279248191.17976</v>
      </c>
      <c r="AD3396" s="140">
        <v>5143317419.7388916</v>
      </c>
      <c r="AE3396" s="140">
        <v>1325606265.9383852</v>
      </c>
      <c r="AF3396" s="140">
        <v>3817711153.8005118</v>
      </c>
      <c r="AG3396" s="140">
        <v>-2856454534.0552063</v>
      </c>
      <c r="AH3396" s="140">
        <v>13125916</v>
      </c>
      <c r="AI3396" s="44"/>
      <c r="AK3396" s="44"/>
      <c r="AL3396" s="4"/>
    </row>
    <row r="3397" spans="1:38" x14ac:dyDescent="0.35">
      <c r="A3397" s="140" t="s">
        <v>190</v>
      </c>
      <c r="B3397" s="140" t="s">
        <v>191</v>
      </c>
      <c r="C3397" s="140" t="s">
        <v>2</v>
      </c>
      <c r="D3397" s="140" t="s">
        <v>10</v>
      </c>
      <c r="E3397" s="140" t="s">
        <v>535</v>
      </c>
      <c r="F3397" s="140">
        <v>2005</v>
      </c>
      <c r="G3397" s="140" t="s">
        <v>2852</v>
      </c>
      <c r="H3397" s="140">
        <v>110575698049.61389</v>
      </c>
      <c r="I3397" s="140">
        <v>27219366622.974907</v>
      </c>
      <c r="J3397" s="140">
        <v>37725345262.747307</v>
      </c>
      <c r="K3397" s="140">
        <v>37633127069.99926</v>
      </c>
      <c r="L3397" s="140">
        <v>522057001.19963366</v>
      </c>
      <c r="M3397" s="140">
        <v>2075678395.0145454</v>
      </c>
      <c r="N3397" s="140">
        <v>0</v>
      </c>
      <c r="O3397" s="140">
        <v>0</v>
      </c>
      <c r="P3397" s="140">
        <v>8563741091.4901056</v>
      </c>
      <c r="Q3397" s="140">
        <v>26471650582.294975</v>
      </c>
      <c r="R3397" s="140">
        <v>9198182931.5719776</v>
      </c>
      <c r="S3397" s="140">
        <v>17273467650.723</v>
      </c>
      <c r="T3397" s="140">
        <v>92218192.748043984</v>
      </c>
      <c r="U3397" s="140">
        <v>51214515.023372091</v>
      </c>
      <c r="V3397" s="140">
        <v>0</v>
      </c>
      <c r="W3397" s="140">
        <v>0</v>
      </c>
      <c r="X3397" s="140">
        <v>51214515.023372091</v>
      </c>
      <c r="Y3397" s="140">
        <v>41003677.724671893</v>
      </c>
      <c r="Z3397" s="140">
        <v>48044123653.977295</v>
      </c>
      <c r="AA3397" s="140">
        <v>42507232248.111305</v>
      </c>
      <c r="AB3397" s="140">
        <v>11043580288.39271</v>
      </c>
      <c r="AC3397" s="140">
        <v>31463651959.718533</v>
      </c>
      <c r="AD3397" s="140">
        <v>5536891405.8660593</v>
      </c>
      <c r="AE3397" s="140">
        <v>1438510614.6615858</v>
      </c>
      <c r="AF3397" s="140">
        <v>4098380791.2044539</v>
      </c>
      <c r="AG3397" s="140">
        <v>-2413137490.0856109</v>
      </c>
      <c r="AH3397" s="140">
        <v>13624467</v>
      </c>
      <c r="AI3397" s="44"/>
      <c r="AK3397" s="44"/>
      <c r="AL3397" s="4"/>
    </row>
    <row r="3398" spans="1:38" x14ac:dyDescent="0.35">
      <c r="A3398" s="140" t="s">
        <v>190</v>
      </c>
      <c r="B3398" s="140" t="s">
        <v>191</v>
      </c>
      <c r="C3398" s="140" t="s">
        <v>2</v>
      </c>
      <c r="D3398" s="140" t="s">
        <v>10</v>
      </c>
      <c r="E3398" s="140" t="s">
        <v>535</v>
      </c>
      <c r="F3398" s="140">
        <v>2006</v>
      </c>
      <c r="G3398" s="140" t="s">
        <v>2853</v>
      </c>
      <c r="H3398" s="140">
        <v>119781077522.76373</v>
      </c>
      <c r="I3398" s="140">
        <v>27880624859.319633</v>
      </c>
      <c r="J3398" s="140">
        <v>40683051097.510468</v>
      </c>
      <c r="K3398" s="140">
        <v>40535723792.509979</v>
      </c>
      <c r="L3398" s="140">
        <v>519853169.88712978</v>
      </c>
      <c r="M3398" s="140">
        <v>2055817902.6773498</v>
      </c>
      <c r="N3398" s="140">
        <v>0</v>
      </c>
      <c r="O3398" s="140">
        <v>0</v>
      </c>
      <c r="P3398" s="140">
        <v>9523131175.1828632</v>
      </c>
      <c r="Q3398" s="140">
        <v>28436921544.762638</v>
      </c>
      <c r="R3398" s="140">
        <v>10359652803.574909</v>
      </c>
      <c r="S3398" s="140">
        <v>18077268741.187729</v>
      </c>
      <c r="T3398" s="140">
        <v>147327305.00048789</v>
      </c>
      <c r="U3398" s="140">
        <v>53411869.445535205</v>
      </c>
      <c r="V3398" s="140">
        <v>0</v>
      </c>
      <c r="W3398" s="140">
        <v>0</v>
      </c>
      <c r="X3398" s="140">
        <v>53411869.445535205</v>
      </c>
      <c r="Y3398" s="140">
        <v>93915435.554952681</v>
      </c>
      <c r="Z3398" s="140">
        <v>51695671420.681053</v>
      </c>
      <c r="AA3398" s="140">
        <v>45745359834.197456</v>
      </c>
      <c r="AB3398" s="140">
        <v>12238480960.804651</v>
      </c>
      <c r="AC3398" s="140">
        <v>33506878873.392872</v>
      </c>
      <c r="AD3398" s="140">
        <v>5950311586.4835949</v>
      </c>
      <c r="AE3398" s="140">
        <v>1591916105.2832096</v>
      </c>
      <c r="AF3398" s="140">
        <v>4358395481.2003794</v>
      </c>
      <c r="AG3398" s="140">
        <v>-478269854.74742103</v>
      </c>
      <c r="AH3398" s="140">
        <v>14143971</v>
      </c>
      <c r="AI3398" s="44"/>
      <c r="AK3398" s="44"/>
      <c r="AL3398" s="4"/>
    </row>
    <row r="3399" spans="1:38" x14ac:dyDescent="0.35">
      <c r="A3399" s="140" t="s">
        <v>190</v>
      </c>
      <c r="B3399" s="140" t="s">
        <v>191</v>
      </c>
      <c r="C3399" s="140" t="s">
        <v>2</v>
      </c>
      <c r="D3399" s="140" t="s">
        <v>10</v>
      </c>
      <c r="E3399" s="140" t="s">
        <v>535</v>
      </c>
      <c r="F3399" s="140">
        <v>2007</v>
      </c>
      <c r="G3399" s="140" t="s">
        <v>2854</v>
      </c>
      <c r="H3399" s="140">
        <v>119041433816.13837</v>
      </c>
      <c r="I3399" s="140">
        <v>28547857991.084362</v>
      </c>
      <c r="J3399" s="140">
        <v>43519382683.87175</v>
      </c>
      <c r="K3399" s="140">
        <v>43295101068.894348</v>
      </c>
      <c r="L3399" s="140">
        <v>530318353.70781833</v>
      </c>
      <c r="M3399" s="140">
        <v>2039756589.0626917</v>
      </c>
      <c r="N3399" s="140">
        <v>0</v>
      </c>
      <c r="O3399" s="140">
        <v>0</v>
      </c>
      <c r="P3399" s="140">
        <v>10381078684.131767</v>
      </c>
      <c r="Q3399" s="140">
        <v>30343947441.992073</v>
      </c>
      <c r="R3399" s="140">
        <v>11734147127.694208</v>
      </c>
      <c r="S3399" s="140">
        <v>18609800314.297863</v>
      </c>
      <c r="T3399" s="140">
        <v>224281614.97739813</v>
      </c>
      <c r="U3399" s="140">
        <v>60130736.80437538</v>
      </c>
      <c r="V3399" s="140">
        <v>0</v>
      </c>
      <c r="W3399" s="140">
        <v>0</v>
      </c>
      <c r="X3399" s="140">
        <v>60130736.80437538</v>
      </c>
      <c r="Y3399" s="140">
        <v>164150878.17302275</v>
      </c>
      <c r="Z3399" s="140">
        <v>47508396126.02774</v>
      </c>
      <c r="AA3399" s="140">
        <v>42049440544.972649</v>
      </c>
      <c r="AB3399" s="140">
        <v>12474091367.535625</v>
      </c>
      <c r="AC3399" s="140">
        <v>29575349177.437023</v>
      </c>
      <c r="AD3399" s="140">
        <v>5458955581.0550165</v>
      </c>
      <c r="AE3399" s="140">
        <v>1619415378.8222206</v>
      </c>
      <c r="AF3399" s="140">
        <v>3839540202.2328305</v>
      </c>
      <c r="AG3399" s="140">
        <v>-534202984.84548849</v>
      </c>
      <c r="AH3399" s="140">
        <v>14685399</v>
      </c>
      <c r="AI3399" s="44"/>
      <c r="AK3399" s="44"/>
      <c r="AL3399" s="4"/>
    </row>
    <row r="3400" spans="1:38" x14ac:dyDescent="0.35">
      <c r="A3400" s="140" t="s">
        <v>190</v>
      </c>
      <c r="B3400" s="140" t="s">
        <v>191</v>
      </c>
      <c r="C3400" s="140" t="s">
        <v>2</v>
      </c>
      <c r="D3400" s="140" t="s">
        <v>10</v>
      </c>
      <c r="E3400" s="140" t="s">
        <v>535</v>
      </c>
      <c r="F3400" s="140">
        <v>2008</v>
      </c>
      <c r="G3400" s="140" t="s">
        <v>2855</v>
      </c>
      <c r="H3400" s="140">
        <v>135235874909.55011</v>
      </c>
      <c r="I3400" s="140">
        <v>29898115853.876793</v>
      </c>
      <c r="J3400" s="140">
        <v>48203624249.571518</v>
      </c>
      <c r="K3400" s="140">
        <v>47890512644.375671</v>
      </c>
      <c r="L3400" s="140">
        <v>513649855.6550433</v>
      </c>
      <c r="M3400" s="140">
        <v>2056872944.6187129</v>
      </c>
      <c r="N3400" s="140">
        <v>0</v>
      </c>
      <c r="O3400" s="140">
        <v>0</v>
      </c>
      <c r="P3400" s="140">
        <v>11729091686.453617</v>
      </c>
      <c r="Q3400" s="140">
        <v>33590898157.648296</v>
      </c>
      <c r="R3400" s="140">
        <v>13672451539.031639</v>
      </c>
      <c r="S3400" s="140">
        <v>19918446618.616657</v>
      </c>
      <c r="T3400" s="140">
        <v>313111605.19584703</v>
      </c>
      <c r="U3400" s="140">
        <v>78670039.299281657</v>
      </c>
      <c r="V3400" s="140">
        <v>0</v>
      </c>
      <c r="W3400" s="140">
        <v>0</v>
      </c>
      <c r="X3400" s="140">
        <v>78670039.299281657</v>
      </c>
      <c r="Y3400" s="140">
        <v>234441565.89656541</v>
      </c>
      <c r="Z3400" s="140">
        <v>57967428767.396919</v>
      </c>
      <c r="AA3400" s="140">
        <v>42628607930.747108</v>
      </c>
      <c r="AB3400" s="140">
        <v>12385426638.99896</v>
      </c>
      <c r="AC3400" s="140">
        <v>30243181291.748146</v>
      </c>
      <c r="AD3400" s="140">
        <v>15338820836.649885</v>
      </c>
      <c r="AE3400" s="140">
        <v>4456580907.1153841</v>
      </c>
      <c r="AF3400" s="140">
        <v>10882239929.534473</v>
      </c>
      <c r="AG3400" s="140">
        <v>-833293961.29512012</v>
      </c>
      <c r="AH3400" s="140">
        <v>15250908</v>
      </c>
      <c r="AI3400" s="44"/>
      <c r="AK3400" s="44"/>
      <c r="AL3400" s="4"/>
    </row>
    <row r="3401" spans="1:38" x14ac:dyDescent="0.35">
      <c r="A3401" s="140" t="s">
        <v>190</v>
      </c>
      <c r="B3401" s="140" t="s">
        <v>191</v>
      </c>
      <c r="C3401" s="140" t="s">
        <v>2</v>
      </c>
      <c r="D3401" s="140" t="s">
        <v>10</v>
      </c>
      <c r="E3401" s="140" t="s">
        <v>535</v>
      </c>
      <c r="F3401" s="140">
        <v>2009</v>
      </c>
      <c r="G3401" s="140" t="s">
        <v>2856</v>
      </c>
      <c r="H3401" s="140">
        <v>136146954728.53058</v>
      </c>
      <c r="I3401" s="140">
        <v>31353032582.974216</v>
      </c>
      <c r="J3401" s="140">
        <v>51167325924.823997</v>
      </c>
      <c r="K3401" s="140">
        <v>50829630204.822044</v>
      </c>
      <c r="L3401" s="140">
        <v>522387779.11152798</v>
      </c>
      <c r="M3401" s="140">
        <v>2029547665.6606214</v>
      </c>
      <c r="N3401" s="140">
        <v>0</v>
      </c>
      <c r="O3401" s="140">
        <v>0</v>
      </c>
      <c r="P3401" s="140">
        <v>12289952745.725874</v>
      </c>
      <c r="Q3401" s="140">
        <v>35987742014.32402</v>
      </c>
      <c r="R3401" s="140">
        <v>16161492840.875553</v>
      </c>
      <c r="S3401" s="140">
        <v>19826249173.448471</v>
      </c>
      <c r="T3401" s="140">
        <v>337695720.00195789</v>
      </c>
      <c r="U3401" s="140">
        <v>67169050.058856338</v>
      </c>
      <c r="V3401" s="140">
        <v>0</v>
      </c>
      <c r="W3401" s="140">
        <v>0</v>
      </c>
      <c r="X3401" s="140">
        <v>67169050.058856338</v>
      </c>
      <c r="Y3401" s="140">
        <v>270526669.94310158</v>
      </c>
      <c r="Z3401" s="140">
        <v>56304468885.32605</v>
      </c>
      <c r="AA3401" s="140">
        <v>41423766693.590828</v>
      </c>
      <c r="AB3401" s="140">
        <v>13561263791.103693</v>
      </c>
      <c r="AC3401" s="140">
        <v>27862502902.487133</v>
      </c>
      <c r="AD3401" s="140">
        <v>14880702191.735224</v>
      </c>
      <c r="AE3401" s="140">
        <v>4871626699.5149803</v>
      </c>
      <c r="AF3401" s="140">
        <v>10009075492.220266</v>
      </c>
      <c r="AG3401" s="140">
        <v>-2677872664.5936685</v>
      </c>
      <c r="AH3401" s="140">
        <v>15843133</v>
      </c>
      <c r="AI3401" s="44"/>
      <c r="AK3401" s="44"/>
      <c r="AL3401" s="4"/>
    </row>
    <row r="3402" spans="1:38" x14ac:dyDescent="0.35">
      <c r="A3402" s="140" t="s">
        <v>190</v>
      </c>
      <c r="B3402" s="140" t="s">
        <v>191</v>
      </c>
      <c r="C3402" s="140" t="s">
        <v>2</v>
      </c>
      <c r="D3402" s="140" t="s">
        <v>10</v>
      </c>
      <c r="E3402" s="140" t="s">
        <v>535</v>
      </c>
      <c r="F3402" s="140">
        <v>2010</v>
      </c>
      <c r="G3402" s="140" t="s">
        <v>2857</v>
      </c>
      <c r="H3402" s="140">
        <v>136064929268.45326</v>
      </c>
      <c r="I3402" s="140">
        <v>33102985188.878494</v>
      </c>
      <c r="J3402" s="140">
        <v>51763513546.107155</v>
      </c>
      <c r="K3402" s="140">
        <v>51410102407.758324</v>
      </c>
      <c r="L3402" s="140">
        <v>520324548.14250565</v>
      </c>
      <c r="M3402" s="140">
        <v>2056199073.6545424</v>
      </c>
      <c r="N3402" s="140">
        <v>0</v>
      </c>
      <c r="O3402" s="140">
        <v>0</v>
      </c>
      <c r="P3402" s="140">
        <v>12678097773.633123</v>
      </c>
      <c r="Q3402" s="140">
        <v>36155481012.328156</v>
      </c>
      <c r="R3402" s="140">
        <v>16677985137.702116</v>
      </c>
      <c r="S3402" s="140">
        <v>19477495874.626038</v>
      </c>
      <c r="T3402" s="140">
        <v>353411138.34882784</v>
      </c>
      <c r="U3402" s="140">
        <v>77088894.327290803</v>
      </c>
      <c r="V3402" s="140">
        <v>0</v>
      </c>
      <c r="W3402" s="140">
        <v>0</v>
      </c>
      <c r="X3402" s="140">
        <v>77088894.327290803</v>
      </c>
      <c r="Y3402" s="140">
        <v>276322244.02153701</v>
      </c>
      <c r="Z3402" s="140">
        <v>55432644040.290428</v>
      </c>
      <c r="AA3402" s="140">
        <v>40799366276.474648</v>
      </c>
      <c r="AB3402" s="140">
        <v>13335029474.495855</v>
      </c>
      <c r="AC3402" s="140">
        <v>27464336801.978794</v>
      </c>
      <c r="AD3402" s="140">
        <v>14633277763.815773</v>
      </c>
      <c r="AE3402" s="140">
        <v>4782799540.7243643</v>
      </c>
      <c r="AF3402" s="140">
        <v>9850478223.0914574</v>
      </c>
      <c r="AG3402" s="140">
        <v>-4234213506.8228049</v>
      </c>
      <c r="AH3402" s="140">
        <v>16464025</v>
      </c>
      <c r="AI3402" s="44"/>
      <c r="AK3402" s="44"/>
      <c r="AL3402" s="4"/>
    </row>
    <row r="3403" spans="1:38" x14ac:dyDescent="0.35">
      <c r="A3403" s="140" t="s">
        <v>190</v>
      </c>
      <c r="B3403" s="140" t="s">
        <v>191</v>
      </c>
      <c r="C3403" s="140" t="s">
        <v>2</v>
      </c>
      <c r="D3403" s="140" t="s">
        <v>10</v>
      </c>
      <c r="E3403" s="140" t="s">
        <v>535</v>
      </c>
      <c r="F3403" s="140">
        <v>2011</v>
      </c>
      <c r="G3403" s="140" t="s">
        <v>2858</v>
      </c>
      <c r="H3403" s="140">
        <v>144240807047.63013</v>
      </c>
      <c r="I3403" s="140">
        <v>34772254772.26609</v>
      </c>
      <c r="J3403" s="140">
        <v>53774572576.019257</v>
      </c>
      <c r="K3403" s="140">
        <v>53118162871.352997</v>
      </c>
      <c r="L3403" s="140">
        <v>522952338.69610882</v>
      </c>
      <c r="M3403" s="140">
        <v>2008275917.8112483</v>
      </c>
      <c r="N3403" s="140">
        <v>0</v>
      </c>
      <c r="O3403" s="140">
        <v>0</v>
      </c>
      <c r="P3403" s="140">
        <v>13086165938.282558</v>
      </c>
      <c r="Q3403" s="140">
        <v>37500768676.56308</v>
      </c>
      <c r="R3403" s="140">
        <v>18311075062.719906</v>
      </c>
      <c r="S3403" s="140">
        <v>19189693613.84317</v>
      </c>
      <c r="T3403" s="140">
        <v>656409704.6662631</v>
      </c>
      <c r="U3403" s="140">
        <v>363745390.96567619</v>
      </c>
      <c r="V3403" s="140">
        <v>272675046.65147859</v>
      </c>
      <c r="W3403" s="140">
        <v>0</v>
      </c>
      <c r="X3403" s="140">
        <v>91070344.31419763</v>
      </c>
      <c r="Y3403" s="140">
        <v>292664313.70058686</v>
      </c>
      <c r="Z3403" s="140">
        <v>57623707025.078064</v>
      </c>
      <c r="AA3403" s="140">
        <v>42445744651.106094</v>
      </c>
      <c r="AB3403" s="140">
        <v>14561299226.761461</v>
      </c>
      <c r="AC3403" s="140">
        <v>27884445424.344631</v>
      </c>
      <c r="AD3403" s="140">
        <v>15177962373.971884</v>
      </c>
      <c r="AE3403" s="140">
        <v>5206902449.1521626</v>
      </c>
      <c r="AF3403" s="140">
        <v>9971059924.8197651</v>
      </c>
      <c r="AG3403" s="140">
        <v>-1929727325.7333121</v>
      </c>
      <c r="AH3403" s="140">
        <v>17114761</v>
      </c>
      <c r="AI3403" s="44"/>
      <c r="AK3403" s="44"/>
      <c r="AL3403" s="4"/>
    </row>
    <row r="3404" spans="1:38" x14ac:dyDescent="0.35">
      <c r="A3404" s="140" t="s">
        <v>190</v>
      </c>
      <c r="B3404" s="140" t="s">
        <v>191</v>
      </c>
      <c r="C3404" s="140" t="s">
        <v>2</v>
      </c>
      <c r="D3404" s="140" t="s">
        <v>10</v>
      </c>
      <c r="E3404" s="140" t="s">
        <v>535</v>
      </c>
      <c r="F3404" s="140">
        <v>2012</v>
      </c>
      <c r="G3404" s="140" t="s">
        <v>2859</v>
      </c>
      <c r="H3404" s="140">
        <v>130034512179.22441</v>
      </c>
      <c r="I3404" s="140">
        <v>36415383807.190781</v>
      </c>
      <c r="J3404" s="140">
        <v>56239345664.508804</v>
      </c>
      <c r="K3404" s="140">
        <v>54375771364.163246</v>
      </c>
      <c r="L3404" s="140">
        <v>525141912.54450917</v>
      </c>
      <c r="M3404" s="140">
        <v>2013055631.3320093</v>
      </c>
      <c r="N3404" s="140">
        <v>0</v>
      </c>
      <c r="O3404" s="140">
        <v>0</v>
      </c>
      <c r="P3404" s="140">
        <v>13624804018.440153</v>
      </c>
      <c r="Q3404" s="140">
        <v>38212769801.846573</v>
      </c>
      <c r="R3404" s="140">
        <v>19102692325.388912</v>
      </c>
      <c r="S3404" s="140">
        <v>19110077476.457664</v>
      </c>
      <c r="T3404" s="140">
        <v>1863574300.3455606</v>
      </c>
      <c r="U3404" s="140">
        <v>1560928441.8227711</v>
      </c>
      <c r="V3404" s="140">
        <v>1466717021.5071118</v>
      </c>
      <c r="W3404" s="140">
        <v>0</v>
      </c>
      <c r="X3404" s="140">
        <v>94211420.31565918</v>
      </c>
      <c r="Y3404" s="140">
        <v>302645858.52278942</v>
      </c>
      <c r="Z3404" s="140">
        <v>40983857275.302887</v>
      </c>
      <c r="AA3404" s="140">
        <v>18629189066.174713</v>
      </c>
      <c r="AB3404" s="140">
        <v>7247895116.8567514</v>
      </c>
      <c r="AC3404" s="140">
        <v>11381293949.317961</v>
      </c>
      <c r="AD3404" s="140">
        <v>22354668209.128174</v>
      </c>
      <c r="AE3404" s="140">
        <v>8697334595.5290909</v>
      </c>
      <c r="AF3404" s="140">
        <v>13657333613.599102</v>
      </c>
      <c r="AG3404" s="140">
        <v>-3604074567.7780967</v>
      </c>
      <c r="AH3404" s="140">
        <v>17795191</v>
      </c>
      <c r="AI3404" s="44"/>
      <c r="AK3404" s="44"/>
      <c r="AL3404" s="4"/>
    </row>
    <row r="3405" spans="1:38" x14ac:dyDescent="0.35">
      <c r="A3405" s="140" t="s">
        <v>190</v>
      </c>
      <c r="B3405" s="140" t="s">
        <v>191</v>
      </c>
      <c r="C3405" s="140" t="s">
        <v>2</v>
      </c>
      <c r="D3405" s="140" t="s">
        <v>10</v>
      </c>
      <c r="E3405" s="140" t="s">
        <v>535</v>
      </c>
      <c r="F3405" s="140">
        <v>2013</v>
      </c>
      <c r="G3405" s="140" t="s">
        <v>2860</v>
      </c>
      <c r="H3405" s="140">
        <v>135735284876.25345</v>
      </c>
      <c r="I3405" s="140">
        <v>38213677586.219276</v>
      </c>
      <c r="J3405" s="140">
        <v>57556861332.75695</v>
      </c>
      <c r="K3405" s="140">
        <v>54970075787.032318</v>
      </c>
      <c r="L3405" s="140">
        <v>523597349.49710816</v>
      </c>
      <c r="M3405" s="140">
        <v>2009163280.1369834</v>
      </c>
      <c r="N3405" s="140">
        <v>0</v>
      </c>
      <c r="O3405" s="140">
        <v>0</v>
      </c>
      <c r="P3405" s="140">
        <v>13803311144.262281</v>
      </c>
      <c r="Q3405" s="140">
        <v>38634004013.135941</v>
      </c>
      <c r="R3405" s="140">
        <v>20080954617.403172</v>
      </c>
      <c r="S3405" s="140">
        <v>18553049395.732773</v>
      </c>
      <c r="T3405" s="140">
        <v>2586785545.7246304</v>
      </c>
      <c r="U3405" s="140">
        <v>2295593211.74859</v>
      </c>
      <c r="V3405" s="140">
        <v>2214447647.3812704</v>
      </c>
      <c r="W3405" s="140">
        <v>0</v>
      </c>
      <c r="X3405" s="140">
        <v>81145564.367319688</v>
      </c>
      <c r="Y3405" s="140">
        <v>291192333.9760403</v>
      </c>
      <c r="Z3405" s="140">
        <v>44684965638.357521</v>
      </c>
      <c r="AA3405" s="140">
        <v>20344369980.759438</v>
      </c>
      <c r="AB3405" s="140">
        <v>8326207832.0520144</v>
      </c>
      <c r="AC3405" s="140">
        <v>12018162148.707424</v>
      </c>
      <c r="AD3405" s="140">
        <v>24340595657.597984</v>
      </c>
      <c r="AE3405" s="140">
        <v>9961717093.8580093</v>
      </c>
      <c r="AF3405" s="140">
        <v>14378878563.739979</v>
      </c>
      <c r="AG3405" s="140">
        <v>-4720219681.0802917</v>
      </c>
      <c r="AH3405" s="140">
        <v>18504255</v>
      </c>
      <c r="AI3405" s="44"/>
      <c r="AK3405" s="44"/>
      <c r="AL3405" s="4"/>
    </row>
    <row r="3406" spans="1:38" x14ac:dyDescent="0.35">
      <c r="A3406" s="140" t="s">
        <v>190</v>
      </c>
      <c r="B3406" s="140" t="s">
        <v>191</v>
      </c>
      <c r="C3406" s="140" t="s">
        <v>2</v>
      </c>
      <c r="D3406" s="140" t="s">
        <v>10</v>
      </c>
      <c r="E3406" s="140" t="s">
        <v>535</v>
      </c>
      <c r="F3406" s="140">
        <v>2014</v>
      </c>
      <c r="G3406" s="140" t="s">
        <v>2861</v>
      </c>
      <c r="H3406" s="140">
        <v>144685887231.37576</v>
      </c>
      <c r="I3406" s="140">
        <v>40276315805.124466</v>
      </c>
      <c r="J3406" s="140">
        <v>61278504256.367813</v>
      </c>
      <c r="K3406" s="140">
        <v>57546586444.812698</v>
      </c>
      <c r="L3406" s="140">
        <v>532635379.50447279</v>
      </c>
      <c r="M3406" s="140">
        <v>2035311646.8245955</v>
      </c>
      <c r="N3406" s="140">
        <v>0</v>
      </c>
      <c r="O3406" s="140">
        <v>0</v>
      </c>
      <c r="P3406" s="140">
        <v>14330406259.903034</v>
      </c>
      <c r="Q3406" s="140">
        <v>40648233158.580597</v>
      </c>
      <c r="R3406" s="140">
        <v>22157831512.980186</v>
      </c>
      <c r="S3406" s="140">
        <v>18490401645.600407</v>
      </c>
      <c r="T3406" s="140">
        <v>3731917811.5551214</v>
      </c>
      <c r="U3406" s="140">
        <v>3468358309.793407</v>
      </c>
      <c r="V3406" s="140">
        <v>3386081544.9943643</v>
      </c>
      <c r="W3406" s="140">
        <v>0</v>
      </c>
      <c r="X3406" s="140">
        <v>82276764.799042776</v>
      </c>
      <c r="Y3406" s="140">
        <v>263559501.76171443</v>
      </c>
      <c r="Z3406" s="140">
        <v>49022802051.197151</v>
      </c>
      <c r="AA3406" s="140">
        <v>22359702568.654896</v>
      </c>
      <c r="AB3406" s="140">
        <v>9196892315.9891834</v>
      </c>
      <c r="AC3406" s="140">
        <v>13162810252.66571</v>
      </c>
      <c r="AD3406" s="140">
        <v>26663099482.542252</v>
      </c>
      <c r="AE3406" s="140">
        <v>10966946183.586899</v>
      </c>
      <c r="AF3406" s="140">
        <v>15696153298.955456</v>
      </c>
      <c r="AG3406" s="140">
        <v>-5891734881.3136644</v>
      </c>
      <c r="AH3406" s="140">
        <v>19240157</v>
      </c>
      <c r="AI3406" s="44"/>
      <c r="AK3406" s="44"/>
      <c r="AL3406" s="4"/>
    </row>
    <row r="3407" spans="1:38" x14ac:dyDescent="0.35">
      <c r="A3407" s="140" t="s">
        <v>190</v>
      </c>
      <c r="B3407" s="140" t="s">
        <v>191</v>
      </c>
      <c r="C3407" s="140" t="s">
        <v>2</v>
      </c>
      <c r="D3407" s="140" t="s">
        <v>10</v>
      </c>
      <c r="E3407" s="140" t="s">
        <v>535</v>
      </c>
      <c r="F3407" s="140">
        <v>2015</v>
      </c>
      <c r="G3407" s="140" t="s">
        <v>2862</v>
      </c>
      <c r="H3407" s="140">
        <v>149104010818.23395</v>
      </c>
      <c r="I3407" s="140">
        <v>42699805375.865494</v>
      </c>
      <c r="J3407" s="140">
        <v>62615802918.061676</v>
      </c>
      <c r="K3407" s="140">
        <v>58174848837.103958</v>
      </c>
      <c r="L3407" s="140">
        <v>577940933.44220245</v>
      </c>
      <c r="M3407" s="140">
        <v>2024285466.9367318</v>
      </c>
      <c r="N3407" s="140">
        <v>0</v>
      </c>
      <c r="O3407" s="140">
        <v>0</v>
      </c>
      <c r="P3407" s="140">
        <v>14443519389.714214</v>
      </c>
      <c r="Q3407" s="140">
        <v>41129103047.010818</v>
      </c>
      <c r="R3407" s="140">
        <v>22338027563.548691</v>
      </c>
      <c r="S3407" s="140">
        <v>18791075483.462132</v>
      </c>
      <c r="T3407" s="140">
        <v>4440954080.9577227</v>
      </c>
      <c r="U3407" s="140">
        <v>4209804699.5696363</v>
      </c>
      <c r="V3407" s="140">
        <v>4141221494.9287896</v>
      </c>
      <c r="W3407" s="140">
        <v>0</v>
      </c>
      <c r="X3407" s="140">
        <v>68583204.640846848</v>
      </c>
      <c r="Y3407" s="140">
        <v>231149381.38808626</v>
      </c>
      <c r="Z3407" s="140">
        <v>51037874049.211411</v>
      </c>
      <c r="AA3407" s="140">
        <v>23314470380.575275</v>
      </c>
      <c r="AB3407" s="140">
        <v>9576255346.9143295</v>
      </c>
      <c r="AC3407" s="140">
        <v>13738215033.661055</v>
      </c>
      <c r="AD3407" s="140">
        <v>27723403668.636135</v>
      </c>
      <c r="AE3407" s="140">
        <v>11387193802.078863</v>
      </c>
      <c r="AF3407" s="140">
        <v>16336209866.557163</v>
      </c>
      <c r="AG3407" s="140">
        <v>-7249471524.9046669</v>
      </c>
      <c r="AH3407" s="140">
        <v>20001663</v>
      </c>
      <c r="AI3407" s="44"/>
      <c r="AK3407" s="44"/>
      <c r="AL3407" s="4"/>
    </row>
    <row r="3408" spans="1:38" x14ac:dyDescent="0.35">
      <c r="A3408" s="140" t="s">
        <v>190</v>
      </c>
      <c r="B3408" s="140" t="s">
        <v>191</v>
      </c>
      <c r="C3408" s="140" t="s">
        <v>2</v>
      </c>
      <c r="D3408" s="140" t="s">
        <v>10</v>
      </c>
      <c r="E3408" s="140" t="s">
        <v>535</v>
      </c>
      <c r="F3408" s="140">
        <v>2016</v>
      </c>
      <c r="G3408" s="140" t="s">
        <v>2863</v>
      </c>
      <c r="H3408" s="140">
        <v>157275960185.4588</v>
      </c>
      <c r="I3408" s="140">
        <v>44518721763.266235</v>
      </c>
      <c r="J3408" s="140">
        <v>63845005534.943253</v>
      </c>
      <c r="K3408" s="140">
        <v>59786363536.808701</v>
      </c>
      <c r="L3408" s="140">
        <v>621058177.75498545</v>
      </c>
      <c r="M3408" s="140">
        <v>2021334605.9736054</v>
      </c>
      <c r="N3408" s="140">
        <v>0</v>
      </c>
      <c r="O3408" s="140">
        <v>0</v>
      </c>
      <c r="P3408" s="140">
        <v>14435310986.042843</v>
      </c>
      <c r="Q3408" s="140">
        <v>42708659767.037277</v>
      </c>
      <c r="R3408" s="140">
        <v>23771037267.361145</v>
      </c>
      <c r="S3408" s="140">
        <v>18937622499.676132</v>
      </c>
      <c r="T3408" s="140">
        <v>4058641998.1345387</v>
      </c>
      <c r="U3408" s="140">
        <v>3887944311.4846458</v>
      </c>
      <c r="V3408" s="140">
        <v>3835494486.4583964</v>
      </c>
      <c r="W3408" s="140">
        <v>0</v>
      </c>
      <c r="X3408" s="140">
        <v>52449825.026249327</v>
      </c>
      <c r="Y3408" s="140">
        <v>170697686.6498926</v>
      </c>
      <c r="Z3408" s="140">
        <v>57038068213.501137</v>
      </c>
      <c r="AA3408" s="140">
        <v>26105645706.379459</v>
      </c>
      <c r="AB3408" s="140">
        <v>10103939093.712708</v>
      </c>
      <c r="AC3408" s="140">
        <v>16001706612.666637</v>
      </c>
      <c r="AD3408" s="140">
        <v>30932422507.121674</v>
      </c>
      <c r="AE3408" s="140">
        <v>11972096631.824467</v>
      </c>
      <c r="AF3408" s="140">
        <v>18960325875.297321</v>
      </c>
      <c r="AG3408" s="140">
        <v>-8125835326.2518406</v>
      </c>
      <c r="AH3408" s="140">
        <v>20788838</v>
      </c>
      <c r="AI3408" s="44"/>
      <c r="AK3408" s="44"/>
      <c r="AL3408" s="4"/>
    </row>
    <row r="3409" spans="1:38" x14ac:dyDescent="0.35">
      <c r="A3409" s="140" t="s">
        <v>190</v>
      </c>
      <c r="B3409" s="140" t="s">
        <v>191</v>
      </c>
      <c r="C3409" s="140" t="s">
        <v>2</v>
      </c>
      <c r="D3409" s="140" t="s">
        <v>10</v>
      </c>
      <c r="E3409" s="140" t="s">
        <v>535</v>
      </c>
      <c r="F3409" s="140">
        <v>2017</v>
      </c>
      <c r="G3409" s="140" t="s">
        <v>2864</v>
      </c>
      <c r="H3409" s="140">
        <v>161649115040.74606</v>
      </c>
      <c r="I3409" s="140">
        <v>46403428318.794052</v>
      </c>
      <c r="J3409" s="140">
        <v>64275011917.641411</v>
      </c>
      <c r="K3409" s="140">
        <v>60057687908.26712</v>
      </c>
      <c r="L3409" s="140">
        <v>636284044.51862419</v>
      </c>
      <c r="M3409" s="140">
        <v>2029254372.9168553</v>
      </c>
      <c r="N3409" s="140">
        <v>0</v>
      </c>
      <c r="O3409" s="140">
        <v>0</v>
      </c>
      <c r="P3409" s="140">
        <v>14251762361.11338</v>
      </c>
      <c r="Q3409" s="140">
        <v>43140387129.718262</v>
      </c>
      <c r="R3409" s="140">
        <v>24291737635.24049</v>
      </c>
      <c r="S3409" s="140">
        <v>18848649494.477776</v>
      </c>
      <c r="T3409" s="140">
        <v>4217324009.3742867</v>
      </c>
      <c r="U3409" s="140">
        <v>4098096940.9126282</v>
      </c>
      <c r="V3409" s="140">
        <v>4049539565.838253</v>
      </c>
      <c r="W3409" s="140">
        <v>0</v>
      </c>
      <c r="X3409" s="140">
        <v>48557375.07437519</v>
      </c>
      <c r="Y3409" s="140">
        <v>119227068.46165849</v>
      </c>
      <c r="Z3409" s="140">
        <v>60303130078.385574</v>
      </c>
      <c r="AA3409" s="140">
        <v>27648278237.548161</v>
      </c>
      <c r="AB3409" s="140">
        <v>10448727742.103264</v>
      </c>
      <c r="AC3409" s="140">
        <v>17199550495.445019</v>
      </c>
      <c r="AD3409" s="140">
        <v>32654851840.837414</v>
      </c>
      <c r="AE3409" s="140">
        <v>12340792197.333069</v>
      </c>
      <c r="AF3409" s="140">
        <v>20314059643.504345</v>
      </c>
      <c r="AG3409" s="140">
        <v>-9332455274.0750027</v>
      </c>
      <c r="AH3409" s="140">
        <v>21602472</v>
      </c>
      <c r="AI3409" s="44"/>
      <c r="AK3409" s="44"/>
      <c r="AL3409" s="4"/>
    </row>
    <row r="3410" spans="1:38" x14ac:dyDescent="0.35">
      <c r="A3410" s="140" t="s">
        <v>190</v>
      </c>
      <c r="B3410" s="140" t="s">
        <v>191</v>
      </c>
      <c r="C3410" s="140" t="s">
        <v>2</v>
      </c>
      <c r="D3410" s="140" t="s">
        <v>10</v>
      </c>
      <c r="E3410" s="140" t="s">
        <v>535</v>
      </c>
      <c r="F3410" s="140">
        <v>2018</v>
      </c>
      <c r="G3410" s="140" t="s">
        <v>2865</v>
      </c>
      <c r="H3410" s="140">
        <v>168485722494.56458</v>
      </c>
      <c r="I3410" s="140">
        <v>49237874873.731476</v>
      </c>
      <c r="J3410" s="140">
        <v>63981746117.906509</v>
      </c>
      <c r="K3410" s="140">
        <v>60315622835.531799</v>
      </c>
      <c r="L3410" s="140">
        <v>592532980.22576511</v>
      </c>
      <c r="M3410" s="140">
        <v>2067961918.7771022</v>
      </c>
      <c r="N3410" s="140">
        <v>0</v>
      </c>
      <c r="O3410" s="140">
        <v>0</v>
      </c>
      <c r="P3410" s="140">
        <v>14018111050.409081</v>
      </c>
      <c r="Q3410" s="140">
        <v>43637016886.119858</v>
      </c>
      <c r="R3410" s="140">
        <v>24951135726.585304</v>
      </c>
      <c r="S3410" s="140">
        <v>18685881159.534557</v>
      </c>
      <c r="T3410" s="140">
        <v>3666123282.3747125</v>
      </c>
      <c r="U3410" s="140">
        <v>3571993263.145298</v>
      </c>
      <c r="V3410" s="140">
        <v>3522715317.513701</v>
      </c>
      <c r="W3410" s="140">
        <v>0</v>
      </c>
      <c r="X3410" s="140">
        <v>49277945.631597184</v>
      </c>
      <c r="Y3410" s="140">
        <v>94130019.229414314</v>
      </c>
      <c r="Z3410" s="140">
        <v>64551971502.926605</v>
      </c>
      <c r="AA3410" s="140">
        <v>29646373518.419838</v>
      </c>
      <c r="AB3410" s="140">
        <v>11203839992.248949</v>
      </c>
      <c r="AC3410" s="140">
        <v>18442533526.170891</v>
      </c>
      <c r="AD3410" s="140">
        <v>34905597984.506767</v>
      </c>
      <c r="AE3410" s="140">
        <v>13191385260.298288</v>
      </c>
      <c r="AF3410" s="140">
        <v>21714212724.208481</v>
      </c>
      <c r="AG3410" s="140">
        <v>-9285870000</v>
      </c>
      <c r="AH3410" s="140">
        <v>22442948</v>
      </c>
      <c r="AI3410" s="44"/>
      <c r="AK3410" s="44"/>
      <c r="AL3410" s="4"/>
    </row>
    <row r="3411" spans="1:38" x14ac:dyDescent="0.35">
      <c r="A3411" s="140" t="s">
        <v>192</v>
      </c>
      <c r="B3411" s="140" t="s">
        <v>193</v>
      </c>
      <c r="C3411" s="140" t="s">
        <v>16</v>
      </c>
      <c r="D3411" s="140" t="s">
        <v>10</v>
      </c>
      <c r="E3411" s="140" t="s">
        <v>535</v>
      </c>
      <c r="F3411" s="140">
        <v>1995</v>
      </c>
      <c r="G3411" s="140" t="s">
        <v>2866</v>
      </c>
      <c r="H3411" s="140">
        <v>2430231837207.0381</v>
      </c>
      <c r="I3411" s="140">
        <v>623005555242.92078</v>
      </c>
      <c r="J3411" s="140">
        <v>1173587434600.9802</v>
      </c>
      <c r="K3411" s="140">
        <v>789245598334.69653</v>
      </c>
      <c r="L3411" s="140">
        <v>133774724959.97131</v>
      </c>
      <c r="M3411" s="140">
        <v>22674180630.001141</v>
      </c>
      <c r="N3411" s="140">
        <v>1060001714.3702551</v>
      </c>
      <c r="O3411" s="140">
        <v>0</v>
      </c>
      <c r="P3411" s="140">
        <v>16195773604.242428</v>
      </c>
      <c r="Q3411" s="140">
        <v>615540917426.11145</v>
      </c>
      <c r="R3411" s="140">
        <v>571520496490.8501</v>
      </c>
      <c r="S3411" s="140">
        <v>44020420935.261307</v>
      </c>
      <c r="T3411" s="140">
        <v>384341836266.28357</v>
      </c>
      <c r="U3411" s="140">
        <v>384341604843.21039</v>
      </c>
      <c r="V3411" s="140">
        <v>381411631573.40552</v>
      </c>
      <c r="W3411" s="140">
        <v>2868681943.6235061</v>
      </c>
      <c r="X3411" s="140">
        <v>61291326.181305371</v>
      </c>
      <c r="Y3411" s="140">
        <v>231423.07315368974</v>
      </c>
      <c r="Z3411" s="140">
        <v>743257686118.34509</v>
      </c>
      <c r="AA3411" s="140">
        <v>180198458116.65268</v>
      </c>
      <c r="AB3411" s="140">
        <v>25509321046.323338</v>
      </c>
      <c r="AC3411" s="140">
        <v>154689137070.32935</v>
      </c>
      <c r="AD3411" s="140">
        <v>563059228001.69238</v>
      </c>
      <c r="AE3411" s="140">
        <v>79707999531.78421</v>
      </c>
      <c r="AF3411" s="140">
        <v>483351228469.90778</v>
      </c>
      <c r="AG3411" s="140">
        <v>-109618838755.2077</v>
      </c>
      <c r="AH3411" s="140">
        <v>107948335</v>
      </c>
      <c r="AI3411" s="44"/>
      <c r="AK3411" s="44"/>
      <c r="AL3411" s="4"/>
    </row>
    <row r="3412" spans="1:38" x14ac:dyDescent="0.35">
      <c r="A3412" s="140" t="s">
        <v>192</v>
      </c>
      <c r="B3412" s="140" t="s">
        <v>193</v>
      </c>
      <c r="C3412" s="140" t="s">
        <v>16</v>
      </c>
      <c r="D3412" s="140" t="s">
        <v>10</v>
      </c>
      <c r="E3412" s="140" t="s">
        <v>535</v>
      </c>
      <c r="F3412" s="140">
        <v>1996</v>
      </c>
      <c r="G3412" s="140" t="s">
        <v>2867</v>
      </c>
      <c r="H3412" s="140">
        <v>2498838522228.73</v>
      </c>
      <c r="I3412" s="140">
        <v>620811535886.36279</v>
      </c>
      <c r="J3412" s="140">
        <v>1196017054440.2178</v>
      </c>
      <c r="K3412" s="140">
        <v>795222790238.1582</v>
      </c>
      <c r="L3412" s="140">
        <v>142934406113.367</v>
      </c>
      <c r="M3412" s="140">
        <v>20649867053.595726</v>
      </c>
      <c r="N3412" s="140">
        <v>1041336869.2590994</v>
      </c>
      <c r="O3412" s="140">
        <v>0</v>
      </c>
      <c r="P3412" s="140">
        <v>16910127681.153913</v>
      </c>
      <c r="Q3412" s="140">
        <v>613687052520.78235</v>
      </c>
      <c r="R3412" s="140">
        <v>568222733892.71594</v>
      </c>
      <c r="S3412" s="140">
        <v>45464318628.06646</v>
      </c>
      <c r="T3412" s="140">
        <v>400794264202.05994</v>
      </c>
      <c r="U3412" s="140">
        <v>400793833033.22314</v>
      </c>
      <c r="V3412" s="140">
        <v>397701812168.14343</v>
      </c>
      <c r="W3412" s="140">
        <v>3052444047.4114838</v>
      </c>
      <c r="X3412" s="140">
        <v>39576817.668207899</v>
      </c>
      <c r="Y3412" s="140">
        <v>431168.83680960041</v>
      </c>
      <c r="Z3412" s="140">
        <v>770496316180.62805</v>
      </c>
      <c r="AA3412" s="140">
        <v>186609495437.23245</v>
      </c>
      <c r="AB3412" s="140">
        <v>23896485748.213882</v>
      </c>
      <c r="AC3412" s="140">
        <v>162713009689.01987</v>
      </c>
      <c r="AD3412" s="140">
        <v>583886820743.39551</v>
      </c>
      <c r="AE3412" s="140">
        <v>74770273922.943802</v>
      </c>
      <c r="AF3412" s="140">
        <v>509116546820.45239</v>
      </c>
      <c r="AG3412" s="140">
        <v>-88486384278.479187</v>
      </c>
      <c r="AH3412" s="140">
        <v>110668794</v>
      </c>
      <c r="AI3412" s="44"/>
      <c r="AK3412" s="44"/>
      <c r="AL3412" s="4"/>
    </row>
    <row r="3413" spans="1:38" x14ac:dyDescent="0.35">
      <c r="A3413" s="140" t="s">
        <v>192</v>
      </c>
      <c r="B3413" s="140" t="s">
        <v>193</v>
      </c>
      <c r="C3413" s="140" t="s">
        <v>16</v>
      </c>
      <c r="D3413" s="140" t="s">
        <v>10</v>
      </c>
      <c r="E3413" s="140" t="s">
        <v>535</v>
      </c>
      <c r="F3413" s="140">
        <v>1997</v>
      </c>
      <c r="G3413" s="140" t="s">
        <v>2868</v>
      </c>
      <c r="H3413" s="140">
        <v>2573409239998.9468</v>
      </c>
      <c r="I3413" s="140">
        <v>622013918353.6864</v>
      </c>
      <c r="J3413" s="140">
        <v>1197412438198.1802</v>
      </c>
      <c r="K3413" s="140">
        <v>808673833896.17542</v>
      </c>
      <c r="L3413" s="140">
        <v>147593336079.49579</v>
      </c>
      <c r="M3413" s="140">
        <v>19909458533.957497</v>
      </c>
      <c r="N3413" s="140">
        <v>1022672024.1479436</v>
      </c>
      <c r="O3413" s="140">
        <v>0</v>
      </c>
      <c r="P3413" s="140">
        <v>19399706448.992813</v>
      </c>
      <c r="Q3413" s="140">
        <v>620748660809.58142</v>
      </c>
      <c r="R3413" s="140">
        <v>569149671215.2417</v>
      </c>
      <c r="S3413" s="140">
        <v>51598989594.33976</v>
      </c>
      <c r="T3413" s="140">
        <v>388738604302.00452</v>
      </c>
      <c r="U3413" s="140">
        <v>388738230019.02539</v>
      </c>
      <c r="V3413" s="140">
        <v>385423854135.05725</v>
      </c>
      <c r="W3413" s="140">
        <v>3292695708.2568946</v>
      </c>
      <c r="X3413" s="140">
        <v>21680175.711262353</v>
      </c>
      <c r="Y3413" s="140">
        <v>374282.97912141006</v>
      </c>
      <c r="Z3413" s="140">
        <v>829419141455.91553</v>
      </c>
      <c r="AA3413" s="140">
        <v>200981753449.72711</v>
      </c>
      <c r="AB3413" s="140">
        <v>25797717140.468536</v>
      </c>
      <c r="AC3413" s="140">
        <v>175184036309.25854</v>
      </c>
      <c r="AD3413" s="140">
        <v>628437388006.1897</v>
      </c>
      <c r="AE3413" s="140">
        <v>80665282783.163773</v>
      </c>
      <c r="AF3413" s="140">
        <v>547772105223.02527</v>
      </c>
      <c r="AG3413" s="140">
        <v>-75436258008.835571</v>
      </c>
      <c r="AH3413" s="140">
        <v>113457663</v>
      </c>
      <c r="AI3413" s="44"/>
      <c r="AK3413" s="44"/>
      <c r="AL3413" s="4"/>
    </row>
    <row r="3414" spans="1:38" x14ac:dyDescent="0.35">
      <c r="A3414" s="140" t="s">
        <v>192</v>
      </c>
      <c r="B3414" s="140" t="s">
        <v>193</v>
      </c>
      <c r="C3414" s="140" t="s">
        <v>16</v>
      </c>
      <c r="D3414" s="140" t="s">
        <v>10</v>
      </c>
      <c r="E3414" s="140" t="s">
        <v>535</v>
      </c>
      <c r="F3414" s="140">
        <v>1998</v>
      </c>
      <c r="G3414" s="140" t="s">
        <v>2869</v>
      </c>
      <c r="H3414" s="140">
        <v>2414837048547.4219</v>
      </c>
      <c r="I3414" s="140">
        <v>622809787876.17834</v>
      </c>
      <c r="J3414" s="140">
        <v>1013148445388.7009</v>
      </c>
      <c r="K3414" s="140">
        <v>705151693488.96594</v>
      </c>
      <c r="L3414" s="140">
        <v>142602955281.61432</v>
      </c>
      <c r="M3414" s="140">
        <v>20199026828.936573</v>
      </c>
      <c r="N3414" s="140">
        <v>1004007179.0367879</v>
      </c>
      <c r="O3414" s="140">
        <v>0</v>
      </c>
      <c r="P3414" s="140">
        <v>19673581073.246185</v>
      </c>
      <c r="Q3414" s="140">
        <v>521672123126.13214</v>
      </c>
      <c r="R3414" s="140">
        <v>469899336043.90033</v>
      </c>
      <c r="S3414" s="140">
        <v>51772787082.231789</v>
      </c>
      <c r="T3414" s="140">
        <v>307996751899.73492</v>
      </c>
      <c r="U3414" s="140">
        <v>307996387281.91351</v>
      </c>
      <c r="V3414" s="140">
        <v>305151086012.70825</v>
      </c>
      <c r="W3414" s="140">
        <v>2829848107.3597741</v>
      </c>
      <c r="X3414" s="140">
        <v>15453161.845444625</v>
      </c>
      <c r="Y3414" s="140">
        <v>364617.82142624614</v>
      </c>
      <c r="Z3414" s="140">
        <v>854211213814.21484</v>
      </c>
      <c r="AA3414" s="140">
        <v>206975758072.00281</v>
      </c>
      <c r="AB3414" s="140">
        <v>28474274136.37458</v>
      </c>
      <c r="AC3414" s="140">
        <v>178501483935.62827</v>
      </c>
      <c r="AD3414" s="140">
        <v>647235455742.21338</v>
      </c>
      <c r="AE3414" s="140">
        <v>89042117633.763687</v>
      </c>
      <c r="AF3414" s="140">
        <v>558193338108.44897</v>
      </c>
      <c r="AG3414" s="140">
        <v>-75332398531.671448</v>
      </c>
      <c r="AH3414" s="140">
        <v>116319759</v>
      </c>
      <c r="AI3414" s="44"/>
      <c r="AK3414" s="44"/>
      <c r="AL3414" s="4"/>
    </row>
    <row r="3415" spans="1:38" x14ac:dyDescent="0.35">
      <c r="A3415" s="140" t="s">
        <v>192</v>
      </c>
      <c r="B3415" s="140" t="s">
        <v>193</v>
      </c>
      <c r="C3415" s="140" t="s">
        <v>16</v>
      </c>
      <c r="D3415" s="140" t="s">
        <v>10</v>
      </c>
      <c r="E3415" s="140" t="s">
        <v>535</v>
      </c>
      <c r="F3415" s="140">
        <v>1999</v>
      </c>
      <c r="G3415" s="140" t="s">
        <v>2870</v>
      </c>
      <c r="H3415" s="140">
        <v>2304997964943.1616</v>
      </c>
      <c r="I3415" s="140">
        <v>623926269618.15247</v>
      </c>
      <c r="J3415" s="140">
        <v>971088048518.7002</v>
      </c>
      <c r="K3415" s="140">
        <v>643761604629.87646</v>
      </c>
      <c r="L3415" s="140">
        <v>131356156171.36325</v>
      </c>
      <c r="M3415" s="140">
        <v>18791535445.511826</v>
      </c>
      <c r="N3415" s="140">
        <v>985342333.92563212</v>
      </c>
      <c r="O3415" s="140">
        <v>0</v>
      </c>
      <c r="P3415" s="140">
        <v>17695669411.327663</v>
      </c>
      <c r="Q3415" s="140">
        <v>474932901267.74805</v>
      </c>
      <c r="R3415" s="140">
        <v>428853587290.44263</v>
      </c>
      <c r="S3415" s="140">
        <v>46079313977.305435</v>
      </c>
      <c r="T3415" s="140">
        <v>327326443888.82373</v>
      </c>
      <c r="U3415" s="140">
        <v>327325784131.46387</v>
      </c>
      <c r="V3415" s="140">
        <v>324372162392.83246</v>
      </c>
      <c r="W3415" s="140">
        <v>2942797784.9585767</v>
      </c>
      <c r="X3415" s="140">
        <v>10823953.672849134</v>
      </c>
      <c r="Y3415" s="140">
        <v>659757.35983651783</v>
      </c>
      <c r="Z3415" s="140">
        <v>791505522966.40686</v>
      </c>
      <c r="AA3415" s="140">
        <v>191870784011.59659</v>
      </c>
      <c r="AB3415" s="140">
        <v>26926552871.509888</v>
      </c>
      <c r="AC3415" s="140">
        <v>164944231140.0867</v>
      </c>
      <c r="AD3415" s="140">
        <v>599634738954.8103</v>
      </c>
      <c r="AE3415" s="140">
        <v>84150886156.199783</v>
      </c>
      <c r="AF3415" s="140">
        <v>515483852798.61108</v>
      </c>
      <c r="AG3415" s="140">
        <v>-81521876160.09787</v>
      </c>
      <c r="AH3415" s="140">
        <v>119260063</v>
      </c>
      <c r="AI3415" s="44"/>
      <c r="AK3415" s="44"/>
      <c r="AL3415" s="4"/>
    </row>
    <row r="3416" spans="1:38" x14ac:dyDescent="0.35">
      <c r="A3416" s="140" t="s">
        <v>192</v>
      </c>
      <c r="B3416" s="140" t="s">
        <v>193</v>
      </c>
      <c r="C3416" s="140" t="s">
        <v>16</v>
      </c>
      <c r="D3416" s="140" t="s">
        <v>10</v>
      </c>
      <c r="E3416" s="140" t="s">
        <v>535</v>
      </c>
      <c r="F3416" s="140">
        <v>2000</v>
      </c>
      <c r="G3416" s="140" t="s">
        <v>2871</v>
      </c>
      <c r="H3416" s="140">
        <v>2229489847665.4087</v>
      </c>
      <c r="I3416" s="140">
        <v>629547831390.75537</v>
      </c>
      <c r="J3416" s="140">
        <v>971676101339.01208</v>
      </c>
      <c r="K3416" s="140">
        <v>617795116431.96204</v>
      </c>
      <c r="L3416" s="140">
        <v>115878011617.54097</v>
      </c>
      <c r="M3416" s="140">
        <v>19988356984.700935</v>
      </c>
      <c r="N3416" s="140">
        <v>966677464.30947733</v>
      </c>
      <c r="O3416" s="140">
        <v>0</v>
      </c>
      <c r="P3416" s="140">
        <v>15852280358.588629</v>
      </c>
      <c r="Q3416" s="140">
        <v>465109790006.82208</v>
      </c>
      <c r="R3416" s="140">
        <v>424259098372.01288</v>
      </c>
      <c r="S3416" s="140">
        <v>40850691634.809189</v>
      </c>
      <c r="T3416" s="140">
        <v>353880984907.05005</v>
      </c>
      <c r="U3416" s="140">
        <v>353879823561.66138</v>
      </c>
      <c r="V3416" s="140">
        <v>348573966816.26709</v>
      </c>
      <c r="W3416" s="140">
        <v>5299867996.7048578</v>
      </c>
      <c r="X3416" s="140">
        <v>5988748.6894228868</v>
      </c>
      <c r="Y3416" s="140">
        <v>1161345.3886507351</v>
      </c>
      <c r="Z3416" s="140">
        <v>695351250470.57446</v>
      </c>
      <c r="AA3416" s="140">
        <v>168618354854.61398</v>
      </c>
      <c r="AB3416" s="140">
        <v>27233767423.13813</v>
      </c>
      <c r="AC3416" s="140">
        <v>141384587431.47601</v>
      </c>
      <c r="AD3416" s="140">
        <v>526732895615.96191</v>
      </c>
      <c r="AE3416" s="140">
        <v>85073307622.348892</v>
      </c>
      <c r="AF3416" s="140">
        <v>441659587993.61212</v>
      </c>
      <c r="AG3416" s="140">
        <v>-67085335534.933327</v>
      </c>
      <c r="AH3416" s="140">
        <v>122283850</v>
      </c>
      <c r="AI3416" s="44"/>
      <c r="AK3416" s="44"/>
      <c r="AL3416" s="4"/>
    </row>
    <row r="3417" spans="1:38" x14ac:dyDescent="0.35">
      <c r="A3417" s="140" t="s">
        <v>192</v>
      </c>
      <c r="B3417" s="140" t="s">
        <v>193</v>
      </c>
      <c r="C3417" s="140" t="s">
        <v>16</v>
      </c>
      <c r="D3417" s="140" t="s">
        <v>10</v>
      </c>
      <c r="E3417" s="140" t="s">
        <v>535</v>
      </c>
      <c r="F3417" s="140">
        <v>2001</v>
      </c>
      <c r="G3417" s="140" t="s">
        <v>2872</v>
      </c>
      <c r="H3417" s="140">
        <v>2425371308424.1118</v>
      </c>
      <c r="I3417" s="140">
        <v>611785597947.35339</v>
      </c>
      <c r="J3417" s="140">
        <v>978882359761.29211</v>
      </c>
      <c r="K3417" s="140">
        <v>618745675354.72351</v>
      </c>
      <c r="L3417" s="140">
        <v>103225326867.55145</v>
      </c>
      <c r="M3417" s="140">
        <v>17849788488.405056</v>
      </c>
      <c r="N3417" s="140">
        <v>948012619.19832158</v>
      </c>
      <c r="O3417" s="140">
        <v>0</v>
      </c>
      <c r="P3417" s="140">
        <v>15703357973.374567</v>
      </c>
      <c r="Q3417" s="140">
        <v>481019189406.19415</v>
      </c>
      <c r="R3417" s="140">
        <v>440834628368.90894</v>
      </c>
      <c r="S3417" s="140">
        <v>40184561037.285194</v>
      </c>
      <c r="T3417" s="140">
        <v>360136684406.56848</v>
      </c>
      <c r="U3417" s="140">
        <v>360133019821.71014</v>
      </c>
      <c r="V3417" s="140">
        <v>350964059488.71954</v>
      </c>
      <c r="W3417" s="140">
        <v>9164047426.9982243</v>
      </c>
      <c r="X3417" s="140">
        <v>4912905.9923621221</v>
      </c>
      <c r="Y3417" s="140">
        <v>3664584.8583548446</v>
      </c>
      <c r="Z3417" s="140">
        <v>899318849306.4585</v>
      </c>
      <c r="AA3417" s="140">
        <v>218311408726.86606</v>
      </c>
      <c r="AB3417" s="140">
        <v>38152671770.565216</v>
      </c>
      <c r="AC3417" s="140">
        <v>180158736956.30081</v>
      </c>
      <c r="AD3417" s="140">
        <v>681007440579.59106</v>
      </c>
      <c r="AE3417" s="140">
        <v>119014638333.68808</v>
      </c>
      <c r="AF3417" s="140">
        <v>561992802245.90247</v>
      </c>
      <c r="AG3417" s="140">
        <v>-64615498590.992287</v>
      </c>
      <c r="AH3417" s="140">
        <v>125394046</v>
      </c>
      <c r="AI3417" s="44"/>
      <c r="AK3417" s="44"/>
      <c r="AL3417" s="4"/>
    </row>
    <row r="3418" spans="1:38" x14ac:dyDescent="0.35">
      <c r="A3418" s="140" t="s">
        <v>192</v>
      </c>
      <c r="B3418" s="140" t="s">
        <v>193</v>
      </c>
      <c r="C3418" s="140" t="s">
        <v>16</v>
      </c>
      <c r="D3418" s="140" t="s">
        <v>10</v>
      </c>
      <c r="E3418" s="140" t="s">
        <v>535</v>
      </c>
      <c r="F3418" s="140">
        <v>2002</v>
      </c>
      <c r="G3418" s="140" t="s">
        <v>2873</v>
      </c>
      <c r="H3418" s="140">
        <v>2918465607655.8623</v>
      </c>
      <c r="I3418" s="140">
        <v>596457663413.66663</v>
      </c>
      <c r="J3418" s="140">
        <v>981874727250.66626</v>
      </c>
      <c r="K3418" s="140">
        <v>603065950451.51892</v>
      </c>
      <c r="L3418" s="140">
        <v>94088530995.872879</v>
      </c>
      <c r="M3418" s="140">
        <v>17208785223.226856</v>
      </c>
      <c r="N3418" s="140">
        <v>929347774.08716583</v>
      </c>
      <c r="O3418" s="140">
        <v>0</v>
      </c>
      <c r="P3418" s="140">
        <v>13887531834.428022</v>
      </c>
      <c r="Q3418" s="140">
        <v>476951754623.90411</v>
      </c>
      <c r="R3418" s="140">
        <v>441660106648.97516</v>
      </c>
      <c r="S3418" s="140">
        <v>35291647974.928955</v>
      </c>
      <c r="T3418" s="140">
        <v>378808776799.14728</v>
      </c>
      <c r="U3418" s="140">
        <v>378803989720.30829</v>
      </c>
      <c r="V3418" s="140">
        <v>366641807820.72211</v>
      </c>
      <c r="W3418" s="140">
        <v>12154414894.479555</v>
      </c>
      <c r="X3418" s="140">
        <v>7767005.1066064062</v>
      </c>
      <c r="Y3418" s="140">
        <v>4787078.8390114773</v>
      </c>
      <c r="Z3418" s="140">
        <v>1409581099590.4617</v>
      </c>
      <c r="AA3418" s="140">
        <v>342400527790.71173</v>
      </c>
      <c r="AB3418" s="140">
        <v>31928018823.77681</v>
      </c>
      <c r="AC3418" s="140">
        <v>310472508966.93317</v>
      </c>
      <c r="AD3418" s="140">
        <v>1067180571799.7501</v>
      </c>
      <c r="AE3418" s="140">
        <v>99512000184.820206</v>
      </c>
      <c r="AF3418" s="140">
        <v>967668571614.93054</v>
      </c>
      <c r="AG3418" s="140">
        <v>-69447882598.93219</v>
      </c>
      <c r="AH3418" s="140">
        <v>128596076</v>
      </c>
      <c r="AI3418" s="44"/>
      <c r="AK3418" s="44"/>
      <c r="AL3418" s="4"/>
    </row>
    <row r="3419" spans="1:38" x14ac:dyDescent="0.35">
      <c r="A3419" s="140" t="s">
        <v>192</v>
      </c>
      <c r="B3419" s="140" t="s">
        <v>193</v>
      </c>
      <c r="C3419" s="140" t="s">
        <v>16</v>
      </c>
      <c r="D3419" s="140" t="s">
        <v>10</v>
      </c>
      <c r="E3419" s="140" t="s">
        <v>535</v>
      </c>
      <c r="F3419" s="140">
        <v>2003</v>
      </c>
      <c r="G3419" s="140" t="s">
        <v>2874</v>
      </c>
      <c r="H3419" s="140">
        <v>2866035980541.1646</v>
      </c>
      <c r="I3419" s="140">
        <v>585487029318.10266</v>
      </c>
      <c r="J3419" s="140">
        <v>994918261761.77417</v>
      </c>
      <c r="K3419" s="140">
        <v>577670231558.70654</v>
      </c>
      <c r="L3419" s="140">
        <v>90908918245.662018</v>
      </c>
      <c r="M3419" s="140">
        <v>16434413405.12077</v>
      </c>
      <c r="N3419" s="140">
        <v>910682928.97601008</v>
      </c>
      <c r="O3419" s="140">
        <v>2000178668.3795331</v>
      </c>
      <c r="P3419" s="140">
        <v>11550412759.535028</v>
      </c>
      <c r="Q3419" s="140">
        <v>455865625551.03333</v>
      </c>
      <c r="R3419" s="140">
        <v>426715166249.66498</v>
      </c>
      <c r="S3419" s="140">
        <v>29150459301.368324</v>
      </c>
      <c r="T3419" s="140">
        <v>417248030203.06757</v>
      </c>
      <c r="U3419" s="140">
        <v>417245828937.29919</v>
      </c>
      <c r="V3419" s="140">
        <v>399253199448.48004</v>
      </c>
      <c r="W3419" s="140">
        <v>17983434053.104481</v>
      </c>
      <c r="X3419" s="140">
        <v>9195435.7146631721</v>
      </c>
      <c r="Y3419" s="140">
        <v>2201265.7683844385</v>
      </c>
      <c r="Z3419" s="140">
        <v>1359864856431.7788</v>
      </c>
      <c r="AA3419" s="140">
        <v>330650821374.88696</v>
      </c>
      <c r="AB3419" s="140">
        <v>30524910490.791439</v>
      </c>
      <c r="AC3419" s="140">
        <v>300125910884.09552</v>
      </c>
      <c r="AD3419" s="140">
        <v>1029214035056.8918</v>
      </c>
      <c r="AE3419" s="140">
        <v>95014632552.079834</v>
      </c>
      <c r="AF3419" s="140">
        <v>934199402504.81226</v>
      </c>
      <c r="AG3419" s="140">
        <v>-74234166970.49144</v>
      </c>
      <c r="AH3419" s="140">
        <v>131900631</v>
      </c>
      <c r="AI3419" s="44"/>
      <c r="AK3419" s="44"/>
      <c r="AL3419" s="4"/>
    </row>
    <row r="3420" spans="1:38" x14ac:dyDescent="0.35">
      <c r="A3420" s="140" t="s">
        <v>192</v>
      </c>
      <c r="B3420" s="140" t="s">
        <v>193</v>
      </c>
      <c r="C3420" s="140" t="s">
        <v>16</v>
      </c>
      <c r="D3420" s="140" t="s">
        <v>10</v>
      </c>
      <c r="E3420" s="140" t="s">
        <v>535</v>
      </c>
      <c r="F3420" s="140">
        <v>2004</v>
      </c>
      <c r="G3420" s="140" t="s">
        <v>2875</v>
      </c>
      <c r="H3420" s="140">
        <v>2929991586873.1274</v>
      </c>
      <c r="I3420" s="140">
        <v>605174739220.76794</v>
      </c>
      <c r="J3420" s="140">
        <v>1056970852904.8116</v>
      </c>
      <c r="K3420" s="140">
        <v>573269279539.71667</v>
      </c>
      <c r="L3420" s="140">
        <v>89402486916.70105</v>
      </c>
      <c r="M3420" s="140">
        <v>26978656808.112362</v>
      </c>
      <c r="N3420" s="140">
        <v>892018083.86485445</v>
      </c>
      <c r="O3420" s="140">
        <v>1172829860.4265327</v>
      </c>
      <c r="P3420" s="140">
        <v>12121412964.051249</v>
      </c>
      <c r="Q3420" s="140">
        <v>442701874906.56061</v>
      </c>
      <c r="R3420" s="140">
        <v>412319428604.40704</v>
      </c>
      <c r="S3420" s="140">
        <v>30382446302.153545</v>
      </c>
      <c r="T3420" s="140">
        <v>483701573365.09497</v>
      </c>
      <c r="U3420" s="140">
        <v>483699471796.95715</v>
      </c>
      <c r="V3420" s="140">
        <v>460027192933.6181</v>
      </c>
      <c r="W3420" s="140">
        <v>23661937844.824329</v>
      </c>
      <c r="X3420" s="140">
        <v>10341018.514737073</v>
      </c>
      <c r="Y3420" s="140">
        <v>2101568.137806159</v>
      </c>
      <c r="Z3420" s="140">
        <v>1324295355730.8369</v>
      </c>
      <c r="AA3420" s="140">
        <v>764199607299.88464</v>
      </c>
      <c r="AB3420" s="140">
        <v>216717089209.10135</v>
      </c>
      <c r="AC3420" s="140">
        <v>547482518090.78339</v>
      </c>
      <c r="AD3420" s="140">
        <v>560095748430.95215</v>
      </c>
      <c r="AE3420" s="140">
        <v>158835884131.40451</v>
      </c>
      <c r="AF3420" s="140">
        <v>401259864299.54828</v>
      </c>
      <c r="AG3420" s="140">
        <v>-56449360983.289009</v>
      </c>
      <c r="AH3420" s="140">
        <v>135320422</v>
      </c>
      <c r="AI3420" s="44"/>
      <c r="AK3420" s="44"/>
      <c r="AL3420" s="4"/>
    </row>
    <row r="3421" spans="1:38" x14ac:dyDescent="0.35">
      <c r="A3421" s="140" t="s">
        <v>192</v>
      </c>
      <c r="B3421" s="140" t="s">
        <v>193</v>
      </c>
      <c r="C3421" s="140" t="s">
        <v>16</v>
      </c>
      <c r="D3421" s="140" t="s">
        <v>10</v>
      </c>
      <c r="E3421" s="140" t="s">
        <v>535</v>
      </c>
      <c r="F3421" s="140">
        <v>2005</v>
      </c>
      <c r="G3421" s="140" t="s">
        <v>2876</v>
      </c>
      <c r="H3421" s="140">
        <v>2876367164883.021</v>
      </c>
      <c r="I3421" s="140">
        <v>625144316926.55737</v>
      </c>
      <c r="J3421" s="140">
        <v>1103829743784.1069</v>
      </c>
      <c r="K3421" s="140">
        <v>571558617769.89783</v>
      </c>
      <c r="L3421" s="140">
        <v>87888969070.556061</v>
      </c>
      <c r="M3421" s="140">
        <v>26073415054.373642</v>
      </c>
      <c r="N3421" s="140">
        <v>873353238.75369871</v>
      </c>
      <c r="O3421" s="140">
        <v>1465670784.5653141</v>
      </c>
      <c r="P3421" s="140">
        <v>12613619204.970509</v>
      </c>
      <c r="Q3421" s="140">
        <v>442643590416.67871</v>
      </c>
      <c r="R3421" s="140">
        <v>411242040234.79895</v>
      </c>
      <c r="S3421" s="140">
        <v>31401550181.879742</v>
      </c>
      <c r="T3421" s="140">
        <v>532271126014.20905</v>
      </c>
      <c r="U3421" s="140">
        <v>532242066761.23444</v>
      </c>
      <c r="V3421" s="140">
        <v>504865798885.7356</v>
      </c>
      <c r="W3421" s="140">
        <v>27364717815.28886</v>
      </c>
      <c r="X3421" s="140">
        <v>11550060.209939118</v>
      </c>
      <c r="Y3421" s="140">
        <v>29059252.974624828</v>
      </c>
      <c r="Z3421" s="140">
        <v>1175313632953.0159</v>
      </c>
      <c r="AA3421" s="140">
        <v>678768170226.25671</v>
      </c>
      <c r="AB3421" s="140">
        <v>116246261486.72795</v>
      </c>
      <c r="AC3421" s="140">
        <v>562521908739.52661</v>
      </c>
      <c r="AD3421" s="140">
        <v>496545462726.75922</v>
      </c>
      <c r="AE3421" s="140">
        <v>85038686597.432983</v>
      </c>
      <c r="AF3421" s="140">
        <v>411506776129.328</v>
      </c>
      <c r="AG3421" s="140">
        <v>-27920528780.659317</v>
      </c>
      <c r="AH3421" s="140">
        <v>138865016</v>
      </c>
      <c r="AI3421" s="44"/>
      <c r="AK3421" s="44"/>
      <c r="AL3421" s="4"/>
    </row>
    <row r="3422" spans="1:38" x14ac:dyDescent="0.35">
      <c r="A3422" s="140" t="s">
        <v>192</v>
      </c>
      <c r="B3422" s="140" t="s">
        <v>193</v>
      </c>
      <c r="C3422" s="140" t="s">
        <v>16</v>
      </c>
      <c r="D3422" s="140" t="s">
        <v>10</v>
      </c>
      <c r="E3422" s="140" t="s">
        <v>535</v>
      </c>
      <c r="F3422" s="140">
        <v>2006</v>
      </c>
      <c r="G3422" s="140" t="s">
        <v>2877</v>
      </c>
      <c r="H3422" s="140">
        <v>3164209412960.3833</v>
      </c>
      <c r="I3422" s="140">
        <v>654630158094.44067</v>
      </c>
      <c r="J3422" s="140">
        <v>1167212606023.1721</v>
      </c>
      <c r="K3422" s="140">
        <v>543539842253.45996</v>
      </c>
      <c r="L3422" s="140">
        <v>81743759201.039368</v>
      </c>
      <c r="M3422" s="140">
        <v>25007558421.120823</v>
      </c>
      <c r="N3422" s="140">
        <v>854688393.64254296</v>
      </c>
      <c r="O3422" s="140">
        <v>1723740205.1251724</v>
      </c>
      <c r="P3422" s="140">
        <v>11849539036.901838</v>
      </c>
      <c r="Q3422" s="140">
        <v>422360556995.63019</v>
      </c>
      <c r="R3422" s="140">
        <v>393060077903.64355</v>
      </c>
      <c r="S3422" s="140">
        <v>29300479091.986626</v>
      </c>
      <c r="T3422" s="140">
        <v>623672763769.71216</v>
      </c>
      <c r="U3422" s="140">
        <v>623619007552.05811</v>
      </c>
      <c r="V3422" s="140">
        <v>592261262441.6123</v>
      </c>
      <c r="W3422" s="140">
        <v>31345476029.95129</v>
      </c>
      <c r="X3422" s="140">
        <v>12269080.49453835</v>
      </c>
      <c r="Y3422" s="140">
        <v>53756217.654028401</v>
      </c>
      <c r="Z3422" s="140">
        <v>1337161994039.4307</v>
      </c>
      <c r="AA3422" s="140">
        <v>772305609351.82715</v>
      </c>
      <c r="AB3422" s="140">
        <v>206900147315.37616</v>
      </c>
      <c r="AC3422" s="140">
        <v>565405462036.45093</v>
      </c>
      <c r="AD3422" s="140">
        <v>564856384687.60352</v>
      </c>
      <c r="AE3422" s="140">
        <v>151324641163.72263</v>
      </c>
      <c r="AF3422" s="140">
        <v>413531743523.88129</v>
      </c>
      <c r="AG3422" s="140">
        <v>5204654803.3402319</v>
      </c>
      <c r="AH3422" s="140">
        <v>142538308</v>
      </c>
      <c r="AI3422" s="44"/>
      <c r="AK3422" s="44"/>
      <c r="AL3422" s="4"/>
    </row>
    <row r="3423" spans="1:38" x14ac:dyDescent="0.35">
      <c r="A3423" s="140" t="s">
        <v>192</v>
      </c>
      <c r="B3423" s="140" t="s">
        <v>193</v>
      </c>
      <c r="C3423" s="140" t="s">
        <v>16</v>
      </c>
      <c r="D3423" s="140" t="s">
        <v>10</v>
      </c>
      <c r="E3423" s="140" t="s">
        <v>535</v>
      </c>
      <c r="F3423" s="140">
        <v>2007</v>
      </c>
      <c r="G3423" s="140" t="s">
        <v>2878</v>
      </c>
      <c r="H3423" s="140">
        <v>3226985040670.7041</v>
      </c>
      <c r="I3423" s="140">
        <v>671452378878.2323</v>
      </c>
      <c r="J3423" s="140">
        <v>1246785781672.823</v>
      </c>
      <c r="K3423" s="140">
        <v>517214680258.9342</v>
      </c>
      <c r="L3423" s="140">
        <v>76202039720.668304</v>
      </c>
      <c r="M3423" s="140">
        <v>24164333151.113308</v>
      </c>
      <c r="N3423" s="140">
        <v>836023524.02638817</v>
      </c>
      <c r="O3423" s="140">
        <v>1530279499.3612669</v>
      </c>
      <c r="P3423" s="140">
        <v>11472835228.418053</v>
      </c>
      <c r="Q3423" s="140">
        <v>403009169135.34692</v>
      </c>
      <c r="R3423" s="140">
        <v>374830163845.00092</v>
      </c>
      <c r="S3423" s="140">
        <v>28179005290.346039</v>
      </c>
      <c r="T3423" s="140">
        <v>729571101413.88879</v>
      </c>
      <c r="U3423" s="140">
        <v>729405561887.65259</v>
      </c>
      <c r="V3423" s="140">
        <v>690474806982.33142</v>
      </c>
      <c r="W3423" s="140">
        <v>38918348728.453239</v>
      </c>
      <c r="X3423" s="140">
        <v>12406176.867928153</v>
      </c>
      <c r="Y3423" s="140">
        <v>165539526.23623744</v>
      </c>
      <c r="Z3423" s="140">
        <v>1301081002684.4341</v>
      </c>
      <c r="AA3423" s="140">
        <v>751672478331.07776</v>
      </c>
      <c r="AB3423" s="140">
        <v>138894947647.51566</v>
      </c>
      <c r="AC3423" s="140">
        <v>612777530683.56213</v>
      </c>
      <c r="AD3423" s="140">
        <v>549408524353.35638</v>
      </c>
      <c r="AE3423" s="140">
        <v>101520370143.9053</v>
      </c>
      <c r="AF3423" s="140">
        <v>447888154209.44958</v>
      </c>
      <c r="AG3423" s="140">
        <v>7665877435.2140951</v>
      </c>
      <c r="AH3423" s="140">
        <v>146339977</v>
      </c>
      <c r="AI3423" s="44"/>
      <c r="AK3423" s="44"/>
      <c r="AL3423" s="4"/>
    </row>
    <row r="3424" spans="1:38" x14ac:dyDescent="0.35">
      <c r="A3424" s="140" t="s">
        <v>192</v>
      </c>
      <c r="B3424" s="140" t="s">
        <v>193</v>
      </c>
      <c r="C3424" s="140" t="s">
        <v>16</v>
      </c>
      <c r="D3424" s="140" t="s">
        <v>10</v>
      </c>
      <c r="E3424" s="140" t="s">
        <v>535</v>
      </c>
      <c r="F3424" s="140">
        <v>2008</v>
      </c>
      <c r="G3424" s="140" t="s">
        <v>2879</v>
      </c>
      <c r="H3424" s="140">
        <v>3363557310295.4541</v>
      </c>
      <c r="I3424" s="140">
        <v>687782419403.68286</v>
      </c>
      <c r="J3424" s="140">
        <v>1331857596785.262</v>
      </c>
      <c r="K3424" s="140">
        <v>488815647948.85468</v>
      </c>
      <c r="L3424" s="140">
        <v>65094349839.104355</v>
      </c>
      <c r="M3424" s="140">
        <v>23622474075.228947</v>
      </c>
      <c r="N3424" s="140">
        <v>817358678.91523242</v>
      </c>
      <c r="O3424" s="140">
        <v>1741747053.0577068</v>
      </c>
      <c r="P3424" s="140">
        <v>11483705680.819504</v>
      </c>
      <c r="Q3424" s="140">
        <v>386056012621.72894</v>
      </c>
      <c r="R3424" s="140">
        <v>358037951897.20514</v>
      </c>
      <c r="S3424" s="140">
        <v>28018060724.5238</v>
      </c>
      <c r="T3424" s="140">
        <v>843041948836.40723</v>
      </c>
      <c r="U3424" s="140">
        <v>842875484216.1106</v>
      </c>
      <c r="V3424" s="140">
        <v>798553120629.21265</v>
      </c>
      <c r="W3424" s="140">
        <v>44300821113.339943</v>
      </c>
      <c r="X3424" s="140">
        <v>21542473.557950038</v>
      </c>
      <c r="Y3424" s="140">
        <v>166464620.29664686</v>
      </c>
      <c r="Z3424" s="140">
        <v>1332526122901.7837</v>
      </c>
      <c r="AA3424" s="140">
        <v>770096809744.55396</v>
      </c>
      <c r="AB3424" s="140">
        <v>100901446523.14436</v>
      </c>
      <c r="AC3424" s="140">
        <v>669195363221.40967</v>
      </c>
      <c r="AD3424" s="140">
        <v>562429313157.22974</v>
      </c>
      <c r="AE3424" s="140">
        <v>73691944371.782669</v>
      </c>
      <c r="AF3424" s="140">
        <v>488737368785.44592</v>
      </c>
      <c r="AG3424" s="140">
        <v>11391171204.72558</v>
      </c>
      <c r="AH3424" s="140">
        <v>150269623</v>
      </c>
      <c r="AI3424" s="44"/>
      <c r="AK3424" s="44"/>
      <c r="AL3424" s="4"/>
    </row>
    <row r="3425" spans="1:38" x14ac:dyDescent="0.35">
      <c r="A3425" s="140" t="s">
        <v>192</v>
      </c>
      <c r="B3425" s="140" t="s">
        <v>193</v>
      </c>
      <c r="C3425" s="140" t="s">
        <v>16</v>
      </c>
      <c r="D3425" s="140" t="s">
        <v>10</v>
      </c>
      <c r="E3425" s="140" t="s">
        <v>535</v>
      </c>
      <c r="F3425" s="140">
        <v>2009</v>
      </c>
      <c r="G3425" s="140" t="s">
        <v>2880</v>
      </c>
      <c r="H3425" s="140">
        <v>3533163848481.1416</v>
      </c>
      <c r="I3425" s="140">
        <v>718954091848.98901</v>
      </c>
      <c r="J3425" s="140">
        <v>1271799253469.0637</v>
      </c>
      <c r="K3425" s="140">
        <v>452125418295.76196</v>
      </c>
      <c r="L3425" s="140">
        <v>63030171035.790543</v>
      </c>
      <c r="M3425" s="140">
        <v>22694485144.739502</v>
      </c>
      <c r="N3425" s="140">
        <v>798693833.80407667</v>
      </c>
      <c r="O3425" s="140">
        <v>1426988478.6392441</v>
      </c>
      <c r="P3425" s="140">
        <v>11259225772.789619</v>
      </c>
      <c r="Q3425" s="140">
        <v>352915854029.99902</v>
      </c>
      <c r="R3425" s="140">
        <v>325627025969.85449</v>
      </c>
      <c r="S3425" s="140">
        <v>27288828060.144558</v>
      </c>
      <c r="T3425" s="140">
        <v>819673835173.302</v>
      </c>
      <c r="U3425" s="140">
        <v>819488958379.89148</v>
      </c>
      <c r="V3425" s="140">
        <v>772085047768.04419</v>
      </c>
      <c r="W3425" s="140">
        <v>47379676783.126381</v>
      </c>
      <c r="X3425" s="140">
        <v>24233828.720909987</v>
      </c>
      <c r="Y3425" s="140">
        <v>184876793.41051495</v>
      </c>
      <c r="Z3425" s="140">
        <v>1547757298724.6914</v>
      </c>
      <c r="AA3425" s="140">
        <v>894862920965.27783</v>
      </c>
      <c r="AB3425" s="140">
        <v>120382410736.01924</v>
      </c>
      <c r="AC3425" s="140">
        <v>774480510229.25867</v>
      </c>
      <c r="AD3425" s="140">
        <v>652894377759.41357</v>
      </c>
      <c r="AE3425" s="140">
        <v>87831328474.186295</v>
      </c>
      <c r="AF3425" s="140">
        <v>565063049285.22864</v>
      </c>
      <c r="AG3425" s="140">
        <v>-5346795561.6036797</v>
      </c>
      <c r="AH3425" s="140">
        <v>154324933</v>
      </c>
      <c r="AI3425" s="44"/>
      <c r="AK3425" s="44"/>
      <c r="AL3425" s="4"/>
    </row>
    <row r="3426" spans="1:38" x14ac:dyDescent="0.35">
      <c r="A3426" s="140" t="s">
        <v>192</v>
      </c>
      <c r="B3426" s="140" t="s">
        <v>193</v>
      </c>
      <c r="C3426" s="140" t="s">
        <v>16</v>
      </c>
      <c r="D3426" s="140" t="s">
        <v>10</v>
      </c>
      <c r="E3426" s="140" t="s">
        <v>535</v>
      </c>
      <c r="F3426" s="140">
        <v>2010</v>
      </c>
      <c r="G3426" s="140" t="s">
        <v>2881</v>
      </c>
      <c r="H3426" s="140">
        <v>4924107385147.749</v>
      </c>
      <c r="I3426" s="140">
        <v>762549169910.70825</v>
      </c>
      <c r="J3426" s="140">
        <v>1190964722222.9417</v>
      </c>
      <c r="K3426" s="140">
        <v>407773147469.95746</v>
      </c>
      <c r="L3426" s="140">
        <v>58792811514.191727</v>
      </c>
      <c r="M3426" s="140">
        <v>21675117944.453621</v>
      </c>
      <c r="N3426" s="140">
        <v>780028988.69292092</v>
      </c>
      <c r="O3426" s="140">
        <v>1933069863.121768</v>
      </c>
      <c r="P3426" s="140">
        <v>11196403308.874596</v>
      </c>
      <c r="Q3426" s="140">
        <v>313395715850.62286</v>
      </c>
      <c r="R3426" s="140">
        <v>286437310589.30988</v>
      </c>
      <c r="S3426" s="140">
        <v>26958405261.312988</v>
      </c>
      <c r="T3426" s="140">
        <v>783191574752.98425</v>
      </c>
      <c r="U3426" s="140">
        <v>782851330147.78381</v>
      </c>
      <c r="V3426" s="140">
        <v>728275864974.10352</v>
      </c>
      <c r="W3426" s="140">
        <v>54544308160.140625</v>
      </c>
      <c r="X3426" s="140">
        <v>31157013.53968066</v>
      </c>
      <c r="Y3426" s="140">
        <v>340244605.20044041</v>
      </c>
      <c r="Z3426" s="140">
        <v>2978506476721.8257</v>
      </c>
      <c r="AA3426" s="140">
        <v>2193157956432.2073</v>
      </c>
      <c r="AB3426" s="140">
        <v>1159091561786.8889</v>
      </c>
      <c r="AC3426" s="140">
        <v>1034066394645.3151</v>
      </c>
      <c r="AD3426" s="140">
        <v>785348520289.61877</v>
      </c>
      <c r="AE3426" s="140">
        <v>415059407946.32281</v>
      </c>
      <c r="AF3426" s="140">
        <v>370289112343.29596</v>
      </c>
      <c r="AG3426" s="140">
        <v>-7912983707.7279453</v>
      </c>
      <c r="AH3426" s="140">
        <v>158503197</v>
      </c>
      <c r="AI3426" s="44"/>
      <c r="AK3426" s="44"/>
      <c r="AL3426" s="4"/>
    </row>
    <row r="3427" spans="1:38" x14ac:dyDescent="0.35">
      <c r="A3427" s="140" t="s">
        <v>192</v>
      </c>
      <c r="B3427" s="140" t="s">
        <v>193</v>
      </c>
      <c r="C3427" s="140" t="s">
        <v>16</v>
      </c>
      <c r="D3427" s="140" t="s">
        <v>10</v>
      </c>
      <c r="E3427" s="140" t="s">
        <v>535</v>
      </c>
      <c r="F3427" s="140">
        <v>2011</v>
      </c>
      <c r="G3427" s="140" t="s">
        <v>2882</v>
      </c>
      <c r="H3427" s="140">
        <v>5108522862102.9531</v>
      </c>
      <c r="I3427" s="140">
        <v>799213703234.07019</v>
      </c>
      <c r="J3427" s="140">
        <v>1247037962596.0217</v>
      </c>
      <c r="K3427" s="140">
        <v>382579621579.73309</v>
      </c>
      <c r="L3427" s="140">
        <v>56699404732.885094</v>
      </c>
      <c r="M3427" s="140">
        <v>20649719441.356335</v>
      </c>
      <c r="N3427" s="140">
        <v>863273622.02119911</v>
      </c>
      <c r="O3427" s="140">
        <v>1881483699.8580837</v>
      </c>
      <c r="P3427" s="140">
        <v>11957209496.224411</v>
      </c>
      <c r="Q3427" s="140">
        <v>290528530587.388</v>
      </c>
      <c r="R3427" s="140">
        <v>261926061237.60858</v>
      </c>
      <c r="S3427" s="140">
        <v>28602469349.779396</v>
      </c>
      <c r="T3427" s="140">
        <v>864458341016.28845</v>
      </c>
      <c r="U3427" s="140">
        <v>864015228190.08337</v>
      </c>
      <c r="V3427" s="140">
        <v>791337656869.82825</v>
      </c>
      <c r="W3427" s="140">
        <v>72638701060.885056</v>
      </c>
      <c r="X3427" s="140">
        <v>38870259.370069474</v>
      </c>
      <c r="Y3427" s="140">
        <v>443112826.20509893</v>
      </c>
      <c r="Z3427" s="140">
        <v>3069774230615.6675</v>
      </c>
      <c r="AA3427" s="140">
        <v>2260619117209.2773</v>
      </c>
      <c r="AB3427" s="140">
        <v>1245034907806.8906</v>
      </c>
      <c r="AC3427" s="140">
        <v>1015584209402.3867</v>
      </c>
      <c r="AD3427" s="140">
        <v>809155113406.39063</v>
      </c>
      <c r="AE3427" s="140">
        <v>445641795361.38007</v>
      </c>
      <c r="AF3427" s="140">
        <v>363513318045.01038</v>
      </c>
      <c r="AG3427" s="140">
        <v>-7503034342.8069134</v>
      </c>
      <c r="AH3427" s="140">
        <v>162805071</v>
      </c>
      <c r="AI3427" s="44"/>
      <c r="AK3427" s="44"/>
      <c r="AL3427" s="4"/>
    </row>
    <row r="3428" spans="1:38" x14ac:dyDescent="0.35">
      <c r="A3428" s="140" t="s">
        <v>192</v>
      </c>
      <c r="B3428" s="140" t="s">
        <v>193</v>
      </c>
      <c r="C3428" s="140" t="s">
        <v>16</v>
      </c>
      <c r="D3428" s="140" t="s">
        <v>10</v>
      </c>
      <c r="E3428" s="140" t="s">
        <v>535</v>
      </c>
      <c r="F3428" s="140">
        <v>2012</v>
      </c>
      <c r="G3428" s="140" t="s">
        <v>2883</v>
      </c>
      <c r="H3428" s="140">
        <v>5344258902984.2383</v>
      </c>
      <c r="I3428" s="140">
        <v>836287530820.76404</v>
      </c>
      <c r="J3428" s="140">
        <v>1301863463722.6475</v>
      </c>
      <c r="K3428" s="140">
        <v>362235892839.20197</v>
      </c>
      <c r="L3428" s="140">
        <v>53066106038.993629</v>
      </c>
      <c r="M3428" s="140">
        <v>19691039845.965324</v>
      </c>
      <c r="N3428" s="140">
        <v>946518279.85447633</v>
      </c>
      <c r="O3428" s="140">
        <v>1823455991.4969425</v>
      </c>
      <c r="P3428" s="140">
        <v>12429008480.969633</v>
      </c>
      <c r="Q3428" s="140">
        <v>274279764201.92197</v>
      </c>
      <c r="R3428" s="140">
        <v>244741383854.99026</v>
      </c>
      <c r="S3428" s="140">
        <v>29538380346.931713</v>
      </c>
      <c r="T3428" s="140">
        <v>939627570883.44543</v>
      </c>
      <c r="U3428" s="140">
        <v>939066544132.26697</v>
      </c>
      <c r="V3428" s="140">
        <v>850301818747.04382</v>
      </c>
      <c r="W3428" s="140">
        <v>88722309370.160812</v>
      </c>
      <c r="X3428" s="140">
        <v>42416015.062421039</v>
      </c>
      <c r="Y3428" s="140">
        <v>561026751.17849731</v>
      </c>
      <c r="Z3428" s="140">
        <v>3205264456011.1089</v>
      </c>
      <c r="AA3428" s="140">
        <v>2360127640604.4946</v>
      </c>
      <c r="AB3428" s="140">
        <v>1317586513712.4814</v>
      </c>
      <c r="AC3428" s="140">
        <v>1042541126892.0129</v>
      </c>
      <c r="AD3428" s="140">
        <v>845136815406.6145</v>
      </c>
      <c r="AE3428" s="140">
        <v>471813833736.74811</v>
      </c>
      <c r="AF3428" s="140">
        <v>373322981669.86633</v>
      </c>
      <c r="AG3428" s="140">
        <v>843452429.71780074</v>
      </c>
      <c r="AH3428" s="140">
        <v>167228767</v>
      </c>
      <c r="AI3428" s="44"/>
      <c r="AK3428" s="44"/>
      <c r="AL3428" s="4"/>
    </row>
    <row r="3429" spans="1:38" x14ac:dyDescent="0.35">
      <c r="A3429" s="140" t="s">
        <v>192</v>
      </c>
      <c r="B3429" s="140" t="s">
        <v>193</v>
      </c>
      <c r="C3429" s="140" t="s">
        <v>16</v>
      </c>
      <c r="D3429" s="140" t="s">
        <v>10</v>
      </c>
      <c r="E3429" s="140" t="s">
        <v>535</v>
      </c>
      <c r="F3429" s="140">
        <v>2013</v>
      </c>
      <c r="G3429" s="140" t="s">
        <v>2884</v>
      </c>
      <c r="H3429" s="140">
        <v>5489008146828.8428</v>
      </c>
      <c r="I3429" s="140">
        <v>880216764591.86255</v>
      </c>
      <c r="J3429" s="140">
        <v>1272725410029.8738</v>
      </c>
      <c r="K3429" s="140">
        <v>329462314022.85413</v>
      </c>
      <c r="L3429" s="140">
        <v>48205081113.442368</v>
      </c>
      <c r="M3429" s="140">
        <v>18772269058.849026</v>
      </c>
      <c r="N3429" s="140">
        <v>1029762913.1827545</v>
      </c>
      <c r="O3429" s="140">
        <v>1759805467.7785678</v>
      </c>
      <c r="P3429" s="140">
        <v>12677627380.066351</v>
      </c>
      <c r="Q3429" s="140">
        <v>247017768089.5351</v>
      </c>
      <c r="R3429" s="140">
        <v>217082516101.54593</v>
      </c>
      <c r="S3429" s="140">
        <v>29935251987.989159</v>
      </c>
      <c r="T3429" s="140">
        <v>943263096007.01929</v>
      </c>
      <c r="U3429" s="140">
        <v>942509047756.69019</v>
      </c>
      <c r="V3429" s="140">
        <v>843577931877.90613</v>
      </c>
      <c r="W3429" s="140">
        <v>98895075091.228271</v>
      </c>
      <c r="X3429" s="140">
        <v>36040787.555822551</v>
      </c>
      <c r="Y3429" s="140">
        <v>754048250.32907486</v>
      </c>
      <c r="Z3429" s="140">
        <v>3345044062940.3188</v>
      </c>
      <c r="AA3429" s="140">
        <v>2462453984078.9604</v>
      </c>
      <c r="AB3429" s="140">
        <v>1404650404599.9009</v>
      </c>
      <c r="AC3429" s="140">
        <v>1057803579479.0597</v>
      </c>
      <c r="AD3429" s="140">
        <v>882590078861.35486</v>
      </c>
      <c r="AE3429" s="140">
        <v>503453270348.995</v>
      </c>
      <c r="AF3429" s="140">
        <v>379136808512.36359</v>
      </c>
      <c r="AG3429" s="140">
        <v>-8978090733.2124023</v>
      </c>
      <c r="AH3429" s="140">
        <v>171765769</v>
      </c>
      <c r="AI3429" s="44"/>
      <c r="AK3429" s="44"/>
      <c r="AL3429" s="4"/>
    </row>
    <row r="3430" spans="1:38" x14ac:dyDescent="0.35">
      <c r="A3430" s="140" t="s">
        <v>192</v>
      </c>
      <c r="B3430" s="140" t="s">
        <v>193</v>
      </c>
      <c r="C3430" s="140" t="s">
        <v>16</v>
      </c>
      <c r="D3430" s="140" t="s">
        <v>10</v>
      </c>
      <c r="E3430" s="140" t="s">
        <v>535</v>
      </c>
      <c r="F3430" s="140">
        <v>2014</v>
      </c>
      <c r="G3430" s="140" t="s">
        <v>2885</v>
      </c>
      <c r="H3430" s="140">
        <v>5779493529586.29</v>
      </c>
      <c r="I3430" s="140">
        <v>936358576278.45557</v>
      </c>
      <c r="J3430" s="140">
        <v>1310676308348.2085</v>
      </c>
      <c r="K3430" s="140">
        <v>330544973482.68073</v>
      </c>
      <c r="L3430" s="140">
        <v>42031178174.626442</v>
      </c>
      <c r="M3430" s="140">
        <v>17841737849.828426</v>
      </c>
      <c r="N3430" s="140">
        <v>1113007571.0160317</v>
      </c>
      <c r="O3430" s="140">
        <v>1839349597.0179341</v>
      </c>
      <c r="P3430" s="140">
        <v>12756885196.336599</v>
      </c>
      <c r="Q3430" s="140">
        <v>254962815093.85522</v>
      </c>
      <c r="R3430" s="140">
        <v>225033117558.74991</v>
      </c>
      <c r="S3430" s="140">
        <v>29929697535.105305</v>
      </c>
      <c r="T3430" s="140">
        <v>980131334865.52771</v>
      </c>
      <c r="U3430" s="140">
        <v>979342083875.55334</v>
      </c>
      <c r="V3430" s="140">
        <v>866288186745.07471</v>
      </c>
      <c r="W3430" s="140">
        <v>113018707353.86522</v>
      </c>
      <c r="X3430" s="140">
        <v>35189776.613379568</v>
      </c>
      <c r="Y3430" s="140">
        <v>789250989.97441649</v>
      </c>
      <c r="Z3430" s="140">
        <v>3556064971014.9351</v>
      </c>
      <c r="AA3430" s="140">
        <v>2617605501966.3438</v>
      </c>
      <c r="AB3430" s="140">
        <v>1493153029941.8792</v>
      </c>
      <c r="AC3430" s="140">
        <v>1124452472024.4648</v>
      </c>
      <c r="AD3430" s="140">
        <v>938459469048.5907</v>
      </c>
      <c r="AE3430" s="140">
        <v>535322682747.61768</v>
      </c>
      <c r="AF3430" s="140">
        <v>403136786300.97302</v>
      </c>
      <c r="AG3430" s="140">
        <v>-23606326055.308918</v>
      </c>
      <c r="AH3430" s="140">
        <v>176404902</v>
      </c>
      <c r="AI3430" s="44"/>
      <c r="AK3430" s="44"/>
      <c r="AL3430" s="4"/>
    </row>
    <row r="3431" spans="1:38" x14ac:dyDescent="0.35">
      <c r="A3431" s="140" t="s">
        <v>192</v>
      </c>
      <c r="B3431" s="140" t="s">
        <v>193</v>
      </c>
      <c r="C3431" s="140" t="s">
        <v>16</v>
      </c>
      <c r="D3431" s="140" t="s">
        <v>10</v>
      </c>
      <c r="E3431" s="140" t="s">
        <v>535</v>
      </c>
      <c r="F3431" s="140">
        <v>2015</v>
      </c>
      <c r="G3431" s="140" t="s">
        <v>2886</v>
      </c>
      <c r="H3431" s="140">
        <v>5813881300055.0557</v>
      </c>
      <c r="I3431" s="140">
        <v>990307195288.10889</v>
      </c>
      <c r="J3431" s="140">
        <v>1195305045052.582</v>
      </c>
      <c r="K3431" s="140">
        <v>321692085332.20557</v>
      </c>
      <c r="L3431" s="140">
        <v>40359936188.611984</v>
      </c>
      <c r="M3431" s="140">
        <v>16878759910.183132</v>
      </c>
      <c r="N3431" s="140">
        <v>1196252204.3443098</v>
      </c>
      <c r="O3431" s="140">
        <v>1976585828.0222454</v>
      </c>
      <c r="P3431" s="140">
        <v>12808212409.667343</v>
      </c>
      <c r="Q3431" s="140">
        <v>248472338791.37659</v>
      </c>
      <c r="R3431" s="140">
        <v>218154964677.96945</v>
      </c>
      <c r="S3431" s="140">
        <v>30317374113.407143</v>
      </c>
      <c r="T3431" s="140">
        <v>873612959720.37659</v>
      </c>
      <c r="U3431" s="140">
        <v>872947939788.67859</v>
      </c>
      <c r="V3431" s="140">
        <v>757616754787.30554</v>
      </c>
      <c r="W3431" s="140">
        <v>115300616990.87009</v>
      </c>
      <c r="X3431" s="140">
        <v>30568010.502890546</v>
      </c>
      <c r="Y3431" s="140">
        <v>665019931.69801009</v>
      </c>
      <c r="Z3431" s="140">
        <v>3661974613161.7773</v>
      </c>
      <c r="AA3431" s="140">
        <v>2697083617932.4663</v>
      </c>
      <c r="AB3431" s="140">
        <v>1538489498550.2058</v>
      </c>
      <c r="AC3431" s="140">
        <v>1158594119382.2605</v>
      </c>
      <c r="AD3431" s="140">
        <v>964890995229.31152</v>
      </c>
      <c r="AE3431" s="140">
        <v>550399940712.22729</v>
      </c>
      <c r="AF3431" s="140">
        <v>414491054517.08032</v>
      </c>
      <c r="AG3431" s="140">
        <v>-33705553447.415302</v>
      </c>
      <c r="AH3431" s="140">
        <v>181137448</v>
      </c>
      <c r="AI3431" s="44"/>
      <c r="AK3431" s="44"/>
      <c r="AL3431" s="4"/>
    </row>
    <row r="3432" spans="1:38" x14ac:dyDescent="0.35">
      <c r="A3432" s="140" t="s">
        <v>192</v>
      </c>
      <c r="B3432" s="140" t="s">
        <v>193</v>
      </c>
      <c r="C3432" s="140" t="s">
        <v>16</v>
      </c>
      <c r="D3432" s="140" t="s">
        <v>10</v>
      </c>
      <c r="E3432" s="140" t="s">
        <v>535</v>
      </c>
      <c r="F3432" s="140">
        <v>2016</v>
      </c>
      <c r="G3432" s="140" t="s">
        <v>2887</v>
      </c>
      <c r="H3432" s="140">
        <v>5613558658969.3154</v>
      </c>
      <c r="I3432" s="140">
        <v>1038044992337.6445</v>
      </c>
      <c r="J3432" s="140">
        <v>1014656300075.8063</v>
      </c>
      <c r="K3432" s="140">
        <v>305023816474.63531</v>
      </c>
      <c r="L3432" s="140">
        <v>39902747000.325043</v>
      </c>
      <c r="M3432" s="140">
        <v>16380231729.840933</v>
      </c>
      <c r="N3432" s="140">
        <v>1279496837.6725881</v>
      </c>
      <c r="O3432" s="140">
        <v>1694082729.2096295</v>
      </c>
      <c r="P3432" s="140">
        <v>12549220098.185156</v>
      </c>
      <c r="Q3432" s="140">
        <v>233218038079.40189</v>
      </c>
      <c r="R3432" s="140">
        <v>203247155543.34326</v>
      </c>
      <c r="S3432" s="140">
        <v>29970882536.05862</v>
      </c>
      <c r="T3432" s="140">
        <v>709632483601.17102</v>
      </c>
      <c r="U3432" s="140">
        <v>709070229047.48572</v>
      </c>
      <c r="V3432" s="140">
        <v>610631766602.10632</v>
      </c>
      <c r="W3432" s="140">
        <v>98411828842.654617</v>
      </c>
      <c r="X3432" s="140">
        <v>26633602.72473748</v>
      </c>
      <c r="Y3432" s="140">
        <v>562254553.68531215</v>
      </c>
      <c r="Z3432" s="140">
        <v>3610548638652.1768</v>
      </c>
      <c r="AA3432" s="140">
        <v>2660199410567.2051</v>
      </c>
      <c r="AB3432" s="140">
        <v>1517449748311.6499</v>
      </c>
      <c r="AC3432" s="140">
        <v>1142749662255.5552</v>
      </c>
      <c r="AD3432" s="140">
        <v>950349228084.96753</v>
      </c>
      <c r="AE3432" s="140">
        <v>542104923126.12915</v>
      </c>
      <c r="AF3432" s="140">
        <v>408244304958.84229</v>
      </c>
      <c r="AG3432" s="140">
        <v>-49691272096.31115</v>
      </c>
      <c r="AH3432" s="140">
        <v>185960289</v>
      </c>
      <c r="AI3432" s="44"/>
      <c r="AK3432" s="44"/>
      <c r="AL3432" s="4"/>
    </row>
    <row r="3433" spans="1:38" x14ac:dyDescent="0.35">
      <c r="A3433" s="140" t="s">
        <v>192</v>
      </c>
      <c r="B3433" s="140" t="s">
        <v>193</v>
      </c>
      <c r="C3433" s="140" t="s">
        <v>16</v>
      </c>
      <c r="D3433" s="140" t="s">
        <v>10</v>
      </c>
      <c r="E3433" s="140" t="s">
        <v>535</v>
      </c>
      <c r="F3433" s="140">
        <v>2017</v>
      </c>
      <c r="G3433" s="140" t="s">
        <v>2888</v>
      </c>
      <c r="H3433" s="140">
        <v>5534620475602.5195</v>
      </c>
      <c r="I3433" s="140">
        <v>1077560184949.7753</v>
      </c>
      <c r="J3433" s="140">
        <v>876431433420.10889</v>
      </c>
      <c r="K3433" s="140">
        <v>284835612778.6441</v>
      </c>
      <c r="L3433" s="140">
        <v>39175207567.599121</v>
      </c>
      <c r="M3433" s="140">
        <v>16634115580.329407</v>
      </c>
      <c r="N3433" s="140">
        <v>1362741495.5058653</v>
      </c>
      <c r="O3433" s="140">
        <v>2354008171.1450067</v>
      </c>
      <c r="P3433" s="140">
        <v>12283691418.797085</v>
      </c>
      <c r="Q3433" s="140">
        <v>213025848545.26761</v>
      </c>
      <c r="R3433" s="140">
        <v>183582325514.89249</v>
      </c>
      <c r="S3433" s="140">
        <v>29443523030.37513</v>
      </c>
      <c r="T3433" s="140">
        <v>591595820641.46484</v>
      </c>
      <c r="U3433" s="140">
        <v>590929707209.29736</v>
      </c>
      <c r="V3433" s="140">
        <v>502292657385.74957</v>
      </c>
      <c r="W3433" s="140">
        <v>88611156607.357819</v>
      </c>
      <c r="X3433" s="140">
        <v>25893216.189926662</v>
      </c>
      <c r="Y3433" s="140">
        <v>666113432.16748726</v>
      </c>
      <c r="Z3433" s="140">
        <v>3644425039419.4458</v>
      </c>
      <c r="AA3433" s="140">
        <v>2685892139857.2861</v>
      </c>
      <c r="AB3433" s="140">
        <v>1532105576532.5718</v>
      </c>
      <c r="AC3433" s="140">
        <v>1153786563324.7144</v>
      </c>
      <c r="AD3433" s="140">
        <v>958532899562.15918</v>
      </c>
      <c r="AE3433" s="140">
        <v>546773110846.94489</v>
      </c>
      <c r="AF3433" s="140">
        <v>411759788715.21429</v>
      </c>
      <c r="AG3433" s="140">
        <v>-63796182186.809532</v>
      </c>
      <c r="AH3433" s="140">
        <v>190873311</v>
      </c>
      <c r="AI3433" s="44"/>
      <c r="AK3433" s="44"/>
      <c r="AL3433" s="4"/>
    </row>
    <row r="3434" spans="1:38" x14ac:dyDescent="0.35">
      <c r="A3434" s="140" t="s">
        <v>192</v>
      </c>
      <c r="B3434" s="140" t="s">
        <v>193</v>
      </c>
      <c r="C3434" s="140" t="s">
        <v>16</v>
      </c>
      <c r="D3434" s="140" t="s">
        <v>10</v>
      </c>
      <c r="E3434" s="140" t="s">
        <v>535</v>
      </c>
      <c r="F3434" s="140">
        <v>2018</v>
      </c>
      <c r="G3434" s="140" t="s">
        <v>2889</v>
      </c>
      <c r="H3434" s="140">
        <v>5606161084093.0693</v>
      </c>
      <c r="I3434" s="140">
        <v>1129060561773.1885</v>
      </c>
      <c r="J3434" s="140">
        <v>842581873539.4342</v>
      </c>
      <c r="K3434" s="140">
        <v>260143482198.22488</v>
      </c>
      <c r="L3434" s="140">
        <v>34667592914.87468</v>
      </c>
      <c r="M3434" s="140">
        <v>15155343080.170233</v>
      </c>
      <c r="N3434" s="140">
        <v>1445986128.8341434</v>
      </c>
      <c r="O3434" s="140">
        <v>2305434352.0027094</v>
      </c>
      <c r="P3434" s="140">
        <v>11910037570.628765</v>
      </c>
      <c r="Q3434" s="140">
        <v>194659088151.71436</v>
      </c>
      <c r="R3434" s="140">
        <v>166008503675.28748</v>
      </c>
      <c r="S3434" s="140">
        <v>28650584476.42688</v>
      </c>
      <c r="T3434" s="140">
        <v>582438391341.20935</v>
      </c>
      <c r="U3434" s="140">
        <v>581777876887.90588</v>
      </c>
      <c r="V3434" s="140">
        <v>487286017494.48138</v>
      </c>
      <c r="W3434" s="140">
        <v>94463272429.392349</v>
      </c>
      <c r="X3434" s="140">
        <v>28586964.032050304</v>
      </c>
      <c r="Y3434" s="140">
        <v>660514453.30345082</v>
      </c>
      <c r="Z3434" s="140">
        <v>3717050828780.4463</v>
      </c>
      <c r="AA3434" s="140">
        <v>2740168892820.3765</v>
      </c>
      <c r="AB3434" s="140">
        <v>1563066505550.0935</v>
      </c>
      <c r="AC3434" s="140">
        <v>1177102387270.2869</v>
      </c>
      <c r="AD3434" s="140">
        <v>976881935960.07043</v>
      </c>
      <c r="AE3434" s="140">
        <v>557239897867.93225</v>
      </c>
      <c r="AF3434" s="140">
        <v>419642038092.13416</v>
      </c>
      <c r="AG3434" s="140">
        <v>-82532180000</v>
      </c>
      <c r="AH3434" s="140">
        <v>195874740</v>
      </c>
      <c r="AI3434" s="44"/>
      <c r="AK3434" s="44"/>
      <c r="AL3434" s="4"/>
    </row>
    <row r="3435" spans="1:38" x14ac:dyDescent="0.35">
      <c r="A3435" s="140" t="s">
        <v>188</v>
      </c>
      <c r="B3435" s="140" t="s">
        <v>189</v>
      </c>
      <c r="C3435" s="140" t="s">
        <v>16</v>
      </c>
      <c r="D3435" s="140" t="s">
        <v>11</v>
      </c>
      <c r="E3435" s="140" t="s">
        <v>535</v>
      </c>
      <c r="F3435" s="140">
        <v>1995</v>
      </c>
      <c r="G3435" s="140" t="s">
        <v>2890</v>
      </c>
      <c r="H3435" s="140">
        <v>79027536036.980881</v>
      </c>
      <c r="I3435" s="140">
        <v>34104007945.271492</v>
      </c>
      <c r="J3435" s="140">
        <v>22124843612.173412</v>
      </c>
      <c r="K3435" s="140">
        <v>22034766845.366421</v>
      </c>
      <c r="L3435" s="140">
        <v>3933321809.7734685</v>
      </c>
      <c r="M3435" s="140">
        <v>3187847494.0206413</v>
      </c>
      <c r="N3435" s="140">
        <v>52017423.006227463</v>
      </c>
      <c r="O3435" s="140">
        <v>0</v>
      </c>
      <c r="P3435" s="140">
        <v>4643027277.6621599</v>
      </c>
      <c r="Q3435" s="140">
        <v>10218552840.903927</v>
      </c>
      <c r="R3435" s="140">
        <v>6248579562.5822535</v>
      </c>
      <c r="S3435" s="140">
        <v>3969973278.3216729</v>
      </c>
      <c r="T3435" s="140">
        <v>90076766.806993991</v>
      </c>
      <c r="U3435" s="140">
        <v>0</v>
      </c>
      <c r="V3435" s="140">
        <v>0</v>
      </c>
      <c r="W3435" s="140">
        <v>0</v>
      </c>
      <c r="X3435" s="140">
        <v>0</v>
      </c>
      <c r="Y3435" s="140">
        <v>90076766.806993991</v>
      </c>
      <c r="Z3435" s="140">
        <v>37313127612.211571</v>
      </c>
      <c r="AA3435" s="140">
        <v>22715418310.834053</v>
      </c>
      <c r="AB3435" s="140">
        <v>16891065003.437212</v>
      </c>
      <c r="AC3435" s="140">
        <v>5824353307.396841</v>
      </c>
      <c r="AD3435" s="140">
        <v>14597709301.377523</v>
      </c>
      <c r="AE3435" s="140">
        <v>10854779486.638214</v>
      </c>
      <c r="AF3435" s="140">
        <v>3742929814.7392883</v>
      </c>
      <c r="AG3435" s="140">
        <v>-14514443132.675591</v>
      </c>
      <c r="AH3435" s="140">
        <v>4652185</v>
      </c>
      <c r="AI3435" s="44"/>
      <c r="AK3435" s="44"/>
      <c r="AL3435" s="4"/>
    </row>
    <row r="3436" spans="1:38" x14ac:dyDescent="0.35">
      <c r="A3436" s="140" t="s">
        <v>188</v>
      </c>
      <c r="B3436" s="140" t="s">
        <v>189</v>
      </c>
      <c r="C3436" s="140" t="s">
        <v>16</v>
      </c>
      <c r="D3436" s="140" t="s">
        <v>11</v>
      </c>
      <c r="E3436" s="140" t="s">
        <v>535</v>
      </c>
      <c r="F3436" s="140">
        <v>1996</v>
      </c>
      <c r="G3436" s="140" t="s">
        <v>2891</v>
      </c>
      <c r="H3436" s="140">
        <v>84792797318.120361</v>
      </c>
      <c r="I3436" s="140">
        <v>34603225796.678871</v>
      </c>
      <c r="J3436" s="140">
        <v>19073432087.486889</v>
      </c>
      <c r="K3436" s="140">
        <v>19013941718.08012</v>
      </c>
      <c r="L3436" s="140">
        <v>3113236504.4072399</v>
      </c>
      <c r="M3436" s="140">
        <v>3142152711.089632</v>
      </c>
      <c r="N3436" s="140">
        <v>53040457.70436056</v>
      </c>
      <c r="O3436" s="140">
        <v>0</v>
      </c>
      <c r="P3436" s="140">
        <v>4027820388.3928676</v>
      </c>
      <c r="Q3436" s="140">
        <v>8677691656.4860191</v>
      </c>
      <c r="R3436" s="140">
        <v>5384768662.9842386</v>
      </c>
      <c r="S3436" s="140">
        <v>3292922993.5017815</v>
      </c>
      <c r="T3436" s="140">
        <v>59490369.406769536</v>
      </c>
      <c r="U3436" s="140">
        <v>0</v>
      </c>
      <c r="V3436" s="140">
        <v>0</v>
      </c>
      <c r="W3436" s="140">
        <v>0</v>
      </c>
      <c r="X3436" s="140">
        <v>0</v>
      </c>
      <c r="Y3436" s="140">
        <v>59490369.406769536</v>
      </c>
      <c r="Z3436" s="140">
        <v>39622197466.720764</v>
      </c>
      <c r="AA3436" s="140">
        <v>24121440883.818195</v>
      </c>
      <c r="AB3436" s="140">
        <v>17936575957.785244</v>
      </c>
      <c r="AC3436" s="140">
        <v>6184864926.0329514</v>
      </c>
      <c r="AD3436" s="140">
        <v>15500756582.902569</v>
      </c>
      <c r="AE3436" s="140">
        <v>11526280672.515217</v>
      </c>
      <c r="AF3436" s="140">
        <v>3974475910.3873529</v>
      </c>
      <c r="AG3436" s="140">
        <v>-8506058032.7661552</v>
      </c>
      <c r="AH3436" s="140">
        <v>4741578</v>
      </c>
      <c r="AI3436" s="44"/>
      <c r="AK3436" s="44"/>
      <c r="AL3436" s="4"/>
    </row>
    <row r="3437" spans="1:38" x14ac:dyDescent="0.35">
      <c r="A3437" s="140" t="s">
        <v>188</v>
      </c>
      <c r="B3437" s="140" t="s">
        <v>189</v>
      </c>
      <c r="C3437" s="140" t="s">
        <v>16</v>
      </c>
      <c r="D3437" s="140" t="s">
        <v>11</v>
      </c>
      <c r="E3437" s="140" t="s">
        <v>535</v>
      </c>
      <c r="F3437" s="140">
        <v>1997</v>
      </c>
      <c r="G3437" s="140" t="s">
        <v>2892</v>
      </c>
      <c r="H3437" s="140">
        <v>85178026865.939957</v>
      </c>
      <c r="I3437" s="140">
        <v>35267587978.65667</v>
      </c>
      <c r="J3437" s="140">
        <v>17681119441.94606</v>
      </c>
      <c r="K3437" s="140">
        <v>17652947266.41761</v>
      </c>
      <c r="L3437" s="140">
        <v>2742797289.5386953</v>
      </c>
      <c r="M3437" s="140">
        <v>2991484025.4348149</v>
      </c>
      <c r="N3437" s="140">
        <v>54063492.402493663</v>
      </c>
      <c r="O3437" s="140">
        <v>0</v>
      </c>
      <c r="P3437" s="140">
        <v>3806725830.1044259</v>
      </c>
      <c r="Q3437" s="140">
        <v>8057876628.9371796</v>
      </c>
      <c r="R3437" s="140">
        <v>5109055936.768055</v>
      </c>
      <c r="S3437" s="140">
        <v>2948820692.1691246</v>
      </c>
      <c r="T3437" s="140">
        <v>28172175.528450366</v>
      </c>
      <c r="U3437" s="140">
        <v>0</v>
      </c>
      <c r="V3437" s="140">
        <v>0</v>
      </c>
      <c r="W3437" s="140">
        <v>0</v>
      </c>
      <c r="X3437" s="140">
        <v>0</v>
      </c>
      <c r="Y3437" s="140">
        <v>28172175.528450366</v>
      </c>
      <c r="Z3437" s="140">
        <v>41072218498.602478</v>
      </c>
      <c r="AA3437" s="140">
        <v>25023707527.678131</v>
      </c>
      <c r="AB3437" s="140">
        <v>18607496665.620232</v>
      </c>
      <c r="AC3437" s="140">
        <v>6416210862.0578985</v>
      </c>
      <c r="AD3437" s="140">
        <v>16048510970.924351</v>
      </c>
      <c r="AE3437" s="140">
        <v>11933587940.529804</v>
      </c>
      <c r="AF3437" s="140">
        <v>4114923030.3945704</v>
      </c>
      <c r="AG3437" s="140">
        <v>-8842899053.265255</v>
      </c>
      <c r="AH3437" s="140">
        <v>4827661</v>
      </c>
      <c r="AI3437" s="44"/>
      <c r="AK3437" s="44"/>
      <c r="AL3437" s="4"/>
    </row>
    <row r="3438" spans="1:38" x14ac:dyDescent="0.35">
      <c r="A3438" s="140" t="s">
        <v>188</v>
      </c>
      <c r="B3438" s="140" t="s">
        <v>189</v>
      </c>
      <c r="C3438" s="140" t="s">
        <v>16</v>
      </c>
      <c r="D3438" s="140" t="s">
        <v>11</v>
      </c>
      <c r="E3438" s="140" t="s">
        <v>535</v>
      </c>
      <c r="F3438" s="140">
        <v>1998</v>
      </c>
      <c r="G3438" s="140" t="s">
        <v>2893</v>
      </c>
      <c r="H3438" s="140">
        <v>85280201726.676254</v>
      </c>
      <c r="I3438" s="140">
        <v>36008887157.278984</v>
      </c>
      <c r="J3438" s="140">
        <v>16241555475.433489</v>
      </c>
      <c r="K3438" s="140">
        <v>16235725290.934404</v>
      </c>
      <c r="L3438" s="140">
        <v>2470667046.4468222</v>
      </c>
      <c r="M3438" s="140">
        <v>2960006199.0477381</v>
      </c>
      <c r="N3438" s="140">
        <v>55086502.59562777</v>
      </c>
      <c r="O3438" s="140">
        <v>0</v>
      </c>
      <c r="P3438" s="140">
        <v>3267164916.4320397</v>
      </c>
      <c r="Q3438" s="140">
        <v>7482800626.4121799</v>
      </c>
      <c r="R3438" s="140">
        <v>5072898033.7956848</v>
      </c>
      <c r="S3438" s="140">
        <v>2409902592.6164956</v>
      </c>
      <c r="T3438" s="140">
        <v>5830184.4990814757</v>
      </c>
      <c r="U3438" s="140">
        <v>0</v>
      </c>
      <c r="V3438" s="140">
        <v>0</v>
      </c>
      <c r="W3438" s="140">
        <v>0</v>
      </c>
      <c r="X3438" s="140">
        <v>0</v>
      </c>
      <c r="Y3438" s="140">
        <v>5830184.4990814757</v>
      </c>
      <c r="Z3438" s="140">
        <v>42138917503.07296</v>
      </c>
      <c r="AA3438" s="140">
        <v>25647383805.738785</v>
      </c>
      <c r="AB3438" s="140">
        <v>19071259049.815418</v>
      </c>
      <c r="AC3438" s="140">
        <v>6576124755.9233685</v>
      </c>
      <c r="AD3438" s="140">
        <v>16491533697.334175</v>
      </c>
      <c r="AE3438" s="140">
        <v>12263017298.483479</v>
      </c>
      <c r="AF3438" s="140">
        <v>4228516398.8506632</v>
      </c>
      <c r="AG3438" s="140">
        <v>-9109158409.1092052</v>
      </c>
      <c r="AH3438" s="140">
        <v>4910647</v>
      </c>
      <c r="AI3438" s="44"/>
      <c r="AK3438" s="44"/>
      <c r="AL3438" s="4"/>
    </row>
    <row r="3439" spans="1:38" x14ac:dyDescent="0.35">
      <c r="A3439" s="140" t="s">
        <v>188</v>
      </c>
      <c r="B3439" s="140" t="s">
        <v>189</v>
      </c>
      <c r="C3439" s="140" t="s">
        <v>16</v>
      </c>
      <c r="D3439" s="140" t="s">
        <v>11</v>
      </c>
      <c r="E3439" s="140" t="s">
        <v>535</v>
      </c>
      <c r="F3439" s="140">
        <v>1999</v>
      </c>
      <c r="G3439" s="140" t="s">
        <v>2894</v>
      </c>
      <c r="H3439" s="140">
        <v>87077589739.573151</v>
      </c>
      <c r="I3439" s="140">
        <v>37394191234.584969</v>
      </c>
      <c r="J3439" s="140">
        <v>17468407467.738686</v>
      </c>
      <c r="K3439" s="140">
        <v>17444813750.140934</v>
      </c>
      <c r="L3439" s="140">
        <v>2495713642.4526753</v>
      </c>
      <c r="M3439" s="140">
        <v>2969144796.5721297</v>
      </c>
      <c r="N3439" s="140">
        <v>56109537.293760873</v>
      </c>
      <c r="O3439" s="140">
        <v>0</v>
      </c>
      <c r="P3439" s="140">
        <v>3832305880.275773</v>
      </c>
      <c r="Q3439" s="140">
        <v>8091539893.5465965</v>
      </c>
      <c r="R3439" s="140">
        <v>5389183259.9605446</v>
      </c>
      <c r="S3439" s="140">
        <v>2702356633.5860519</v>
      </c>
      <c r="T3439" s="140">
        <v>23593717.597751923</v>
      </c>
      <c r="U3439" s="140">
        <v>0</v>
      </c>
      <c r="V3439" s="140">
        <v>0</v>
      </c>
      <c r="W3439" s="140">
        <v>0</v>
      </c>
      <c r="X3439" s="140">
        <v>0</v>
      </c>
      <c r="Y3439" s="140">
        <v>23593717.597751923</v>
      </c>
      <c r="Z3439" s="140">
        <v>41746512027.083611</v>
      </c>
      <c r="AA3439" s="140">
        <v>25508541821.811844</v>
      </c>
      <c r="AB3439" s="140">
        <v>18968016884.356518</v>
      </c>
      <c r="AC3439" s="140">
        <v>6540524937.4553528</v>
      </c>
      <c r="AD3439" s="140">
        <v>16237970205.271763</v>
      </c>
      <c r="AE3439" s="140">
        <v>12074468825.885853</v>
      </c>
      <c r="AF3439" s="140">
        <v>4163501379.3859253</v>
      </c>
      <c r="AG3439" s="140">
        <v>-9531520989.8341026</v>
      </c>
      <c r="AH3439" s="140">
        <v>4991040</v>
      </c>
      <c r="AI3439" s="44"/>
      <c r="AK3439" s="44"/>
      <c r="AL3439" s="4"/>
    </row>
    <row r="3440" spans="1:38" x14ac:dyDescent="0.35">
      <c r="A3440" s="140" t="s">
        <v>188</v>
      </c>
      <c r="B3440" s="140" t="s">
        <v>189</v>
      </c>
      <c r="C3440" s="140" t="s">
        <v>16</v>
      </c>
      <c r="D3440" s="140" t="s">
        <v>11</v>
      </c>
      <c r="E3440" s="140" t="s">
        <v>535</v>
      </c>
      <c r="F3440" s="140">
        <v>2000</v>
      </c>
      <c r="G3440" s="140" t="s">
        <v>2895</v>
      </c>
      <c r="H3440" s="140">
        <v>90345171350.262894</v>
      </c>
      <c r="I3440" s="140">
        <v>38419858111.905708</v>
      </c>
      <c r="J3440" s="140">
        <v>18487672542.519009</v>
      </c>
      <c r="K3440" s="140">
        <v>18439906071.115822</v>
      </c>
      <c r="L3440" s="140">
        <v>2377006975.4581189</v>
      </c>
      <c r="M3440" s="140">
        <v>2936474061.0690365</v>
      </c>
      <c r="N3440" s="140">
        <v>57132571.991893969</v>
      </c>
      <c r="O3440" s="140">
        <v>0</v>
      </c>
      <c r="P3440" s="140">
        <v>4537644737.4638672</v>
      </c>
      <c r="Q3440" s="140">
        <v>8531647725.1329041</v>
      </c>
      <c r="R3440" s="140">
        <v>5462125771.9246073</v>
      </c>
      <c r="S3440" s="140">
        <v>3069521953.2082973</v>
      </c>
      <c r="T3440" s="140">
        <v>47766471.403189152</v>
      </c>
      <c r="U3440" s="140">
        <v>0</v>
      </c>
      <c r="V3440" s="140">
        <v>0</v>
      </c>
      <c r="W3440" s="140">
        <v>0</v>
      </c>
      <c r="X3440" s="140">
        <v>0</v>
      </c>
      <c r="Y3440" s="140">
        <v>47766471.403189152</v>
      </c>
      <c r="Z3440" s="140">
        <v>43715313828.097305</v>
      </c>
      <c r="AA3440" s="140">
        <v>26739030697.625439</v>
      </c>
      <c r="AB3440" s="140">
        <v>19883001909.19577</v>
      </c>
      <c r="AC3440" s="140">
        <v>6856028788.4296417</v>
      </c>
      <c r="AD3440" s="140">
        <v>16976283130.471872</v>
      </c>
      <c r="AE3440" s="140">
        <v>12623474415.031624</v>
      </c>
      <c r="AF3440" s="140">
        <v>4352808715.4402122</v>
      </c>
      <c r="AG3440" s="140">
        <v>-10277673132.259104</v>
      </c>
      <c r="AH3440" s="140">
        <v>5069302</v>
      </c>
      <c r="AI3440" s="44"/>
      <c r="AK3440" s="44"/>
      <c r="AL3440" s="4"/>
    </row>
    <row r="3441" spans="1:38" x14ac:dyDescent="0.35">
      <c r="A3441" s="140" t="s">
        <v>188</v>
      </c>
      <c r="B3441" s="140" t="s">
        <v>189</v>
      </c>
      <c r="C3441" s="140" t="s">
        <v>16</v>
      </c>
      <c r="D3441" s="140" t="s">
        <v>11</v>
      </c>
      <c r="E3441" s="140" t="s">
        <v>535</v>
      </c>
      <c r="F3441" s="140">
        <v>2001</v>
      </c>
      <c r="G3441" s="140" t="s">
        <v>2896</v>
      </c>
      <c r="H3441" s="140">
        <v>93668281045.058456</v>
      </c>
      <c r="I3441" s="140">
        <v>39275712261.005402</v>
      </c>
      <c r="J3441" s="140">
        <v>19671169928.168968</v>
      </c>
      <c r="K3441" s="140">
        <v>19623107219.842876</v>
      </c>
      <c r="L3441" s="140">
        <v>2349058576.3716784</v>
      </c>
      <c r="M3441" s="140">
        <v>2918415156.4699321</v>
      </c>
      <c r="N3441" s="140">
        <v>58155582.185028076</v>
      </c>
      <c r="O3441" s="140">
        <v>0</v>
      </c>
      <c r="P3441" s="140">
        <v>5171226726.5844355</v>
      </c>
      <c r="Q3441" s="140">
        <v>9126251178.2318039</v>
      </c>
      <c r="R3441" s="140">
        <v>5612016158.385211</v>
      </c>
      <c r="S3441" s="140">
        <v>3514235019.8465939</v>
      </c>
      <c r="T3441" s="140">
        <v>48062708.326091155</v>
      </c>
      <c r="U3441" s="140">
        <v>0</v>
      </c>
      <c r="V3441" s="140">
        <v>0</v>
      </c>
      <c r="W3441" s="140">
        <v>0</v>
      </c>
      <c r="X3441" s="140">
        <v>0</v>
      </c>
      <c r="Y3441" s="140">
        <v>48062708.326091155</v>
      </c>
      <c r="Z3441" s="140">
        <v>45336686463.658356</v>
      </c>
      <c r="AA3441" s="140">
        <v>27747802040.633743</v>
      </c>
      <c r="AB3441" s="140">
        <v>20633118948.433037</v>
      </c>
      <c r="AC3441" s="140">
        <v>7114683092.2007217</v>
      </c>
      <c r="AD3441" s="140">
        <v>17588884423.024536</v>
      </c>
      <c r="AE3441" s="140">
        <v>13079001498.535217</v>
      </c>
      <c r="AF3441" s="140">
        <v>4509882924.4893723</v>
      </c>
      <c r="AG3441" s="140">
        <v>-10615287607.774258</v>
      </c>
      <c r="AH3441" s="140">
        <v>5145366</v>
      </c>
      <c r="AI3441" s="44"/>
      <c r="AK3441" s="44"/>
      <c r="AL3441" s="4"/>
    </row>
    <row r="3442" spans="1:38" x14ac:dyDescent="0.35">
      <c r="A3442" s="140" t="s">
        <v>188</v>
      </c>
      <c r="B3442" s="140" t="s">
        <v>189</v>
      </c>
      <c r="C3442" s="140" t="s">
        <v>16</v>
      </c>
      <c r="D3442" s="140" t="s">
        <v>11</v>
      </c>
      <c r="E3442" s="140" t="s">
        <v>535</v>
      </c>
      <c r="F3442" s="140">
        <v>2002</v>
      </c>
      <c r="G3442" s="140" t="s">
        <v>2897</v>
      </c>
      <c r="H3442" s="140">
        <v>105433134088.90224</v>
      </c>
      <c r="I3442" s="140">
        <v>39954336652.874573</v>
      </c>
      <c r="J3442" s="140">
        <v>20733591436.699215</v>
      </c>
      <c r="K3442" s="140">
        <v>20723350742.991531</v>
      </c>
      <c r="L3442" s="140">
        <v>2171715762.1533823</v>
      </c>
      <c r="M3442" s="140">
        <v>2879119762.111413</v>
      </c>
      <c r="N3442" s="140">
        <v>59178616.88316118</v>
      </c>
      <c r="O3442" s="140">
        <v>0</v>
      </c>
      <c r="P3442" s="140">
        <v>5973978978.5879116</v>
      </c>
      <c r="Q3442" s="140">
        <v>9639357623.2556648</v>
      </c>
      <c r="R3442" s="140">
        <v>5577189898.1051588</v>
      </c>
      <c r="S3442" s="140">
        <v>4062167725.150507</v>
      </c>
      <c r="T3442" s="140">
        <v>10240693.707682999</v>
      </c>
      <c r="U3442" s="140">
        <v>0</v>
      </c>
      <c r="V3442" s="140">
        <v>0</v>
      </c>
      <c r="W3442" s="140">
        <v>0</v>
      </c>
      <c r="X3442" s="140">
        <v>0</v>
      </c>
      <c r="Y3442" s="140">
        <v>10240693.707682999</v>
      </c>
      <c r="Z3442" s="140">
        <v>56692288464.85836</v>
      </c>
      <c r="AA3442" s="140">
        <v>33023155259.751045</v>
      </c>
      <c r="AB3442" s="140">
        <v>24555843721.575466</v>
      </c>
      <c r="AC3442" s="140">
        <v>8467311538.17558</v>
      </c>
      <c r="AD3442" s="140">
        <v>23669133205.107239</v>
      </c>
      <c r="AE3442" s="140">
        <v>17600242358.372047</v>
      </c>
      <c r="AF3442" s="140">
        <v>6068890846.7352285</v>
      </c>
      <c r="AG3442" s="140">
        <v>-11947082465.529924</v>
      </c>
      <c r="AH3442" s="140">
        <v>5219328</v>
      </c>
      <c r="AI3442" s="44"/>
      <c r="AK3442" s="44"/>
      <c r="AL3442" s="4"/>
    </row>
    <row r="3443" spans="1:38" x14ac:dyDescent="0.35">
      <c r="A3443" s="140" t="s">
        <v>188</v>
      </c>
      <c r="B3443" s="140" t="s">
        <v>189</v>
      </c>
      <c r="C3443" s="140" t="s">
        <v>16</v>
      </c>
      <c r="D3443" s="140" t="s">
        <v>11</v>
      </c>
      <c r="E3443" s="140" t="s">
        <v>535</v>
      </c>
      <c r="F3443" s="140">
        <v>2003</v>
      </c>
      <c r="G3443" s="140" t="s">
        <v>2898</v>
      </c>
      <c r="H3443" s="140">
        <v>108941751909.90907</v>
      </c>
      <c r="I3443" s="140">
        <v>40605598622.912903</v>
      </c>
      <c r="J3443" s="140">
        <v>23548576037.931538</v>
      </c>
      <c r="K3443" s="140">
        <v>23491205531.224888</v>
      </c>
      <c r="L3443" s="140">
        <v>2096323059.5778971</v>
      </c>
      <c r="M3443" s="140">
        <v>2887837988.210392</v>
      </c>
      <c r="N3443" s="140">
        <v>60201651.581294276</v>
      </c>
      <c r="O3443" s="140">
        <v>2014162949.5475049</v>
      </c>
      <c r="P3443" s="140">
        <v>6766646826.720603</v>
      </c>
      <c r="Q3443" s="140">
        <v>9666033055.5871944</v>
      </c>
      <c r="R3443" s="140">
        <v>5059097171.7835503</v>
      </c>
      <c r="S3443" s="140">
        <v>4606935883.8036442</v>
      </c>
      <c r="T3443" s="140">
        <v>57370506.706651226</v>
      </c>
      <c r="U3443" s="140">
        <v>0</v>
      </c>
      <c r="V3443" s="140">
        <v>0</v>
      </c>
      <c r="W3443" s="140">
        <v>0</v>
      </c>
      <c r="X3443" s="140">
        <v>0</v>
      </c>
      <c r="Y3443" s="140">
        <v>57370506.706651226</v>
      </c>
      <c r="Z3443" s="140">
        <v>57879655463.539436</v>
      </c>
      <c r="AA3443" s="140">
        <v>33678393319.497128</v>
      </c>
      <c r="AB3443" s="140">
        <v>25043075279.825836</v>
      </c>
      <c r="AC3443" s="140">
        <v>8635318039.6712894</v>
      </c>
      <c r="AD3443" s="140">
        <v>24201262144.042389</v>
      </c>
      <c r="AE3443" s="140">
        <v>17995930625.027317</v>
      </c>
      <c r="AF3443" s="140">
        <v>6205331519.0150738</v>
      </c>
      <c r="AG3443" s="140">
        <v>-13092078214.4748</v>
      </c>
      <c r="AH3443" s="140">
        <v>5292118</v>
      </c>
      <c r="AI3443" s="44"/>
      <c r="AK3443" s="44"/>
      <c r="AL3443" s="4"/>
    </row>
    <row r="3444" spans="1:38" x14ac:dyDescent="0.35">
      <c r="A3444" s="140" t="s">
        <v>188</v>
      </c>
      <c r="B3444" s="140" t="s">
        <v>189</v>
      </c>
      <c r="C3444" s="140" t="s">
        <v>16</v>
      </c>
      <c r="D3444" s="140" t="s">
        <v>11</v>
      </c>
      <c r="E3444" s="140" t="s">
        <v>535</v>
      </c>
      <c r="F3444" s="140">
        <v>2004</v>
      </c>
      <c r="G3444" s="140" t="s">
        <v>2899</v>
      </c>
      <c r="H3444" s="140">
        <v>114283264387.18823</v>
      </c>
      <c r="I3444" s="140">
        <v>41345557126.739967</v>
      </c>
      <c r="J3444" s="140">
        <v>23129153450.417957</v>
      </c>
      <c r="K3444" s="140">
        <v>23040572863.98386</v>
      </c>
      <c r="L3444" s="140">
        <v>2073558253.1219394</v>
      </c>
      <c r="M3444" s="140">
        <v>2874371369.1661043</v>
      </c>
      <c r="N3444" s="140">
        <v>61224661.774428383</v>
      </c>
      <c r="O3444" s="140">
        <v>545633345.73085952</v>
      </c>
      <c r="P3444" s="140">
        <v>7267547988.0907497</v>
      </c>
      <c r="Q3444" s="140">
        <v>10218237246.099777</v>
      </c>
      <c r="R3444" s="140">
        <v>5273918531.7013016</v>
      </c>
      <c r="S3444" s="140">
        <v>4944318714.3984747</v>
      </c>
      <c r="T3444" s="140">
        <v>88580586.434098229</v>
      </c>
      <c r="U3444" s="140">
        <v>0</v>
      </c>
      <c r="V3444" s="140">
        <v>0</v>
      </c>
      <c r="W3444" s="140">
        <v>0</v>
      </c>
      <c r="X3444" s="140">
        <v>0</v>
      </c>
      <c r="Y3444" s="140">
        <v>88580586.434098229</v>
      </c>
      <c r="Z3444" s="140">
        <v>60894087734.422974</v>
      </c>
      <c r="AA3444" s="140">
        <v>35457808510.085838</v>
      </c>
      <c r="AB3444" s="140">
        <v>26366239011.219814</v>
      </c>
      <c r="AC3444" s="140">
        <v>9091569498.8660278</v>
      </c>
      <c r="AD3444" s="140">
        <v>25436279224.337051</v>
      </c>
      <c r="AE3444" s="140">
        <v>18914282798.786938</v>
      </c>
      <c r="AF3444" s="140">
        <v>6521996425.5501852</v>
      </c>
      <c r="AG3444" s="140">
        <v>-11085533924.392647</v>
      </c>
      <c r="AH3444" s="140">
        <v>5364935</v>
      </c>
      <c r="AI3444" s="44"/>
      <c r="AK3444" s="44"/>
      <c r="AL3444" s="4"/>
    </row>
    <row r="3445" spans="1:38" x14ac:dyDescent="0.35">
      <c r="A3445" s="140" t="s">
        <v>188</v>
      </c>
      <c r="B3445" s="140" t="s">
        <v>189</v>
      </c>
      <c r="C3445" s="140" t="s">
        <v>16</v>
      </c>
      <c r="D3445" s="140" t="s">
        <v>11</v>
      </c>
      <c r="E3445" s="140" t="s">
        <v>535</v>
      </c>
      <c r="F3445" s="140">
        <v>2005</v>
      </c>
      <c r="G3445" s="140" t="s">
        <v>2900</v>
      </c>
      <c r="H3445" s="140">
        <v>120973867129.1386</v>
      </c>
      <c r="I3445" s="140">
        <v>42251366483.235733</v>
      </c>
      <c r="J3445" s="140">
        <v>25309111729.126575</v>
      </c>
      <c r="K3445" s="140">
        <v>25222610617.693165</v>
      </c>
      <c r="L3445" s="140">
        <v>2039495172.223738</v>
      </c>
      <c r="M3445" s="140">
        <v>3953474922.1930914</v>
      </c>
      <c r="N3445" s="140">
        <v>62247696.472561486</v>
      </c>
      <c r="O3445" s="140">
        <v>693817246.98981202</v>
      </c>
      <c r="P3445" s="140">
        <v>7642336176.1164427</v>
      </c>
      <c r="Q3445" s="140">
        <v>10831239403.697519</v>
      </c>
      <c r="R3445" s="140">
        <v>5635769720.8714628</v>
      </c>
      <c r="S3445" s="140">
        <v>5195469682.8260565</v>
      </c>
      <c r="T3445" s="140">
        <v>86501111.433410987</v>
      </c>
      <c r="U3445" s="140">
        <v>0</v>
      </c>
      <c r="V3445" s="140">
        <v>0</v>
      </c>
      <c r="W3445" s="140">
        <v>0</v>
      </c>
      <c r="X3445" s="140">
        <v>0</v>
      </c>
      <c r="Y3445" s="140">
        <v>86501111.433410987</v>
      </c>
      <c r="Z3445" s="140">
        <v>62528395418.347748</v>
      </c>
      <c r="AA3445" s="140">
        <v>36391748299.783714</v>
      </c>
      <c r="AB3445" s="140">
        <v>27060711702.90517</v>
      </c>
      <c r="AC3445" s="140">
        <v>9331036596.8785496</v>
      </c>
      <c r="AD3445" s="140">
        <v>26136647118.563946</v>
      </c>
      <c r="AE3445" s="140">
        <v>19435072663.443024</v>
      </c>
      <c r="AF3445" s="140">
        <v>6701574455.1209307</v>
      </c>
      <c r="AG3445" s="140">
        <v>-9115006501.5714474</v>
      </c>
      <c r="AH3445" s="140">
        <v>5438690</v>
      </c>
      <c r="AI3445" s="44"/>
      <c r="AK3445" s="44"/>
      <c r="AL3445" s="4"/>
    </row>
    <row r="3446" spans="1:38" x14ac:dyDescent="0.35">
      <c r="A3446" s="140" t="s">
        <v>188</v>
      </c>
      <c r="B3446" s="140" t="s">
        <v>189</v>
      </c>
      <c r="C3446" s="140" t="s">
        <v>16</v>
      </c>
      <c r="D3446" s="140" t="s">
        <v>11</v>
      </c>
      <c r="E3446" s="140" t="s">
        <v>535</v>
      </c>
      <c r="F3446" s="140">
        <v>2006</v>
      </c>
      <c r="G3446" s="140" t="s">
        <v>2901</v>
      </c>
      <c r="H3446" s="140">
        <v>122238877389.02438</v>
      </c>
      <c r="I3446" s="140">
        <v>43144851320.162231</v>
      </c>
      <c r="J3446" s="140">
        <v>26137476013.386612</v>
      </c>
      <c r="K3446" s="140">
        <v>25989215536.052788</v>
      </c>
      <c r="L3446" s="140">
        <v>2183281881.2722507</v>
      </c>
      <c r="M3446" s="140">
        <v>4033123924.2356939</v>
      </c>
      <c r="N3446" s="140">
        <v>63270706.665695585</v>
      </c>
      <c r="O3446" s="140">
        <v>593719477.76160574</v>
      </c>
      <c r="P3446" s="140">
        <v>7904810217.2109509</v>
      </c>
      <c r="Q3446" s="140">
        <v>11211009328.906593</v>
      </c>
      <c r="R3446" s="140">
        <v>5780519687.2651176</v>
      </c>
      <c r="S3446" s="140">
        <v>5430489641.6414757</v>
      </c>
      <c r="T3446" s="140">
        <v>148260477.33382156</v>
      </c>
      <c r="U3446" s="140">
        <v>0</v>
      </c>
      <c r="V3446" s="140">
        <v>0</v>
      </c>
      <c r="W3446" s="140">
        <v>0</v>
      </c>
      <c r="X3446" s="140">
        <v>0</v>
      </c>
      <c r="Y3446" s="140">
        <v>148260477.33382156</v>
      </c>
      <c r="Z3446" s="140">
        <v>61107452251.635674</v>
      </c>
      <c r="AA3446" s="140">
        <v>33970072870.202614</v>
      </c>
      <c r="AB3446" s="140">
        <v>25259966652.184593</v>
      </c>
      <c r="AC3446" s="140">
        <v>8710106218.0180206</v>
      </c>
      <c r="AD3446" s="140">
        <v>27137379381.433067</v>
      </c>
      <c r="AE3446" s="140">
        <v>20179211885.175831</v>
      </c>
      <c r="AF3446" s="140">
        <v>6958167496.2572451</v>
      </c>
      <c r="AG3446" s="140">
        <v>-8150902196.1601276</v>
      </c>
      <c r="AH3446" s="140">
        <v>5513763</v>
      </c>
      <c r="AI3446" s="44"/>
      <c r="AK3446" s="44"/>
      <c r="AL3446" s="4"/>
    </row>
    <row r="3447" spans="1:38" x14ac:dyDescent="0.35">
      <c r="A3447" s="140" t="s">
        <v>188</v>
      </c>
      <c r="B3447" s="140" t="s">
        <v>189</v>
      </c>
      <c r="C3447" s="140" t="s">
        <v>16</v>
      </c>
      <c r="D3447" s="140" t="s">
        <v>11</v>
      </c>
      <c r="E3447" s="140" t="s">
        <v>535</v>
      </c>
      <c r="F3447" s="140">
        <v>2007</v>
      </c>
      <c r="G3447" s="140" t="s">
        <v>2902</v>
      </c>
      <c r="H3447" s="140">
        <v>128970690082.19859</v>
      </c>
      <c r="I3447" s="140">
        <v>44276485842.028564</v>
      </c>
      <c r="J3447" s="140">
        <v>27406344269.395493</v>
      </c>
      <c r="K3447" s="140">
        <v>27193297108.782036</v>
      </c>
      <c r="L3447" s="140">
        <v>2343125190.5880699</v>
      </c>
      <c r="M3447" s="140">
        <v>4121466739.2064185</v>
      </c>
      <c r="N3447" s="140">
        <v>64293741.363828689</v>
      </c>
      <c r="O3447" s="140">
        <v>668561089.08191514</v>
      </c>
      <c r="P3447" s="140">
        <v>8139487787.2976627</v>
      </c>
      <c r="Q3447" s="140">
        <v>11856362561.244135</v>
      </c>
      <c r="R3447" s="140">
        <v>6195483772.986536</v>
      </c>
      <c r="S3447" s="140">
        <v>5660878788.2575989</v>
      </c>
      <c r="T3447" s="140">
        <v>213047160.61345658</v>
      </c>
      <c r="U3447" s="140">
        <v>0</v>
      </c>
      <c r="V3447" s="140">
        <v>0</v>
      </c>
      <c r="W3447" s="140">
        <v>0</v>
      </c>
      <c r="X3447" s="140">
        <v>0</v>
      </c>
      <c r="Y3447" s="140">
        <v>213047160.61345658</v>
      </c>
      <c r="Z3447" s="140">
        <v>64245031718.853279</v>
      </c>
      <c r="AA3447" s="140">
        <v>35728762634.254486</v>
      </c>
      <c r="AB3447" s="140">
        <v>27016549797.42136</v>
      </c>
      <c r="AC3447" s="140">
        <v>8712212836.8331661</v>
      </c>
      <c r="AD3447" s="140">
        <v>28516269084.598694</v>
      </c>
      <c r="AE3447" s="140">
        <v>21562773154.145176</v>
      </c>
      <c r="AF3447" s="140">
        <v>6953495930.4535475</v>
      </c>
      <c r="AG3447" s="140">
        <v>-6957171748.0787363</v>
      </c>
      <c r="AH3447" s="140">
        <v>5590055</v>
      </c>
      <c r="AI3447" s="44"/>
      <c r="AK3447" s="44"/>
      <c r="AL3447" s="4"/>
    </row>
    <row r="3448" spans="1:38" x14ac:dyDescent="0.35">
      <c r="A3448" s="140" t="s">
        <v>188</v>
      </c>
      <c r="B3448" s="140" t="s">
        <v>189</v>
      </c>
      <c r="C3448" s="140" t="s">
        <v>16</v>
      </c>
      <c r="D3448" s="140" t="s">
        <v>11</v>
      </c>
      <c r="E3448" s="140" t="s">
        <v>535</v>
      </c>
      <c r="F3448" s="140">
        <v>2008</v>
      </c>
      <c r="G3448" s="140" t="s">
        <v>2903</v>
      </c>
      <c r="H3448" s="140">
        <v>134486400070.86246</v>
      </c>
      <c r="I3448" s="140">
        <v>45568882537.09404</v>
      </c>
      <c r="J3448" s="140">
        <v>28601094535.353222</v>
      </c>
      <c r="K3448" s="140">
        <v>28345767111.704956</v>
      </c>
      <c r="L3448" s="140">
        <v>2459333847.7238245</v>
      </c>
      <c r="M3448" s="140">
        <v>4135137891.3556476</v>
      </c>
      <c r="N3448" s="140">
        <v>65316776.061961792</v>
      </c>
      <c r="O3448" s="140">
        <v>657745262.57015181</v>
      </c>
      <c r="P3448" s="140">
        <v>8384271847.2741098</v>
      </c>
      <c r="Q3448" s="140">
        <v>12643961486.719261</v>
      </c>
      <c r="R3448" s="140">
        <v>6751123434.3131895</v>
      </c>
      <c r="S3448" s="140">
        <v>5892838052.4060707</v>
      </c>
      <c r="T3448" s="140">
        <v>255327423.64826453</v>
      </c>
      <c r="U3448" s="140">
        <v>0</v>
      </c>
      <c r="V3448" s="140">
        <v>0</v>
      </c>
      <c r="W3448" s="140">
        <v>0</v>
      </c>
      <c r="X3448" s="140">
        <v>0</v>
      </c>
      <c r="Y3448" s="140">
        <v>255327423.64826453</v>
      </c>
      <c r="Z3448" s="140">
        <v>67522111253.07267</v>
      </c>
      <c r="AA3448" s="140">
        <v>37546939655.738342</v>
      </c>
      <c r="AB3448" s="140">
        <v>28202336343.371387</v>
      </c>
      <c r="AC3448" s="140">
        <v>9344603312.3669758</v>
      </c>
      <c r="AD3448" s="140">
        <v>29975171597.334324</v>
      </c>
      <c r="AE3448" s="140">
        <v>22515013982.214024</v>
      </c>
      <c r="AF3448" s="140">
        <v>7460157615.1202745</v>
      </c>
      <c r="AG3448" s="140">
        <v>-7205688254.6574841</v>
      </c>
      <c r="AH3448" s="140">
        <v>5667432</v>
      </c>
      <c r="AI3448" s="44"/>
      <c r="AK3448" s="44"/>
      <c r="AL3448" s="4"/>
    </row>
    <row r="3449" spans="1:38" x14ac:dyDescent="0.35">
      <c r="A3449" s="140" t="s">
        <v>188</v>
      </c>
      <c r="B3449" s="140" t="s">
        <v>189</v>
      </c>
      <c r="C3449" s="140" t="s">
        <v>16</v>
      </c>
      <c r="D3449" s="140" t="s">
        <v>11</v>
      </c>
      <c r="E3449" s="140" t="s">
        <v>535</v>
      </c>
      <c r="F3449" s="140">
        <v>2009</v>
      </c>
      <c r="G3449" s="140" t="s">
        <v>2904</v>
      </c>
      <c r="H3449" s="140">
        <v>130770435538.588</v>
      </c>
      <c r="I3449" s="140">
        <v>46088339785.448853</v>
      </c>
      <c r="J3449" s="140">
        <v>28972519931.670052</v>
      </c>
      <c r="K3449" s="140">
        <v>28756802501.858902</v>
      </c>
      <c r="L3449" s="140">
        <v>2522851358.728384</v>
      </c>
      <c r="M3449" s="140">
        <v>4086038641.3669987</v>
      </c>
      <c r="N3449" s="140">
        <v>66339786.255095899</v>
      </c>
      <c r="O3449" s="140">
        <v>674193262.59143412</v>
      </c>
      <c r="P3449" s="140">
        <v>8478283887.746748</v>
      </c>
      <c r="Q3449" s="140">
        <v>12929095565.170242</v>
      </c>
      <c r="R3449" s="140">
        <v>6907865284.2249594</v>
      </c>
      <c r="S3449" s="140">
        <v>6021230280.945282</v>
      </c>
      <c r="T3449" s="140">
        <v>215717429.8111454</v>
      </c>
      <c r="U3449" s="140">
        <v>0</v>
      </c>
      <c r="V3449" s="140">
        <v>0</v>
      </c>
      <c r="W3449" s="140">
        <v>0</v>
      </c>
      <c r="X3449" s="140">
        <v>0</v>
      </c>
      <c r="Y3449" s="140">
        <v>215717429.8111454</v>
      </c>
      <c r="Z3449" s="140">
        <v>64079911701.804359</v>
      </c>
      <c r="AA3449" s="140">
        <v>35657933523.846291</v>
      </c>
      <c r="AB3449" s="140">
        <v>27578995265.882942</v>
      </c>
      <c r="AC3449" s="140">
        <v>8078938257.9633961</v>
      </c>
      <c r="AD3449" s="140">
        <v>28421978177.958061</v>
      </c>
      <c r="AE3449" s="140">
        <v>21982474141.209908</v>
      </c>
      <c r="AF3449" s="140">
        <v>6439504036.7481604</v>
      </c>
      <c r="AG3449" s="140">
        <v>-8370335880.3352537</v>
      </c>
      <c r="AH3449" s="140">
        <v>5745526</v>
      </c>
      <c r="AI3449" s="44"/>
      <c r="AK3449" s="44"/>
      <c r="AL3449" s="4"/>
    </row>
    <row r="3450" spans="1:38" x14ac:dyDescent="0.35">
      <c r="A3450" s="140" t="s">
        <v>188</v>
      </c>
      <c r="B3450" s="140" t="s">
        <v>189</v>
      </c>
      <c r="C3450" s="140" t="s">
        <v>16</v>
      </c>
      <c r="D3450" s="140" t="s">
        <v>11</v>
      </c>
      <c r="E3450" s="140" t="s">
        <v>535</v>
      </c>
      <c r="F3450" s="140">
        <v>2010</v>
      </c>
      <c r="G3450" s="140" t="s">
        <v>2905</v>
      </c>
      <c r="H3450" s="140">
        <v>131880219336.00839</v>
      </c>
      <c r="I3450" s="140">
        <v>46745401457.599754</v>
      </c>
      <c r="J3450" s="140">
        <v>30467425842.439144</v>
      </c>
      <c r="K3450" s="140">
        <v>30070395484.68301</v>
      </c>
      <c r="L3450" s="140">
        <v>3209336554.7910466</v>
      </c>
      <c r="M3450" s="140">
        <v>4120034008.5874739</v>
      </c>
      <c r="N3450" s="140">
        <v>67362820.953228995</v>
      </c>
      <c r="O3450" s="140">
        <v>729353592.83478665</v>
      </c>
      <c r="P3450" s="140">
        <v>8585358455.4925318</v>
      </c>
      <c r="Q3450" s="140">
        <v>13358950052.023945</v>
      </c>
      <c r="R3450" s="140">
        <v>7189024669.602725</v>
      </c>
      <c r="S3450" s="140">
        <v>6169925382.4212208</v>
      </c>
      <c r="T3450" s="140">
        <v>397030357.75613511</v>
      </c>
      <c r="U3450" s="140">
        <v>0</v>
      </c>
      <c r="V3450" s="140">
        <v>0</v>
      </c>
      <c r="W3450" s="140">
        <v>0</v>
      </c>
      <c r="X3450" s="140">
        <v>0</v>
      </c>
      <c r="Y3450" s="140">
        <v>397030357.75613511</v>
      </c>
      <c r="Z3450" s="140">
        <v>63363968367.718826</v>
      </c>
      <c r="AA3450" s="140">
        <v>34916754944.094917</v>
      </c>
      <c r="AB3450" s="140">
        <v>27307033128.586311</v>
      </c>
      <c r="AC3450" s="140">
        <v>7609721815.508626</v>
      </c>
      <c r="AD3450" s="140">
        <v>28447213423.623806</v>
      </c>
      <c r="AE3450" s="140">
        <v>22247456861.85918</v>
      </c>
      <c r="AF3450" s="140">
        <v>6199756561.7646208</v>
      </c>
      <c r="AG3450" s="140">
        <v>-8696576331.7493382</v>
      </c>
      <c r="AH3450" s="140">
        <v>5824065</v>
      </c>
      <c r="AI3450" s="44"/>
      <c r="AK3450" s="44"/>
      <c r="AL3450" s="4"/>
    </row>
    <row r="3451" spans="1:38" x14ac:dyDescent="0.35">
      <c r="A3451" s="140" t="s">
        <v>188</v>
      </c>
      <c r="B3451" s="140" t="s">
        <v>189</v>
      </c>
      <c r="C3451" s="140" t="s">
        <v>16</v>
      </c>
      <c r="D3451" s="140" t="s">
        <v>11</v>
      </c>
      <c r="E3451" s="140" t="s">
        <v>535</v>
      </c>
      <c r="F3451" s="140">
        <v>2011</v>
      </c>
      <c r="G3451" s="140" t="s">
        <v>2906</v>
      </c>
      <c r="H3451" s="140">
        <v>137347347237.62871</v>
      </c>
      <c r="I3451" s="140">
        <v>47863092250.590515</v>
      </c>
      <c r="J3451" s="140">
        <v>31788908436.839306</v>
      </c>
      <c r="K3451" s="140">
        <v>31037665862.840252</v>
      </c>
      <c r="L3451" s="140">
        <v>3534063584.6346006</v>
      </c>
      <c r="M3451" s="140">
        <v>4287158357.939187</v>
      </c>
      <c r="N3451" s="140">
        <v>70368751.160213649</v>
      </c>
      <c r="O3451" s="140">
        <v>448902614.71842235</v>
      </c>
      <c r="P3451" s="140">
        <v>8712850945.6898384</v>
      </c>
      <c r="Q3451" s="140">
        <v>13984321608.69799</v>
      </c>
      <c r="R3451" s="140">
        <v>7586776910.6136656</v>
      </c>
      <c r="S3451" s="140">
        <v>6397544698.0843248</v>
      </c>
      <c r="T3451" s="140">
        <v>751242573.999053</v>
      </c>
      <c r="U3451" s="140">
        <v>0</v>
      </c>
      <c r="V3451" s="140">
        <v>0</v>
      </c>
      <c r="W3451" s="140">
        <v>0</v>
      </c>
      <c r="X3451" s="140">
        <v>0</v>
      </c>
      <c r="Y3451" s="140">
        <v>751242573.999053</v>
      </c>
      <c r="Z3451" s="140">
        <v>67630840256.510216</v>
      </c>
      <c r="AA3451" s="140">
        <v>37269790109.71788</v>
      </c>
      <c r="AB3451" s="140">
        <v>29310506866.902103</v>
      </c>
      <c r="AC3451" s="140">
        <v>7959283242.8157358</v>
      </c>
      <c r="AD3451" s="140">
        <v>30361050146.792332</v>
      </c>
      <c r="AE3451" s="140">
        <v>23877187561.136368</v>
      </c>
      <c r="AF3451" s="140">
        <v>6483862585.6560268</v>
      </c>
      <c r="AG3451" s="140">
        <v>-9935493706.3113308</v>
      </c>
      <c r="AH3451" s="140">
        <v>5903039</v>
      </c>
      <c r="AI3451" s="44"/>
      <c r="AK3451" s="44"/>
      <c r="AL3451" s="4"/>
    </row>
    <row r="3452" spans="1:38" x14ac:dyDescent="0.35">
      <c r="A3452" s="140" t="s">
        <v>188</v>
      </c>
      <c r="B3452" s="140" t="s">
        <v>189</v>
      </c>
      <c r="C3452" s="140" t="s">
        <v>16</v>
      </c>
      <c r="D3452" s="140" t="s">
        <v>11</v>
      </c>
      <c r="E3452" s="140" t="s">
        <v>535</v>
      </c>
      <c r="F3452" s="140">
        <v>2012</v>
      </c>
      <c r="G3452" s="140" t="s">
        <v>2907</v>
      </c>
      <c r="H3452" s="140">
        <v>142589155223.94125</v>
      </c>
      <c r="I3452" s="140">
        <v>49483022414.313873</v>
      </c>
      <c r="J3452" s="140">
        <v>33372671663.178825</v>
      </c>
      <c r="K3452" s="140">
        <v>32221969207.442299</v>
      </c>
      <c r="L3452" s="140">
        <v>3830554710.5286379</v>
      </c>
      <c r="M3452" s="140">
        <v>4472024968.4374714</v>
      </c>
      <c r="N3452" s="140">
        <v>73374681.367198288</v>
      </c>
      <c r="O3452" s="140">
        <v>392221710.6804328</v>
      </c>
      <c r="P3452" s="140">
        <v>9164194080.6828938</v>
      </c>
      <c r="Q3452" s="140">
        <v>14289599055.745665</v>
      </c>
      <c r="R3452" s="140">
        <v>7559206644.8996353</v>
      </c>
      <c r="S3452" s="140">
        <v>6730392410.8460293</v>
      </c>
      <c r="T3452" s="140">
        <v>1150702455.7365279</v>
      </c>
      <c r="U3452" s="140">
        <v>0</v>
      </c>
      <c r="V3452" s="140">
        <v>0</v>
      </c>
      <c r="W3452" s="140">
        <v>0</v>
      </c>
      <c r="X3452" s="140">
        <v>0</v>
      </c>
      <c r="Y3452" s="140">
        <v>1150702455.7365279</v>
      </c>
      <c r="Z3452" s="140">
        <v>71179924156.393448</v>
      </c>
      <c r="AA3452" s="140">
        <v>39242051906.363594</v>
      </c>
      <c r="AB3452" s="140">
        <v>31096880375.717834</v>
      </c>
      <c r="AC3452" s="140">
        <v>8145171530.6457119</v>
      </c>
      <c r="AD3452" s="140">
        <v>31937872250.029854</v>
      </c>
      <c r="AE3452" s="140">
        <v>25308773230.919682</v>
      </c>
      <c r="AF3452" s="140">
        <v>6629099019.1101103</v>
      </c>
      <c r="AG3452" s="140">
        <v>-11446463009.944902</v>
      </c>
      <c r="AH3452" s="140">
        <v>5982526</v>
      </c>
      <c r="AI3452" s="44"/>
      <c r="AK3452" s="44"/>
      <c r="AL3452" s="4"/>
    </row>
    <row r="3453" spans="1:38" x14ac:dyDescent="0.35">
      <c r="A3453" s="140" t="s">
        <v>188</v>
      </c>
      <c r="B3453" s="140" t="s">
        <v>189</v>
      </c>
      <c r="C3453" s="140" t="s">
        <v>16</v>
      </c>
      <c r="D3453" s="140" t="s">
        <v>11</v>
      </c>
      <c r="E3453" s="140" t="s">
        <v>535</v>
      </c>
      <c r="F3453" s="140">
        <v>2013</v>
      </c>
      <c r="G3453" s="140" t="s">
        <v>2908</v>
      </c>
      <c r="H3453" s="140">
        <v>148980453810.06396</v>
      </c>
      <c r="I3453" s="140">
        <v>51184787908.787491</v>
      </c>
      <c r="J3453" s="140">
        <v>35936705984.814682</v>
      </c>
      <c r="K3453" s="140">
        <v>34409864243.994873</v>
      </c>
      <c r="L3453" s="140">
        <v>4337891556.8578119</v>
      </c>
      <c r="M3453" s="140">
        <v>4609093912.2368612</v>
      </c>
      <c r="N3453" s="140">
        <v>76380611.574182943</v>
      </c>
      <c r="O3453" s="140">
        <v>458160484.22834218</v>
      </c>
      <c r="P3453" s="140">
        <v>9865140502.6859665</v>
      </c>
      <c r="Q3453" s="140">
        <v>15063197176.411705</v>
      </c>
      <c r="R3453" s="140">
        <v>7823316906.2606668</v>
      </c>
      <c r="S3453" s="140">
        <v>7239880270.1510372</v>
      </c>
      <c r="T3453" s="140">
        <v>1526841740.8198054</v>
      </c>
      <c r="U3453" s="140">
        <v>0</v>
      </c>
      <c r="V3453" s="140">
        <v>0</v>
      </c>
      <c r="W3453" s="140">
        <v>0</v>
      </c>
      <c r="X3453" s="140">
        <v>0</v>
      </c>
      <c r="Y3453" s="140">
        <v>1526841740.8198054</v>
      </c>
      <c r="Z3453" s="140">
        <v>74696336590.314743</v>
      </c>
      <c r="AA3453" s="140">
        <v>41230013346.633064</v>
      </c>
      <c r="AB3453" s="140">
        <v>32761011667.686409</v>
      </c>
      <c r="AC3453" s="140">
        <v>8469001678.9466114</v>
      </c>
      <c r="AD3453" s="140">
        <v>33466323243.681667</v>
      </c>
      <c r="AE3453" s="140">
        <v>26592050723.901928</v>
      </c>
      <c r="AF3453" s="140">
        <v>6874272519.7797003</v>
      </c>
      <c r="AG3453" s="140">
        <v>-12837376673.852932</v>
      </c>
      <c r="AH3453" s="140">
        <v>6062454</v>
      </c>
      <c r="AI3453" s="44"/>
      <c r="AK3453" s="44"/>
      <c r="AL3453" s="4"/>
    </row>
    <row r="3454" spans="1:38" x14ac:dyDescent="0.35">
      <c r="A3454" s="140" t="s">
        <v>188</v>
      </c>
      <c r="B3454" s="140" t="s">
        <v>189</v>
      </c>
      <c r="C3454" s="140" t="s">
        <v>16</v>
      </c>
      <c r="D3454" s="140" t="s">
        <v>11</v>
      </c>
      <c r="E3454" s="140" t="s">
        <v>535</v>
      </c>
      <c r="F3454" s="140">
        <v>2014</v>
      </c>
      <c r="G3454" s="140" t="s">
        <v>2909</v>
      </c>
      <c r="H3454" s="140">
        <v>155432016033.88889</v>
      </c>
      <c r="I3454" s="140">
        <v>52932637776.412315</v>
      </c>
      <c r="J3454" s="140">
        <v>38898307931.839958</v>
      </c>
      <c r="K3454" s="140">
        <v>37194754110.42971</v>
      </c>
      <c r="L3454" s="140">
        <v>5238592238.2434578</v>
      </c>
      <c r="M3454" s="140">
        <v>4752585809.5191212</v>
      </c>
      <c r="N3454" s="140">
        <v>79386541.781167582</v>
      </c>
      <c r="O3454" s="140">
        <v>567521468.27645457</v>
      </c>
      <c r="P3454" s="140">
        <v>10746362977.20612</v>
      </c>
      <c r="Q3454" s="140">
        <v>15810305075.403389</v>
      </c>
      <c r="R3454" s="140">
        <v>7929477088.4933128</v>
      </c>
      <c r="S3454" s="140">
        <v>7880827986.9100761</v>
      </c>
      <c r="T3454" s="140">
        <v>1703553821.4102459</v>
      </c>
      <c r="U3454" s="140">
        <v>0</v>
      </c>
      <c r="V3454" s="140">
        <v>0</v>
      </c>
      <c r="W3454" s="140">
        <v>0</v>
      </c>
      <c r="X3454" s="140">
        <v>0</v>
      </c>
      <c r="Y3454" s="140">
        <v>1703553821.4102459</v>
      </c>
      <c r="Z3454" s="140">
        <v>77067067661.69577</v>
      </c>
      <c r="AA3454" s="140">
        <v>42609507017.635628</v>
      </c>
      <c r="AB3454" s="140">
        <v>33849917055.385014</v>
      </c>
      <c r="AC3454" s="140">
        <v>8759589962.2506504</v>
      </c>
      <c r="AD3454" s="140">
        <v>34457560644.06015</v>
      </c>
      <c r="AE3454" s="140">
        <v>27373833948.596935</v>
      </c>
      <c r="AF3454" s="140">
        <v>7083726695.4632177</v>
      </c>
      <c r="AG3454" s="140">
        <v>-13465997336.059149</v>
      </c>
      <c r="AH3454" s="140">
        <v>6142733</v>
      </c>
      <c r="AI3454" s="44"/>
      <c r="AK3454" s="44"/>
      <c r="AL3454" s="4"/>
    </row>
    <row r="3455" spans="1:38" x14ac:dyDescent="0.35">
      <c r="A3455" s="140" t="s">
        <v>188</v>
      </c>
      <c r="B3455" s="140" t="s">
        <v>189</v>
      </c>
      <c r="C3455" s="140" t="s">
        <v>16</v>
      </c>
      <c r="D3455" s="140" t="s">
        <v>11</v>
      </c>
      <c r="E3455" s="140" t="s">
        <v>535</v>
      </c>
      <c r="F3455" s="140">
        <v>2015</v>
      </c>
      <c r="G3455" s="140" t="s">
        <v>2910</v>
      </c>
      <c r="H3455" s="140">
        <v>161560803728.84293</v>
      </c>
      <c r="I3455" s="140">
        <v>55386607153.790283</v>
      </c>
      <c r="J3455" s="140">
        <v>40057775110.689095</v>
      </c>
      <c r="K3455" s="140">
        <v>38522752447.543938</v>
      </c>
      <c r="L3455" s="140">
        <v>5193646881.120327</v>
      </c>
      <c r="M3455" s="140">
        <v>4940934664.4921618</v>
      </c>
      <c r="N3455" s="140">
        <v>82392471.988152236</v>
      </c>
      <c r="O3455" s="140">
        <v>540357569.03548455</v>
      </c>
      <c r="P3455" s="140">
        <v>11367670087.449892</v>
      </c>
      <c r="Q3455" s="140">
        <v>16397750773.457924</v>
      </c>
      <c r="R3455" s="140">
        <v>8074744977.1737194</v>
      </c>
      <c r="S3455" s="140">
        <v>8323005796.2842045</v>
      </c>
      <c r="T3455" s="140">
        <v>1535022663.1451569</v>
      </c>
      <c r="U3455" s="140">
        <v>0</v>
      </c>
      <c r="V3455" s="140">
        <v>0</v>
      </c>
      <c r="W3455" s="140">
        <v>0</v>
      </c>
      <c r="X3455" s="140">
        <v>0</v>
      </c>
      <c r="Y3455" s="140">
        <v>1535022663.1451569</v>
      </c>
      <c r="Z3455" s="140">
        <v>80466883802.705978</v>
      </c>
      <c r="AA3455" s="140">
        <v>44594634314.2742</v>
      </c>
      <c r="AB3455" s="140">
        <v>35426945259.625465</v>
      </c>
      <c r="AC3455" s="140">
        <v>9167689054.6486759</v>
      </c>
      <c r="AD3455" s="140">
        <v>35872249488.4319</v>
      </c>
      <c r="AE3455" s="140">
        <v>28497693467.115639</v>
      </c>
      <c r="AF3455" s="140">
        <v>7374556021.3161802</v>
      </c>
      <c r="AG3455" s="140">
        <v>-14350462338.342396</v>
      </c>
      <c r="AH3455" s="140">
        <v>6223240</v>
      </c>
      <c r="AI3455" s="44"/>
      <c r="AK3455" s="44"/>
      <c r="AL3455" s="4"/>
    </row>
    <row r="3456" spans="1:38" x14ac:dyDescent="0.35">
      <c r="A3456" s="140" t="s">
        <v>188</v>
      </c>
      <c r="B3456" s="140" t="s">
        <v>189</v>
      </c>
      <c r="C3456" s="140" t="s">
        <v>16</v>
      </c>
      <c r="D3456" s="140" t="s">
        <v>11</v>
      </c>
      <c r="E3456" s="140" t="s">
        <v>535</v>
      </c>
      <c r="F3456" s="140">
        <v>2016</v>
      </c>
      <c r="G3456" s="140" t="s">
        <v>2911</v>
      </c>
      <c r="H3456" s="140">
        <v>166257488963.97333</v>
      </c>
      <c r="I3456" s="140">
        <v>57882330507.831497</v>
      </c>
      <c r="J3456" s="140">
        <v>40605542834.257553</v>
      </c>
      <c r="K3456" s="140">
        <v>39441748919.111214</v>
      </c>
      <c r="L3456" s="140">
        <v>5709508482.1162987</v>
      </c>
      <c r="M3456" s="140">
        <v>5149071106.8284864</v>
      </c>
      <c r="N3456" s="140">
        <v>85398402.195136875</v>
      </c>
      <c r="O3456" s="140">
        <v>569958714.75993967</v>
      </c>
      <c r="P3456" s="140">
        <v>11571828246.566223</v>
      </c>
      <c r="Q3456" s="140">
        <v>16355983966.645126</v>
      </c>
      <c r="R3456" s="140">
        <v>7897155074.2602329</v>
      </c>
      <c r="S3456" s="140">
        <v>8458828892.3848925</v>
      </c>
      <c r="T3456" s="140">
        <v>1163793915.1463346</v>
      </c>
      <c r="U3456" s="140">
        <v>0</v>
      </c>
      <c r="V3456" s="140">
        <v>0</v>
      </c>
      <c r="W3456" s="140">
        <v>0</v>
      </c>
      <c r="X3456" s="140">
        <v>0</v>
      </c>
      <c r="Y3456" s="140">
        <v>1163793915.1463346</v>
      </c>
      <c r="Z3456" s="140">
        <v>83208554982.832611</v>
      </c>
      <c r="AA3456" s="140">
        <v>46124237132.533249</v>
      </c>
      <c r="AB3456" s="140">
        <v>36642094932.779907</v>
      </c>
      <c r="AC3456" s="140">
        <v>9482142199.7532864</v>
      </c>
      <c r="AD3456" s="140">
        <v>37084317850.299492</v>
      </c>
      <c r="AE3456" s="140">
        <v>29460586877.210587</v>
      </c>
      <c r="AF3456" s="140">
        <v>7623730973.0888643</v>
      </c>
      <c r="AG3456" s="140">
        <v>-15438939360.948345</v>
      </c>
      <c r="AH3456" s="140">
        <v>6303974</v>
      </c>
      <c r="AI3456" s="44"/>
      <c r="AK3456" s="44"/>
      <c r="AL3456" s="4"/>
    </row>
    <row r="3457" spans="1:38" x14ac:dyDescent="0.35">
      <c r="A3457" s="140" t="s">
        <v>188</v>
      </c>
      <c r="B3457" s="140" t="s">
        <v>189</v>
      </c>
      <c r="C3457" s="140" t="s">
        <v>16</v>
      </c>
      <c r="D3457" s="140" t="s">
        <v>11</v>
      </c>
      <c r="E3457" s="140" t="s">
        <v>535</v>
      </c>
      <c r="F3457" s="140">
        <v>2017</v>
      </c>
      <c r="G3457" s="140" t="s">
        <v>2912</v>
      </c>
      <c r="H3457" s="140">
        <v>171270961478.75189</v>
      </c>
      <c r="I3457" s="140">
        <v>60339138897.510956</v>
      </c>
      <c r="J3457" s="140">
        <v>40688296984.335602</v>
      </c>
      <c r="K3457" s="140">
        <v>40000637538.473404</v>
      </c>
      <c r="L3457" s="140">
        <v>6054298318.3254662</v>
      </c>
      <c r="M3457" s="140">
        <v>5413547344.211833</v>
      </c>
      <c r="N3457" s="140">
        <v>88404332.402121529</v>
      </c>
      <c r="O3457" s="140">
        <v>645641170.19768262</v>
      </c>
      <c r="P3457" s="140">
        <v>11717375331.176268</v>
      </c>
      <c r="Q3457" s="140">
        <v>16081371042.160034</v>
      </c>
      <c r="R3457" s="140">
        <v>7456477456.3789148</v>
      </c>
      <c r="S3457" s="140">
        <v>8624893585.7811203</v>
      </c>
      <c r="T3457" s="140">
        <v>687659445.86219442</v>
      </c>
      <c r="U3457" s="140">
        <v>0</v>
      </c>
      <c r="V3457" s="140">
        <v>0</v>
      </c>
      <c r="W3457" s="140">
        <v>0</v>
      </c>
      <c r="X3457" s="140">
        <v>0</v>
      </c>
      <c r="Y3457" s="140">
        <v>687659445.86219442</v>
      </c>
      <c r="Z3457" s="140">
        <v>86682524654.532394</v>
      </c>
      <c r="AA3457" s="140">
        <v>48149590321.102257</v>
      </c>
      <c r="AB3457" s="140">
        <v>38251079458.523125</v>
      </c>
      <c r="AC3457" s="140">
        <v>9898510862.5791531</v>
      </c>
      <c r="AD3457" s="140">
        <v>38532934333.43013</v>
      </c>
      <c r="AE3457" s="140">
        <v>30611399248.232521</v>
      </c>
      <c r="AF3457" s="140">
        <v>7921535085.19771</v>
      </c>
      <c r="AG3457" s="140">
        <v>-16438999057.627031</v>
      </c>
      <c r="AH3457" s="140">
        <v>6384855</v>
      </c>
      <c r="AI3457" s="44"/>
      <c r="AK3457" s="44"/>
      <c r="AL3457" s="4"/>
    </row>
    <row r="3458" spans="1:38" x14ac:dyDescent="0.35">
      <c r="A3458" s="140" t="s">
        <v>188</v>
      </c>
      <c r="B3458" s="140" t="s">
        <v>189</v>
      </c>
      <c r="C3458" s="140" t="s">
        <v>16</v>
      </c>
      <c r="D3458" s="140" t="s">
        <v>11</v>
      </c>
      <c r="E3458" s="140" t="s">
        <v>535</v>
      </c>
      <c r="F3458" s="140">
        <v>2018</v>
      </c>
      <c r="G3458" s="140" t="s">
        <v>2913</v>
      </c>
      <c r="H3458" s="140">
        <v>168255763495.06647</v>
      </c>
      <c r="I3458" s="140">
        <v>61637307119.365829</v>
      </c>
      <c r="J3458" s="140">
        <v>39438801231.557732</v>
      </c>
      <c r="K3458" s="140">
        <v>39168239901.01239</v>
      </c>
      <c r="L3458" s="140">
        <v>5813877896.1952772</v>
      </c>
      <c r="M3458" s="140">
        <v>5109158425.3079481</v>
      </c>
      <c r="N3458" s="140">
        <v>91410262.609106168</v>
      </c>
      <c r="O3458" s="140">
        <v>692881959.3810252</v>
      </c>
      <c r="P3458" s="140">
        <v>11584200345.731743</v>
      </c>
      <c r="Q3458" s="140">
        <v>15876711011.787289</v>
      </c>
      <c r="R3458" s="140">
        <v>7291790639.7265577</v>
      </c>
      <c r="S3458" s="140">
        <v>8584920372.0607319</v>
      </c>
      <c r="T3458" s="140">
        <v>270561330.54534417</v>
      </c>
      <c r="U3458" s="140">
        <v>0</v>
      </c>
      <c r="V3458" s="140">
        <v>0</v>
      </c>
      <c r="W3458" s="140">
        <v>0</v>
      </c>
      <c r="X3458" s="140">
        <v>0</v>
      </c>
      <c r="Y3458" s="140">
        <v>270561330.54534417</v>
      </c>
      <c r="Z3458" s="140">
        <v>83952305144.142883</v>
      </c>
      <c r="AA3458" s="140">
        <v>46695017763.681297</v>
      </c>
      <c r="AB3458" s="140">
        <v>37095535452.830696</v>
      </c>
      <c r="AC3458" s="140">
        <v>9599482310.8506298</v>
      </c>
      <c r="AD3458" s="140">
        <v>37257287380.461464</v>
      </c>
      <c r="AE3458" s="140">
        <v>29597997625.630432</v>
      </c>
      <c r="AF3458" s="140">
        <v>7659289754.8310547</v>
      </c>
      <c r="AG3458" s="140">
        <v>-16772650000.000002</v>
      </c>
      <c r="AH3458" s="140">
        <v>6465513</v>
      </c>
      <c r="AI3458" s="44"/>
      <c r="AK3458" s="44"/>
      <c r="AL3458" s="4"/>
    </row>
    <row r="3459" spans="1:38" x14ac:dyDescent="0.35">
      <c r="A3459" s="140" t="s">
        <v>186</v>
      </c>
      <c r="B3459" s="140" t="s">
        <v>187</v>
      </c>
      <c r="C3459" s="140" t="s">
        <v>282</v>
      </c>
      <c r="D3459" s="140" t="s">
        <v>7</v>
      </c>
      <c r="E3459" s="140" t="s">
        <v>535</v>
      </c>
      <c r="F3459" s="140">
        <v>1995</v>
      </c>
      <c r="G3459" s="140" t="s">
        <v>2914</v>
      </c>
      <c r="H3459" s="140">
        <v>7588956846249.7715</v>
      </c>
      <c r="I3459" s="140">
        <v>2749805011450.4824</v>
      </c>
      <c r="J3459" s="140">
        <v>114142660108.05023</v>
      </c>
      <c r="K3459" s="140">
        <v>86485571749.68013</v>
      </c>
      <c r="L3459" s="140">
        <v>579841581.43708777</v>
      </c>
      <c r="M3459" s="140">
        <v>5196123715.8357401</v>
      </c>
      <c r="N3459" s="140">
        <v>0</v>
      </c>
      <c r="O3459" s="140">
        <v>2293152458.8594947</v>
      </c>
      <c r="P3459" s="140">
        <v>656576498.24293005</v>
      </c>
      <c r="Q3459" s="140">
        <v>77759877495.304871</v>
      </c>
      <c r="R3459" s="140">
        <v>27964162364.367279</v>
      </c>
      <c r="S3459" s="140">
        <v>49795715130.937599</v>
      </c>
      <c r="T3459" s="140">
        <v>27657088358.370098</v>
      </c>
      <c r="U3459" s="140">
        <v>27657088358.370098</v>
      </c>
      <c r="V3459" s="140">
        <v>968662931.1615597</v>
      </c>
      <c r="W3459" s="140">
        <v>26688425427.208538</v>
      </c>
      <c r="X3459" s="140">
        <v>0</v>
      </c>
      <c r="Y3459" s="140">
        <v>0</v>
      </c>
      <c r="Z3459" s="140">
        <v>4660452422266.1055</v>
      </c>
      <c r="AA3459" s="140">
        <v>3211788619521.457</v>
      </c>
      <c r="AB3459" s="140">
        <v>2881839683250.5864</v>
      </c>
      <c r="AC3459" s="140">
        <v>329948936270.87317</v>
      </c>
      <c r="AD3459" s="140">
        <v>1448663802744.6484</v>
      </c>
      <c r="AE3459" s="140">
        <v>1299841717186.3071</v>
      </c>
      <c r="AF3459" s="140">
        <v>148822085558.33615</v>
      </c>
      <c r="AG3459" s="140">
        <v>64556752425.133286</v>
      </c>
      <c r="AH3459" s="140">
        <v>15459006</v>
      </c>
      <c r="AI3459" s="44"/>
      <c r="AK3459" s="44"/>
      <c r="AL3459" s="4"/>
    </row>
    <row r="3460" spans="1:38" x14ac:dyDescent="0.35">
      <c r="A3460" s="140" t="s">
        <v>186</v>
      </c>
      <c r="B3460" s="140" t="s">
        <v>187</v>
      </c>
      <c r="C3460" s="140" t="s">
        <v>282</v>
      </c>
      <c r="D3460" s="140" t="s">
        <v>7</v>
      </c>
      <c r="E3460" s="140" t="s">
        <v>535</v>
      </c>
      <c r="F3460" s="140">
        <v>1996</v>
      </c>
      <c r="G3460" s="140" t="s">
        <v>2915</v>
      </c>
      <c r="H3460" s="140">
        <v>7692103624561.0313</v>
      </c>
      <c r="I3460" s="140">
        <v>2806679956282.0166</v>
      </c>
      <c r="J3460" s="140">
        <v>106814333958.52164</v>
      </c>
      <c r="K3460" s="140">
        <v>82748172016.636292</v>
      </c>
      <c r="L3460" s="140">
        <v>566602947.9852829</v>
      </c>
      <c r="M3460" s="140">
        <v>5431297139.2809057</v>
      </c>
      <c r="N3460" s="140">
        <v>0</v>
      </c>
      <c r="O3460" s="140">
        <v>1989551103.9930105</v>
      </c>
      <c r="P3460" s="140">
        <v>748552227.92625809</v>
      </c>
      <c r="Q3460" s="140">
        <v>74012168597.450836</v>
      </c>
      <c r="R3460" s="140">
        <v>26066297355.243729</v>
      </c>
      <c r="S3460" s="140">
        <v>47945871242.207108</v>
      </c>
      <c r="T3460" s="140">
        <v>24066161941.885342</v>
      </c>
      <c r="U3460" s="140">
        <v>24066161941.885342</v>
      </c>
      <c r="V3460" s="140">
        <v>1115221160.8142776</v>
      </c>
      <c r="W3460" s="140">
        <v>22950940781.071064</v>
      </c>
      <c r="X3460" s="140">
        <v>0</v>
      </c>
      <c r="Y3460" s="140">
        <v>0</v>
      </c>
      <c r="Z3460" s="140">
        <v>4746252942286.8428</v>
      </c>
      <c r="AA3460" s="140">
        <v>3272319648565.3926</v>
      </c>
      <c r="AB3460" s="140">
        <v>2936841471816.5801</v>
      </c>
      <c r="AC3460" s="140">
        <v>335478176748.80829</v>
      </c>
      <c r="AD3460" s="140">
        <v>1473933293721.4502</v>
      </c>
      <c r="AE3460" s="140">
        <v>1322825667593.3547</v>
      </c>
      <c r="AF3460" s="140">
        <v>151107626128.09506</v>
      </c>
      <c r="AG3460" s="140">
        <v>32356392033.649467</v>
      </c>
      <c r="AH3460" s="140">
        <v>15530498</v>
      </c>
      <c r="AI3460" s="44"/>
      <c r="AK3460" s="44"/>
      <c r="AL3460" s="4"/>
    </row>
    <row r="3461" spans="1:38" x14ac:dyDescent="0.35">
      <c r="A3461" s="140" t="s">
        <v>186</v>
      </c>
      <c r="B3461" s="140" t="s">
        <v>187</v>
      </c>
      <c r="C3461" s="140" t="s">
        <v>282</v>
      </c>
      <c r="D3461" s="140" t="s">
        <v>7</v>
      </c>
      <c r="E3461" s="140" t="s">
        <v>535</v>
      </c>
      <c r="F3461" s="140">
        <v>1997</v>
      </c>
      <c r="G3461" s="140" t="s">
        <v>2916</v>
      </c>
      <c r="H3461" s="140">
        <v>7844595110033.7861</v>
      </c>
      <c r="I3461" s="140">
        <v>2869933698414.5957</v>
      </c>
      <c r="J3461" s="140">
        <v>105953522438.60744</v>
      </c>
      <c r="K3461" s="140">
        <v>79028286641.82814</v>
      </c>
      <c r="L3461" s="140">
        <v>555273946.70334482</v>
      </c>
      <c r="M3461" s="140">
        <v>5386597829.3541975</v>
      </c>
      <c r="N3461" s="140">
        <v>0</v>
      </c>
      <c r="O3461" s="140">
        <v>1432725740.8241158</v>
      </c>
      <c r="P3461" s="140">
        <v>891299022.03383565</v>
      </c>
      <c r="Q3461" s="140">
        <v>70762390102.912659</v>
      </c>
      <c r="R3461" s="140">
        <v>25357868795.592663</v>
      </c>
      <c r="S3461" s="140">
        <v>45404521307.319992</v>
      </c>
      <c r="T3461" s="140">
        <v>26925235796.779305</v>
      </c>
      <c r="U3461" s="140">
        <v>26925235796.779305</v>
      </c>
      <c r="V3461" s="140">
        <v>1015926610.529627</v>
      </c>
      <c r="W3461" s="140">
        <v>25909309186.249676</v>
      </c>
      <c r="X3461" s="140">
        <v>0</v>
      </c>
      <c r="Y3461" s="140">
        <v>0</v>
      </c>
      <c r="Z3461" s="140">
        <v>4842906587452.2549</v>
      </c>
      <c r="AA3461" s="140">
        <v>3341243916369.896</v>
      </c>
      <c r="AB3461" s="140">
        <v>2992757810342.4429</v>
      </c>
      <c r="AC3461" s="140">
        <v>348486106027.4541</v>
      </c>
      <c r="AD3461" s="140">
        <v>1501662671082.3523</v>
      </c>
      <c r="AE3461" s="140">
        <v>1345041786791.803</v>
      </c>
      <c r="AF3461" s="140">
        <v>156620884290.55063</v>
      </c>
      <c r="AG3461" s="140">
        <v>25801301728.327377</v>
      </c>
      <c r="AH3461" s="140">
        <v>15610650</v>
      </c>
      <c r="AI3461" s="44"/>
      <c r="AK3461" s="44"/>
      <c r="AL3461" s="4"/>
    </row>
    <row r="3462" spans="1:38" x14ac:dyDescent="0.35">
      <c r="A3462" s="140" t="s">
        <v>186</v>
      </c>
      <c r="B3462" s="140" t="s">
        <v>187</v>
      </c>
      <c r="C3462" s="140" t="s">
        <v>282</v>
      </c>
      <c r="D3462" s="140" t="s">
        <v>7</v>
      </c>
      <c r="E3462" s="140" t="s">
        <v>535</v>
      </c>
      <c r="F3462" s="140">
        <v>1998</v>
      </c>
      <c r="G3462" s="140" t="s">
        <v>2917</v>
      </c>
      <c r="H3462" s="140">
        <v>8022439082290.6699</v>
      </c>
      <c r="I3462" s="140">
        <v>2938287367257.9565</v>
      </c>
      <c r="J3462" s="140">
        <v>103509049955.74141</v>
      </c>
      <c r="K3462" s="140">
        <v>79769782700.059052</v>
      </c>
      <c r="L3462" s="140">
        <v>533939698.01834691</v>
      </c>
      <c r="M3462" s="140">
        <v>5352431913.5235653</v>
      </c>
      <c r="N3462" s="140">
        <v>0</v>
      </c>
      <c r="O3462" s="140">
        <v>1820059825.5468261</v>
      </c>
      <c r="P3462" s="140">
        <v>901662288.14787138</v>
      </c>
      <c r="Q3462" s="140">
        <v>71161688974.822449</v>
      </c>
      <c r="R3462" s="140">
        <v>27224104191.325302</v>
      </c>
      <c r="S3462" s="140">
        <v>43937584783.497139</v>
      </c>
      <c r="T3462" s="140">
        <v>23739267255.682362</v>
      </c>
      <c r="U3462" s="140">
        <v>23739267255.682362</v>
      </c>
      <c r="V3462" s="140">
        <v>1109557968.3429327</v>
      </c>
      <c r="W3462" s="140">
        <v>22629709287.339428</v>
      </c>
      <c r="X3462" s="140">
        <v>0</v>
      </c>
      <c r="Y3462" s="140">
        <v>0</v>
      </c>
      <c r="Z3462" s="140">
        <v>5016424175145.292</v>
      </c>
      <c r="AA3462" s="140">
        <v>3462353717899.9971</v>
      </c>
      <c r="AB3462" s="140">
        <v>3109306517583.0313</v>
      </c>
      <c r="AC3462" s="140">
        <v>353047200316.96381</v>
      </c>
      <c r="AD3462" s="140">
        <v>1554070457245.2944</v>
      </c>
      <c r="AE3462" s="140">
        <v>1395605936076.0017</v>
      </c>
      <c r="AF3462" s="140">
        <v>158464521169.29657</v>
      </c>
      <c r="AG3462" s="140">
        <v>-35781510068.320175</v>
      </c>
      <c r="AH3462" s="140">
        <v>15707209</v>
      </c>
      <c r="AI3462" s="44"/>
      <c r="AK3462" s="44"/>
      <c r="AL3462" s="4"/>
    </row>
    <row r="3463" spans="1:38" x14ac:dyDescent="0.35">
      <c r="A3463" s="140" t="s">
        <v>186</v>
      </c>
      <c r="B3463" s="140" t="s">
        <v>187</v>
      </c>
      <c r="C3463" s="140" t="s">
        <v>282</v>
      </c>
      <c r="D3463" s="140" t="s">
        <v>7</v>
      </c>
      <c r="E3463" s="140" t="s">
        <v>535</v>
      </c>
      <c r="F3463" s="140">
        <v>1999</v>
      </c>
      <c r="G3463" s="140" t="s">
        <v>2918</v>
      </c>
      <c r="H3463" s="140">
        <v>8330255772914.6016</v>
      </c>
      <c r="I3463" s="140">
        <v>3016608568972.6201</v>
      </c>
      <c r="J3463" s="140">
        <v>97014543447.735229</v>
      </c>
      <c r="K3463" s="140">
        <v>75390457737.338531</v>
      </c>
      <c r="L3463" s="140">
        <v>518635063.56325942</v>
      </c>
      <c r="M3463" s="140">
        <v>6160605239.4232483</v>
      </c>
      <c r="N3463" s="140">
        <v>0</v>
      </c>
      <c r="O3463" s="140">
        <v>0</v>
      </c>
      <c r="P3463" s="140">
        <v>1000383227.1264215</v>
      </c>
      <c r="Q3463" s="140">
        <v>67710834207.225601</v>
      </c>
      <c r="R3463" s="140">
        <v>25204641049.187363</v>
      </c>
      <c r="S3463" s="140">
        <v>42506193158.038239</v>
      </c>
      <c r="T3463" s="140">
        <v>21624085710.396702</v>
      </c>
      <c r="U3463" s="140">
        <v>21624085710.396702</v>
      </c>
      <c r="V3463" s="140">
        <v>1239833919.4248977</v>
      </c>
      <c r="W3463" s="140">
        <v>20384251790.971806</v>
      </c>
      <c r="X3463" s="140">
        <v>0</v>
      </c>
      <c r="Y3463" s="140">
        <v>0</v>
      </c>
      <c r="Z3463" s="140">
        <v>5280593308686.1533</v>
      </c>
      <c r="AA3463" s="140">
        <v>3646131114986.0962</v>
      </c>
      <c r="AB3463" s="140">
        <v>3274021187714.1118</v>
      </c>
      <c r="AC3463" s="140">
        <v>372109927271.98938</v>
      </c>
      <c r="AD3463" s="140">
        <v>1634462193700.0503</v>
      </c>
      <c r="AE3463" s="140">
        <v>1467655354108.6953</v>
      </c>
      <c r="AF3463" s="140">
        <v>166806839591.35715</v>
      </c>
      <c r="AG3463" s="140">
        <v>-63960648191.906349</v>
      </c>
      <c r="AH3463" s="140">
        <v>15812088</v>
      </c>
      <c r="AI3463" s="44"/>
      <c r="AK3463" s="44"/>
      <c r="AL3463" s="4"/>
    </row>
    <row r="3464" spans="1:38" x14ac:dyDescent="0.35">
      <c r="A3464" s="140" t="s">
        <v>186</v>
      </c>
      <c r="B3464" s="140" t="s">
        <v>187</v>
      </c>
      <c r="C3464" s="140" t="s">
        <v>282</v>
      </c>
      <c r="D3464" s="140" t="s">
        <v>7</v>
      </c>
      <c r="E3464" s="140" t="s">
        <v>535</v>
      </c>
      <c r="F3464" s="140">
        <v>2000</v>
      </c>
      <c r="G3464" s="140" t="s">
        <v>2919</v>
      </c>
      <c r="H3464" s="140">
        <v>8536287598602.0801</v>
      </c>
      <c r="I3464" s="140">
        <v>3091009722630.6523</v>
      </c>
      <c r="J3464" s="140">
        <v>102288538529.00282</v>
      </c>
      <c r="K3464" s="140">
        <v>74631921221.245697</v>
      </c>
      <c r="L3464" s="140">
        <v>516247119.07650346</v>
      </c>
      <c r="M3464" s="140">
        <v>7874089139.4389267</v>
      </c>
      <c r="N3464" s="140">
        <v>0</v>
      </c>
      <c r="O3464" s="140">
        <v>0</v>
      </c>
      <c r="P3464" s="140">
        <v>1038809791.0591261</v>
      </c>
      <c r="Q3464" s="140">
        <v>65202775171.671143</v>
      </c>
      <c r="R3464" s="140">
        <v>23839284594.923801</v>
      </c>
      <c r="S3464" s="140">
        <v>41363490576.747345</v>
      </c>
      <c r="T3464" s="140">
        <v>27656617307.757118</v>
      </c>
      <c r="U3464" s="140">
        <v>27656617307.757118</v>
      </c>
      <c r="V3464" s="140">
        <v>1359382442.8565609</v>
      </c>
      <c r="W3464" s="140">
        <v>26297234864.900558</v>
      </c>
      <c r="X3464" s="140">
        <v>0</v>
      </c>
      <c r="Y3464" s="140">
        <v>0</v>
      </c>
      <c r="Z3464" s="140">
        <v>5459307821136.2363</v>
      </c>
      <c r="AA3464" s="140">
        <v>3770954033208.0835</v>
      </c>
      <c r="AB3464" s="140">
        <v>3389938685013.5151</v>
      </c>
      <c r="AC3464" s="140">
        <v>381015348194.5697</v>
      </c>
      <c r="AD3464" s="140">
        <v>1688353787928.1528</v>
      </c>
      <c r="AE3464" s="140">
        <v>1517763348289.2512</v>
      </c>
      <c r="AF3464" s="140">
        <v>170590439638.90448</v>
      </c>
      <c r="AG3464" s="140">
        <v>-116318483693.81047</v>
      </c>
      <c r="AH3464" s="140">
        <v>15925513</v>
      </c>
      <c r="AI3464" s="44"/>
      <c r="AK3464" s="44"/>
      <c r="AL3464" s="4"/>
    </row>
    <row r="3465" spans="1:38" x14ac:dyDescent="0.35">
      <c r="A3465" s="140" t="s">
        <v>186</v>
      </c>
      <c r="B3465" s="140" t="s">
        <v>187</v>
      </c>
      <c r="C3465" s="140" t="s">
        <v>282</v>
      </c>
      <c r="D3465" s="140" t="s">
        <v>7</v>
      </c>
      <c r="E3465" s="140" t="s">
        <v>535</v>
      </c>
      <c r="F3465" s="140">
        <v>2001</v>
      </c>
      <c r="G3465" s="140" t="s">
        <v>2920</v>
      </c>
      <c r="H3465" s="140">
        <v>8655206397043.5693</v>
      </c>
      <c r="I3465" s="140">
        <v>3160728688447.4438</v>
      </c>
      <c r="J3465" s="140">
        <v>113993422919.4447</v>
      </c>
      <c r="K3465" s="140">
        <v>74552589440.02475</v>
      </c>
      <c r="L3465" s="140">
        <v>494246041.48560828</v>
      </c>
      <c r="M3465" s="140">
        <v>7712979772.9212446</v>
      </c>
      <c r="N3465" s="140">
        <v>0</v>
      </c>
      <c r="O3465" s="140">
        <v>0</v>
      </c>
      <c r="P3465" s="140">
        <v>1038614497.1402824</v>
      </c>
      <c r="Q3465" s="140">
        <v>65306749128.477608</v>
      </c>
      <c r="R3465" s="140">
        <v>24225910161.668892</v>
      </c>
      <c r="S3465" s="140">
        <v>41080838966.808716</v>
      </c>
      <c r="T3465" s="140">
        <v>39440833479.419945</v>
      </c>
      <c r="U3465" s="140">
        <v>39440833479.419945</v>
      </c>
      <c r="V3465" s="140">
        <v>1399641221.3959475</v>
      </c>
      <c r="W3465" s="140">
        <v>38041192258.023994</v>
      </c>
      <c r="X3465" s="140">
        <v>0</v>
      </c>
      <c r="Y3465" s="140">
        <v>0</v>
      </c>
      <c r="Z3465" s="140">
        <v>5484501473123.7891</v>
      </c>
      <c r="AA3465" s="140">
        <v>3788781416218.7573</v>
      </c>
      <c r="AB3465" s="140">
        <v>3400144279144.4331</v>
      </c>
      <c r="AC3465" s="140">
        <v>388637137074.32373</v>
      </c>
      <c r="AD3465" s="140">
        <v>1695720056905.0247</v>
      </c>
      <c r="AE3465" s="140">
        <v>1521780281605.772</v>
      </c>
      <c r="AF3465" s="140">
        <v>173939775299.25351</v>
      </c>
      <c r="AG3465" s="140">
        <v>-104017187447.10774</v>
      </c>
      <c r="AH3465" s="140">
        <v>16046180</v>
      </c>
      <c r="AI3465" s="44"/>
      <c r="AK3465" s="44"/>
      <c r="AL3465" s="4"/>
    </row>
    <row r="3466" spans="1:38" x14ac:dyDescent="0.35">
      <c r="A3466" s="140" t="s">
        <v>186</v>
      </c>
      <c r="B3466" s="140" t="s">
        <v>187</v>
      </c>
      <c r="C3466" s="140" t="s">
        <v>282</v>
      </c>
      <c r="D3466" s="140" t="s">
        <v>7</v>
      </c>
      <c r="E3466" s="140" t="s">
        <v>535</v>
      </c>
      <c r="F3466" s="140">
        <v>2002</v>
      </c>
      <c r="G3466" s="140" t="s">
        <v>2921</v>
      </c>
      <c r="H3466" s="140">
        <v>8615097985002.6191</v>
      </c>
      <c r="I3466" s="140">
        <v>3217497697480.3335</v>
      </c>
      <c r="J3466" s="140">
        <v>118274960301.37669</v>
      </c>
      <c r="K3466" s="140">
        <v>72172282692.882339</v>
      </c>
      <c r="L3466" s="140">
        <v>465591632.51290613</v>
      </c>
      <c r="M3466" s="140">
        <v>6637686893.3546238</v>
      </c>
      <c r="N3466" s="140">
        <v>0</v>
      </c>
      <c r="O3466" s="140">
        <v>0</v>
      </c>
      <c r="P3466" s="140">
        <v>1029853373.1026641</v>
      </c>
      <c r="Q3466" s="140">
        <v>64039150793.912148</v>
      </c>
      <c r="R3466" s="140">
        <v>23541815399.453339</v>
      </c>
      <c r="S3466" s="140">
        <v>40497335394.458809</v>
      </c>
      <c r="T3466" s="140">
        <v>46102677608.494347</v>
      </c>
      <c r="U3466" s="140">
        <v>46102677608.494347</v>
      </c>
      <c r="V3466" s="140">
        <v>1087158303.6707549</v>
      </c>
      <c r="W3466" s="140">
        <v>45015519304.823593</v>
      </c>
      <c r="X3466" s="140">
        <v>0</v>
      </c>
      <c r="Y3466" s="140">
        <v>0</v>
      </c>
      <c r="Z3466" s="140">
        <v>5478791300830.3398</v>
      </c>
      <c r="AA3466" s="140">
        <v>3785612987132.2427</v>
      </c>
      <c r="AB3466" s="140">
        <v>3407589397727.3916</v>
      </c>
      <c r="AC3466" s="140">
        <v>378023589404.85248</v>
      </c>
      <c r="AD3466" s="140">
        <v>1693178313698.0972</v>
      </c>
      <c r="AE3466" s="140">
        <v>1524100981751.5276</v>
      </c>
      <c r="AF3466" s="140">
        <v>169077331946.57083</v>
      </c>
      <c r="AG3466" s="140">
        <v>-199465973609.43015</v>
      </c>
      <c r="AH3466" s="140">
        <v>16148929</v>
      </c>
      <c r="AI3466" s="44"/>
      <c r="AK3466" s="44"/>
      <c r="AL3466" s="4"/>
    </row>
    <row r="3467" spans="1:38" x14ac:dyDescent="0.35">
      <c r="A3467" s="140" t="s">
        <v>186</v>
      </c>
      <c r="B3467" s="140" t="s">
        <v>187</v>
      </c>
      <c r="C3467" s="140" t="s">
        <v>282</v>
      </c>
      <c r="D3467" s="140" t="s">
        <v>7</v>
      </c>
      <c r="E3467" s="140" t="s">
        <v>535</v>
      </c>
      <c r="F3467" s="140">
        <v>2003</v>
      </c>
      <c r="G3467" s="140" t="s">
        <v>2922</v>
      </c>
      <c r="H3467" s="140">
        <v>8783925042191.0947</v>
      </c>
      <c r="I3467" s="140">
        <v>3268930861206.5483</v>
      </c>
      <c r="J3467" s="140">
        <v>131818383614.72305</v>
      </c>
      <c r="K3467" s="140">
        <v>76641170587.578201</v>
      </c>
      <c r="L3467" s="140">
        <v>457785390.16277665</v>
      </c>
      <c r="M3467" s="140">
        <v>8246549772.0730286</v>
      </c>
      <c r="N3467" s="140">
        <v>0</v>
      </c>
      <c r="O3467" s="140">
        <v>4633104888.0920286</v>
      </c>
      <c r="P3467" s="140">
        <v>1014506293.6751726</v>
      </c>
      <c r="Q3467" s="140">
        <v>62289224243.575211</v>
      </c>
      <c r="R3467" s="140">
        <v>22981518302.936504</v>
      </c>
      <c r="S3467" s="140">
        <v>39307705940.63871</v>
      </c>
      <c r="T3467" s="140">
        <v>55177213027.144836</v>
      </c>
      <c r="U3467" s="140">
        <v>55177213027.144836</v>
      </c>
      <c r="V3467" s="140">
        <v>1353125679.7779047</v>
      </c>
      <c r="W3467" s="140">
        <v>53824087347.366928</v>
      </c>
      <c r="X3467" s="140">
        <v>0</v>
      </c>
      <c r="Y3467" s="140">
        <v>0</v>
      </c>
      <c r="Z3467" s="140">
        <v>5438340102218.791</v>
      </c>
      <c r="AA3467" s="140">
        <v>3757751202344.9175</v>
      </c>
      <c r="AB3467" s="140">
        <v>3387877035596.5918</v>
      </c>
      <c r="AC3467" s="140">
        <v>369874166748.3197</v>
      </c>
      <c r="AD3467" s="140">
        <v>1680588899873.8811</v>
      </c>
      <c r="AE3467" s="140">
        <v>1515169108750.0159</v>
      </c>
      <c r="AF3467" s="140">
        <v>165419791123.85846</v>
      </c>
      <c r="AG3467" s="140">
        <v>-55164304848.967514</v>
      </c>
      <c r="AH3467" s="140">
        <v>16225302</v>
      </c>
      <c r="AI3467" s="44"/>
      <c r="AK3467" s="44"/>
      <c r="AL3467" s="4"/>
    </row>
    <row r="3468" spans="1:38" x14ac:dyDescent="0.35">
      <c r="A3468" s="140" t="s">
        <v>186</v>
      </c>
      <c r="B3468" s="140" t="s">
        <v>187</v>
      </c>
      <c r="C3468" s="140" t="s">
        <v>282</v>
      </c>
      <c r="D3468" s="140" t="s">
        <v>7</v>
      </c>
      <c r="E3468" s="140" t="s">
        <v>535</v>
      </c>
      <c r="F3468" s="140">
        <v>2004</v>
      </c>
      <c r="G3468" s="140" t="s">
        <v>2923</v>
      </c>
      <c r="H3468" s="140">
        <v>8815769451230.6543</v>
      </c>
      <c r="I3468" s="140">
        <v>3318128392727.6455</v>
      </c>
      <c r="J3468" s="140">
        <v>131115148617.72801</v>
      </c>
      <c r="K3468" s="140">
        <v>74274946530.958511</v>
      </c>
      <c r="L3468" s="140">
        <v>431164461.95652181</v>
      </c>
      <c r="M3468" s="140">
        <v>8302009838.6278296</v>
      </c>
      <c r="N3468" s="140">
        <v>0</v>
      </c>
      <c r="O3468" s="140">
        <v>6451178388.0241547</v>
      </c>
      <c r="P3468" s="140">
        <v>985119350.20308697</v>
      </c>
      <c r="Q3468" s="140">
        <v>58105474492.146912</v>
      </c>
      <c r="R3468" s="140">
        <v>20901643098.207977</v>
      </c>
      <c r="S3468" s="140">
        <v>37203831393.938934</v>
      </c>
      <c r="T3468" s="140">
        <v>56840202086.769508</v>
      </c>
      <c r="U3468" s="140">
        <v>56840202086.769508</v>
      </c>
      <c r="V3468" s="140">
        <v>1731960040.4742091</v>
      </c>
      <c r="W3468" s="140">
        <v>55108242046.295296</v>
      </c>
      <c r="X3468" s="140">
        <v>0</v>
      </c>
      <c r="Y3468" s="140">
        <v>0</v>
      </c>
      <c r="Z3468" s="140">
        <v>5383098763083.1523</v>
      </c>
      <c r="AA3468" s="140">
        <v>3720024248393.957</v>
      </c>
      <c r="AB3468" s="140">
        <v>3363208607759.6802</v>
      </c>
      <c r="AC3468" s="140">
        <v>356815640634.27979</v>
      </c>
      <c r="AD3468" s="140">
        <v>1663074514689.1956</v>
      </c>
      <c r="AE3468" s="140">
        <v>1503556468902.9182</v>
      </c>
      <c r="AF3468" s="140">
        <v>159518045786.2774</v>
      </c>
      <c r="AG3468" s="140">
        <v>-16572853197.869888</v>
      </c>
      <c r="AH3468" s="140">
        <v>16281779</v>
      </c>
      <c r="AI3468" s="44"/>
      <c r="AK3468" s="44"/>
      <c r="AL3468" s="4"/>
    </row>
    <row r="3469" spans="1:38" x14ac:dyDescent="0.35">
      <c r="A3469" s="140" t="s">
        <v>186</v>
      </c>
      <c r="B3469" s="140" t="s">
        <v>187</v>
      </c>
      <c r="C3469" s="140" t="s">
        <v>282</v>
      </c>
      <c r="D3469" s="140" t="s">
        <v>7</v>
      </c>
      <c r="E3469" s="140" t="s">
        <v>535</v>
      </c>
      <c r="F3469" s="140">
        <v>2005</v>
      </c>
      <c r="G3469" s="140" t="s">
        <v>2924</v>
      </c>
      <c r="H3469" s="140">
        <v>8766129523621.9609</v>
      </c>
      <c r="I3469" s="140">
        <v>3370144369896.4175</v>
      </c>
      <c r="J3469" s="140">
        <v>132733031007.69023</v>
      </c>
      <c r="K3469" s="140">
        <v>73190324357.209457</v>
      </c>
      <c r="L3469" s="140">
        <v>397561292.79486012</v>
      </c>
      <c r="M3469" s="140">
        <v>8337546595.0363693</v>
      </c>
      <c r="N3469" s="140">
        <v>0</v>
      </c>
      <c r="O3469" s="140">
        <v>5986710819.964407</v>
      </c>
      <c r="P3469" s="140">
        <v>977885748.59911799</v>
      </c>
      <c r="Q3469" s="140">
        <v>57490619900.814697</v>
      </c>
      <c r="R3469" s="140">
        <v>21288996089.674458</v>
      </c>
      <c r="S3469" s="140">
        <v>36201623811.140244</v>
      </c>
      <c r="T3469" s="140">
        <v>59542706650.480789</v>
      </c>
      <c r="U3469" s="140">
        <v>59542706650.480789</v>
      </c>
      <c r="V3469" s="140">
        <v>2426178377.6230745</v>
      </c>
      <c r="W3469" s="140">
        <v>57116528272.857712</v>
      </c>
      <c r="X3469" s="140">
        <v>0</v>
      </c>
      <c r="Y3469" s="140">
        <v>0</v>
      </c>
      <c r="Z3469" s="140">
        <v>5314230085945.0215</v>
      </c>
      <c r="AA3469" s="140">
        <v>3673228440300.1807</v>
      </c>
      <c r="AB3469" s="140">
        <v>3323484342842.645</v>
      </c>
      <c r="AC3469" s="140">
        <v>349744097457.53302</v>
      </c>
      <c r="AD3469" s="140">
        <v>1641001645644.8401</v>
      </c>
      <c r="AE3469" s="140">
        <v>1484754723132.3174</v>
      </c>
      <c r="AF3469" s="140">
        <v>156246922512.52411</v>
      </c>
      <c r="AG3469" s="140">
        <v>-50977963227.167488</v>
      </c>
      <c r="AH3469" s="140">
        <v>16319868</v>
      </c>
      <c r="AI3469" s="44"/>
      <c r="AK3469" s="44"/>
      <c r="AL3469" s="4"/>
    </row>
    <row r="3470" spans="1:38" x14ac:dyDescent="0.35">
      <c r="A3470" s="140" t="s">
        <v>186</v>
      </c>
      <c r="B3470" s="140" t="s">
        <v>187</v>
      </c>
      <c r="C3470" s="140" t="s">
        <v>282</v>
      </c>
      <c r="D3470" s="140" t="s">
        <v>7</v>
      </c>
      <c r="E3470" s="140" t="s">
        <v>535</v>
      </c>
      <c r="F3470" s="140">
        <v>2006</v>
      </c>
      <c r="G3470" s="140" t="s">
        <v>2925</v>
      </c>
      <c r="H3470" s="140">
        <v>9185741735523.2324</v>
      </c>
      <c r="I3470" s="140">
        <v>3432385333423.9209</v>
      </c>
      <c r="J3470" s="140">
        <v>129528240661.47321</v>
      </c>
      <c r="K3470" s="140">
        <v>71723423607.82576</v>
      </c>
      <c r="L3470" s="140">
        <v>395290161.50989187</v>
      </c>
      <c r="M3470" s="140">
        <v>10392319650.2176</v>
      </c>
      <c r="N3470" s="140">
        <v>0</v>
      </c>
      <c r="O3470" s="140">
        <v>4530923229.8596706</v>
      </c>
      <c r="P3470" s="140">
        <v>992569427.64616489</v>
      </c>
      <c r="Q3470" s="140">
        <v>55412321138.59243</v>
      </c>
      <c r="R3470" s="140">
        <v>22265184167.488419</v>
      </c>
      <c r="S3470" s="140">
        <v>33147136971.104012</v>
      </c>
      <c r="T3470" s="140">
        <v>57804817053.647453</v>
      </c>
      <c r="U3470" s="140">
        <v>57804817053.647453</v>
      </c>
      <c r="V3470" s="140">
        <v>2933102293.8338256</v>
      </c>
      <c r="W3470" s="140">
        <v>54871714759.813629</v>
      </c>
      <c r="X3470" s="140">
        <v>0</v>
      </c>
      <c r="Y3470" s="140">
        <v>0</v>
      </c>
      <c r="Z3470" s="140">
        <v>5656256599347.2246</v>
      </c>
      <c r="AA3470" s="140">
        <v>3913341696129.1699</v>
      </c>
      <c r="AB3470" s="140">
        <v>3536968720211.7793</v>
      </c>
      <c r="AC3470" s="140">
        <v>376372975917.39398</v>
      </c>
      <c r="AD3470" s="140">
        <v>1742914903218.0547</v>
      </c>
      <c r="AE3470" s="140">
        <v>1575286794089.78</v>
      </c>
      <c r="AF3470" s="140">
        <v>167628109128.27164</v>
      </c>
      <c r="AG3470" s="140">
        <v>-32428437909.385101</v>
      </c>
      <c r="AH3470" s="140">
        <v>16346101</v>
      </c>
      <c r="AI3470" s="44"/>
      <c r="AK3470" s="44"/>
      <c r="AL3470" s="4"/>
    </row>
    <row r="3471" spans="1:38" x14ac:dyDescent="0.35">
      <c r="A3471" s="140" t="s">
        <v>186</v>
      </c>
      <c r="B3471" s="140" t="s">
        <v>187</v>
      </c>
      <c r="C3471" s="140" t="s">
        <v>282</v>
      </c>
      <c r="D3471" s="140" t="s">
        <v>7</v>
      </c>
      <c r="E3471" s="140" t="s">
        <v>535</v>
      </c>
      <c r="F3471" s="140">
        <v>2007</v>
      </c>
      <c r="G3471" s="140" t="s">
        <v>2926</v>
      </c>
      <c r="H3471" s="140">
        <v>9495121409237.9004</v>
      </c>
      <c r="I3471" s="140">
        <v>3503606147044.2969</v>
      </c>
      <c r="J3471" s="140">
        <v>131397190562.49805</v>
      </c>
      <c r="K3471" s="140">
        <v>71050753476.96489</v>
      </c>
      <c r="L3471" s="140">
        <v>398145212.87809563</v>
      </c>
      <c r="M3471" s="140">
        <v>11044011598.343145</v>
      </c>
      <c r="N3471" s="140">
        <v>0</v>
      </c>
      <c r="O3471" s="140">
        <v>4455500545.5045099</v>
      </c>
      <c r="P3471" s="140">
        <v>1114025285.8595967</v>
      </c>
      <c r="Q3471" s="140">
        <v>54039070834.379524</v>
      </c>
      <c r="R3471" s="140">
        <v>22762944898.233559</v>
      </c>
      <c r="S3471" s="140">
        <v>31276125936.145966</v>
      </c>
      <c r="T3471" s="140">
        <v>60346437085.533173</v>
      </c>
      <c r="U3471" s="140">
        <v>60346437085.533173</v>
      </c>
      <c r="V3471" s="140">
        <v>2224478544.2903075</v>
      </c>
      <c r="W3471" s="140">
        <v>58121958541.242867</v>
      </c>
      <c r="X3471" s="140">
        <v>0</v>
      </c>
      <c r="Y3471" s="140">
        <v>0</v>
      </c>
      <c r="Z3471" s="140">
        <v>6009168504177.8955</v>
      </c>
      <c r="AA3471" s="140">
        <v>4180192692006.6411</v>
      </c>
      <c r="AB3471" s="140">
        <v>3781749470131.8281</v>
      </c>
      <c r="AC3471" s="140">
        <v>398443221874.81384</v>
      </c>
      <c r="AD3471" s="140">
        <v>1828975812171.2549</v>
      </c>
      <c r="AE3471" s="140">
        <v>1654643414354.7368</v>
      </c>
      <c r="AF3471" s="140">
        <v>174332397816.52209</v>
      </c>
      <c r="AG3471" s="140">
        <v>-149050432546.79327</v>
      </c>
      <c r="AH3471" s="140">
        <v>16381696</v>
      </c>
      <c r="AI3471" s="44"/>
      <c r="AK3471" s="44"/>
      <c r="AL3471" s="4"/>
    </row>
    <row r="3472" spans="1:38" x14ac:dyDescent="0.35">
      <c r="A3472" s="140" t="s">
        <v>186</v>
      </c>
      <c r="B3472" s="140" t="s">
        <v>187</v>
      </c>
      <c r="C3472" s="140" t="s">
        <v>282</v>
      </c>
      <c r="D3472" s="140" t="s">
        <v>7</v>
      </c>
      <c r="E3472" s="140" t="s">
        <v>535</v>
      </c>
      <c r="F3472" s="140">
        <v>2008</v>
      </c>
      <c r="G3472" s="140" t="s">
        <v>2927</v>
      </c>
      <c r="H3472" s="140">
        <v>9999481362420.8086</v>
      </c>
      <c r="I3472" s="140">
        <v>3578224059478.5576</v>
      </c>
      <c r="J3472" s="140">
        <v>133138185691.83015</v>
      </c>
      <c r="K3472" s="140">
        <v>66453912456.990662</v>
      </c>
      <c r="L3472" s="140">
        <v>409667399.34360653</v>
      </c>
      <c r="M3472" s="140">
        <v>11439856973.800056</v>
      </c>
      <c r="N3472" s="140">
        <v>0</v>
      </c>
      <c r="O3472" s="140">
        <v>0</v>
      </c>
      <c r="P3472" s="140">
        <v>1125730690.0502789</v>
      </c>
      <c r="Q3472" s="140">
        <v>53478657393.796722</v>
      </c>
      <c r="R3472" s="140">
        <v>22888142633.476608</v>
      </c>
      <c r="S3472" s="140">
        <v>30590514760.320114</v>
      </c>
      <c r="T3472" s="140">
        <v>66684273234.839485</v>
      </c>
      <c r="U3472" s="140">
        <v>66684273234.839485</v>
      </c>
      <c r="V3472" s="140">
        <v>2975599320.5120592</v>
      </c>
      <c r="W3472" s="140">
        <v>63708673914.327423</v>
      </c>
      <c r="X3472" s="140">
        <v>0</v>
      </c>
      <c r="Y3472" s="140">
        <v>0</v>
      </c>
      <c r="Z3472" s="140">
        <v>6369162738319.5195</v>
      </c>
      <c r="AA3472" s="140">
        <v>4204023602584.8511</v>
      </c>
      <c r="AB3472" s="140">
        <v>3811662325973.8623</v>
      </c>
      <c r="AC3472" s="140">
        <v>392361276610.98578</v>
      </c>
      <c r="AD3472" s="140">
        <v>2165139135734.6682</v>
      </c>
      <c r="AE3472" s="140">
        <v>1963066827002.8748</v>
      </c>
      <c r="AF3472" s="140">
        <v>202072308731.79108</v>
      </c>
      <c r="AG3472" s="140">
        <v>-81043621069.10231</v>
      </c>
      <c r="AH3472" s="140">
        <v>16445593</v>
      </c>
      <c r="AI3472" s="44"/>
      <c r="AK3472" s="44"/>
      <c r="AL3472" s="4"/>
    </row>
    <row r="3473" spans="1:38" x14ac:dyDescent="0.35">
      <c r="A3473" s="140" t="s">
        <v>186</v>
      </c>
      <c r="B3473" s="140" t="s">
        <v>187</v>
      </c>
      <c r="C3473" s="140" t="s">
        <v>282</v>
      </c>
      <c r="D3473" s="140" t="s">
        <v>7</v>
      </c>
      <c r="E3473" s="140" t="s">
        <v>535</v>
      </c>
      <c r="F3473" s="140">
        <v>2009</v>
      </c>
      <c r="G3473" s="140" t="s">
        <v>2928</v>
      </c>
      <c r="H3473" s="140">
        <v>10189754915630.535</v>
      </c>
      <c r="I3473" s="140">
        <v>3629419020355.0703</v>
      </c>
      <c r="J3473" s="140">
        <v>148349412476.2117</v>
      </c>
      <c r="K3473" s="140">
        <v>65791753346.883461</v>
      </c>
      <c r="L3473" s="140">
        <v>437809990.65458441</v>
      </c>
      <c r="M3473" s="140">
        <v>11334074719.976854</v>
      </c>
      <c r="N3473" s="140">
        <v>0</v>
      </c>
      <c r="O3473" s="140">
        <v>0</v>
      </c>
      <c r="P3473" s="140">
        <v>1148880175.5773013</v>
      </c>
      <c r="Q3473" s="140">
        <v>52870988460.674721</v>
      </c>
      <c r="R3473" s="140">
        <v>22441224834.941833</v>
      </c>
      <c r="S3473" s="140">
        <v>30429763625.732887</v>
      </c>
      <c r="T3473" s="140">
        <v>82557659129.328232</v>
      </c>
      <c r="U3473" s="140">
        <v>82557659129.328232</v>
      </c>
      <c r="V3473" s="140">
        <v>3585428054.1400132</v>
      </c>
      <c r="W3473" s="140">
        <v>78972231075.188217</v>
      </c>
      <c r="X3473" s="140">
        <v>0</v>
      </c>
      <c r="Y3473" s="140">
        <v>0</v>
      </c>
      <c r="Z3473" s="140">
        <v>6424767244857.3945</v>
      </c>
      <c r="AA3473" s="140">
        <v>4268111337567.6597</v>
      </c>
      <c r="AB3473" s="140">
        <v>3860802169424.3853</v>
      </c>
      <c r="AC3473" s="140">
        <v>407309168143.26953</v>
      </c>
      <c r="AD3473" s="140">
        <v>2156655907289.7356</v>
      </c>
      <c r="AE3473" s="140">
        <v>1950844564966.5859</v>
      </c>
      <c r="AF3473" s="140">
        <v>205811342323.14868</v>
      </c>
      <c r="AG3473" s="140">
        <v>-12780762058.141157</v>
      </c>
      <c r="AH3473" s="140">
        <v>16530388</v>
      </c>
      <c r="AI3473" s="44"/>
      <c r="AK3473" s="44"/>
      <c r="AL3473" s="4"/>
    </row>
    <row r="3474" spans="1:38" x14ac:dyDescent="0.35">
      <c r="A3474" s="140" t="s">
        <v>186</v>
      </c>
      <c r="B3474" s="140" t="s">
        <v>187</v>
      </c>
      <c r="C3474" s="140" t="s">
        <v>282</v>
      </c>
      <c r="D3474" s="140" t="s">
        <v>7</v>
      </c>
      <c r="E3474" s="140" t="s">
        <v>535</v>
      </c>
      <c r="F3474" s="140">
        <v>2010</v>
      </c>
      <c r="G3474" s="140" t="s">
        <v>2929</v>
      </c>
      <c r="H3474" s="140">
        <v>10133524999580.4</v>
      </c>
      <c r="I3474" s="140">
        <v>3666774129416.1958</v>
      </c>
      <c r="J3474" s="140">
        <v>147499622943.32016</v>
      </c>
      <c r="K3474" s="140">
        <v>66848533741.474228</v>
      </c>
      <c r="L3474" s="140">
        <v>468889711.15677291</v>
      </c>
      <c r="M3474" s="140">
        <v>11377488290.822018</v>
      </c>
      <c r="N3474" s="140">
        <v>0</v>
      </c>
      <c r="O3474" s="140">
        <v>243423090.66480142</v>
      </c>
      <c r="P3474" s="140">
        <v>1192294330.4200056</v>
      </c>
      <c r="Q3474" s="140">
        <v>53566438318.410622</v>
      </c>
      <c r="R3474" s="140">
        <v>23634607111.520252</v>
      </c>
      <c r="S3474" s="140">
        <v>29931831206.890369</v>
      </c>
      <c r="T3474" s="140">
        <v>80651089201.845932</v>
      </c>
      <c r="U3474" s="140">
        <v>80651089201.845932</v>
      </c>
      <c r="V3474" s="140">
        <v>4247911246.7544208</v>
      </c>
      <c r="W3474" s="140">
        <v>76403177955.091507</v>
      </c>
      <c r="X3474" s="140">
        <v>0</v>
      </c>
      <c r="Y3474" s="140">
        <v>0</v>
      </c>
      <c r="Z3474" s="140">
        <v>6259742399381.6689</v>
      </c>
      <c r="AA3474" s="140">
        <v>4078868282452.1948</v>
      </c>
      <c r="AB3474" s="140">
        <v>3683735101842.1035</v>
      </c>
      <c r="AC3474" s="140">
        <v>395133180610.08875</v>
      </c>
      <c r="AD3474" s="140">
        <v>2180874116929.4736</v>
      </c>
      <c r="AE3474" s="140">
        <v>1969605778101.3164</v>
      </c>
      <c r="AF3474" s="140">
        <v>211268338828.16458</v>
      </c>
      <c r="AG3474" s="140">
        <v>59508847839.21698</v>
      </c>
      <c r="AH3474" s="140">
        <v>16615394</v>
      </c>
      <c r="AI3474" s="44"/>
      <c r="AK3474" s="44"/>
      <c r="AL3474" s="4"/>
    </row>
    <row r="3475" spans="1:38" x14ac:dyDescent="0.35">
      <c r="A3475" s="140" t="s">
        <v>186</v>
      </c>
      <c r="B3475" s="140" t="s">
        <v>187</v>
      </c>
      <c r="C3475" s="140" t="s">
        <v>282</v>
      </c>
      <c r="D3475" s="140" t="s">
        <v>7</v>
      </c>
      <c r="E3475" s="140" t="s">
        <v>535</v>
      </c>
      <c r="F3475" s="140">
        <v>2011</v>
      </c>
      <c r="G3475" s="140" t="s">
        <v>2930</v>
      </c>
      <c r="H3475" s="140">
        <v>10495557758022.572</v>
      </c>
      <c r="I3475" s="140">
        <v>3711854918766.4395</v>
      </c>
      <c r="J3475" s="140">
        <v>163434204351.80478</v>
      </c>
      <c r="K3475" s="140">
        <v>69762460615.839249</v>
      </c>
      <c r="L3475" s="140">
        <v>476375853.20965058</v>
      </c>
      <c r="M3475" s="140">
        <v>11751835691.197327</v>
      </c>
      <c r="N3475" s="140">
        <v>0</v>
      </c>
      <c r="O3475" s="140">
        <v>2010683428.4546108</v>
      </c>
      <c r="P3475" s="140">
        <v>1256323438.5022712</v>
      </c>
      <c r="Q3475" s="140">
        <v>54267242204.475388</v>
      </c>
      <c r="R3475" s="140">
        <v>23278465997.523926</v>
      </c>
      <c r="S3475" s="140">
        <v>30988776206.951462</v>
      </c>
      <c r="T3475" s="140">
        <v>93671743735.965515</v>
      </c>
      <c r="U3475" s="140">
        <v>93671743735.965515</v>
      </c>
      <c r="V3475" s="140">
        <v>8492005576.9430218</v>
      </c>
      <c r="W3475" s="140">
        <v>85179738159.022491</v>
      </c>
      <c r="X3475" s="140">
        <v>0</v>
      </c>
      <c r="Y3475" s="140">
        <v>0</v>
      </c>
      <c r="Z3475" s="140">
        <v>6497894405387.999</v>
      </c>
      <c r="AA3475" s="140">
        <v>4228885371724.5938</v>
      </c>
      <c r="AB3475" s="140">
        <v>3817888772329.4932</v>
      </c>
      <c r="AC3475" s="140">
        <v>410996599395.10101</v>
      </c>
      <c r="AD3475" s="140">
        <v>2269009033663.397</v>
      </c>
      <c r="AE3475" s="140">
        <v>2048488751163.4968</v>
      </c>
      <c r="AF3475" s="140">
        <v>220520282499.9043</v>
      </c>
      <c r="AG3475" s="140">
        <v>122374229516.33023</v>
      </c>
      <c r="AH3475" s="140">
        <v>16693074</v>
      </c>
      <c r="AI3475" s="44"/>
      <c r="AK3475" s="44"/>
      <c r="AL3475" s="4"/>
    </row>
    <row r="3476" spans="1:38" x14ac:dyDescent="0.35">
      <c r="A3476" s="140" t="s">
        <v>186</v>
      </c>
      <c r="B3476" s="140" t="s">
        <v>187</v>
      </c>
      <c r="C3476" s="140" t="s">
        <v>282</v>
      </c>
      <c r="D3476" s="140" t="s">
        <v>7</v>
      </c>
      <c r="E3476" s="140" t="s">
        <v>535</v>
      </c>
      <c r="F3476" s="140">
        <v>2012</v>
      </c>
      <c r="G3476" s="140" t="s">
        <v>2931</v>
      </c>
      <c r="H3476" s="140">
        <v>10881933457356.686</v>
      </c>
      <c r="I3476" s="140">
        <v>3743054040622.7954</v>
      </c>
      <c r="J3476" s="140">
        <v>157403970141.74707</v>
      </c>
      <c r="K3476" s="140">
        <v>69762005733.85173</v>
      </c>
      <c r="L3476" s="140">
        <v>474301458.25566876</v>
      </c>
      <c r="M3476" s="140">
        <v>13235397746.996735</v>
      </c>
      <c r="N3476" s="140">
        <v>0</v>
      </c>
      <c r="O3476" s="140">
        <v>0</v>
      </c>
      <c r="P3476" s="140">
        <v>1322587941.4450324</v>
      </c>
      <c r="Q3476" s="140">
        <v>54729718587.154297</v>
      </c>
      <c r="R3476" s="140">
        <v>23761981245.945606</v>
      </c>
      <c r="S3476" s="140">
        <v>30967737341.208691</v>
      </c>
      <c r="T3476" s="140">
        <v>87641964407.895309</v>
      </c>
      <c r="U3476" s="140">
        <v>87641964407.895309</v>
      </c>
      <c r="V3476" s="140">
        <v>7810785128.6562052</v>
      </c>
      <c r="W3476" s="140">
        <v>79831179279.239105</v>
      </c>
      <c r="X3476" s="140">
        <v>0</v>
      </c>
      <c r="Y3476" s="140">
        <v>0</v>
      </c>
      <c r="Z3476" s="140">
        <v>6756490779701.7021</v>
      </c>
      <c r="AA3476" s="140">
        <v>4332464497410.3369</v>
      </c>
      <c r="AB3476" s="140">
        <v>3913189585193.4263</v>
      </c>
      <c r="AC3476" s="140">
        <v>419274912216.90698</v>
      </c>
      <c r="AD3476" s="140">
        <v>2424026282291.3662</v>
      </c>
      <c r="AE3476" s="140">
        <v>2189440769282.1577</v>
      </c>
      <c r="AF3476" s="140">
        <v>234585513009.20944</v>
      </c>
      <c r="AG3476" s="140">
        <v>224984666890.44171</v>
      </c>
      <c r="AH3476" s="140">
        <v>16754962</v>
      </c>
      <c r="AI3476" s="44"/>
      <c r="AK3476" s="44"/>
      <c r="AL3476" s="4"/>
    </row>
    <row r="3477" spans="1:38" x14ac:dyDescent="0.35">
      <c r="A3477" s="140" t="s">
        <v>186</v>
      </c>
      <c r="B3477" s="140" t="s">
        <v>187</v>
      </c>
      <c r="C3477" s="140" t="s">
        <v>282</v>
      </c>
      <c r="D3477" s="140" t="s">
        <v>7</v>
      </c>
      <c r="E3477" s="140" t="s">
        <v>535</v>
      </c>
      <c r="F3477" s="140">
        <v>2013</v>
      </c>
      <c r="G3477" s="140" t="s">
        <v>2932</v>
      </c>
      <c r="H3477" s="140">
        <v>10789091452918.971</v>
      </c>
      <c r="I3477" s="140">
        <v>3765197601554.5459</v>
      </c>
      <c r="J3477" s="140">
        <v>152390556710.88748</v>
      </c>
      <c r="K3477" s="140">
        <v>71377773094.350998</v>
      </c>
      <c r="L3477" s="140">
        <v>468867363.99697107</v>
      </c>
      <c r="M3477" s="140">
        <v>13340787554.711426</v>
      </c>
      <c r="N3477" s="140">
        <v>0</v>
      </c>
      <c r="O3477" s="140">
        <v>0</v>
      </c>
      <c r="P3477" s="140">
        <v>1353770952.9573476</v>
      </c>
      <c r="Q3477" s="140">
        <v>56214347222.685242</v>
      </c>
      <c r="R3477" s="140">
        <v>25095402702.952652</v>
      </c>
      <c r="S3477" s="140">
        <v>31118944519.732594</v>
      </c>
      <c r="T3477" s="140">
        <v>81012783616.536499</v>
      </c>
      <c r="U3477" s="140">
        <v>81012783616.536499</v>
      </c>
      <c r="V3477" s="140">
        <v>6534795681.2746067</v>
      </c>
      <c r="W3477" s="140">
        <v>74477987935.261887</v>
      </c>
      <c r="X3477" s="140">
        <v>0</v>
      </c>
      <c r="Y3477" s="140">
        <v>0</v>
      </c>
      <c r="Z3477" s="140">
        <v>6632693356145.7656</v>
      </c>
      <c r="AA3477" s="140">
        <v>4361403186777.5835</v>
      </c>
      <c r="AB3477" s="140">
        <v>3939052232182.3643</v>
      </c>
      <c r="AC3477" s="140">
        <v>422350954595.2204</v>
      </c>
      <c r="AD3477" s="140">
        <v>2271290169368.1826</v>
      </c>
      <c r="AE3477" s="140">
        <v>2051342246620.8357</v>
      </c>
      <c r="AF3477" s="140">
        <v>219947922747.3472</v>
      </c>
      <c r="AG3477" s="140">
        <v>238809938507.7706</v>
      </c>
      <c r="AH3477" s="140">
        <v>16804432</v>
      </c>
      <c r="AI3477" s="44"/>
      <c r="AK3477" s="44"/>
      <c r="AL3477" s="4"/>
    </row>
    <row r="3478" spans="1:38" x14ac:dyDescent="0.35">
      <c r="A3478" s="140" t="s">
        <v>186</v>
      </c>
      <c r="B3478" s="140" t="s">
        <v>187</v>
      </c>
      <c r="C3478" s="140" t="s">
        <v>282</v>
      </c>
      <c r="D3478" s="140" t="s">
        <v>7</v>
      </c>
      <c r="E3478" s="140" t="s">
        <v>535</v>
      </c>
      <c r="F3478" s="140">
        <v>2014</v>
      </c>
      <c r="G3478" s="140" t="s">
        <v>2933</v>
      </c>
      <c r="H3478" s="140">
        <v>10631044111637.098</v>
      </c>
      <c r="I3478" s="140">
        <v>3790480514333.1855</v>
      </c>
      <c r="J3478" s="140">
        <v>153044081985.69275</v>
      </c>
      <c r="K3478" s="140">
        <v>72668779242.941864</v>
      </c>
      <c r="L3478" s="140">
        <v>495751874.92866993</v>
      </c>
      <c r="M3478" s="140">
        <v>13099870237.426685</v>
      </c>
      <c r="N3478" s="140">
        <v>0</v>
      </c>
      <c r="O3478" s="140">
        <v>0</v>
      </c>
      <c r="P3478" s="140">
        <v>1406105826.6158636</v>
      </c>
      <c r="Q3478" s="140">
        <v>57667051303.970642</v>
      </c>
      <c r="R3478" s="140">
        <v>25077731281.83033</v>
      </c>
      <c r="S3478" s="140">
        <v>32589320022.140316</v>
      </c>
      <c r="T3478" s="140">
        <v>80375302742.750854</v>
      </c>
      <c r="U3478" s="140">
        <v>80375302742.750854</v>
      </c>
      <c r="V3478" s="140">
        <v>4406570885.1847029</v>
      </c>
      <c r="W3478" s="140">
        <v>75968731857.566147</v>
      </c>
      <c r="X3478" s="140">
        <v>0</v>
      </c>
      <c r="Y3478" s="140">
        <v>0</v>
      </c>
      <c r="Z3478" s="140">
        <v>6344260403720.1152</v>
      </c>
      <c r="AA3478" s="140">
        <v>4096764638387.3672</v>
      </c>
      <c r="AB3478" s="140">
        <v>3690623410093.2759</v>
      </c>
      <c r="AC3478" s="140">
        <v>406141228294.08539</v>
      </c>
      <c r="AD3478" s="140">
        <v>2247495765332.7476</v>
      </c>
      <c r="AE3478" s="140">
        <v>2024685628239.4658</v>
      </c>
      <c r="AF3478" s="140">
        <v>222810137093.28168</v>
      </c>
      <c r="AG3478" s="140">
        <v>343259111598.10669</v>
      </c>
      <c r="AH3478" s="140">
        <v>16865008</v>
      </c>
      <c r="AI3478" s="44"/>
      <c r="AK3478" s="44"/>
      <c r="AL3478" s="4"/>
    </row>
    <row r="3479" spans="1:38" x14ac:dyDescent="0.35">
      <c r="A3479" s="140" t="s">
        <v>186</v>
      </c>
      <c r="B3479" s="140" t="s">
        <v>187</v>
      </c>
      <c r="C3479" s="140" t="s">
        <v>282</v>
      </c>
      <c r="D3479" s="140" t="s">
        <v>7</v>
      </c>
      <c r="E3479" s="140" t="s">
        <v>535</v>
      </c>
      <c r="F3479" s="140">
        <v>2015</v>
      </c>
      <c r="G3479" s="140" t="s">
        <v>2934</v>
      </c>
      <c r="H3479" s="140">
        <v>11110115510854.113</v>
      </c>
      <c r="I3479" s="140">
        <v>3833295592161.335</v>
      </c>
      <c r="J3479" s="140">
        <v>167484185966.80399</v>
      </c>
      <c r="K3479" s="140">
        <v>74157311092.74884</v>
      </c>
      <c r="L3479" s="140">
        <v>600225827.63858318</v>
      </c>
      <c r="M3479" s="140">
        <v>13614228119.099461</v>
      </c>
      <c r="N3479" s="140">
        <v>0</v>
      </c>
      <c r="O3479" s="140">
        <v>0</v>
      </c>
      <c r="P3479" s="140">
        <v>1447360686.2987978</v>
      </c>
      <c r="Q3479" s="140">
        <v>58495496459.711998</v>
      </c>
      <c r="R3479" s="140">
        <v>25906576134.235069</v>
      </c>
      <c r="S3479" s="140">
        <v>32588920325.476929</v>
      </c>
      <c r="T3479" s="140">
        <v>93326874874.055145</v>
      </c>
      <c r="U3479" s="140">
        <v>93326874874.055145</v>
      </c>
      <c r="V3479" s="140">
        <v>4462010765.547308</v>
      </c>
      <c r="W3479" s="140">
        <v>88864864108.507843</v>
      </c>
      <c r="X3479" s="140">
        <v>0</v>
      </c>
      <c r="Y3479" s="140">
        <v>0</v>
      </c>
      <c r="Z3479" s="140">
        <v>6674014413748.1143</v>
      </c>
      <c r="AA3479" s="140">
        <v>4227321736531.4702</v>
      </c>
      <c r="AB3479" s="140">
        <v>3801964307677.8071</v>
      </c>
      <c r="AC3479" s="140">
        <v>425357428853.66516</v>
      </c>
      <c r="AD3479" s="140">
        <v>2446692677216.6362</v>
      </c>
      <c r="AE3479" s="140">
        <v>2200503962176.9692</v>
      </c>
      <c r="AF3479" s="140">
        <v>246188715039.67242</v>
      </c>
      <c r="AG3479" s="140">
        <v>435321318977.86041</v>
      </c>
      <c r="AH3479" s="140">
        <v>16939923</v>
      </c>
      <c r="AI3479" s="44"/>
      <c r="AK3479" s="44"/>
      <c r="AL3479" s="4"/>
    </row>
    <row r="3480" spans="1:38" x14ac:dyDescent="0.35">
      <c r="A3480" s="140" t="s">
        <v>186</v>
      </c>
      <c r="B3480" s="140" t="s">
        <v>187</v>
      </c>
      <c r="C3480" s="140" t="s">
        <v>282</v>
      </c>
      <c r="D3480" s="140" t="s">
        <v>7</v>
      </c>
      <c r="E3480" s="140" t="s">
        <v>535</v>
      </c>
      <c r="F3480" s="140">
        <v>2016</v>
      </c>
      <c r="G3480" s="140" t="s">
        <v>2935</v>
      </c>
      <c r="H3480" s="140">
        <v>11346327611187.32</v>
      </c>
      <c r="I3480" s="140">
        <v>3883145992590.0303</v>
      </c>
      <c r="J3480" s="140">
        <v>149860151629.7348</v>
      </c>
      <c r="K3480" s="140">
        <v>76022204336.21814</v>
      </c>
      <c r="L3480" s="140">
        <v>721194029.35580671</v>
      </c>
      <c r="M3480" s="140">
        <v>13633530557.255608</v>
      </c>
      <c r="N3480" s="140">
        <v>0</v>
      </c>
      <c r="O3480" s="140">
        <v>935064799.77365947</v>
      </c>
      <c r="P3480" s="140">
        <v>1437299683.2010899</v>
      </c>
      <c r="Q3480" s="140">
        <v>59295115266.631966</v>
      </c>
      <c r="R3480" s="140">
        <v>26269274355.15649</v>
      </c>
      <c r="S3480" s="140">
        <v>33025840911.475475</v>
      </c>
      <c r="T3480" s="140">
        <v>73837947293.516693</v>
      </c>
      <c r="U3480" s="140">
        <v>73837947293.516693</v>
      </c>
      <c r="V3480" s="140">
        <v>4831694419.5691204</v>
      </c>
      <c r="W3480" s="140">
        <v>69006252873.947571</v>
      </c>
      <c r="X3480" s="140">
        <v>0</v>
      </c>
      <c r="Y3480" s="140">
        <v>0</v>
      </c>
      <c r="Z3480" s="140">
        <v>6781539836925.583</v>
      </c>
      <c r="AA3480" s="140">
        <v>4209564629104.3354</v>
      </c>
      <c r="AB3480" s="140">
        <v>3780564343211.6714</v>
      </c>
      <c r="AC3480" s="140">
        <v>429000285892.65991</v>
      </c>
      <c r="AD3480" s="140">
        <v>2571975207821.2573</v>
      </c>
      <c r="AE3480" s="140">
        <v>2309863042625.938</v>
      </c>
      <c r="AF3480" s="140">
        <v>262112165195.31479</v>
      </c>
      <c r="AG3480" s="140">
        <v>531781630041.97125</v>
      </c>
      <c r="AH3480" s="140">
        <v>17030314</v>
      </c>
      <c r="AI3480" s="44"/>
      <c r="AK3480" s="44"/>
      <c r="AL3480" s="4"/>
    </row>
    <row r="3481" spans="1:38" x14ac:dyDescent="0.35">
      <c r="A3481" s="140" t="s">
        <v>186</v>
      </c>
      <c r="B3481" s="140" t="s">
        <v>187</v>
      </c>
      <c r="C3481" s="140" t="s">
        <v>282</v>
      </c>
      <c r="D3481" s="140" t="s">
        <v>7</v>
      </c>
      <c r="E3481" s="140" t="s">
        <v>535</v>
      </c>
      <c r="F3481" s="140">
        <v>2017</v>
      </c>
      <c r="G3481" s="140" t="s">
        <v>2936</v>
      </c>
      <c r="H3481" s="140">
        <v>11615671460145.945</v>
      </c>
      <c r="I3481" s="140">
        <v>3941569854621.2939</v>
      </c>
      <c r="J3481" s="140">
        <v>137336372624.9668</v>
      </c>
      <c r="K3481" s="140">
        <v>79381037495.423431</v>
      </c>
      <c r="L3481" s="140">
        <v>903459345.30961001</v>
      </c>
      <c r="M3481" s="140">
        <v>15724128258.009768</v>
      </c>
      <c r="N3481" s="140">
        <v>0</v>
      </c>
      <c r="O3481" s="140">
        <v>1266648314.1887977</v>
      </c>
      <c r="P3481" s="140">
        <v>1406123627.0844297</v>
      </c>
      <c r="Q3481" s="140">
        <v>60080677950.830826</v>
      </c>
      <c r="R3481" s="140">
        <v>25230111503.313892</v>
      </c>
      <c r="S3481" s="140">
        <v>34850566447.51693</v>
      </c>
      <c r="T3481" s="140">
        <v>57955335129.543365</v>
      </c>
      <c r="U3481" s="140">
        <v>57955335129.543365</v>
      </c>
      <c r="V3481" s="140">
        <v>3488823744.1511235</v>
      </c>
      <c r="W3481" s="140">
        <v>54466511385.392242</v>
      </c>
      <c r="X3481" s="140">
        <v>0</v>
      </c>
      <c r="Y3481" s="140">
        <v>0</v>
      </c>
      <c r="Z3481" s="140">
        <v>6956375195459.6807</v>
      </c>
      <c r="AA3481" s="140">
        <v>4318571402711.8784</v>
      </c>
      <c r="AB3481" s="140">
        <v>3872348015803.9658</v>
      </c>
      <c r="AC3481" s="140">
        <v>446223386907.90735</v>
      </c>
      <c r="AD3481" s="140">
        <v>2637803792747.8027</v>
      </c>
      <c r="AE3481" s="140">
        <v>2365248442230.897</v>
      </c>
      <c r="AF3481" s="140">
        <v>272555350516.91199</v>
      </c>
      <c r="AG3481" s="140">
        <v>580390037440.0022</v>
      </c>
      <c r="AH3481" s="140">
        <v>17131296</v>
      </c>
      <c r="AI3481" s="44"/>
      <c r="AK3481" s="44"/>
      <c r="AL3481" s="4"/>
    </row>
    <row r="3482" spans="1:38" x14ac:dyDescent="0.35">
      <c r="A3482" s="140" t="s">
        <v>186</v>
      </c>
      <c r="B3482" s="140" t="s">
        <v>187</v>
      </c>
      <c r="C3482" s="140" t="s">
        <v>282</v>
      </c>
      <c r="D3482" s="140" t="s">
        <v>7</v>
      </c>
      <c r="E3482" s="140" t="s">
        <v>535</v>
      </c>
      <c r="F3482" s="140">
        <v>2018</v>
      </c>
      <c r="G3482" s="140" t="s">
        <v>2937</v>
      </c>
      <c r="H3482" s="140">
        <v>11897263797552.266</v>
      </c>
      <c r="I3482" s="140">
        <v>4013057487309.061</v>
      </c>
      <c r="J3482" s="140">
        <v>128469412807.45685</v>
      </c>
      <c r="K3482" s="140">
        <v>80365478647.876129</v>
      </c>
      <c r="L3482" s="140">
        <v>1046306053.2276152</v>
      </c>
      <c r="M3482" s="140">
        <v>17380653806.26445</v>
      </c>
      <c r="N3482" s="140">
        <v>0</v>
      </c>
      <c r="O3482" s="140">
        <v>1041797908.6065618</v>
      </c>
      <c r="P3482" s="140">
        <v>1387143878.0202324</v>
      </c>
      <c r="Q3482" s="140">
        <v>59509577001.757263</v>
      </c>
      <c r="R3482" s="140">
        <v>25957230689.32317</v>
      </c>
      <c r="S3482" s="140">
        <v>33552346312.434093</v>
      </c>
      <c r="T3482" s="140">
        <v>48103934159.580727</v>
      </c>
      <c r="U3482" s="140">
        <v>48103934159.580727</v>
      </c>
      <c r="V3482" s="140">
        <v>2541068512.2432728</v>
      </c>
      <c r="W3482" s="140">
        <v>45562865647.337456</v>
      </c>
      <c r="X3482" s="140">
        <v>0</v>
      </c>
      <c r="Y3482" s="140">
        <v>0</v>
      </c>
      <c r="Z3482" s="140">
        <v>7115603037435.75</v>
      </c>
      <c r="AA3482" s="140">
        <v>4418799428091.6963</v>
      </c>
      <c r="AB3482" s="140">
        <v>3962219818077.2339</v>
      </c>
      <c r="AC3482" s="140">
        <v>456579610014.4624</v>
      </c>
      <c r="AD3482" s="140">
        <v>2696803609344.0625</v>
      </c>
      <c r="AE3482" s="140">
        <v>2418152007188.9331</v>
      </c>
      <c r="AF3482" s="140">
        <v>278651602155.12579</v>
      </c>
      <c r="AG3482" s="140">
        <v>640133860000</v>
      </c>
      <c r="AH3482" s="140">
        <v>17231624</v>
      </c>
      <c r="AI3482" s="44"/>
      <c r="AK3482" s="44"/>
      <c r="AL3482" s="4"/>
    </row>
    <row r="3483" spans="1:38" x14ac:dyDescent="0.35">
      <c r="A3483" s="140" t="s">
        <v>194</v>
      </c>
      <c r="B3483" s="140" t="s">
        <v>195</v>
      </c>
      <c r="C3483" s="140" t="s">
        <v>282</v>
      </c>
      <c r="D3483" s="140" t="s">
        <v>7</v>
      </c>
      <c r="E3483" s="140" t="s">
        <v>535</v>
      </c>
      <c r="F3483" s="140">
        <v>1995</v>
      </c>
      <c r="G3483" s="140" t="s">
        <v>2938</v>
      </c>
      <c r="H3483" s="140">
        <v>3908983149465.9902</v>
      </c>
      <c r="I3483" s="140">
        <v>1280323494410.4685</v>
      </c>
      <c r="J3483" s="140">
        <v>248611749231.23468</v>
      </c>
      <c r="K3483" s="140">
        <v>136450555194.74422</v>
      </c>
      <c r="L3483" s="140">
        <v>5759139177.4606371</v>
      </c>
      <c r="M3483" s="140">
        <v>79371174297.406158</v>
      </c>
      <c r="N3483" s="140">
        <v>0</v>
      </c>
      <c r="O3483" s="140">
        <v>4406103964.8111582</v>
      </c>
      <c r="P3483" s="140">
        <v>17901317237.69429</v>
      </c>
      <c r="Q3483" s="140">
        <v>29012820517.371979</v>
      </c>
      <c r="R3483" s="140">
        <v>3861304760.0695834</v>
      </c>
      <c r="S3483" s="140">
        <v>25151515757.302395</v>
      </c>
      <c r="T3483" s="140">
        <v>112161194036.49045</v>
      </c>
      <c r="U3483" s="140">
        <v>110789904070.07323</v>
      </c>
      <c r="V3483" s="140">
        <v>94613616722.878632</v>
      </c>
      <c r="W3483" s="140">
        <v>16174791551.931211</v>
      </c>
      <c r="X3483" s="140">
        <v>1495795.2633865138</v>
      </c>
      <c r="Y3483" s="140">
        <v>1371289966.4172266</v>
      </c>
      <c r="Z3483" s="140">
        <v>2370533152593.8447</v>
      </c>
      <c r="AA3483" s="140">
        <v>1393204005569.2095</v>
      </c>
      <c r="AB3483" s="140">
        <v>1368160776886.8523</v>
      </c>
      <c r="AC3483" s="140">
        <v>25043228682.358231</v>
      </c>
      <c r="AD3483" s="140">
        <v>977329147024.6355</v>
      </c>
      <c r="AE3483" s="140">
        <v>959761384350.22998</v>
      </c>
      <c r="AF3483" s="140">
        <v>17567762674.406265</v>
      </c>
      <c r="AG3483" s="140">
        <v>9514753230.4424686</v>
      </c>
      <c r="AH3483" s="140">
        <v>4359184</v>
      </c>
      <c r="AI3483" s="44"/>
      <c r="AK3483" s="44"/>
      <c r="AL3483" s="4"/>
    </row>
    <row r="3484" spans="1:38" x14ac:dyDescent="0.35">
      <c r="A3484" s="140" t="s">
        <v>194</v>
      </c>
      <c r="B3484" s="140" t="s">
        <v>195</v>
      </c>
      <c r="C3484" s="140" t="s">
        <v>282</v>
      </c>
      <c r="D3484" s="140" t="s">
        <v>7</v>
      </c>
      <c r="E3484" s="140" t="s">
        <v>535</v>
      </c>
      <c r="F3484" s="140">
        <v>1996</v>
      </c>
      <c r="G3484" s="140" t="s">
        <v>2939</v>
      </c>
      <c r="H3484" s="140">
        <v>4001113456796.521</v>
      </c>
      <c r="I3484" s="140">
        <v>1306890814664.7815</v>
      </c>
      <c r="J3484" s="140">
        <v>267129384965.14972</v>
      </c>
      <c r="K3484" s="140">
        <v>140846719586.39944</v>
      </c>
      <c r="L3484" s="140">
        <v>5497121122.21877</v>
      </c>
      <c r="M3484" s="140">
        <v>82711828198.553741</v>
      </c>
      <c r="N3484" s="140">
        <v>0</v>
      </c>
      <c r="O3484" s="140">
        <v>5761642882.6067162</v>
      </c>
      <c r="P3484" s="140">
        <v>19058870351.624874</v>
      </c>
      <c r="Q3484" s="140">
        <v>27817257031.395344</v>
      </c>
      <c r="R3484" s="140">
        <v>3645826663.6485109</v>
      </c>
      <c r="S3484" s="140">
        <v>24171430367.746834</v>
      </c>
      <c r="T3484" s="140">
        <v>126282665378.75024</v>
      </c>
      <c r="U3484" s="140">
        <v>125115388792.1983</v>
      </c>
      <c r="V3484" s="140">
        <v>109448833840.31424</v>
      </c>
      <c r="W3484" s="140">
        <v>15665585420.69981</v>
      </c>
      <c r="X3484" s="140">
        <v>969531.184250616</v>
      </c>
      <c r="Y3484" s="140">
        <v>1167276586.5519335</v>
      </c>
      <c r="Z3484" s="140">
        <v>2415732230004.0122</v>
      </c>
      <c r="AA3484" s="140">
        <v>1420590620451.4734</v>
      </c>
      <c r="AB3484" s="140">
        <v>1397782426842.6545</v>
      </c>
      <c r="AC3484" s="140">
        <v>22808193608.818291</v>
      </c>
      <c r="AD3484" s="140">
        <v>995141609552.5387</v>
      </c>
      <c r="AE3484" s="140">
        <v>979164182859.65405</v>
      </c>
      <c r="AF3484" s="140">
        <v>15977426692.886351</v>
      </c>
      <c r="AG3484" s="140">
        <v>11361027162.577871</v>
      </c>
      <c r="AH3484" s="140">
        <v>4381336</v>
      </c>
      <c r="AI3484" s="44"/>
      <c r="AK3484" s="44"/>
      <c r="AL3484" s="4"/>
    </row>
    <row r="3485" spans="1:38" x14ac:dyDescent="0.35">
      <c r="A3485" s="140" t="s">
        <v>194</v>
      </c>
      <c r="B3485" s="140" t="s">
        <v>195</v>
      </c>
      <c r="C3485" s="140" t="s">
        <v>282</v>
      </c>
      <c r="D3485" s="140" t="s">
        <v>7</v>
      </c>
      <c r="E3485" s="140" t="s">
        <v>535</v>
      </c>
      <c r="F3485" s="140">
        <v>1997</v>
      </c>
      <c r="G3485" s="140" t="s">
        <v>2940</v>
      </c>
      <c r="H3485" s="140">
        <v>4164948104586.1729</v>
      </c>
      <c r="I3485" s="140">
        <v>1342751068289.8726</v>
      </c>
      <c r="J3485" s="140">
        <v>282005702465.85156</v>
      </c>
      <c r="K3485" s="140">
        <v>144094551184.04797</v>
      </c>
      <c r="L3485" s="140">
        <v>5282995687.1054106</v>
      </c>
      <c r="M3485" s="140">
        <v>86384481484.974197</v>
      </c>
      <c r="N3485" s="140">
        <v>0</v>
      </c>
      <c r="O3485" s="140">
        <v>4156212859.7754383</v>
      </c>
      <c r="P3485" s="140">
        <v>21313605554.226028</v>
      </c>
      <c r="Q3485" s="140">
        <v>26957255597.966896</v>
      </c>
      <c r="R3485" s="140">
        <v>3594426844.2138004</v>
      </c>
      <c r="S3485" s="140">
        <v>23362828753.753094</v>
      </c>
      <c r="T3485" s="140">
        <v>137911151281.80359</v>
      </c>
      <c r="U3485" s="140">
        <v>137087043874.58066</v>
      </c>
      <c r="V3485" s="140">
        <v>121620569154.20029</v>
      </c>
      <c r="W3485" s="140">
        <v>15465778038.972715</v>
      </c>
      <c r="X3485" s="140">
        <v>696681.40765016538</v>
      </c>
      <c r="Y3485" s="140">
        <v>824107407.2229166</v>
      </c>
      <c r="Z3485" s="140">
        <v>2520722098422.9653</v>
      </c>
      <c r="AA3485" s="140">
        <v>1482474894408.5442</v>
      </c>
      <c r="AB3485" s="140">
        <v>1460535145000.3242</v>
      </c>
      <c r="AC3485" s="140">
        <v>21939749408.221626</v>
      </c>
      <c r="AD3485" s="140">
        <v>1038247204014.4209</v>
      </c>
      <c r="AE3485" s="140">
        <v>1022881761020.562</v>
      </c>
      <c r="AF3485" s="140">
        <v>15365442993.860016</v>
      </c>
      <c r="AG3485" s="140">
        <v>19469235407.483803</v>
      </c>
      <c r="AH3485" s="140">
        <v>4405157</v>
      </c>
      <c r="AI3485" s="44"/>
      <c r="AK3485" s="44"/>
      <c r="AL3485" s="4"/>
    </row>
    <row r="3486" spans="1:38" x14ac:dyDescent="0.35">
      <c r="A3486" s="140" t="s">
        <v>194</v>
      </c>
      <c r="B3486" s="140" t="s">
        <v>195</v>
      </c>
      <c r="C3486" s="140" t="s">
        <v>282</v>
      </c>
      <c r="D3486" s="140" t="s">
        <v>7</v>
      </c>
      <c r="E3486" s="140" t="s">
        <v>535</v>
      </c>
      <c r="F3486" s="140">
        <v>1998</v>
      </c>
      <c r="G3486" s="140" t="s">
        <v>2941</v>
      </c>
      <c r="H3486" s="140">
        <v>4449282794367.167</v>
      </c>
      <c r="I3486" s="140">
        <v>1386016586013.8809</v>
      </c>
      <c r="J3486" s="140">
        <v>269503585158.68829</v>
      </c>
      <c r="K3486" s="140">
        <v>144492611773.4689</v>
      </c>
      <c r="L3486" s="140">
        <v>5068378578.8495646</v>
      </c>
      <c r="M3486" s="140">
        <v>88551935506.112061</v>
      </c>
      <c r="N3486" s="140">
        <v>0</v>
      </c>
      <c r="O3486" s="140">
        <v>4130142053.591959</v>
      </c>
      <c r="P3486" s="140">
        <v>20350386492.770741</v>
      </c>
      <c r="Q3486" s="140">
        <v>26391769142.144581</v>
      </c>
      <c r="R3486" s="140">
        <v>3499968200.9949908</v>
      </c>
      <c r="S3486" s="140">
        <v>22891800941.14959</v>
      </c>
      <c r="T3486" s="140">
        <v>125010973385.21936</v>
      </c>
      <c r="U3486" s="140">
        <v>124408885167.68741</v>
      </c>
      <c r="V3486" s="140">
        <v>109794957144.33708</v>
      </c>
      <c r="W3486" s="140">
        <v>14613158441.81296</v>
      </c>
      <c r="X3486" s="140">
        <v>769581.53736725205</v>
      </c>
      <c r="Y3486" s="140">
        <v>602088217.53195715</v>
      </c>
      <c r="Z3486" s="140">
        <v>2760199261209.9893</v>
      </c>
      <c r="AA3486" s="140">
        <v>1622892137504.832</v>
      </c>
      <c r="AB3486" s="140">
        <v>1599063727080.563</v>
      </c>
      <c r="AC3486" s="140">
        <v>23828410424.270699</v>
      </c>
      <c r="AD3486" s="140">
        <v>1137307123705.1567</v>
      </c>
      <c r="AE3486" s="140">
        <v>1120608403996.1807</v>
      </c>
      <c r="AF3486" s="140">
        <v>16698719708.975508</v>
      </c>
      <c r="AG3486" s="140">
        <v>33563361984.608997</v>
      </c>
      <c r="AH3486" s="140">
        <v>4431464</v>
      </c>
      <c r="AI3486" s="44"/>
      <c r="AK3486" s="44"/>
      <c r="AL3486" s="4"/>
    </row>
    <row r="3487" spans="1:38" x14ac:dyDescent="0.35">
      <c r="A3487" s="140" t="s">
        <v>194</v>
      </c>
      <c r="B3487" s="140" t="s">
        <v>195</v>
      </c>
      <c r="C3487" s="140" t="s">
        <v>282</v>
      </c>
      <c r="D3487" s="140" t="s">
        <v>7</v>
      </c>
      <c r="E3487" s="140" t="s">
        <v>535</v>
      </c>
      <c r="F3487" s="140">
        <v>1999</v>
      </c>
      <c r="G3487" s="140" t="s">
        <v>2942</v>
      </c>
      <c r="H3487" s="140">
        <v>4486860373885.5117</v>
      </c>
      <c r="I3487" s="140">
        <v>1420448181604.5088</v>
      </c>
      <c r="J3487" s="140">
        <v>264346055614.04639</v>
      </c>
      <c r="K3487" s="140">
        <v>141774032739.83685</v>
      </c>
      <c r="L3487" s="140">
        <v>4812094446.9249754</v>
      </c>
      <c r="M3487" s="140">
        <v>90258568121.650513</v>
      </c>
      <c r="N3487" s="140">
        <v>0</v>
      </c>
      <c r="O3487" s="140">
        <v>0</v>
      </c>
      <c r="P3487" s="140">
        <v>21401677476.842606</v>
      </c>
      <c r="Q3487" s="140">
        <v>25301692694.418758</v>
      </c>
      <c r="R3487" s="140">
        <v>3492591988.5551105</v>
      </c>
      <c r="S3487" s="140">
        <v>21809100705.863647</v>
      </c>
      <c r="T3487" s="140">
        <v>122572022874.20949</v>
      </c>
      <c r="U3487" s="140">
        <v>122247079382.52161</v>
      </c>
      <c r="V3487" s="140">
        <v>108556896067.17213</v>
      </c>
      <c r="W3487" s="140">
        <v>13689488807.793936</v>
      </c>
      <c r="X3487" s="140">
        <v>694507.5555492267</v>
      </c>
      <c r="Y3487" s="140">
        <v>324943491.68788683</v>
      </c>
      <c r="Z3487" s="140">
        <v>2731056531890.2681</v>
      </c>
      <c r="AA3487" s="140">
        <v>1606091312395.4639</v>
      </c>
      <c r="AB3487" s="140">
        <v>1584285002340.3838</v>
      </c>
      <c r="AC3487" s="140">
        <v>21806310055.080341</v>
      </c>
      <c r="AD3487" s="140">
        <v>1124965219494.804</v>
      </c>
      <c r="AE3487" s="140">
        <v>1109691280716.7554</v>
      </c>
      <c r="AF3487" s="140">
        <v>15273938778.049318</v>
      </c>
      <c r="AG3487" s="140">
        <v>71009604776.688416</v>
      </c>
      <c r="AH3487" s="140">
        <v>4461913</v>
      </c>
      <c r="AI3487" s="44"/>
      <c r="AK3487" s="44"/>
      <c r="AL3487" s="4"/>
    </row>
    <row r="3488" spans="1:38" x14ac:dyDescent="0.35">
      <c r="A3488" s="140" t="s">
        <v>194</v>
      </c>
      <c r="B3488" s="140" t="s">
        <v>195</v>
      </c>
      <c r="C3488" s="140" t="s">
        <v>282</v>
      </c>
      <c r="D3488" s="140" t="s">
        <v>7</v>
      </c>
      <c r="E3488" s="140" t="s">
        <v>535</v>
      </c>
      <c r="F3488" s="140">
        <v>2000</v>
      </c>
      <c r="G3488" s="140" t="s">
        <v>2943</v>
      </c>
      <c r="H3488" s="140">
        <v>4313542274473.875</v>
      </c>
      <c r="I3488" s="140">
        <v>1448705899499.7175</v>
      </c>
      <c r="J3488" s="140">
        <v>310326385112.38135</v>
      </c>
      <c r="K3488" s="140">
        <v>148057070280.68665</v>
      </c>
      <c r="L3488" s="140">
        <v>4480789763.2043924</v>
      </c>
      <c r="M3488" s="140">
        <v>92364407027.530334</v>
      </c>
      <c r="N3488" s="140">
        <v>0</v>
      </c>
      <c r="O3488" s="140">
        <v>6131384055.4869566</v>
      </c>
      <c r="P3488" s="140">
        <v>21144565802.353916</v>
      </c>
      <c r="Q3488" s="140">
        <v>23935923632.111057</v>
      </c>
      <c r="R3488" s="140">
        <v>3443332891.2114329</v>
      </c>
      <c r="S3488" s="140">
        <v>20492590740.899624</v>
      </c>
      <c r="T3488" s="140">
        <v>162269314831.69467</v>
      </c>
      <c r="U3488" s="140">
        <v>162015398379.20416</v>
      </c>
      <c r="V3488" s="140">
        <v>142012250993.25134</v>
      </c>
      <c r="W3488" s="140">
        <v>20002249752.787479</v>
      </c>
      <c r="X3488" s="140">
        <v>897633.16533885582</v>
      </c>
      <c r="Y3488" s="140">
        <v>253916452.49052411</v>
      </c>
      <c r="Z3488" s="140">
        <v>2465738538785.564</v>
      </c>
      <c r="AA3488" s="140">
        <v>1450060880027.2917</v>
      </c>
      <c r="AB3488" s="140">
        <v>1433956977276.3833</v>
      </c>
      <c r="AC3488" s="140">
        <v>16103902750.910219</v>
      </c>
      <c r="AD3488" s="140">
        <v>1015677658758.2723</v>
      </c>
      <c r="AE3488" s="140">
        <v>1004397874255.2867</v>
      </c>
      <c r="AF3488" s="140">
        <v>11279784502.984123</v>
      </c>
      <c r="AG3488" s="140">
        <v>88771451076.211899</v>
      </c>
      <c r="AH3488" s="140">
        <v>4490967</v>
      </c>
      <c r="AI3488" s="44"/>
      <c r="AK3488" s="44"/>
      <c r="AL3488" s="4"/>
    </row>
    <row r="3489" spans="1:38" x14ac:dyDescent="0.35">
      <c r="A3489" s="140" t="s">
        <v>194</v>
      </c>
      <c r="B3489" s="140" t="s">
        <v>195</v>
      </c>
      <c r="C3489" s="140" t="s">
        <v>282</v>
      </c>
      <c r="D3489" s="140" t="s">
        <v>7</v>
      </c>
      <c r="E3489" s="140" t="s">
        <v>535</v>
      </c>
      <c r="F3489" s="140">
        <v>2001</v>
      </c>
      <c r="G3489" s="140" t="s">
        <v>2944</v>
      </c>
      <c r="H3489" s="140">
        <v>4491311386060.2656</v>
      </c>
      <c r="I3489" s="140">
        <v>1474122952336.5239</v>
      </c>
      <c r="J3489" s="140">
        <v>341079764021.79565</v>
      </c>
      <c r="K3489" s="140">
        <v>142453103379.48798</v>
      </c>
      <c r="L3489" s="140">
        <v>4220171819.8158464</v>
      </c>
      <c r="M3489" s="140">
        <v>93827417432.223953</v>
      </c>
      <c r="N3489" s="140">
        <v>0</v>
      </c>
      <c r="O3489" s="140">
        <v>59530501.833923951</v>
      </c>
      <c r="P3489" s="140">
        <v>21709877041.753128</v>
      </c>
      <c r="Q3489" s="140">
        <v>22636106583.861137</v>
      </c>
      <c r="R3489" s="140">
        <v>3421571202.2914205</v>
      </c>
      <c r="S3489" s="140">
        <v>19214535381.569717</v>
      </c>
      <c r="T3489" s="140">
        <v>198626660642.30768</v>
      </c>
      <c r="U3489" s="140">
        <v>198418328530.76419</v>
      </c>
      <c r="V3489" s="140">
        <v>155768137017.61392</v>
      </c>
      <c r="W3489" s="140">
        <v>42643690497.457481</v>
      </c>
      <c r="X3489" s="140">
        <v>6501015.6927735116</v>
      </c>
      <c r="Y3489" s="140">
        <v>208332111.54350144</v>
      </c>
      <c r="Z3489" s="140">
        <v>2560237566111.021</v>
      </c>
      <c r="AA3489" s="140">
        <v>1505223930958.8032</v>
      </c>
      <c r="AB3489" s="140">
        <v>1486365636381.3752</v>
      </c>
      <c r="AC3489" s="140">
        <v>18858294577.426491</v>
      </c>
      <c r="AD3489" s="140">
        <v>1055013635152.2177</v>
      </c>
      <c r="AE3489" s="140">
        <v>1041795829146.287</v>
      </c>
      <c r="AF3489" s="140">
        <v>13217806005.933485</v>
      </c>
      <c r="AG3489" s="140">
        <v>115871103590.92374</v>
      </c>
      <c r="AH3489" s="140">
        <v>4513751</v>
      </c>
      <c r="AI3489" s="44"/>
      <c r="AK3489" s="44"/>
      <c r="AL3489" s="4"/>
    </row>
    <row r="3490" spans="1:38" x14ac:dyDescent="0.35">
      <c r="A3490" s="140" t="s">
        <v>194</v>
      </c>
      <c r="B3490" s="140" t="s">
        <v>195</v>
      </c>
      <c r="C3490" s="140" t="s">
        <v>282</v>
      </c>
      <c r="D3490" s="140" t="s">
        <v>7</v>
      </c>
      <c r="E3490" s="140" t="s">
        <v>535</v>
      </c>
      <c r="F3490" s="140">
        <v>2002</v>
      </c>
      <c r="G3490" s="140" t="s">
        <v>2945</v>
      </c>
      <c r="H3490" s="140">
        <v>4719749526130.627</v>
      </c>
      <c r="I3490" s="140">
        <v>1497425301803.1611</v>
      </c>
      <c r="J3490" s="140">
        <v>352104605941.46417</v>
      </c>
      <c r="K3490" s="140">
        <v>142545991663.87375</v>
      </c>
      <c r="L3490" s="140">
        <v>4111501792.1927619</v>
      </c>
      <c r="M3490" s="140">
        <v>94925752455.086578</v>
      </c>
      <c r="N3490" s="140">
        <v>0</v>
      </c>
      <c r="O3490" s="140">
        <v>0</v>
      </c>
      <c r="P3490" s="140">
        <v>22083710821.855671</v>
      </c>
      <c r="Q3490" s="140">
        <v>21425026594.738728</v>
      </c>
      <c r="R3490" s="140">
        <v>3236120242.1537089</v>
      </c>
      <c r="S3490" s="140">
        <v>18188906352.585018</v>
      </c>
      <c r="T3490" s="140">
        <v>209558614277.59042</v>
      </c>
      <c r="U3490" s="140">
        <v>209359658971.83984</v>
      </c>
      <c r="V3490" s="140">
        <v>158756492017.33847</v>
      </c>
      <c r="W3490" s="140">
        <v>50594427877.036873</v>
      </c>
      <c r="X3490" s="140">
        <v>8739077.4645032156</v>
      </c>
      <c r="Y3490" s="140">
        <v>198955305.75058594</v>
      </c>
      <c r="Z3490" s="140">
        <v>2714625922898.0029</v>
      </c>
      <c r="AA3490" s="140">
        <v>1595155378368.7207</v>
      </c>
      <c r="AB3490" s="140">
        <v>1574288277401.7068</v>
      </c>
      <c r="AC3490" s="140">
        <v>20867100967.014488</v>
      </c>
      <c r="AD3490" s="140">
        <v>1119470544529.2815</v>
      </c>
      <c r="AE3490" s="140">
        <v>1104826137345.4597</v>
      </c>
      <c r="AF3490" s="140">
        <v>14644407183.819458</v>
      </c>
      <c r="AG3490" s="140">
        <v>155593695487.9993</v>
      </c>
      <c r="AH3490" s="140">
        <v>4538159</v>
      </c>
      <c r="AI3490" s="44"/>
      <c r="AK3490" s="44"/>
      <c r="AL3490" s="4"/>
    </row>
    <row r="3491" spans="1:38" x14ac:dyDescent="0.35">
      <c r="A3491" s="140" t="s">
        <v>194</v>
      </c>
      <c r="B3491" s="140" t="s">
        <v>195</v>
      </c>
      <c r="C3491" s="140" t="s">
        <v>282</v>
      </c>
      <c r="D3491" s="140" t="s">
        <v>7</v>
      </c>
      <c r="E3491" s="140" t="s">
        <v>535</v>
      </c>
      <c r="F3491" s="140">
        <v>2003</v>
      </c>
      <c r="G3491" s="140" t="s">
        <v>2946</v>
      </c>
      <c r="H3491" s="140">
        <v>4761106186031.7637</v>
      </c>
      <c r="I3491" s="140">
        <v>1519615570454.9917</v>
      </c>
      <c r="J3491" s="140">
        <v>398573195578.77948</v>
      </c>
      <c r="K3491" s="140">
        <v>141871971699.57849</v>
      </c>
      <c r="L3491" s="140">
        <v>3850688911.3540487</v>
      </c>
      <c r="M3491" s="140">
        <v>95660288965.62999</v>
      </c>
      <c r="N3491" s="140">
        <v>0</v>
      </c>
      <c r="O3491" s="140">
        <v>0</v>
      </c>
      <c r="P3491" s="140">
        <v>22296020180.678608</v>
      </c>
      <c r="Q3491" s="140">
        <v>20064973641.915833</v>
      </c>
      <c r="R3491" s="140">
        <v>2924328980.0505767</v>
      </c>
      <c r="S3491" s="140">
        <v>17140644661.865255</v>
      </c>
      <c r="T3491" s="140">
        <v>256701223879.20099</v>
      </c>
      <c r="U3491" s="140">
        <v>256566818050.06683</v>
      </c>
      <c r="V3491" s="140">
        <v>189288253566.45895</v>
      </c>
      <c r="W3491" s="140">
        <v>67266501748.861977</v>
      </c>
      <c r="X3491" s="140">
        <v>12062734.745924899</v>
      </c>
      <c r="Y3491" s="140">
        <v>134405829.13416961</v>
      </c>
      <c r="Z3491" s="140">
        <v>2675681527523.3701</v>
      </c>
      <c r="AA3491" s="140">
        <v>1571601128360.1062</v>
      </c>
      <c r="AB3491" s="140">
        <v>1554879840310.5784</v>
      </c>
      <c r="AC3491" s="140">
        <v>16721288049.53063</v>
      </c>
      <c r="AD3491" s="140">
        <v>1104080399163.2639</v>
      </c>
      <c r="AE3491" s="140">
        <v>1092333368666.0828</v>
      </c>
      <c r="AF3491" s="140">
        <v>11747030497.180643</v>
      </c>
      <c r="AG3491" s="140">
        <v>167235892474.62289</v>
      </c>
      <c r="AH3491" s="140">
        <v>4564855</v>
      </c>
      <c r="AI3491" s="44"/>
      <c r="AK3491" s="44"/>
      <c r="AL3491" s="4"/>
    </row>
    <row r="3492" spans="1:38" x14ac:dyDescent="0.35">
      <c r="A3492" s="140" t="s">
        <v>194</v>
      </c>
      <c r="B3492" s="140" t="s">
        <v>195</v>
      </c>
      <c r="C3492" s="140" t="s">
        <v>282</v>
      </c>
      <c r="D3492" s="140" t="s">
        <v>7</v>
      </c>
      <c r="E3492" s="140" t="s">
        <v>535</v>
      </c>
      <c r="F3492" s="140">
        <v>2004</v>
      </c>
      <c r="G3492" s="140" t="s">
        <v>2947</v>
      </c>
      <c r="H3492" s="140">
        <v>4782623400475.4092</v>
      </c>
      <c r="I3492" s="140">
        <v>1548647875864.9031</v>
      </c>
      <c r="J3492" s="140">
        <v>434855149642.60992</v>
      </c>
      <c r="K3492" s="140">
        <v>151511679948.67081</v>
      </c>
      <c r="L3492" s="140">
        <v>3638950642.8681321</v>
      </c>
      <c r="M3492" s="140">
        <v>99168552386.276764</v>
      </c>
      <c r="N3492" s="140">
        <v>0</v>
      </c>
      <c r="O3492" s="140">
        <v>7343489906.0517206</v>
      </c>
      <c r="P3492" s="140">
        <v>22168988871.259769</v>
      </c>
      <c r="Q3492" s="140">
        <v>19191698142.214405</v>
      </c>
      <c r="R3492" s="140">
        <v>2807930802.7089481</v>
      </c>
      <c r="S3492" s="140">
        <v>16383767339.505457</v>
      </c>
      <c r="T3492" s="140">
        <v>283343469693.93915</v>
      </c>
      <c r="U3492" s="140">
        <v>283231736444.70758</v>
      </c>
      <c r="V3492" s="140">
        <v>206176267593.51227</v>
      </c>
      <c r="W3492" s="140">
        <v>77022235692.41507</v>
      </c>
      <c r="X3492" s="140">
        <v>33233158.780226864</v>
      </c>
      <c r="Y3492" s="140">
        <v>111733249.23156506</v>
      </c>
      <c r="Z3492" s="140">
        <v>2628499725782.8975</v>
      </c>
      <c r="AA3492" s="140">
        <v>1543695917582.937</v>
      </c>
      <c r="AB3492" s="140">
        <v>1529006012286.0071</v>
      </c>
      <c r="AC3492" s="140">
        <v>14689905296.929367</v>
      </c>
      <c r="AD3492" s="140">
        <v>1084803808199.9637</v>
      </c>
      <c r="AE3492" s="140">
        <v>1074480748440.1379</v>
      </c>
      <c r="AF3492" s="140">
        <v>10323059759.824495</v>
      </c>
      <c r="AG3492" s="140">
        <v>170620649184.99722</v>
      </c>
      <c r="AH3492" s="140">
        <v>4591910</v>
      </c>
      <c r="AI3492" s="44"/>
      <c r="AK3492" s="44"/>
      <c r="AL3492" s="4"/>
    </row>
    <row r="3493" spans="1:38" x14ac:dyDescent="0.35">
      <c r="A3493" s="140" t="s">
        <v>194</v>
      </c>
      <c r="B3493" s="140" t="s">
        <v>195</v>
      </c>
      <c r="C3493" s="140" t="s">
        <v>282</v>
      </c>
      <c r="D3493" s="140" t="s">
        <v>7</v>
      </c>
      <c r="E3493" s="140" t="s">
        <v>535</v>
      </c>
      <c r="F3493" s="140">
        <v>2005</v>
      </c>
      <c r="G3493" s="140" t="s">
        <v>2948</v>
      </c>
      <c r="H3493" s="140">
        <v>4715364389722.6641</v>
      </c>
      <c r="I3493" s="140">
        <v>1586260364522.9421</v>
      </c>
      <c r="J3493" s="140">
        <v>455720589081.39313</v>
      </c>
      <c r="K3493" s="140">
        <v>157749598072.46814</v>
      </c>
      <c r="L3493" s="140">
        <v>3498343864.3297276</v>
      </c>
      <c r="M3493" s="140">
        <v>101634119521.42747</v>
      </c>
      <c r="N3493" s="140">
        <v>0</v>
      </c>
      <c r="O3493" s="140">
        <v>11302012587.752048</v>
      </c>
      <c r="P3493" s="140">
        <v>22514481577.570206</v>
      </c>
      <c r="Q3493" s="140">
        <v>18800640521.38868</v>
      </c>
      <c r="R3493" s="140">
        <v>2778660888.7294784</v>
      </c>
      <c r="S3493" s="140">
        <v>16021979632.659203</v>
      </c>
      <c r="T3493" s="140">
        <v>297970991008.92499</v>
      </c>
      <c r="U3493" s="140">
        <v>297826468102.79327</v>
      </c>
      <c r="V3493" s="140">
        <v>219374729442.33542</v>
      </c>
      <c r="W3493" s="140">
        <v>78412558074.476746</v>
      </c>
      <c r="X3493" s="140">
        <v>39180585.981163353</v>
      </c>
      <c r="Y3493" s="140">
        <v>144522906.13170549</v>
      </c>
      <c r="Z3493" s="140">
        <v>2478974758769.7524</v>
      </c>
      <c r="AA3493" s="140">
        <v>1523911285577.5999</v>
      </c>
      <c r="AB3493" s="140">
        <v>1509800112584.8044</v>
      </c>
      <c r="AC3493" s="140">
        <v>14111172992.797977</v>
      </c>
      <c r="AD3493" s="140">
        <v>955063473192.14893</v>
      </c>
      <c r="AE3493" s="140">
        <v>946219739297.09753</v>
      </c>
      <c r="AF3493" s="140">
        <v>8843733895.0532913</v>
      </c>
      <c r="AG3493" s="140">
        <v>194408677348.57623</v>
      </c>
      <c r="AH3493" s="140">
        <v>4623291</v>
      </c>
      <c r="AI3493" s="44"/>
      <c r="AK3493" s="44"/>
      <c r="AL3493" s="4"/>
    </row>
    <row r="3494" spans="1:38" x14ac:dyDescent="0.35">
      <c r="A3494" s="140" t="s">
        <v>194</v>
      </c>
      <c r="B3494" s="140" t="s">
        <v>195</v>
      </c>
      <c r="C3494" s="140" t="s">
        <v>282</v>
      </c>
      <c r="D3494" s="140" t="s">
        <v>7</v>
      </c>
      <c r="E3494" s="140" t="s">
        <v>535</v>
      </c>
      <c r="F3494" s="140">
        <v>2006</v>
      </c>
      <c r="G3494" s="140" t="s">
        <v>2949</v>
      </c>
      <c r="H3494" s="140">
        <v>4769394421839.708</v>
      </c>
      <c r="I3494" s="140">
        <v>1630243526615.116</v>
      </c>
      <c r="J3494" s="140">
        <v>460345257501.6673</v>
      </c>
      <c r="K3494" s="140">
        <v>153966252880.47556</v>
      </c>
      <c r="L3494" s="140">
        <v>3319321062.3125973</v>
      </c>
      <c r="M3494" s="140">
        <v>103491380353.61203</v>
      </c>
      <c r="N3494" s="140">
        <v>0</v>
      </c>
      <c r="O3494" s="140">
        <v>5507933603.5592995</v>
      </c>
      <c r="P3494" s="140">
        <v>23361768341.104698</v>
      </c>
      <c r="Q3494" s="140">
        <v>18285849519.886925</v>
      </c>
      <c r="R3494" s="140">
        <v>2695632450.7037158</v>
      </c>
      <c r="S3494" s="140">
        <v>15590217069.183208</v>
      </c>
      <c r="T3494" s="140">
        <v>306379004621.19177</v>
      </c>
      <c r="U3494" s="140">
        <v>306167738159.40228</v>
      </c>
      <c r="V3494" s="140">
        <v>223637056574.76352</v>
      </c>
      <c r="W3494" s="140">
        <v>82487734418.332382</v>
      </c>
      <c r="X3494" s="140">
        <v>42947166.306389309</v>
      </c>
      <c r="Y3494" s="140">
        <v>211266461.78948197</v>
      </c>
      <c r="Z3494" s="140">
        <v>2459746822277.4385</v>
      </c>
      <c r="AA3494" s="140">
        <v>1497917358033.7024</v>
      </c>
      <c r="AB3494" s="140">
        <v>1484479693009.3552</v>
      </c>
      <c r="AC3494" s="140">
        <v>13437665024.348095</v>
      </c>
      <c r="AD3494" s="140">
        <v>961829464243.73596</v>
      </c>
      <c r="AE3494" s="140">
        <v>953200989460.57324</v>
      </c>
      <c r="AF3494" s="140">
        <v>8628474783.1627064</v>
      </c>
      <c r="AG3494" s="140">
        <v>219058815445.48621</v>
      </c>
      <c r="AH3494" s="140">
        <v>4660677</v>
      </c>
      <c r="AI3494" s="44"/>
      <c r="AK3494" s="44"/>
      <c r="AL3494" s="4"/>
    </row>
    <row r="3495" spans="1:38" x14ac:dyDescent="0.35">
      <c r="A3495" s="140" t="s">
        <v>194</v>
      </c>
      <c r="B3495" s="140" t="s">
        <v>195</v>
      </c>
      <c r="C3495" s="140" t="s">
        <v>282</v>
      </c>
      <c r="D3495" s="140" t="s">
        <v>7</v>
      </c>
      <c r="E3495" s="140" t="s">
        <v>535</v>
      </c>
      <c r="F3495" s="140">
        <v>2007</v>
      </c>
      <c r="G3495" s="140" t="s">
        <v>2950</v>
      </c>
      <c r="H3495" s="140">
        <v>4947348495473.5791</v>
      </c>
      <c r="I3495" s="140">
        <v>1684146873727.3879</v>
      </c>
      <c r="J3495" s="140">
        <v>504721657892.05518</v>
      </c>
      <c r="K3495" s="140">
        <v>171728180110.41992</v>
      </c>
      <c r="L3495" s="140">
        <v>3205596747.540112</v>
      </c>
      <c r="M3495" s="140">
        <v>106562639626.42711</v>
      </c>
      <c r="N3495" s="140">
        <v>0</v>
      </c>
      <c r="O3495" s="140">
        <v>17351336270.461349</v>
      </c>
      <c r="P3495" s="140">
        <v>26784591302.04834</v>
      </c>
      <c r="Q3495" s="140">
        <v>17824016163.943005</v>
      </c>
      <c r="R3495" s="140">
        <v>2700509250.1376915</v>
      </c>
      <c r="S3495" s="140">
        <v>15123506913.805313</v>
      </c>
      <c r="T3495" s="140">
        <v>332993477781.63525</v>
      </c>
      <c r="U3495" s="140">
        <v>332594074284.125</v>
      </c>
      <c r="V3495" s="140">
        <v>242112737840.09372</v>
      </c>
      <c r="W3495" s="140">
        <v>90418872607.351608</v>
      </c>
      <c r="X3495" s="140">
        <v>62463836.679659858</v>
      </c>
      <c r="Y3495" s="140">
        <v>399403497.51027262</v>
      </c>
      <c r="Z3495" s="140">
        <v>2543212348060.1074</v>
      </c>
      <c r="AA3495" s="140">
        <v>1558388789916.1848</v>
      </c>
      <c r="AB3495" s="140">
        <v>1544514166495.5647</v>
      </c>
      <c r="AC3495" s="140">
        <v>13874623420.617147</v>
      </c>
      <c r="AD3495" s="140">
        <v>984823558143.92285</v>
      </c>
      <c r="AE3495" s="140">
        <v>976055491989.04785</v>
      </c>
      <c r="AF3495" s="140">
        <v>8768066154.8740273</v>
      </c>
      <c r="AG3495" s="140">
        <v>215267615794.02832</v>
      </c>
      <c r="AH3495" s="140">
        <v>4709153</v>
      </c>
      <c r="AI3495" s="44"/>
      <c r="AK3495" s="44"/>
      <c r="AL3495" s="4"/>
    </row>
    <row r="3496" spans="1:38" x14ac:dyDescent="0.35">
      <c r="A3496" s="140" t="s">
        <v>194</v>
      </c>
      <c r="B3496" s="140" t="s">
        <v>195</v>
      </c>
      <c r="C3496" s="140" t="s">
        <v>282</v>
      </c>
      <c r="D3496" s="140" t="s">
        <v>7</v>
      </c>
      <c r="E3496" s="140" t="s">
        <v>535</v>
      </c>
      <c r="F3496" s="140">
        <v>2008</v>
      </c>
      <c r="G3496" s="140" t="s">
        <v>2951</v>
      </c>
      <c r="H3496" s="140">
        <v>4948428065792.0117</v>
      </c>
      <c r="I3496" s="140">
        <v>1735761282535.9702</v>
      </c>
      <c r="J3496" s="140">
        <v>520569063519.15863</v>
      </c>
      <c r="K3496" s="140">
        <v>169191028849.75052</v>
      </c>
      <c r="L3496" s="140">
        <v>3183883939.3655858</v>
      </c>
      <c r="M3496" s="140">
        <v>106760650318.8331</v>
      </c>
      <c r="N3496" s="140">
        <v>0</v>
      </c>
      <c r="O3496" s="140">
        <v>14419871916.144114</v>
      </c>
      <c r="P3496" s="140">
        <v>27628808927.001343</v>
      </c>
      <c r="Q3496" s="140">
        <v>17197813748.406372</v>
      </c>
      <c r="R3496" s="140">
        <v>2680861804.6752634</v>
      </c>
      <c r="S3496" s="140">
        <v>14516951943.731108</v>
      </c>
      <c r="T3496" s="140">
        <v>351378034669.40808</v>
      </c>
      <c r="U3496" s="140">
        <v>350437217233.65558</v>
      </c>
      <c r="V3496" s="140">
        <v>250038987998.72321</v>
      </c>
      <c r="W3496" s="140">
        <v>100286088478.3562</v>
      </c>
      <c r="X3496" s="140">
        <v>112140756.57617651</v>
      </c>
      <c r="Y3496" s="140">
        <v>940817435.75247371</v>
      </c>
      <c r="Z3496" s="140">
        <v>2517171455704.4551</v>
      </c>
      <c r="AA3496" s="140">
        <v>1529525505669.3535</v>
      </c>
      <c r="AB3496" s="140">
        <v>1517094828286.3601</v>
      </c>
      <c r="AC3496" s="140">
        <v>12430677382.992973</v>
      </c>
      <c r="AD3496" s="140">
        <v>987645950035.10156</v>
      </c>
      <c r="AE3496" s="140">
        <v>979619207017.08606</v>
      </c>
      <c r="AF3496" s="140">
        <v>8026743018.0140915</v>
      </c>
      <c r="AG3496" s="140">
        <v>174926264032.42706</v>
      </c>
      <c r="AH3496" s="140">
        <v>4768212</v>
      </c>
      <c r="AI3496" s="44"/>
      <c r="AK3496" s="44"/>
      <c r="AL3496" s="4"/>
    </row>
    <row r="3497" spans="1:38" x14ac:dyDescent="0.35">
      <c r="A3497" s="140" t="s">
        <v>194</v>
      </c>
      <c r="B3497" s="140" t="s">
        <v>195</v>
      </c>
      <c r="C3497" s="140" t="s">
        <v>282</v>
      </c>
      <c r="D3497" s="140" t="s">
        <v>7</v>
      </c>
      <c r="E3497" s="140" t="s">
        <v>535</v>
      </c>
      <c r="F3497" s="140">
        <v>2009</v>
      </c>
      <c r="G3497" s="140" t="s">
        <v>2952</v>
      </c>
      <c r="H3497" s="140">
        <v>5439401772332.8369</v>
      </c>
      <c r="I3497" s="140">
        <v>1775998625216.905</v>
      </c>
      <c r="J3497" s="140">
        <v>520987773536.29761</v>
      </c>
      <c r="K3497" s="140">
        <v>168947204320.27557</v>
      </c>
      <c r="L3497" s="140">
        <v>3245071958.9506927</v>
      </c>
      <c r="M3497" s="140">
        <v>105203928068.71124</v>
      </c>
      <c r="N3497" s="140">
        <v>0</v>
      </c>
      <c r="O3497" s="140">
        <v>14594674483.26528</v>
      </c>
      <c r="P3497" s="140">
        <v>28764013809.304955</v>
      </c>
      <c r="Q3497" s="140">
        <v>17139516000.043406</v>
      </c>
      <c r="R3497" s="140">
        <v>2738623893.9636502</v>
      </c>
      <c r="S3497" s="140">
        <v>14400892106.079756</v>
      </c>
      <c r="T3497" s="140">
        <v>352040569216.02209</v>
      </c>
      <c r="U3497" s="140">
        <v>350936019481.70447</v>
      </c>
      <c r="V3497" s="140">
        <v>237975720937.04431</v>
      </c>
      <c r="W3497" s="140">
        <v>112856247334.6015</v>
      </c>
      <c r="X3497" s="140">
        <v>104051210.05863419</v>
      </c>
      <c r="Y3497" s="140">
        <v>1104549734.317605</v>
      </c>
      <c r="Z3497" s="140">
        <v>2825667255446.3711</v>
      </c>
      <c r="AA3497" s="140">
        <v>1707846853501.4897</v>
      </c>
      <c r="AB3497" s="140">
        <v>1691731895094.3889</v>
      </c>
      <c r="AC3497" s="140">
        <v>16114958407.102287</v>
      </c>
      <c r="AD3497" s="140">
        <v>1117820401944.8813</v>
      </c>
      <c r="AE3497" s="140">
        <v>1107272834844.8103</v>
      </c>
      <c r="AF3497" s="140">
        <v>10547567100.071037</v>
      </c>
      <c r="AG3497" s="140">
        <v>316748118133.26288</v>
      </c>
      <c r="AH3497" s="140">
        <v>4828726</v>
      </c>
      <c r="AI3497" s="44"/>
      <c r="AK3497" s="44"/>
      <c r="AL3497" s="4"/>
    </row>
    <row r="3498" spans="1:38" x14ac:dyDescent="0.35">
      <c r="A3498" s="140" t="s">
        <v>194</v>
      </c>
      <c r="B3498" s="140" t="s">
        <v>195</v>
      </c>
      <c r="C3498" s="140" t="s">
        <v>282</v>
      </c>
      <c r="D3498" s="140" t="s">
        <v>7</v>
      </c>
      <c r="E3498" s="140" t="s">
        <v>535</v>
      </c>
      <c r="F3498" s="140">
        <v>2010</v>
      </c>
      <c r="G3498" s="140" t="s">
        <v>2953</v>
      </c>
      <c r="H3498" s="140">
        <v>5436645530436.9414</v>
      </c>
      <c r="I3498" s="140">
        <v>1807254688882.3577</v>
      </c>
      <c r="J3498" s="140">
        <v>527502173043.19855</v>
      </c>
      <c r="K3498" s="140">
        <v>167296708684.59821</v>
      </c>
      <c r="L3498" s="140">
        <v>3391694986.71385</v>
      </c>
      <c r="M3498" s="140">
        <v>105754451534.61391</v>
      </c>
      <c r="N3498" s="140">
        <v>0</v>
      </c>
      <c r="O3498" s="140">
        <v>10690967110.803675</v>
      </c>
      <c r="P3498" s="140">
        <v>30431987821.196369</v>
      </c>
      <c r="Q3498" s="140">
        <v>17027607231.270403</v>
      </c>
      <c r="R3498" s="140">
        <v>2647680436.7065697</v>
      </c>
      <c r="S3498" s="140">
        <v>14379926794.563833</v>
      </c>
      <c r="T3498" s="140">
        <v>360205464358.6004</v>
      </c>
      <c r="U3498" s="140">
        <v>357959945286.21747</v>
      </c>
      <c r="V3498" s="140">
        <v>235699991981.99774</v>
      </c>
      <c r="W3498" s="140">
        <v>122146535409.33008</v>
      </c>
      <c r="X3498" s="140">
        <v>113417894.88966258</v>
      </c>
      <c r="Y3498" s="140">
        <v>2245519072.3829422</v>
      </c>
      <c r="Z3498" s="140">
        <v>2763123373730.5645</v>
      </c>
      <c r="AA3498" s="140">
        <v>1676081418687.6448</v>
      </c>
      <c r="AB3498" s="140">
        <v>1659810977613.5652</v>
      </c>
      <c r="AC3498" s="140">
        <v>16270441074.078764</v>
      </c>
      <c r="AD3498" s="140">
        <v>1087041955042.9194</v>
      </c>
      <c r="AE3498" s="140">
        <v>1076489572636.3275</v>
      </c>
      <c r="AF3498" s="140">
        <v>10552382406.593163</v>
      </c>
      <c r="AG3498" s="140">
        <v>338765294780.82074</v>
      </c>
      <c r="AH3498" s="140">
        <v>4889252</v>
      </c>
      <c r="AI3498" s="44"/>
      <c r="AK3498" s="44"/>
      <c r="AL3498" s="4"/>
    </row>
    <row r="3499" spans="1:38" x14ac:dyDescent="0.35">
      <c r="A3499" s="140" t="s">
        <v>194</v>
      </c>
      <c r="B3499" s="140" t="s">
        <v>195</v>
      </c>
      <c r="C3499" s="140" t="s">
        <v>282</v>
      </c>
      <c r="D3499" s="140" t="s">
        <v>7</v>
      </c>
      <c r="E3499" s="140" t="s">
        <v>535</v>
      </c>
      <c r="F3499" s="140">
        <v>2011</v>
      </c>
      <c r="G3499" s="140" t="s">
        <v>2954</v>
      </c>
      <c r="H3499" s="140">
        <v>5486974613291.4473</v>
      </c>
      <c r="I3499" s="140">
        <v>1844618777714.2097</v>
      </c>
      <c r="J3499" s="140">
        <v>555957422420.23364</v>
      </c>
      <c r="K3499" s="140">
        <v>172561568208.45139</v>
      </c>
      <c r="L3499" s="140">
        <v>3432864907.784164</v>
      </c>
      <c r="M3499" s="140">
        <v>106942482547.47501</v>
      </c>
      <c r="N3499" s="140">
        <v>0</v>
      </c>
      <c r="O3499" s="140">
        <v>13247726792.236021</v>
      </c>
      <c r="P3499" s="140">
        <v>31878674357.926891</v>
      </c>
      <c r="Q3499" s="140">
        <v>17059819603.029331</v>
      </c>
      <c r="R3499" s="140">
        <v>2637403606.5135355</v>
      </c>
      <c r="S3499" s="140">
        <v>14422415996.515797</v>
      </c>
      <c r="T3499" s="140">
        <v>383395854211.78217</v>
      </c>
      <c r="U3499" s="140">
        <v>379999187175.54523</v>
      </c>
      <c r="V3499" s="140">
        <v>244043094743.48633</v>
      </c>
      <c r="W3499" s="140">
        <v>135838646893.97046</v>
      </c>
      <c r="X3499" s="140">
        <v>117445538.08846109</v>
      </c>
      <c r="Y3499" s="140">
        <v>3396667036.236958</v>
      </c>
      <c r="Z3499" s="140">
        <v>2762446220775.1313</v>
      </c>
      <c r="AA3499" s="140">
        <v>1633475112540.0371</v>
      </c>
      <c r="AB3499" s="140">
        <v>1617816460842.9556</v>
      </c>
      <c r="AC3499" s="140">
        <v>15658651697.082176</v>
      </c>
      <c r="AD3499" s="140">
        <v>1128971108235.0945</v>
      </c>
      <c r="AE3499" s="140">
        <v>1118148681113.793</v>
      </c>
      <c r="AF3499" s="140">
        <v>10822427121.300188</v>
      </c>
      <c r="AG3499" s="140">
        <v>323952192381.87213</v>
      </c>
      <c r="AH3499" s="140">
        <v>4953088</v>
      </c>
      <c r="AI3499" s="44"/>
      <c r="AK3499" s="44"/>
      <c r="AL3499" s="4"/>
    </row>
    <row r="3500" spans="1:38" x14ac:dyDescent="0.35">
      <c r="A3500" s="140" t="s">
        <v>194</v>
      </c>
      <c r="B3500" s="140" t="s">
        <v>195</v>
      </c>
      <c r="C3500" s="140" t="s">
        <v>282</v>
      </c>
      <c r="D3500" s="140" t="s">
        <v>7</v>
      </c>
      <c r="E3500" s="140" t="s">
        <v>535</v>
      </c>
      <c r="F3500" s="140">
        <v>2012</v>
      </c>
      <c r="G3500" s="140" t="s">
        <v>2955</v>
      </c>
      <c r="H3500" s="140">
        <v>5889580333773.1045</v>
      </c>
      <c r="I3500" s="140">
        <v>1888752449955.8179</v>
      </c>
      <c r="J3500" s="140">
        <v>591428120216.24353</v>
      </c>
      <c r="K3500" s="140">
        <v>174310165267.62479</v>
      </c>
      <c r="L3500" s="140">
        <v>3311936519.8631496</v>
      </c>
      <c r="M3500" s="140">
        <v>109632243494.85429</v>
      </c>
      <c r="N3500" s="140">
        <v>0</v>
      </c>
      <c r="O3500" s="140">
        <v>12343177378.150549</v>
      </c>
      <c r="P3500" s="140">
        <v>32025455651.117062</v>
      </c>
      <c r="Q3500" s="140">
        <v>16997352223.639725</v>
      </c>
      <c r="R3500" s="140">
        <v>2566574221.070034</v>
      </c>
      <c r="S3500" s="140">
        <v>14430778002.569691</v>
      </c>
      <c r="T3500" s="140">
        <v>417117954948.61877</v>
      </c>
      <c r="U3500" s="140">
        <v>413156757803.74445</v>
      </c>
      <c r="V3500" s="140">
        <v>273308985566.86707</v>
      </c>
      <c r="W3500" s="140">
        <v>139746878105.18515</v>
      </c>
      <c r="X3500" s="140">
        <v>100894131.69219215</v>
      </c>
      <c r="Y3500" s="140">
        <v>3961197144.8743424</v>
      </c>
      <c r="Z3500" s="140">
        <v>3027256838705.4673</v>
      </c>
      <c r="AA3500" s="140">
        <v>1805274473330.4275</v>
      </c>
      <c r="AB3500" s="140">
        <v>1787315671192.6689</v>
      </c>
      <c r="AC3500" s="140">
        <v>17958802137.760921</v>
      </c>
      <c r="AD3500" s="140">
        <v>1221982365375.0396</v>
      </c>
      <c r="AE3500" s="140">
        <v>1209826131051.7783</v>
      </c>
      <c r="AF3500" s="140">
        <v>12156234323.259399</v>
      </c>
      <c r="AG3500" s="140">
        <v>382142924895.57629</v>
      </c>
      <c r="AH3500" s="140">
        <v>5018573</v>
      </c>
      <c r="AI3500" s="44"/>
      <c r="AK3500" s="44"/>
      <c r="AL3500" s="4"/>
    </row>
    <row r="3501" spans="1:38" x14ac:dyDescent="0.35">
      <c r="A3501" s="140" t="s">
        <v>194</v>
      </c>
      <c r="B3501" s="140" t="s">
        <v>195</v>
      </c>
      <c r="C3501" s="140" t="s">
        <v>282</v>
      </c>
      <c r="D3501" s="140" t="s">
        <v>7</v>
      </c>
      <c r="E3501" s="140" t="s">
        <v>535</v>
      </c>
      <c r="F3501" s="140">
        <v>2013</v>
      </c>
      <c r="G3501" s="140" t="s">
        <v>2956</v>
      </c>
      <c r="H3501" s="140">
        <v>6147260848947.5293</v>
      </c>
      <c r="I3501" s="140">
        <v>1938443378407.1992</v>
      </c>
      <c r="J3501" s="140">
        <v>573791626465.14526</v>
      </c>
      <c r="K3501" s="140">
        <v>177461964726.30521</v>
      </c>
      <c r="L3501" s="140">
        <v>3322112390.6237988</v>
      </c>
      <c r="M3501" s="140">
        <v>110804699252.5088</v>
      </c>
      <c r="N3501" s="140">
        <v>0</v>
      </c>
      <c r="O3501" s="140">
        <v>14016515350.544273</v>
      </c>
      <c r="P3501" s="140">
        <v>32162118976.998043</v>
      </c>
      <c r="Q3501" s="140">
        <v>17156518755.630293</v>
      </c>
      <c r="R3501" s="140">
        <v>2499813444.8165641</v>
      </c>
      <c r="S3501" s="140">
        <v>14656705310.813728</v>
      </c>
      <c r="T3501" s="140">
        <v>396329661738.84015</v>
      </c>
      <c r="U3501" s="140">
        <v>392136049918.68842</v>
      </c>
      <c r="V3501" s="140">
        <v>247804838765.20792</v>
      </c>
      <c r="W3501" s="140">
        <v>144279458800.34128</v>
      </c>
      <c r="X3501" s="140">
        <v>51752353.139238566</v>
      </c>
      <c r="Y3501" s="140">
        <v>4193611820.1517072</v>
      </c>
      <c r="Z3501" s="140">
        <v>3146228002565.5845</v>
      </c>
      <c r="AA3501" s="140">
        <v>1885599025004.3728</v>
      </c>
      <c r="AB3501" s="140">
        <v>1866473630139.1877</v>
      </c>
      <c r="AC3501" s="140">
        <v>19125394865.187496</v>
      </c>
      <c r="AD3501" s="140">
        <v>1260628977561.2117</v>
      </c>
      <c r="AE3501" s="140">
        <v>1247842575651.4529</v>
      </c>
      <c r="AF3501" s="140">
        <v>12786401909.759048</v>
      </c>
      <c r="AG3501" s="140">
        <v>488797841509.60059</v>
      </c>
      <c r="AH3501" s="140">
        <v>5079623</v>
      </c>
      <c r="AI3501" s="44"/>
      <c r="AK3501" s="44"/>
      <c r="AL3501" s="4"/>
    </row>
    <row r="3502" spans="1:38" x14ac:dyDescent="0.35">
      <c r="A3502" s="140" t="s">
        <v>194</v>
      </c>
      <c r="B3502" s="140" t="s">
        <v>195</v>
      </c>
      <c r="C3502" s="140" t="s">
        <v>282</v>
      </c>
      <c r="D3502" s="140" t="s">
        <v>7</v>
      </c>
      <c r="E3502" s="140" t="s">
        <v>535</v>
      </c>
      <c r="F3502" s="140">
        <v>2014</v>
      </c>
      <c r="G3502" s="140" t="s">
        <v>2957</v>
      </c>
      <c r="H3502" s="140">
        <v>6207383788056.0381</v>
      </c>
      <c r="I3502" s="140">
        <v>1986105043158.0969</v>
      </c>
      <c r="J3502" s="140">
        <v>552397748927.25208</v>
      </c>
      <c r="K3502" s="140">
        <v>183248816398.03256</v>
      </c>
      <c r="L3502" s="140">
        <v>3507014970.6249304</v>
      </c>
      <c r="M3502" s="140">
        <v>113198070177.09404</v>
      </c>
      <c r="N3502" s="140">
        <v>0</v>
      </c>
      <c r="O3502" s="140">
        <v>18253062612.276859</v>
      </c>
      <c r="P3502" s="140">
        <v>31210636039.268211</v>
      </c>
      <c r="Q3502" s="140">
        <v>17080032598.768517</v>
      </c>
      <c r="R3502" s="140">
        <v>2371245451.9097691</v>
      </c>
      <c r="S3502" s="140">
        <v>14708787146.858747</v>
      </c>
      <c r="T3502" s="140">
        <v>369148932529.21948</v>
      </c>
      <c r="U3502" s="140">
        <v>364616218551.8631</v>
      </c>
      <c r="V3502" s="140">
        <v>233097402856.31863</v>
      </c>
      <c r="W3502" s="140">
        <v>131476028087.35448</v>
      </c>
      <c r="X3502" s="140">
        <v>42787608.19003202</v>
      </c>
      <c r="Y3502" s="140">
        <v>4532713977.3563719</v>
      </c>
      <c r="Z3502" s="140">
        <v>3090070229360.3462</v>
      </c>
      <c r="AA3502" s="140">
        <v>1848575997887.1172</v>
      </c>
      <c r="AB3502" s="140">
        <v>1829798258636.1782</v>
      </c>
      <c r="AC3502" s="140">
        <v>18777739250.939152</v>
      </c>
      <c r="AD3502" s="140">
        <v>1241494231473.229</v>
      </c>
      <c r="AE3502" s="140">
        <v>1228883197365.4639</v>
      </c>
      <c r="AF3502" s="140">
        <v>12611034107.764572</v>
      </c>
      <c r="AG3502" s="140">
        <v>578810766610.34314</v>
      </c>
      <c r="AH3502" s="140">
        <v>5137232</v>
      </c>
      <c r="AI3502" s="44"/>
      <c r="AK3502" s="44"/>
      <c r="AL3502" s="4"/>
    </row>
    <row r="3503" spans="1:38" x14ac:dyDescent="0.35">
      <c r="A3503" s="140" t="s">
        <v>194</v>
      </c>
      <c r="B3503" s="140" t="s">
        <v>195</v>
      </c>
      <c r="C3503" s="140" t="s">
        <v>282</v>
      </c>
      <c r="D3503" s="140" t="s">
        <v>7</v>
      </c>
      <c r="E3503" s="140" t="s">
        <v>535</v>
      </c>
      <c r="F3503" s="140">
        <v>2015</v>
      </c>
      <c r="G3503" s="140" t="s">
        <v>2958</v>
      </c>
      <c r="H3503" s="140">
        <v>6331073910740.7607</v>
      </c>
      <c r="I3503" s="140">
        <v>2027723504433.1174</v>
      </c>
      <c r="J3503" s="140">
        <v>537645582220.95135</v>
      </c>
      <c r="K3503" s="140">
        <v>169028298289.1174</v>
      </c>
      <c r="L3503" s="140">
        <v>3637705179.2067003</v>
      </c>
      <c r="M3503" s="140">
        <v>115696384094.74631</v>
      </c>
      <c r="N3503" s="140">
        <v>0</v>
      </c>
      <c r="O3503" s="140">
        <v>6518250901.0998688</v>
      </c>
      <c r="P3503" s="140">
        <v>25610828123.197674</v>
      </c>
      <c r="Q3503" s="140">
        <v>17565129990.866882</v>
      </c>
      <c r="R3503" s="140">
        <v>2459513740.3106937</v>
      </c>
      <c r="S3503" s="140">
        <v>15105616250.556187</v>
      </c>
      <c r="T3503" s="140">
        <v>368617283931.83392</v>
      </c>
      <c r="U3503" s="140">
        <v>365074583368.00055</v>
      </c>
      <c r="V3503" s="140">
        <v>242984781292.47852</v>
      </c>
      <c r="W3503" s="140">
        <v>122059193014.13046</v>
      </c>
      <c r="X3503" s="140">
        <v>30609061.391549021</v>
      </c>
      <c r="Y3503" s="140">
        <v>3542700563.8333597</v>
      </c>
      <c r="Z3503" s="140">
        <v>3015594039319.8223</v>
      </c>
      <c r="AA3503" s="140">
        <v>1821684036322.3723</v>
      </c>
      <c r="AB3503" s="140">
        <v>1801267838431.1997</v>
      </c>
      <c r="AC3503" s="140">
        <v>20416197891.172222</v>
      </c>
      <c r="AD3503" s="140">
        <v>1193910002997.4502</v>
      </c>
      <c r="AE3503" s="140">
        <v>1180529470259.9202</v>
      </c>
      <c r="AF3503" s="140">
        <v>13380532737.529272</v>
      </c>
      <c r="AG3503" s="140">
        <v>750110784766.87</v>
      </c>
      <c r="AH3503" s="140">
        <v>5188607</v>
      </c>
      <c r="AI3503" s="44"/>
      <c r="AK3503" s="44"/>
      <c r="AL3503" s="4"/>
    </row>
    <row r="3504" spans="1:38" x14ac:dyDescent="0.35">
      <c r="A3504" s="140" t="s">
        <v>194</v>
      </c>
      <c r="B3504" s="140" t="s">
        <v>195</v>
      </c>
      <c r="C3504" s="140" t="s">
        <v>282</v>
      </c>
      <c r="D3504" s="140" t="s">
        <v>7</v>
      </c>
      <c r="E3504" s="140" t="s">
        <v>535</v>
      </c>
      <c r="F3504" s="140">
        <v>2016</v>
      </c>
      <c r="G3504" s="140" t="s">
        <v>2959</v>
      </c>
      <c r="H3504" s="140">
        <v>6410191873860.5918</v>
      </c>
      <c r="I3504" s="140">
        <v>2074629188215.6101</v>
      </c>
      <c r="J3504" s="140">
        <v>463017817387.96735</v>
      </c>
      <c r="K3504" s="140">
        <v>165878194862.82953</v>
      </c>
      <c r="L3504" s="140">
        <v>3955828189.1907706</v>
      </c>
      <c r="M3504" s="140">
        <v>116994504265.56749</v>
      </c>
      <c r="N3504" s="140">
        <v>0</v>
      </c>
      <c r="O3504" s="140">
        <v>5868038904.522418</v>
      </c>
      <c r="P3504" s="140">
        <v>20691785423.912434</v>
      </c>
      <c r="Q3504" s="140">
        <v>18368038079.636383</v>
      </c>
      <c r="R3504" s="140">
        <v>2698855614.6892252</v>
      </c>
      <c r="S3504" s="140">
        <v>15669182464.947159</v>
      </c>
      <c r="T3504" s="140">
        <v>297139622525.13788</v>
      </c>
      <c r="U3504" s="140">
        <v>297138167708.74805</v>
      </c>
      <c r="V3504" s="140">
        <v>190588906611.7106</v>
      </c>
      <c r="W3504" s="140">
        <v>106529001870.25342</v>
      </c>
      <c r="X3504" s="140">
        <v>20259226.784052107</v>
      </c>
      <c r="Y3504" s="140">
        <v>1454816.3898501305</v>
      </c>
      <c r="Z3504" s="140">
        <v>3036597568260.6431</v>
      </c>
      <c r="AA3504" s="140">
        <v>1831615123424.9143</v>
      </c>
      <c r="AB3504" s="140">
        <v>1810496574948.6812</v>
      </c>
      <c r="AC3504" s="140">
        <v>21118548476.236168</v>
      </c>
      <c r="AD3504" s="140">
        <v>1204982444835.7285</v>
      </c>
      <c r="AE3504" s="140">
        <v>1191088980074.0432</v>
      </c>
      <c r="AF3504" s="140">
        <v>13893464761.686914</v>
      </c>
      <c r="AG3504" s="140">
        <v>835947299996.37158</v>
      </c>
      <c r="AH3504" s="140">
        <v>5234519</v>
      </c>
      <c r="AI3504" s="44"/>
      <c r="AK3504" s="44"/>
      <c r="AL3504" s="4"/>
    </row>
    <row r="3505" spans="1:38" x14ac:dyDescent="0.35">
      <c r="A3505" s="140" t="s">
        <v>194</v>
      </c>
      <c r="B3505" s="140" t="s">
        <v>195</v>
      </c>
      <c r="C3505" s="140" t="s">
        <v>282</v>
      </c>
      <c r="D3505" s="140" t="s">
        <v>7</v>
      </c>
      <c r="E3505" s="140" t="s">
        <v>535</v>
      </c>
      <c r="F3505" s="140">
        <v>2017</v>
      </c>
      <c r="G3505" s="140" t="s">
        <v>2960</v>
      </c>
      <c r="H3505" s="140">
        <v>6544656901328.4277</v>
      </c>
      <c r="I3505" s="140">
        <v>2124860729339.252</v>
      </c>
      <c r="J3505" s="140">
        <v>441148801483.2226</v>
      </c>
      <c r="K3505" s="140">
        <v>172077805103.3779</v>
      </c>
      <c r="L3505" s="140">
        <v>4285992302.2792687</v>
      </c>
      <c r="M3505" s="140">
        <v>119530337278.89278</v>
      </c>
      <c r="N3505" s="140">
        <v>0</v>
      </c>
      <c r="O3505" s="140">
        <v>6862643046.3298311</v>
      </c>
      <c r="P3505" s="140">
        <v>22438977826.900646</v>
      </c>
      <c r="Q3505" s="140">
        <v>18959854648.97538</v>
      </c>
      <c r="R3505" s="140">
        <v>2906394213.673049</v>
      </c>
      <c r="S3505" s="140">
        <v>16053460435.302332</v>
      </c>
      <c r="T3505" s="140">
        <v>269070996379.8447</v>
      </c>
      <c r="U3505" s="140">
        <v>269069115762.99606</v>
      </c>
      <c r="V3505" s="140">
        <v>176989731863.7449</v>
      </c>
      <c r="W3505" s="140">
        <v>92063795985.095596</v>
      </c>
      <c r="X3505" s="140">
        <v>15587914.15554818</v>
      </c>
      <c r="Y3505" s="140">
        <v>1880616.8486336221</v>
      </c>
      <c r="Z3505" s="140">
        <v>3028280315604.9141</v>
      </c>
      <c r="AA3505" s="140">
        <v>1827321823694.0342</v>
      </c>
      <c r="AB3505" s="140">
        <v>1806527441749.4702</v>
      </c>
      <c r="AC3505" s="140">
        <v>20794381944.562817</v>
      </c>
      <c r="AD3505" s="140">
        <v>1200958491910.8799</v>
      </c>
      <c r="AE3505" s="140">
        <v>1187291939442.3779</v>
      </c>
      <c r="AF3505" s="140">
        <v>13666552468.506214</v>
      </c>
      <c r="AG3505" s="140">
        <v>950367054901.03931</v>
      </c>
      <c r="AH3505" s="140">
        <v>5276968</v>
      </c>
      <c r="AI3505" s="44"/>
      <c r="AK3505" s="44"/>
      <c r="AL3505" s="4"/>
    </row>
    <row r="3506" spans="1:38" x14ac:dyDescent="0.35">
      <c r="A3506" s="140" t="s">
        <v>194</v>
      </c>
      <c r="B3506" s="140" t="s">
        <v>195</v>
      </c>
      <c r="C3506" s="140" t="s">
        <v>282</v>
      </c>
      <c r="D3506" s="140" t="s">
        <v>7</v>
      </c>
      <c r="E3506" s="140" t="s">
        <v>535</v>
      </c>
      <c r="F3506" s="140">
        <v>2018</v>
      </c>
      <c r="G3506" s="140" t="s">
        <v>2961</v>
      </c>
      <c r="H3506" s="140">
        <v>6297453044528.5967</v>
      </c>
      <c r="I3506" s="140">
        <v>2191624961054.4399</v>
      </c>
      <c r="J3506" s="140">
        <v>463480611976.66943</v>
      </c>
      <c r="K3506" s="140">
        <v>174671164124.08157</v>
      </c>
      <c r="L3506" s="140">
        <v>4541309488.3588657</v>
      </c>
      <c r="M3506" s="140">
        <v>120695880102.2807</v>
      </c>
      <c r="N3506" s="140">
        <v>0</v>
      </c>
      <c r="O3506" s="140">
        <v>7181765950.1543245</v>
      </c>
      <c r="P3506" s="140">
        <v>22872313741.204388</v>
      </c>
      <c r="Q3506" s="140">
        <v>19379894842.083298</v>
      </c>
      <c r="R3506" s="140">
        <v>3189010568.8099213</v>
      </c>
      <c r="S3506" s="140">
        <v>16190884273.273375</v>
      </c>
      <c r="T3506" s="140">
        <v>288809447852.58783</v>
      </c>
      <c r="U3506" s="140">
        <v>287372901493.99646</v>
      </c>
      <c r="V3506" s="140">
        <v>197019641367.87869</v>
      </c>
      <c r="W3506" s="140">
        <v>90340843864.297821</v>
      </c>
      <c r="X3506" s="140">
        <v>12416261.819970917</v>
      </c>
      <c r="Y3506" s="140">
        <v>1436546358.5913973</v>
      </c>
      <c r="Z3506" s="140">
        <v>2837505821497.4893</v>
      </c>
      <c r="AA3506" s="140">
        <v>1712305221647.0642</v>
      </c>
      <c r="AB3506" s="140">
        <v>1692819694618.9824</v>
      </c>
      <c r="AC3506" s="140">
        <v>19485527028.084259</v>
      </c>
      <c r="AD3506" s="140">
        <v>1125200599850.4248</v>
      </c>
      <c r="AE3506" s="140">
        <v>1112396149789.0527</v>
      </c>
      <c r="AF3506" s="140">
        <v>12804450061.369513</v>
      </c>
      <c r="AG3506" s="140">
        <v>804841650000</v>
      </c>
      <c r="AH3506" s="140">
        <v>5311916</v>
      </c>
      <c r="AI3506" s="44"/>
      <c r="AK3506" s="44"/>
      <c r="AL3506" s="4"/>
    </row>
    <row r="3507" spans="1:38" x14ac:dyDescent="0.35">
      <c r="A3507" s="140" t="s">
        <v>184</v>
      </c>
      <c r="B3507" s="140" t="s">
        <v>185</v>
      </c>
      <c r="C3507" s="140" t="s">
        <v>2</v>
      </c>
      <c r="D3507" s="140" t="s">
        <v>3</v>
      </c>
      <c r="E3507" s="140" t="s">
        <v>535</v>
      </c>
      <c r="F3507" s="140">
        <v>1995</v>
      </c>
      <c r="G3507" s="140" t="s">
        <v>2962</v>
      </c>
      <c r="H3507" s="140">
        <v>202923732958.19824</v>
      </c>
      <c r="I3507" s="140">
        <v>35957567169.041565</v>
      </c>
      <c r="J3507" s="140">
        <v>65304347175.739922</v>
      </c>
      <c r="K3507" s="140">
        <v>65304347175.739922</v>
      </c>
      <c r="L3507" s="140">
        <v>3601326125.4811215</v>
      </c>
      <c r="M3507" s="140">
        <v>4987057435.706995</v>
      </c>
      <c r="N3507" s="140">
        <v>0</v>
      </c>
      <c r="O3507" s="140">
        <v>0</v>
      </c>
      <c r="P3507" s="140">
        <v>8986901873.6422443</v>
      </c>
      <c r="Q3507" s="140">
        <v>47729061740.909561</v>
      </c>
      <c r="R3507" s="140">
        <v>30610332787.745872</v>
      </c>
      <c r="S3507" s="140">
        <v>17118728953.163691</v>
      </c>
      <c r="T3507" s="140">
        <v>0</v>
      </c>
      <c r="U3507" s="140">
        <v>0</v>
      </c>
      <c r="V3507" s="140">
        <v>0</v>
      </c>
      <c r="W3507" s="140">
        <v>0</v>
      </c>
      <c r="X3507" s="140">
        <v>0</v>
      </c>
      <c r="Y3507" s="140">
        <v>0</v>
      </c>
      <c r="Z3507" s="140">
        <v>105626818837.26222</v>
      </c>
      <c r="AA3507" s="140">
        <v>83732766515.697906</v>
      </c>
      <c r="AB3507" s="140">
        <v>54591879854.646294</v>
      </c>
      <c r="AC3507" s="140">
        <v>29140886661.051613</v>
      </c>
      <c r="AD3507" s="140">
        <v>21894052321.56432</v>
      </c>
      <c r="AE3507" s="140">
        <v>14274429516.742451</v>
      </c>
      <c r="AF3507" s="140">
        <v>7619622804.8218899</v>
      </c>
      <c r="AG3507" s="140">
        <v>-3965000223.8454814</v>
      </c>
      <c r="AH3507" s="140">
        <v>21576071</v>
      </c>
      <c r="AI3507" s="44"/>
      <c r="AK3507" s="44"/>
      <c r="AL3507" s="4"/>
    </row>
    <row r="3508" spans="1:38" x14ac:dyDescent="0.35">
      <c r="A3508" s="140" t="s">
        <v>184</v>
      </c>
      <c r="B3508" s="140" t="s">
        <v>185</v>
      </c>
      <c r="C3508" s="140" t="s">
        <v>2</v>
      </c>
      <c r="D3508" s="140" t="s">
        <v>3</v>
      </c>
      <c r="E3508" s="140" t="s">
        <v>535</v>
      </c>
      <c r="F3508" s="140">
        <v>1996</v>
      </c>
      <c r="G3508" s="140" t="s">
        <v>2963</v>
      </c>
      <c r="H3508" s="140">
        <v>215354226228.69879</v>
      </c>
      <c r="I3508" s="140">
        <v>38734350114.050621</v>
      </c>
      <c r="J3508" s="140">
        <v>68789936865.773621</v>
      </c>
      <c r="K3508" s="140">
        <v>68789936865.773621</v>
      </c>
      <c r="L3508" s="140">
        <v>3619299250.0207577</v>
      </c>
      <c r="M3508" s="140">
        <v>4907191153.8867102</v>
      </c>
      <c r="N3508" s="140">
        <v>0</v>
      </c>
      <c r="O3508" s="140">
        <v>0</v>
      </c>
      <c r="P3508" s="140">
        <v>10355828467.869896</v>
      </c>
      <c r="Q3508" s="140">
        <v>49907617993.996262</v>
      </c>
      <c r="R3508" s="140">
        <v>31707994373.378147</v>
      </c>
      <c r="S3508" s="140">
        <v>18199623620.618114</v>
      </c>
      <c r="T3508" s="140">
        <v>0</v>
      </c>
      <c r="U3508" s="140">
        <v>0</v>
      </c>
      <c r="V3508" s="140">
        <v>0</v>
      </c>
      <c r="W3508" s="140">
        <v>0</v>
      </c>
      <c r="X3508" s="140">
        <v>0</v>
      </c>
      <c r="Y3508" s="140">
        <v>0</v>
      </c>
      <c r="Z3508" s="140">
        <v>111927563970.30434</v>
      </c>
      <c r="AA3508" s="140">
        <v>88496189543.787064</v>
      </c>
      <c r="AB3508" s="140">
        <v>56885241916.360634</v>
      </c>
      <c r="AC3508" s="140">
        <v>31610947627.42643</v>
      </c>
      <c r="AD3508" s="140">
        <v>23431374426.517288</v>
      </c>
      <c r="AE3508" s="140">
        <v>15061658694.646505</v>
      </c>
      <c r="AF3508" s="140">
        <v>8369715731.8708057</v>
      </c>
      <c r="AG3508" s="140">
        <v>-4097624721.4297833</v>
      </c>
      <c r="AH3508" s="140">
        <v>22090352</v>
      </c>
      <c r="AI3508" s="44"/>
      <c r="AK3508" s="44"/>
      <c r="AL3508" s="4"/>
    </row>
    <row r="3509" spans="1:38" x14ac:dyDescent="0.35">
      <c r="A3509" s="140" t="s">
        <v>184</v>
      </c>
      <c r="B3509" s="140" t="s">
        <v>185</v>
      </c>
      <c r="C3509" s="140" t="s">
        <v>2</v>
      </c>
      <c r="D3509" s="140" t="s">
        <v>3</v>
      </c>
      <c r="E3509" s="140" t="s">
        <v>535</v>
      </c>
      <c r="F3509" s="140">
        <v>1997</v>
      </c>
      <c r="G3509" s="140" t="s">
        <v>2964</v>
      </c>
      <c r="H3509" s="140">
        <v>224362881401.17926</v>
      </c>
      <c r="I3509" s="140">
        <v>41520225589.097061</v>
      </c>
      <c r="J3509" s="140">
        <v>69636938775.819733</v>
      </c>
      <c r="K3509" s="140">
        <v>69636938775.819733</v>
      </c>
      <c r="L3509" s="140">
        <v>3374176685.1455173</v>
      </c>
      <c r="M3509" s="140">
        <v>4693792648.4436092</v>
      </c>
      <c r="N3509" s="140">
        <v>0</v>
      </c>
      <c r="O3509" s="140">
        <v>0</v>
      </c>
      <c r="P3509" s="140">
        <v>11121508472.032545</v>
      </c>
      <c r="Q3509" s="140">
        <v>50447460970.198059</v>
      </c>
      <c r="R3509" s="140">
        <v>32307697751.324112</v>
      </c>
      <c r="S3509" s="140">
        <v>18139763218.873947</v>
      </c>
      <c r="T3509" s="140">
        <v>0</v>
      </c>
      <c r="U3509" s="140">
        <v>0</v>
      </c>
      <c r="V3509" s="140">
        <v>0</v>
      </c>
      <c r="W3509" s="140">
        <v>0</v>
      </c>
      <c r="X3509" s="140">
        <v>0</v>
      </c>
      <c r="Y3509" s="140">
        <v>0</v>
      </c>
      <c r="Z3509" s="140">
        <v>117012738493.43066</v>
      </c>
      <c r="AA3509" s="140">
        <v>92156747374.116211</v>
      </c>
      <c r="AB3509" s="140">
        <v>60528004932.909904</v>
      </c>
      <c r="AC3509" s="140">
        <v>31628742441.206303</v>
      </c>
      <c r="AD3509" s="140">
        <v>24855991119.314457</v>
      </c>
      <c r="AE3509" s="140">
        <v>16325267502.928267</v>
      </c>
      <c r="AF3509" s="140">
        <v>8530723616.3861895</v>
      </c>
      <c r="AG3509" s="140">
        <v>-3807021457.1681437</v>
      </c>
      <c r="AH3509" s="140">
        <v>22584775</v>
      </c>
      <c r="AI3509" s="44"/>
      <c r="AK3509" s="44"/>
      <c r="AL3509" s="4"/>
    </row>
    <row r="3510" spans="1:38" x14ac:dyDescent="0.35">
      <c r="A3510" s="140" t="s">
        <v>184</v>
      </c>
      <c r="B3510" s="140" t="s">
        <v>185</v>
      </c>
      <c r="C3510" s="140" t="s">
        <v>2</v>
      </c>
      <c r="D3510" s="140" t="s">
        <v>3</v>
      </c>
      <c r="E3510" s="140" t="s">
        <v>535</v>
      </c>
      <c r="F3510" s="140">
        <v>1998</v>
      </c>
      <c r="G3510" s="140" t="s">
        <v>2965</v>
      </c>
      <c r="H3510" s="140">
        <v>230200534026.99399</v>
      </c>
      <c r="I3510" s="140">
        <v>44387460015.369514</v>
      </c>
      <c r="J3510" s="140">
        <v>70608911854.267578</v>
      </c>
      <c r="K3510" s="140">
        <v>70608911854.267578</v>
      </c>
      <c r="L3510" s="140">
        <v>3346817174.8022323</v>
      </c>
      <c r="M3510" s="140">
        <v>4695478242.953742</v>
      </c>
      <c r="N3510" s="140">
        <v>0</v>
      </c>
      <c r="O3510" s="140">
        <v>0</v>
      </c>
      <c r="P3510" s="140">
        <v>11928754897.564541</v>
      </c>
      <c r="Q3510" s="140">
        <v>50637861538.947067</v>
      </c>
      <c r="R3510" s="140">
        <v>32488045861.716393</v>
      </c>
      <c r="S3510" s="140">
        <v>18149815677.230671</v>
      </c>
      <c r="T3510" s="140">
        <v>0</v>
      </c>
      <c r="U3510" s="140">
        <v>0</v>
      </c>
      <c r="V3510" s="140">
        <v>0</v>
      </c>
      <c r="W3510" s="140">
        <v>0</v>
      </c>
      <c r="X3510" s="140">
        <v>0</v>
      </c>
      <c r="Y3510" s="140">
        <v>0</v>
      </c>
      <c r="Z3510" s="140">
        <v>119458513889.82404</v>
      </c>
      <c r="AA3510" s="140">
        <v>93674913202.38147</v>
      </c>
      <c r="AB3510" s="140">
        <v>61467087281.965012</v>
      </c>
      <c r="AC3510" s="140">
        <v>32207825920.416466</v>
      </c>
      <c r="AD3510" s="140">
        <v>25783600687.44268</v>
      </c>
      <c r="AE3510" s="140">
        <v>16918540724.712135</v>
      </c>
      <c r="AF3510" s="140">
        <v>8865059962.7304592</v>
      </c>
      <c r="AG3510" s="140">
        <v>-4254351732.4671941</v>
      </c>
      <c r="AH3510" s="140">
        <v>23057883</v>
      </c>
      <c r="AI3510" s="44"/>
      <c r="AK3510" s="44"/>
      <c r="AL3510" s="4"/>
    </row>
    <row r="3511" spans="1:38" x14ac:dyDescent="0.35">
      <c r="A3511" s="140" t="s">
        <v>184</v>
      </c>
      <c r="B3511" s="140" t="s">
        <v>185</v>
      </c>
      <c r="C3511" s="140" t="s">
        <v>2</v>
      </c>
      <c r="D3511" s="140" t="s">
        <v>3</v>
      </c>
      <c r="E3511" s="140" t="s">
        <v>535</v>
      </c>
      <c r="F3511" s="140">
        <v>1999</v>
      </c>
      <c r="G3511" s="140" t="s">
        <v>2966</v>
      </c>
      <c r="H3511" s="140">
        <v>237403387953.0054</v>
      </c>
      <c r="I3511" s="140">
        <v>46853071777.454544</v>
      </c>
      <c r="J3511" s="140">
        <v>70987898906.812195</v>
      </c>
      <c r="K3511" s="140">
        <v>70987898906.812195</v>
      </c>
      <c r="L3511" s="140">
        <v>3559294466.6461406</v>
      </c>
      <c r="M3511" s="140">
        <v>4546723817.8706427</v>
      </c>
      <c r="N3511" s="140">
        <v>0</v>
      </c>
      <c r="O3511" s="140">
        <v>0</v>
      </c>
      <c r="P3511" s="140">
        <v>12592898933.905283</v>
      </c>
      <c r="Q3511" s="140">
        <v>50288981688.390121</v>
      </c>
      <c r="R3511" s="140">
        <v>32335667938.639412</v>
      </c>
      <c r="S3511" s="140">
        <v>17953313749.750706</v>
      </c>
      <c r="T3511" s="140">
        <v>0</v>
      </c>
      <c r="U3511" s="140">
        <v>0</v>
      </c>
      <c r="V3511" s="140">
        <v>0</v>
      </c>
      <c r="W3511" s="140">
        <v>0</v>
      </c>
      <c r="X3511" s="140">
        <v>0</v>
      </c>
      <c r="Y3511" s="140">
        <v>0</v>
      </c>
      <c r="Z3511" s="140">
        <v>124254457599.55415</v>
      </c>
      <c r="AA3511" s="140">
        <v>97071960603.736786</v>
      </c>
      <c r="AB3511" s="140">
        <v>64936168213.564911</v>
      </c>
      <c r="AC3511" s="140">
        <v>32135792390.171875</v>
      </c>
      <c r="AD3511" s="140">
        <v>27182496995.817368</v>
      </c>
      <c r="AE3511" s="140">
        <v>18183697809.408123</v>
      </c>
      <c r="AF3511" s="140">
        <v>8998799186.4092541</v>
      </c>
      <c r="AG3511" s="140">
        <v>-4692040330.8154755</v>
      </c>
      <c r="AH3511" s="140">
        <v>23509964</v>
      </c>
      <c r="AI3511" s="44"/>
      <c r="AK3511" s="44"/>
      <c r="AL3511" s="4"/>
    </row>
    <row r="3512" spans="1:38" x14ac:dyDescent="0.35">
      <c r="A3512" s="140" t="s">
        <v>184</v>
      </c>
      <c r="B3512" s="140" t="s">
        <v>185</v>
      </c>
      <c r="C3512" s="140" t="s">
        <v>2</v>
      </c>
      <c r="D3512" s="140" t="s">
        <v>3</v>
      </c>
      <c r="E3512" s="140" t="s">
        <v>535</v>
      </c>
      <c r="F3512" s="140">
        <v>2000</v>
      </c>
      <c r="G3512" s="140" t="s">
        <v>2967</v>
      </c>
      <c r="H3512" s="140">
        <v>248197549698.99133</v>
      </c>
      <c r="I3512" s="140">
        <v>49548911283.754471</v>
      </c>
      <c r="J3512" s="140">
        <v>71743829575.494827</v>
      </c>
      <c r="K3512" s="140">
        <v>71741635785.825027</v>
      </c>
      <c r="L3512" s="140">
        <v>3554968317.0963039</v>
      </c>
      <c r="M3512" s="140">
        <v>4418714925.2926006</v>
      </c>
      <c r="N3512" s="140">
        <v>0</v>
      </c>
      <c r="O3512" s="140">
        <v>0</v>
      </c>
      <c r="P3512" s="140">
        <v>13342106766.650675</v>
      </c>
      <c r="Q3512" s="140">
        <v>50425845776.785446</v>
      </c>
      <c r="R3512" s="140">
        <v>32522826265.745583</v>
      </c>
      <c r="S3512" s="140">
        <v>17903019511.039864</v>
      </c>
      <c r="T3512" s="140">
        <v>2193789.6697989139</v>
      </c>
      <c r="U3512" s="140">
        <v>2193789.6697989139</v>
      </c>
      <c r="V3512" s="140">
        <v>0</v>
      </c>
      <c r="W3512" s="140">
        <v>0</v>
      </c>
      <c r="X3512" s="140">
        <v>2193789.6697989139</v>
      </c>
      <c r="Y3512" s="140">
        <v>0</v>
      </c>
      <c r="Z3512" s="140">
        <v>130683317326.17813</v>
      </c>
      <c r="AA3512" s="140">
        <v>101721773086.41763</v>
      </c>
      <c r="AB3512" s="140">
        <v>69580110839.609146</v>
      </c>
      <c r="AC3512" s="140">
        <v>32141662246.808472</v>
      </c>
      <c r="AD3512" s="140">
        <v>28961544239.760506</v>
      </c>
      <c r="AE3512" s="140">
        <v>19810384710.624504</v>
      </c>
      <c r="AF3512" s="140">
        <v>9151159529.1360264</v>
      </c>
      <c r="AG3512" s="140">
        <v>-3778508486.43608</v>
      </c>
      <c r="AH3512" s="140">
        <v>23941110</v>
      </c>
      <c r="AI3512" s="44"/>
      <c r="AK3512" s="44"/>
      <c r="AL3512" s="4"/>
    </row>
    <row r="3513" spans="1:38" x14ac:dyDescent="0.35">
      <c r="A3513" s="140" t="s">
        <v>184</v>
      </c>
      <c r="B3513" s="140" t="s">
        <v>185</v>
      </c>
      <c r="C3513" s="140" t="s">
        <v>2</v>
      </c>
      <c r="D3513" s="140" t="s">
        <v>3</v>
      </c>
      <c r="E3513" s="140" t="s">
        <v>535</v>
      </c>
      <c r="F3513" s="140">
        <v>2001</v>
      </c>
      <c r="G3513" s="140" t="s">
        <v>2968</v>
      </c>
      <c r="H3513" s="140">
        <v>255143257430.52173</v>
      </c>
      <c r="I3513" s="140">
        <v>52697283615.287041</v>
      </c>
      <c r="J3513" s="140">
        <v>72058494505.04834</v>
      </c>
      <c r="K3513" s="140">
        <v>72054213264.707428</v>
      </c>
      <c r="L3513" s="140">
        <v>3540276960.2690525</v>
      </c>
      <c r="M3513" s="140">
        <v>4371142935.0158567</v>
      </c>
      <c r="N3513" s="140">
        <v>0</v>
      </c>
      <c r="O3513" s="140">
        <v>0</v>
      </c>
      <c r="P3513" s="140">
        <v>13899073623.887363</v>
      </c>
      <c r="Q3513" s="140">
        <v>50243719745.535156</v>
      </c>
      <c r="R3513" s="140">
        <v>31900956592.992863</v>
      </c>
      <c r="S3513" s="140">
        <v>18342763152.542297</v>
      </c>
      <c r="T3513" s="140">
        <v>4281240.3409143528</v>
      </c>
      <c r="U3513" s="140">
        <v>4281240.3409143528</v>
      </c>
      <c r="V3513" s="140">
        <v>0</v>
      </c>
      <c r="W3513" s="140">
        <v>0</v>
      </c>
      <c r="X3513" s="140">
        <v>4281240.3409143528</v>
      </c>
      <c r="Y3513" s="140">
        <v>0</v>
      </c>
      <c r="Z3513" s="140">
        <v>133604692447.49535</v>
      </c>
      <c r="AA3513" s="140">
        <v>103850970399.30858</v>
      </c>
      <c r="AB3513" s="140">
        <v>70805846733.799194</v>
      </c>
      <c r="AC3513" s="140">
        <v>33045123665.509403</v>
      </c>
      <c r="AD3513" s="140">
        <v>29753722048.186764</v>
      </c>
      <c r="AE3513" s="140">
        <v>20286160784.088264</v>
      </c>
      <c r="AF3513" s="140">
        <v>9467561264.0984135</v>
      </c>
      <c r="AG3513" s="140">
        <v>-3217213137.3090129</v>
      </c>
      <c r="AH3513" s="140">
        <v>24347106</v>
      </c>
      <c r="AI3513" s="44"/>
      <c r="AK3513" s="44"/>
      <c r="AL3513" s="4"/>
    </row>
    <row r="3514" spans="1:38" x14ac:dyDescent="0.35">
      <c r="A3514" s="140" t="s">
        <v>184</v>
      </c>
      <c r="B3514" s="140" t="s">
        <v>185</v>
      </c>
      <c r="C3514" s="140" t="s">
        <v>2</v>
      </c>
      <c r="D3514" s="140" t="s">
        <v>3</v>
      </c>
      <c r="E3514" s="140" t="s">
        <v>535</v>
      </c>
      <c r="F3514" s="140">
        <v>2002</v>
      </c>
      <c r="G3514" s="140" t="s">
        <v>2969</v>
      </c>
      <c r="H3514" s="140">
        <v>254642180275.2196</v>
      </c>
      <c r="I3514" s="140">
        <v>55779596746.795364</v>
      </c>
      <c r="J3514" s="140">
        <v>73513347658.243118</v>
      </c>
      <c r="K3514" s="140">
        <v>73507342115.363892</v>
      </c>
      <c r="L3514" s="140">
        <v>3671872250.186758</v>
      </c>
      <c r="M3514" s="140">
        <v>4210835736.211278</v>
      </c>
      <c r="N3514" s="140">
        <v>0</v>
      </c>
      <c r="O3514" s="140">
        <v>0</v>
      </c>
      <c r="P3514" s="140">
        <v>14274054953.456158</v>
      </c>
      <c r="Q3514" s="140">
        <v>51350579175.509689</v>
      </c>
      <c r="R3514" s="140">
        <v>32818613523.673809</v>
      </c>
      <c r="S3514" s="140">
        <v>18531965651.835884</v>
      </c>
      <c r="T3514" s="140">
        <v>6005542.8792366721</v>
      </c>
      <c r="U3514" s="140">
        <v>6005542.8792366721</v>
      </c>
      <c r="V3514" s="140">
        <v>0</v>
      </c>
      <c r="W3514" s="140">
        <v>0</v>
      </c>
      <c r="X3514" s="140">
        <v>6005542.8792366721</v>
      </c>
      <c r="Y3514" s="140">
        <v>0</v>
      </c>
      <c r="Z3514" s="140">
        <v>129301299791.11966</v>
      </c>
      <c r="AA3514" s="140">
        <v>100279334167.56776</v>
      </c>
      <c r="AB3514" s="140">
        <v>70066389794.02829</v>
      </c>
      <c r="AC3514" s="140">
        <v>30212944373.539471</v>
      </c>
      <c r="AD3514" s="140">
        <v>29021965623.551888</v>
      </c>
      <c r="AE3514" s="140">
        <v>20278000176.693878</v>
      </c>
      <c r="AF3514" s="140">
        <v>8743965446.8580647</v>
      </c>
      <c r="AG3514" s="140">
        <v>-3952063920.9385028</v>
      </c>
      <c r="AH3514" s="140">
        <v>24725627</v>
      </c>
      <c r="AI3514" s="44"/>
      <c r="AK3514" s="44"/>
      <c r="AL3514" s="4"/>
    </row>
    <row r="3515" spans="1:38" x14ac:dyDescent="0.35">
      <c r="A3515" s="140" t="s">
        <v>184</v>
      </c>
      <c r="B3515" s="140" t="s">
        <v>185</v>
      </c>
      <c r="C3515" s="140" t="s">
        <v>2</v>
      </c>
      <c r="D3515" s="140" t="s">
        <v>3</v>
      </c>
      <c r="E3515" s="140" t="s">
        <v>535</v>
      </c>
      <c r="F3515" s="140">
        <v>2003</v>
      </c>
      <c r="G3515" s="140" t="s">
        <v>2970</v>
      </c>
      <c r="H3515" s="140">
        <v>262995919287.76929</v>
      </c>
      <c r="I3515" s="140">
        <v>58965171979.4487</v>
      </c>
      <c r="J3515" s="140">
        <v>75563161425.772873</v>
      </c>
      <c r="K3515" s="140">
        <v>75555443780.091583</v>
      </c>
      <c r="L3515" s="140">
        <v>3757865955.5282378</v>
      </c>
      <c r="M3515" s="140">
        <v>4322428029.6633177</v>
      </c>
      <c r="N3515" s="140">
        <v>0</v>
      </c>
      <c r="O3515" s="140">
        <v>0</v>
      </c>
      <c r="P3515" s="140">
        <v>14898690026.397852</v>
      </c>
      <c r="Q3515" s="140">
        <v>52576459768.502182</v>
      </c>
      <c r="R3515" s="140">
        <v>33531726906.785378</v>
      </c>
      <c r="S3515" s="140">
        <v>19044732861.716808</v>
      </c>
      <c r="T3515" s="140">
        <v>7717645.6812860481</v>
      </c>
      <c r="U3515" s="140">
        <v>7717645.6812860481</v>
      </c>
      <c r="V3515" s="140">
        <v>0</v>
      </c>
      <c r="W3515" s="140">
        <v>0</v>
      </c>
      <c r="X3515" s="140">
        <v>7717645.6812860481</v>
      </c>
      <c r="Y3515" s="140">
        <v>0</v>
      </c>
      <c r="Z3515" s="140">
        <v>132568711837.54823</v>
      </c>
      <c r="AA3515" s="140">
        <v>102743015367.51672</v>
      </c>
      <c r="AB3515" s="140">
        <v>74694157208.475266</v>
      </c>
      <c r="AC3515" s="140">
        <v>28048858159.041454</v>
      </c>
      <c r="AD3515" s="140">
        <v>29825696470.031498</v>
      </c>
      <c r="AE3515" s="140">
        <v>21683276989.835613</v>
      </c>
      <c r="AF3515" s="140">
        <v>8142419480.1959143</v>
      </c>
      <c r="AG3515" s="140">
        <v>-4101125955.0004792</v>
      </c>
      <c r="AH3515" s="140">
        <v>25080872</v>
      </c>
      <c r="AI3515" s="44"/>
      <c r="AK3515" s="44"/>
      <c r="AL3515" s="4"/>
    </row>
    <row r="3516" spans="1:38" x14ac:dyDescent="0.35">
      <c r="A3516" s="140" t="s">
        <v>184</v>
      </c>
      <c r="B3516" s="140" t="s">
        <v>185</v>
      </c>
      <c r="C3516" s="140" t="s">
        <v>2</v>
      </c>
      <c r="D3516" s="140" t="s">
        <v>3</v>
      </c>
      <c r="E3516" s="140" t="s">
        <v>535</v>
      </c>
      <c r="F3516" s="140">
        <v>2004</v>
      </c>
      <c r="G3516" s="140" t="s">
        <v>2971</v>
      </c>
      <c r="H3516" s="140">
        <v>268728644728.56253</v>
      </c>
      <c r="I3516" s="140">
        <v>62181006746.864494</v>
      </c>
      <c r="J3516" s="140">
        <v>77362634158.710632</v>
      </c>
      <c r="K3516" s="140">
        <v>77351363073.590851</v>
      </c>
      <c r="L3516" s="140">
        <v>3559822594.2050881</v>
      </c>
      <c r="M3516" s="140">
        <v>4271842238.394093</v>
      </c>
      <c r="N3516" s="140">
        <v>0</v>
      </c>
      <c r="O3516" s="140">
        <v>0</v>
      </c>
      <c r="P3516" s="140">
        <v>15343440874.909714</v>
      </c>
      <c r="Q3516" s="140">
        <v>54176257366.081955</v>
      </c>
      <c r="R3516" s="140">
        <v>34860450904.105797</v>
      </c>
      <c r="S3516" s="140">
        <v>19315806461.976162</v>
      </c>
      <c r="T3516" s="140">
        <v>11271085.119784368</v>
      </c>
      <c r="U3516" s="140">
        <v>11271085.119784368</v>
      </c>
      <c r="V3516" s="140">
        <v>0</v>
      </c>
      <c r="W3516" s="140">
        <v>0</v>
      </c>
      <c r="X3516" s="140">
        <v>11271085.119784368</v>
      </c>
      <c r="Y3516" s="140">
        <v>0</v>
      </c>
      <c r="Z3516" s="140">
        <v>132584565027.19908</v>
      </c>
      <c r="AA3516" s="140">
        <v>102556649037.8792</v>
      </c>
      <c r="AB3516" s="140">
        <v>75918051486.148468</v>
      </c>
      <c r="AC3516" s="140">
        <v>26638597551.730721</v>
      </c>
      <c r="AD3516" s="140">
        <v>30027915989.320042</v>
      </c>
      <c r="AE3516" s="140">
        <v>22228308875.974892</v>
      </c>
      <c r="AF3516" s="140">
        <v>7799607113.3450394</v>
      </c>
      <c r="AG3516" s="140">
        <v>-3399561204.2117224</v>
      </c>
      <c r="AH3516" s="140">
        <v>25419344</v>
      </c>
      <c r="AI3516" s="44"/>
      <c r="AK3516" s="44"/>
      <c r="AL3516" s="4"/>
    </row>
    <row r="3517" spans="1:38" x14ac:dyDescent="0.35">
      <c r="A3517" s="140" t="s">
        <v>184</v>
      </c>
      <c r="B3517" s="140" t="s">
        <v>185</v>
      </c>
      <c r="C3517" s="140" t="s">
        <v>2</v>
      </c>
      <c r="D3517" s="140" t="s">
        <v>3</v>
      </c>
      <c r="E3517" s="140" t="s">
        <v>535</v>
      </c>
      <c r="F3517" s="140">
        <v>2005</v>
      </c>
      <c r="G3517" s="140" t="s">
        <v>2972</v>
      </c>
      <c r="H3517" s="140">
        <v>275820901920.96521</v>
      </c>
      <c r="I3517" s="140">
        <v>65176931985.072968</v>
      </c>
      <c r="J3517" s="140">
        <v>78966684497.598526</v>
      </c>
      <c r="K3517" s="140">
        <v>78954065312.419144</v>
      </c>
      <c r="L3517" s="140">
        <v>3397699168.9926195</v>
      </c>
      <c r="M3517" s="140">
        <v>4033724117.673233</v>
      </c>
      <c r="N3517" s="140">
        <v>0</v>
      </c>
      <c r="O3517" s="140">
        <v>0</v>
      </c>
      <c r="P3517" s="140">
        <v>15789677452.610243</v>
      </c>
      <c r="Q3517" s="140">
        <v>55732964573.143051</v>
      </c>
      <c r="R3517" s="140">
        <v>36152014129.718849</v>
      </c>
      <c r="S3517" s="140">
        <v>19580950443.424202</v>
      </c>
      <c r="T3517" s="140">
        <v>12619185.179378415</v>
      </c>
      <c r="U3517" s="140">
        <v>12619185.179378415</v>
      </c>
      <c r="V3517" s="140">
        <v>0</v>
      </c>
      <c r="W3517" s="140">
        <v>0</v>
      </c>
      <c r="X3517" s="140">
        <v>12619185.179378415</v>
      </c>
      <c r="Y3517" s="140">
        <v>0</v>
      </c>
      <c r="Z3517" s="140">
        <v>134292492862.35902</v>
      </c>
      <c r="AA3517" s="140">
        <v>103718418054.1291</v>
      </c>
      <c r="AB3517" s="140">
        <v>76776189155.695038</v>
      </c>
      <c r="AC3517" s="140">
        <v>26942228898.434063</v>
      </c>
      <c r="AD3517" s="140">
        <v>30574074808.229927</v>
      </c>
      <c r="AE3517" s="140">
        <v>22632055085.066719</v>
      </c>
      <c r="AF3517" s="140">
        <v>7942019723.1631603</v>
      </c>
      <c r="AG3517" s="140">
        <v>-2615207424.0652623</v>
      </c>
      <c r="AH3517" s="140">
        <v>25744500</v>
      </c>
      <c r="AI3517" s="44"/>
      <c r="AK3517" s="44"/>
      <c r="AL3517" s="4"/>
    </row>
    <row r="3518" spans="1:38" x14ac:dyDescent="0.35">
      <c r="A3518" s="140" t="s">
        <v>184</v>
      </c>
      <c r="B3518" s="140" t="s">
        <v>185</v>
      </c>
      <c r="C3518" s="140" t="s">
        <v>2</v>
      </c>
      <c r="D3518" s="140" t="s">
        <v>3</v>
      </c>
      <c r="E3518" s="140" t="s">
        <v>535</v>
      </c>
      <c r="F3518" s="140">
        <v>2006</v>
      </c>
      <c r="G3518" s="140" t="s">
        <v>2973</v>
      </c>
      <c r="H3518" s="140">
        <v>283313624877.12659</v>
      </c>
      <c r="I3518" s="140">
        <v>68506520265.437103</v>
      </c>
      <c r="J3518" s="140">
        <v>81253515559.233734</v>
      </c>
      <c r="K3518" s="140">
        <v>81237145299.468704</v>
      </c>
      <c r="L3518" s="140">
        <v>3525295950.4866405</v>
      </c>
      <c r="M3518" s="140">
        <v>4032655501.2023244</v>
      </c>
      <c r="N3518" s="140">
        <v>0</v>
      </c>
      <c r="O3518" s="140">
        <v>0</v>
      </c>
      <c r="P3518" s="140">
        <v>16086383336.812799</v>
      </c>
      <c r="Q3518" s="140">
        <v>57592810510.966934</v>
      </c>
      <c r="R3518" s="140">
        <v>37936898204.37294</v>
      </c>
      <c r="S3518" s="140">
        <v>19655912306.593994</v>
      </c>
      <c r="T3518" s="140">
        <v>16370259.765036805</v>
      </c>
      <c r="U3518" s="140">
        <v>16370259.765036805</v>
      </c>
      <c r="V3518" s="140">
        <v>0</v>
      </c>
      <c r="W3518" s="140">
        <v>0</v>
      </c>
      <c r="X3518" s="140">
        <v>16370259.765036805</v>
      </c>
      <c r="Y3518" s="140">
        <v>0</v>
      </c>
      <c r="Z3518" s="140">
        <v>135323084491.68076</v>
      </c>
      <c r="AA3518" s="140">
        <v>104484209128.85088</v>
      </c>
      <c r="AB3518" s="140">
        <v>77837779749.219162</v>
      </c>
      <c r="AC3518" s="140">
        <v>26646429379.631718</v>
      </c>
      <c r="AD3518" s="140">
        <v>30838875362.829876</v>
      </c>
      <c r="AE3518" s="140">
        <v>22974089656.412537</v>
      </c>
      <c r="AF3518" s="140">
        <v>7864785706.4173565</v>
      </c>
      <c r="AG3518" s="140">
        <v>-1769495439.2250068</v>
      </c>
      <c r="AH3518" s="140">
        <v>26066693</v>
      </c>
      <c r="AI3518" s="44"/>
      <c r="AK3518" s="44"/>
      <c r="AL3518" s="4"/>
    </row>
    <row r="3519" spans="1:38" x14ac:dyDescent="0.35">
      <c r="A3519" s="140" t="s">
        <v>184</v>
      </c>
      <c r="B3519" s="140" t="s">
        <v>185</v>
      </c>
      <c r="C3519" s="140" t="s">
        <v>2</v>
      </c>
      <c r="D3519" s="140" t="s">
        <v>3</v>
      </c>
      <c r="E3519" s="140" t="s">
        <v>535</v>
      </c>
      <c r="F3519" s="140">
        <v>2007</v>
      </c>
      <c r="G3519" s="140" t="s">
        <v>2974</v>
      </c>
      <c r="H3519" s="140">
        <v>293384373825.74524</v>
      </c>
      <c r="I3519" s="140">
        <v>71911357982.432159</v>
      </c>
      <c r="J3519" s="140">
        <v>84182614414.467056</v>
      </c>
      <c r="K3519" s="140">
        <v>84162953347.044846</v>
      </c>
      <c r="L3519" s="140">
        <v>3839711494.428515</v>
      </c>
      <c r="M3519" s="140">
        <v>4140277274.9192734</v>
      </c>
      <c r="N3519" s="140">
        <v>0</v>
      </c>
      <c r="O3519" s="140">
        <v>0</v>
      </c>
      <c r="P3519" s="140">
        <v>16579136446.857367</v>
      </c>
      <c r="Q3519" s="140">
        <v>59603828130.839699</v>
      </c>
      <c r="R3519" s="140">
        <v>39638718973.40863</v>
      </c>
      <c r="S3519" s="140">
        <v>19965109157.431068</v>
      </c>
      <c r="T3519" s="140">
        <v>19661067.422206182</v>
      </c>
      <c r="U3519" s="140">
        <v>19661067.422206182</v>
      </c>
      <c r="V3519" s="140">
        <v>0</v>
      </c>
      <c r="W3519" s="140">
        <v>0</v>
      </c>
      <c r="X3519" s="140">
        <v>19661067.422206182</v>
      </c>
      <c r="Y3519" s="140">
        <v>0</v>
      </c>
      <c r="Z3519" s="140">
        <v>138918318580.91217</v>
      </c>
      <c r="AA3519" s="140">
        <v>107239674374.50745</v>
      </c>
      <c r="AB3519" s="140">
        <v>79967856177.584808</v>
      </c>
      <c r="AC3519" s="140">
        <v>27271818196.922646</v>
      </c>
      <c r="AD3519" s="140">
        <v>31678644206.40469</v>
      </c>
      <c r="AE3519" s="140">
        <v>23622537820.768009</v>
      </c>
      <c r="AF3519" s="140">
        <v>8056106385.6366482</v>
      </c>
      <c r="AG3519" s="140">
        <v>-1627917152.0661378</v>
      </c>
      <c r="AH3519" s="140">
        <v>26382581</v>
      </c>
      <c r="AI3519" s="44"/>
      <c r="AK3519" s="44"/>
      <c r="AL3519" s="4"/>
    </row>
    <row r="3520" spans="1:38" x14ac:dyDescent="0.35">
      <c r="A3520" s="140" t="s">
        <v>184</v>
      </c>
      <c r="B3520" s="140" t="s">
        <v>185</v>
      </c>
      <c r="C3520" s="140" t="s">
        <v>2</v>
      </c>
      <c r="D3520" s="140" t="s">
        <v>3</v>
      </c>
      <c r="E3520" s="140" t="s">
        <v>535</v>
      </c>
      <c r="F3520" s="140">
        <v>2008</v>
      </c>
      <c r="G3520" s="140" t="s">
        <v>2975</v>
      </c>
      <c r="H3520" s="140">
        <v>309177467612.86707</v>
      </c>
      <c r="I3520" s="140">
        <v>75236480924.194183</v>
      </c>
      <c r="J3520" s="140">
        <v>84184252962.060974</v>
      </c>
      <c r="K3520" s="140">
        <v>84156359763.373123</v>
      </c>
      <c r="L3520" s="140">
        <v>3907983269.3907428</v>
      </c>
      <c r="M3520" s="140">
        <v>4264728601.9618216</v>
      </c>
      <c r="N3520" s="140">
        <v>0</v>
      </c>
      <c r="O3520" s="140">
        <v>0</v>
      </c>
      <c r="P3520" s="140">
        <v>16493113417.947153</v>
      </c>
      <c r="Q3520" s="140">
        <v>59490534474.07341</v>
      </c>
      <c r="R3520" s="140">
        <v>39911777137.463165</v>
      </c>
      <c r="S3520" s="140">
        <v>19578757336.610245</v>
      </c>
      <c r="T3520" s="140">
        <v>27893198.687845767</v>
      </c>
      <c r="U3520" s="140">
        <v>27893198.687845767</v>
      </c>
      <c r="V3520" s="140">
        <v>0</v>
      </c>
      <c r="W3520" s="140">
        <v>0</v>
      </c>
      <c r="X3520" s="140">
        <v>27893198.687845767</v>
      </c>
      <c r="Y3520" s="140">
        <v>0</v>
      </c>
      <c r="Z3520" s="140">
        <v>150321684916.17691</v>
      </c>
      <c r="AA3520" s="140">
        <v>115945263502.92822</v>
      </c>
      <c r="AB3520" s="140">
        <v>87729665495.897156</v>
      </c>
      <c r="AC3520" s="140">
        <v>28215598007.031075</v>
      </c>
      <c r="AD3520" s="140">
        <v>34376421413.248672</v>
      </c>
      <c r="AE3520" s="140">
        <v>26010824939.426029</v>
      </c>
      <c r="AF3520" s="140">
        <v>8365596473.8225288</v>
      </c>
      <c r="AG3520" s="140">
        <v>-564951189.56499898</v>
      </c>
      <c r="AH3520" s="140">
        <v>26666576</v>
      </c>
      <c r="AI3520" s="44"/>
      <c r="AK3520" s="44"/>
      <c r="AL3520" s="4"/>
    </row>
    <row r="3521" spans="1:38" x14ac:dyDescent="0.35">
      <c r="A3521" s="140" t="s">
        <v>184</v>
      </c>
      <c r="B3521" s="140" t="s">
        <v>185</v>
      </c>
      <c r="C3521" s="140" t="s">
        <v>2</v>
      </c>
      <c r="D3521" s="140" t="s">
        <v>3</v>
      </c>
      <c r="E3521" s="140" t="s">
        <v>535</v>
      </c>
      <c r="F3521" s="140">
        <v>2009</v>
      </c>
      <c r="G3521" s="140" t="s">
        <v>2976</v>
      </c>
      <c r="H3521" s="140">
        <v>296760533080.27087</v>
      </c>
      <c r="I3521" s="140">
        <v>78355890928.053574</v>
      </c>
      <c r="J3521" s="140">
        <v>88355694326.458405</v>
      </c>
      <c r="K3521" s="140">
        <v>88326754585.099884</v>
      </c>
      <c r="L3521" s="140">
        <v>4140930791.9535346</v>
      </c>
      <c r="M3521" s="140">
        <v>4355204586.975131</v>
      </c>
      <c r="N3521" s="140">
        <v>0</v>
      </c>
      <c r="O3521" s="140">
        <v>0</v>
      </c>
      <c r="P3521" s="140">
        <v>17570858787.632698</v>
      </c>
      <c r="Q3521" s="140">
        <v>62259760418.538513</v>
      </c>
      <c r="R3521" s="140">
        <v>41694084229.116821</v>
      </c>
      <c r="S3521" s="140">
        <v>20565676189.421696</v>
      </c>
      <c r="T3521" s="140">
        <v>28939741.358528227</v>
      </c>
      <c r="U3521" s="140">
        <v>28939741.358528227</v>
      </c>
      <c r="V3521" s="140">
        <v>0</v>
      </c>
      <c r="W3521" s="140">
        <v>0</v>
      </c>
      <c r="X3521" s="140">
        <v>28939741.358528227</v>
      </c>
      <c r="Y3521" s="140">
        <v>0</v>
      </c>
      <c r="Z3521" s="140">
        <v>130283915675.87347</v>
      </c>
      <c r="AA3521" s="140">
        <v>104476836543.15862</v>
      </c>
      <c r="AB3521" s="140">
        <v>79421461057.27446</v>
      </c>
      <c r="AC3521" s="140">
        <v>25055375485.883972</v>
      </c>
      <c r="AD3521" s="140">
        <v>25807079132.714844</v>
      </c>
      <c r="AE3521" s="140">
        <v>19618089503.449272</v>
      </c>
      <c r="AF3521" s="140">
        <v>6188989629.2656898</v>
      </c>
      <c r="AG3521" s="140">
        <v>-234967850.11451939</v>
      </c>
      <c r="AH3521" s="140">
        <v>26883535</v>
      </c>
      <c r="AI3521" s="44"/>
      <c r="AK3521" s="44"/>
      <c r="AL3521" s="4"/>
    </row>
    <row r="3522" spans="1:38" x14ac:dyDescent="0.35">
      <c r="A3522" s="140" t="s">
        <v>184</v>
      </c>
      <c r="B3522" s="140" t="s">
        <v>185</v>
      </c>
      <c r="C3522" s="140" t="s">
        <v>2</v>
      </c>
      <c r="D3522" s="140" t="s">
        <v>3</v>
      </c>
      <c r="E3522" s="140" t="s">
        <v>535</v>
      </c>
      <c r="F3522" s="140">
        <v>2010</v>
      </c>
      <c r="G3522" s="140" t="s">
        <v>2977</v>
      </c>
      <c r="H3522" s="140">
        <v>301716726881.1073</v>
      </c>
      <c r="I3522" s="140">
        <v>82098463374.25116</v>
      </c>
      <c r="J3522" s="140">
        <v>85558999976.475082</v>
      </c>
      <c r="K3522" s="140">
        <v>85527941454.663818</v>
      </c>
      <c r="L3522" s="140">
        <v>4885325250.5599327</v>
      </c>
      <c r="M3522" s="140">
        <v>4215717791.0819726</v>
      </c>
      <c r="N3522" s="140">
        <v>0</v>
      </c>
      <c r="O3522" s="140">
        <v>0</v>
      </c>
      <c r="P3522" s="140">
        <v>10824595414.95052</v>
      </c>
      <c r="Q3522" s="140">
        <v>65602302998.071396</v>
      </c>
      <c r="R3522" s="140">
        <v>44053233188.183418</v>
      </c>
      <c r="S3522" s="140">
        <v>21549069809.887974</v>
      </c>
      <c r="T3522" s="140">
        <v>31058521.811269626</v>
      </c>
      <c r="U3522" s="140">
        <v>31058521.811269626</v>
      </c>
      <c r="V3522" s="140">
        <v>0</v>
      </c>
      <c r="W3522" s="140">
        <v>0</v>
      </c>
      <c r="X3522" s="140">
        <v>31058521.811269626</v>
      </c>
      <c r="Y3522" s="140">
        <v>0</v>
      </c>
      <c r="Z3522" s="140">
        <v>134001944509.19064</v>
      </c>
      <c r="AA3522" s="140">
        <v>107117110901.53731</v>
      </c>
      <c r="AB3522" s="140">
        <v>80718626444.398911</v>
      </c>
      <c r="AC3522" s="140">
        <v>26398484457.138401</v>
      </c>
      <c r="AD3522" s="140">
        <v>26884833607.653332</v>
      </c>
      <c r="AE3522" s="140">
        <v>20259198766.019371</v>
      </c>
      <c r="AF3522" s="140">
        <v>6625634841.6338987</v>
      </c>
      <c r="AG3522" s="140">
        <v>57319021.190335594</v>
      </c>
      <c r="AH3522" s="140">
        <v>27013212</v>
      </c>
      <c r="AI3522" s="44"/>
      <c r="AK3522" s="44"/>
      <c r="AL3522" s="4"/>
    </row>
    <row r="3523" spans="1:38" x14ac:dyDescent="0.35">
      <c r="A3523" s="140" t="s">
        <v>184</v>
      </c>
      <c r="B3523" s="140" t="s">
        <v>185</v>
      </c>
      <c r="C3523" s="140" t="s">
        <v>2</v>
      </c>
      <c r="D3523" s="140" t="s">
        <v>3</v>
      </c>
      <c r="E3523" s="140" t="s">
        <v>535</v>
      </c>
      <c r="F3523" s="140">
        <v>2011</v>
      </c>
      <c r="G3523" s="140" t="s">
        <v>2978</v>
      </c>
      <c r="H3523" s="140">
        <v>322010755349.2959</v>
      </c>
      <c r="I3523" s="140">
        <v>85447355223.380783</v>
      </c>
      <c r="J3523" s="140">
        <v>97387150970.787308</v>
      </c>
      <c r="K3523" s="140">
        <v>97355419594.528488</v>
      </c>
      <c r="L3523" s="140">
        <v>5258443884.9506025</v>
      </c>
      <c r="M3523" s="140">
        <v>4195739856.7632108</v>
      </c>
      <c r="N3523" s="140">
        <v>0</v>
      </c>
      <c r="O3523" s="140">
        <v>0</v>
      </c>
      <c r="P3523" s="140">
        <v>19651662689.080856</v>
      </c>
      <c r="Q3523" s="140">
        <v>68249573163.73381</v>
      </c>
      <c r="R3523" s="140">
        <v>45871092665.211861</v>
      </c>
      <c r="S3523" s="140">
        <v>22378480498.52195</v>
      </c>
      <c r="T3523" s="140">
        <v>31731376.258821342</v>
      </c>
      <c r="U3523" s="140">
        <v>31731376.258821342</v>
      </c>
      <c r="V3523" s="140">
        <v>0</v>
      </c>
      <c r="W3523" s="140">
        <v>0</v>
      </c>
      <c r="X3523" s="140">
        <v>31731376.258821342</v>
      </c>
      <c r="Y3523" s="140">
        <v>0</v>
      </c>
      <c r="Z3523" s="140">
        <v>138628281308.69086</v>
      </c>
      <c r="AA3523" s="140">
        <v>109902674486.13542</v>
      </c>
      <c r="AB3523" s="140">
        <v>81606786057.330917</v>
      </c>
      <c r="AC3523" s="140">
        <v>28295888428.804501</v>
      </c>
      <c r="AD3523" s="140">
        <v>28725606822.555447</v>
      </c>
      <c r="AE3523" s="140">
        <v>21329821692.655865</v>
      </c>
      <c r="AF3523" s="140">
        <v>7395785129.8993931</v>
      </c>
      <c r="AG3523" s="140">
        <v>547967846.43688476</v>
      </c>
      <c r="AH3523" s="140">
        <v>27041437</v>
      </c>
      <c r="AI3523" s="44"/>
      <c r="AK3523" s="44"/>
      <c r="AL3523" s="4"/>
    </row>
    <row r="3524" spans="1:38" x14ac:dyDescent="0.35">
      <c r="A3524" s="140" t="s">
        <v>184</v>
      </c>
      <c r="B3524" s="140" t="s">
        <v>185</v>
      </c>
      <c r="C3524" s="140" t="s">
        <v>2</v>
      </c>
      <c r="D3524" s="140" t="s">
        <v>3</v>
      </c>
      <c r="E3524" s="140" t="s">
        <v>535</v>
      </c>
      <c r="F3524" s="140">
        <v>2012</v>
      </c>
      <c r="G3524" s="140" t="s">
        <v>2979</v>
      </c>
      <c r="H3524" s="140">
        <v>334075776312.88831</v>
      </c>
      <c r="I3524" s="140">
        <v>88203179226.127548</v>
      </c>
      <c r="J3524" s="140">
        <v>101842144351.93849</v>
      </c>
      <c r="K3524" s="140">
        <v>101810364932.2359</v>
      </c>
      <c r="L3524" s="140">
        <v>5286812687.5899496</v>
      </c>
      <c r="M3524" s="140">
        <v>4164402015.2892723</v>
      </c>
      <c r="N3524" s="140">
        <v>0</v>
      </c>
      <c r="O3524" s="140">
        <v>0</v>
      </c>
      <c r="P3524" s="140">
        <v>21344283200.603214</v>
      </c>
      <c r="Q3524" s="140">
        <v>71014867028.753464</v>
      </c>
      <c r="R3524" s="140">
        <v>47052242803.316696</v>
      </c>
      <c r="S3524" s="140">
        <v>23962624225.436771</v>
      </c>
      <c r="T3524" s="140">
        <v>31779419.702594329</v>
      </c>
      <c r="U3524" s="140">
        <v>31779419.702594329</v>
      </c>
      <c r="V3524" s="140">
        <v>0</v>
      </c>
      <c r="W3524" s="140">
        <v>0</v>
      </c>
      <c r="X3524" s="140">
        <v>31779419.702594329</v>
      </c>
      <c r="Y3524" s="140">
        <v>0</v>
      </c>
      <c r="Z3524" s="140">
        <v>143597495416.48276</v>
      </c>
      <c r="AA3524" s="140">
        <v>112762056349.97346</v>
      </c>
      <c r="AB3524" s="140">
        <v>83478172129.602295</v>
      </c>
      <c r="AC3524" s="140">
        <v>29283884220.371155</v>
      </c>
      <c r="AD3524" s="140">
        <v>30835439066.509315</v>
      </c>
      <c r="AE3524" s="140">
        <v>22827590888.347004</v>
      </c>
      <c r="AF3524" s="140">
        <v>8007848178.1622934</v>
      </c>
      <c r="AG3524" s="140">
        <v>432957318.33951116</v>
      </c>
      <c r="AH3524" s="140">
        <v>26989862</v>
      </c>
      <c r="AI3524" s="44"/>
      <c r="AK3524" s="44"/>
      <c r="AL3524" s="4"/>
    </row>
    <row r="3525" spans="1:38" x14ac:dyDescent="0.35">
      <c r="A3525" s="140" t="s">
        <v>184</v>
      </c>
      <c r="B3525" s="140" t="s">
        <v>185</v>
      </c>
      <c r="C3525" s="140" t="s">
        <v>2</v>
      </c>
      <c r="D3525" s="140" t="s">
        <v>3</v>
      </c>
      <c r="E3525" s="140" t="s">
        <v>535</v>
      </c>
      <c r="F3525" s="140">
        <v>2013</v>
      </c>
      <c r="G3525" s="140" t="s">
        <v>2980</v>
      </c>
      <c r="H3525" s="140">
        <v>350774429909.80377</v>
      </c>
      <c r="I3525" s="140">
        <v>91824293129.350922</v>
      </c>
      <c r="J3525" s="140">
        <v>109253467777.46674</v>
      </c>
      <c r="K3525" s="140">
        <v>109227110228.85863</v>
      </c>
      <c r="L3525" s="140">
        <v>5382374600.37953</v>
      </c>
      <c r="M3525" s="140">
        <v>4243183871.8850732</v>
      </c>
      <c r="N3525" s="140">
        <v>0</v>
      </c>
      <c r="O3525" s="140">
        <v>0</v>
      </c>
      <c r="P3525" s="140">
        <v>23416523557.236511</v>
      </c>
      <c r="Q3525" s="140">
        <v>76185028199.357513</v>
      </c>
      <c r="R3525" s="140">
        <v>50257924827.297966</v>
      </c>
      <c r="S3525" s="140">
        <v>25927103372.05954</v>
      </c>
      <c r="T3525" s="140">
        <v>26357548.608103342</v>
      </c>
      <c r="U3525" s="140">
        <v>26357548.608103342</v>
      </c>
      <c r="V3525" s="140">
        <v>0</v>
      </c>
      <c r="W3525" s="140">
        <v>0</v>
      </c>
      <c r="X3525" s="140">
        <v>26357548.608103342</v>
      </c>
      <c r="Y3525" s="140">
        <v>0</v>
      </c>
      <c r="Z3525" s="140">
        <v>148001904154.35574</v>
      </c>
      <c r="AA3525" s="140">
        <v>115063713655.08676</v>
      </c>
      <c r="AB3525" s="140">
        <v>85654325181.559296</v>
      </c>
      <c r="AC3525" s="140">
        <v>29409388473.527458</v>
      </c>
      <c r="AD3525" s="140">
        <v>32938190499.26897</v>
      </c>
      <c r="AE3525" s="140">
        <v>24519445707.911232</v>
      </c>
      <c r="AF3525" s="140">
        <v>8418744791.3578777</v>
      </c>
      <c r="AG3525" s="140">
        <v>1694764848.6303971</v>
      </c>
      <c r="AH3525" s="140">
        <v>26917906</v>
      </c>
      <c r="AI3525" s="44"/>
      <c r="AK3525" s="44"/>
      <c r="AL3525" s="4"/>
    </row>
    <row r="3526" spans="1:38" x14ac:dyDescent="0.35">
      <c r="A3526" s="140" t="s">
        <v>184</v>
      </c>
      <c r="B3526" s="140" t="s">
        <v>185</v>
      </c>
      <c r="C3526" s="140" t="s">
        <v>2</v>
      </c>
      <c r="D3526" s="140" t="s">
        <v>3</v>
      </c>
      <c r="E3526" s="140" t="s">
        <v>535</v>
      </c>
      <c r="F3526" s="140">
        <v>2014</v>
      </c>
      <c r="G3526" s="140" t="s">
        <v>2981</v>
      </c>
      <c r="H3526" s="140">
        <v>364960039143.70062</v>
      </c>
      <c r="I3526" s="140">
        <v>96051081038.06897</v>
      </c>
      <c r="J3526" s="140">
        <v>110792022082.34196</v>
      </c>
      <c r="K3526" s="140">
        <v>110765995961.90897</v>
      </c>
      <c r="L3526" s="140">
        <v>5571888132.8996859</v>
      </c>
      <c r="M3526" s="140">
        <v>4255851392.0532017</v>
      </c>
      <c r="N3526" s="140">
        <v>0</v>
      </c>
      <c r="O3526" s="140">
        <v>0</v>
      </c>
      <c r="P3526" s="140">
        <v>24134190063.176006</v>
      </c>
      <c r="Q3526" s="140">
        <v>76804066373.78006</v>
      </c>
      <c r="R3526" s="140">
        <v>50440873015.642906</v>
      </c>
      <c r="S3526" s="140">
        <v>26363193358.137161</v>
      </c>
      <c r="T3526" s="140">
        <v>26026120.433003306</v>
      </c>
      <c r="U3526" s="140">
        <v>26026120.433003306</v>
      </c>
      <c r="V3526" s="140">
        <v>0</v>
      </c>
      <c r="W3526" s="140">
        <v>0</v>
      </c>
      <c r="X3526" s="140">
        <v>26026120.433003306</v>
      </c>
      <c r="Y3526" s="140">
        <v>0</v>
      </c>
      <c r="Z3526" s="140">
        <v>155873657701.18924</v>
      </c>
      <c r="AA3526" s="140">
        <v>120113055213.69099</v>
      </c>
      <c r="AB3526" s="140">
        <v>90488720238.557877</v>
      </c>
      <c r="AC3526" s="140">
        <v>29624334975.132877</v>
      </c>
      <c r="AD3526" s="140">
        <v>35760602487.49826</v>
      </c>
      <c r="AE3526" s="140">
        <v>26940711384.757774</v>
      </c>
      <c r="AF3526" s="140">
        <v>8819891102.7406025</v>
      </c>
      <c r="AG3526" s="140">
        <v>2243278322.100554</v>
      </c>
      <c r="AH3526" s="140">
        <v>26906926</v>
      </c>
      <c r="AI3526" s="44"/>
      <c r="AK3526" s="44"/>
      <c r="AL3526" s="4"/>
    </row>
    <row r="3527" spans="1:38" x14ac:dyDescent="0.35">
      <c r="A3527" s="140" t="s">
        <v>184</v>
      </c>
      <c r="B3527" s="140" t="s">
        <v>185</v>
      </c>
      <c r="C3527" s="140" t="s">
        <v>2</v>
      </c>
      <c r="D3527" s="140" t="s">
        <v>3</v>
      </c>
      <c r="E3527" s="140" t="s">
        <v>535</v>
      </c>
      <c r="F3527" s="140">
        <v>2015</v>
      </c>
      <c r="G3527" s="140" t="s">
        <v>2982</v>
      </c>
      <c r="H3527" s="140">
        <v>367891012990.42688</v>
      </c>
      <c r="I3527" s="140">
        <v>101567605537.71141</v>
      </c>
      <c r="J3527" s="140">
        <v>99107971822.493973</v>
      </c>
      <c r="K3527" s="140">
        <v>99084024534.692947</v>
      </c>
      <c r="L3527" s="140">
        <v>5473771169.9750652</v>
      </c>
      <c r="M3527" s="140">
        <v>4191991221.3647332</v>
      </c>
      <c r="N3527" s="140">
        <v>0</v>
      </c>
      <c r="O3527" s="140">
        <v>0</v>
      </c>
      <c r="P3527" s="140">
        <v>11694165608.018854</v>
      </c>
      <c r="Q3527" s="140">
        <v>77724096535.33429</v>
      </c>
      <c r="R3527" s="140">
        <v>50821032747.568565</v>
      </c>
      <c r="S3527" s="140">
        <v>26903063787.76572</v>
      </c>
      <c r="T3527" s="140">
        <v>23947287.801022712</v>
      </c>
      <c r="U3527" s="140">
        <v>23947287.801022712</v>
      </c>
      <c r="V3527" s="140">
        <v>0</v>
      </c>
      <c r="W3527" s="140">
        <v>0</v>
      </c>
      <c r="X3527" s="140">
        <v>23947287.801022712</v>
      </c>
      <c r="Y3527" s="140">
        <v>0</v>
      </c>
      <c r="Z3527" s="140">
        <v>162858687620.52734</v>
      </c>
      <c r="AA3527" s="140">
        <v>124539480305.57959</v>
      </c>
      <c r="AB3527" s="140">
        <v>94849316528.198822</v>
      </c>
      <c r="AC3527" s="140">
        <v>29690163777.380524</v>
      </c>
      <c r="AD3527" s="140">
        <v>38319207314.947731</v>
      </c>
      <c r="AE3527" s="140">
        <v>29183923160.809364</v>
      </c>
      <c r="AF3527" s="140">
        <v>9135284154.1384659</v>
      </c>
      <c r="AG3527" s="140">
        <v>4356748009.6941319</v>
      </c>
      <c r="AH3527" s="140">
        <v>27015031</v>
      </c>
      <c r="AI3527" s="44"/>
      <c r="AK3527" s="44"/>
      <c r="AL3527" s="4"/>
    </row>
    <row r="3528" spans="1:38" x14ac:dyDescent="0.35">
      <c r="A3528" s="140" t="s">
        <v>184</v>
      </c>
      <c r="B3528" s="140" t="s">
        <v>185</v>
      </c>
      <c r="C3528" s="140" t="s">
        <v>2</v>
      </c>
      <c r="D3528" s="140" t="s">
        <v>3</v>
      </c>
      <c r="E3528" s="140" t="s">
        <v>535</v>
      </c>
      <c r="F3528" s="140">
        <v>2016</v>
      </c>
      <c r="G3528" s="140" t="s">
        <v>2983</v>
      </c>
      <c r="H3528" s="140">
        <v>392551037863.44397</v>
      </c>
      <c r="I3528" s="140">
        <v>105486609386.88313</v>
      </c>
      <c r="J3528" s="140">
        <v>114780013290.0789</v>
      </c>
      <c r="K3528" s="140">
        <v>114757031536.3745</v>
      </c>
      <c r="L3528" s="140">
        <v>5735316219.1293526</v>
      </c>
      <c r="M3528" s="140">
        <v>4197189714.4736638</v>
      </c>
      <c r="N3528" s="140">
        <v>0</v>
      </c>
      <c r="O3528" s="140">
        <v>0</v>
      </c>
      <c r="P3528" s="140">
        <v>26538075755.783371</v>
      </c>
      <c r="Q3528" s="140">
        <v>78286449846.988113</v>
      </c>
      <c r="R3528" s="140">
        <v>50156105468.134918</v>
      </c>
      <c r="S3528" s="140">
        <v>28130344378.853191</v>
      </c>
      <c r="T3528" s="140">
        <v>22981753.704403289</v>
      </c>
      <c r="U3528" s="140">
        <v>21962538.11994268</v>
      </c>
      <c r="V3528" s="140">
        <v>0</v>
      </c>
      <c r="W3528" s="140">
        <v>0</v>
      </c>
      <c r="X3528" s="140">
        <v>21962538.11994268</v>
      </c>
      <c r="Y3528" s="140">
        <v>1019215.5844606078</v>
      </c>
      <c r="Z3528" s="140">
        <v>167591038202.55933</v>
      </c>
      <c r="AA3528" s="140">
        <v>128368984209.5507</v>
      </c>
      <c r="AB3528" s="140">
        <v>97877865645.064972</v>
      </c>
      <c r="AC3528" s="140">
        <v>30491118564.485722</v>
      </c>
      <c r="AD3528" s="140">
        <v>39222053993.008896</v>
      </c>
      <c r="AE3528" s="140">
        <v>29905751414.098843</v>
      </c>
      <c r="AF3528" s="140">
        <v>9316302578.9099503</v>
      </c>
      <c r="AG3528" s="140">
        <v>4693376983.9225616</v>
      </c>
      <c r="AH3528" s="140">
        <v>27261131</v>
      </c>
      <c r="AI3528" s="44"/>
      <c r="AK3528" s="44"/>
      <c r="AL3528" s="4"/>
    </row>
    <row r="3529" spans="1:38" x14ac:dyDescent="0.35">
      <c r="A3529" s="140" t="s">
        <v>184</v>
      </c>
      <c r="B3529" s="140" t="s">
        <v>185</v>
      </c>
      <c r="C3529" s="140" t="s">
        <v>2</v>
      </c>
      <c r="D3529" s="140" t="s">
        <v>3</v>
      </c>
      <c r="E3529" s="140" t="s">
        <v>535</v>
      </c>
      <c r="F3529" s="140">
        <v>2017</v>
      </c>
      <c r="G3529" s="140" t="s">
        <v>2984</v>
      </c>
      <c r="H3529" s="140">
        <v>393805250508.76166</v>
      </c>
      <c r="I3529" s="140">
        <v>111410636190.83125</v>
      </c>
      <c r="J3529" s="140">
        <v>99970241682.863907</v>
      </c>
      <c r="K3529" s="140">
        <v>99947251378.417709</v>
      </c>
      <c r="L3529" s="140">
        <v>5735967361.6900387</v>
      </c>
      <c r="M3529" s="140">
        <v>4196755805.7892962</v>
      </c>
      <c r="N3529" s="140">
        <v>0</v>
      </c>
      <c r="O3529" s="140">
        <v>0</v>
      </c>
      <c r="P3529" s="140">
        <v>11242823465.238148</v>
      </c>
      <c r="Q3529" s="140">
        <v>78771704745.700241</v>
      </c>
      <c r="R3529" s="140">
        <v>50223823033.141762</v>
      </c>
      <c r="S3529" s="140">
        <v>28547881712.558475</v>
      </c>
      <c r="T3529" s="140">
        <v>22990304.446191505</v>
      </c>
      <c r="U3529" s="140">
        <v>22990304.446191505</v>
      </c>
      <c r="V3529" s="140">
        <v>0</v>
      </c>
      <c r="W3529" s="140">
        <v>0</v>
      </c>
      <c r="X3529" s="140">
        <v>22990304.446191505</v>
      </c>
      <c r="Y3529" s="140">
        <v>0</v>
      </c>
      <c r="Z3529" s="140">
        <v>178558058180.03802</v>
      </c>
      <c r="AA3529" s="140">
        <v>137083382126.49103</v>
      </c>
      <c r="AB3529" s="140">
        <v>104306075670.82864</v>
      </c>
      <c r="AC3529" s="140">
        <v>32777306455.662373</v>
      </c>
      <c r="AD3529" s="140">
        <v>41474676053.547005</v>
      </c>
      <c r="AE3529" s="140">
        <v>31557878363.933369</v>
      </c>
      <c r="AF3529" s="140">
        <v>9916797689.6137981</v>
      </c>
      <c r="AG3529" s="140">
        <v>3866314455.0284333</v>
      </c>
      <c r="AH3529" s="140">
        <v>27627124</v>
      </c>
      <c r="AI3529" s="44"/>
      <c r="AK3529" s="44"/>
      <c r="AL3529" s="4"/>
    </row>
    <row r="3530" spans="1:38" x14ac:dyDescent="0.35">
      <c r="A3530" s="140" t="s">
        <v>184</v>
      </c>
      <c r="B3530" s="140" t="s">
        <v>185</v>
      </c>
      <c r="C3530" s="140" t="s">
        <v>2</v>
      </c>
      <c r="D3530" s="140" t="s">
        <v>3</v>
      </c>
      <c r="E3530" s="140" t="s">
        <v>535</v>
      </c>
      <c r="F3530" s="140">
        <v>2018</v>
      </c>
      <c r="G3530" s="140" t="s">
        <v>2985</v>
      </c>
      <c r="H3530" s="140">
        <v>429193072581.54114</v>
      </c>
      <c r="I3530" s="140">
        <v>125395263210.98471</v>
      </c>
      <c r="J3530" s="140">
        <v>113621825709.61722</v>
      </c>
      <c r="K3530" s="140">
        <v>113598245350.58197</v>
      </c>
      <c r="L3530" s="140">
        <v>5362707879.0794477</v>
      </c>
      <c r="M3530" s="140">
        <v>4164564459.3884416</v>
      </c>
      <c r="N3530" s="140">
        <v>0</v>
      </c>
      <c r="O3530" s="140">
        <v>0</v>
      </c>
      <c r="P3530" s="140">
        <v>26466325581.136505</v>
      </c>
      <c r="Q3530" s="140">
        <v>77604647430.97757</v>
      </c>
      <c r="R3530" s="140">
        <v>49528700346.363434</v>
      </c>
      <c r="S3530" s="140">
        <v>28075947084.614136</v>
      </c>
      <c r="T3530" s="140">
        <v>23580359.035246167</v>
      </c>
      <c r="U3530" s="140">
        <v>23015561.659458365</v>
      </c>
      <c r="V3530" s="140">
        <v>0</v>
      </c>
      <c r="W3530" s="140">
        <v>0</v>
      </c>
      <c r="X3530" s="140">
        <v>23015561.659458365</v>
      </c>
      <c r="Y3530" s="140">
        <v>564797.37578780146</v>
      </c>
      <c r="Z3530" s="140">
        <v>188720943660.93912</v>
      </c>
      <c r="AA3530" s="140">
        <v>145412693059.45129</v>
      </c>
      <c r="AB3530" s="140">
        <v>110643807662.71637</v>
      </c>
      <c r="AC3530" s="140">
        <v>34768885396.734909</v>
      </c>
      <c r="AD3530" s="140">
        <v>43308250601.487556</v>
      </c>
      <c r="AE3530" s="140">
        <v>32953036278.618534</v>
      </c>
      <c r="AF3530" s="140">
        <v>10355214322.869135</v>
      </c>
      <c r="AG3530" s="140">
        <v>1455040000</v>
      </c>
      <c r="AH3530" s="140">
        <v>28087871</v>
      </c>
      <c r="AI3530" s="44"/>
      <c r="AK3530" s="44"/>
      <c r="AL3530" s="4"/>
    </row>
    <row r="3531" spans="1:38" x14ac:dyDescent="0.35">
      <c r="A3531" s="140" t="s">
        <v>4589</v>
      </c>
      <c r="B3531" s="140" t="s">
        <v>4590</v>
      </c>
      <c r="C3531" s="140" t="s">
        <v>6</v>
      </c>
      <c r="D3531" s="140" t="s">
        <v>9</v>
      </c>
      <c r="E3531" s="140" t="s">
        <v>535</v>
      </c>
      <c r="F3531" s="140">
        <v>1995</v>
      </c>
      <c r="G3531" s="140" t="s">
        <v>5725</v>
      </c>
      <c r="H3531" s="140" t="s">
        <v>728</v>
      </c>
      <c r="I3531" s="140" t="s">
        <v>728</v>
      </c>
      <c r="J3531" s="140" t="s">
        <v>728</v>
      </c>
      <c r="K3531" s="140">
        <v>5463985.8670144659</v>
      </c>
      <c r="L3531" s="140" t="s">
        <v>728</v>
      </c>
      <c r="M3531" s="140">
        <v>0</v>
      </c>
      <c r="N3531" s="140">
        <v>0</v>
      </c>
      <c r="O3531" s="140">
        <v>5463985.8670144659</v>
      </c>
      <c r="P3531" s="140">
        <v>0</v>
      </c>
      <c r="Q3531" s="140" t="s">
        <v>728</v>
      </c>
      <c r="R3531" s="140" t="s">
        <v>728</v>
      </c>
      <c r="S3531" s="140" t="s">
        <v>728</v>
      </c>
      <c r="T3531" s="140">
        <v>0</v>
      </c>
      <c r="U3531" s="140">
        <v>0</v>
      </c>
      <c r="V3531" s="140">
        <v>0</v>
      </c>
      <c r="W3531" s="140">
        <v>0</v>
      </c>
      <c r="X3531" s="140">
        <v>0</v>
      </c>
      <c r="Y3531" s="140">
        <v>0</v>
      </c>
      <c r="Z3531" s="140" t="s">
        <v>728</v>
      </c>
      <c r="AA3531" s="140" t="s">
        <v>728</v>
      </c>
      <c r="AB3531" s="140" t="s">
        <v>728</v>
      </c>
      <c r="AC3531" s="140" t="s">
        <v>728</v>
      </c>
      <c r="AD3531" s="140" t="s">
        <v>728</v>
      </c>
      <c r="AE3531" s="140" t="s">
        <v>728</v>
      </c>
      <c r="AF3531" s="140" t="s">
        <v>728</v>
      </c>
      <c r="AG3531" s="140" t="s">
        <v>728</v>
      </c>
      <c r="AH3531" s="140">
        <v>10628</v>
      </c>
      <c r="AI3531" s="44"/>
      <c r="AK3531" s="44"/>
      <c r="AL3531" s="4"/>
    </row>
    <row r="3532" spans="1:38" x14ac:dyDescent="0.35">
      <c r="A3532" s="140" t="s">
        <v>4589</v>
      </c>
      <c r="B3532" s="140" t="s">
        <v>4590</v>
      </c>
      <c r="C3532" s="140" t="s">
        <v>6</v>
      </c>
      <c r="D3532" s="140" t="s">
        <v>9</v>
      </c>
      <c r="E3532" s="140" t="s">
        <v>535</v>
      </c>
      <c r="F3532" s="140">
        <v>1996</v>
      </c>
      <c r="G3532" s="140" t="s">
        <v>5726</v>
      </c>
      <c r="H3532" s="140" t="s">
        <v>728</v>
      </c>
      <c r="I3532" s="140" t="s">
        <v>728</v>
      </c>
      <c r="J3532" s="140" t="s">
        <v>728</v>
      </c>
      <c r="K3532" s="140">
        <v>8065851.7914910531</v>
      </c>
      <c r="L3532" s="140" t="s">
        <v>728</v>
      </c>
      <c r="M3532" s="140">
        <v>0</v>
      </c>
      <c r="N3532" s="140">
        <v>0</v>
      </c>
      <c r="O3532" s="140">
        <v>8065851.7914910531</v>
      </c>
      <c r="P3532" s="140">
        <v>0</v>
      </c>
      <c r="Q3532" s="140" t="s">
        <v>728</v>
      </c>
      <c r="R3532" s="140" t="s">
        <v>728</v>
      </c>
      <c r="S3532" s="140" t="s">
        <v>728</v>
      </c>
      <c r="T3532" s="140">
        <v>0</v>
      </c>
      <c r="U3532" s="140">
        <v>0</v>
      </c>
      <c r="V3532" s="140">
        <v>0</v>
      </c>
      <c r="W3532" s="140">
        <v>0</v>
      </c>
      <c r="X3532" s="140">
        <v>0</v>
      </c>
      <c r="Y3532" s="140">
        <v>0</v>
      </c>
      <c r="Z3532" s="140" t="s">
        <v>728</v>
      </c>
      <c r="AA3532" s="140" t="s">
        <v>728</v>
      </c>
      <c r="AB3532" s="140" t="s">
        <v>728</v>
      </c>
      <c r="AC3532" s="140" t="s">
        <v>728</v>
      </c>
      <c r="AD3532" s="140" t="s">
        <v>728</v>
      </c>
      <c r="AE3532" s="140" t="s">
        <v>728</v>
      </c>
      <c r="AF3532" s="140" t="s">
        <v>728</v>
      </c>
      <c r="AG3532" s="140" t="s">
        <v>728</v>
      </c>
      <c r="AH3532" s="140">
        <v>10672</v>
      </c>
      <c r="AI3532" s="44"/>
      <c r="AK3532" s="44"/>
      <c r="AL3532" s="4"/>
    </row>
    <row r="3533" spans="1:38" x14ac:dyDescent="0.35">
      <c r="A3533" s="140" t="s">
        <v>4589</v>
      </c>
      <c r="B3533" s="140" t="s">
        <v>4590</v>
      </c>
      <c r="C3533" s="140" t="s">
        <v>6</v>
      </c>
      <c r="D3533" s="140" t="s">
        <v>9</v>
      </c>
      <c r="E3533" s="140" t="s">
        <v>535</v>
      </c>
      <c r="F3533" s="140">
        <v>1997</v>
      </c>
      <c r="G3533" s="140" t="s">
        <v>5727</v>
      </c>
      <c r="H3533" s="140" t="s">
        <v>728</v>
      </c>
      <c r="I3533" s="140" t="s">
        <v>728</v>
      </c>
      <c r="J3533" s="140" t="s">
        <v>728</v>
      </c>
      <c r="K3533" s="140">
        <v>7598692.7634692872</v>
      </c>
      <c r="L3533" s="140" t="s">
        <v>728</v>
      </c>
      <c r="M3533" s="140">
        <v>0</v>
      </c>
      <c r="N3533" s="140">
        <v>0</v>
      </c>
      <c r="O3533" s="140">
        <v>7598692.7634692872</v>
      </c>
      <c r="P3533" s="140">
        <v>0</v>
      </c>
      <c r="Q3533" s="140" t="s">
        <v>728</v>
      </c>
      <c r="R3533" s="140" t="s">
        <v>728</v>
      </c>
      <c r="S3533" s="140" t="s">
        <v>728</v>
      </c>
      <c r="T3533" s="140">
        <v>0</v>
      </c>
      <c r="U3533" s="140">
        <v>0</v>
      </c>
      <c r="V3533" s="140">
        <v>0</v>
      </c>
      <c r="W3533" s="140">
        <v>0</v>
      </c>
      <c r="X3533" s="140">
        <v>0</v>
      </c>
      <c r="Y3533" s="140">
        <v>0</v>
      </c>
      <c r="Z3533" s="140" t="s">
        <v>728</v>
      </c>
      <c r="AA3533" s="140" t="s">
        <v>728</v>
      </c>
      <c r="AB3533" s="140" t="s">
        <v>728</v>
      </c>
      <c r="AC3533" s="140" t="s">
        <v>728</v>
      </c>
      <c r="AD3533" s="140" t="s">
        <v>728</v>
      </c>
      <c r="AE3533" s="140" t="s">
        <v>728</v>
      </c>
      <c r="AF3533" s="140" t="s">
        <v>728</v>
      </c>
      <c r="AG3533" s="140" t="s">
        <v>728</v>
      </c>
      <c r="AH3533" s="140">
        <v>10647</v>
      </c>
      <c r="AI3533" s="44"/>
      <c r="AK3533" s="44"/>
      <c r="AL3533" s="4"/>
    </row>
    <row r="3534" spans="1:38" x14ac:dyDescent="0.35">
      <c r="A3534" s="140" t="s">
        <v>4589</v>
      </c>
      <c r="B3534" s="140" t="s">
        <v>4590</v>
      </c>
      <c r="C3534" s="140" t="s">
        <v>6</v>
      </c>
      <c r="D3534" s="140" t="s">
        <v>9</v>
      </c>
      <c r="E3534" s="140" t="s">
        <v>535</v>
      </c>
      <c r="F3534" s="140">
        <v>1998</v>
      </c>
      <c r="G3534" s="140" t="s">
        <v>5728</v>
      </c>
      <c r="H3534" s="140" t="s">
        <v>728</v>
      </c>
      <c r="I3534" s="140" t="s">
        <v>728</v>
      </c>
      <c r="J3534" s="140" t="s">
        <v>728</v>
      </c>
      <c r="K3534" s="140">
        <v>5840904.261185281</v>
      </c>
      <c r="L3534" s="140" t="s">
        <v>728</v>
      </c>
      <c r="M3534" s="140">
        <v>0</v>
      </c>
      <c r="N3534" s="140">
        <v>0</v>
      </c>
      <c r="O3534" s="140">
        <v>5840904.261185281</v>
      </c>
      <c r="P3534" s="140">
        <v>0</v>
      </c>
      <c r="Q3534" s="140" t="s">
        <v>728</v>
      </c>
      <c r="R3534" s="140" t="s">
        <v>728</v>
      </c>
      <c r="S3534" s="140" t="s">
        <v>728</v>
      </c>
      <c r="T3534" s="140">
        <v>0</v>
      </c>
      <c r="U3534" s="140">
        <v>0</v>
      </c>
      <c r="V3534" s="140">
        <v>0</v>
      </c>
      <c r="W3534" s="140">
        <v>0</v>
      </c>
      <c r="X3534" s="140">
        <v>0</v>
      </c>
      <c r="Y3534" s="140">
        <v>0</v>
      </c>
      <c r="Z3534" s="140" t="s">
        <v>728</v>
      </c>
      <c r="AA3534" s="140" t="s">
        <v>728</v>
      </c>
      <c r="AB3534" s="140" t="s">
        <v>728</v>
      </c>
      <c r="AC3534" s="140" t="s">
        <v>728</v>
      </c>
      <c r="AD3534" s="140" t="s">
        <v>728</v>
      </c>
      <c r="AE3534" s="140" t="s">
        <v>728</v>
      </c>
      <c r="AF3534" s="140" t="s">
        <v>728</v>
      </c>
      <c r="AG3534" s="140" t="s">
        <v>728</v>
      </c>
      <c r="AH3534" s="140">
        <v>10565</v>
      </c>
      <c r="AI3534" s="44"/>
      <c r="AK3534" s="44"/>
      <c r="AL3534" s="4"/>
    </row>
    <row r="3535" spans="1:38" x14ac:dyDescent="0.35">
      <c r="A3535" s="140" t="s">
        <v>4589</v>
      </c>
      <c r="B3535" s="140" t="s">
        <v>4590</v>
      </c>
      <c r="C3535" s="140" t="s">
        <v>6</v>
      </c>
      <c r="D3535" s="140" t="s">
        <v>9</v>
      </c>
      <c r="E3535" s="140" t="s">
        <v>535</v>
      </c>
      <c r="F3535" s="140">
        <v>1999</v>
      </c>
      <c r="G3535" s="140" t="s">
        <v>5729</v>
      </c>
      <c r="H3535" s="140" t="s">
        <v>728</v>
      </c>
      <c r="I3535" s="140" t="s">
        <v>728</v>
      </c>
      <c r="J3535" s="140" t="s">
        <v>728</v>
      </c>
      <c r="K3535" s="140">
        <v>6898048.4660038399</v>
      </c>
      <c r="L3535" s="140" t="s">
        <v>728</v>
      </c>
      <c r="M3535" s="140">
        <v>0</v>
      </c>
      <c r="N3535" s="140">
        <v>0</v>
      </c>
      <c r="O3535" s="140">
        <v>6898048.4660038399</v>
      </c>
      <c r="P3535" s="140">
        <v>0</v>
      </c>
      <c r="Q3535" s="140" t="s">
        <v>728</v>
      </c>
      <c r="R3535" s="140" t="s">
        <v>728</v>
      </c>
      <c r="S3535" s="140" t="s">
        <v>728</v>
      </c>
      <c r="T3535" s="140">
        <v>0</v>
      </c>
      <c r="U3535" s="140">
        <v>0</v>
      </c>
      <c r="V3535" s="140">
        <v>0</v>
      </c>
      <c r="W3535" s="140">
        <v>0</v>
      </c>
      <c r="X3535" s="140">
        <v>0</v>
      </c>
      <c r="Y3535" s="140">
        <v>0</v>
      </c>
      <c r="Z3535" s="140" t="s">
        <v>728</v>
      </c>
      <c r="AA3535" s="140" t="s">
        <v>728</v>
      </c>
      <c r="AB3535" s="140" t="s">
        <v>728</v>
      </c>
      <c r="AC3535" s="140" t="s">
        <v>728</v>
      </c>
      <c r="AD3535" s="140" t="s">
        <v>728</v>
      </c>
      <c r="AE3535" s="140" t="s">
        <v>728</v>
      </c>
      <c r="AF3535" s="140" t="s">
        <v>728</v>
      </c>
      <c r="AG3535" s="140" t="s">
        <v>728</v>
      </c>
      <c r="AH3535" s="140">
        <v>10449</v>
      </c>
      <c r="AI3535" s="44"/>
      <c r="AK3535" s="44"/>
      <c r="AL3535" s="4"/>
    </row>
    <row r="3536" spans="1:38" x14ac:dyDescent="0.35">
      <c r="A3536" s="140" t="s">
        <v>4589</v>
      </c>
      <c r="B3536" s="140" t="s">
        <v>4590</v>
      </c>
      <c r="C3536" s="140" t="s">
        <v>6</v>
      </c>
      <c r="D3536" s="140" t="s">
        <v>9</v>
      </c>
      <c r="E3536" s="140" t="s">
        <v>535</v>
      </c>
      <c r="F3536" s="140">
        <v>2000</v>
      </c>
      <c r="G3536" s="140" t="s">
        <v>5730</v>
      </c>
      <c r="H3536" s="140" t="s">
        <v>728</v>
      </c>
      <c r="I3536" s="140" t="s">
        <v>728</v>
      </c>
      <c r="J3536" s="140" t="s">
        <v>728</v>
      </c>
      <c r="K3536" s="140">
        <v>6747948.2449151371</v>
      </c>
      <c r="L3536" s="140" t="s">
        <v>728</v>
      </c>
      <c r="M3536" s="140">
        <v>0</v>
      </c>
      <c r="N3536" s="140">
        <v>0</v>
      </c>
      <c r="O3536" s="140">
        <v>6747948.2449151371</v>
      </c>
      <c r="P3536" s="140">
        <v>0</v>
      </c>
      <c r="Q3536" s="140" t="s">
        <v>728</v>
      </c>
      <c r="R3536" s="140" t="s">
        <v>728</v>
      </c>
      <c r="S3536" s="140" t="s">
        <v>728</v>
      </c>
      <c r="T3536" s="140">
        <v>0</v>
      </c>
      <c r="U3536" s="140">
        <v>0</v>
      </c>
      <c r="V3536" s="140">
        <v>0</v>
      </c>
      <c r="W3536" s="140">
        <v>0</v>
      </c>
      <c r="X3536" s="140">
        <v>0</v>
      </c>
      <c r="Y3536" s="140">
        <v>0</v>
      </c>
      <c r="Z3536" s="140" t="s">
        <v>728</v>
      </c>
      <c r="AA3536" s="140" t="s">
        <v>728</v>
      </c>
      <c r="AB3536" s="140" t="s">
        <v>728</v>
      </c>
      <c r="AC3536" s="140" t="s">
        <v>728</v>
      </c>
      <c r="AD3536" s="140" t="s">
        <v>728</v>
      </c>
      <c r="AE3536" s="140" t="s">
        <v>728</v>
      </c>
      <c r="AF3536" s="140" t="s">
        <v>728</v>
      </c>
      <c r="AG3536" s="140" t="s">
        <v>728</v>
      </c>
      <c r="AH3536" s="140">
        <v>10337</v>
      </c>
      <c r="AI3536" s="44"/>
      <c r="AK3536" s="44"/>
      <c r="AL3536" s="4"/>
    </row>
    <row r="3537" spans="1:38" x14ac:dyDescent="0.35">
      <c r="A3537" s="140" t="s">
        <v>4589</v>
      </c>
      <c r="B3537" s="140" t="s">
        <v>4590</v>
      </c>
      <c r="C3537" s="140" t="s">
        <v>6</v>
      </c>
      <c r="D3537" s="140" t="s">
        <v>9</v>
      </c>
      <c r="E3537" s="140" t="s">
        <v>535</v>
      </c>
      <c r="F3537" s="140">
        <v>2001</v>
      </c>
      <c r="G3537" s="140" t="s">
        <v>5731</v>
      </c>
      <c r="H3537" s="140" t="s">
        <v>728</v>
      </c>
      <c r="I3537" s="140" t="s">
        <v>728</v>
      </c>
      <c r="J3537" s="140" t="s">
        <v>728</v>
      </c>
      <c r="K3537" s="140">
        <v>6992871.5494623473</v>
      </c>
      <c r="L3537" s="140" t="s">
        <v>728</v>
      </c>
      <c r="M3537" s="140">
        <v>0</v>
      </c>
      <c r="N3537" s="140">
        <v>0</v>
      </c>
      <c r="O3537" s="140">
        <v>6992871.5494623473</v>
      </c>
      <c r="P3537" s="140">
        <v>0</v>
      </c>
      <c r="Q3537" s="140" t="s">
        <v>728</v>
      </c>
      <c r="R3537" s="140" t="s">
        <v>728</v>
      </c>
      <c r="S3537" s="140" t="s">
        <v>728</v>
      </c>
      <c r="T3537" s="140">
        <v>0</v>
      </c>
      <c r="U3537" s="140">
        <v>0</v>
      </c>
      <c r="V3537" s="140">
        <v>0</v>
      </c>
      <c r="W3537" s="140">
        <v>0</v>
      </c>
      <c r="X3537" s="140">
        <v>0</v>
      </c>
      <c r="Y3537" s="140">
        <v>0</v>
      </c>
      <c r="Z3537" s="140" t="s">
        <v>728</v>
      </c>
      <c r="AA3537" s="140" t="s">
        <v>728</v>
      </c>
      <c r="AB3537" s="140" t="s">
        <v>728</v>
      </c>
      <c r="AC3537" s="140" t="s">
        <v>728</v>
      </c>
      <c r="AD3537" s="140" t="s">
        <v>728</v>
      </c>
      <c r="AE3537" s="140" t="s">
        <v>728</v>
      </c>
      <c r="AF3537" s="140" t="s">
        <v>728</v>
      </c>
      <c r="AG3537" s="140" t="s">
        <v>728</v>
      </c>
      <c r="AH3537" s="140">
        <v>10215</v>
      </c>
      <c r="AI3537" s="44"/>
      <c r="AK3537" s="44"/>
      <c r="AL3537" s="4"/>
    </row>
    <row r="3538" spans="1:38" x14ac:dyDescent="0.35">
      <c r="A3538" s="140" t="s">
        <v>4589</v>
      </c>
      <c r="B3538" s="140" t="s">
        <v>4590</v>
      </c>
      <c r="C3538" s="140" t="s">
        <v>6</v>
      </c>
      <c r="D3538" s="140" t="s">
        <v>9</v>
      </c>
      <c r="E3538" s="140" t="s">
        <v>535</v>
      </c>
      <c r="F3538" s="140">
        <v>2002</v>
      </c>
      <c r="G3538" s="140" t="s">
        <v>5732</v>
      </c>
      <c r="H3538" s="140" t="s">
        <v>728</v>
      </c>
      <c r="I3538" s="140" t="s">
        <v>728</v>
      </c>
      <c r="J3538" s="140" t="s">
        <v>728</v>
      </c>
      <c r="K3538" s="140">
        <v>6651457.489809745</v>
      </c>
      <c r="L3538" s="140" t="s">
        <v>728</v>
      </c>
      <c r="M3538" s="140">
        <v>0</v>
      </c>
      <c r="N3538" s="140">
        <v>0</v>
      </c>
      <c r="O3538" s="140">
        <v>6651457.489809745</v>
      </c>
      <c r="P3538" s="140">
        <v>0</v>
      </c>
      <c r="Q3538" s="140" t="s">
        <v>728</v>
      </c>
      <c r="R3538" s="140" t="s">
        <v>728</v>
      </c>
      <c r="S3538" s="140" t="s">
        <v>728</v>
      </c>
      <c r="T3538" s="140">
        <v>0</v>
      </c>
      <c r="U3538" s="140">
        <v>0</v>
      </c>
      <c r="V3538" s="140">
        <v>0</v>
      </c>
      <c r="W3538" s="140">
        <v>0</v>
      </c>
      <c r="X3538" s="140">
        <v>0</v>
      </c>
      <c r="Y3538" s="140">
        <v>0</v>
      </c>
      <c r="Z3538" s="140" t="s">
        <v>728</v>
      </c>
      <c r="AA3538" s="140" t="s">
        <v>728</v>
      </c>
      <c r="AB3538" s="140" t="s">
        <v>728</v>
      </c>
      <c r="AC3538" s="140" t="s">
        <v>728</v>
      </c>
      <c r="AD3538" s="140" t="s">
        <v>728</v>
      </c>
      <c r="AE3538" s="140" t="s">
        <v>728</v>
      </c>
      <c r="AF3538" s="140" t="s">
        <v>728</v>
      </c>
      <c r="AG3538" s="140" t="s">
        <v>728</v>
      </c>
      <c r="AH3538" s="140">
        <v>10102</v>
      </c>
      <c r="AI3538" s="44"/>
      <c r="AK3538" s="44"/>
      <c r="AL3538" s="4"/>
    </row>
    <row r="3539" spans="1:38" x14ac:dyDescent="0.35">
      <c r="A3539" s="140" t="s">
        <v>4589</v>
      </c>
      <c r="B3539" s="140" t="s">
        <v>4590</v>
      </c>
      <c r="C3539" s="140" t="s">
        <v>6</v>
      </c>
      <c r="D3539" s="140" t="s">
        <v>9</v>
      </c>
      <c r="E3539" s="140" t="s">
        <v>535</v>
      </c>
      <c r="F3539" s="140">
        <v>2003</v>
      </c>
      <c r="G3539" s="140" t="s">
        <v>5733</v>
      </c>
      <c r="H3539" s="140" t="s">
        <v>728</v>
      </c>
      <c r="I3539" s="140" t="s">
        <v>728</v>
      </c>
      <c r="J3539" s="140" t="s">
        <v>728</v>
      </c>
      <c r="K3539" s="140">
        <v>6764548.5511599276</v>
      </c>
      <c r="L3539" s="140" t="s">
        <v>728</v>
      </c>
      <c r="M3539" s="140">
        <v>0</v>
      </c>
      <c r="N3539" s="140">
        <v>0</v>
      </c>
      <c r="O3539" s="140">
        <v>6764548.5511599276</v>
      </c>
      <c r="P3539" s="140">
        <v>0</v>
      </c>
      <c r="Q3539" s="140" t="s">
        <v>728</v>
      </c>
      <c r="R3539" s="140" t="s">
        <v>728</v>
      </c>
      <c r="S3539" s="140" t="s">
        <v>728</v>
      </c>
      <c r="T3539" s="140">
        <v>0</v>
      </c>
      <c r="U3539" s="140">
        <v>0</v>
      </c>
      <c r="V3539" s="140">
        <v>0</v>
      </c>
      <c r="W3539" s="140">
        <v>0</v>
      </c>
      <c r="X3539" s="140">
        <v>0</v>
      </c>
      <c r="Y3539" s="140">
        <v>0</v>
      </c>
      <c r="Z3539" s="140" t="s">
        <v>728</v>
      </c>
      <c r="AA3539" s="140" t="s">
        <v>728</v>
      </c>
      <c r="AB3539" s="140" t="s">
        <v>728</v>
      </c>
      <c r="AC3539" s="140" t="s">
        <v>728</v>
      </c>
      <c r="AD3539" s="140" t="s">
        <v>728</v>
      </c>
      <c r="AE3539" s="140" t="s">
        <v>728</v>
      </c>
      <c r="AF3539" s="140" t="s">
        <v>728</v>
      </c>
      <c r="AG3539" s="140" t="s">
        <v>728</v>
      </c>
      <c r="AH3539" s="140">
        <v>9994</v>
      </c>
      <c r="AI3539" s="44"/>
      <c r="AK3539" s="44"/>
      <c r="AL3539" s="4"/>
    </row>
    <row r="3540" spans="1:38" x14ac:dyDescent="0.35">
      <c r="A3540" s="140" t="s">
        <v>4589</v>
      </c>
      <c r="B3540" s="140" t="s">
        <v>4590</v>
      </c>
      <c r="C3540" s="140" t="s">
        <v>6</v>
      </c>
      <c r="D3540" s="140" t="s">
        <v>9</v>
      </c>
      <c r="E3540" s="140" t="s">
        <v>535</v>
      </c>
      <c r="F3540" s="140">
        <v>2004</v>
      </c>
      <c r="G3540" s="140" t="s">
        <v>5734</v>
      </c>
      <c r="H3540" s="140" t="s">
        <v>728</v>
      </c>
      <c r="I3540" s="140" t="s">
        <v>728</v>
      </c>
      <c r="J3540" s="140" t="s">
        <v>728</v>
      </c>
      <c r="K3540" s="140">
        <v>5175667.4004042447</v>
      </c>
      <c r="L3540" s="140" t="s">
        <v>728</v>
      </c>
      <c r="M3540" s="140">
        <v>0</v>
      </c>
      <c r="N3540" s="140">
        <v>0</v>
      </c>
      <c r="O3540" s="140">
        <v>5175667.4004042447</v>
      </c>
      <c r="P3540" s="140">
        <v>0</v>
      </c>
      <c r="Q3540" s="140" t="s">
        <v>728</v>
      </c>
      <c r="R3540" s="140" t="s">
        <v>728</v>
      </c>
      <c r="S3540" s="140" t="s">
        <v>728</v>
      </c>
      <c r="T3540" s="140">
        <v>0</v>
      </c>
      <c r="U3540" s="140">
        <v>0</v>
      </c>
      <c r="V3540" s="140">
        <v>0</v>
      </c>
      <c r="W3540" s="140">
        <v>0</v>
      </c>
      <c r="X3540" s="140">
        <v>0</v>
      </c>
      <c r="Y3540" s="140">
        <v>0</v>
      </c>
      <c r="Z3540" s="140" t="s">
        <v>728</v>
      </c>
      <c r="AA3540" s="140" t="s">
        <v>728</v>
      </c>
      <c r="AB3540" s="140" t="s">
        <v>728</v>
      </c>
      <c r="AC3540" s="140" t="s">
        <v>728</v>
      </c>
      <c r="AD3540" s="140" t="s">
        <v>728</v>
      </c>
      <c r="AE3540" s="140" t="s">
        <v>728</v>
      </c>
      <c r="AF3540" s="140" t="s">
        <v>728</v>
      </c>
      <c r="AG3540" s="140" t="s">
        <v>728</v>
      </c>
      <c r="AH3540" s="140">
        <v>9902</v>
      </c>
      <c r="AI3540" s="44"/>
      <c r="AK3540" s="44"/>
      <c r="AL3540" s="4"/>
    </row>
    <row r="3541" spans="1:38" x14ac:dyDescent="0.35">
      <c r="A3541" s="140" t="s">
        <v>4589</v>
      </c>
      <c r="B3541" s="140" t="s">
        <v>4590</v>
      </c>
      <c r="C3541" s="140" t="s">
        <v>6</v>
      </c>
      <c r="D3541" s="140" t="s">
        <v>9</v>
      </c>
      <c r="E3541" s="140" t="s">
        <v>535</v>
      </c>
      <c r="F3541" s="140">
        <v>2005</v>
      </c>
      <c r="G3541" s="140" t="s">
        <v>5735</v>
      </c>
      <c r="H3541" s="140" t="s">
        <v>728</v>
      </c>
      <c r="I3541" s="140" t="s">
        <v>728</v>
      </c>
      <c r="J3541" s="140" t="s">
        <v>728</v>
      </c>
      <c r="K3541" s="140">
        <v>3710697.261812604</v>
      </c>
      <c r="L3541" s="140" t="s">
        <v>728</v>
      </c>
      <c r="M3541" s="140">
        <v>0</v>
      </c>
      <c r="N3541" s="140">
        <v>0</v>
      </c>
      <c r="O3541" s="140">
        <v>3710697.261812604</v>
      </c>
      <c r="P3541" s="140">
        <v>0</v>
      </c>
      <c r="Q3541" s="140" t="s">
        <v>728</v>
      </c>
      <c r="R3541" s="140" t="s">
        <v>728</v>
      </c>
      <c r="S3541" s="140" t="s">
        <v>728</v>
      </c>
      <c r="T3541" s="140">
        <v>0</v>
      </c>
      <c r="U3541" s="140">
        <v>0</v>
      </c>
      <c r="V3541" s="140">
        <v>0</v>
      </c>
      <c r="W3541" s="140">
        <v>0</v>
      </c>
      <c r="X3541" s="140">
        <v>0</v>
      </c>
      <c r="Y3541" s="140">
        <v>0</v>
      </c>
      <c r="Z3541" s="140" t="s">
        <v>728</v>
      </c>
      <c r="AA3541" s="140" t="s">
        <v>728</v>
      </c>
      <c r="AB3541" s="140" t="s">
        <v>728</v>
      </c>
      <c r="AC3541" s="140" t="s">
        <v>728</v>
      </c>
      <c r="AD3541" s="140" t="s">
        <v>728</v>
      </c>
      <c r="AE3541" s="140" t="s">
        <v>728</v>
      </c>
      <c r="AF3541" s="140" t="s">
        <v>728</v>
      </c>
      <c r="AG3541" s="140" t="s">
        <v>728</v>
      </c>
      <c r="AH3541" s="140">
        <v>9849</v>
      </c>
      <c r="AI3541" s="44"/>
      <c r="AK3541" s="44"/>
      <c r="AL3541" s="4"/>
    </row>
    <row r="3542" spans="1:38" x14ac:dyDescent="0.35">
      <c r="A3542" s="140" t="s">
        <v>4589</v>
      </c>
      <c r="B3542" s="140" t="s">
        <v>4590</v>
      </c>
      <c r="C3542" s="140" t="s">
        <v>6</v>
      </c>
      <c r="D3542" s="140" t="s">
        <v>9</v>
      </c>
      <c r="E3542" s="140" t="s">
        <v>535</v>
      </c>
      <c r="F3542" s="140">
        <v>2006</v>
      </c>
      <c r="G3542" s="140" t="s">
        <v>5736</v>
      </c>
      <c r="H3542" s="140" t="s">
        <v>728</v>
      </c>
      <c r="I3542" s="140" t="s">
        <v>728</v>
      </c>
      <c r="J3542" s="140" t="s">
        <v>728</v>
      </c>
      <c r="K3542" s="140">
        <v>1936203.8798023639</v>
      </c>
      <c r="L3542" s="140" t="s">
        <v>728</v>
      </c>
      <c r="M3542" s="140">
        <v>0</v>
      </c>
      <c r="N3542" s="140">
        <v>0</v>
      </c>
      <c r="O3542" s="140">
        <v>1936203.8798023639</v>
      </c>
      <c r="P3542" s="140">
        <v>0</v>
      </c>
      <c r="Q3542" s="140" t="s">
        <v>728</v>
      </c>
      <c r="R3542" s="140" t="s">
        <v>728</v>
      </c>
      <c r="S3542" s="140" t="s">
        <v>728</v>
      </c>
      <c r="T3542" s="140">
        <v>0</v>
      </c>
      <c r="U3542" s="140">
        <v>0</v>
      </c>
      <c r="V3542" s="140">
        <v>0</v>
      </c>
      <c r="W3542" s="140">
        <v>0</v>
      </c>
      <c r="X3542" s="140">
        <v>0</v>
      </c>
      <c r="Y3542" s="140">
        <v>0</v>
      </c>
      <c r="Z3542" s="140" t="s">
        <v>728</v>
      </c>
      <c r="AA3542" s="140" t="s">
        <v>728</v>
      </c>
      <c r="AB3542" s="140" t="s">
        <v>728</v>
      </c>
      <c r="AC3542" s="140" t="s">
        <v>728</v>
      </c>
      <c r="AD3542" s="140" t="s">
        <v>728</v>
      </c>
      <c r="AE3542" s="140" t="s">
        <v>728</v>
      </c>
      <c r="AF3542" s="140" t="s">
        <v>728</v>
      </c>
      <c r="AG3542" s="140" t="s">
        <v>728</v>
      </c>
      <c r="AH3542" s="140">
        <v>9828</v>
      </c>
      <c r="AI3542" s="44"/>
      <c r="AK3542" s="44"/>
      <c r="AL3542" s="4"/>
    </row>
    <row r="3543" spans="1:38" x14ac:dyDescent="0.35">
      <c r="A3543" s="140" t="s">
        <v>4589</v>
      </c>
      <c r="B3543" s="140" t="s">
        <v>4590</v>
      </c>
      <c r="C3543" s="140" t="s">
        <v>6</v>
      </c>
      <c r="D3543" s="140" t="s">
        <v>9</v>
      </c>
      <c r="E3543" s="140" t="s">
        <v>535</v>
      </c>
      <c r="F3543" s="140">
        <v>2007</v>
      </c>
      <c r="G3543" s="140" t="s">
        <v>5737</v>
      </c>
      <c r="H3543" s="140" t="s">
        <v>728</v>
      </c>
      <c r="I3543" s="140" t="s">
        <v>728</v>
      </c>
      <c r="J3543" s="140" t="s">
        <v>728</v>
      </c>
      <c r="K3543" s="140">
        <v>12847.211319238599</v>
      </c>
      <c r="L3543" s="140" t="s">
        <v>728</v>
      </c>
      <c r="M3543" s="140">
        <v>0</v>
      </c>
      <c r="N3543" s="140">
        <v>0</v>
      </c>
      <c r="O3543" s="140">
        <v>12847.211319238599</v>
      </c>
      <c r="P3543" s="140">
        <v>0</v>
      </c>
      <c r="Q3543" s="140" t="s">
        <v>728</v>
      </c>
      <c r="R3543" s="140" t="s">
        <v>728</v>
      </c>
      <c r="S3543" s="140" t="s">
        <v>728</v>
      </c>
      <c r="T3543" s="140">
        <v>0</v>
      </c>
      <c r="U3543" s="140">
        <v>0</v>
      </c>
      <c r="V3543" s="140">
        <v>0</v>
      </c>
      <c r="W3543" s="140">
        <v>0</v>
      </c>
      <c r="X3543" s="140">
        <v>0</v>
      </c>
      <c r="Y3543" s="140">
        <v>0</v>
      </c>
      <c r="Z3543" s="140" t="s">
        <v>728</v>
      </c>
      <c r="AA3543" s="140" t="s">
        <v>728</v>
      </c>
      <c r="AB3543" s="140" t="s">
        <v>728</v>
      </c>
      <c r="AC3543" s="140" t="s">
        <v>728</v>
      </c>
      <c r="AD3543" s="140" t="s">
        <v>728</v>
      </c>
      <c r="AE3543" s="140" t="s">
        <v>728</v>
      </c>
      <c r="AF3543" s="140" t="s">
        <v>728</v>
      </c>
      <c r="AG3543" s="140" t="s">
        <v>728</v>
      </c>
      <c r="AH3543" s="140">
        <v>9842</v>
      </c>
      <c r="AI3543" s="44"/>
      <c r="AK3543" s="44"/>
      <c r="AL3543" s="4"/>
    </row>
    <row r="3544" spans="1:38" x14ac:dyDescent="0.35">
      <c r="A3544" s="140" t="s">
        <v>4589</v>
      </c>
      <c r="B3544" s="140" t="s">
        <v>4590</v>
      </c>
      <c r="C3544" s="140" t="s">
        <v>6</v>
      </c>
      <c r="D3544" s="140" t="s">
        <v>9</v>
      </c>
      <c r="E3544" s="140" t="s">
        <v>535</v>
      </c>
      <c r="F3544" s="140">
        <v>2008</v>
      </c>
      <c r="G3544" s="140" t="s">
        <v>5738</v>
      </c>
      <c r="H3544" s="140" t="s">
        <v>728</v>
      </c>
      <c r="I3544" s="140" t="s">
        <v>728</v>
      </c>
      <c r="J3544" s="140" t="s">
        <v>728</v>
      </c>
      <c r="K3544" s="140">
        <v>0</v>
      </c>
      <c r="L3544" s="140" t="s">
        <v>728</v>
      </c>
      <c r="M3544" s="140">
        <v>0</v>
      </c>
      <c r="N3544" s="140">
        <v>0</v>
      </c>
      <c r="O3544" s="140">
        <v>0</v>
      </c>
      <c r="P3544" s="140">
        <v>0</v>
      </c>
      <c r="Q3544" s="140" t="s">
        <v>728</v>
      </c>
      <c r="R3544" s="140" t="s">
        <v>728</v>
      </c>
      <c r="S3544" s="140" t="s">
        <v>728</v>
      </c>
      <c r="T3544" s="140">
        <v>0</v>
      </c>
      <c r="U3544" s="140">
        <v>0</v>
      </c>
      <c r="V3544" s="140">
        <v>0</v>
      </c>
      <c r="W3544" s="140">
        <v>0</v>
      </c>
      <c r="X3544" s="140">
        <v>0</v>
      </c>
      <c r="Y3544" s="140">
        <v>0</v>
      </c>
      <c r="Z3544" s="140" t="s">
        <v>728</v>
      </c>
      <c r="AA3544" s="140" t="s">
        <v>728</v>
      </c>
      <c r="AB3544" s="140" t="s">
        <v>728</v>
      </c>
      <c r="AC3544" s="140" t="s">
        <v>728</v>
      </c>
      <c r="AD3544" s="140" t="s">
        <v>728</v>
      </c>
      <c r="AE3544" s="140" t="s">
        <v>728</v>
      </c>
      <c r="AF3544" s="140" t="s">
        <v>728</v>
      </c>
      <c r="AG3544" s="140" t="s">
        <v>728</v>
      </c>
      <c r="AH3544" s="140">
        <v>9891</v>
      </c>
      <c r="AI3544" s="44"/>
      <c r="AK3544" s="44"/>
      <c r="AL3544" s="4"/>
    </row>
    <row r="3545" spans="1:38" x14ac:dyDescent="0.35">
      <c r="A3545" s="140" t="s">
        <v>4589</v>
      </c>
      <c r="B3545" s="140" t="s">
        <v>4590</v>
      </c>
      <c r="C3545" s="140" t="s">
        <v>6</v>
      </c>
      <c r="D3545" s="140" t="s">
        <v>9</v>
      </c>
      <c r="E3545" s="140" t="s">
        <v>535</v>
      </c>
      <c r="F3545" s="140">
        <v>2009</v>
      </c>
      <c r="G3545" s="140" t="s">
        <v>5739</v>
      </c>
      <c r="H3545" s="140" t="s">
        <v>728</v>
      </c>
      <c r="I3545" s="140" t="s">
        <v>728</v>
      </c>
      <c r="J3545" s="140" t="s">
        <v>728</v>
      </c>
      <c r="K3545" s="140">
        <v>0</v>
      </c>
      <c r="L3545" s="140" t="s">
        <v>728</v>
      </c>
      <c r="M3545" s="140">
        <v>0</v>
      </c>
      <c r="N3545" s="140">
        <v>0</v>
      </c>
      <c r="O3545" s="140">
        <v>0</v>
      </c>
      <c r="P3545" s="140">
        <v>0</v>
      </c>
      <c r="Q3545" s="140" t="s">
        <v>728</v>
      </c>
      <c r="R3545" s="140" t="s">
        <v>728</v>
      </c>
      <c r="S3545" s="140" t="s">
        <v>728</v>
      </c>
      <c r="T3545" s="140">
        <v>0</v>
      </c>
      <c r="U3545" s="140">
        <v>0</v>
      </c>
      <c r="V3545" s="140">
        <v>0</v>
      </c>
      <c r="W3545" s="140">
        <v>0</v>
      </c>
      <c r="X3545" s="140">
        <v>0</v>
      </c>
      <c r="Y3545" s="140">
        <v>0</v>
      </c>
      <c r="Z3545" s="140" t="s">
        <v>728</v>
      </c>
      <c r="AA3545" s="140" t="s">
        <v>728</v>
      </c>
      <c r="AB3545" s="140" t="s">
        <v>728</v>
      </c>
      <c r="AC3545" s="140" t="s">
        <v>728</v>
      </c>
      <c r="AD3545" s="140" t="s">
        <v>728</v>
      </c>
      <c r="AE3545" s="140" t="s">
        <v>728</v>
      </c>
      <c r="AF3545" s="140" t="s">
        <v>728</v>
      </c>
      <c r="AG3545" s="140" t="s">
        <v>728</v>
      </c>
      <c r="AH3545" s="140">
        <v>9939</v>
      </c>
      <c r="AI3545" s="44"/>
      <c r="AK3545" s="44"/>
      <c r="AL3545" s="4"/>
    </row>
    <row r="3546" spans="1:38" x14ac:dyDescent="0.35">
      <c r="A3546" s="140" t="s">
        <v>4589</v>
      </c>
      <c r="B3546" s="140" t="s">
        <v>4590</v>
      </c>
      <c r="C3546" s="140" t="s">
        <v>6</v>
      </c>
      <c r="D3546" s="140" t="s">
        <v>9</v>
      </c>
      <c r="E3546" s="140" t="s">
        <v>535</v>
      </c>
      <c r="F3546" s="140">
        <v>2010</v>
      </c>
      <c r="G3546" s="140" t="s">
        <v>5740</v>
      </c>
      <c r="H3546" s="140" t="s">
        <v>728</v>
      </c>
      <c r="I3546" s="140" t="s">
        <v>728</v>
      </c>
      <c r="J3546" s="140" t="s">
        <v>728</v>
      </c>
      <c r="K3546" s="140">
        <v>538407.86747190787</v>
      </c>
      <c r="L3546" s="140" t="s">
        <v>728</v>
      </c>
      <c r="M3546" s="140">
        <v>0</v>
      </c>
      <c r="N3546" s="140">
        <v>0</v>
      </c>
      <c r="O3546" s="140">
        <v>538407.86747190787</v>
      </c>
      <c r="P3546" s="140">
        <v>0</v>
      </c>
      <c r="Q3546" s="140" t="s">
        <v>728</v>
      </c>
      <c r="R3546" s="140" t="s">
        <v>728</v>
      </c>
      <c r="S3546" s="140" t="s">
        <v>728</v>
      </c>
      <c r="T3546" s="140">
        <v>0</v>
      </c>
      <c r="U3546" s="140">
        <v>0</v>
      </c>
      <c r="V3546" s="140">
        <v>0</v>
      </c>
      <c r="W3546" s="140">
        <v>0</v>
      </c>
      <c r="X3546" s="140">
        <v>0</v>
      </c>
      <c r="Y3546" s="140">
        <v>0</v>
      </c>
      <c r="Z3546" s="140" t="s">
        <v>728</v>
      </c>
      <c r="AA3546" s="140" t="s">
        <v>728</v>
      </c>
      <c r="AB3546" s="140" t="s">
        <v>728</v>
      </c>
      <c r="AC3546" s="140" t="s">
        <v>728</v>
      </c>
      <c r="AD3546" s="140" t="s">
        <v>728</v>
      </c>
      <c r="AE3546" s="140" t="s">
        <v>728</v>
      </c>
      <c r="AF3546" s="140" t="s">
        <v>728</v>
      </c>
      <c r="AG3546" s="140" t="s">
        <v>728</v>
      </c>
      <c r="AH3546" s="140">
        <v>10005</v>
      </c>
      <c r="AI3546" s="44"/>
      <c r="AK3546" s="44"/>
      <c r="AL3546" s="4"/>
    </row>
    <row r="3547" spans="1:38" x14ac:dyDescent="0.35">
      <c r="A3547" s="140" t="s">
        <v>4589</v>
      </c>
      <c r="B3547" s="140" t="s">
        <v>4590</v>
      </c>
      <c r="C3547" s="140" t="s">
        <v>6</v>
      </c>
      <c r="D3547" s="140" t="s">
        <v>9</v>
      </c>
      <c r="E3547" s="140" t="s">
        <v>535</v>
      </c>
      <c r="F3547" s="140">
        <v>2011</v>
      </c>
      <c r="G3547" s="140" t="s">
        <v>5741</v>
      </c>
      <c r="H3547" s="140" t="s">
        <v>728</v>
      </c>
      <c r="I3547" s="140" t="s">
        <v>728</v>
      </c>
      <c r="J3547" s="140" t="s">
        <v>728</v>
      </c>
      <c r="K3547" s="140">
        <v>0</v>
      </c>
      <c r="L3547" s="140" t="s">
        <v>728</v>
      </c>
      <c r="M3547" s="140">
        <v>0</v>
      </c>
      <c r="N3547" s="140">
        <v>0</v>
      </c>
      <c r="O3547" s="140">
        <v>0</v>
      </c>
      <c r="P3547" s="140">
        <v>0</v>
      </c>
      <c r="Q3547" s="140" t="s">
        <v>728</v>
      </c>
      <c r="R3547" s="140" t="s">
        <v>728</v>
      </c>
      <c r="S3547" s="140" t="s">
        <v>728</v>
      </c>
      <c r="T3547" s="140">
        <v>0</v>
      </c>
      <c r="U3547" s="140">
        <v>0</v>
      </c>
      <c r="V3547" s="140">
        <v>0</v>
      </c>
      <c r="W3547" s="140">
        <v>0</v>
      </c>
      <c r="X3547" s="140">
        <v>0</v>
      </c>
      <c r="Y3547" s="140">
        <v>0</v>
      </c>
      <c r="Z3547" s="140" t="s">
        <v>728</v>
      </c>
      <c r="AA3547" s="140" t="s">
        <v>728</v>
      </c>
      <c r="AB3547" s="140" t="s">
        <v>728</v>
      </c>
      <c r="AC3547" s="140" t="s">
        <v>728</v>
      </c>
      <c r="AD3547" s="140" t="s">
        <v>728</v>
      </c>
      <c r="AE3547" s="140" t="s">
        <v>728</v>
      </c>
      <c r="AF3547" s="140" t="s">
        <v>728</v>
      </c>
      <c r="AG3547" s="140" t="s">
        <v>728</v>
      </c>
      <c r="AH3547" s="140">
        <v>10057</v>
      </c>
      <c r="AI3547" s="44"/>
      <c r="AK3547" s="44"/>
      <c r="AL3547" s="4"/>
    </row>
    <row r="3548" spans="1:38" x14ac:dyDescent="0.35">
      <c r="A3548" s="140" t="s">
        <v>4589</v>
      </c>
      <c r="B3548" s="140" t="s">
        <v>4590</v>
      </c>
      <c r="C3548" s="140" t="s">
        <v>6</v>
      </c>
      <c r="D3548" s="140" t="s">
        <v>9</v>
      </c>
      <c r="E3548" s="140" t="s">
        <v>535</v>
      </c>
      <c r="F3548" s="140">
        <v>2012</v>
      </c>
      <c r="G3548" s="140" t="s">
        <v>5742</v>
      </c>
      <c r="H3548" s="140" t="s">
        <v>728</v>
      </c>
      <c r="I3548" s="140" t="s">
        <v>728</v>
      </c>
      <c r="J3548" s="140" t="s">
        <v>728</v>
      </c>
      <c r="K3548" s="140">
        <v>0</v>
      </c>
      <c r="L3548" s="140" t="s">
        <v>728</v>
      </c>
      <c r="M3548" s="140">
        <v>0</v>
      </c>
      <c r="N3548" s="140">
        <v>0</v>
      </c>
      <c r="O3548" s="140">
        <v>0</v>
      </c>
      <c r="P3548" s="140">
        <v>0</v>
      </c>
      <c r="Q3548" s="140" t="s">
        <v>728</v>
      </c>
      <c r="R3548" s="140" t="s">
        <v>728</v>
      </c>
      <c r="S3548" s="140" t="s">
        <v>728</v>
      </c>
      <c r="T3548" s="140">
        <v>0</v>
      </c>
      <c r="U3548" s="140">
        <v>0</v>
      </c>
      <c r="V3548" s="140">
        <v>0</v>
      </c>
      <c r="W3548" s="140">
        <v>0</v>
      </c>
      <c r="X3548" s="140">
        <v>0</v>
      </c>
      <c r="Y3548" s="140">
        <v>0</v>
      </c>
      <c r="Z3548" s="140" t="s">
        <v>728</v>
      </c>
      <c r="AA3548" s="140" t="s">
        <v>728</v>
      </c>
      <c r="AB3548" s="140" t="s">
        <v>728</v>
      </c>
      <c r="AC3548" s="140" t="s">
        <v>728</v>
      </c>
      <c r="AD3548" s="140" t="s">
        <v>728</v>
      </c>
      <c r="AE3548" s="140" t="s">
        <v>728</v>
      </c>
      <c r="AF3548" s="140" t="s">
        <v>728</v>
      </c>
      <c r="AG3548" s="140" t="s">
        <v>728</v>
      </c>
      <c r="AH3548" s="140">
        <v>10279</v>
      </c>
      <c r="AI3548" s="44"/>
      <c r="AK3548" s="44"/>
      <c r="AL3548" s="4"/>
    </row>
    <row r="3549" spans="1:38" x14ac:dyDescent="0.35">
      <c r="A3549" s="140" t="s">
        <v>4589</v>
      </c>
      <c r="B3549" s="140" t="s">
        <v>4590</v>
      </c>
      <c r="C3549" s="140" t="s">
        <v>6</v>
      </c>
      <c r="D3549" s="140" t="s">
        <v>9</v>
      </c>
      <c r="E3549" s="140" t="s">
        <v>535</v>
      </c>
      <c r="F3549" s="140">
        <v>2013</v>
      </c>
      <c r="G3549" s="140" t="s">
        <v>5743</v>
      </c>
      <c r="H3549" s="140" t="s">
        <v>728</v>
      </c>
      <c r="I3549" s="140" t="s">
        <v>728</v>
      </c>
      <c r="J3549" s="140" t="s">
        <v>728</v>
      </c>
      <c r="K3549" s="140">
        <v>1830042.3191476886</v>
      </c>
      <c r="L3549" s="140" t="s">
        <v>728</v>
      </c>
      <c r="M3549" s="140">
        <v>0</v>
      </c>
      <c r="N3549" s="140">
        <v>0</v>
      </c>
      <c r="O3549" s="140">
        <v>1830042.3191476886</v>
      </c>
      <c r="P3549" s="140">
        <v>0</v>
      </c>
      <c r="Q3549" s="140" t="s">
        <v>728</v>
      </c>
      <c r="R3549" s="140" t="s">
        <v>728</v>
      </c>
      <c r="S3549" s="140" t="s">
        <v>728</v>
      </c>
      <c r="T3549" s="140">
        <v>0</v>
      </c>
      <c r="U3549" s="140">
        <v>0</v>
      </c>
      <c r="V3549" s="140">
        <v>0</v>
      </c>
      <c r="W3549" s="140">
        <v>0</v>
      </c>
      <c r="X3549" s="140" t="s">
        <v>728</v>
      </c>
      <c r="Y3549" s="140">
        <v>0</v>
      </c>
      <c r="Z3549" s="140" t="s">
        <v>728</v>
      </c>
      <c r="AA3549" s="140" t="s">
        <v>728</v>
      </c>
      <c r="AB3549" s="140" t="s">
        <v>728</v>
      </c>
      <c r="AC3549" s="140" t="s">
        <v>728</v>
      </c>
      <c r="AD3549" s="140" t="s">
        <v>728</v>
      </c>
      <c r="AE3549" s="140" t="s">
        <v>728</v>
      </c>
      <c r="AF3549" s="140" t="s">
        <v>728</v>
      </c>
      <c r="AG3549" s="140" t="s">
        <v>728</v>
      </c>
      <c r="AH3549" s="140">
        <v>10821</v>
      </c>
      <c r="AI3549" s="44"/>
      <c r="AK3549" s="44"/>
      <c r="AL3549" s="4"/>
    </row>
    <row r="3550" spans="1:38" x14ac:dyDescent="0.35">
      <c r="A3550" s="140" t="s">
        <v>4589</v>
      </c>
      <c r="B3550" s="140" t="s">
        <v>4590</v>
      </c>
      <c r="C3550" s="140" t="s">
        <v>6</v>
      </c>
      <c r="D3550" s="140" t="s">
        <v>9</v>
      </c>
      <c r="E3550" s="140" t="s">
        <v>535</v>
      </c>
      <c r="F3550" s="140">
        <v>2014</v>
      </c>
      <c r="G3550" s="140" t="s">
        <v>5744</v>
      </c>
      <c r="H3550" s="140" t="s">
        <v>728</v>
      </c>
      <c r="I3550" s="140" t="s">
        <v>728</v>
      </c>
      <c r="J3550" s="140" t="s">
        <v>728</v>
      </c>
      <c r="K3550" s="140">
        <v>0</v>
      </c>
      <c r="L3550" s="140" t="s">
        <v>728</v>
      </c>
      <c r="M3550" s="140">
        <v>0</v>
      </c>
      <c r="N3550" s="140">
        <v>0</v>
      </c>
      <c r="O3550" s="140">
        <v>0</v>
      </c>
      <c r="P3550" s="140">
        <v>0</v>
      </c>
      <c r="Q3550" s="140" t="s">
        <v>728</v>
      </c>
      <c r="R3550" s="140" t="s">
        <v>728</v>
      </c>
      <c r="S3550" s="140" t="s">
        <v>728</v>
      </c>
      <c r="T3550" s="140">
        <v>0</v>
      </c>
      <c r="U3550" s="140">
        <v>0</v>
      </c>
      <c r="V3550" s="140">
        <v>0</v>
      </c>
      <c r="W3550" s="140">
        <v>0</v>
      </c>
      <c r="X3550" s="140" t="s">
        <v>728</v>
      </c>
      <c r="Y3550" s="140">
        <v>0</v>
      </c>
      <c r="Z3550" s="140" t="s">
        <v>728</v>
      </c>
      <c r="AA3550" s="140" t="s">
        <v>728</v>
      </c>
      <c r="AB3550" s="140" t="s">
        <v>728</v>
      </c>
      <c r="AC3550" s="140" t="s">
        <v>728</v>
      </c>
      <c r="AD3550" s="140" t="s">
        <v>728</v>
      </c>
      <c r="AE3550" s="140" t="s">
        <v>728</v>
      </c>
      <c r="AF3550" s="140" t="s">
        <v>728</v>
      </c>
      <c r="AG3550" s="140" t="s">
        <v>728</v>
      </c>
      <c r="AH3550" s="140">
        <v>11853</v>
      </c>
      <c r="AI3550" s="44"/>
      <c r="AK3550" s="44"/>
      <c r="AL3550" s="4"/>
    </row>
    <row r="3551" spans="1:38" x14ac:dyDescent="0.35">
      <c r="A3551" s="140" t="s">
        <v>4589</v>
      </c>
      <c r="B3551" s="140" t="s">
        <v>4590</v>
      </c>
      <c r="C3551" s="140" t="s">
        <v>6</v>
      </c>
      <c r="D3551" s="140" t="s">
        <v>9</v>
      </c>
      <c r="E3551" s="140" t="s">
        <v>535</v>
      </c>
      <c r="F3551" s="140">
        <v>2015</v>
      </c>
      <c r="G3551" s="140" t="s">
        <v>5745</v>
      </c>
      <c r="H3551" s="140" t="s">
        <v>728</v>
      </c>
      <c r="I3551" s="140" t="s">
        <v>728</v>
      </c>
      <c r="J3551" s="140" t="s">
        <v>728</v>
      </c>
      <c r="K3551" s="140">
        <v>476300.11443432933</v>
      </c>
      <c r="L3551" s="140" t="s">
        <v>728</v>
      </c>
      <c r="M3551" s="140">
        <v>0</v>
      </c>
      <c r="N3551" s="140">
        <v>0</v>
      </c>
      <c r="O3551" s="140">
        <v>476300.11443432933</v>
      </c>
      <c r="P3551" s="140">
        <v>0</v>
      </c>
      <c r="Q3551" s="140" t="s">
        <v>728</v>
      </c>
      <c r="R3551" s="140" t="s">
        <v>728</v>
      </c>
      <c r="S3551" s="140" t="s">
        <v>728</v>
      </c>
      <c r="T3551" s="140">
        <v>0</v>
      </c>
      <c r="U3551" s="140">
        <v>0</v>
      </c>
      <c r="V3551" s="140">
        <v>0</v>
      </c>
      <c r="W3551" s="140">
        <v>0</v>
      </c>
      <c r="X3551" s="140" t="s">
        <v>728</v>
      </c>
      <c r="Y3551" s="140">
        <v>0</v>
      </c>
      <c r="Z3551" s="140" t="s">
        <v>728</v>
      </c>
      <c r="AA3551" s="140" t="s">
        <v>728</v>
      </c>
      <c r="AB3551" s="140" t="s">
        <v>728</v>
      </c>
      <c r="AC3551" s="140" t="s">
        <v>728</v>
      </c>
      <c r="AD3551" s="140" t="s">
        <v>728</v>
      </c>
      <c r="AE3551" s="140" t="s">
        <v>728</v>
      </c>
      <c r="AF3551" s="140" t="s">
        <v>728</v>
      </c>
      <c r="AG3551" s="140" t="s">
        <v>728</v>
      </c>
      <c r="AH3551" s="140">
        <v>12475</v>
      </c>
      <c r="AI3551" s="44"/>
      <c r="AK3551" s="44"/>
      <c r="AL3551" s="4"/>
    </row>
    <row r="3552" spans="1:38" x14ac:dyDescent="0.35">
      <c r="A3552" s="140" t="s">
        <v>4589</v>
      </c>
      <c r="B3552" s="140" t="s">
        <v>4590</v>
      </c>
      <c r="C3552" s="140" t="s">
        <v>6</v>
      </c>
      <c r="D3552" s="140" t="s">
        <v>9</v>
      </c>
      <c r="E3552" s="140" t="s">
        <v>535</v>
      </c>
      <c r="F3552" s="140">
        <v>2016</v>
      </c>
      <c r="G3552" s="140" t="s">
        <v>5746</v>
      </c>
      <c r="H3552" s="140" t="s">
        <v>728</v>
      </c>
      <c r="I3552" s="140" t="s">
        <v>728</v>
      </c>
      <c r="J3552" s="140" t="s">
        <v>728</v>
      </c>
      <c r="K3552" s="140">
        <v>505874.29193027649</v>
      </c>
      <c r="L3552" s="140" t="s">
        <v>728</v>
      </c>
      <c r="M3552" s="140">
        <v>0</v>
      </c>
      <c r="N3552" s="140">
        <v>0</v>
      </c>
      <c r="O3552" s="140">
        <v>505874.29193027649</v>
      </c>
      <c r="P3552" s="140">
        <v>0</v>
      </c>
      <c r="Q3552" s="140" t="s">
        <v>728</v>
      </c>
      <c r="R3552" s="140" t="s">
        <v>728</v>
      </c>
      <c r="S3552" s="140" t="s">
        <v>728</v>
      </c>
      <c r="T3552" s="140">
        <v>0</v>
      </c>
      <c r="U3552" s="140">
        <v>0</v>
      </c>
      <c r="V3552" s="140">
        <v>0</v>
      </c>
      <c r="W3552" s="140">
        <v>0</v>
      </c>
      <c r="X3552" s="140" t="s">
        <v>728</v>
      </c>
      <c r="Y3552" s="140">
        <v>0</v>
      </c>
      <c r="Z3552" s="140" t="s">
        <v>728</v>
      </c>
      <c r="AA3552" s="140" t="s">
        <v>728</v>
      </c>
      <c r="AB3552" s="140" t="s">
        <v>728</v>
      </c>
      <c r="AC3552" s="140" t="s">
        <v>728</v>
      </c>
      <c r="AD3552" s="140" t="s">
        <v>728</v>
      </c>
      <c r="AE3552" s="140" t="s">
        <v>728</v>
      </c>
      <c r="AF3552" s="140" t="s">
        <v>728</v>
      </c>
      <c r="AG3552" s="140" t="s">
        <v>728</v>
      </c>
      <c r="AH3552" s="140">
        <v>13049</v>
      </c>
      <c r="AI3552" s="44"/>
      <c r="AK3552" s="44"/>
      <c r="AL3552" s="4"/>
    </row>
    <row r="3553" spans="1:38" x14ac:dyDescent="0.35">
      <c r="A3553" s="140" t="s">
        <v>4589</v>
      </c>
      <c r="B3553" s="140" t="s">
        <v>4590</v>
      </c>
      <c r="C3553" s="140" t="s">
        <v>6</v>
      </c>
      <c r="D3553" s="140" t="s">
        <v>9</v>
      </c>
      <c r="E3553" s="140" t="s">
        <v>535</v>
      </c>
      <c r="F3553" s="140">
        <v>2017</v>
      </c>
      <c r="G3553" s="140" t="s">
        <v>5747</v>
      </c>
      <c r="H3553" s="140" t="s">
        <v>728</v>
      </c>
      <c r="I3553" s="140" t="s">
        <v>728</v>
      </c>
      <c r="J3553" s="140" t="s">
        <v>728</v>
      </c>
      <c r="K3553" s="140">
        <v>505874.29193027649</v>
      </c>
      <c r="L3553" s="140" t="s">
        <v>728</v>
      </c>
      <c r="M3553" s="140">
        <v>0</v>
      </c>
      <c r="N3553" s="140">
        <v>0</v>
      </c>
      <c r="O3553" s="140">
        <v>505874.29193027649</v>
      </c>
      <c r="P3553" s="140">
        <v>0</v>
      </c>
      <c r="Q3553" s="140" t="s">
        <v>728</v>
      </c>
      <c r="R3553" s="140" t="s">
        <v>728</v>
      </c>
      <c r="S3553" s="140" t="s">
        <v>728</v>
      </c>
      <c r="T3553" s="140">
        <v>0</v>
      </c>
      <c r="U3553" s="140">
        <v>0</v>
      </c>
      <c r="V3553" s="140">
        <v>0</v>
      </c>
      <c r="W3553" s="140">
        <v>0</v>
      </c>
      <c r="X3553" s="140" t="s">
        <v>728</v>
      </c>
      <c r="Y3553" s="140">
        <v>0</v>
      </c>
      <c r="Z3553" s="140" t="s">
        <v>728</v>
      </c>
      <c r="AA3553" s="140" t="s">
        <v>728</v>
      </c>
      <c r="AB3553" s="140" t="s">
        <v>728</v>
      </c>
      <c r="AC3553" s="140" t="s">
        <v>728</v>
      </c>
      <c r="AD3553" s="140" t="s">
        <v>728</v>
      </c>
      <c r="AE3553" s="140" t="s">
        <v>728</v>
      </c>
      <c r="AF3553" s="140" t="s">
        <v>728</v>
      </c>
      <c r="AG3553" s="140" t="s">
        <v>728</v>
      </c>
      <c r="AH3553" s="140">
        <v>12876</v>
      </c>
      <c r="AI3553" s="44"/>
      <c r="AK3553" s="44"/>
      <c r="AL3553" s="4"/>
    </row>
    <row r="3554" spans="1:38" x14ac:dyDescent="0.35">
      <c r="A3554" s="140" t="s">
        <v>4589</v>
      </c>
      <c r="B3554" s="140" t="s">
        <v>4590</v>
      </c>
      <c r="C3554" s="140" t="s">
        <v>6</v>
      </c>
      <c r="D3554" s="140" t="s">
        <v>9</v>
      </c>
      <c r="E3554" s="140" t="s">
        <v>535</v>
      </c>
      <c r="F3554" s="140">
        <v>2018</v>
      </c>
      <c r="G3554" s="140" t="s">
        <v>5748</v>
      </c>
      <c r="H3554" s="140" t="s">
        <v>728</v>
      </c>
      <c r="I3554" s="140" t="s">
        <v>728</v>
      </c>
      <c r="J3554" s="140" t="s">
        <v>728</v>
      </c>
      <c r="K3554" s="140">
        <v>505874.29193027649</v>
      </c>
      <c r="L3554" s="140" t="s">
        <v>728</v>
      </c>
      <c r="M3554" s="140">
        <v>0</v>
      </c>
      <c r="N3554" s="140">
        <v>0</v>
      </c>
      <c r="O3554" s="140">
        <v>505874.29193027649</v>
      </c>
      <c r="P3554" s="140">
        <v>0</v>
      </c>
      <c r="Q3554" s="140" t="s">
        <v>728</v>
      </c>
      <c r="R3554" s="140" t="s">
        <v>728</v>
      </c>
      <c r="S3554" s="140" t="s">
        <v>728</v>
      </c>
      <c r="T3554" s="140">
        <v>0</v>
      </c>
      <c r="U3554" s="140">
        <v>0</v>
      </c>
      <c r="V3554" s="140">
        <v>0</v>
      </c>
      <c r="W3554" s="140" t="s">
        <v>728</v>
      </c>
      <c r="X3554" s="140" t="s">
        <v>728</v>
      </c>
      <c r="Y3554" s="140">
        <v>0</v>
      </c>
      <c r="Z3554" s="140" t="s">
        <v>728</v>
      </c>
      <c r="AA3554" s="140" t="s">
        <v>728</v>
      </c>
      <c r="AB3554" s="140" t="s">
        <v>728</v>
      </c>
      <c r="AC3554" s="140" t="s">
        <v>728</v>
      </c>
      <c r="AD3554" s="140" t="s">
        <v>728</v>
      </c>
      <c r="AE3554" s="140" t="s">
        <v>728</v>
      </c>
      <c r="AF3554" s="140" t="s">
        <v>728</v>
      </c>
      <c r="AG3554" s="140" t="s">
        <v>728</v>
      </c>
      <c r="AH3554" s="140">
        <v>12704</v>
      </c>
      <c r="AI3554" s="44"/>
      <c r="AK3554" s="44"/>
      <c r="AL3554" s="4"/>
    </row>
    <row r="3555" spans="1:38" x14ac:dyDescent="0.35">
      <c r="A3555" s="140" t="s">
        <v>4593</v>
      </c>
      <c r="B3555" s="140" t="s">
        <v>4594</v>
      </c>
      <c r="C3555" s="140" t="s">
        <v>282</v>
      </c>
      <c r="D3555" s="140" t="s">
        <v>9</v>
      </c>
      <c r="E3555" s="140" t="s">
        <v>535</v>
      </c>
      <c r="F3555" s="140">
        <v>1995</v>
      </c>
      <c r="G3555" s="140" t="s">
        <v>5749</v>
      </c>
      <c r="H3555" s="140" t="s">
        <v>728</v>
      </c>
      <c r="I3555" s="140">
        <v>429657541550.75452</v>
      </c>
      <c r="J3555" s="140">
        <v>151121071996.3844</v>
      </c>
      <c r="K3555" s="140">
        <v>145653272180.71246</v>
      </c>
      <c r="L3555" s="140">
        <v>26051075780.406425</v>
      </c>
      <c r="M3555" s="140">
        <v>19711775306.813652</v>
      </c>
      <c r="N3555" s="140">
        <v>1053839662.8174323</v>
      </c>
      <c r="O3555" s="140">
        <v>1839799625.0858524</v>
      </c>
      <c r="P3555" s="140">
        <v>30196292004.804314</v>
      </c>
      <c r="Q3555" s="140">
        <v>66800489800.784805</v>
      </c>
      <c r="R3555" s="140">
        <v>9147581082.4675102</v>
      </c>
      <c r="S3555" s="140">
        <v>57652908718.317291</v>
      </c>
      <c r="T3555" s="140">
        <v>5467799815.6719217</v>
      </c>
      <c r="U3555" s="140">
        <v>4742543675.3695917</v>
      </c>
      <c r="V3555" s="140">
        <v>2118332048.6018767</v>
      </c>
      <c r="W3555" s="140">
        <v>2077557802.7468469</v>
      </c>
      <c r="X3555" s="140">
        <v>546653824.02086842</v>
      </c>
      <c r="Y3555" s="140">
        <v>725256140.30232978</v>
      </c>
      <c r="Z3555" s="140" t="s">
        <v>728</v>
      </c>
      <c r="AA3555" s="140" t="s">
        <v>728</v>
      </c>
      <c r="AB3555" s="140" t="s">
        <v>728</v>
      </c>
      <c r="AC3555" s="140" t="s">
        <v>728</v>
      </c>
      <c r="AD3555" s="140" t="s">
        <v>728</v>
      </c>
      <c r="AE3555" s="140" t="s">
        <v>728</v>
      </c>
      <c r="AF3555" s="140" t="s">
        <v>728</v>
      </c>
      <c r="AG3555" s="140">
        <v>-86070469973.797516</v>
      </c>
      <c r="AH3555" s="140">
        <v>3673400</v>
      </c>
      <c r="AI3555" s="44"/>
      <c r="AK3555" s="44"/>
      <c r="AL3555" s="4"/>
    </row>
    <row r="3556" spans="1:38" x14ac:dyDescent="0.35">
      <c r="A3556" s="140" t="s">
        <v>4593</v>
      </c>
      <c r="B3556" s="140" t="s">
        <v>4594</v>
      </c>
      <c r="C3556" s="140" t="s">
        <v>282</v>
      </c>
      <c r="D3556" s="140" t="s">
        <v>9</v>
      </c>
      <c r="E3556" s="140" t="s">
        <v>535</v>
      </c>
      <c r="F3556" s="140">
        <v>1996</v>
      </c>
      <c r="G3556" s="140" t="s">
        <v>5750</v>
      </c>
      <c r="H3556" s="140" t="s">
        <v>728</v>
      </c>
      <c r="I3556" s="140">
        <v>444346361947.63159</v>
      </c>
      <c r="J3556" s="140">
        <v>152104956302.18826</v>
      </c>
      <c r="K3556" s="140">
        <v>147380260168.28137</v>
      </c>
      <c r="L3556" s="140">
        <v>25659231648.080414</v>
      </c>
      <c r="M3556" s="140">
        <v>19869095268.190956</v>
      </c>
      <c r="N3556" s="140">
        <v>1059835325.4270644</v>
      </c>
      <c r="O3556" s="140">
        <v>1860571698.928787</v>
      </c>
      <c r="P3556" s="140">
        <v>31232677166.91824</v>
      </c>
      <c r="Q3556" s="140">
        <v>67698849060.735931</v>
      </c>
      <c r="R3556" s="140">
        <v>9126499675.2186909</v>
      </c>
      <c r="S3556" s="140">
        <v>58572349385.517242</v>
      </c>
      <c r="T3556" s="140">
        <v>4724696133.9068871</v>
      </c>
      <c r="U3556" s="140">
        <v>4015458748.5498524</v>
      </c>
      <c r="V3556" s="140">
        <v>1684589194.6659052</v>
      </c>
      <c r="W3556" s="140">
        <v>1867630597.317992</v>
      </c>
      <c r="X3556" s="140">
        <v>463238956.5659554</v>
      </c>
      <c r="Y3556" s="140">
        <v>709237385.35703504</v>
      </c>
      <c r="Z3556" s="140" t="s">
        <v>728</v>
      </c>
      <c r="AA3556" s="140" t="s">
        <v>728</v>
      </c>
      <c r="AB3556" s="140" t="s">
        <v>728</v>
      </c>
      <c r="AC3556" s="140" t="s">
        <v>728</v>
      </c>
      <c r="AD3556" s="140" t="s">
        <v>728</v>
      </c>
      <c r="AE3556" s="140" t="s">
        <v>728</v>
      </c>
      <c r="AF3556" s="140" t="s">
        <v>728</v>
      </c>
      <c r="AG3556" s="140">
        <v>-90102268996.666107</v>
      </c>
      <c r="AH3556" s="140">
        <v>3732000</v>
      </c>
      <c r="AI3556" s="44"/>
      <c r="AK3556" s="44"/>
      <c r="AL3556" s="4"/>
    </row>
    <row r="3557" spans="1:38" x14ac:dyDescent="0.35">
      <c r="A3557" s="140" t="s">
        <v>4593</v>
      </c>
      <c r="B3557" s="140" t="s">
        <v>4594</v>
      </c>
      <c r="C3557" s="140" t="s">
        <v>282</v>
      </c>
      <c r="D3557" s="140" t="s">
        <v>9</v>
      </c>
      <c r="E3557" s="140" t="s">
        <v>535</v>
      </c>
      <c r="F3557" s="140">
        <v>1997</v>
      </c>
      <c r="G3557" s="140" t="s">
        <v>5751</v>
      </c>
      <c r="H3557" s="140" t="s">
        <v>728</v>
      </c>
      <c r="I3557" s="140">
        <v>459347159363.55096</v>
      </c>
      <c r="J3557" s="140">
        <v>153602339448.7019</v>
      </c>
      <c r="K3557" s="140">
        <v>149495406079.49374</v>
      </c>
      <c r="L3557" s="140">
        <v>25532066375.812363</v>
      </c>
      <c r="M3557" s="140">
        <v>19874163760.280624</v>
      </c>
      <c r="N3557" s="140">
        <v>1065830988.0366967</v>
      </c>
      <c r="O3557" s="140">
        <v>1794703898.5709503</v>
      </c>
      <c r="P3557" s="140">
        <v>32307104862.914829</v>
      </c>
      <c r="Q3557" s="140">
        <v>68921536193.878281</v>
      </c>
      <c r="R3557" s="140">
        <v>9174973534.1481419</v>
      </c>
      <c r="S3557" s="140">
        <v>59746562659.730141</v>
      </c>
      <c r="T3557" s="140">
        <v>4106933369.2081623</v>
      </c>
      <c r="U3557" s="140">
        <v>3512582208.8527565</v>
      </c>
      <c r="V3557" s="140">
        <v>1400806491.5434327</v>
      </c>
      <c r="W3557" s="140">
        <v>1720280801.9513681</v>
      </c>
      <c r="X3557" s="140">
        <v>391494915.35795605</v>
      </c>
      <c r="Y3557" s="140">
        <v>594351160.35540605</v>
      </c>
      <c r="Z3557" s="140" t="s">
        <v>728</v>
      </c>
      <c r="AA3557" s="140" t="s">
        <v>728</v>
      </c>
      <c r="AB3557" s="140" t="s">
        <v>728</v>
      </c>
      <c r="AC3557" s="140" t="s">
        <v>728</v>
      </c>
      <c r="AD3557" s="140" t="s">
        <v>728</v>
      </c>
      <c r="AE3557" s="140" t="s">
        <v>728</v>
      </c>
      <c r="AF3557" s="140" t="s">
        <v>728</v>
      </c>
      <c r="AG3557" s="140">
        <v>-90937307917.852158</v>
      </c>
      <c r="AH3557" s="140">
        <v>3781300</v>
      </c>
      <c r="AI3557" s="44"/>
      <c r="AK3557" s="44"/>
      <c r="AL3557" s="4"/>
    </row>
    <row r="3558" spans="1:38" x14ac:dyDescent="0.35">
      <c r="A3558" s="140" t="s">
        <v>4593</v>
      </c>
      <c r="B3558" s="140" t="s">
        <v>4594</v>
      </c>
      <c r="C3558" s="140" t="s">
        <v>282</v>
      </c>
      <c r="D3558" s="140" t="s">
        <v>9</v>
      </c>
      <c r="E3558" s="140" t="s">
        <v>535</v>
      </c>
      <c r="F3558" s="140">
        <v>1998</v>
      </c>
      <c r="G3558" s="140" t="s">
        <v>5752</v>
      </c>
      <c r="H3558" s="140" t="s">
        <v>728</v>
      </c>
      <c r="I3558" s="140">
        <v>471151706842.30725</v>
      </c>
      <c r="J3558" s="140">
        <v>157283598762.92194</v>
      </c>
      <c r="K3558" s="140">
        <v>151115390435.65866</v>
      </c>
      <c r="L3558" s="140">
        <v>24026041922.182796</v>
      </c>
      <c r="M3558" s="140">
        <v>19896850053.71175</v>
      </c>
      <c r="N3558" s="140">
        <v>1071826650.6463288</v>
      </c>
      <c r="O3558" s="140">
        <v>1553983542.0809376</v>
      </c>
      <c r="P3558" s="140">
        <v>33630643974.480858</v>
      </c>
      <c r="Q3558" s="140">
        <v>70936044292.556</v>
      </c>
      <c r="R3558" s="140">
        <v>9593024952.1352749</v>
      </c>
      <c r="S3558" s="140">
        <v>61343019340.420731</v>
      </c>
      <c r="T3558" s="140">
        <v>6168208327.2632532</v>
      </c>
      <c r="U3558" s="140">
        <v>3881667702.8526444</v>
      </c>
      <c r="V3558" s="140">
        <v>1584301658.4516909</v>
      </c>
      <c r="W3558" s="140">
        <v>1878781872.9817102</v>
      </c>
      <c r="X3558" s="140">
        <v>418584171.41924316</v>
      </c>
      <c r="Y3558" s="140">
        <v>2286540624.4106088</v>
      </c>
      <c r="Z3558" s="140" t="s">
        <v>728</v>
      </c>
      <c r="AA3558" s="140" t="s">
        <v>728</v>
      </c>
      <c r="AB3558" s="140" t="s">
        <v>728</v>
      </c>
      <c r="AC3558" s="140" t="s">
        <v>728</v>
      </c>
      <c r="AD3558" s="140" t="s">
        <v>728</v>
      </c>
      <c r="AE3558" s="140" t="s">
        <v>728</v>
      </c>
      <c r="AF3558" s="140" t="s">
        <v>728</v>
      </c>
      <c r="AG3558" s="140">
        <v>-110061803975.78835</v>
      </c>
      <c r="AH3558" s="140">
        <v>3815000</v>
      </c>
      <c r="AI3558" s="44"/>
      <c r="AK3558" s="44"/>
      <c r="AL3558" s="4"/>
    </row>
    <row r="3559" spans="1:38" x14ac:dyDescent="0.35">
      <c r="A3559" s="140" t="s">
        <v>4593</v>
      </c>
      <c r="B3559" s="140" t="s">
        <v>4594</v>
      </c>
      <c r="C3559" s="140" t="s">
        <v>282</v>
      </c>
      <c r="D3559" s="140" t="s">
        <v>9</v>
      </c>
      <c r="E3559" s="140" t="s">
        <v>535</v>
      </c>
      <c r="F3559" s="140">
        <v>1999</v>
      </c>
      <c r="G3559" s="140" t="s">
        <v>5753</v>
      </c>
      <c r="H3559" s="140" t="s">
        <v>728</v>
      </c>
      <c r="I3559" s="140">
        <v>486309816372.34711</v>
      </c>
      <c r="J3559" s="140">
        <v>160290749002.35205</v>
      </c>
      <c r="K3559" s="140">
        <v>153504480967.90579</v>
      </c>
      <c r="L3559" s="140">
        <v>23624895664.510277</v>
      </c>
      <c r="M3559" s="140">
        <v>20668872254.494793</v>
      </c>
      <c r="N3559" s="140">
        <v>1077822337.7609599</v>
      </c>
      <c r="O3559" s="140">
        <v>1485468875.2807193</v>
      </c>
      <c r="P3559" s="140">
        <v>34687288493.774681</v>
      </c>
      <c r="Q3559" s="140">
        <v>71960133342.084366</v>
      </c>
      <c r="R3559" s="140">
        <v>9544015049.7447643</v>
      </c>
      <c r="S3559" s="140">
        <v>62416118292.339607</v>
      </c>
      <c r="T3559" s="140">
        <v>6786268034.4462681</v>
      </c>
      <c r="U3559" s="140">
        <v>4561873218.0372038</v>
      </c>
      <c r="V3559" s="140">
        <v>2264412237.465405</v>
      </c>
      <c r="W3559" s="140">
        <v>1847229851.7287045</v>
      </c>
      <c r="X3559" s="140">
        <v>450231128.84309477</v>
      </c>
      <c r="Y3559" s="140">
        <v>2224394816.4090643</v>
      </c>
      <c r="Z3559" s="140" t="s">
        <v>728</v>
      </c>
      <c r="AA3559" s="140" t="s">
        <v>728</v>
      </c>
      <c r="AB3559" s="140" t="s">
        <v>728</v>
      </c>
      <c r="AC3559" s="140" t="s">
        <v>728</v>
      </c>
      <c r="AD3559" s="140" t="s">
        <v>728</v>
      </c>
      <c r="AE3559" s="140" t="s">
        <v>728</v>
      </c>
      <c r="AF3559" s="140" t="s">
        <v>728</v>
      </c>
      <c r="AG3559" s="140">
        <v>-108607481014.15028</v>
      </c>
      <c r="AH3559" s="140">
        <v>3835100</v>
      </c>
      <c r="AI3559" s="44"/>
      <c r="AK3559" s="44"/>
      <c r="AL3559" s="4"/>
    </row>
    <row r="3560" spans="1:38" x14ac:dyDescent="0.35">
      <c r="A3560" s="140" t="s">
        <v>4593</v>
      </c>
      <c r="B3560" s="140" t="s">
        <v>4594</v>
      </c>
      <c r="C3560" s="140" t="s">
        <v>282</v>
      </c>
      <c r="D3560" s="140" t="s">
        <v>9</v>
      </c>
      <c r="E3560" s="140" t="s">
        <v>535</v>
      </c>
      <c r="F3560" s="140">
        <v>2000</v>
      </c>
      <c r="G3560" s="140" t="s">
        <v>5754</v>
      </c>
      <c r="H3560" s="140" t="s">
        <v>728</v>
      </c>
      <c r="I3560" s="140">
        <v>499283914373.37756</v>
      </c>
      <c r="J3560" s="140">
        <v>165252432137.73026</v>
      </c>
      <c r="K3560" s="140">
        <v>157157351852.82251</v>
      </c>
      <c r="L3560" s="140">
        <v>24379364848.022854</v>
      </c>
      <c r="M3560" s="140">
        <v>21417031751.645226</v>
      </c>
      <c r="N3560" s="140">
        <v>1083818000.3705921</v>
      </c>
      <c r="O3560" s="140">
        <v>714312099.53060579</v>
      </c>
      <c r="P3560" s="140">
        <v>35147999866.035027</v>
      </c>
      <c r="Q3560" s="140">
        <v>74414825287.218216</v>
      </c>
      <c r="R3560" s="140">
        <v>9370679357.4212971</v>
      </c>
      <c r="S3560" s="140">
        <v>65044145929.796913</v>
      </c>
      <c r="T3560" s="140">
        <v>8095080284.9077463</v>
      </c>
      <c r="U3560" s="140">
        <v>6085229890.4017992</v>
      </c>
      <c r="V3560" s="140">
        <v>3161884959.5753217</v>
      </c>
      <c r="W3560" s="140">
        <v>2423572691.0027251</v>
      </c>
      <c r="X3560" s="140">
        <v>499772239.82375264</v>
      </c>
      <c r="Y3560" s="140">
        <v>2009850394.5059471</v>
      </c>
      <c r="Z3560" s="140" t="s">
        <v>728</v>
      </c>
      <c r="AA3560" s="140" t="s">
        <v>728</v>
      </c>
      <c r="AB3560" s="140" t="s">
        <v>728</v>
      </c>
      <c r="AC3560" s="140" t="s">
        <v>728</v>
      </c>
      <c r="AD3560" s="140" t="s">
        <v>728</v>
      </c>
      <c r="AE3560" s="140" t="s">
        <v>728</v>
      </c>
      <c r="AF3560" s="140" t="s">
        <v>728</v>
      </c>
      <c r="AG3560" s="140">
        <v>-97654744709.948898</v>
      </c>
      <c r="AH3560" s="140">
        <v>3857700</v>
      </c>
      <c r="AI3560" s="44"/>
      <c r="AK3560" s="44"/>
      <c r="AL3560" s="4"/>
    </row>
    <row r="3561" spans="1:38" x14ac:dyDescent="0.35">
      <c r="A3561" s="140" t="s">
        <v>4593</v>
      </c>
      <c r="B3561" s="140" t="s">
        <v>4594</v>
      </c>
      <c r="C3561" s="140" t="s">
        <v>282</v>
      </c>
      <c r="D3561" s="140" t="s">
        <v>9</v>
      </c>
      <c r="E3561" s="140" t="s">
        <v>535</v>
      </c>
      <c r="F3561" s="140">
        <v>2001</v>
      </c>
      <c r="G3561" s="140" t="s">
        <v>5755</v>
      </c>
      <c r="H3561" s="140" t="s">
        <v>728</v>
      </c>
      <c r="I3561" s="140">
        <v>514237485802.70331</v>
      </c>
      <c r="J3561" s="140">
        <v>176731758953.29153</v>
      </c>
      <c r="K3561" s="140">
        <v>167648959165.50607</v>
      </c>
      <c r="L3561" s="140">
        <v>25333234052.913528</v>
      </c>
      <c r="M3561" s="140">
        <v>21592553381.824734</v>
      </c>
      <c r="N3561" s="140">
        <v>1089813662.9802244</v>
      </c>
      <c r="O3561" s="140">
        <v>484693716.02158535</v>
      </c>
      <c r="P3561" s="140">
        <v>38693809791.878784</v>
      </c>
      <c r="Q3561" s="140">
        <v>80454854559.887207</v>
      </c>
      <c r="R3561" s="140">
        <v>9574968296.1730537</v>
      </c>
      <c r="S3561" s="140">
        <v>70879886263.714157</v>
      </c>
      <c r="T3561" s="140">
        <v>9082799787.7854843</v>
      </c>
      <c r="U3561" s="140">
        <v>7151424179.0055256</v>
      </c>
      <c r="V3561" s="140">
        <v>3443403633.0482512</v>
      </c>
      <c r="W3561" s="140">
        <v>2834530292.7935615</v>
      </c>
      <c r="X3561" s="140">
        <v>873490253.16371381</v>
      </c>
      <c r="Y3561" s="140">
        <v>1931375608.7799597</v>
      </c>
      <c r="Z3561" s="140" t="s">
        <v>728</v>
      </c>
      <c r="AA3561" s="140" t="s">
        <v>728</v>
      </c>
      <c r="AB3561" s="140" t="s">
        <v>728</v>
      </c>
      <c r="AC3561" s="140" t="s">
        <v>728</v>
      </c>
      <c r="AD3561" s="140" t="s">
        <v>728</v>
      </c>
      <c r="AE3561" s="140" t="s">
        <v>728</v>
      </c>
      <c r="AF3561" s="140" t="s">
        <v>728</v>
      </c>
      <c r="AG3561" s="140">
        <v>-79404823791.113297</v>
      </c>
      <c r="AH3561" s="140">
        <v>3880500</v>
      </c>
      <c r="AI3561" s="44"/>
      <c r="AK3561" s="44"/>
      <c r="AL3561" s="4"/>
    </row>
    <row r="3562" spans="1:38" x14ac:dyDescent="0.35">
      <c r="A3562" s="140" t="s">
        <v>4593</v>
      </c>
      <c r="B3562" s="140" t="s">
        <v>4594</v>
      </c>
      <c r="C3562" s="140" t="s">
        <v>282</v>
      </c>
      <c r="D3562" s="140" t="s">
        <v>9</v>
      </c>
      <c r="E3562" s="140" t="s">
        <v>535</v>
      </c>
      <c r="F3562" s="140">
        <v>2002</v>
      </c>
      <c r="G3562" s="140" t="s">
        <v>5756</v>
      </c>
      <c r="H3562" s="140" t="s">
        <v>728</v>
      </c>
      <c r="I3562" s="140">
        <v>530900802407.63153</v>
      </c>
      <c r="J3562" s="140">
        <v>188010066709.17572</v>
      </c>
      <c r="K3562" s="140">
        <v>180059454937.8288</v>
      </c>
      <c r="L3562" s="140">
        <v>26266651198.013153</v>
      </c>
      <c r="M3562" s="140">
        <v>22210958227.787605</v>
      </c>
      <c r="N3562" s="140">
        <v>1095809325.5898564</v>
      </c>
      <c r="O3562" s="140">
        <v>1084111491.1708241</v>
      </c>
      <c r="P3562" s="140">
        <v>44568321872.394173</v>
      </c>
      <c r="Q3562" s="140">
        <v>84833602822.873184</v>
      </c>
      <c r="R3562" s="140">
        <v>9685067067.874897</v>
      </c>
      <c r="S3562" s="140">
        <v>75148535754.998291</v>
      </c>
      <c r="T3562" s="140">
        <v>7950611771.3469391</v>
      </c>
      <c r="U3562" s="140">
        <v>6583545686.3177614</v>
      </c>
      <c r="V3562" s="140">
        <v>2641190990.9492507</v>
      </c>
      <c r="W3562" s="140">
        <v>2801284770.4623566</v>
      </c>
      <c r="X3562" s="140">
        <v>1141069924.9061537</v>
      </c>
      <c r="Y3562" s="140">
        <v>1367066085.0291779</v>
      </c>
      <c r="Z3562" s="140" t="s">
        <v>728</v>
      </c>
      <c r="AA3562" s="140" t="s">
        <v>728</v>
      </c>
      <c r="AB3562" s="140" t="s">
        <v>728</v>
      </c>
      <c r="AC3562" s="140" t="s">
        <v>728</v>
      </c>
      <c r="AD3562" s="140" t="s">
        <v>728</v>
      </c>
      <c r="AE3562" s="140" t="s">
        <v>728</v>
      </c>
      <c r="AF3562" s="140" t="s">
        <v>728</v>
      </c>
      <c r="AG3562" s="140">
        <v>-94848100045.283615</v>
      </c>
      <c r="AH3562" s="140">
        <v>3948500</v>
      </c>
      <c r="AI3562" s="44"/>
      <c r="AK3562" s="44"/>
      <c r="AL3562" s="4"/>
    </row>
    <row r="3563" spans="1:38" x14ac:dyDescent="0.35">
      <c r="A3563" s="140" t="s">
        <v>4593</v>
      </c>
      <c r="B3563" s="140" t="s">
        <v>4594</v>
      </c>
      <c r="C3563" s="140" t="s">
        <v>282</v>
      </c>
      <c r="D3563" s="140" t="s">
        <v>9</v>
      </c>
      <c r="E3563" s="140" t="s">
        <v>535</v>
      </c>
      <c r="F3563" s="140">
        <v>2003</v>
      </c>
      <c r="G3563" s="140" t="s">
        <v>5757</v>
      </c>
      <c r="H3563" s="140" t="s">
        <v>728</v>
      </c>
      <c r="I3563" s="140">
        <v>551757027958.15527</v>
      </c>
      <c r="J3563" s="140">
        <v>195794112192.50336</v>
      </c>
      <c r="K3563" s="140">
        <v>182191517999.28491</v>
      </c>
      <c r="L3563" s="140">
        <v>26156575356.96207</v>
      </c>
      <c r="M3563" s="140">
        <v>22484301346.481453</v>
      </c>
      <c r="N3563" s="140">
        <v>1101805012.7044876</v>
      </c>
      <c r="O3563" s="140">
        <v>1246182494.2410798</v>
      </c>
      <c r="P3563" s="140">
        <v>44855119700.611687</v>
      </c>
      <c r="Q3563" s="140">
        <v>86347534088.284134</v>
      </c>
      <c r="R3563" s="140">
        <v>9678257022.4883118</v>
      </c>
      <c r="S3563" s="140">
        <v>76669277065.795822</v>
      </c>
      <c r="T3563" s="140">
        <v>13602594193.218418</v>
      </c>
      <c r="U3563" s="140">
        <v>11962335128.470196</v>
      </c>
      <c r="V3563" s="140">
        <v>5737635609.0891619</v>
      </c>
      <c r="W3563" s="140">
        <v>4971586954.3623667</v>
      </c>
      <c r="X3563" s="140">
        <v>1253112565.018667</v>
      </c>
      <c r="Y3563" s="140">
        <v>1640259064.7482224</v>
      </c>
      <c r="Z3563" s="140" t="s">
        <v>728</v>
      </c>
      <c r="AA3563" s="140" t="s">
        <v>728</v>
      </c>
      <c r="AB3563" s="140" t="s">
        <v>728</v>
      </c>
      <c r="AC3563" s="140" t="s">
        <v>728</v>
      </c>
      <c r="AD3563" s="140" t="s">
        <v>728</v>
      </c>
      <c r="AE3563" s="140" t="s">
        <v>728</v>
      </c>
      <c r="AF3563" s="140" t="s">
        <v>728</v>
      </c>
      <c r="AG3563" s="140">
        <v>-100538270570.28366</v>
      </c>
      <c r="AH3563" s="140">
        <v>4027200</v>
      </c>
      <c r="AI3563" s="44"/>
      <c r="AK3563" s="44"/>
      <c r="AL3563" s="4"/>
    </row>
    <row r="3564" spans="1:38" x14ac:dyDescent="0.35">
      <c r="A3564" s="140" t="s">
        <v>4593</v>
      </c>
      <c r="B3564" s="140" t="s">
        <v>4594</v>
      </c>
      <c r="C3564" s="140" t="s">
        <v>282</v>
      </c>
      <c r="D3564" s="140" t="s">
        <v>9</v>
      </c>
      <c r="E3564" s="140" t="s">
        <v>535</v>
      </c>
      <c r="F3564" s="140">
        <v>2004</v>
      </c>
      <c r="G3564" s="140" t="s">
        <v>5758</v>
      </c>
      <c r="H3564" s="140" t="s">
        <v>728</v>
      </c>
      <c r="I3564" s="140">
        <v>574324536826.92932</v>
      </c>
      <c r="J3564" s="140">
        <v>198100764639.74387</v>
      </c>
      <c r="K3564" s="140">
        <v>189509558985.00833</v>
      </c>
      <c r="L3564" s="140">
        <v>24794929202.840893</v>
      </c>
      <c r="M3564" s="140">
        <v>22480209798.638599</v>
      </c>
      <c r="N3564" s="140">
        <v>1107800675.3141198</v>
      </c>
      <c r="O3564" s="140">
        <v>6282999423.2062397</v>
      </c>
      <c r="P3564" s="140">
        <v>45479019246.77195</v>
      </c>
      <c r="Q3564" s="140">
        <v>89364600638.236526</v>
      </c>
      <c r="R3564" s="140">
        <v>9634812043.7375298</v>
      </c>
      <c r="S3564" s="140">
        <v>79729788594.498993</v>
      </c>
      <c r="T3564" s="140">
        <v>8591205654.7355404</v>
      </c>
      <c r="U3564" s="140">
        <v>7056259055.6840677</v>
      </c>
      <c r="V3564" s="140">
        <v>2389085335.6931682</v>
      </c>
      <c r="W3564" s="140">
        <v>2874746909.0113492</v>
      </c>
      <c r="X3564" s="140">
        <v>1792426810.9795501</v>
      </c>
      <c r="Y3564" s="140">
        <v>1534946599.0514731</v>
      </c>
      <c r="Z3564" s="140" t="s">
        <v>728</v>
      </c>
      <c r="AA3564" s="140" t="s">
        <v>728</v>
      </c>
      <c r="AB3564" s="140" t="s">
        <v>728</v>
      </c>
      <c r="AC3564" s="140" t="s">
        <v>728</v>
      </c>
      <c r="AD3564" s="140" t="s">
        <v>728</v>
      </c>
      <c r="AE3564" s="140" t="s">
        <v>728</v>
      </c>
      <c r="AF3564" s="140" t="s">
        <v>728</v>
      </c>
      <c r="AG3564" s="140">
        <v>-113908945477.64417</v>
      </c>
      <c r="AH3564" s="140">
        <v>4087500</v>
      </c>
      <c r="AI3564" s="44"/>
      <c r="AK3564" s="44"/>
      <c r="AL3564" s="4"/>
    </row>
    <row r="3565" spans="1:38" x14ac:dyDescent="0.35">
      <c r="A3565" s="140" t="s">
        <v>4593</v>
      </c>
      <c r="B3565" s="140" t="s">
        <v>4594</v>
      </c>
      <c r="C3565" s="140" t="s">
        <v>282</v>
      </c>
      <c r="D3565" s="140" t="s">
        <v>9</v>
      </c>
      <c r="E3565" s="140" t="s">
        <v>535</v>
      </c>
      <c r="F3565" s="140">
        <v>2005</v>
      </c>
      <c r="G3565" s="140" t="s">
        <v>5759</v>
      </c>
      <c r="H3565" s="140" t="s">
        <v>728</v>
      </c>
      <c r="I3565" s="140">
        <v>597369488521.1449</v>
      </c>
      <c r="J3565" s="140">
        <v>200421979343.24811</v>
      </c>
      <c r="K3565" s="140">
        <v>191767849001.90671</v>
      </c>
      <c r="L3565" s="140">
        <v>22631064128.333237</v>
      </c>
      <c r="M3565" s="140">
        <v>23515267505.110294</v>
      </c>
      <c r="N3565" s="140">
        <v>1113796337.9237521</v>
      </c>
      <c r="O3565" s="140">
        <v>6044588086.7507696</v>
      </c>
      <c r="P3565" s="140">
        <v>48532463478.884369</v>
      </c>
      <c r="Q3565" s="140">
        <v>89930669464.904282</v>
      </c>
      <c r="R3565" s="140">
        <v>9369132624.0456581</v>
      </c>
      <c r="S3565" s="140">
        <v>80561536840.858627</v>
      </c>
      <c r="T3565" s="140">
        <v>8654130341.3413887</v>
      </c>
      <c r="U3565" s="140">
        <v>6946103808.4904547</v>
      </c>
      <c r="V3565" s="140">
        <v>2112970900.3733718</v>
      </c>
      <c r="W3565" s="140">
        <v>2422967678.8635669</v>
      </c>
      <c r="X3565" s="140">
        <v>2410165229.2535162</v>
      </c>
      <c r="Y3565" s="140">
        <v>1708026532.8509336</v>
      </c>
      <c r="Z3565" s="140" t="s">
        <v>728</v>
      </c>
      <c r="AA3565" s="140" t="s">
        <v>728</v>
      </c>
      <c r="AB3565" s="140" t="s">
        <v>728</v>
      </c>
      <c r="AC3565" s="140" t="s">
        <v>728</v>
      </c>
      <c r="AD3565" s="140" t="s">
        <v>728</v>
      </c>
      <c r="AE3565" s="140" t="s">
        <v>728</v>
      </c>
      <c r="AF3565" s="140" t="s">
        <v>728</v>
      </c>
      <c r="AG3565" s="140">
        <v>-109445665197.60945</v>
      </c>
      <c r="AH3565" s="140">
        <v>4133900</v>
      </c>
      <c r="AI3565" s="44"/>
      <c r="AK3565" s="44"/>
      <c r="AL3565" s="4"/>
    </row>
    <row r="3566" spans="1:38" x14ac:dyDescent="0.35">
      <c r="A3566" s="140" t="s">
        <v>4593</v>
      </c>
      <c r="B3566" s="140" t="s">
        <v>4594</v>
      </c>
      <c r="C3566" s="140" t="s">
        <v>282</v>
      </c>
      <c r="D3566" s="140" t="s">
        <v>9</v>
      </c>
      <c r="E3566" s="140" t="s">
        <v>535</v>
      </c>
      <c r="F3566" s="140">
        <v>2006</v>
      </c>
      <c r="G3566" s="140" t="s">
        <v>5760</v>
      </c>
      <c r="H3566" s="140" t="s">
        <v>728</v>
      </c>
      <c r="I3566" s="140">
        <v>618101514650.00745</v>
      </c>
      <c r="J3566" s="140">
        <v>195270015344.5119</v>
      </c>
      <c r="K3566" s="140">
        <v>186209072299.72552</v>
      </c>
      <c r="L3566" s="140">
        <v>20417556787.289589</v>
      </c>
      <c r="M3566" s="140">
        <v>23496747615.395699</v>
      </c>
      <c r="N3566" s="140">
        <v>1119792000.5333841</v>
      </c>
      <c r="O3566" s="140">
        <v>5115722333.9042788</v>
      </c>
      <c r="P3566" s="140">
        <v>49792957680.720497</v>
      </c>
      <c r="Q3566" s="140">
        <v>86266295881.88208</v>
      </c>
      <c r="R3566" s="140">
        <v>9417502581.6246109</v>
      </c>
      <c r="S3566" s="140">
        <v>76848793300.257477</v>
      </c>
      <c r="T3566" s="140">
        <v>9060943044.786396</v>
      </c>
      <c r="U3566" s="140">
        <v>6840870759.3551235</v>
      </c>
      <c r="V3566" s="140">
        <v>2213625202.8055983</v>
      </c>
      <c r="W3566" s="140">
        <v>1687176289.0595114</v>
      </c>
      <c r="X3566" s="140">
        <v>2940069267.4900141</v>
      </c>
      <c r="Y3566" s="140">
        <v>2220072285.431272</v>
      </c>
      <c r="Z3566" s="140" t="s">
        <v>728</v>
      </c>
      <c r="AA3566" s="140" t="s">
        <v>728</v>
      </c>
      <c r="AB3566" s="140" t="s">
        <v>728</v>
      </c>
      <c r="AC3566" s="140" t="s">
        <v>728</v>
      </c>
      <c r="AD3566" s="140" t="s">
        <v>728</v>
      </c>
      <c r="AE3566" s="140" t="s">
        <v>728</v>
      </c>
      <c r="AF3566" s="140" t="s">
        <v>728</v>
      </c>
      <c r="AG3566" s="140">
        <v>-129695020919.8295</v>
      </c>
      <c r="AH3566" s="140">
        <v>4184600</v>
      </c>
      <c r="AI3566" s="44"/>
      <c r="AK3566" s="44"/>
      <c r="AL3566" s="4"/>
    </row>
    <row r="3567" spans="1:38" x14ac:dyDescent="0.35">
      <c r="A3567" s="140" t="s">
        <v>4593</v>
      </c>
      <c r="B3567" s="140" t="s">
        <v>4594</v>
      </c>
      <c r="C3567" s="140" t="s">
        <v>282</v>
      </c>
      <c r="D3567" s="140" t="s">
        <v>9</v>
      </c>
      <c r="E3567" s="140" t="s">
        <v>535</v>
      </c>
      <c r="F3567" s="140">
        <v>2007</v>
      </c>
      <c r="G3567" s="140" t="s">
        <v>5761</v>
      </c>
      <c r="H3567" s="140" t="s">
        <v>728</v>
      </c>
      <c r="I3567" s="140">
        <v>640955262298.76526</v>
      </c>
      <c r="J3567" s="140">
        <v>191556688393.90573</v>
      </c>
      <c r="K3567" s="140">
        <v>182865422821.56989</v>
      </c>
      <c r="L3567" s="140">
        <v>18661954363.24868</v>
      </c>
      <c r="M3567" s="140">
        <v>23020919815.102047</v>
      </c>
      <c r="N3567" s="140">
        <v>1125787663.1430163</v>
      </c>
      <c r="O3567" s="140">
        <v>5156931654.4064236</v>
      </c>
      <c r="P3567" s="140">
        <v>51799515117.467712</v>
      </c>
      <c r="Q3567" s="140">
        <v>83100314208.202011</v>
      </c>
      <c r="R3567" s="140">
        <v>9341325201.5452976</v>
      </c>
      <c r="S3567" s="140">
        <v>73758989006.656708</v>
      </c>
      <c r="T3567" s="140">
        <v>8691265572.3358383</v>
      </c>
      <c r="U3567" s="140">
        <v>5976317211.7580719</v>
      </c>
      <c r="V3567" s="140">
        <v>1332084677.3951252</v>
      </c>
      <c r="W3567" s="140">
        <v>1504241436.7082839</v>
      </c>
      <c r="X3567" s="140">
        <v>3139991097.6546636</v>
      </c>
      <c r="Y3567" s="140">
        <v>2714948360.5777669</v>
      </c>
      <c r="Z3567" s="140" t="s">
        <v>728</v>
      </c>
      <c r="AA3567" s="140" t="s">
        <v>728</v>
      </c>
      <c r="AB3567" s="140" t="s">
        <v>728</v>
      </c>
      <c r="AC3567" s="140" t="s">
        <v>728</v>
      </c>
      <c r="AD3567" s="140" t="s">
        <v>728</v>
      </c>
      <c r="AE3567" s="140" t="s">
        <v>728</v>
      </c>
      <c r="AF3567" s="140" t="s">
        <v>728</v>
      </c>
      <c r="AG3567" s="140">
        <v>-124045358820.73918</v>
      </c>
      <c r="AH3567" s="140">
        <v>4223800</v>
      </c>
      <c r="AI3567" s="44"/>
      <c r="AK3567" s="44"/>
      <c r="AL3567" s="4"/>
    </row>
    <row r="3568" spans="1:38" x14ac:dyDescent="0.35">
      <c r="A3568" s="140" t="s">
        <v>4593</v>
      </c>
      <c r="B3568" s="140" t="s">
        <v>4594</v>
      </c>
      <c r="C3568" s="140" t="s">
        <v>282</v>
      </c>
      <c r="D3568" s="140" t="s">
        <v>9</v>
      </c>
      <c r="E3568" s="140" t="s">
        <v>535</v>
      </c>
      <c r="F3568" s="140">
        <v>2008</v>
      </c>
      <c r="G3568" s="140" t="s">
        <v>5762</v>
      </c>
      <c r="H3568" s="140" t="s">
        <v>728</v>
      </c>
      <c r="I3568" s="140">
        <v>659033203821.17725</v>
      </c>
      <c r="J3568" s="140">
        <v>207104168356.96463</v>
      </c>
      <c r="K3568" s="140">
        <v>193928262700.80621</v>
      </c>
      <c r="L3568" s="140">
        <v>18561760439.822933</v>
      </c>
      <c r="M3568" s="140">
        <v>23282756631.006226</v>
      </c>
      <c r="N3568" s="140">
        <v>1131783350.2576475</v>
      </c>
      <c r="O3568" s="140">
        <v>3346686148.1656928</v>
      </c>
      <c r="P3568" s="140">
        <v>58952988424.37104</v>
      </c>
      <c r="Q3568" s="140">
        <v>88652287707.182678</v>
      </c>
      <c r="R3568" s="140">
        <v>9719128467.0976086</v>
      </c>
      <c r="S3568" s="140">
        <v>78933159240.085068</v>
      </c>
      <c r="T3568" s="140">
        <v>13175905656.158413</v>
      </c>
      <c r="U3568" s="140">
        <v>9134697907.3039856</v>
      </c>
      <c r="V3568" s="140">
        <v>1796331487.6748378</v>
      </c>
      <c r="W3568" s="140">
        <v>1940230818.7921932</v>
      </c>
      <c r="X3568" s="140">
        <v>5398135600.8369551</v>
      </c>
      <c r="Y3568" s="140">
        <v>4041207748.8544269</v>
      </c>
      <c r="Z3568" s="140" t="s">
        <v>728</v>
      </c>
      <c r="AA3568" s="140" t="s">
        <v>728</v>
      </c>
      <c r="AB3568" s="140" t="s">
        <v>728</v>
      </c>
      <c r="AC3568" s="140" t="s">
        <v>728</v>
      </c>
      <c r="AD3568" s="140" t="s">
        <v>728</v>
      </c>
      <c r="AE3568" s="140" t="s">
        <v>728</v>
      </c>
      <c r="AF3568" s="140" t="s">
        <v>728</v>
      </c>
      <c r="AG3568" s="140">
        <v>-108194162659.57272</v>
      </c>
      <c r="AH3568" s="140">
        <v>4259800</v>
      </c>
      <c r="AI3568" s="44"/>
      <c r="AK3568" s="44"/>
      <c r="AL3568" s="4"/>
    </row>
    <row r="3569" spans="1:38" x14ac:dyDescent="0.35">
      <c r="A3569" s="140" t="s">
        <v>4593</v>
      </c>
      <c r="B3569" s="140" t="s">
        <v>4594</v>
      </c>
      <c r="C3569" s="140" t="s">
        <v>282</v>
      </c>
      <c r="D3569" s="140" t="s">
        <v>9</v>
      </c>
      <c r="E3569" s="140" t="s">
        <v>535</v>
      </c>
      <c r="F3569" s="140">
        <v>2009</v>
      </c>
      <c r="G3569" s="140" t="s">
        <v>5763</v>
      </c>
      <c r="H3569" s="140" t="s">
        <v>728</v>
      </c>
      <c r="I3569" s="140">
        <v>671848592963.76624</v>
      </c>
      <c r="J3569" s="140">
        <v>212141030525.91223</v>
      </c>
      <c r="K3569" s="140">
        <v>196730864947.18924</v>
      </c>
      <c r="L3569" s="140">
        <v>20236103867.820747</v>
      </c>
      <c r="M3569" s="140">
        <v>22580062963.779976</v>
      </c>
      <c r="N3569" s="140">
        <v>1137779012.8672798</v>
      </c>
      <c r="O3569" s="140">
        <v>3496786731.8276381</v>
      </c>
      <c r="P3569" s="140">
        <v>59597612650.147636</v>
      </c>
      <c r="Q3569" s="140">
        <v>89682519720.745972</v>
      </c>
      <c r="R3569" s="140">
        <v>9935380871.4213428</v>
      </c>
      <c r="S3569" s="140">
        <v>79747138849.324631</v>
      </c>
      <c r="T3569" s="140">
        <v>15410165578.722977</v>
      </c>
      <c r="U3569" s="140">
        <v>10722130428.089588</v>
      </c>
      <c r="V3569" s="140">
        <v>2447499786.8853731</v>
      </c>
      <c r="W3569" s="140">
        <v>2323681886.2424307</v>
      </c>
      <c r="X3569" s="140">
        <v>5950948754.9617844</v>
      </c>
      <c r="Y3569" s="140">
        <v>4688035150.6333895</v>
      </c>
      <c r="Z3569" s="140" t="s">
        <v>728</v>
      </c>
      <c r="AA3569" s="140" t="s">
        <v>728</v>
      </c>
      <c r="AB3569" s="140" t="s">
        <v>728</v>
      </c>
      <c r="AC3569" s="140" t="s">
        <v>728</v>
      </c>
      <c r="AD3569" s="140" t="s">
        <v>728</v>
      </c>
      <c r="AE3569" s="140" t="s">
        <v>728</v>
      </c>
      <c r="AF3569" s="140" t="s">
        <v>728</v>
      </c>
      <c r="AG3569" s="140">
        <v>-146332516103.19531</v>
      </c>
      <c r="AH3569" s="140">
        <v>4302600</v>
      </c>
      <c r="AI3569" s="44"/>
      <c r="AK3569" s="44"/>
      <c r="AL3569" s="4"/>
    </row>
    <row r="3570" spans="1:38" x14ac:dyDescent="0.35">
      <c r="A3570" s="140" t="s">
        <v>4593</v>
      </c>
      <c r="B3570" s="140" t="s">
        <v>4594</v>
      </c>
      <c r="C3570" s="140" t="s">
        <v>282</v>
      </c>
      <c r="D3570" s="140" t="s">
        <v>9</v>
      </c>
      <c r="E3570" s="140" t="s">
        <v>535</v>
      </c>
      <c r="F3570" s="140">
        <v>2010</v>
      </c>
      <c r="G3570" s="140" t="s">
        <v>5764</v>
      </c>
      <c r="H3570" s="140" t="s">
        <v>728</v>
      </c>
      <c r="I3570" s="140">
        <v>685615029959.42126</v>
      </c>
      <c r="J3570" s="140">
        <v>218976973200.71332</v>
      </c>
      <c r="K3570" s="140">
        <v>201246875768.44543</v>
      </c>
      <c r="L3570" s="140">
        <v>21292605699.991516</v>
      </c>
      <c r="M3570" s="140">
        <v>22132492817.056206</v>
      </c>
      <c r="N3570" s="140">
        <v>1143774675.4769118</v>
      </c>
      <c r="O3570" s="140">
        <v>1971586906.7219534</v>
      </c>
      <c r="P3570" s="140">
        <v>62376240537.977722</v>
      </c>
      <c r="Q3570" s="140">
        <v>92330175131.221146</v>
      </c>
      <c r="R3570" s="140">
        <v>10471334743.94375</v>
      </c>
      <c r="S3570" s="140">
        <v>81858840387.27739</v>
      </c>
      <c r="T3570" s="140">
        <v>17730097432.267887</v>
      </c>
      <c r="U3570" s="140">
        <v>11979836625.147545</v>
      </c>
      <c r="V3570" s="140">
        <v>2944101847.957828</v>
      </c>
      <c r="W3570" s="140">
        <v>2294771738.8185377</v>
      </c>
      <c r="X3570" s="140">
        <v>6740963038.3711796</v>
      </c>
      <c r="Y3570" s="140">
        <v>5750260807.1203423</v>
      </c>
      <c r="Z3570" s="140" t="s">
        <v>728</v>
      </c>
      <c r="AA3570" s="140" t="s">
        <v>728</v>
      </c>
      <c r="AB3570" s="140" t="s">
        <v>728</v>
      </c>
      <c r="AC3570" s="140" t="s">
        <v>728</v>
      </c>
      <c r="AD3570" s="140" t="s">
        <v>728</v>
      </c>
      <c r="AE3570" s="140" t="s">
        <v>728</v>
      </c>
      <c r="AF3570" s="140" t="s">
        <v>728</v>
      </c>
      <c r="AG3570" s="140">
        <v>-122472432320.35382</v>
      </c>
      <c r="AH3570" s="140">
        <v>4350700</v>
      </c>
      <c r="AI3570" s="44"/>
      <c r="AK3570" s="44"/>
      <c r="AL3570" s="4"/>
    </row>
    <row r="3571" spans="1:38" x14ac:dyDescent="0.35">
      <c r="A3571" s="140" t="s">
        <v>4593</v>
      </c>
      <c r="B3571" s="140" t="s">
        <v>4594</v>
      </c>
      <c r="C3571" s="140" t="s">
        <v>282</v>
      </c>
      <c r="D3571" s="140" t="s">
        <v>9</v>
      </c>
      <c r="E3571" s="140" t="s">
        <v>535</v>
      </c>
      <c r="F3571" s="140">
        <v>2011</v>
      </c>
      <c r="G3571" s="140" t="s">
        <v>5765</v>
      </c>
      <c r="H3571" s="140" t="s">
        <v>728</v>
      </c>
      <c r="I3571" s="140">
        <v>701024368555.00964</v>
      </c>
      <c r="J3571" s="140">
        <v>240580106400.8082</v>
      </c>
      <c r="K3571" s="140">
        <v>216933707772.29889</v>
      </c>
      <c r="L3571" s="140">
        <v>22233325060.757595</v>
      </c>
      <c r="M3571" s="140">
        <v>22237346148.347878</v>
      </c>
      <c r="N3571" s="140">
        <v>1192690990.8600497</v>
      </c>
      <c r="O3571" s="140">
        <v>2560029520.6392717</v>
      </c>
      <c r="P3571" s="140">
        <v>68640440901.495369</v>
      </c>
      <c r="Q3571" s="140">
        <v>100069875150.19873</v>
      </c>
      <c r="R3571" s="140">
        <v>10893678126.998465</v>
      </c>
      <c r="S3571" s="140">
        <v>89176197023.200272</v>
      </c>
      <c r="T3571" s="140">
        <v>23646398628.509308</v>
      </c>
      <c r="U3571" s="140">
        <v>17295837379.053543</v>
      </c>
      <c r="V3571" s="140">
        <v>6956043830.9497719</v>
      </c>
      <c r="W3571" s="140">
        <v>2592426605.4318128</v>
      </c>
      <c r="X3571" s="140">
        <v>7747366942.671958</v>
      </c>
      <c r="Y3571" s="140">
        <v>6350561249.4557657</v>
      </c>
      <c r="Z3571" s="140" t="s">
        <v>728</v>
      </c>
      <c r="AA3571" s="140" t="s">
        <v>728</v>
      </c>
      <c r="AB3571" s="140" t="s">
        <v>728</v>
      </c>
      <c r="AC3571" s="140" t="s">
        <v>728</v>
      </c>
      <c r="AD3571" s="140" t="s">
        <v>728</v>
      </c>
      <c r="AE3571" s="140" t="s">
        <v>728</v>
      </c>
      <c r="AF3571" s="140" t="s">
        <v>728</v>
      </c>
      <c r="AG3571" s="140">
        <v>-109402821130.94762</v>
      </c>
      <c r="AH3571" s="140">
        <v>4384000</v>
      </c>
      <c r="AI3571" s="44"/>
      <c r="AK3571" s="44"/>
      <c r="AL3571" s="4"/>
    </row>
    <row r="3572" spans="1:38" x14ac:dyDescent="0.35">
      <c r="A3572" s="140" t="s">
        <v>4593</v>
      </c>
      <c r="B3572" s="140" t="s">
        <v>4594</v>
      </c>
      <c r="C3572" s="140" t="s">
        <v>282</v>
      </c>
      <c r="D3572" s="140" t="s">
        <v>9</v>
      </c>
      <c r="E3572" s="140" t="s">
        <v>535</v>
      </c>
      <c r="F3572" s="140">
        <v>2012</v>
      </c>
      <c r="G3572" s="140" t="s">
        <v>5766</v>
      </c>
      <c r="H3572" s="140" t="s">
        <v>728</v>
      </c>
      <c r="I3572" s="140">
        <v>717616297428.70044</v>
      </c>
      <c r="J3572" s="140">
        <v>253214080901.76288</v>
      </c>
      <c r="K3572" s="140">
        <v>229585674451.28284</v>
      </c>
      <c r="L3572" s="140">
        <v>22976474845.586277</v>
      </c>
      <c r="M3572" s="140">
        <v>21998600969.625942</v>
      </c>
      <c r="N3572" s="140">
        <v>1241607306.2431877</v>
      </c>
      <c r="O3572" s="140">
        <v>2585962761.7593894</v>
      </c>
      <c r="P3572" s="140">
        <v>75020042706.352188</v>
      </c>
      <c r="Q3572" s="140">
        <v>105762985861.71582</v>
      </c>
      <c r="R3572" s="140">
        <v>10971276883.059559</v>
      </c>
      <c r="S3572" s="140">
        <v>94791708978.656265</v>
      </c>
      <c r="T3572" s="140">
        <v>23628406450.480042</v>
      </c>
      <c r="U3572" s="140">
        <v>17090304525.766735</v>
      </c>
      <c r="V3572" s="140">
        <v>6813902414.1552773</v>
      </c>
      <c r="W3572" s="140">
        <v>2079489686.6331656</v>
      </c>
      <c r="X3572" s="140">
        <v>8196912424.9782934</v>
      </c>
      <c r="Y3572" s="140">
        <v>6538101924.7133083</v>
      </c>
      <c r="Z3572" s="140" t="s">
        <v>728</v>
      </c>
      <c r="AA3572" s="140" t="s">
        <v>728</v>
      </c>
      <c r="AB3572" s="140" t="s">
        <v>728</v>
      </c>
      <c r="AC3572" s="140" t="s">
        <v>728</v>
      </c>
      <c r="AD3572" s="140" t="s">
        <v>728</v>
      </c>
      <c r="AE3572" s="140" t="s">
        <v>728</v>
      </c>
      <c r="AF3572" s="140" t="s">
        <v>728</v>
      </c>
      <c r="AG3572" s="140">
        <v>-118805052581.96716</v>
      </c>
      <c r="AH3572" s="140">
        <v>4408100</v>
      </c>
      <c r="AI3572" s="44"/>
      <c r="AK3572" s="44"/>
      <c r="AL3572" s="4"/>
    </row>
    <row r="3573" spans="1:38" x14ac:dyDescent="0.35">
      <c r="A3573" s="140" t="s">
        <v>4593</v>
      </c>
      <c r="B3573" s="140" t="s">
        <v>4594</v>
      </c>
      <c r="C3573" s="140" t="s">
        <v>282</v>
      </c>
      <c r="D3573" s="140" t="s">
        <v>9</v>
      </c>
      <c r="E3573" s="140" t="s">
        <v>535</v>
      </c>
      <c r="F3573" s="140">
        <v>2013</v>
      </c>
      <c r="G3573" s="140" t="s">
        <v>5767</v>
      </c>
      <c r="H3573" s="140" t="s">
        <v>728</v>
      </c>
      <c r="I3573" s="140">
        <v>737383619250.65723</v>
      </c>
      <c r="J3573" s="140">
        <v>248804341396.45398</v>
      </c>
      <c r="K3573" s="140">
        <v>228374731743.53558</v>
      </c>
      <c r="L3573" s="140">
        <v>23337239677.851761</v>
      </c>
      <c r="M3573" s="140">
        <v>22079589554.194748</v>
      </c>
      <c r="N3573" s="140">
        <v>1290523646.1313245</v>
      </c>
      <c r="O3573" s="140">
        <v>2643910074.5164833</v>
      </c>
      <c r="P3573" s="140">
        <v>75096032734.626785</v>
      </c>
      <c r="Q3573" s="140">
        <v>103927436056.21451</v>
      </c>
      <c r="R3573" s="140">
        <v>11144837654.915016</v>
      </c>
      <c r="S3573" s="140">
        <v>92782598401.2995</v>
      </c>
      <c r="T3573" s="140">
        <v>20429609652.918373</v>
      </c>
      <c r="U3573" s="140">
        <v>13999423981.670221</v>
      </c>
      <c r="V3573" s="140">
        <v>5663762081.420558</v>
      </c>
      <c r="W3573" s="140">
        <v>2080407354.8454735</v>
      </c>
      <c r="X3573" s="140">
        <v>6255254545.4041901</v>
      </c>
      <c r="Y3573" s="140">
        <v>6430185671.2481527</v>
      </c>
      <c r="Z3573" s="140" t="s">
        <v>728</v>
      </c>
      <c r="AA3573" s="140" t="s">
        <v>728</v>
      </c>
      <c r="AB3573" s="140" t="s">
        <v>728</v>
      </c>
      <c r="AC3573" s="140" t="s">
        <v>728</v>
      </c>
      <c r="AD3573" s="140" t="s">
        <v>728</v>
      </c>
      <c r="AE3573" s="140" t="s">
        <v>728</v>
      </c>
      <c r="AF3573" s="140" t="s">
        <v>728</v>
      </c>
      <c r="AG3573" s="140">
        <v>-109157804225.189</v>
      </c>
      <c r="AH3573" s="140">
        <v>4442100</v>
      </c>
      <c r="AI3573" s="44"/>
      <c r="AK3573" s="44"/>
      <c r="AL3573" s="4"/>
    </row>
    <row r="3574" spans="1:38" x14ac:dyDescent="0.35">
      <c r="A3574" s="140" t="s">
        <v>4593</v>
      </c>
      <c r="B3574" s="140" t="s">
        <v>4594</v>
      </c>
      <c r="C3574" s="140" t="s">
        <v>282</v>
      </c>
      <c r="D3574" s="140" t="s">
        <v>9</v>
      </c>
      <c r="E3574" s="140" t="s">
        <v>535</v>
      </c>
      <c r="F3574" s="140">
        <v>2014</v>
      </c>
      <c r="G3574" s="140" t="s">
        <v>5768</v>
      </c>
      <c r="H3574" s="140" t="s">
        <v>728</v>
      </c>
      <c r="I3574" s="140">
        <v>759751768535.13184</v>
      </c>
      <c r="J3574" s="140">
        <v>262083287167.97183</v>
      </c>
      <c r="K3574" s="140">
        <v>243554126235.01523</v>
      </c>
      <c r="L3574" s="140">
        <v>22666841855.780525</v>
      </c>
      <c r="M3574" s="140">
        <v>22198115028.283459</v>
      </c>
      <c r="N3574" s="140">
        <v>1339439961.5144625</v>
      </c>
      <c r="O3574" s="140">
        <v>3595328672.8552194</v>
      </c>
      <c r="P3574" s="140">
        <v>82054760766.211182</v>
      </c>
      <c r="Q3574" s="140">
        <v>111699639950.37039</v>
      </c>
      <c r="R3574" s="140">
        <v>11505451888.443422</v>
      </c>
      <c r="S3574" s="140">
        <v>100194188061.92697</v>
      </c>
      <c r="T3574" s="140">
        <v>18529160932.956604</v>
      </c>
      <c r="U3574" s="140">
        <v>12207322033.330425</v>
      </c>
      <c r="V3574" s="140">
        <v>4860745679.7713909</v>
      </c>
      <c r="W3574" s="140">
        <v>1889354051.3599775</v>
      </c>
      <c r="X3574" s="140">
        <v>5457222302.1990557</v>
      </c>
      <c r="Y3574" s="140">
        <v>6321838899.6261778</v>
      </c>
      <c r="Z3574" s="140" t="s">
        <v>728</v>
      </c>
      <c r="AA3574" s="140" t="s">
        <v>728</v>
      </c>
      <c r="AB3574" s="140" t="s">
        <v>728</v>
      </c>
      <c r="AC3574" s="140" t="s">
        <v>728</v>
      </c>
      <c r="AD3574" s="140" t="s">
        <v>728</v>
      </c>
      <c r="AE3574" s="140" t="s">
        <v>728</v>
      </c>
      <c r="AF3574" s="140" t="s">
        <v>728</v>
      </c>
      <c r="AG3574" s="140">
        <v>-109356925725.51021</v>
      </c>
      <c r="AH3574" s="140">
        <v>4509700</v>
      </c>
      <c r="AI3574" s="44"/>
      <c r="AK3574" s="44"/>
      <c r="AL3574" s="4"/>
    </row>
    <row r="3575" spans="1:38" x14ac:dyDescent="0.35">
      <c r="A3575" s="140" t="s">
        <v>4593</v>
      </c>
      <c r="B3575" s="140" t="s">
        <v>4594</v>
      </c>
      <c r="C3575" s="140" t="s">
        <v>282</v>
      </c>
      <c r="D3575" s="140" t="s">
        <v>9</v>
      </c>
      <c r="E3575" s="140" t="s">
        <v>535</v>
      </c>
      <c r="F3575" s="140">
        <v>2015</v>
      </c>
      <c r="G3575" s="140" t="s">
        <v>5769</v>
      </c>
      <c r="H3575" s="140" t="s">
        <v>728</v>
      </c>
      <c r="I3575" s="140">
        <v>783019372776.65637</v>
      </c>
      <c r="J3575" s="140">
        <v>259813866465.61853</v>
      </c>
      <c r="K3575" s="140">
        <v>243921266832.14191</v>
      </c>
      <c r="L3575" s="140">
        <v>22601641730.066322</v>
      </c>
      <c r="M3575" s="140">
        <v>24585723544.82795</v>
      </c>
      <c r="N3575" s="140">
        <v>1388356276.8976002</v>
      </c>
      <c r="O3575" s="140">
        <v>1424208808.7665434</v>
      </c>
      <c r="P3575" s="140">
        <v>83328784388.895493</v>
      </c>
      <c r="Q3575" s="140">
        <v>110592552082.68797</v>
      </c>
      <c r="R3575" s="140">
        <v>11713801930.47814</v>
      </c>
      <c r="S3575" s="140">
        <v>98878750152.209839</v>
      </c>
      <c r="T3575" s="140">
        <v>15892599633.476631</v>
      </c>
      <c r="U3575" s="140">
        <v>10619681373.661303</v>
      </c>
      <c r="V3575" s="140">
        <v>3514801066.6327829</v>
      </c>
      <c r="W3575" s="140">
        <v>3009044872.8265533</v>
      </c>
      <c r="X3575" s="140">
        <v>4095835434.2019668</v>
      </c>
      <c r="Y3575" s="140">
        <v>5272918259.8153286</v>
      </c>
      <c r="Z3575" s="140" t="s">
        <v>728</v>
      </c>
      <c r="AA3575" s="140" t="s">
        <v>728</v>
      </c>
      <c r="AB3575" s="140" t="s">
        <v>728</v>
      </c>
      <c r="AC3575" s="140" t="s">
        <v>728</v>
      </c>
      <c r="AD3575" s="140" t="s">
        <v>728</v>
      </c>
      <c r="AE3575" s="140" t="s">
        <v>728</v>
      </c>
      <c r="AF3575" s="140" t="s">
        <v>728</v>
      </c>
      <c r="AG3575" s="140">
        <v>-108333444866.39978</v>
      </c>
      <c r="AH3575" s="140">
        <v>4595700</v>
      </c>
      <c r="AI3575" s="44"/>
      <c r="AK3575" s="44"/>
      <c r="AL3575" s="4"/>
    </row>
    <row r="3576" spans="1:38" x14ac:dyDescent="0.35">
      <c r="A3576" s="140" t="s">
        <v>4593</v>
      </c>
      <c r="B3576" s="140" t="s">
        <v>4594</v>
      </c>
      <c r="C3576" s="140" t="s">
        <v>282</v>
      </c>
      <c r="D3576" s="140" t="s">
        <v>9</v>
      </c>
      <c r="E3576" s="140" t="s">
        <v>535</v>
      </c>
      <c r="F3576" s="140">
        <v>2016</v>
      </c>
      <c r="G3576" s="140" t="s">
        <v>5770</v>
      </c>
      <c r="H3576" s="140" t="s">
        <v>728</v>
      </c>
      <c r="I3576" s="140">
        <v>807749232618.90991</v>
      </c>
      <c r="J3576" s="140">
        <v>251568673224.72345</v>
      </c>
      <c r="K3576" s="140">
        <v>239158828286.99359</v>
      </c>
      <c r="L3576" s="140">
        <v>22546461220.671917</v>
      </c>
      <c r="M3576" s="140">
        <v>25006170981.642548</v>
      </c>
      <c r="N3576" s="140">
        <v>1437272592.2807381</v>
      </c>
      <c r="O3576" s="140">
        <v>1652014452.8122134</v>
      </c>
      <c r="P3576" s="140">
        <v>81576175087.64946</v>
      </c>
      <c r="Q3576" s="140">
        <v>106940733951.93669</v>
      </c>
      <c r="R3576" s="140">
        <v>11703781214.069935</v>
      </c>
      <c r="S3576" s="140">
        <v>95236952737.86676</v>
      </c>
      <c r="T3576" s="140">
        <v>12409844937.729874</v>
      </c>
      <c r="U3576" s="140">
        <v>8094483918.9291019</v>
      </c>
      <c r="V3576" s="140">
        <v>2967535131.171834</v>
      </c>
      <c r="W3576" s="140">
        <v>2823245548.5484853</v>
      </c>
      <c r="X3576" s="140">
        <v>2303703239.2087817</v>
      </c>
      <c r="Y3576" s="140">
        <v>4315361018.8007708</v>
      </c>
      <c r="Z3576" s="140" t="s">
        <v>728</v>
      </c>
      <c r="AA3576" s="140" t="s">
        <v>728</v>
      </c>
      <c r="AB3576" s="140" t="s">
        <v>728</v>
      </c>
      <c r="AC3576" s="140" t="s">
        <v>728</v>
      </c>
      <c r="AD3576" s="140" t="s">
        <v>728</v>
      </c>
      <c r="AE3576" s="140" t="s">
        <v>728</v>
      </c>
      <c r="AF3576" s="140" t="s">
        <v>728</v>
      </c>
      <c r="AG3576" s="140">
        <v>-111098044657.11412</v>
      </c>
      <c r="AH3576" s="140">
        <v>4693200</v>
      </c>
      <c r="AI3576" s="44"/>
      <c r="AK3576" s="44"/>
      <c r="AL3576" s="4"/>
    </row>
    <row r="3577" spans="1:38" x14ac:dyDescent="0.35">
      <c r="A3577" s="140" t="s">
        <v>4593</v>
      </c>
      <c r="B3577" s="140" t="s">
        <v>4594</v>
      </c>
      <c r="C3577" s="140" t="s">
        <v>282</v>
      </c>
      <c r="D3577" s="140" t="s">
        <v>9</v>
      </c>
      <c r="E3577" s="140" t="s">
        <v>535</v>
      </c>
      <c r="F3577" s="140">
        <v>2017</v>
      </c>
      <c r="G3577" s="140" t="s">
        <v>5771</v>
      </c>
      <c r="H3577" s="140" t="s">
        <v>728</v>
      </c>
      <c r="I3577" s="140">
        <v>833155286768.76917</v>
      </c>
      <c r="J3577" s="140">
        <v>226634361421.83972</v>
      </c>
      <c r="K3577" s="140">
        <v>215948574495.52179</v>
      </c>
      <c r="L3577" s="140">
        <v>22993976597.315754</v>
      </c>
      <c r="M3577" s="140">
        <v>25199644670.377884</v>
      </c>
      <c r="N3577" s="140">
        <v>1486188907.6638761</v>
      </c>
      <c r="O3577" s="140">
        <v>1674691139.8971231</v>
      </c>
      <c r="P3577" s="140">
        <v>56894693431.42086</v>
      </c>
      <c r="Q3577" s="140">
        <v>107699379748.84627</v>
      </c>
      <c r="R3577" s="140">
        <v>12092717089.729734</v>
      </c>
      <c r="S3577" s="140">
        <v>95606662659.116531</v>
      </c>
      <c r="T3577" s="140">
        <v>10685786926.317942</v>
      </c>
      <c r="U3577" s="140">
        <v>6696370934.6897144</v>
      </c>
      <c r="V3577" s="140">
        <v>2302330470.7743998</v>
      </c>
      <c r="W3577" s="140">
        <v>2798514014.2212486</v>
      </c>
      <c r="X3577" s="140">
        <v>1595526449.694066</v>
      </c>
      <c r="Y3577" s="140">
        <v>3989415991.6282268</v>
      </c>
      <c r="Z3577" s="140" t="s">
        <v>728</v>
      </c>
      <c r="AA3577" s="140" t="s">
        <v>728</v>
      </c>
      <c r="AB3577" s="140" t="s">
        <v>728</v>
      </c>
      <c r="AC3577" s="140" t="s">
        <v>728</v>
      </c>
      <c r="AD3577" s="140" t="s">
        <v>728</v>
      </c>
      <c r="AE3577" s="140" t="s">
        <v>728</v>
      </c>
      <c r="AF3577" s="140" t="s">
        <v>728</v>
      </c>
      <c r="AG3577" s="140">
        <v>-104076314347.7562</v>
      </c>
      <c r="AH3577" s="140">
        <v>4793900</v>
      </c>
      <c r="AI3577" s="44"/>
      <c r="AK3577" s="44"/>
      <c r="AL3577" s="4"/>
    </row>
    <row r="3578" spans="1:38" x14ac:dyDescent="0.35">
      <c r="A3578" s="140" t="s">
        <v>4593</v>
      </c>
      <c r="B3578" s="140" t="s">
        <v>4594</v>
      </c>
      <c r="C3578" s="140" t="s">
        <v>282</v>
      </c>
      <c r="D3578" s="140" t="s">
        <v>9</v>
      </c>
      <c r="E3578" s="140" t="s">
        <v>535</v>
      </c>
      <c r="F3578" s="140">
        <v>2018</v>
      </c>
      <c r="G3578" s="140" t="s">
        <v>5772</v>
      </c>
      <c r="H3578" s="140" t="s">
        <v>728</v>
      </c>
      <c r="I3578" s="140">
        <v>857663528840.1814</v>
      </c>
      <c r="J3578" s="140">
        <v>230839354266.04077</v>
      </c>
      <c r="K3578" s="140">
        <v>220497204613.47501</v>
      </c>
      <c r="L3578" s="140">
        <v>23481952476.171776</v>
      </c>
      <c r="M3578" s="140">
        <v>25597422430.284267</v>
      </c>
      <c r="N3578" s="140">
        <v>1535105247.5520129</v>
      </c>
      <c r="O3578" s="140">
        <v>1588455575.504003</v>
      </c>
      <c r="P3578" s="140">
        <v>56994835781.385002</v>
      </c>
      <c r="Q3578" s="140">
        <v>111299433102.57796</v>
      </c>
      <c r="R3578" s="140">
        <v>12191783559.054125</v>
      </c>
      <c r="S3578" s="140">
        <v>99107649543.523834</v>
      </c>
      <c r="T3578" s="140">
        <v>10342149652.565771</v>
      </c>
      <c r="U3578" s="140">
        <v>7070319536.9839687</v>
      </c>
      <c r="V3578" s="140">
        <v>2318384428.5288353</v>
      </c>
      <c r="W3578" s="140">
        <v>3342339842.2316132</v>
      </c>
      <c r="X3578" s="140">
        <v>1409595266.2235208</v>
      </c>
      <c r="Y3578" s="140">
        <v>3271830115.5818028</v>
      </c>
      <c r="Z3578" s="140" t="s">
        <v>728</v>
      </c>
      <c r="AA3578" s="140" t="s">
        <v>728</v>
      </c>
      <c r="AB3578" s="140" t="s">
        <v>728</v>
      </c>
      <c r="AC3578" s="140" t="s">
        <v>728</v>
      </c>
      <c r="AD3578" s="140" t="s">
        <v>728</v>
      </c>
      <c r="AE3578" s="140" t="s">
        <v>728</v>
      </c>
      <c r="AF3578" s="140" t="s">
        <v>728</v>
      </c>
      <c r="AG3578" s="140">
        <v>-113304070000</v>
      </c>
      <c r="AH3578" s="140">
        <v>4841000</v>
      </c>
      <c r="AI3578" s="44"/>
      <c r="AK3578" s="44"/>
      <c r="AL3578" s="4"/>
    </row>
    <row r="3579" spans="1:38" x14ac:dyDescent="0.35">
      <c r="A3579" s="140" t="s">
        <v>310</v>
      </c>
      <c r="B3579" s="140" t="s">
        <v>311</v>
      </c>
      <c r="C3579" s="140" t="s">
        <v>281</v>
      </c>
      <c r="D3579" s="140" t="s">
        <v>8</v>
      </c>
      <c r="E3579" s="140" t="s">
        <v>535</v>
      </c>
      <c r="F3579" s="140">
        <v>1995</v>
      </c>
      <c r="G3579" s="140" t="s">
        <v>2986</v>
      </c>
      <c r="H3579" s="140">
        <v>386823790580.05438</v>
      </c>
      <c r="I3579" s="140">
        <v>71587000232.336105</v>
      </c>
      <c r="J3579" s="140">
        <v>142695788174.29312</v>
      </c>
      <c r="K3579" s="140">
        <v>11148709264.59827</v>
      </c>
      <c r="L3579" s="140">
        <v>2016198.8313174746</v>
      </c>
      <c r="M3579" s="140">
        <v>1241151.4715053223</v>
      </c>
      <c r="N3579" s="140">
        <v>154206675.01921189</v>
      </c>
      <c r="O3579" s="140">
        <v>514194378.78778231</v>
      </c>
      <c r="P3579" s="140">
        <v>4482096737.9339256</v>
      </c>
      <c r="Q3579" s="140">
        <v>5994954122.5545282</v>
      </c>
      <c r="R3579" s="140">
        <v>3288087915.1147757</v>
      </c>
      <c r="S3579" s="140">
        <v>2706866207.4397526</v>
      </c>
      <c r="T3579" s="140">
        <v>131547078909.69484</v>
      </c>
      <c r="U3579" s="140">
        <v>131547078909.69484</v>
      </c>
      <c r="V3579" s="140">
        <v>129588204459.64256</v>
      </c>
      <c r="W3579" s="140">
        <v>1958874450.0522721</v>
      </c>
      <c r="X3579" s="140">
        <v>0</v>
      </c>
      <c r="Y3579" s="140">
        <v>0</v>
      </c>
      <c r="Z3579" s="140">
        <v>177046329971.0368</v>
      </c>
      <c r="AA3579" s="140">
        <v>139041195498.35028</v>
      </c>
      <c r="AB3579" s="140">
        <v>132307095931.82451</v>
      </c>
      <c r="AC3579" s="140">
        <v>6734099566.525878</v>
      </c>
      <c r="AD3579" s="140">
        <v>38005134472.686539</v>
      </c>
      <c r="AE3579" s="140">
        <v>36164454387.471657</v>
      </c>
      <c r="AF3579" s="140">
        <v>1840680085.2148287</v>
      </c>
      <c r="AG3579" s="140">
        <v>-4505327797.6116533</v>
      </c>
      <c r="AH3579" s="140">
        <v>2204277</v>
      </c>
      <c r="AI3579" s="44"/>
      <c r="AK3579" s="44"/>
      <c r="AL3579" s="4"/>
    </row>
    <row r="3580" spans="1:38" x14ac:dyDescent="0.35">
      <c r="A3580" s="140" t="s">
        <v>310</v>
      </c>
      <c r="B3580" s="140" t="s">
        <v>311</v>
      </c>
      <c r="C3580" s="140" t="s">
        <v>281</v>
      </c>
      <c r="D3580" s="140" t="s">
        <v>8</v>
      </c>
      <c r="E3580" s="140" t="s">
        <v>535</v>
      </c>
      <c r="F3580" s="140">
        <v>1996</v>
      </c>
      <c r="G3580" s="140" t="s">
        <v>2987</v>
      </c>
      <c r="H3580" s="140">
        <v>392458497856.93585</v>
      </c>
      <c r="I3580" s="140">
        <v>73419948580.348724</v>
      </c>
      <c r="J3580" s="140">
        <v>153602000063.60052</v>
      </c>
      <c r="K3580" s="140">
        <v>12477457014.227974</v>
      </c>
      <c r="L3580" s="140">
        <v>2031303.8397178089</v>
      </c>
      <c r="M3580" s="140">
        <v>1240612.2989416176</v>
      </c>
      <c r="N3580" s="140">
        <v>148191408.41038197</v>
      </c>
      <c r="O3580" s="140">
        <v>445272485.99837637</v>
      </c>
      <c r="P3580" s="140">
        <v>5730838621.8260584</v>
      </c>
      <c r="Q3580" s="140">
        <v>6149882581.854496</v>
      </c>
      <c r="R3580" s="140">
        <v>3265701674.1368151</v>
      </c>
      <c r="S3580" s="140">
        <v>2884180907.7176805</v>
      </c>
      <c r="T3580" s="140">
        <v>141124543049.37256</v>
      </c>
      <c r="U3580" s="140">
        <v>141124543049.37256</v>
      </c>
      <c r="V3580" s="140">
        <v>138800972355.42453</v>
      </c>
      <c r="W3580" s="140">
        <v>2323570693.9480343</v>
      </c>
      <c r="X3580" s="140">
        <v>0</v>
      </c>
      <c r="Y3580" s="140">
        <v>0</v>
      </c>
      <c r="Z3580" s="140">
        <v>169660798173.70206</v>
      </c>
      <c r="AA3580" s="140">
        <v>132265657354.68024</v>
      </c>
      <c r="AB3580" s="140">
        <v>125433982759.14664</v>
      </c>
      <c r="AC3580" s="140">
        <v>6831674595.5337963</v>
      </c>
      <c r="AD3580" s="140">
        <v>37395140819.021805</v>
      </c>
      <c r="AE3580" s="140">
        <v>35463638427.250786</v>
      </c>
      <c r="AF3580" s="140">
        <v>1931502391.7709312</v>
      </c>
      <c r="AG3580" s="140">
        <v>-4224248960.7154179</v>
      </c>
      <c r="AH3580" s="140">
        <v>2236654</v>
      </c>
      <c r="AI3580" s="44"/>
      <c r="AK3580" s="44"/>
      <c r="AL3580" s="4"/>
    </row>
    <row r="3581" spans="1:38" x14ac:dyDescent="0.35">
      <c r="A3581" s="140" t="s">
        <v>310</v>
      </c>
      <c r="B3581" s="140" t="s">
        <v>311</v>
      </c>
      <c r="C3581" s="140" t="s">
        <v>281</v>
      </c>
      <c r="D3581" s="140" t="s">
        <v>8</v>
      </c>
      <c r="E3581" s="140" t="s">
        <v>535</v>
      </c>
      <c r="F3581" s="140">
        <v>1997</v>
      </c>
      <c r="G3581" s="140" t="s">
        <v>2988</v>
      </c>
      <c r="H3581" s="140">
        <v>413511235234.88312</v>
      </c>
      <c r="I3581" s="140">
        <v>76577065233.83847</v>
      </c>
      <c r="J3581" s="140">
        <v>162752390122.23233</v>
      </c>
      <c r="K3581" s="140">
        <v>13723052237.297798</v>
      </c>
      <c r="L3581" s="140">
        <v>2143598.7843079311</v>
      </c>
      <c r="M3581" s="140">
        <v>1210043.8641041571</v>
      </c>
      <c r="N3581" s="140">
        <v>142176141.80155209</v>
      </c>
      <c r="O3581" s="140">
        <v>275057014.98619062</v>
      </c>
      <c r="P3581" s="140">
        <v>7041152417.5646992</v>
      </c>
      <c r="Q3581" s="140">
        <v>6261313020.2969456</v>
      </c>
      <c r="R3581" s="140">
        <v>3223918015.40523</v>
      </c>
      <c r="S3581" s="140">
        <v>3037395004.891716</v>
      </c>
      <c r="T3581" s="140">
        <v>149029337884.93457</v>
      </c>
      <c r="U3581" s="140">
        <v>148985498663.59433</v>
      </c>
      <c r="V3581" s="140">
        <v>145997747933.78928</v>
      </c>
      <c r="W3581" s="140">
        <v>2987750729.8050613</v>
      </c>
      <c r="X3581" s="140">
        <v>0</v>
      </c>
      <c r="Y3581" s="140">
        <v>43839221.340227991</v>
      </c>
      <c r="Z3581" s="140">
        <v>178284932795.65555</v>
      </c>
      <c r="AA3581" s="140">
        <v>137354603364.52899</v>
      </c>
      <c r="AB3581" s="140">
        <v>130196470096.70454</v>
      </c>
      <c r="AC3581" s="140">
        <v>7158133267.8242941</v>
      </c>
      <c r="AD3581" s="140">
        <v>40930329431.126938</v>
      </c>
      <c r="AE3581" s="140">
        <v>38797275674.010277</v>
      </c>
      <c r="AF3581" s="140">
        <v>2133053757.1165106</v>
      </c>
      <c r="AG3581" s="140">
        <v>-4103152916.8432713</v>
      </c>
      <c r="AH3581" s="140">
        <v>2249762</v>
      </c>
      <c r="AI3581" s="44"/>
      <c r="AK3581" s="44"/>
      <c r="AL3581" s="4"/>
    </row>
    <row r="3582" spans="1:38" x14ac:dyDescent="0.35">
      <c r="A3582" s="140" t="s">
        <v>310</v>
      </c>
      <c r="B3582" s="140" t="s">
        <v>311</v>
      </c>
      <c r="C3582" s="140" t="s">
        <v>281</v>
      </c>
      <c r="D3582" s="140" t="s">
        <v>8</v>
      </c>
      <c r="E3582" s="140" t="s">
        <v>535</v>
      </c>
      <c r="F3582" s="140">
        <v>1998</v>
      </c>
      <c r="G3582" s="140" t="s">
        <v>2989</v>
      </c>
      <c r="H3582" s="140">
        <v>438124708556.99628</v>
      </c>
      <c r="I3582" s="140">
        <v>80652129714.784683</v>
      </c>
      <c r="J3582" s="140">
        <v>162142427102.61066</v>
      </c>
      <c r="K3582" s="140">
        <v>15657128575.996675</v>
      </c>
      <c r="L3582" s="140">
        <v>2668649.5226648757</v>
      </c>
      <c r="M3582" s="140">
        <v>1217119.2335349829</v>
      </c>
      <c r="N3582" s="140">
        <v>136160875.1927222</v>
      </c>
      <c r="O3582" s="140">
        <v>217180742.04029587</v>
      </c>
      <c r="P3582" s="140">
        <v>8678992516.9321938</v>
      </c>
      <c r="Q3582" s="140">
        <v>6620908673.075264</v>
      </c>
      <c r="R3582" s="140">
        <v>3344976540.7046413</v>
      </c>
      <c r="S3582" s="140">
        <v>3275932132.3706222</v>
      </c>
      <c r="T3582" s="140">
        <v>146485298526.61401</v>
      </c>
      <c r="U3582" s="140">
        <v>146455477176.56622</v>
      </c>
      <c r="V3582" s="140">
        <v>142969560678.36526</v>
      </c>
      <c r="W3582" s="140">
        <v>3485916498.2009606</v>
      </c>
      <c r="X3582" s="140">
        <v>0</v>
      </c>
      <c r="Y3582" s="140">
        <v>29821350.047792904</v>
      </c>
      <c r="Z3582" s="140">
        <v>208201311367.13663</v>
      </c>
      <c r="AA3582" s="140">
        <v>158014469458.71558</v>
      </c>
      <c r="AB3582" s="140">
        <v>150872639952.86398</v>
      </c>
      <c r="AC3582" s="140">
        <v>7141829505.8514271</v>
      </c>
      <c r="AD3582" s="140">
        <v>50186841908.421043</v>
      </c>
      <c r="AE3582" s="140">
        <v>47918531483.591667</v>
      </c>
      <c r="AF3582" s="140">
        <v>2268310424.8292117</v>
      </c>
      <c r="AG3582" s="140">
        <v>-12871159627.535685</v>
      </c>
      <c r="AH3582" s="140">
        <v>2251864</v>
      </c>
      <c r="AI3582" s="44"/>
      <c r="AK3582" s="44"/>
      <c r="AL3582" s="4"/>
    </row>
    <row r="3583" spans="1:38" x14ac:dyDescent="0.35">
      <c r="A3583" s="140" t="s">
        <v>310</v>
      </c>
      <c r="B3583" s="140" t="s">
        <v>311</v>
      </c>
      <c r="C3583" s="140" t="s">
        <v>281</v>
      </c>
      <c r="D3583" s="140" t="s">
        <v>8</v>
      </c>
      <c r="E3583" s="140" t="s">
        <v>535</v>
      </c>
      <c r="F3583" s="140">
        <v>1999</v>
      </c>
      <c r="G3583" s="140" t="s">
        <v>2990</v>
      </c>
      <c r="H3583" s="140">
        <v>441355026647.54987</v>
      </c>
      <c r="I3583" s="140">
        <v>83247746781.560135</v>
      </c>
      <c r="J3583" s="140">
        <v>176438803468.02548</v>
      </c>
      <c r="K3583" s="140">
        <v>17256806504.737877</v>
      </c>
      <c r="L3583" s="140">
        <v>2585336.4605712164</v>
      </c>
      <c r="M3583" s="140">
        <v>1211520.6094468422</v>
      </c>
      <c r="N3583" s="140">
        <v>130145633.0888913</v>
      </c>
      <c r="O3583" s="140">
        <v>248958052.49908358</v>
      </c>
      <c r="P3583" s="140">
        <v>10091632986.982283</v>
      </c>
      <c r="Q3583" s="140">
        <v>6782272975.0976028</v>
      </c>
      <c r="R3583" s="140">
        <v>3396370014.0083513</v>
      </c>
      <c r="S3583" s="140">
        <v>3385902961.0892515</v>
      </c>
      <c r="T3583" s="140">
        <v>159181996963.28763</v>
      </c>
      <c r="U3583" s="140">
        <v>159156640927.6972</v>
      </c>
      <c r="V3583" s="140">
        <v>155239937265.49045</v>
      </c>
      <c r="W3583" s="140">
        <v>3916703662.2067513</v>
      </c>
      <c r="X3583" s="140">
        <v>0</v>
      </c>
      <c r="Y3583" s="140">
        <v>25356035.590434082</v>
      </c>
      <c r="Z3583" s="140">
        <v>189982202383.07312</v>
      </c>
      <c r="AA3583" s="140">
        <v>141928240916.45853</v>
      </c>
      <c r="AB3583" s="140">
        <v>134911821909.66696</v>
      </c>
      <c r="AC3583" s="140">
        <v>7016419006.7917051</v>
      </c>
      <c r="AD3583" s="140">
        <v>48053961466.614555</v>
      </c>
      <c r="AE3583" s="140">
        <v>45678347378.757072</v>
      </c>
      <c r="AF3583" s="140">
        <v>2375614087.857625</v>
      </c>
      <c r="AG3583" s="140">
        <v>-8313725985.1088724</v>
      </c>
      <c r="AH3583" s="140">
        <v>2254904</v>
      </c>
      <c r="AI3583" s="44"/>
      <c r="AK3583" s="44"/>
      <c r="AL3583" s="4"/>
    </row>
    <row r="3584" spans="1:38" x14ac:dyDescent="0.35">
      <c r="A3584" s="140" t="s">
        <v>310</v>
      </c>
      <c r="B3584" s="140" t="s">
        <v>311</v>
      </c>
      <c r="C3584" s="140" t="s">
        <v>281</v>
      </c>
      <c r="D3584" s="140" t="s">
        <v>8</v>
      </c>
      <c r="E3584" s="140" t="s">
        <v>535</v>
      </c>
      <c r="F3584" s="140">
        <v>2000</v>
      </c>
      <c r="G3584" s="140" t="s">
        <v>2991</v>
      </c>
      <c r="H3584" s="140">
        <v>449472367238.6272</v>
      </c>
      <c r="I3584" s="140">
        <v>84803783737.742645</v>
      </c>
      <c r="J3584" s="140">
        <v>193400303247.26978</v>
      </c>
      <c r="K3584" s="140">
        <v>16983226010.199085</v>
      </c>
      <c r="L3584" s="140">
        <v>2278747.9276320743</v>
      </c>
      <c r="M3584" s="140">
        <v>1353788.8698034943</v>
      </c>
      <c r="N3584" s="140">
        <v>124130366.4800614</v>
      </c>
      <c r="O3584" s="140">
        <v>189204525.07277659</v>
      </c>
      <c r="P3584" s="140">
        <v>9978466234.1110573</v>
      </c>
      <c r="Q3584" s="140">
        <v>6687792347.7377529</v>
      </c>
      <c r="R3584" s="140">
        <v>3373337964.7195692</v>
      </c>
      <c r="S3584" s="140">
        <v>3314454383.0181842</v>
      </c>
      <c r="T3584" s="140">
        <v>176417077237.07065</v>
      </c>
      <c r="U3584" s="140">
        <v>176397941308.08673</v>
      </c>
      <c r="V3584" s="140">
        <v>170671895029.72543</v>
      </c>
      <c r="W3584" s="140">
        <v>5726046278.3613024</v>
      </c>
      <c r="X3584" s="140">
        <v>0</v>
      </c>
      <c r="Y3584" s="140">
        <v>19135928.98391965</v>
      </c>
      <c r="Z3584" s="140">
        <v>176899662660.83273</v>
      </c>
      <c r="AA3584" s="140">
        <v>130298978900.88298</v>
      </c>
      <c r="AB3584" s="140">
        <v>122907909814.57562</v>
      </c>
      <c r="AC3584" s="140">
        <v>7391069086.3073111</v>
      </c>
      <c r="AD3584" s="140">
        <v>46600683759.949776</v>
      </c>
      <c r="AE3584" s="140">
        <v>43957310219.770844</v>
      </c>
      <c r="AF3584" s="140">
        <v>2643373540.1791024</v>
      </c>
      <c r="AG3584" s="140">
        <v>-5631382407.2179422</v>
      </c>
      <c r="AH3584" s="140">
        <v>2267973</v>
      </c>
      <c r="AI3584" s="44"/>
      <c r="AK3584" s="44"/>
      <c r="AL3584" s="4"/>
    </row>
    <row r="3585" spans="1:38" x14ac:dyDescent="0.35">
      <c r="A3585" s="140" t="s">
        <v>310</v>
      </c>
      <c r="B3585" s="140" t="s">
        <v>311</v>
      </c>
      <c r="C3585" s="140" t="s">
        <v>281</v>
      </c>
      <c r="D3585" s="140" t="s">
        <v>8</v>
      </c>
      <c r="E3585" s="140" t="s">
        <v>535</v>
      </c>
      <c r="F3585" s="140">
        <v>2001</v>
      </c>
      <c r="G3585" s="140" t="s">
        <v>2992</v>
      </c>
      <c r="H3585" s="140">
        <v>478246645830.10706</v>
      </c>
      <c r="I3585" s="140">
        <v>86727711401.334473</v>
      </c>
      <c r="J3585" s="140">
        <v>204417416006.99213</v>
      </c>
      <c r="K3585" s="140">
        <v>16481542714.00753</v>
      </c>
      <c r="L3585" s="140">
        <v>2047209.3902858661</v>
      </c>
      <c r="M3585" s="140">
        <v>1374359.7224114183</v>
      </c>
      <c r="N3585" s="140">
        <v>118115099.8712315</v>
      </c>
      <c r="O3585" s="140">
        <v>122332540.42065646</v>
      </c>
      <c r="P3585" s="140">
        <v>9601390245.7784386</v>
      </c>
      <c r="Q3585" s="140">
        <v>6636283258.8245068</v>
      </c>
      <c r="R3585" s="140">
        <v>3447078768.4351511</v>
      </c>
      <c r="S3585" s="140">
        <v>3189204490.3893552</v>
      </c>
      <c r="T3585" s="140">
        <v>187935873292.98459</v>
      </c>
      <c r="U3585" s="140">
        <v>187918720971.75925</v>
      </c>
      <c r="V3585" s="140">
        <v>178855172786.88818</v>
      </c>
      <c r="W3585" s="140">
        <v>9063548184.8710518</v>
      </c>
      <c r="X3585" s="140">
        <v>0</v>
      </c>
      <c r="Y3585" s="140">
        <v>17152321.225329813</v>
      </c>
      <c r="Z3585" s="140">
        <v>187760842157.14783</v>
      </c>
      <c r="AA3585" s="140">
        <v>137440448288.88113</v>
      </c>
      <c r="AB3585" s="140">
        <v>128852745490.6709</v>
      </c>
      <c r="AC3585" s="140">
        <v>8587702798.2101574</v>
      </c>
      <c r="AD3585" s="140">
        <v>50320393868.267136</v>
      </c>
      <c r="AE3585" s="140">
        <v>47176220572.780502</v>
      </c>
      <c r="AF3585" s="140">
        <v>3144173295.4862089</v>
      </c>
      <c r="AG3585" s="140">
        <v>-659323735.3673259</v>
      </c>
      <c r="AH3585" s="140">
        <v>2294962</v>
      </c>
      <c r="AI3585" s="44"/>
      <c r="AK3585" s="44"/>
      <c r="AL3585" s="4"/>
    </row>
    <row r="3586" spans="1:38" x14ac:dyDescent="0.35">
      <c r="A3586" s="140" t="s">
        <v>310</v>
      </c>
      <c r="B3586" s="140" t="s">
        <v>311</v>
      </c>
      <c r="C3586" s="140" t="s">
        <v>281</v>
      </c>
      <c r="D3586" s="140" t="s">
        <v>8</v>
      </c>
      <c r="E3586" s="140" t="s">
        <v>535</v>
      </c>
      <c r="F3586" s="140">
        <v>2002</v>
      </c>
      <c r="G3586" s="140" t="s">
        <v>2993</v>
      </c>
      <c r="H3586" s="140">
        <v>494563611288.55969</v>
      </c>
      <c r="I3586" s="140">
        <v>89047091933.555573</v>
      </c>
      <c r="J3586" s="140">
        <v>215202905493.44562</v>
      </c>
      <c r="K3586" s="140">
        <v>15569169284.458687</v>
      </c>
      <c r="L3586" s="140">
        <v>1834930.4074695806</v>
      </c>
      <c r="M3586" s="140">
        <v>1244959.1650912955</v>
      </c>
      <c r="N3586" s="140">
        <v>112099833.2624016</v>
      </c>
      <c r="O3586" s="140">
        <v>350070402.0607934</v>
      </c>
      <c r="P3586" s="140">
        <v>8467801817.6933727</v>
      </c>
      <c r="Q3586" s="140">
        <v>6636117341.8695583</v>
      </c>
      <c r="R3586" s="140">
        <v>3567748892.5936308</v>
      </c>
      <c r="S3586" s="140">
        <v>3068368449.2759271</v>
      </c>
      <c r="T3586" s="140">
        <v>199633736208.98694</v>
      </c>
      <c r="U3586" s="140">
        <v>199632300918.93668</v>
      </c>
      <c r="V3586" s="140">
        <v>188102325982.50424</v>
      </c>
      <c r="W3586" s="140">
        <v>11529974936.432447</v>
      </c>
      <c r="X3586" s="140">
        <v>0</v>
      </c>
      <c r="Y3586" s="140">
        <v>1435290.0502601166</v>
      </c>
      <c r="Z3586" s="140">
        <v>186527082756.45422</v>
      </c>
      <c r="AA3586" s="140">
        <v>135998515427.0453</v>
      </c>
      <c r="AB3586" s="140">
        <v>127217550479.8783</v>
      </c>
      <c r="AC3586" s="140">
        <v>8780964947.1669655</v>
      </c>
      <c r="AD3586" s="140">
        <v>50528567329.408913</v>
      </c>
      <c r="AE3586" s="140">
        <v>47266108344.787788</v>
      </c>
      <c r="AF3586" s="140">
        <v>3262458984.6211791</v>
      </c>
      <c r="AG3586" s="140">
        <v>3786531105.104321</v>
      </c>
      <c r="AH3586" s="140">
        <v>2334858</v>
      </c>
      <c r="AI3586" s="44"/>
      <c r="AK3586" s="44"/>
      <c r="AL3586" s="4"/>
    </row>
    <row r="3587" spans="1:38" x14ac:dyDescent="0.35">
      <c r="A3587" s="140" t="s">
        <v>310</v>
      </c>
      <c r="B3587" s="140" t="s">
        <v>311</v>
      </c>
      <c r="C3587" s="140" t="s">
        <v>281</v>
      </c>
      <c r="D3587" s="140" t="s">
        <v>8</v>
      </c>
      <c r="E3587" s="140" t="s">
        <v>535</v>
      </c>
      <c r="F3587" s="140">
        <v>2003</v>
      </c>
      <c r="G3587" s="140" t="s">
        <v>2994</v>
      </c>
      <c r="H3587" s="140">
        <v>522824966110.10834</v>
      </c>
      <c r="I3587" s="140">
        <v>92488361091.587051</v>
      </c>
      <c r="J3587" s="140">
        <v>238602945539.5759</v>
      </c>
      <c r="K3587" s="140">
        <v>13196630678.991291</v>
      </c>
      <c r="L3587" s="140">
        <v>1472769.2677506665</v>
      </c>
      <c r="M3587" s="140">
        <v>1252771.2002242438</v>
      </c>
      <c r="N3587" s="140">
        <v>106084591.15857069</v>
      </c>
      <c r="O3587" s="140">
        <v>327226383.73158365</v>
      </c>
      <c r="P3587" s="140">
        <v>6844465724.4391079</v>
      </c>
      <c r="Q3587" s="140">
        <v>5916128439.1940556</v>
      </c>
      <c r="R3587" s="140">
        <v>3229309046.5134196</v>
      </c>
      <c r="S3587" s="140">
        <v>2686819392.6806364</v>
      </c>
      <c r="T3587" s="140">
        <v>225406314860.58456</v>
      </c>
      <c r="U3587" s="140">
        <v>225405713806.74332</v>
      </c>
      <c r="V3587" s="140">
        <v>211246779664.23209</v>
      </c>
      <c r="W3587" s="140">
        <v>14158934142.511232</v>
      </c>
      <c r="X3587" s="140">
        <v>0</v>
      </c>
      <c r="Y3587" s="140">
        <v>601053.84124052932</v>
      </c>
      <c r="Z3587" s="140">
        <v>185267540827.17233</v>
      </c>
      <c r="AA3587" s="140">
        <v>134895126774.99078</v>
      </c>
      <c r="AB3587" s="140">
        <v>126601035158.78635</v>
      </c>
      <c r="AC3587" s="140">
        <v>8294091616.2042484</v>
      </c>
      <c r="AD3587" s="140">
        <v>50372414052.182007</v>
      </c>
      <c r="AE3587" s="140">
        <v>47275241996.62619</v>
      </c>
      <c r="AF3587" s="140">
        <v>3097172055.5559039</v>
      </c>
      <c r="AG3587" s="140">
        <v>6466118651.7731552</v>
      </c>
      <c r="AH3587" s="140">
        <v>2386166</v>
      </c>
      <c r="AI3587" s="44"/>
      <c r="AK3587" s="44"/>
      <c r="AL3587" s="4"/>
    </row>
    <row r="3588" spans="1:38" x14ac:dyDescent="0.35">
      <c r="A3588" s="140" t="s">
        <v>310</v>
      </c>
      <c r="B3588" s="140" t="s">
        <v>311</v>
      </c>
      <c r="C3588" s="140" t="s">
        <v>281</v>
      </c>
      <c r="D3588" s="140" t="s">
        <v>8</v>
      </c>
      <c r="E3588" s="140" t="s">
        <v>535</v>
      </c>
      <c r="F3588" s="140">
        <v>2004</v>
      </c>
      <c r="G3588" s="140" t="s">
        <v>2995</v>
      </c>
      <c r="H3588" s="140">
        <v>543065987262.8443</v>
      </c>
      <c r="I3588" s="140">
        <v>97066181303.766693</v>
      </c>
      <c r="J3588" s="140">
        <v>258155741468.90118</v>
      </c>
      <c r="K3588" s="140">
        <v>13211050108.207581</v>
      </c>
      <c r="L3588" s="140">
        <v>1482522.1501688883</v>
      </c>
      <c r="M3588" s="140">
        <v>1235939.5281656971</v>
      </c>
      <c r="N3588" s="140">
        <v>100069324.54974081</v>
      </c>
      <c r="O3588" s="140">
        <v>1459365031.9603782</v>
      </c>
      <c r="P3588" s="140">
        <v>6151508066.1883879</v>
      </c>
      <c r="Q3588" s="140">
        <v>5497389223.8307381</v>
      </c>
      <c r="R3588" s="140">
        <v>2896839258.5071855</v>
      </c>
      <c r="S3588" s="140">
        <v>2600549965.3235521</v>
      </c>
      <c r="T3588" s="140">
        <v>244944691360.69357</v>
      </c>
      <c r="U3588" s="140">
        <v>244936921049.93887</v>
      </c>
      <c r="V3588" s="140">
        <v>227812534103.71698</v>
      </c>
      <c r="W3588" s="140">
        <v>17124386946.221884</v>
      </c>
      <c r="X3588" s="140">
        <v>0</v>
      </c>
      <c r="Y3588" s="140">
        <v>7770310.7546860697</v>
      </c>
      <c r="Z3588" s="140">
        <v>180326697445.81177</v>
      </c>
      <c r="AA3588" s="140">
        <v>131295188706.10944</v>
      </c>
      <c r="AB3588" s="140">
        <v>123132032546.53329</v>
      </c>
      <c r="AC3588" s="140">
        <v>8163156159.5763206</v>
      </c>
      <c r="AD3588" s="140">
        <v>49031508739.702309</v>
      </c>
      <c r="AE3588" s="140">
        <v>45983020318.1064</v>
      </c>
      <c r="AF3588" s="140">
        <v>3048488421.595881</v>
      </c>
      <c r="AG3588" s="140">
        <v>7517367044.3646927</v>
      </c>
      <c r="AH3588" s="140">
        <v>2445517</v>
      </c>
      <c r="AI3588" s="44"/>
      <c r="AK3588" s="44"/>
      <c r="AL3588" s="4"/>
    </row>
    <row r="3589" spans="1:38" x14ac:dyDescent="0.35">
      <c r="A3589" s="140" t="s">
        <v>310</v>
      </c>
      <c r="B3589" s="140" t="s">
        <v>311</v>
      </c>
      <c r="C3589" s="140" t="s">
        <v>281</v>
      </c>
      <c r="D3589" s="140" t="s">
        <v>8</v>
      </c>
      <c r="E3589" s="140" t="s">
        <v>535</v>
      </c>
      <c r="F3589" s="140">
        <v>2005</v>
      </c>
      <c r="G3589" s="140" t="s">
        <v>2996</v>
      </c>
      <c r="H3589" s="140">
        <v>527694257599.26807</v>
      </c>
      <c r="I3589" s="140">
        <v>102576143100.95746</v>
      </c>
      <c r="J3589" s="140">
        <v>263901911205.96997</v>
      </c>
      <c r="K3589" s="140">
        <v>14290243531.537828</v>
      </c>
      <c r="L3589" s="140">
        <v>1461143.184463684</v>
      </c>
      <c r="M3589" s="140">
        <v>1211660.8112208745</v>
      </c>
      <c r="N3589" s="140">
        <v>94054057.940910906</v>
      </c>
      <c r="O3589" s="140">
        <v>1557345713.1019347</v>
      </c>
      <c r="P3589" s="140">
        <v>6929365988.9786644</v>
      </c>
      <c r="Q3589" s="140">
        <v>5706804967.5206337</v>
      </c>
      <c r="R3589" s="140">
        <v>2777415574.1456876</v>
      </c>
      <c r="S3589" s="140">
        <v>2929389393.3749456</v>
      </c>
      <c r="T3589" s="140">
        <v>249611667674.43213</v>
      </c>
      <c r="U3589" s="140">
        <v>249593116498.47632</v>
      </c>
      <c r="V3589" s="140">
        <v>229812352297.60974</v>
      </c>
      <c r="W3589" s="140">
        <v>19780764200.866577</v>
      </c>
      <c r="X3589" s="140">
        <v>0</v>
      </c>
      <c r="Y3589" s="140">
        <v>18551175.955819998</v>
      </c>
      <c r="Z3589" s="140">
        <v>166917918500.24664</v>
      </c>
      <c r="AA3589" s="140">
        <v>121654624626.15941</v>
      </c>
      <c r="AB3589" s="140">
        <v>115593576204.75421</v>
      </c>
      <c r="AC3589" s="140">
        <v>6061048421.4055443</v>
      </c>
      <c r="AD3589" s="140">
        <v>45263293874.086777</v>
      </c>
      <c r="AE3589" s="140">
        <v>43008196571.159027</v>
      </c>
      <c r="AF3589" s="140">
        <v>2255097302.9278197</v>
      </c>
      <c r="AG3589" s="140">
        <v>-5701715207.9060488</v>
      </c>
      <c r="AH3589" s="140">
        <v>2511251</v>
      </c>
      <c r="AI3589" s="44"/>
      <c r="AK3589" s="44"/>
      <c r="AL3589" s="4"/>
    </row>
    <row r="3590" spans="1:38" x14ac:dyDescent="0.35">
      <c r="A3590" s="140" t="s">
        <v>310</v>
      </c>
      <c r="B3590" s="140" t="s">
        <v>311</v>
      </c>
      <c r="C3590" s="140" t="s">
        <v>281</v>
      </c>
      <c r="D3590" s="140" t="s">
        <v>8</v>
      </c>
      <c r="E3590" s="140" t="s">
        <v>535</v>
      </c>
      <c r="F3590" s="140">
        <v>2006</v>
      </c>
      <c r="G3590" s="140" t="s">
        <v>2997</v>
      </c>
      <c r="H3590" s="140">
        <v>548757049530.36823</v>
      </c>
      <c r="I3590" s="140">
        <v>107847399018.74422</v>
      </c>
      <c r="J3590" s="140">
        <v>281669956297.26813</v>
      </c>
      <c r="K3590" s="140">
        <v>14152354365.983482</v>
      </c>
      <c r="L3590" s="140">
        <v>1432099.0814914152</v>
      </c>
      <c r="M3590" s="140">
        <v>1231605.0976658801</v>
      </c>
      <c r="N3590" s="140">
        <v>88038791.332081005</v>
      </c>
      <c r="O3590" s="140">
        <v>1341083669.5334291</v>
      </c>
      <c r="P3590" s="140">
        <v>7168956122.8447685</v>
      </c>
      <c r="Q3590" s="140">
        <v>5551612078.0940456</v>
      </c>
      <c r="R3590" s="140">
        <v>2520935958.3402457</v>
      </c>
      <c r="S3590" s="140">
        <v>3030676119.7538004</v>
      </c>
      <c r="T3590" s="140">
        <v>267517601931.28467</v>
      </c>
      <c r="U3590" s="140">
        <v>267490455476.25211</v>
      </c>
      <c r="V3590" s="140">
        <v>245930017468.46674</v>
      </c>
      <c r="W3590" s="140">
        <v>21560438007.785366</v>
      </c>
      <c r="X3590" s="140">
        <v>0</v>
      </c>
      <c r="Y3590" s="140">
        <v>27146455.032569859</v>
      </c>
      <c r="Z3590" s="140">
        <v>167909195989.1727</v>
      </c>
      <c r="AA3590" s="140">
        <v>123040826113.1042</v>
      </c>
      <c r="AB3590" s="140">
        <v>116737446408.14426</v>
      </c>
      <c r="AC3590" s="140">
        <v>6303379704.959938</v>
      </c>
      <c r="AD3590" s="140">
        <v>44868369876.068016</v>
      </c>
      <c r="AE3590" s="140">
        <v>42569763949.841133</v>
      </c>
      <c r="AF3590" s="140">
        <v>2298605926.2269664</v>
      </c>
      <c r="AG3590" s="140">
        <v>-8669501774.8168964</v>
      </c>
      <c r="AH3590" s="140">
        <v>2580758</v>
      </c>
      <c r="AI3590" s="44"/>
      <c r="AK3590" s="44"/>
      <c r="AL3590" s="4"/>
    </row>
    <row r="3591" spans="1:38" x14ac:dyDescent="0.35">
      <c r="A3591" s="140" t="s">
        <v>310</v>
      </c>
      <c r="B3591" s="140" t="s">
        <v>311</v>
      </c>
      <c r="C3591" s="140" t="s">
        <v>281</v>
      </c>
      <c r="D3591" s="140" t="s">
        <v>8</v>
      </c>
      <c r="E3591" s="140" t="s">
        <v>535</v>
      </c>
      <c r="F3591" s="140">
        <v>2007</v>
      </c>
      <c r="G3591" s="140" t="s">
        <v>2998</v>
      </c>
      <c r="H3591" s="140">
        <v>590152601128.95911</v>
      </c>
      <c r="I3591" s="140">
        <v>116019828426.16269</v>
      </c>
      <c r="J3591" s="140">
        <v>302273523133.50928</v>
      </c>
      <c r="K3591" s="140">
        <v>14431503548.818462</v>
      </c>
      <c r="L3591" s="140">
        <v>1348217.301410303</v>
      </c>
      <c r="M3591" s="140">
        <v>1326748.7047138021</v>
      </c>
      <c r="N3591" s="140">
        <v>82023524.723251104</v>
      </c>
      <c r="O3591" s="140">
        <v>1292589224.9945886</v>
      </c>
      <c r="P3591" s="140">
        <v>7538285370.6912241</v>
      </c>
      <c r="Q3591" s="140">
        <v>5515930462.4032726</v>
      </c>
      <c r="R3591" s="140">
        <v>2329120407.3045382</v>
      </c>
      <c r="S3591" s="140">
        <v>3186810055.0987344</v>
      </c>
      <c r="T3591" s="140">
        <v>287842019584.69086</v>
      </c>
      <c r="U3591" s="140">
        <v>287808682548.15442</v>
      </c>
      <c r="V3591" s="140">
        <v>262416178906.94925</v>
      </c>
      <c r="W3591" s="140">
        <v>25392503641.205154</v>
      </c>
      <c r="X3591" s="140">
        <v>0</v>
      </c>
      <c r="Y3591" s="140">
        <v>33337036.536410972</v>
      </c>
      <c r="Z3591" s="140">
        <v>187021284457.91797</v>
      </c>
      <c r="AA3591" s="140">
        <v>137888522796.08737</v>
      </c>
      <c r="AB3591" s="140">
        <v>129869645364.75995</v>
      </c>
      <c r="AC3591" s="140">
        <v>8018877431.3274031</v>
      </c>
      <c r="AD3591" s="140">
        <v>49132761661.830101</v>
      </c>
      <c r="AE3591" s="140">
        <v>46275456458.760612</v>
      </c>
      <c r="AF3591" s="140">
        <v>2857305203.0695801</v>
      </c>
      <c r="AG3591" s="140">
        <v>-15162034888.630838</v>
      </c>
      <c r="AH3591" s="140">
        <v>2657158</v>
      </c>
      <c r="AI3591" s="44"/>
      <c r="AK3591" s="44"/>
      <c r="AL3591" s="4"/>
    </row>
    <row r="3592" spans="1:38" x14ac:dyDescent="0.35">
      <c r="A3592" s="140" t="s">
        <v>310</v>
      </c>
      <c r="B3592" s="140" t="s">
        <v>311</v>
      </c>
      <c r="C3592" s="140" t="s">
        <v>281</v>
      </c>
      <c r="D3592" s="140" t="s">
        <v>8</v>
      </c>
      <c r="E3592" s="140" t="s">
        <v>535</v>
      </c>
      <c r="F3592" s="140">
        <v>2008</v>
      </c>
      <c r="G3592" s="140" t="s">
        <v>2999</v>
      </c>
      <c r="H3592" s="140">
        <v>593363796951.80957</v>
      </c>
      <c r="I3592" s="140">
        <v>128145248957.54355</v>
      </c>
      <c r="J3592" s="140">
        <v>309496954929.82477</v>
      </c>
      <c r="K3592" s="140">
        <v>14642689773.129873</v>
      </c>
      <c r="L3592" s="140">
        <v>1271184.8230341501</v>
      </c>
      <c r="M3592" s="140">
        <v>1323601.3614016748</v>
      </c>
      <c r="N3592" s="140">
        <v>76008282.619420215</v>
      </c>
      <c r="O3592" s="140">
        <v>1310266684.7719181</v>
      </c>
      <c r="P3592" s="140">
        <v>7740155187.1170321</v>
      </c>
      <c r="Q3592" s="140">
        <v>5513664832.437067</v>
      </c>
      <c r="R3592" s="140">
        <v>2264419482.4777198</v>
      </c>
      <c r="S3592" s="140">
        <v>3249245349.9593468</v>
      </c>
      <c r="T3592" s="140">
        <v>294854265156.69489</v>
      </c>
      <c r="U3592" s="140">
        <v>294815901444.75763</v>
      </c>
      <c r="V3592" s="140">
        <v>266740924543.63321</v>
      </c>
      <c r="W3592" s="140">
        <v>28074976901.124393</v>
      </c>
      <c r="X3592" s="140">
        <v>0</v>
      </c>
      <c r="Y3592" s="140">
        <v>38363711.937270142</v>
      </c>
      <c r="Z3592" s="140">
        <v>167763772566.14767</v>
      </c>
      <c r="AA3592" s="140">
        <v>124622030039.77</v>
      </c>
      <c r="AB3592" s="140">
        <v>118195027808.50172</v>
      </c>
      <c r="AC3592" s="140">
        <v>6427002231.2678919</v>
      </c>
      <c r="AD3592" s="140">
        <v>43141742526.378235</v>
      </c>
      <c r="AE3592" s="140">
        <v>40916838347.001869</v>
      </c>
      <c r="AF3592" s="140">
        <v>2224904179.3760953</v>
      </c>
      <c r="AG3592" s="140">
        <v>-12042179501.706371</v>
      </c>
      <c r="AH3592" s="140">
        <v>2750963</v>
      </c>
      <c r="AI3592" s="44"/>
      <c r="AK3592" s="44"/>
      <c r="AL3592" s="4"/>
    </row>
    <row r="3593" spans="1:38" x14ac:dyDescent="0.35">
      <c r="A3593" s="140" t="s">
        <v>310</v>
      </c>
      <c r="B3593" s="140" t="s">
        <v>311</v>
      </c>
      <c r="C3593" s="140" t="s">
        <v>281</v>
      </c>
      <c r="D3593" s="140" t="s">
        <v>8</v>
      </c>
      <c r="E3593" s="140" t="s">
        <v>535</v>
      </c>
      <c r="F3593" s="140">
        <v>2009</v>
      </c>
      <c r="G3593" s="140" t="s">
        <v>3000</v>
      </c>
      <c r="H3593" s="140">
        <v>655597080584.50537</v>
      </c>
      <c r="I3593" s="140">
        <v>138208652476.36774</v>
      </c>
      <c r="J3593" s="140">
        <v>293017925860.96954</v>
      </c>
      <c r="K3593" s="140">
        <v>15402204595.7229</v>
      </c>
      <c r="L3593" s="140">
        <v>1327842.815468448</v>
      </c>
      <c r="M3593" s="140">
        <v>1329954.2779807867</v>
      </c>
      <c r="N3593" s="140">
        <v>69993016.010590315</v>
      </c>
      <c r="O3593" s="140">
        <v>1242439415.6523378</v>
      </c>
      <c r="P3593" s="140">
        <v>8318937299.5975103</v>
      </c>
      <c r="Q3593" s="140">
        <v>5768177067.3690109</v>
      </c>
      <c r="R3593" s="140">
        <v>2300581985.9251885</v>
      </c>
      <c r="S3593" s="140">
        <v>3467595081.4438224</v>
      </c>
      <c r="T3593" s="140">
        <v>277615721265.24658</v>
      </c>
      <c r="U3593" s="140">
        <v>277585185794.76434</v>
      </c>
      <c r="V3593" s="140">
        <v>253771457807.58954</v>
      </c>
      <c r="W3593" s="140">
        <v>23813727987.174778</v>
      </c>
      <c r="X3593" s="140">
        <v>0</v>
      </c>
      <c r="Y3593" s="140">
        <v>30535470.482265525</v>
      </c>
      <c r="Z3593" s="140">
        <v>243204368025.31534</v>
      </c>
      <c r="AA3593" s="140">
        <v>182410024745.47211</v>
      </c>
      <c r="AB3593" s="140">
        <v>171483770672.11288</v>
      </c>
      <c r="AC3593" s="140">
        <v>10926254073.359421</v>
      </c>
      <c r="AD3593" s="140">
        <v>60794343279.843224</v>
      </c>
      <c r="AE3593" s="140">
        <v>57152797581.763023</v>
      </c>
      <c r="AF3593" s="140">
        <v>3641545698.0803361</v>
      </c>
      <c r="AG3593" s="140">
        <v>-18833865778.147194</v>
      </c>
      <c r="AH3593" s="140">
        <v>2876186</v>
      </c>
      <c r="AI3593" s="44"/>
      <c r="AK3593" s="44"/>
      <c r="AL3593" s="4"/>
    </row>
    <row r="3594" spans="1:38" x14ac:dyDescent="0.35">
      <c r="A3594" s="140" t="s">
        <v>310</v>
      </c>
      <c r="B3594" s="140" t="s">
        <v>311</v>
      </c>
      <c r="C3594" s="140" t="s">
        <v>281</v>
      </c>
      <c r="D3594" s="140" t="s">
        <v>8</v>
      </c>
      <c r="E3594" s="140" t="s">
        <v>535</v>
      </c>
      <c r="F3594" s="140">
        <v>2010</v>
      </c>
      <c r="G3594" s="140" t="s">
        <v>3001</v>
      </c>
      <c r="H3594" s="140">
        <v>682725771176.96423</v>
      </c>
      <c r="I3594" s="140">
        <v>146177398460.02237</v>
      </c>
      <c r="J3594" s="140">
        <v>287025823067.47015</v>
      </c>
      <c r="K3594" s="140">
        <v>14762316409.98699</v>
      </c>
      <c r="L3594" s="140">
        <v>1454388.5311675943</v>
      </c>
      <c r="M3594" s="140">
        <v>1328102.8870787532</v>
      </c>
      <c r="N3594" s="140">
        <v>63977749.401760414</v>
      </c>
      <c r="O3594" s="140">
        <v>775053667.20663571</v>
      </c>
      <c r="P3594" s="140">
        <v>8138343095.9174213</v>
      </c>
      <c r="Q3594" s="140">
        <v>5782159406.0429268</v>
      </c>
      <c r="R3594" s="140">
        <v>2413925244.1289115</v>
      </c>
      <c r="S3594" s="140">
        <v>3368234161.9140148</v>
      </c>
      <c r="T3594" s="140">
        <v>272263506657.48315</v>
      </c>
      <c r="U3594" s="140">
        <v>272045152304.79535</v>
      </c>
      <c r="V3594" s="140">
        <v>248862763877.06509</v>
      </c>
      <c r="W3594" s="140">
        <v>23182388427.730263</v>
      </c>
      <c r="X3594" s="140">
        <v>0</v>
      </c>
      <c r="Y3594" s="140">
        <v>218354352.68781763</v>
      </c>
      <c r="Z3594" s="140">
        <v>266107619823.30988</v>
      </c>
      <c r="AA3594" s="140">
        <v>201845117286.37717</v>
      </c>
      <c r="AB3594" s="140">
        <v>164456356750.23059</v>
      </c>
      <c r="AC3594" s="140">
        <v>37388760536.146484</v>
      </c>
      <c r="AD3594" s="140">
        <v>64262502536.932693</v>
      </c>
      <c r="AE3594" s="140">
        <v>52358844171.999664</v>
      </c>
      <c r="AF3594" s="140">
        <v>11903658364.933088</v>
      </c>
      <c r="AG3594" s="140">
        <v>-16585070173.838234</v>
      </c>
      <c r="AH3594" s="140">
        <v>3041434</v>
      </c>
      <c r="AI3594" s="44"/>
      <c r="AK3594" s="44"/>
      <c r="AL3594" s="4"/>
    </row>
    <row r="3595" spans="1:38" x14ac:dyDescent="0.35">
      <c r="A3595" s="140" t="s">
        <v>310</v>
      </c>
      <c r="B3595" s="140" t="s">
        <v>311</v>
      </c>
      <c r="C3595" s="140" t="s">
        <v>281</v>
      </c>
      <c r="D3595" s="140" t="s">
        <v>8</v>
      </c>
      <c r="E3595" s="140" t="s">
        <v>535</v>
      </c>
      <c r="F3595" s="140">
        <v>2011</v>
      </c>
      <c r="G3595" s="140" t="s">
        <v>3002</v>
      </c>
      <c r="H3595" s="140">
        <v>723728324139.81018</v>
      </c>
      <c r="I3595" s="140">
        <v>155462205496.01184</v>
      </c>
      <c r="J3595" s="140">
        <v>303202343141.83411</v>
      </c>
      <c r="K3595" s="140">
        <v>15554581811.823689</v>
      </c>
      <c r="L3595" s="140">
        <v>1544620.5410517093</v>
      </c>
      <c r="M3595" s="140">
        <v>1226623.4202542915</v>
      </c>
      <c r="N3595" s="140">
        <v>115447436.67040354</v>
      </c>
      <c r="O3595" s="140">
        <v>948242546.67997456</v>
      </c>
      <c r="P3595" s="140">
        <v>8339673775.3439589</v>
      </c>
      <c r="Q3595" s="140">
        <v>6148446809.1680441</v>
      </c>
      <c r="R3595" s="140">
        <v>2721566407.9484868</v>
      </c>
      <c r="S3595" s="140">
        <v>3426880401.2195573</v>
      </c>
      <c r="T3595" s="140">
        <v>287647761330.01044</v>
      </c>
      <c r="U3595" s="140">
        <v>286466226080.09491</v>
      </c>
      <c r="V3595" s="140">
        <v>263099805099.93161</v>
      </c>
      <c r="W3595" s="140">
        <v>23366420980.1633</v>
      </c>
      <c r="X3595" s="140">
        <v>0</v>
      </c>
      <c r="Y3595" s="140">
        <v>1181535249.9155464</v>
      </c>
      <c r="Z3595" s="140">
        <v>274846221399.25964</v>
      </c>
      <c r="AA3595" s="140">
        <v>211975163844.96927</v>
      </c>
      <c r="AB3595" s="140">
        <v>172709965126.46179</v>
      </c>
      <c r="AC3595" s="140">
        <v>39265198718.50708</v>
      </c>
      <c r="AD3595" s="140">
        <v>62871057554.290367</v>
      </c>
      <c r="AE3595" s="140">
        <v>51225143364.468613</v>
      </c>
      <c r="AF3595" s="140">
        <v>11645914189.821695</v>
      </c>
      <c r="AG3595" s="140">
        <v>-9782445897.2953224</v>
      </c>
      <c r="AH3595" s="140">
        <v>3251108</v>
      </c>
      <c r="AI3595" s="44"/>
      <c r="AK3595" s="44"/>
      <c r="AL3595" s="4"/>
    </row>
    <row r="3596" spans="1:38" x14ac:dyDescent="0.35">
      <c r="A3596" s="140" t="s">
        <v>310</v>
      </c>
      <c r="B3596" s="140" t="s">
        <v>311</v>
      </c>
      <c r="C3596" s="140" t="s">
        <v>281</v>
      </c>
      <c r="D3596" s="140" t="s">
        <v>8</v>
      </c>
      <c r="E3596" s="140" t="s">
        <v>535</v>
      </c>
      <c r="F3596" s="140">
        <v>2012</v>
      </c>
      <c r="G3596" s="140" t="s">
        <v>3003</v>
      </c>
      <c r="H3596" s="140">
        <v>782042036117.9458</v>
      </c>
      <c r="I3596" s="140">
        <v>165351542286.04129</v>
      </c>
      <c r="J3596" s="140">
        <v>317936945370.91565</v>
      </c>
      <c r="K3596" s="140">
        <v>16094742085.610664</v>
      </c>
      <c r="L3596" s="140">
        <v>1677054.593594732</v>
      </c>
      <c r="M3596" s="140">
        <v>1246886.419500414</v>
      </c>
      <c r="N3596" s="140">
        <v>166917123.93904665</v>
      </c>
      <c r="O3596" s="140">
        <v>1035174428.9629184</v>
      </c>
      <c r="P3596" s="140">
        <v>8665470153.539463</v>
      </c>
      <c r="Q3596" s="140">
        <v>6224256438.1561413</v>
      </c>
      <c r="R3596" s="140">
        <v>2689145358.4340219</v>
      </c>
      <c r="S3596" s="140">
        <v>3535111079.7221193</v>
      </c>
      <c r="T3596" s="140">
        <v>301842203285.30505</v>
      </c>
      <c r="U3596" s="140">
        <v>300473086695.05713</v>
      </c>
      <c r="V3596" s="140">
        <v>276645859610.69598</v>
      </c>
      <c r="W3596" s="140">
        <v>23827227084.361176</v>
      </c>
      <c r="X3596" s="140">
        <v>0</v>
      </c>
      <c r="Y3596" s="140">
        <v>1369116590.247896</v>
      </c>
      <c r="Z3596" s="140">
        <v>305487415900.3009</v>
      </c>
      <c r="AA3596" s="140">
        <v>239194350168.08664</v>
      </c>
      <c r="AB3596" s="140">
        <v>194887208136.28201</v>
      </c>
      <c r="AC3596" s="140">
        <v>44307142031.804497</v>
      </c>
      <c r="AD3596" s="140">
        <v>66293065732.214874</v>
      </c>
      <c r="AE3596" s="140">
        <v>54013276192.633522</v>
      </c>
      <c r="AF3596" s="140">
        <v>12279789539.58123</v>
      </c>
      <c r="AG3596" s="140">
        <v>-6733867439.3121901</v>
      </c>
      <c r="AH3596" s="140">
        <v>3498029</v>
      </c>
      <c r="AI3596" s="44"/>
      <c r="AK3596" s="44"/>
      <c r="AL3596" s="4"/>
    </row>
    <row r="3597" spans="1:38" x14ac:dyDescent="0.35">
      <c r="A3597" s="140" t="s">
        <v>310</v>
      </c>
      <c r="B3597" s="140" t="s">
        <v>311</v>
      </c>
      <c r="C3597" s="140" t="s">
        <v>281</v>
      </c>
      <c r="D3597" s="140" t="s">
        <v>8</v>
      </c>
      <c r="E3597" s="140" t="s">
        <v>535</v>
      </c>
      <c r="F3597" s="140">
        <v>2013</v>
      </c>
      <c r="G3597" s="140" t="s">
        <v>3004</v>
      </c>
      <c r="H3597" s="140">
        <v>811864083751.02808</v>
      </c>
      <c r="I3597" s="140">
        <v>177334262296.97952</v>
      </c>
      <c r="J3597" s="140">
        <v>319265745469.16174</v>
      </c>
      <c r="K3597" s="140">
        <v>17637544349.519299</v>
      </c>
      <c r="L3597" s="140">
        <v>1698754.6305631984</v>
      </c>
      <c r="M3597" s="140">
        <v>1256746.2336453886</v>
      </c>
      <c r="N3597" s="140">
        <v>218386835.71268877</v>
      </c>
      <c r="O3597" s="140">
        <v>1131096599.7793567</v>
      </c>
      <c r="P3597" s="140">
        <v>9638719949.427372</v>
      </c>
      <c r="Q3597" s="140">
        <v>6646385463.7356739</v>
      </c>
      <c r="R3597" s="140">
        <v>2714233620.4924622</v>
      </c>
      <c r="S3597" s="140">
        <v>3932151843.2432117</v>
      </c>
      <c r="T3597" s="140">
        <v>301628201119.64246</v>
      </c>
      <c r="U3597" s="140">
        <v>300406228486.76135</v>
      </c>
      <c r="V3597" s="140">
        <v>268827403471.03607</v>
      </c>
      <c r="W3597" s="140">
        <v>31578825015.72525</v>
      </c>
      <c r="X3597" s="140">
        <v>0</v>
      </c>
      <c r="Y3597" s="140">
        <v>1221972632.8811142</v>
      </c>
      <c r="Z3597" s="140">
        <v>322127733857.94727</v>
      </c>
      <c r="AA3597" s="140">
        <v>255302973404.28015</v>
      </c>
      <c r="AB3597" s="140">
        <v>208011952124.65359</v>
      </c>
      <c r="AC3597" s="140">
        <v>47291021279.626701</v>
      </c>
      <c r="AD3597" s="140">
        <v>66824760453.667107</v>
      </c>
      <c r="AE3597" s="140">
        <v>54446482494.420517</v>
      </c>
      <c r="AF3597" s="140">
        <v>12378277959.246651</v>
      </c>
      <c r="AG3597" s="140">
        <v>-6863657873.0603514</v>
      </c>
      <c r="AH3597" s="140">
        <v>3764805</v>
      </c>
      <c r="AI3597" s="44"/>
      <c r="AK3597" s="44"/>
      <c r="AL3597" s="4"/>
    </row>
    <row r="3598" spans="1:38" x14ac:dyDescent="0.35">
      <c r="A3598" s="140" t="s">
        <v>310</v>
      </c>
      <c r="B3598" s="140" t="s">
        <v>311</v>
      </c>
      <c r="C3598" s="140" t="s">
        <v>281</v>
      </c>
      <c r="D3598" s="140" t="s">
        <v>8</v>
      </c>
      <c r="E3598" s="140" t="s">
        <v>535</v>
      </c>
      <c r="F3598" s="140">
        <v>2014</v>
      </c>
      <c r="G3598" s="140" t="s">
        <v>3005</v>
      </c>
      <c r="H3598" s="140">
        <v>858086455278.16833</v>
      </c>
      <c r="I3598" s="140">
        <v>189373402557.9595</v>
      </c>
      <c r="J3598" s="140">
        <v>345495209658.3833</v>
      </c>
      <c r="K3598" s="140">
        <v>17901442310.950352</v>
      </c>
      <c r="L3598" s="140">
        <v>1846839.1566831153</v>
      </c>
      <c r="M3598" s="140">
        <v>1301427.3811731976</v>
      </c>
      <c r="N3598" s="140">
        <v>269856522.98133188</v>
      </c>
      <c r="O3598" s="140">
        <v>1326664433.7986186</v>
      </c>
      <c r="P3598" s="140">
        <v>9749440087.6250572</v>
      </c>
      <c r="Q3598" s="140">
        <v>6552333000.0074873</v>
      </c>
      <c r="R3598" s="140">
        <v>2575012316.4006448</v>
      </c>
      <c r="S3598" s="140">
        <v>3977320683.6068425</v>
      </c>
      <c r="T3598" s="140">
        <v>327593767347.43292</v>
      </c>
      <c r="U3598" s="140">
        <v>326445358945.80432</v>
      </c>
      <c r="V3598" s="140">
        <v>293143859853.05469</v>
      </c>
      <c r="W3598" s="140">
        <v>33301499092.749649</v>
      </c>
      <c r="X3598" s="140">
        <v>0</v>
      </c>
      <c r="Y3598" s="140">
        <v>1148408401.6285887</v>
      </c>
      <c r="Z3598" s="140">
        <v>330100114746.79413</v>
      </c>
      <c r="AA3598" s="140">
        <v>264014290921.84259</v>
      </c>
      <c r="AB3598" s="140">
        <v>215109629594.85062</v>
      </c>
      <c r="AC3598" s="140">
        <v>48904661326.992126</v>
      </c>
      <c r="AD3598" s="140">
        <v>66085823824.951553</v>
      </c>
      <c r="AE3598" s="140">
        <v>53844422719.76944</v>
      </c>
      <c r="AF3598" s="140">
        <v>12241401105.182182</v>
      </c>
      <c r="AG3598" s="140">
        <v>-6882271684.968503</v>
      </c>
      <c r="AH3598" s="140">
        <v>4027260</v>
      </c>
      <c r="AI3598" s="44"/>
      <c r="AK3598" s="44"/>
      <c r="AL3598" s="4"/>
    </row>
    <row r="3599" spans="1:38" x14ac:dyDescent="0.35">
      <c r="A3599" s="140" t="s">
        <v>310</v>
      </c>
      <c r="B3599" s="140" t="s">
        <v>311</v>
      </c>
      <c r="C3599" s="140" t="s">
        <v>281</v>
      </c>
      <c r="D3599" s="140" t="s">
        <v>8</v>
      </c>
      <c r="E3599" s="140" t="s">
        <v>535</v>
      </c>
      <c r="F3599" s="140">
        <v>2015</v>
      </c>
      <c r="G3599" s="140" t="s">
        <v>3006</v>
      </c>
      <c r="H3599" s="140">
        <v>854234781795.6217</v>
      </c>
      <c r="I3599" s="140">
        <v>200814951015.65607</v>
      </c>
      <c r="J3599" s="140">
        <v>325112117350.48431</v>
      </c>
      <c r="K3599" s="140">
        <v>13795219078.298794</v>
      </c>
      <c r="L3599" s="140">
        <v>2027908.5337536403</v>
      </c>
      <c r="M3599" s="140">
        <v>1310102.1012200715</v>
      </c>
      <c r="N3599" s="140">
        <v>321326210.24997503</v>
      </c>
      <c r="O3599" s="140">
        <v>529265423.42674059</v>
      </c>
      <c r="P3599" s="140">
        <v>6290743527.1466017</v>
      </c>
      <c r="Q3599" s="140">
        <v>6650545906.8405027</v>
      </c>
      <c r="R3599" s="140">
        <v>2511924041.7493129</v>
      </c>
      <c r="S3599" s="140">
        <v>4138621865.0911899</v>
      </c>
      <c r="T3599" s="140">
        <v>311316898272.18549</v>
      </c>
      <c r="U3599" s="140">
        <v>310139361330.02222</v>
      </c>
      <c r="V3599" s="140">
        <v>276223621194.98267</v>
      </c>
      <c r="W3599" s="140">
        <v>33915740135.039532</v>
      </c>
      <c r="X3599" s="140">
        <v>0</v>
      </c>
      <c r="Y3599" s="140">
        <v>1177536942.1632779</v>
      </c>
      <c r="Z3599" s="140">
        <v>339051478218.00378</v>
      </c>
      <c r="AA3599" s="140">
        <v>272908971930.99915</v>
      </c>
      <c r="AB3599" s="140">
        <v>222356705238.23099</v>
      </c>
      <c r="AC3599" s="140">
        <v>50552266692.768433</v>
      </c>
      <c r="AD3599" s="140">
        <v>66142506287.004646</v>
      </c>
      <c r="AE3599" s="140">
        <v>53890605611.514175</v>
      </c>
      <c r="AF3599" s="140">
        <v>12251900675.49025</v>
      </c>
      <c r="AG3599" s="140">
        <v>-10743764788.522455</v>
      </c>
      <c r="AH3599" s="140">
        <v>4267348</v>
      </c>
      <c r="AI3599" s="44"/>
      <c r="AK3599" s="44"/>
      <c r="AL3599" s="4"/>
    </row>
    <row r="3600" spans="1:38" x14ac:dyDescent="0.35">
      <c r="A3600" s="140" t="s">
        <v>310</v>
      </c>
      <c r="B3600" s="140" t="s">
        <v>311</v>
      </c>
      <c r="C3600" s="140" t="s">
        <v>281</v>
      </c>
      <c r="D3600" s="140" t="s">
        <v>8</v>
      </c>
      <c r="E3600" s="140" t="s">
        <v>535</v>
      </c>
      <c r="F3600" s="140">
        <v>2016</v>
      </c>
      <c r="G3600" s="140" t="s">
        <v>3007</v>
      </c>
      <c r="H3600" s="140">
        <v>837011759022.88318</v>
      </c>
      <c r="I3600" s="140">
        <v>215595751982.33453</v>
      </c>
      <c r="J3600" s="140">
        <v>285382593888.81873</v>
      </c>
      <c r="K3600" s="140">
        <v>11068044985.891766</v>
      </c>
      <c r="L3600" s="140">
        <v>2131498.6622416037</v>
      </c>
      <c r="M3600" s="140">
        <v>1276234.1861856997</v>
      </c>
      <c r="N3600" s="140">
        <v>372795897.51861811</v>
      </c>
      <c r="O3600" s="140">
        <v>542284768.01944065</v>
      </c>
      <c r="P3600" s="140">
        <v>2641017450.6693172</v>
      </c>
      <c r="Q3600" s="140">
        <v>7508539136.8359632</v>
      </c>
      <c r="R3600" s="140">
        <v>3022812093.903348</v>
      </c>
      <c r="S3600" s="140">
        <v>4485727042.9326153</v>
      </c>
      <c r="T3600" s="140">
        <v>274314548902.92697</v>
      </c>
      <c r="U3600" s="140">
        <v>274299621365.83463</v>
      </c>
      <c r="V3600" s="140">
        <v>243760012633.93607</v>
      </c>
      <c r="W3600" s="140">
        <v>30539608731.898571</v>
      </c>
      <c r="X3600" s="140">
        <v>0</v>
      </c>
      <c r="Y3600" s="140">
        <v>14927537.092344688</v>
      </c>
      <c r="Z3600" s="140">
        <v>356834362486.21692</v>
      </c>
      <c r="AA3600" s="140">
        <v>288361477394.89819</v>
      </c>
      <c r="AB3600" s="140">
        <v>234946867365.61255</v>
      </c>
      <c r="AC3600" s="140">
        <v>53414610029.285629</v>
      </c>
      <c r="AD3600" s="140">
        <v>68472885091.319511</v>
      </c>
      <c r="AE3600" s="140">
        <v>55789316926.199425</v>
      </c>
      <c r="AF3600" s="140">
        <v>12683568165.120087</v>
      </c>
      <c r="AG3600" s="140">
        <v>-20800949334.486954</v>
      </c>
      <c r="AH3600" s="140">
        <v>4479219</v>
      </c>
      <c r="AI3600" s="44"/>
      <c r="AK3600" s="44"/>
      <c r="AL3600" s="4"/>
    </row>
    <row r="3601" spans="1:38" x14ac:dyDescent="0.35">
      <c r="A3601" s="140" t="s">
        <v>310</v>
      </c>
      <c r="B3601" s="140" t="s">
        <v>311</v>
      </c>
      <c r="C3601" s="140" t="s">
        <v>281</v>
      </c>
      <c r="D3601" s="140" t="s">
        <v>8</v>
      </c>
      <c r="E3601" s="140" t="s">
        <v>535</v>
      </c>
      <c r="F3601" s="140">
        <v>2017</v>
      </c>
      <c r="G3601" s="140" t="s">
        <v>3008</v>
      </c>
      <c r="H3601" s="140">
        <v>810797736119.08386</v>
      </c>
      <c r="I3601" s="140">
        <v>229112864606.9426</v>
      </c>
      <c r="J3601" s="140">
        <v>264112390255.84033</v>
      </c>
      <c r="K3601" s="140">
        <v>11893030840.548149</v>
      </c>
      <c r="L3601" s="140">
        <v>2281273.1304386999</v>
      </c>
      <c r="M3601" s="140">
        <v>1319152.9819703812</v>
      </c>
      <c r="N3601" s="140">
        <v>424265584.78726125</v>
      </c>
      <c r="O3601" s="140">
        <v>674038132.20284414</v>
      </c>
      <c r="P3601" s="140">
        <v>2692692315.7360678</v>
      </c>
      <c r="Q3601" s="140">
        <v>8098434381.7095671</v>
      </c>
      <c r="R3601" s="140">
        <v>3495429428.8537445</v>
      </c>
      <c r="S3601" s="140">
        <v>4603004952.8558226</v>
      </c>
      <c r="T3601" s="140">
        <v>252219359415.29221</v>
      </c>
      <c r="U3601" s="140">
        <v>252205478523.56689</v>
      </c>
      <c r="V3601" s="140">
        <v>225307815076.33832</v>
      </c>
      <c r="W3601" s="140">
        <v>26897663447.228573</v>
      </c>
      <c r="X3601" s="140">
        <v>0</v>
      </c>
      <c r="Y3601" s="140">
        <v>13880891.725316333</v>
      </c>
      <c r="Z3601" s="140">
        <v>355903467661.2113</v>
      </c>
      <c r="AA3601" s="140">
        <v>288399550486.9989</v>
      </c>
      <c r="AB3601" s="140">
        <v>234977887992.2261</v>
      </c>
      <c r="AC3601" s="140">
        <v>53421662494.772949</v>
      </c>
      <c r="AD3601" s="140">
        <v>67503917174.21241</v>
      </c>
      <c r="AE3601" s="140">
        <v>54999835686.337532</v>
      </c>
      <c r="AF3601" s="140">
        <v>12504081487.874722</v>
      </c>
      <c r="AG3601" s="140">
        <v>-38330986404.910416</v>
      </c>
      <c r="AH3601" s="140">
        <v>4665935</v>
      </c>
      <c r="AI3601" s="44"/>
      <c r="AK3601" s="44"/>
      <c r="AL3601" s="4"/>
    </row>
    <row r="3602" spans="1:38" x14ac:dyDescent="0.35">
      <c r="A3602" s="140" t="s">
        <v>310</v>
      </c>
      <c r="B3602" s="140" t="s">
        <v>311</v>
      </c>
      <c r="C3602" s="140" t="s">
        <v>281</v>
      </c>
      <c r="D3602" s="140" t="s">
        <v>8</v>
      </c>
      <c r="E3602" s="140" t="s">
        <v>535</v>
      </c>
      <c r="F3602" s="140">
        <v>2018</v>
      </c>
      <c r="G3602" s="140" t="s">
        <v>3009</v>
      </c>
      <c r="H3602" s="140">
        <v>800094322993.78821</v>
      </c>
      <c r="I3602" s="140">
        <v>240840011693.95276</v>
      </c>
      <c r="J3602" s="140">
        <v>244711793610.73767</v>
      </c>
      <c r="K3602" s="140">
        <v>12642123072.167244</v>
      </c>
      <c r="L3602" s="140">
        <v>2156588.0807843124</v>
      </c>
      <c r="M3602" s="140">
        <v>1317142.3408724549</v>
      </c>
      <c r="N3602" s="140">
        <v>475735296.56090337</v>
      </c>
      <c r="O3602" s="140">
        <v>1073384667.8416021</v>
      </c>
      <c r="P3602" s="140">
        <v>2579276280.2565675</v>
      </c>
      <c r="Q3602" s="140">
        <v>8510253097.0865145</v>
      </c>
      <c r="R3602" s="140">
        <v>4068206318.2852039</v>
      </c>
      <c r="S3602" s="140">
        <v>4442046778.8013105</v>
      </c>
      <c r="T3602" s="140">
        <v>232069670538.5704</v>
      </c>
      <c r="U3602" s="140">
        <v>231598183283.96295</v>
      </c>
      <c r="V3602" s="140">
        <v>208858940619.6058</v>
      </c>
      <c r="W3602" s="140">
        <v>22739242664.357162</v>
      </c>
      <c r="X3602" s="140">
        <v>0</v>
      </c>
      <c r="Y3602" s="140">
        <v>471487254.60745782</v>
      </c>
      <c r="Z3602" s="140">
        <v>359890407689.0979</v>
      </c>
      <c r="AA3602" s="140">
        <v>292208222118.04077</v>
      </c>
      <c r="AB3602" s="140">
        <v>238081060706.63208</v>
      </c>
      <c r="AC3602" s="140">
        <v>54127161411.409119</v>
      </c>
      <c r="AD3602" s="140">
        <v>67682185571.057137</v>
      </c>
      <c r="AE3602" s="140">
        <v>55145082554.148338</v>
      </c>
      <c r="AF3602" s="140">
        <v>12537103016.908396</v>
      </c>
      <c r="AG3602" s="140">
        <v>-45347890000</v>
      </c>
      <c r="AH3602" s="140">
        <v>4829483</v>
      </c>
      <c r="AI3602" s="44"/>
      <c r="AK3602" s="44"/>
      <c r="AL3602" s="4"/>
    </row>
    <row r="3603" spans="1:38" x14ac:dyDescent="0.35">
      <c r="A3603" s="140" t="s">
        <v>196</v>
      </c>
      <c r="B3603" s="140" t="s">
        <v>197</v>
      </c>
      <c r="C3603" s="140" t="s">
        <v>16</v>
      </c>
      <c r="D3603" s="140" t="s">
        <v>3</v>
      </c>
      <c r="E3603" s="140" t="s">
        <v>535</v>
      </c>
      <c r="F3603" s="140">
        <v>1995</v>
      </c>
      <c r="G3603" s="140" t="s">
        <v>3010</v>
      </c>
      <c r="H3603" s="140">
        <v>1571174033531.8875</v>
      </c>
      <c r="I3603" s="140">
        <v>322721101470.1449</v>
      </c>
      <c r="J3603" s="140">
        <v>362659791303.76086</v>
      </c>
      <c r="K3603" s="140">
        <v>353455815100.96594</v>
      </c>
      <c r="L3603" s="140">
        <v>2204277759.5332308</v>
      </c>
      <c r="M3603" s="140">
        <v>2078399866.5186076</v>
      </c>
      <c r="N3603" s="140">
        <v>436638526.35590827</v>
      </c>
      <c r="O3603" s="140">
        <v>0</v>
      </c>
      <c r="P3603" s="140">
        <v>20418533840.076031</v>
      </c>
      <c r="Q3603" s="140">
        <v>328317965108.48218</v>
      </c>
      <c r="R3603" s="140">
        <v>151858971490.04315</v>
      </c>
      <c r="S3603" s="140">
        <v>176458993618.43903</v>
      </c>
      <c r="T3603" s="140">
        <v>9203976202.7948856</v>
      </c>
      <c r="U3603" s="140">
        <v>9018320918.4379597</v>
      </c>
      <c r="V3603" s="140">
        <v>5051340814.2685909</v>
      </c>
      <c r="W3603" s="140">
        <v>2410874628.5910177</v>
      </c>
      <c r="X3603" s="140">
        <v>1556105475.578351</v>
      </c>
      <c r="Y3603" s="140">
        <v>185655284.35692629</v>
      </c>
      <c r="Z3603" s="140">
        <v>944791918889.55896</v>
      </c>
      <c r="AA3603" s="140">
        <v>882716589925.93213</v>
      </c>
      <c r="AB3603" s="140">
        <v>575511356284.94092</v>
      </c>
      <c r="AC3603" s="140">
        <v>307205233640.99115</v>
      </c>
      <c r="AD3603" s="140">
        <v>62075328963.625587</v>
      </c>
      <c r="AE3603" s="140">
        <v>40471717843.988579</v>
      </c>
      <c r="AF3603" s="140">
        <v>21603611119.637123</v>
      </c>
      <c r="AG3603" s="140">
        <v>-58998778131.57724</v>
      </c>
      <c r="AH3603" s="140">
        <v>123776839</v>
      </c>
      <c r="AI3603" s="44"/>
      <c r="AK3603" s="44"/>
      <c r="AL3603" s="4"/>
    </row>
    <row r="3604" spans="1:38" x14ac:dyDescent="0.35">
      <c r="A3604" s="140" t="s">
        <v>196</v>
      </c>
      <c r="B3604" s="140" t="s">
        <v>197</v>
      </c>
      <c r="C3604" s="140" t="s">
        <v>16</v>
      </c>
      <c r="D3604" s="140" t="s">
        <v>3</v>
      </c>
      <c r="E3604" s="140" t="s">
        <v>535</v>
      </c>
      <c r="F3604" s="140">
        <v>1996</v>
      </c>
      <c r="G3604" s="140" t="s">
        <v>3011</v>
      </c>
      <c r="H3604" s="140">
        <v>1658447416252.395</v>
      </c>
      <c r="I3604" s="140">
        <v>335813564388.70947</v>
      </c>
      <c r="J3604" s="140">
        <v>382084213006.19366</v>
      </c>
      <c r="K3604" s="140">
        <v>372703585040.09149</v>
      </c>
      <c r="L3604" s="140">
        <v>1843343666.2494459</v>
      </c>
      <c r="M3604" s="140">
        <v>2048046480.0718348</v>
      </c>
      <c r="N3604" s="140">
        <v>439250391.67401969</v>
      </c>
      <c r="O3604" s="140">
        <v>0</v>
      </c>
      <c r="P3604" s="140">
        <v>21511703028.273571</v>
      </c>
      <c r="Q3604" s="140">
        <v>346861241473.82263</v>
      </c>
      <c r="R3604" s="140">
        <v>158810411792.58551</v>
      </c>
      <c r="S3604" s="140">
        <v>188050829681.23709</v>
      </c>
      <c r="T3604" s="140">
        <v>9380627966.1022091</v>
      </c>
      <c r="U3604" s="140">
        <v>9247300063.4219551</v>
      </c>
      <c r="V3604" s="140">
        <v>4773931524.9963646</v>
      </c>
      <c r="W3604" s="140">
        <v>2917158883.1868019</v>
      </c>
      <c r="X3604" s="140">
        <v>1556209655.2387896</v>
      </c>
      <c r="Y3604" s="140">
        <v>133327902.68025349</v>
      </c>
      <c r="Z3604" s="140">
        <v>1002309418975.901</v>
      </c>
      <c r="AA3604" s="140">
        <v>936356195896.94214</v>
      </c>
      <c r="AB3604" s="140">
        <v>601888612358.00305</v>
      </c>
      <c r="AC3604" s="140">
        <v>334467583538.94043</v>
      </c>
      <c r="AD3604" s="140">
        <v>65953223078.957588</v>
      </c>
      <c r="AE3604" s="140">
        <v>42394650768.029709</v>
      </c>
      <c r="AF3604" s="140">
        <v>23558572310.928135</v>
      </c>
      <c r="AG3604" s="140">
        <v>-61759780118.408989</v>
      </c>
      <c r="AH3604" s="140">
        <v>127349290</v>
      </c>
      <c r="AI3604" s="44"/>
      <c r="AK3604" s="44"/>
      <c r="AL3604" s="4"/>
    </row>
    <row r="3605" spans="1:38" x14ac:dyDescent="0.35">
      <c r="A3605" s="140" t="s">
        <v>196</v>
      </c>
      <c r="B3605" s="140" t="s">
        <v>197</v>
      </c>
      <c r="C3605" s="140" t="s">
        <v>16</v>
      </c>
      <c r="D3605" s="140" t="s">
        <v>3</v>
      </c>
      <c r="E3605" s="140" t="s">
        <v>535</v>
      </c>
      <c r="F3605" s="140">
        <v>1997</v>
      </c>
      <c r="G3605" s="140" t="s">
        <v>3012</v>
      </c>
      <c r="H3605" s="140">
        <v>1700684624181.5762</v>
      </c>
      <c r="I3605" s="140">
        <v>346901796487.48877</v>
      </c>
      <c r="J3605" s="140">
        <v>397341399513.36749</v>
      </c>
      <c r="K3605" s="140">
        <v>387546589294.03137</v>
      </c>
      <c r="L3605" s="140">
        <v>1687369237.5231915</v>
      </c>
      <c r="M3605" s="140">
        <v>1984643673.0831213</v>
      </c>
      <c r="N3605" s="140">
        <v>441862256.99213111</v>
      </c>
      <c r="O3605" s="140">
        <v>0</v>
      </c>
      <c r="P3605" s="140">
        <v>23808037080.019573</v>
      </c>
      <c r="Q3605" s="140">
        <v>359624677046.41333</v>
      </c>
      <c r="R3605" s="140">
        <v>165271949632.50961</v>
      </c>
      <c r="S3605" s="140">
        <v>194352727413.90369</v>
      </c>
      <c r="T3605" s="140">
        <v>9794810219.3360863</v>
      </c>
      <c r="U3605" s="140">
        <v>9787877216.3596649</v>
      </c>
      <c r="V3605" s="140">
        <v>4867160015.8721666</v>
      </c>
      <c r="W3605" s="140">
        <v>3414693060.6121335</v>
      </c>
      <c r="X3605" s="140">
        <v>1506024139.8753645</v>
      </c>
      <c r="Y3605" s="140">
        <v>6933002.9764204025</v>
      </c>
      <c r="Z3605" s="140">
        <v>1020905329614.3766</v>
      </c>
      <c r="AA3605" s="140">
        <v>953600827518.80725</v>
      </c>
      <c r="AB3605" s="140">
        <v>626319366044.56177</v>
      </c>
      <c r="AC3605" s="140">
        <v>327281461474.24548</v>
      </c>
      <c r="AD3605" s="140">
        <v>67304502095.569412</v>
      </c>
      <c r="AE3605" s="140">
        <v>44205197675.974449</v>
      </c>
      <c r="AF3605" s="140">
        <v>23099304419.59457</v>
      </c>
      <c r="AG3605" s="140">
        <v>-64463901433.656395</v>
      </c>
      <c r="AH3605" s="140">
        <v>131057431</v>
      </c>
      <c r="AI3605" s="44"/>
      <c r="AK3605" s="44"/>
      <c r="AL3605" s="4"/>
    </row>
    <row r="3606" spans="1:38" x14ac:dyDescent="0.35">
      <c r="A3606" s="140" t="s">
        <v>196</v>
      </c>
      <c r="B3606" s="140" t="s">
        <v>197</v>
      </c>
      <c r="C3606" s="140" t="s">
        <v>16</v>
      </c>
      <c r="D3606" s="140" t="s">
        <v>3</v>
      </c>
      <c r="E3606" s="140" t="s">
        <v>535</v>
      </c>
      <c r="F3606" s="140">
        <v>1998</v>
      </c>
      <c r="G3606" s="140" t="s">
        <v>3013</v>
      </c>
      <c r="H3606" s="140">
        <v>1729877733884.6277</v>
      </c>
      <c r="I3606" s="140">
        <v>356428050429.07666</v>
      </c>
      <c r="J3606" s="140">
        <v>403049260774.06757</v>
      </c>
      <c r="K3606" s="140">
        <v>392720160675.61292</v>
      </c>
      <c r="L3606" s="140">
        <v>1652132796.7115908</v>
      </c>
      <c r="M3606" s="140">
        <v>1935408985.4498489</v>
      </c>
      <c r="N3606" s="140">
        <v>444474122.31024259</v>
      </c>
      <c r="O3606" s="140">
        <v>0</v>
      </c>
      <c r="P3606" s="140">
        <v>22499777480.566914</v>
      </c>
      <c r="Q3606" s="140">
        <v>366188367290.57434</v>
      </c>
      <c r="R3606" s="140">
        <v>163969254208.29803</v>
      </c>
      <c r="S3606" s="140">
        <v>202219113082.27628</v>
      </c>
      <c r="T3606" s="140">
        <v>10329100098.454639</v>
      </c>
      <c r="U3606" s="140">
        <v>10321090746.635489</v>
      </c>
      <c r="V3606" s="140">
        <v>4583848424.138629</v>
      </c>
      <c r="W3606" s="140">
        <v>4212423327.4188662</v>
      </c>
      <c r="X3606" s="140">
        <v>1524818995.0779934</v>
      </c>
      <c r="Y3606" s="140">
        <v>8009351.8191508474</v>
      </c>
      <c r="Z3606" s="140">
        <v>1040457923064.2299</v>
      </c>
      <c r="AA3606" s="140">
        <v>971796841857.14661</v>
      </c>
      <c r="AB3606" s="140">
        <v>637668285528.26013</v>
      </c>
      <c r="AC3606" s="140">
        <v>334128556328.88641</v>
      </c>
      <c r="AD3606" s="140">
        <v>68661081207.083298</v>
      </c>
      <c r="AE3606" s="140">
        <v>45053649127.080803</v>
      </c>
      <c r="AF3606" s="140">
        <v>23607432080.001953</v>
      </c>
      <c r="AG3606" s="140">
        <v>-70057500382.746628</v>
      </c>
      <c r="AH3606" s="140">
        <v>134843233</v>
      </c>
      <c r="AI3606" s="44"/>
      <c r="AK3606" s="44"/>
      <c r="AL3606" s="4"/>
    </row>
    <row r="3607" spans="1:38" x14ac:dyDescent="0.35">
      <c r="A3607" s="140" t="s">
        <v>196</v>
      </c>
      <c r="B3607" s="140" t="s">
        <v>197</v>
      </c>
      <c r="C3607" s="140" t="s">
        <v>16</v>
      </c>
      <c r="D3607" s="140" t="s">
        <v>3</v>
      </c>
      <c r="E3607" s="140" t="s">
        <v>535</v>
      </c>
      <c r="F3607" s="140">
        <v>1999</v>
      </c>
      <c r="G3607" s="140" t="s">
        <v>3014</v>
      </c>
      <c r="H3607" s="140">
        <v>1770299514708.9248</v>
      </c>
      <c r="I3607" s="140">
        <v>364397954411.33221</v>
      </c>
      <c r="J3607" s="140">
        <v>405264224124.37012</v>
      </c>
      <c r="K3607" s="140">
        <v>394014802534.71082</v>
      </c>
      <c r="L3607" s="140">
        <v>1699162613.492713</v>
      </c>
      <c r="M3607" s="140">
        <v>1914248058.8096037</v>
      </c>
      <c r="N3607" s="140">
        <v>447085987.62835401</v>
      </c>
      <c r="O3607" s="140">
        <v>0</v>
      </c>
      <c r="P3607" s="140">
        <v>23422922670.729095</v>
      </c>
      <c r="Q3607" s="140">
        <v>366531383204.05103</v>
      </c>
      <c r="R3607" s="140">
        <v>162149513232.99625</v>
      </c>
      <c r="S3607" s="140">
        <v>204381869971.05478</v>
      </c>
      <c r="T3607" s="140">
        <v>11249421589.659235</v>
      </c>
      <c r="U3607" s="140">
        <v>11231769486.984325</v>
      </c>
      <c r="V3607" s="140">
        <v>4774253887.1424141</v>
      </c>
      <c r="W3607" s="140">
        <v>4979082605.8831825</v>
      </c>
      <c r="X3607" s="140">
        <v>1478432993.9587286</v>
      </c>
      <c r="Y3607" s="140">
        <v>17652102.674910508</v>
      </c>
      <c r="Z3607" s="140">
        <v>1073652620904.4524</v>
      </c>
      <c r="AA3607" s="140">
        <v>1002723356429.9355</v>
      </c>
      <c r="AB3607" s="140">
        <v>670770551453.1261</v>
      </c>
      <c r="AC3607" s="140">
        <v>331952804976.80939</v>
      </c>
      <c r="AD3607" s="140">
        <v>70929264474.516891</v>
      </c>
      <c r="AE3607" s="140">
        <v>47448043910.265633</v>
      </c>
      <c r="AF3607" s="140">
        <v>23481220564.251537</v>
      </c>
      <c r="AG3607" s="140">
        <v>-73015284731.229675</v>
      </c>
      <c r="AH3607" s="140">
        <v>138624621</v>
      </c>
      <c r="AI3607" s="44"/>
      <c r="AK3607" s="44"/>
      <c r="AL3607" s="4"/>
    </row>
    <row r="3608" spans="1:38" x14ac:dyDescent="0.35">
      <c r="A3608" s="140" t="s">
        <v>196</v>
      </c>
      <c r="B3608" s="140" t="s">
        <v>197</v>
      </c>
      <c r="C3608" s="140" t="s">
        <v>16</v>
      </c>
      <c r="D3608" s="140" t="s">
        <v>3</v>
      </c>
      <c r="E3608" s="140" t="s">
        <v>535</v>
      </c>
      <c r="F3608" s="140">
        <v>2000</v>
      </c>
      <c r="G3608" s="140" t="s">
        <v>3015</v>
      </c>
      <c r="H3608" s="140">
        <v>1805099291620.7661</v>
      </c>
      <c r="I3608" s="140">
        <v>373382607321.82129</v>
      </c>
      <c r="J3608" s="140">
        <v>397087575602.94446</v>
      </c>
      <c r="K3608" s="140">
        <v>383423028145.01385</v>
      </c>
      <c r="L3608" s="140">
        <v>1648991902.4379263</v>
      </c>
      <c r="M3608" s="140">
        <v>1901717296.7515082</v>
      </c>
      <c r="N3608" s="140">
        <v>449697852.94646549</v>
      </c>
      <c r="O3608" s="140">
        <v>0</v>
      </c>
      <c r="P3608" s="140">
        <v>22910129381.380264</v>
      </c>
      <c r="Q3608" s="140">
        <v>356512491711.49768</v>
      </c>
      <c r="R3608" s="140">
        <v>159725867787.14902</v>
      </c>
      <c r="S3608" s="140">
        <v>196786623924.34869</v>
      </c>
      <c r="T3608" s="140">
        <v>13664547457.930614</v>
      </c>
      <c r="U3608" s="140">
        <v>13642993116.849205</v>
      </c>
      <c r="V3608" s="140">
        <v>5200297102.1712646</v>
      </c>
      <c r="W3608" s="140">
        <v>7168330358.7348061</v>
      </c>
      <c r="X3608" s="140">
        <v>1274365655.9431353</v>
      </c>
      <c r="Y3608" s="140">
        <v>21554341.081409186</v>
      </c>
      <c r="Z3608" s="140">
        <v>1089887630309.5753</v>
      </c>
      <c r="AA3608" s="140">
        <v>986708776609.89246</v>
      </c>
      <c r="AB3608" s="140">
        <v>674932258451.74194</v>
      </c>
      <c r="AC3608" s="140">
        <v>311776518158.15057</v>
      </c>
      <c r="AD3608" s="140">
        <v>103178853699.68282</v>
      </c>
      <c r="AE3608" s="140">
        <v>70576788615.635254</v>
      </c>
      <c r="AF3608" s="140">
        <v>32602065084.046986</v>
      </c>
      <c r="AG3608" s="140">
        <v>-55258521613.574921</v>
      </c>
      <c r="AH3608" s="140">
        <v>142343578</v>
      </c>
      <c r="AI3608" s="44"/>
      <c r="AK3608" s="44"/>
      <c r="AL3608" s="4"/>
    </row>
    <row r="3609" spans="1:38" x14ac:dyDescent="0.35">
      <c r="A3609" s="140" t="s">
        <v>196</v>
      </c>
      <c r="B3609" s="140" t="s">
        <v>197</v>
      </c>
      <c r="C3609" s="140" t="s">
        <v>16</v>
      </c>
      <c r="D3609" s="140" t="s">
        <v>3</v>
      </c>
      <c r="E3609" s="140" t="s">
        <v>535</v>
      </c>
      <c r="F3609" s="140">
        <v>2001</v>
      </c>
      <c r="G3609" s="140" t="s">
        <v>3016</v>
      </c>
      <c r="H3609" s="140">
        <v>1822872539067.1296</v>
      </c>
      <c r="I3609" s="140">
        <v>383082529726.57538</v>
      </c>
      <c r="J3609" s="140">
        <v>384777059930.39752</v>
      </c>
      <c r="K3609" s="140">
        <v>369993464885.36627</v>
      </c>
      <c r="L3609" s="140">
        <v>1555834719.9216597</v>
      </c>
      <c r="M3609" s="140">
        <v>1920754557.335536</v>
      </c>
      <c r="N3609" s="140">
        <v>452309718.26457691</v>
      </c>
      <c r="O3609" s="140">
        <v>0</v>
      </c>
      <c r="P3609" s="140">
        <v>22848030034.158886</v>
      </c>
      <c r="Q3609" s="140">
        <v>343216535855.68567</v>
      </c>
      <c r="R3609" s="140">
        <v>153201029792.42719</v>
      </c>
      <c r="S3609" s="140">
        <v>190015506063.25851</v>
      </c>
      <c r="T3609" s="140">
        <v>14783595045.031292</v>
      </c>
      <c r="U3609" s="140">
        <v>14761647618.222197</v>
      </c>
      <c r="V3609" s="140">
        <v>4902300137.7487497</v>
      </c>
      <c r="W3609" s="140">
        <v>8549398704.2992582</v>
      </c>
      <c r="X3609" s="140">
        <v>1309948776.1741891</v>
      </c>
      <c r="Y3609" s="140">
        <v>21947426.80909618</v>
      </c>
      <c r="Z3609" s="140">
        <v>1108275428845.6047</v>
      </c>
      <c r="AA3609" s="140">
        <v>1003238175729.3822</v>
      </c>
      <c r="AB3609" s="140">
        <v>684010252721.37292</v>
      </c>
      <c r="AC3609" s="140">
        <v>319227923008.00916</v>
      </c>
      <c r="AD3609" s="140">
        <v>105037253116.22098</v>
      </c>
      <c r="AE3609" s="140">
        <v>71614657204.3582</v>
      </c>
      <c r="AF3609" s="140">
        <v>33422595911.863224</v>
      </c>
      <c r="AG3609" s="140">
        <v>-53262479435.448303</v>
      </c>
      <c r="AH3609" s="140">
        <v>145978402</v>
      </c>
      <c r="AI3609" s="44"/>
      <c r="AK3609" s="44"/>
      <c r="AL3609" s="4"/>
    </row>
    <row r="3610" spans="1:38" x14ac:dyDescent="0.35">
      <c r="A3610" s="140" t="s">
        <v>196</v>
      </c>
      <c r="B3610" s="140" t="s">
        <v>197</v>
      </c>
      <c r="C3610" s="140" t="s">
        <v>16</v>
      </c>
      <c r="D3610" s="140" t="s">
        <v>3</v>
      </c>
      <c r="E3610" s="140" t="s">
        <v>535</v>
      </c>
      <c r="F3610" s="140">
        <v>2002</v>
      </c>
      <c r="G3610" s="140" t="s">
        <v>3017</v>
      </c>
      <c r="H3610" s="140">
        <v>1837591802426.2402</v>
      </c>
      <c r="I3610" s="140">
        <v>392133922914.22473</v>
      </c>
      <c r="J3610" s="140">
        <v>375970047414.02209</v>
      </c>
      <c r="K3610" s="140">
        <v>356954947094.68018</v>
      </c>
      <c r="L3610" s="140">
        <v>1596991067.4534564</v>
      </c>
      <c r="M3610" s="140">
        <v>1953379999.5037003</v>
      </c>
      <c r="N3610" s="140">
        <v>454921583.58268839</v>
      </c>
      <c r="O3610" s="140">
        <v>0</v>
      </c>
      <c r="P3610" s="140">
        <v>22598756382.200897</v>
      </c>
      <c r="Q3610" s="140">
        <v>330350898061.93945</v>
      </c>
      <c r="R3610" s="140">
        <v>143487265379.95456</v>
      </c>
      <c r="S3610" s="140">
        <v>186863632681.98486</v>
      </c>
      <c r="T3610" s="140">
        <v>19015100319.341919</v>
      </c>
      <c r="U3610" s="140">
        <v>18993128314.615685</v>
      </c>
      <c r="V3610" s="140">
        <v>6845007788.9541616</v>
      </c>
      <c r="W3610" s="140">
        <v>10838488434.360176</v>
      </c>
      <c r="X3610" s="140">
        <v>1309632091.3013463</v>
      </c>
      <c r="Y3610" s="140">
        <v>21972004.726233777</v>
      </c>
      <c r="Z3610" s="140">
        <v>1121093271103.6626</v>
      </c>
      <c r="AA3610" s="140">
        <v>1013843221477.9784</v>
      </c>
      <c r="AB3610" s="140">
        <v>708384583282.20447</v>
      </c>
      <c r="AC3610" s="140">
        <v>305458638195.77393</v>
      </c>
      <c r="AD3610" s="140">
        <v>107250049625.68417</v>
      </c>
      <c r="AE3610" s="140">
        <v>74936913421.71312</v>
      </c>
      <c r="AF3610" s="140">
        <v>32313136203.970901</v>
      </c>
      <c r="AG3610" s="140">
        <v>-51605439005.669113</v>
      </c>
      <c r="AH3610" s="140">
        <v>149549700</v>
      </c>
      <c r="AI3610" s="44"/>
      <c r="AK3610" s="44"/>
      <c r="AL3610" s="4"/>
    </row>
    <row r="3611" spans="1:38" x14ac:dyDescent="0.35">
      <c r="A3611" s="140" t="s">
        <v>196</v>
      </c>
      <c r="B3611" s="140" t="s">
        <v>197</v>
      </c>
      <c r="C3611" s="140" t="s">
        <v>16</v>
      </c>
      <c r="D3611" s="140" t="s">
        <v>3</v>
      </c>
      <c r="E3611" s="140" t="s">
        <v>535</v>
      </c>
      <c r="F3611" s="140">
        <v>2003</v>
      </c>
      <c r="G3611" s="140" t="s">
        <v>3018</v>
      </c>
      <c r="H3611" s="140">
        <v>1899386106076.396</v>
      </c>
      <c r="I3611" s="140">
        <v>401933221881.00262</v>
      </c>
      <c r="J3611" s="140">
        <v>372072078670.57721</v>
      </c>
      <c r="K3611" s="140">
        <v>350294914864.66956</v>
      </c>
      <c r="L3611" s="140">
        <v>1595903720.804913</v>
      </c>
      <c r="M3611" s="140">
        <v>2315502297.4728289</v>
      </c>
      <c r="N3611" s="140">
        <v>457533473.40579879</v>
      </c>
      <c r="O3611" s="140">
        <v>6344339774.5459042</v>
      </c>
      <c r="P3611" s="140">
        <v>22207023348.880985</v>
      </c>
      <c r="Q3611" s="140">
        <v>317374612249.55908</v>
      </c>
      <c r="R3611" s="140">
        <v>133099632473.10803</v>
      </c>
      <c r="S3611" s="140">
        <v>184274979776.45105</v>
      </c>
      <c r="T3611" s="140">
        <v>21777163805.9077</v>
      </c>
      <c r="U3611" s="140">
        <v>21668184179.894562</v>
      </c>
      <c r="V3611" s="140">
        <v>8324429742.4131851</v>
      </c>
      <c r="W3611" s="140">
        <v>11987810228.921089</v>
      </c>
      <c r="X3611" s="140">
        <v>1355944208.5602863</v>
      </c>
      <c r="Y3611" s="140">
        <v>108979626.01313961</v>
      </c>
      <c r="Z3611" s="140">
        <v>1172861584007.0225</v>
      </c>
      <c r="AA3611" s="140">
        <v>1060574444720.7111</v>
      </c>
      <c r="AB3611" s="140">
        <v>771037466847.65808</v>
      </c>
      <c r="AC3611" s="140">
        <v>289536977873.05292</v>
      </c>
      <c r="AD3611" s="140">
        <v>112287139286.31134</v>
      </c>
      <c r="AE3611" s="140">
        <v>81632733907.413132</v>
      </c>
      <c r="AF3611" s="140">
        <v>30654405378.898846</v>
      </c>
      <c r="AG3611" s="140">
        <v>-47480778482.206497</v>
      </c>
      <c r="AH3611" s="140">
        <v>153093373</v>
      </c>
      <c r="AI3611" s="44"/>
      <c r="AK3611" s="44"/>
      <c r="AL3611" s="4"/>
    </row>
    <row r="3612" spans="1:38" x14ac:dyDescent="0.35">
      <c r="A3612" s="140" t="s">
        <v>196</v>
      </c>
      <c r="B3612" s="140" t="s">
        <v>197</v>
      </c>
      <c r="C3612" s="140" t="s">
        <v>16</v>
      </c>
      <c r="D3612" s="140" t="s">
        <v>3</v>
      </c>
      <c r="E3612" s="140" t="s">
        <v>535</v>
      </c>
      <c r="F3612" s="140">
        <v>2004</v>
      </c>
      <c r="G3612" s="140" t="s">
        <v>3019</v>
      </c>
      <c r="H3612" s="140">
        <v>2041740568638.9988</v>
      </c>
      <c r="I3612" s="140">
        <v>409166732321.8277</v>
      </c>
      <c r="J3612" s="140">
        <v>363038536974.83911</v>
      </c>
      <c r="K3612" s="140">
        <v>338089942823.13763</v>
      </c>
      <c r="L3612" s="140">
        <v>1697562057.9410429</v>
      </c>
      <c r="M3612" s="140">
        <v>2386878049.9831486</v>
      </c>
      <c r="N3612" s="140">
        <v>460145338.72391027</v>
      </c>
      <c r="O3612" s="140">
        <v>1870707907.4187684</v>
      </c>
      <c r="P3612" s="140">
        <v>21511089940.897102</v>
      </c>
      <c r="Q3612" s="140">
        <v>310163559528.17365</v>
      </c>
      <c r="R3612" s="140">
        <v>130532982759.25336</v>
      </c>
      <c r="S3612" s="140">
        <v>179630576768.92029</v>
      </c>
      <c r="T3612" s="140">
        <v>24948594151.70145</v>
      </c>
      <c r="U3612" s="140">
        <v>24589000461.44109</v>
      </c>
      <c r="V3612" s="140">
        <v>8483218731.6959581</v>
      </c>
      <c r="W3612" s="140">
        <v>14013332183.169327</v>
      </c>
      <c r="X3612" s="140">
        <v>2092449546.575804</v>
      </c>
      <c r="Y3612" s="140">
        <v>359593690.26036209</v>
      </c>
      <c r="Z3612" s="140">
        <v>1316356701308.6104</v>
      </c>
      <c r="AA3612" s="140">
        <v>1205490867560.1062</v>
      </c>
      <c r="AB3612" s="140">
        <v>892370398292.82642</v>
      </c>
      <c r="AC3612" s="140">
        <v>313120469267.27826</v>
      </c>
      <c r="AD3612" s="140">
        <v>110865833748.50414</v>
      </c>
      <c r="AE3612" s="140">
        <v>82068965333.150009</v>
      </c>
      <c r="AF3612" s="140">
        <v>28796868415.354481</v>
      </c>
      <c r="AG3612" s="140">
        <v>-46821401966.278641</v>
      </c>
      <c r="AH3612" s="140">
        <v>156664697</v>
      </c>
      <c r="AI3612" s="44"/>
      <c r="AK3612" s="44"/>
      <c r="AL3612" s="4"/>
    </row>
    <row r="3613" spans="1:38" x14ac:dyDescent="0.35">
      <c r="A3613" s="140" t="s">
        <v>196</v>
      </c>
      <c r="B3613" s="140" t="s">
        <v>197</v>
      </c>
      <c r="C3613" s="140" t="s">
        <v>16</v>
      </c>
      <c r="D3613" s="140" t="s">
        <v>3</v>
      </c>
      <c r="E3613" s="140" t="s">
        <v>535</v>
      </c>
      <c r="F3613" s="140">
        <v>2005</v>
      </c>
      <c r="G3613" s="140" t="s">
        <v>3020</v>
      </c>
      <c r="H3613" s="140">
        <v>2142272662948.3247</v>
      </c>
      <c r="I3613" s="140">
        <v>420062421748.60651</v>
      </c>
      <c r="J3613" s="140">
        <v>379131020668.07178</v>
      </c>
      <c r="K3613" s="140">
        <v>347537870380.80792</v>
      </c>
      <c r="L3613" s="140">
        <v>1592329086.5119417</v>
      </c>
      <c r="M3613" s="140">
        <v>2398850511.9931135</v>
      </c>
      <c r="N3613" s="140">
        <v>462757204.04202169</v>
      </c>
      <c r="O3613" s="140">
        <v>1653752685.2805269</v>
      </c>
      <c r="P3613" s="140">
        <v>21301538074.325439</v>
      </c>
      <c r="Q3613" s="140">
        <v>320128642818.65491</v>
      </c>
      <c r="R3613" s="140">
        <v>136765737254.27455</v>
      </c>
      <c r="S3613" s="140">
        <v>183362905564.38034</v>
      </c>
      <c r="T3613" s="140">
        <v>31593150287.263859</v>
      </c>
      <c r="U3613" s="140">
        <v>31051113555.921364</v>
      </c>
      <c r="V3613" s="140">
        <v>9905836325.9108562</v>
      </c>
      <c r="W3613" s="140">
        <v>18490414683.000206</v>
      </c>
      <c r="X3613" s="140">
        <v>2654862547.0103006</v>
      </c>
      <c r="Y3613" s="140">
        <v>542036731.34249353</v>
      </c>
      <c r="Z3613" s="140">
        <v>1390167131904.5732</v>
      </c>
      <c r="AA3613" s="140">
        <v>1272161110130.3977</v>
      </c>
      <c r="AB3613" s="140">
        <v>941700460345.59595</v>
      </c>
      <c r="AC3613" s="140">
        <v>330460649784.80176</v>
      </c>
      <c r="AD3613" s="140">
        <v>118006021774.17546</v>
      </c>
      <c r="AE3613" s="140">
        <v>87352399113.114532</v>
      </c>
      <c r="AF3613" s="140">
        <v>30653622661.060734</v>
      </c>
      <c r="AG3613" s="140">
        <v>-47087911372.926994</v>
      </c>
      <c r="AH3613" s="140">
        <v>160304008</v>
      </c>
      <c r="AI3613" s="44"/>
      <c r="AK3613" s="44"/>
      <c r="AL3613" s="4"/>
    </row>
    <row r="3614" spans="1:38" x14ac:dyDescent="0.35">
      <c r="A3614" s="140" t="s">
        <v>196</v>
      </c>
      <c r="B3614" s="140" t="s">
        <v>197</v>
      </c>
      <c r="C3614" s="140" t="s">
        <v>16</v>
      </c>
      <c r="D3614" s="140" t="s">
        <v>3</v>
      </c>
      <c r="E3614" s="140" t="s">
        <v>535</v>
      </c>
      <c r="F3614" s="140">
        <v>2006</v>
      </c>
      <c r="G3614" s="140" t="s">
        <v>3021</v>
      </c>
      <c r="H3614" s="140">
        <v>2285730617365.8369</v>
      </c>
      <c r="I3614" s="140">
        <v>440028795739.98389</v>
      </c>
      <c r="J3614" s="140">
        <v>399113769825.14307</v>
      </c>
      <c r="K3614" s="140">
        <v>360837139400.25635</v>
      </c>
      <c r="L3614" s="140">
        <v>1552550803.49196</v>
      </c>
      <c r="M3614" s="140">
        <v>2393104727.4600143</v>
      </c>
      <c r="N3614" s="140">
        <v>465369069.36013317</v>
      </c>
      <c r="O3614" s="140">
        <v>1946886227.7218182</v>
      </c>
      <c r="P3614" s="140">
        <v>21569702413.284027</v>
      </c>
      <c r="Q3614" s="140">
        <v>332909526158.93842</v>
      </c>
      <c r="R3614" s="140">
        <v>145066895748.25403</v>
      </c>
      <c r="S3614" s="140">
        <v>187842630410.68439</v>
      </c>
      <c r="T3614" s="140">
        <v>38276630424.886665</v>
      </c>
      <c r="U3614" s="140">
        <v>37273040710.539581</v>
      </c>
      <c r="V3614" s="140">
        <v>11631933300.223093</v>
      </c>
      <c r="W3614" s="140">
        <v>22782135530.2547</v>
      </c>
      <c r="X3614" s="140">
        <v>2858971880.0617914</v>
      </c>
      <c r="Y3614" s="140">
        <v>1003589714.3470877</v>
      </c>
      <c r="Z3614" s="140">
        <v>1499401527327.4026</v>
      </c>
      <c r="AA3614" s="140">
        <v>1395239107435.6768</v>
      </c>
      <c r="AB3614" s="140">
        <v>1039413661141.332</v>
      </c>
      <c r="AC3614" s="140">
        <v>355825446294.34454</v>
      </c>
      <c r="AD3614" s="140">
        <v>104162419891.72597</v>
      </c>
      <c r="AE3614" s="140">
        <v>77598055871.574921</v>
      </c>
      <c r="AF3614" s="140">
        <v>26564364020.151428</v>
      </c>
      <c r="AG3614" s="140">
        <v>-52813475526.692802</v>
      </c>
      <c r="AH3614" s="140">
        <v>164022627</v>
      </c>
      <c r="AI3614" s="44"/>
      <c r="AK3614" s="44"/>
      <c r="AL3614" s="4"/>
    </row>
    <row r="3615" spans="1:38" x14ac:dyDescent="0.35">
      <c r="A3615" s="140" t="s">
        <v>196</v>
      </c>
      <c r="B3615" s="140" t="s">
        <v>197</v>
      </c>
      <c r="C3615" s="140" t="s">
        <v>16</v>
      </c>
      <c r="D3615" s="140" t="s">
        <v>3</v>
      </c>
      <c r="E3615" s="140" t="s">
        <v>535</v>
      </c>
      <c r="F3615" s="140">
        <v>2007</v>
      </c>
      <c r="G3615" s="140" t="s">
        <v>3022</v>
      </c>
      <c r="H3615" s="140">
        <v>2380494560979.7085</v>
      </c>
      <c r="I3615" s="140">
        <v>457046276789.72205</v>
      </c>
      <c r="J3615" s="140">
        <v>406645646157.41565</v>
      </c>
      <c r="K3615" s="140">
        <v>364618661690.58716</v>
      </c>
      <c r="L3615" s="140">
        <v>1467198775.2835166</v>
      </c>
      <c r="M3615" s="140">
        <v>2302264294.5342374</v>
      </c>
      <c r="N3615" s="140">
        <v>467980934.67824459</v>
      </c>
      <c r="O3615" s="140">
        <v>2235487399.104517</v>
      </c>
      <c r="P3615" s="140">
        <v>24151809567.9916</v>
      </c>
      <c r="Q3615" s="140">
        <v>333993920718.99512</v>
      </c>
      <c r="R3615" s="140">
        <v>144699315786.58667</v>
      </c>
      <c r="S3615" s="140">
        <v>189294604932.40842</v>
      </c>
      <c r="T3615" s="140">
        <v>42026984466.828476</v>
      </c>
      <c r="U3615" s="140">
        <v>40611574404.994308</v>
      </c>
      <c r="V3615" s="140">
        <v>13288142543.813643</v>
      </c>
      <c r="W3615" s="140">
        <v>23869431265.141663</v>
      </c>
      <c r="X3615" s="140">
        <v>3454000596.0390005</v>
      </c>
      <c r="Y3615" s="140">
        <v>1415410061.8341656</v>
      </c>
      <c r="Z3615" s="140">
        <v>1587835336377.696</v>
      </c>
      <c r="AA3615" s="140">
        <v>1477316139853.7925</v>
      </c>
      <c r="AB3615" s="140">
        <v>1101624051823.2683</v>
      </c>
      <c r="AC3615" s="140">
        <v>375692088030.52411</v>
      </c>
      <c r="AD3615" s="140">
        <v>110519196523.9016</v>
      </c>
      <c r="AE3615" s="140">
        <v>82413372327.308456</v>
      </c>
      <c r="AF3615" s="140">
        <v>28105824196.593353</v>
      </c>
      <c r="AG3615" s="140">
        <v>-71032698345.124985</v>
      </c>
      <c r="AH3615" s="140">
        <v>167808105</v>
      </c>
      <c r="AI3615" s="44"/>
      <c r="AK3615" s="44"/>
      <c r="AL3615" s="4"/>
    </row>
    <row r="3616" spans="1:38" x14ac:dyDescent="0.35">
      <c r="A3616" s="140" t="s">
        <v>196</v>
      </c>
      <c r="B3616" s="140" t="s">
        <v>197</v>
      </c>
      <c r="C3616" s="140" t="s">
        <v>16</v>
      </c>
      <c r="D3616" s="140" t="s">
        <v>3</v>
      </c>
      <c r="E3616" s="140" t="s">
        <v>535</v>
      </c>
      <c r="F3616" s="140">
        <v>2008</v>
      </c>
      <c r="G3616" s="140" t="s">
        <v>3023</v>
      </c>
      <c r="H3616" s="140">
        <v>2420601437582.605</v>
      </c>
      <c r="I3616" s="140">
        <v>475089449654.99329</v>
      </c>
      <c r="J3616" s="140">
        <v>398015320560.71002</v>
      </c>
      <c r="K3616" s="140">
        <v>352039537848.93622</v>
      </c>
      <c r="L3616" s="140">
        <v>1479789515.8385382</v>
      </c>
      <c r="M3616" s="140">
        <v>2252803506.4143085</v>
      </c>
      <c r="N3616" s="140">
        <v>470592799.99635601</v>
      </c>
      <c r="O3616" s="140">
        <v>1978804120.3736556</v>
      </c>
      <c r="P3616" s="140">
        <v>24348447847.636314</v>
      </c>
      <c r="Q3616" s="140">
        <v>321509100058.67706</v>
      </c>
      <c r="R3616" s="140">
        <v>139944117329.4967</v>
      </c>
      <c r="S3616" s="140">
        <v>181564982729.18036</v>
      </c>
      <c r="T3616" s="140">
        <v>45975782711.773857</v>
      </c>
      <c r="U3616" s="140">
        <v>44115852277.603172</v>
      </c>
      <c r="V3616" s="140">
        <v>16513179142.679201</v>
      </c>
      <c r="W3616" s="140">
        <v>22912757593.630878</v>
      </c>
      <c r="X3616" s="140">
        <v>4689915541.293088</v>
      </c>
      <c r="Y3616" s="140">
        <v>1859930434.1706815</v>
      </c>
      <c r="Z3616" s="140">
        <v>1636806273187.2683</v>
      </c>
      <c r="AA3616" s="140">
        <v>1456077470847.3237</v>
      </c>
      <c r="AB3616" s="140">
        <v>1101737023093.8459</v>
      </c>
      <c r="AC3616" s="140">
        <v>354340447753.47784</v>
      </c>
      <c r="AD3616" s="140">
        <v>180728802339.94446</v>
      </c>
      <c r="AE3616" s="140">
        <v>136747952402.18675</v>
      </c>
      <c r="AF3616" s="140">
        <v>43980849937.757698</v>
      </c>
      <c r="AG3616" s="140">
        <v>-89309605820.366379</v>
      </c>
      <c r="AH3616" s="140">
        <v>171648986</v>
      </c>
      <c r="AI3616" s="44"/>
      <c r="AK3616" s="44"/>
      <c r="AL3616" s="4"/>
    </row>
    <row r="3617" spans="1:38" x14ac:dyDescent="0.35">
      <c r="A3617" s="140" t="s">
        <v>196</v>
      </c>
      <c r="B3617" s="140" t="s">
        <v>197</v>
      </c>
      <c r="C3617" s="140" t="s">
        <v>16</v>
      </c>
      <c r="D3617" s="140" t="s">
        <v>3</v>
      </c>
      <c r="E3617" s="140" t="s">
        <v>535</v>
      </c>
      <c r="F3617" s="140">
        <v>2009</v>
      </c>
      <c r="G3617" s="140" t="s">
        <v>3024</v>
      </c>
      <c r="H3617" s="140">
        <v>2547806947330.6011</v>
      </c>
      <c r="I3617" s="140">
        <v>490133521656.60443</v>
      </c>
      <c r="J3617" s="140">
        <v>409786055483.74597</v>
      </c>
      <c r="K3617" s="140">
        <v>360664106913.83423</v>
      </c>
      <c r="L3617" s="140">
        <v>1586862291.4865415</v>
      </c>
      <c r="M3617" s="140">
        <v>2224428379.0457497</v>
      </c>
      <c r="N3617" s="140">
        <v>473204665.31446749</v>
      </c>
      <c r="O3617" s="140">
        <v>2143990510.6949143</v>
      </c>
      <c r="P3617" s="140">
        <v>24791583491.257061</v>
      </c>
      <c r="Q3617" s="140">
        <v>329444037576.03552</v>
      </c>
      <c r="R3617" s="140">
        <v>148622438562.25397</v>
      </c>
      <c r="S3617" s="140">
        <v>180821599013.78159</v>
      </c>
      <c r="T3617" s="140">
        <v>49121948569.911766</v>
      </c>
      <c r="U3617" s="140">
        <v>46973864555.691368</v>
      </c>
      <c r="V3617" s="140">
        <v>18759865776.904934</v>
      </c>
      <c r="W3617" s="140">
        <v>23802457645.597614</v>
      </c>
      <c r="X3617" s="140">
        <v>4411541133.188817</v>
      </c>
      <c r="Y3617" s="140">
        <v>2148084014.2203975</v>
      </c>
      <c r="Z3617" s="140">
        <v>1724567099191.8005</v>
      </c>
      <c r="AA3617" s="140">
        <v>1539247406806.4036</v>
      </c>
      <c r="AB3617" s="140">
        <v>1170108916215.9443</v>
      </c>
      <c r="AC3617" s="140">
        <v>369138490590.4613</v>
      </c>
      <c r="AD3617" s="140">
        <v>185319692385.39478</v>
      </c>
      <c r="AE3617" s="140">
        <v>140876783973.57248</v>
      </c>
      <c r="AF3617" s="140">
        <v>44442908411.823174</v>
      </c>
      <c r="AG3617" s="140">
        <v>-76679729001.549606</v>
      </c>
      <c r="AH3617" s="140">
        <v>175525609</v>
      </c>
      <c r="AI3617" s="44"/>
      <c r="AK3617" s="44"/>
      <c r="AL3617" s="4"/>
    </row>
    <row r="3618" spans="1:38" x14ac:dyDescent="0.35">
      <c r="A3618" s="140" t="s">
        <v>196</v>
      </c>
      <c r="B3618" s="140" t="s">
        <v>197</v>
      </c>
      <c r="C3618" s="140" t="s">
        <v>16</v>
      </c>
      <c r="D3618" s="140" t="s">
        <v>3</v>
      </c>
      <c r="E3618" s="140" t="s">
        <v>535</v>
      </c>
      <c r="F3618" s="140">
        <v>2010</v>
      </c>
      <c r="G3618" s="140" t="s">
        <v>3025</v>
      </c>
      <c r="H3618" s="140">
        <v>2611090151439.8691</v>
      </c>
      <c r="I3618" s="140">
        <v>501463894101.82019</v>
      </c>
      <c r="J3618" s="140">
        <v>423876618501.80188</v>
      </c>
      <c r="K3618" s="140">
        <v>376849307905.27747</v>
      </c>
      <c r="L3618" s="140">
        <v>1947007361.0809612</v>
      </c>
      <c r="M3618" s="140">
        <v>2204914091.7625279</v>
      </c>
      <c r="N3618" s="140">
        <v>475816530.63257891</v>
      </c>
      <c r="O3618" s="140">
        <v>2490633905.9415855</v>
      </c>
      <c r="P3618" s="140">
        <v>25669428945.97879</v>
      </c>
      <c r="Q3618" s="140">
        <v>344061507069.88104</v>
      </c>
      <c r="R3618" s="140">
        <v>153268243035.08786</v>
      </c>
      <c r="S3618" s="140">
        <v>190793264034.79318</v>
      </c>
      <c r="T3618" s="140">
        <v>47027310596.524414</v>
      </c>
      <c r="U3618" s="140">
        <v>44095969290.958649</v>
      </c>
      <c r="V3618" s="140">
        <v>17223092357.228298</v>
      </c>
      <c r="W3618" s="140">
        <v>22315293447.83363</v>
      </c>
      <c r="X3618" s="140">
        <v>4557583485.8967171</v>
      </c>
      <c r="Y3618" s="140">
        <v>2931341305.5657673</v>
      </c>
      <c r="Z3618" s="140">
        <v>1763415992934.5342</v>
      </c>
      <c r="AA3618" s="140">
        <v>1573516675352.3367</v>
      </c>
      <c r="AB3618" s="140">
        <v>1185731239881.4412</v>
      </c>
      <c r="AC3618" s="140">
        <v>387785435470.89563</v>
      </c>
      <c r="AD3618" s="140">
        <v>189899317582.19754</v>
      </c>
      <c r="AE3618" s="140">
        <v>143099565969.93781</v>
      </c>
      <c r="AF3618" s="140">
        <v>46799751612.259941</v>
      </c>
      <c r="AG3618" s="140">
        <v>-77666354098.287781</v>
      </c>
      <c r="AH3618" s="140">
        <v>179424641</v>
      </c>
      <c r="AI3618" s="44"/>
      <c r="AK3618" s="44"/>
      <c r="AL3618" s="4"/>
    </row>
    <row r="3619" spans="1:38" x14ac:dyDescent="0.35">
      <c r="A3619" s="140" t="s">
        <v>196</v>
      </c>
      <c r="B3619" s="140" t="s">
        <v>197</v>
      </c>
      <c r="C3619" s="140" t="s">
        <v>16</v>
      </c>
      <c r="D3619" s="140" t="s">
        <v>3</v>
      </c>
      <c r="E3619" s="140" t="s">
        <v>535</v>
      </c>
      <c r="F3619" s="140">
        <v>2011</v>
      </c>
      <c r="G3619" s="140" t="s">
        <v>3026</v>
      </c>
      <c r="H3619" s="140">
        <v>2670269274042.8818</v>
      </c>
      <c r="I3619" s="140">
        <v>509906337447.80902</v>
      </c>
      <c r="J3619" s="140">
        <v>431518970651.2168</v>
      </c>
      <c r="K3619" s="140">
        <v>383373449156.90442</v>
      </c>
      <c r="L3619" s="140">
        <v>2143889460.1337173</v>
      </c>
      <c r="M3619" s="140">
        <v>2140252639.2166076</v>
      </c>
      <c r="N3619" s="140">
        <v>511959419.24845934</v>
      </c>
      <c r="O3619" s="140">
        <v>2538178053.471653</v>
      </c>
      <c r="P3619" s="140">
        <v>26986568464.524109</v>
      </c>
      <c r="Q3619" s="140">
        <v>349052601120.30981</v>
      </c>
      <c r="R3619" s="140">
        <v>155699335870.41461</v>
      </c>
      <c r="S3619" s="140">
        <v>193353265249.89517</v>
      </c>
      <c r="T3619" s="140">
        <v>48145521494.312424</v>
      </c>
      <c r="U3619" s="140">
        <v>44981539518.048172</v>
      </c>
      <c r="V3619" s="140">
        <v>17712130112.361801</v>
      </c>
      <c r="W3619" s="140">
        <v>22251971073.049595</v>
      </c>
      <c r="X3619" s="140">
        <v>5017438332.6367836</v>
      </c>
      <c r="Y3619" s="140">
        <v>3163981976.2642484</v>
      </c>
      <c r="Z3619" s="140">
        <v>1795180653951.0613</v>
      </c>
      <c r="AA3619" s="140">
        <v>1602365904807.4658</v>
      </c>
      <c r="AB3619" s="140">
        <v>1189815736428.5122</v>
      </c>
      <c r="AC3619" s="140">
        <v>412550168378.9538</v>
      </c>
      <c r="AD3619" s="140">
        <v>192814749143.59521</v>
      </c>
      <c r="AE3619" s="140">
        <v>143172057055.3017</v>
      </c>
      <c r="AF3619" s="140">
        <v>49642692088.292831</v>
      </c>
      <c r="AG3619" s="140">
        <v>-66336688007.205284</v>
      </c>
      <c r="AH3619" s="140">
        <v>183340592</v>
      </c>
      <c r="AI3619" s="44"/>
      <c r="AK3619" s="44"/>
      <c r="AL3619" s="4"/>
    </row>
    <row r="3620" spans="1:38" x14ac:dyDescent="0.35">
      <c r="A3620" s="140" t="s">
        <v>196</v>
      </c>
      <c r="B3620" s="140" t="s">
        <v>197</v>
      </c>
      <c r="C3620" s="140" t="s">
        <v>16</v>
      </c>
      <c r="D3620" s="140" t="s">
        <v>3</v>
      </c>
      <c r="E3620" s="140" t="s">
        <v>535</v>
      </c>
      <c r="F3620" s="140">
        <v>2012</v>
      </c>
      <c r="G3620" s="140" t="s">
        <v>3027</v>
      </c>
      <c r="H3620" s="140">
        <v>2742619498242.8901</v>
      </c>
      <c r="I3620" s="140">
        <v>518588212131.11462</v>
      </c>
      <c r="J3620" s="140">
        <v>440706099826.64825</v>
      </c>
      <c r="K3620" s="140">
        <v>392582780286.75854</v>
      </c>
      <c r="L3620" s="140">
        <v>2134840064.164391</v>
      </c>
      <c r="M3620" s="140">
        <v>2012243017.1373136</v>
      </c>
      <c r="N3620" s="140">
        <v>548102332.36933875</v>
      </c>
      <c r="O3620" s="140">
        <v>2628844023.905889</v>
      </c>
      <c r="P3620" s="140">
        <v>28346167607.551533</v>
      </c>
      <c r="Q3620" s="140">
        <v>356912583241.63013</v>
      </c>
      <c r="R3620" s="140">
        <v>163976325814.56931</v>
      </c>
      <c r="S3620" s="140">
        <v>192936257427.06082</v>
      </c>
      <c r="T3620" s="140">
        <v>48123319539.889687</v>
      </c>
      <c r="U3620" s="140">
        <v>44952879670.617714</v>
      </c>
      <c r="V3620" s="140">
        <v>15451643964.381256</v>
      </c>
      <c r="W3620" s="140">
        <v>24721785292.128159</v>
      </c>
      <c r="X3620" s="140">
        <v>4779450414.1083002</v>
      </c>
      <c r="Y3620" s="140">
        <v>3170439869.2719746</v>
      </c>
      <c r="Z3620" s="140">
        <v>1852990226416.8435</v>
      </c>
      <c r="AA3620" s="140">
        <v>1653575205522.4683</v>
      </c>
      <c r="AB3620" s="140">
        <v>1224147910245.8696</v>
      </c>
      <c r="AC3620" s="140">
        <v>429427295276.59839</v>
      </c>
      <c r="AD3620" s="140">
        <v>199415020894.37534</v>
      </c>
      <c r="AE3620" s="140">
        <v>147627685928.1738</v>
      </c>
      <c r="AF3620" s="140">
        <v>51787334966.201981</v>
      </c>
      <c r="AG3620" s="140">
        <v>-69665040131.716537</v>
      </c>
      <c r="AH3620" s="140">
        <v>187281475</v>
      </c>
      <c r="AI3620" s="44"/>
      <c r="AK3620" s="44"/>
      <c r="AL3620" s="4"/>
    </row>
    <row r="3621" spans="1:38" x14ac:dyDescent="0.35">
      <c r="A3621" s="140" t="s">
        <v>196</v>
      </c>
      <c r="B3621" s="140" t="s">
        <v>197</v>
      </c>
      <c r="C3621" s="140" t="s">
        <v>16</v>
      </c>
      <c r="D3621" s="140" t="s">
        <v>3</v>
      </c>
      <c r="E3621" s="140" t="s">
        <v>535</v>
      </c>
      <c r="F3621" s="140">
        <v>2013</v>
      </c>
      <c r="G3621" s="140" t="s">
        <v>3028</v>
      </c>
      <c r="H3621" s="140">
        <v>2854330563516.3804</v>
      </c>
      <c r="I3621" s="140">
        <v>527930411198.58325</v>
      </c>
      <c r="J3621" s="140">
        <v>458357262357.21588</v>
      </c>
      <c r="K3621" s="140">
        <v>414315936211.3866</v>
      </c>
      <c r="L3621" s="140">
        <v>2117543773.7729926</v>
      </c>
      <c r="M3621" s="140">
        <v>1930246934.0945051</v>
      </c>
      <c r="N3621" s="140">
        <v>584245220.98521924</v>
      </c>
      <c r="O3621" s="140">
        <v>2639312078.2899642</v>
      </c>
      <c r="P3621" s="140">
        <v>28949997600.388649</v>
      </c>
      <c r="Q3621" s="140">
        <v>378094590603.85522</v>
      </c>
      <c r="R3621" s="140">
        <v>175396616930.77643</v>
      </c>
      <c r="S3621" s="140">
        <v>202697973673.07883</v>
      </c>
      <c r="T3621" s="140">
        <v>44041326145.829269</v>
      </c>
      <c r="U3621" s="140">
        <v>41097033491.227875</v>
      </c>
      <c r="V3621" s="140">
        <v>12914789073.775911</v>
      </c>
      <c r="W3621" s="140">
        <v>24365767776.072563</v>
      </c>
      <c r="X3621" s="140">
        <v>3816476641.3794007</v>
      </c>
      <c r="Y3621" s="140">
        <v>2944292654.6013918</v>
      </c>
      <c r="Z3621" s="140">
        <v>1945085433716.8066</v>
      </c>
      <c r="AA3621" s="140">
        <v>1759849628588.8784</v>
      </c>
      <c r="AB3621" s="140">
        <v>1310045778720.9114</v>
      </c>
      <c r="AC3621" s="140">
        <v>449803849867.9671</v>
      </c>
      <c r="AD3621" s="140">
        <v>185235805127.93063</v>
      </c>
      <c r="AE3621" s="140">
        <v>137890976952.61356</v>
      </c>
      <c r="AF3621" s="140">
        <v>47344828175.316833</v>
      </c>
      <c r="AG3621" s="140">
        <v>-77042543756.22612</v>
      </c>
      <c r="AH3621" s="140">
        <v>191262919</v>
      </c>
      <c r="AI3621" s="44"/>
      <c r="AK3621" s="44"/>
      <c r="AL3621" s="4"/>
    </row>
    <row r="3622" spans="1:38" x14ac:dyDescent="0.35">
      <c r="A3622" s="140" t="s">
        <v>196</v>
      </c>
      <c r="B3622" s="140" t="s">
        <v>197</v>
      </c>
      <c r="C3622" s="140" t="s">
        <v>16</v>
      </c>
      <c r="D3622" s="140" t="s">
        <v>3</v>
      </c>
      <c r="E3622" s="140" t="s">
        <v>535</v>
      </c>
      <c r="F3622" s="140">
        <v>2014</v>
      </c>
      <c r="G3622" s="140" t="s">
        <v>3029</v>
      </c>
      <c r="H3622" s="140">
        <v>2936890631117.1055</v>
      </c>
      <c r="I3622" s="140">
        <v>537923308554.12079</v>
      </c>
      <c r="J3622" s="140">
        <v>485063476061.44867</v>
      </c>
      <c r="K3622" s="140">
        <v>437056890257.3241</v>
      </c>
      <c r="L3622" s="140">
        <v>2122772540.4921982</v>
      </c>
      <c r="M3622" s="140">
        <v>1913367509.3761122</v>
      </c>
      <c r="N3622" s="140">
        <v>620388134.10609865</v>
      </c>
      <c r="O3622" s="140">
        <v>2603383557.878644</v>
      </c>
      <c r="P3622" s="140">
        <v>30003001380.183365</v>
      </c>
      <c r="Q3622" s="140">
        <v>399793977135.28772</v>
      </c>
      <c r="R3622" s="140">
        <v>190319342123.18573</v>
      </c>
      <c r="S3622" s="140">
        <v>209474635012.10202</v>
      </c>
      <c r="T3622" s="140">
        <v>48006585804.124542</v>
      </c>
      <c r="U3622" s="140">
        <v>45350757337.225449</v>
      </c>
      <c r="V3622" s="140">
        <v>17835852540.313343</v>
      </c>
      <c r="W3622" s="140">
        <v>23797978078.415844</v>
      </c>
      <c r="X3622" s="140">
        <v>3716926718.496264</v>
      </c>
      <c r="Y3622" s="140">
        <v>2655828466.8990965</v>
      </c>
      <c r="Z3622" s="140">
        <v>1996231875369.6479</v>
      </c>
      <c r="AA3622" s="140">
        <v>1767580967107.959</v>
      </c>
      <c r="AB3622" s="140">
        <v>1331629932708.6018</v>
      </c>
      <c r="AC3622" s="140">
        <v>435951034399.35724</v>
      </c>
      <c r="AD3622" s="140">
        <v>228650908261.689</v>
      </c>
      <c r="AE3622" s="140">
        <v>172257112544.29797</v>
      </c>
      <c r="AF3622" s="140">
        <v>56393795717.391815</v>
      </c>
      <c r="AG3622" s="140">
        <v>-82328028868.112015</v>
      </c>
      <c r="AH3622" s="140">
        <v>195306825</v>
      </c>
      <c r="AI3622" s="44"/>
      <c r="AK3622" s="44"/>
      <c r="AL3622" s="4"/>
    </row>
    <row r="3623" spans="1:38" x14ac:dyDescent="0.35">
      <c r="A3623" s="140" t="s">
        <v>196</v>
      </c>
      <c r="B3623" s="140" t="s">
        <v>197</v>
      </c>
      <c r="C3623" s="140" t="s">
        <v>16</v>
      </c>
      <c r="D3623" s="140" t="s">
        <v>3</v>
      </c>
      <c r="E3623" s="140" t="s">
        <v>535</v>
      </c>
      <c r="F3623" s="140">
        <v>2015</v>
      </c>
      <c r="G3623" s="140" t="s">
        <v>3030</v>
      </c>
      <c r="H3623" s="140">
        <v>3085558984091.1816</v>
      </c>
      <c r="I3623" s="140">
        <v>553604156839.81226</v>
      </c>
      <c r="J3623" s="140">
        <v>489881450911.91022</v>
      </c>
      <c r="K3623" s="140">
        <v>444353474474.99634</v>
      </c>
      <c r="L3623" s="140">
        <v>1949698282.7452366</v>
      </c>
      <c r="M3623" s="140">
        <v>1799633212.118649</v>
      </c>
      <c r="N3623" s="140">
        <v>656531022.72197902</v>
      </c>
      <c r="O3623" s="140">
        <v>2641568939.511168</v>
      </c>
      <c r="P3623" s="140">
        <v>33407246345.063896</v>
      </c>
      <c r="Q3623" s="140">
        <v>403898796672.83539</v>
      </c>
      <c r="R3623" s="140">
        <v>195481137228.69382</v>
      </c>
      <c r="S3623" s="140">
        <v>208417659444.14157</v>
      </c>
      <c r="T3623" s="140">
        <v>45527976436.913895</v>
      </c>
      <c r="U3623" s="140">
        <v>43444119346.392906</v>
      </c>
      <c r="V3623" s="140">
        <v>19230438611.565533</v>
      </c>
      <c r="W3623" s="140">
        <v>20910499412.495285</v>
      </c>
      <c r="X3623" s="140">
        <v>3303181322.3320818</v>
      </c>
      <c r="Y3623" s="140">
        <v>2083857090.5209858</v>
      </c>
      <c r="Z3623" s="140">
        <v>2119290681755.9004</v>
      </c>
      <c r="AA3623" s="140">
        <v>1876372517013.9924</v>
      </c>
      <c r="AB3623" s="140">
        <v>1429046037083.0713</v>
      </c>
      <c r="AC3623" s="140">
        <v>447326479930.92383</v>
      </c>
      <c r="AD3623" s="140">
        <v>242918164741.90817</v>
      </c>
      <c r="AE3623" s="140">
        <v>185006568531.68311</v>
      </c>
      <c r="AF3623" s="140">
        <v>57911596210.224808</v>
      </c>
      <c r="AG3623" s="140">
        <v>-77217305416.441742</v>
      </c>
      <c r="AH3623" s="140">
        <v>199426964</v>
      </c>
      <c r="AI3623" s="44"/>
      <c r="AK3623" s="44"/>
      <c r="AL3623" s="4"/>
    </row>
    <row r="3624" spans="1:38" x14ac:dyDescent="0.35">
      <c r="A3624" s="140" t="s">
        <v>196</v>
      </c>
      <c r="B3624" s="140" t="s">
        <v>197</v>
      </c>
      <c r="C3624" s="140" t="s">
        <v>16</v>
      </c>
      <c r="D3624" s="140" t="s">
        <v>3</v>
      </c>
      <c r="E3624" s="140" t="s">
        <v>535</v>
      </c>
      <c r="F3624" s="140">
        <v>2016</v>
      </c>
      <c r="G3624" s="140" t="s">
        <v>3031</v>
      </c>
      <c r="H3624" s="140">
        <v>3214151800789.0898</v>
      </c>
      <c r="I3624" s="140">
        <v>571416131300.29309</v>
      </c>
      <c r="J3624" s="140">
        <v>490873782340.8598</v>
      </c>
      <c r="K3624" s="140">
        <v>453563963827.54315</v>
      </c>
      <c r="L3624" s="140">
        <v>1919975126.2684078</v>
      </c>
      <c r="M3624" s="140">
        <v>1691595769.8276372</v>
      </c>
      <c r="N3624" s="140">
        <v>692673911.33785951</v>
      </c>
      <c r="O3624" s="140">
        <v>2594113698.5434566</v>
      </c>
      <c r="P3624" s="140">
        <v>35732322107.115868</v>
      </c>
      <c r="Q3624" s="140">
        <v>410933283214.44995</v>
      </c>
      <c r="R3624" s="140">
        <v>193447641470.40533</v>
      </c>
      <c r="S3624" s="140">
        <v>217485641744.04465</v>
      </c>
      <c r="T3624" s="140">
        <v>37309818513.31665</v>
      </c>
      <c r="U3624" s="140">
        <v>35640075140.670601</v>
      </c>
      <c r="V3624" s="140">
        <v>15483721328.221436</v>
      </c>
      <c r="W3624" s="140">
        <v>17349229382.984798</v>
      </c>
      <c r="X3624" s="140">
        <v>2807124429.4643655</v>
      </c>
      <c r="Y3624" s="140">
        <v>1669743372.6460469</v>
      </c>
      <c r="Z3624" s="140">
        <v>2245220601585.3623</v>
      </c>
      <c r="AA3624" s="140">
        <v>1987869401897.3721</v>
      </c>
      <c r="AB3624" s="140">
        <v>1515696454536.3364</v>
      </c>
      <c r="AC3624" s="140">
        <v>472172947361.03589</v>
      </c>
      <c r="AD3624" s="140">
        <v>257351199687.98978</v>
      </c>
      <c r="AE3624" s="140">
        <v>196223303485.35403</v>
      </c>
      <c r="AF3624" s="140">
        <v>61127896202.634903</v>
      </c>
      <c r="AG3624" s="140">
        <v>-93358714437.425186</v>
      </c>
      <c r="AH3624" s="140">
        <v>203627284</v>
      </c>
      <c r="AI3624" s="44"/>
      <c r="AK3624" s="44"/>
      <c r="AL3624" s="4"/>
    </row>
    <row r="3625" spans="1:38" x14ac:dyDescent="0.35">
      <c r="A3625" s="140" t="s">
        <v>196</v>
      </c>
      <c r="B3625" s="140" t="s">
        <v>197</v>
      </c>
      <c r="C3625" s="140" t="s">
        <v>16</v>
      </c>
      <c r="D3625" s="140" t="s">
        <v>3</v>
      </c>
      <c r="E3625" s="140" t="s">
        <v>535</v>
      </c>
      <c r="F3625" s="140">
        <v>2017</v>
      </c>
      <c r="G3625" s="140" t="s">
        <v>3032</v>
      </c>
      <c r="H3625" s="140">
        <v>3316447223495.6997</v>
      </c>
      <c r="I3625" s="140">
        <v>592153117211.79395</v>
      </c>
      <c r="J3625" s="140">
        <v>499030421239.29175</v>
      </c>
      <c r="K3625" s="140">
        <v>466299644767.47717</v>
      </c>
      <c r="L3625" s="140">
        <v>1856022020.9759166</v>
      </c>
      <c r="M3625" s="140">
        <v>1697798884.2156467</v>
      </c>
      <c r="N3625" s="140">
        <v>728816824.45873892</v>
      </c>
      <c r="O3625" s="140">
        <v>2718840563.2162452</v>
      </c>
      <c r="P3625" s="140">
        <v>35238586823.642242</v>
      </c>
      <c r="Q3625" s="140">
        <v>424059579650.96838</v>
      </c>
      <c r="R3625" s="140">
        <v>193582023926.43188</v>
      </c>
      <c r="S3625" s="140">
        <v>230477555724.53647</v>
      </c>
      <c r="T3625" s="140">
        <v>32730776471.814541</v>
      </c>
      <c r="U3625" s="140">
        <v>31176859049.673866</v>
      </c>
      <c r="V3625" s="140">
        <v>12852312514.897043</v>
      </c>
      <c r="W3625" s="140">
        <v>15417689500.309271</v>
      </c>
      <c r="X3625" s="140">
        <v>2906857034.4675536</v>
      </c>
      <c r="Y3625" s="140">
        <v>1553917422.1406751</v>
      </c>
      <c r="Z3625" s="140">
        <v>2330037099912.6572</v>
      </c>
      <c r="AA3625" s="140">
        <v>2063057544699.2036</v>
      </c>
      <c r="AB3625" s="140">
        <v>1569770405665.272</v>
      </c>
      <c r="AC3625" s="140">
        <v>493287139033.9317</v>
      </c>
      <c r="AD3625" s="140">
        <v>266979555213.45322</v>
      </c>
      <c r="AE3625" s="140">
        <v>203143439100.17352</v>
      </c>
      <c r="AF3625" s="140">
        <v>63836116113.279694</v>
      </c>
      <c r="AG3625" s="140">
        <v>-104773414868.04324</v>
      </c>
      <c r="AH3625" s="140">
        <v>207896686</v>
      </c>
      <c r="AI3625" s="44"/>
      <c r="AK3625" s="44"/>
      <c r="AL3625" s="4"/>
    </row>
    <row r="3626" spans="1:38" x14ac:dyDescent="0.35">
      <c r="A3626" s="140" t="s">
        <v>196</v>
      </c>
      <c r="B3626" s="140" t="s">
        <v>197</v>
      </c>
      <c r="C3626" s="140" t="s">
        <v>16</v>
      </c>
      <c r="D3626" s="140" t="s">
        <v>3</v>
      </c>
      <c r="E3626" s="140" t="s">
        <v>535</v>
      </c>
      <c r="F3626" s="140">
        <v>2018</v>
      </c>
      <c r="G3626" s="140" t="s">
        <v>3033</v>
      </c>
      <c r="H3626" s="140">
        <v>3476034964942.6738</v>
      </c>
      <c r="I3626" s="140">
        <v>627362978180.2522</v>
      </c>
      <c r="J3626" s="140">
        <v>504166551546.73608</v>
      </c>
      <c r="K3626" s="140">
        <v>474288758944.0741</v>
      </c>
      <c r="L3626" s="140">
        <v>1695700899.0262308</v>
      </c>
      <c r="M3626" s="140">
        <v>1649255122.3203731</v>
      </c>
      <c r="N3626" s="140">
        <v>764959713.07461929</v>
      </c>
      <c r="O3626" s="140">
        <v>2485499808.3860807</v>
      </c>
      <c r="P3626" s="140">
        <v>34762939076.597099</v>
      </c>
      <c r="Q3626" s="140">
        <v>432930404324.66962</v>
      </c>
      <c r="R3626" s="140">
        <v>196319826954.9942</v>
      </c>
      <c r="S3626" s="140">
        <v>236610577369.67542</v>
      </c>
      <c r="T3626" s="140">
        <v>29877792602.66198</v>
      </c>
      <c r="U3626" s="140">
        <v>28306052526.546864</v>
      </c>
      <c r="V3626" s="140">
        <v>10826651145.70702</v>
      </c>
      <c r="W3626" s="140">
        <v>14206659837.476336</v>
      </c>
      <c r="X3626" s="140">
        <v>3272741543.3635049</v>
      </c>
      <c r="Y3626" s="140">
        <v>1571740076.1151147</v>
      </c>
      <c r="Z3626" s="140">
        <v>2468325045215.6851</v>
      </c>
      <c r="AA3626" s="140">
        <v>2185714971208.3259</v>
      </c>
      <c r="AB3626" s="140">
        <v>1663099842192.0432</v>
      </c>
      <c r="AC3626" s="140">
        <v>522615129016.28271</v>
      </c>
      <c r="AD3626" s="140">
        <v>282610074007.35931</v>
      </c>
      <c r="AE3626" s="140">
        <v>215036624479.76239</v>
      </c>
      <c r="AF3626" s="140">
        <v>67573449527.596001</v>
      </c>
      <c r="AG3626" s="140">
        <v>-123819610000</v>
      </c>
      <c r="AH3626" s="140">
        <v>212215030</v>
      </c>
      <c r="AI3626" s="44"/>
      <c r="AK3626" s="44"/>
      <c r="AL3626" s="4"/>
    </row>
    <row r="3627" spans="1:38" x14ac:dyDescent="0.35">
      <c r="A3627" s="140" t="s">
        <v>198</v>
      </c>
      <c r="B3627" s="140" t="s">
        <v>199</v>
      </c>
      <c r="C3627" s="140" t="s">
        <v>281</v>
      </c>
      <c r="D3627" s="140" t="s">
        <v>11</v>
      </c>
      <c r="E3627" s="140" t="s">
        <v>535</v>
      </c>
      <c r="F3627" s="140">
        <v>1995</v>
      </c>
      <c r="G3627" s="140" t="s">
        <v>3034</v>
      </c>
      <c r="H3627" s="140">
        <v>177766186165.4299</v>
      </c>
      <c r="I3627" s="140">
        <v>48430443994.387657</v>
      </c>
      <c r="J3627" s="140">
        <v>17442156709.316513</v>
      </c>
      <c r="K3627" s="140">
        <v>17441708977.873318</v>
      </c>
      <c r="L3627" s="140">
        <v>899466646.43644392</v>
      </c>
      <c r="M3627" s="140">
        <v>5690956688.1225233</v>
      </c>
      <c r="N3627" s="140">
        <v>218434841.00572419</v>
      </c>
      <c r="O3627" s="140">
        <v>1267315029.5706625</v>
      </c>
      <c r="P3627" s="140">
        <v>2549369008.2261443</v>
      </c>
      <c r="Q3627" s="140">
        <v>6816166764.5118227</v>
      </c>
      <c r="R3627" s="140">
        <v>4087844375.3913088</v>
      </c>
      <c r="S3627" s="140">
        <v>2728322389.1205139</v>
      </c>
      <c r="T3627" s="140">
        <v>447731.44319260388</v>
      </c>
      <c r="U3627" s="140">
        <v>0</v>
      </c>
      <c r="V3627" s="140">
        <v>0</v>
      </c>
      <c r="W3627" s="140">
        <v>0</v>
      </c>
      <c r="X3627" s="140">
        <v>0</v>
      </c>
      <c r="Y3627" s="140">
        <v>447731.44319260388</v>
      </c>
      <c r="Z3627" s="140">
        <v>122877638571.72052</v>
      </c>
      <c r="AA3627" s="140">
        <v>70846642176.712448</v>
      </c>
      <c r="AB3627" s="140">
        <v>59493453952.934059</v>
      </c>
      <c r="AC3627" s="140">
        <v>11353188223.778522</v>
      </c>
      <c r="AD3627" s="140">
        <v>52030996395.007889</v>
      </c>
      <c r="AE3627" s="140">
        <v>43693019076.762764</v>
      </c>
      <c r="AF3627" s="140">
        <v>8337977318.2452497</v>
      </c>
      <c r="AG3627" s="140">
        <v>-10984053109.994766</v>
      </c>
      <c r="AH3627" s="140">
        <v>2739668</v>
      </c>
      <c r="AI3627" s="44"/>
      <c r="AK3627" s="44"/>
      <c r="AL3627" s="4"/>
    </row>
    <row r="3628" spans="1:38" x14ac:dyDescent="0.35">
      <c r="A3628" s="140" t="s">
        <v>198</v>
      </c>
      <c r="B3628" s="140" t="s">
        <v>199</v>
      </c>
      <c r="C3628" s="140" t="s">
        <v>281</v>
      </c>
      <c r="D3628" s="140" t="s">
        <v>11</v>
      </c>
      <c r="E3628" s="140" t="s">
        <v>535</v>
      </c>
      <c r="F3628" s="140">
        <v>1996</v>
      </c>
      <c r="G3628" s="140" t="s">
        <v>3035</v>
      </c>
      <c r="H3628" s="140">
        <v>182850195149.32065</v>
      </c>
      <c r="I3628" s="140">
        <v>51024635470.513252</v>
      </c>
      <c r="J3628" s="140">
        <v>17269191208.660034</v>
      </c>
      <c r="K3628" s="140">
        <v>17268577632.722374</v>
      </c>
      <c r="L3628" s="140">
        <v>861051841.67975843</v>
      </c>
      <c r="M3628" s="140">
        <v>5753935583.8994951</v>
      </c>
      <c r="N3628" s="140">
        <v>211369216.62487936</v>
      </c>
      <c r="O3628" s="140">
        <v>1041033300.8412741</v>
      </c>
      <c r="P3628" s="140">
        <v>2622690394.6543794</v>
      </c>
      <c r="Q3628" s="140">
        <v>6778497295.0225878</v>
      </c>
      <c r="R3628" s="140">
        <v>3983899678.2095685</v>
      </c>
      <c r="S3628" s="140">
        <v>2794597616.8130193</v>
      </c>
      <c r="T3628" s="140">
        <v>613575.93765956489</v>
      </c>
      <c r="U3628" s="140">
        <v>0</v>
      </c>
      <c r="V3628" s="140">
        <v>0</v>
      </c>
      <c r="W3628" s="140">
        <v>0</v>
      </c>
      <c r="X3628" s="140">
        <v>0</v>
      </c>
      <c r="Y3628" s="140">
        <v>613575.93765956489</v>
      </c>
      <c r="Z3628" s="140">
        <v>125169870286.88521</v>
      </c>
      <c r="AA3628" s="140">
        <v>69765808301.492523</v>
      </c>
      <c r="AB3628" s="140">
        <v>61278091152.586578</v>
      </c>
      <c r="AC3628" s="140">
        <v>8487717148.9058704</v>
      </c>
      <c r="AD3628" s="140">
        <v>55404061985.39286</v>
      </c>
      <c r="AE3628" s="140">
        <v>48663596727.679955</v>
      </c>
      <c r="AF3628" s="140">
        <v>6740465257.7128277</v>
      </c>
      <c r="AG3628" s="140">
        <v>-10613501816.737867</v>
      </c>
      <c r="AH3628" s="140">
        <v>2796291</v>
      </c>
      <c r="AI3628" s="44"/>
      <c r="AK3628" s="44"/>
      <c r="AL3628" s="4"/>
    </row>
    <row r="3629" spans="1:38" x14ac:dyDescent="0.35">
      <c r="A3629" s="140" t="s">
        <v>198</v>
      </c>
      <c r="B3629" s="140" t="s">
        <v>199</v>
      </c>
      <c r="C3629" s="140" t="s">
        <v>281</v>
      </c>
      <c r="D3629" s="140" t="s">
        <v>11</v>
      </c>
      <c r="E3629" s="140" t="s">
        <v>535</v>
      </c>
      <c r="F3629" s="140">
        <v>1997</v>
      </c>
      <c r="G3629" s="140" t="s">
        <v>3036</v>
      </c>
      <c r="H3629" s="140">
        <v>191370084423.04465</v>
      </c>
      <c r="I3629" s="140">
        <v>53799049531.703171</v>
      </c>
      <c r="J3629" s="140">
        <v>17275072020.814915</v>
      </c>
      <c r="K3629" s="140">
        <v>17274240741.717484</v>
      </c>
      <c r="L3629" s="140">
        <v>863032016.59753156</v>
      </c>
      <c r="M3629" s="140">
        <v>5765470153.0679026</v>
      </c>
      <c r="N3629" s="140">
        <v>204303592.24403456</v>
      </c>
      <c r="O3629" s="140">
        <v>880014806.43067801</v>
      </c>
      <c r="P3629" s="140">
        <v>2775921124.0186234</v>
      </c>
      <c r="Q3629" s="140">
        <v>6785499049.3587179</v>
      </c>
      <c r="R3629" s="140">
        <v>3840420721.6738443</v>
      </c>
      <c r="S3629" s="140">
        <v>2945078327.6848736</v>
      </c>
      <c r="T3629" s="140">
        <v>831279.09742862429</v>
      </c>
      <c r="U3629" s="140">
        <v>0</v>
      </c>
      <c r="V3629" s="140">
        <v>0</v>
      </c>
      <c r="W3629" s="140">
        <v>0</v>
      </c>
      <c r="X3629" s="140">
        <v>0</v>
      </c>
      <c r="Y3629" s="140">
        <v>831279.09742862429</v>
      </c>
      <c r="Z3629" s="140">
        <v>132071574363.63168</v>
      </c>
      <c r="AA3629" s="140">
        <v>73668133653.264557</v>
      </c>
      <c r="AB3629" s="140">
        <v>64325679036.364456</v>
      </c>
      <c r="AC3629" s="140">
        <v>9342454616.9000664</v>
      </c>
      <c r="AD3629" s="140">
        <v>58403440710.367126</v>
      </c>
      <c r="AE3629" s="140">
        <v>50996825838.385345</v>
      </c>
      <c r="AF3629" s="140">
        <v>7406614871.9818726</v>
      </c>
      <c r="AG3629" s="140">
        <v>-11775611493.10516</v>
      </c>
      <c r="AH3629" s="140">
        <v>2853913</v>
      </c>
      <c r="AI3629" s="44"/>
      <c r="AK3629" s="44"/>
      <c r="AL3629" s="4"/>
    </row>
    <row r="3630" spans="1:38" x14ac:dyDescent="0.35">
      <c r="A3630" s="140" t="s">
        <v>198</v>
      </c>
      <c r="B3630" s="140" t="s">
        <v>199</v>
      </c>
      <c r="C3630" s="140" t="s">
        <v>281</v>
      </c>
      <c r="D3630" s="140" t="s">
        <v>11</v>
      </c>
      <c r="E3630" s="140" t="s">
        <v>535</v>
      </c>
      <c r="F3630" s="140">
        <v>1998</v>
      </c>
      <c r="G3630" s="140" t="s">
        <v>3037</v>
      </c>
      <c r="H3630" s="140">
        <v>214786167761.53308</v>
      </c>
      <c r="I3630" s="140">
        <v>57115019925.564827</v>
      </c>
      <c r="J3630" s="140">
        <v>17675083099.185997</v>
      </c>
      <c r="K3630" s="140">
        <v>17647942833.311054</v>
      </c>
      <c r="L3630" s="140">
        <v>849674638.1862427</v>
      </c>
      <c r="M3630" s="140">
        <v>5755719053.9026194</v>
      </c>
      <c r="N3630" s="140">
        <v>197237992.36818871</v>
      </c>
      <c r="O3630" s="140">
        <v>774565869.02781284</v>
      </c>
      <c r="P3630" s="140">
        <v>2982779314.340951</v>
      </c>
      <c r="Q3630" s="140">
        <v>7087965965.485239</v>
      </c>
      <c r="R3630" s="140">
        <v>3937052726.0277982</v>
      </c>
      <c r="S3630" s="140">
        <v>3150913239.4574404</v>
      </c>
      <c r="T3630" s="140">
        <v>27140265.87494364</v>
      </c>
      <c r="U3630" s="140">
        <v>0</v>
      </c>
      <c r="V3630" s="140">
        <v>0</v>
      </c>
      <c r="W3630" s="140">
        <v>0</v>
      </c>
      <c r="X3630" s="140">
        <v>0</v>
      </c>
      <c r="Y3630" s="140">
        <v>27140265.87494364</v>
      </c>
      <c r="Z3630" s="140">
        <v>154494572961.18875</v>
      </c>
      <c r="AA3630" s="140">
        <v>88627297782.279205</v>
      </c>
      <c r="AB3630" s="140">
        <v>77284167213.970535</v>
      </c>
      <c r="AC3630" s="140">
        <v>11343130568.30868</v>
      </c>
      <c r="AD3630" s="140">
        <v>65867275178.909546</v>
      </c>
      <c r="AE3630" s="140">
        <v>57437128697.759811</v>
      </c>
      <c r="AF3630" s="140">
        <v>8430146481.1496859</v>
      </c>
      <c r="AG3630" s="140">
        <v>-14498508224.406483</v>
      </c>
      <c r="AH3630" s="140">
        <v>2912316</v>
      </c>
      <c r="AI3630" s="44"/>
      <c r="AK3630" s="44"/>
      <c r="AL3630" s="4"/>
    </row>
    <row r="3631" spans="1:38" x14ac:dyDescent="0.35">
      <c r="A3631" s="140" t="s">
        <v>198</v>
      </c>
      <c r="B3631" s="140" t="s">
        <v>199</v>
      </c>
      <c r="C3631" s="140" t="s">
        <v>281</v>
      </c>
      <c r="D3631" s="140" t="s">
        <v>11</v>
      </c>
      <c r="E3631" s="140" t="s">
        <v>535</v>
      </c>
      <c r="F3631" s="140">
        <v>1999</v>
      </c>
      <c r="G3631" s="140" t="s">
        <v>3038</v>
      </c>
      <c r="H3631" s="140">
        <v>215153937457.33475</v>
      </c>
      <c r="I3631" s="140">
        <v>60813816350.669006</v>
      </c>
      <c r="J3631" s="140">
        <v>17390063395.427402</v>
      </c>
      <c r="K3631" s="140">
        <v>17347715684.981312</v>
      </c>
      <c r="L3631" s="140">
        <v>816002814.8693831</v>
      </c>
      <c r="M3631" s="140">
        <v>5699483947.8516436</v>
      </c>
      <c r="N3631" s="140">
        <v>190172367.98734391</v>
      </c>
      <c r="O3631" s="140">
        <v>705803615.5412569</v>
      </c>
      <c r="P3631" s="140">
        <v>2974190010.5169425</v>
      </c>
      <c r="Q3631" s="140">
        <v>6962062928.2147408</v>
      </c>
      <c r="R3631" s="140">
        <v>3833696025.1931667</v>
      </c>
      <c r="S3631" s="140">
        <v>3128366903.0215745</v>
      </c>
      <c r="T3631" s="140">
        <v>42347710.446092203</v>
      </c>
      <c r="U3631" s="140">
        <v>0</v>
      </c>
      <c r="V3631" s="140">
        <v>0</v>
      </c>
      <c r="W3631" s="140">
        <v>0</v>
      </c>
      <c r="X3631" s="140">
        <v>0</v>
      </c>
      <c r="Y3631" s="140">
        <v>42347710.446092203</v>
      </c>
      <c r="Z3631" s="140">
        <v>154880529061.17081</v>
      </c>
      <c r="AA3631" s="140">
        <v>87705508316.630356</v>
      </c>
      <c r="AB3631" s="140">
        <v>76038783762.20607</v>
      </c>
      <c r="AC3631" s="140">
        <v>11666724554.424314</v>
      </c>
      <c r="AD3631" s="140">
        <v>67175020744.540436</v>
      </c>
      <c r="AE3631" s="140">
        <v>58239293912.709465</v>
      </c>
      <c r="AF3631" s="140">
        <v>8935726831.8310146</v>
      </c>
      <c r="AG3631" s="140">
        <v>-17930471349.932484</v>
      </c>
      <c r="AH3631" s="140">
        <v>2971196</v>
      </c>
      <c r="AI3631" s="44"/>
      <c r="AK3631" s="44"/>
      <c r="AL3631" s="4"/>
    </row>
    <row r="3632" spans="1:38" x14ac:dyDescent="0.35">
      <c r="A3632" s="140" t="s">
        <v>198</v>
      </c>
      <c r="B3632" s="140" t="s">
        <v>199</v>
      </c>
      <c r="C3632" s="140" t="s">
        <v>281</v>
      </c>
      <c r="D3632" s="140" t="s">
        <v>11</v>
      </c>
      <c r="E3632" s="140" t="s">
        <v>535</v>
      </c>
      <c r="F3632" s="140">
        <v>2000</v>
      </c>
      <c r="G3632" s="140" t="s">
        <v>3039</v>
      </c>
      <c r="H3632" s="140">
        <v>241812296134.51257</v>
      </c>
      <c r="I3632" s="140">
        <v>63789793862.069</v>
      </c>
      <c r="J3632" s="140">
        <v>17033904985.381563</v>
      </c>
      <c r="K3632" s="140">
        <v>16984633927.530264</v>
      </c>
      <c r="L3632" s="140">
        <v>730984094.38794565</v>
      </c>
      <c r="M3632" s="140">
        <v>5872789259.5290947</v>
      </c>
      <c r="N3632" s="140">
        <v>183106743.60649908</v>
      </c>
      <c r="O3632" s="140">
        <v>593544412.30604184</v>
      </c>
      <c r="P3632" s="140">
        <v>2747808777.5496597</v>
      </c>
      <c r="Q3632" s="140">
        <v>6856400640.1510239</v>
      </c>
      <c r="R3632" s="140">
        <v>3865479250.2195921</v>
      </c>
      <c r="S3632" s="140">
        <v>2990921389.9314322</v>
      </c>
      <c r="T3632" s="140">
        <v>49271057.851299636</v>
      </c>
      <c r="U3632" s="140">
        <v>0</v>
      </c>
      <c r="V3632" s="140">
        <v>0</v>
      </c>
      <c r="W3632" s="140">
        <v>0</v>
      </c>
      <c r="X3632" s="140">
        <v>0</v>
      </c>
      <c r="Y3632" s="140">
        <v>49271057.851299636</v>
      </c>
      <c r="Z3632" s="140">
        <v>178643816036.23285</v>
      </c>
      <c r="AA3632" s="140">
        <v>99585959841.800446</v>
      </c>
      <c r="AB3632" s="140">
        <v>85979190304.799179</v>
      </c>
      <c r="AC3632" s="140">
        <v>13606769537.001411</v>
      </c>
      <c r="AD3632" s="140">
        <v>79057856194.432388</v>
      </c>
      <c r="AE3632" s="140">
        <v>68255911512.311378</v>
      </c>
      <c r="AF3632" s="140">
        <v>10801944682.120861</v>
      </c>
      <c r="AG3632" s="140">
        <v>-17655218749.170795</v>
      </c>
      <c r="AH3632" s="140">
        <v>3030328</v>
      </c>
      <c r="AI3632" s="44"/>
      <c r="AK3632" s="44"/>
      <c r="AL3632" s="4"/>
    </row>
    <row r="3633" spans="1:38" x14ac:dyDescent="0.35">
      <c r="A3633" s="140" t="s">
        <v>198</v>
      </c>
      <c r="B3633" s="140" t="s">
        <v>199</v>
      </c>
      <c r="C3633" s="140" t="s">
        <v>281</v>
      </c>
      <c r="D3633" s="140" t="s">
        <v>11</v>
      </c>
      <c r="E3633" s="140" t="s">
        <v>535</v>
      </c>
      <c r="F3633" s="140">
        <v>2001</v>
      </c>
      <c r="G3633" s="140" t="s">
        <v>3040</v>
      </c>
      <c r="H3633" s="140">
        <v>232399667424.57095</v>
      </c>
      <c r="I3633" s="140">
        <v>65050773651.06118</v>
      </c>
      <c r="J3633" s="140">
        <v>16526965789.590117</v>
      </c>
      <c r="K3633" s="140">
        <v>16477783367.491911</v>
      </c>
      <c r="L3633" s="140">
        <v>700948657.89284956</v>
      </c>
      <c r="M3633" s="140">
        <v>5851484787.3155899</v>
      </c>
      <c r="N3633" s="140">
        <v>176041119.22565424</v>
      </c>
      <c r="O3633" s="140">
        <v>515496453.34958178</v>
      </c>
      <c r="P3633" s="140">
        <v>2628084707.1154308</v>
      </c>
      <c r="Q3633" s="140">
        <v>6605727642.592804</v>
      </c>
      <c r="R3633" s="140">
        <v>3767070060.8847847</v>
      </c>
      <c r="S3633" s="140">
        <v>2838657581.7080188</v>
      </c>
      <c r="T3633" s="140">
        <v>49182422.098204017</v>
      </c>
      <c r="U3633" s="140">
        <v>0</v>
      </c>
      <c r="V3633" s="140">
        <v>0</v>
      </c>
      <c r="W3633" s="140">
        <v>0</v>
      </c>
      <c r="X3633" s="140">
        <v>0</v>
      </c>
      <c r="Y3633" s="140">
        <v>49182422.098204017</v>
      </c>
      <c r="Z3633" s="140">
        <v>170248139850.09506</v>
      </c>
      <c r="AA3633" s="140">
        <v>93714478700.344299</v>
      </c>
      <c r="AB3633" s="140">
        <v>81589279879.297577</v>
      </c>
      <c r="AC3633" s="140">
        <v>12125198821.046833</v>
      </c>
      <c r="AD3633" s="140">
        <v>76533661149.750748</v>
      </c>
      <c r="AE3633" s="140">
        <v>66631393423.217064</v>
      </c>
      <c r="AF3633" s="140">
        <v>9902267726.5337791</v>
      </c>
      <c r="AG3633" s="140">
        <v>-19426211866.175373</v>
      </c>
      <c r="AH3633" s="140">
        <v>3089648</v>
      </c>
      <c r="AI3633" s="44"/>
      <c r="AK3633" s="44"/>
      <c r="AL3633" s="4"/>
    </row>
    <row r="3634" spans="1:38" x14ac:dyDescent="0.35">
      <c r="A3634" s="140" t="s">
        <v>198</v>
      </c>
      <c r="B3634" s="140" t="s">
        <v>199</v>
      </c>
      <c r="C3634" s="140" t="s">
        <v>281</v>
      </c>
      <c r="D3634" s="140" t="s">
        <v>11</v>
      </c>
      <c r="E3634" s="140" t="s">
        <v>535</v>
      </c>
      <c r="F3634" s="140">
        <v>2002</v>
      </c>
      <c r="G3634" s="140" t="s">
        <v>3041</v>
      </c>
      <c r="H3634" s="140">
        <v>236653145663.87439</v>
      </c>
      <c r="I3634" s="140">
        <v>66031671447.145432</v>
      </c>
      <c r="J3634" s="140">
        <v>16886285865.156906</v>
      </c>
      <c r="K3634" s="140">
        <v>16878073832.886837</v>
      </c>
      <c r="L3634" s="140">
        <v>629107484.71621561</v>
      </c>
      <c r="M3634" s="140">
        <v>5947881538.5513525</v>
      </c>
      <c r="N3634" s="140">
        <v>168975519.34980842</v>
      </c>
      <c r="O3634" s="140">
        <v>998735625.72496974</v>
      </c>
      <c r="P3634" s="140">
        <v>2542702818.2957597</v>
      </c>
      <c r="Q3634" s="140">
        <v>6590670846.2487316</v>
      </c>
      <c r="R3634" s="140">
        <v>3865217174.2376451</v>
      </c>
      <c r="S3634" s="140">
        <v>2725453672.0110869</v>
      </c>
      <c r="T3634" s="140">
        <v>8212032.2700679591</v>
      </c>
      <c r="U3634" s="140">
        <v>0</v>
      </c>
      <c r="V3634" s="140">
        <v>0</v>
      </c>
      <c r="W3634" s="140">
        <v>0</v>
      </c>
      <c r="X3634" s="140">
        <v>0</v>
      </c>
      <c r="Y3634" s="140">
        <v>8212032.2700679591</v>
      </c>
      <c r="Z3634" s="140">
        <v>172186937434.13583</v>
      </c>
      <c r="AA3634" s="140">
        <v>93043999723.641296</v>
      </c>
      <c r="AB3634" s="140">
        <v>80755779426.482651</v>
      </c>
      <c r="AC3634" s="140">
        <v>12288220297.158655</v>
      </c>
      <c r="AD3634" s="140">
        <v>79142937710.494308</v>
      </c>
      <c r="AE3634" s="140">
        <v>68690615621.5961</v>
      </c>
      <c r="AF3634" s="140">
        <v>10452322088.898252</v>
      </c>
      <c r="AG3634" s="140">
        <v>-18451749082.563778</v>
      </c>
      <c r="AH3634" s="140">
        <v>3149188</v>
      </c>
      <c r="AI3634" s="44"/>
      <c r="AK3634" s="44"/>
      <c r="AL3634" s="4"/>
    </row>
    <row r="3635" spans="1:38" x14ac:dyDescent="0.35">
      <c r="A3635" s="140" t="s">
        <v>198</v>
      </c>
      <c r="B3635" s="140" t="s">
        <v>199</v>
      </c>
      <c r="C3635" s="140" t="s">
        <v>281</v>
      </c>
      <c r="D3635" s="140" t="s">
        <v>11</v>
      </c>
      <c r="E3635" s="140" t="s">
        <v>535</v>
      </c>
      <c r="F3635" s="140">
        <v>2003</v>
      </c>
      <c r="G3635" s="140" t="s">
        <v>3042</v>
      </c>
      <c r="H3635" s="140">
        <v>249407496162.88989</v>
      </c>
      <c r="I3635" s="140">
        <v>68001871460.729057</v>
      </c>
      <c r="J3635" s="140">
        <v>16630098008.00676</v>
      </c>
      <c r="K3635" s="140">
        <v>16564251047.133759</v>
      </c>
      <c r="L3635" s="140">
        <v>615544854.68991733</v>
      </c>
      <c r="M3635" s="140">
        <v>6044205086.0525112</v>
      </c>
      <c r="N3635" s="140">
        <v>161909894.96896359</v>
      </c>
      <c r="O3635" s="140">
        <v>835751552.93033457</v>
      </c>
      <c r="P3635" s="140">
        <v>2439647089.3712025</v>
      </c>
      <c r="Q3635" s="140">
        <v>6467192569.1208286</v>
      </c>
      <c r="R3635" s="140">
        <v>3872094203.8541179</v>
      </c>
      <c r="S3635" s="140">
        <v>2595098365.2667108</v>
      </c>
      <c r="T3635" s="140">
        <v>65846960.873000853</v>
      </c>
      <c r="U3635" s="140">
        <v>0</v>
      </c>
      <c r="V3635" s="140">
        <v>0</v>
      </c>
      <c r="W3635" s="140">
        <v>0</v>
      </c>
      <c r="X3635" s="140">
        <v>0</v>
      </c>
      <c r="Y3635" s="140">
        <v>65846960.873000853</v>
      </c>
      <c r="Z3635" s="140">
        <v>183809212664.13956</v>
      </c>
      <c r="AA3635" s="140">
        <v>104083404459.11415</v>
      </c>
      <c r="AB3635" s="140">
        <v>90141442896.468918</v>
      </c>
      <c r="AC3635" s="140">
        <v>13941961562.645288</v>
      </c>
      <c r="AD3635" s="140">
        <v>79725808205.025177</v>
      </c>
      <c r="AE3635" s="140">
        <v>69046544211.677399</v>
      </c>
      <c r="AF3635" s="140">
        <v>10679263993.347971</v>
      </c>
      <c r="AG3635" s="140">
        <v>-19033685969.985462</v>
      </c>
      <c r="AH3635" s="140">
        <v>3209048</v>
      </c>
      <c r="AI3635" s="44"/>
      <c r="AK3635" s="44"/>
      <c r="AL3635" s="4"/>
    </row>
    <row r="3636" spans="1:38" x14ac:dyDescent="0.35">
      <c r="A3636" s="140" t="s">
        <v>198</v>
      </c>
      <c r="B3636" s="140" t="s">
        <v>199</v>
      </c>
      <c r="C3636" s="140" t="s">
        <v>281</v>
      </c>
      <c r="D3636" s="140" t="s">
        <v>11</v>
      </c>
      <c r="E3636" s="140" t="s">
        <v>535</v>
      </c>
      <c r="F3636" s="140">
        <v>2004</v>
      </c>
      <c r="G3636" s="140" t="s">
        <v>3043</v>
      </c>
      <c r="H3636" s="140">
        <v>279005322752.51007</v>
      </c>
      <c r="I3636" s="140">
        <v>70374713773.45163</v>
      </c>
      <c r="J3636" s="140">
        <v>20066535269.607857</v>
      </c>
      <c r="K3636" s="140">
        <v>19965041897.065636</v>
      </c>
      <c r="L3636" s="140">
        <v>611789173.71178603</v>
      </c>
      <c r="M3636" s="140">
        <v>6137848856.9075394</v>
      </c>
      <c r="N3636" s="140">
        <v>154844270.58811879</v>
      </c>
      <c r="O3636" s="140">
        <v>3693108170.551065</v>
      </c>
      <c r="P3636" s="140">
        <v>2625008087.1385159</v>
      </c>
      <c r="Q3636" s="140">
        <v>6742443338.1686096</v>
      </c>
      <c r="R3636" s="140">
        <v>3971324833.4154935</v>
      </c>
      <c r="S3636" s="140">
        <v>2771118504.7531157</v>
      </c>
      <c r="T3636" s="140">
        <v>101493372.54222211</v>
      </c>
      <c r="U3636" s="140">
        <v>0</v>
      </c>
      <c r="V3636" s="140">
        <v>0</v>
      </c>
      <c r="W3636" s="140">
        <v>0</v>
      </c>
      <c r="X3636" s="140">
        <v>0</v>
      </c>
      <c r="Y3636" s="140">
        <v>101493372.54222211</v>
      </c>
      <c r="Z3636" s="140">
        <v>208744092123.05185</v>
      </c>
      <c r="AA3636" s="140">
        <v>111847173106.37627</v>
      </c>
      <c r="AB3636" s="140">
        <v>96474393260.166733</v>
      </c>
      <c r="AC3636" s="140">
        <v>15372779846.209675</v>
      </c>
      <c r="AD3636" s="140">
        <v>96896919016.675568</v>
      </c>
      <c r="AE3636" s="140">
        <v>83578969510.677246</v>
      </c>
      <c r="AF3636" s="140">
        <v>13317949505.998192</v>
      </c>
      <c r="AG3636" s="140">
        <v>-20180018413.601311</v>
      </c>
      <c r="AH3636" s="140">
        <v>3269356</v>
      </c>
      <c r="AI3636" s="44"/>
      <c r="AK3636" s="44"/>
      <c r="AL3636" s="4"/>
    </row>
    <row r="3637" spans="1:38" x14ac:dyDescent="0.35">
      <c r="A3637" s="140" t="s">
        <v>198</v>
      </c>
      <c r="B3637" s="140" t="s">
        <v>199</v>
      </c>
      <c r="C3637" s="140" t="s">
        <v>281</v>
      </c>
      <c r="D3637" s="140" t="s">
        <v>11</v>
      </c>
      <c r="E3637" s="140" t="s">
        <v>535</v>
      </c>
      <c r="F3637" s="140">
        <v>2005</v>
      </c>
      <c r="G3637" s="140" t="s">
        <v>3044</v>
      </c>
      <c r="H3637" s="140">
        <v>265107385184.34802</v>
      </c>
      <c r="I3637" s="140">
        <v>72957743190.993073</v>
      </c>
      <c r="J3637" s="140">
        <v>20392565590.301208</v>
      </c>
      <c r="K3637" s="140">
        <v>20392565590.301208</v>
      </c>
      <c r="L3637" s="140">
        <v>618849333.36733496</v>
      </c>
      <c r="M3637" s="140">
        <v>6353585261.649992</v>
      </c>
      <c r="N3637" s="140">
        <v>147778670.71227294</v>
      </c>
      <c r="O3637" s="140">
        <v>3760683838.5188799</v>
      </c>
      <c r="P3637" s="140">
        <v>2654864987.494669</v>
      </c>
      <c r="Q3637" s="140">
        <v>6856803498.5580616</v>
      </c>
      <c r="R3637" s="140">
        <v>4075308866.2737083</v>
      </c>
      <c r="S3637" s="140">
        <v>2781494632.2843528</v>
      </c>
      <c r="T3637" s="140">
        <v>0</v>
      </c>
      <c r="U3637" s="140">
        <v>0</v>
      </c>
      <c r="V3637" s="140">
        <v>0</v>
      </c>
      <c r="W3637" s="140">
        <v>0</v>
      </c>
      <c r="X3637" s="140">
        <v>0</v>
      </c>
      <c r="Y3637" s="140">
        <v>0</v>
      </c>
      <c r="Z3637" s="140">
        <v>193638379924.79065</v>
      </c>
      <c r="AA3637" s="140">
        <v>106959770021.82002</v>
      </c>
      <c r="AB3637" s="140">
        <v>92157702845.472519</v>
      </c>
      <c r="AC3637" s="140">
        <v>14802067176.34745</v>
      </c>
      <c r="AD3637" s="140">
        <v>86678609902.970901</v>
      </c>
      <c r="AE3637" s="140">
        <v>74683234386.788971</v>
      </c>
      <c r="AF3637" s="140">
        <v>11995375516.18194</v>
      </c>
      <c r="AG3637" s="140">
        <v>-21881303521.736946</v>
      </c>
      <c r="AH3637" s="140">
        <v>3330217</v>
      </c>
      <c r="AI3637" s="44"/>
      <c r="AK3637" s="44"/>
      <c r="AL3637" s="4"/>
    </row>
    <row r="3638" spans="1:38" x14ac:dyDescent="0.35">
      <c r="A3638" s="140" t="s">
        <v>198</v>
      </c>
      <c r="B3638" s="140" t="s">
        <v>199</v>
      </c>
      <c r="C3638" s="140" t="s">
        <v>281</v>
      </c>
      <c r="D3638" s="140" t="s">
        <v>11</v>
      </c>
      <c r="E3638" s="140" t="s">
        <v>535</v>
      </c>
      <c r="F3638" s="140">
        <v>2006</v>
      </c>
      <c r="G3638" s="140" t="s">
        <v>3045</v>
      </c>
      <c r="H3638" s="140">
        <v>288187242587.44818</v>
      </c>
      <c r="I3638" s="140">
        <v>76327872529.3284</v>
      </c>
      <c r="J3638" s="140">
        <v>20879515417.071453</v>
      </c>
      <c r="K3638" s="140">
        <v>20879515417.071453</v>
      </c>
      <c r="L3638" s="140">
        <v>678951434.83466375</v>
      </c>
      <c r="M3638" s="140">
        <v>6689569172.1746445</v>
      </c>
      <c r="N3638" s="140">
        <v>140713046.33142814</v>
      </c>
      <c r="O3638" s="140">
        <v>3697561008.5756273</v>
      </c>
      <c r="P3638" s="140">
        <v>2727645867.3167233</v>
      </c>
      <c r="Q3638" s="140">
        <v>6945074887.8383675</v>
      </c>
      <c r="R3638" s="140">
        <v>4108797571.9193149</v>
      </c>
      <c r="S3638" s="140">
        <v>2836277315.9190531</v>
      </c>
      <c r="T3638" s="140">
        <v>0</v>
      </c>
      <c r="U3638" s="140">
        <v>0</v>
      </c>
      <c r="V3638" s="140">
        <v>0</v>
      </c>
      <c r="W3638" s="140">
        <v>0</v>
      </c>
      <c r="X3638" s="140">
        <v>0</v>
      </c>
      <c r="Y3638" s="140">
        <v>0</v>
      </c>
      <c r="Z3638" s="140">
        <v>212813583233.87338</v>
      </c>
      <c r="AA3638" s="140">
        <v>117885221881.61877</v>
      </c>
      <c r="AB3638" s="140">
        <v>101705300880.6364</v>
      </c>
      <c r="AC3638" s="140">
        <v>16179921000.98255</v>
      </c>
      <c r="AD3638" s="140">
        <v>94928361352.254608</v>
      </c>
      <c r="AE3638" s="140">
        <v>81899303401.508286</v>
      </c>
      <c r="AF3638" s="140">
        <v>13029057950.746353</v>
      </c>
      <c r="AG3638" s="140">
        <v>-21833728592.825012</v>
      </c>
      <c r="AH3638" s="140">
        <v>3391666</v>
      </c>
      <c r="AI3638" s="44"/>
      <c r="AK3638" s="44"/>
      <c r="AL3638" s="4"/>
    </row>
    <row r="3639" spans="1:38" x14ac:dyDescent="0.35">
      <c r="A3639" s="140" t="s">
        <v>198</v>
      </c>
      <c r="B3639" s="140" t="s">
        <v>199</v>
      </c>
      <c r="C3639" s="140" t="s">
        <v>281</v>
      </c>
      <c r="D3639" s="140" t="s">
        <v>11</v>
      </c>
      <c r="E3639" s="140" t="s">
        <v>535</v>
      </c>
      <c r="F3639" s="140">
        <v>2007</v>
      </c>
      <c r="G3639" s="140" t="s">
        <v>3046</v>
      </c>
      <c r="H3639" s="140">
        <v>322714258216.08563</v>
      </c>
      <c r="I3639" s="140">
        <v>82322221462.929657</v>
      </c>
      <c r="J3639" s="140">
        <v>21027302434.064651</v>
      </c>
      <c r="K3639" s="140">
        <v>21027302434.064651</v>
      </c>
      <c r="L3639" s="140">
        <v>753740218.26792836</v>
      </c>
      <c r="M3639" s="140">
        <v>7052000818.5477276</v>
      </c>
      <c r="N3639" s="140">
        <v>133647421.95058331</v>
      </c>
      <c r="O3639" s="140">
        <v>3156925975.0091786</v>
      </c>
      <c r="P3639" s="140">
        <v>2742749329.8417969</v>
      </c>
      <c r="Q3639" s="140">
        <v>7188238670.4474373</v>
      </c>
      <c r="R3639" s="140">
        <v>4357594850.4375877</v>
      </c>
      <c r="S3639" s="140">
        <v>2830643820.0098495</v>
      </c>
      <c r="T3639" s="140">
        <v>0</v>
      </c>
      <c r="U3639" s="140">
        <v>0</v>
      </c>
      <c r="V3639" s="140">
        <v>0</v>
      </c>
      <c r="W3639" s="140">
        <v>0</v>
      </c>
      <c r="X3639" s="140">
        <v>0</v>
      </c>
      <c r="Y3639" s="140">
        <v>0</v>
      </c>
      <c r="Z3639" s="140">
        <v>242006997222.90759</v>
      </c>
      <c r="AA3639" s="140">
        <v>130229542268.70804</v>
      </c>
      <c r="AB3639" s="140">
        <v>106696050801.21834</v>
      </c>
      <c r="AC3639" s="140">
        <v>23533491467.48962</v>
      </c>
      <c r="AD3639" s="140">
        <v>111777454954.19955</v>
      </c>
      <c r="AE3639" s="140">
        <v>91578399220.787552</v>
      </c>
      <c r="AF3639" s="140">
        <v>20199055733.411922</v>
      </c>
      <c r="AG3639" s="140">
        <v>-22642262903.816135</v>
      </c>
      <c r="AH3639" s="140">
        <v>3453675</v>
      </c>
      <c r="AI3639" s="44"/>
      <c r="AK3639" s="44"/>
      <c r="AL3639" s="4"/>
    </row>
    <row r="3640" spans="1:38" x14ac:dyDescent="0.35">
      <c r="A3640" s="140" t="s">
        <v>198</v>
      </c>
      <c r="B3640" s="140" t="s">
        <v>199</v>
      </c>
      <c r="C3640" s="140" t="s">
        <v>281</v>
      </c>
      <c r="D3640" s="140" t="s">
        <v>11</v>
      </c>
      <c r="E3640" s="140" t="s">
        <v>535</v>
      </c>
      <c r="F3640" s="140">
        <v>2008</v>
      </c>
      <c r="G3640" s="140" t="s">
        <v>3047</v>
      </c>
      <c r="H3640" s="140">
        <v>336606676619.59174</v>
      </c>
      <c r="I3640" s="140">
        <v>90124978268.268448</v>
      </c>
      <c r="J3640" s="140">
        <v>22971282293.607327</v>
      </c>
      <c r="K3640" s="140">
        <v>22971282293.607327</v>
      </c>
      <c r="L3640" s="140">
        <v>823986829.12089765</v>
      </c>
      <c r="M3640" s="140">
        <v>8628784285.3943634</v>
      </c>
      <c r="N3640" s="140">
        <v>126581797.56973848</v>
      </c>
      <c r="O3640" s="140">
        <v>3068039890.5750566</v>
      </c>
      <c r="P3640" s="140">
        <v>2802652760.0686297</v>
      </c>
      <c r="Q3640" s="140">
        <v>7521236730.8786411</v>
      </c>
      <c r="R3640" s="140">
        <v>4650324142.2875595</v>
      </c>
      <c r="S3640" s="140">
        <v>2870912588.5910811</v>
      </c>
      <c r="T3640" s="140">
        <v>0</v>
      </c>
      <c r="U3640" s="140">
        <v>0</v>
      </c>
      <c r="V3640" s="140">
        <v>0</v>
      </c>
      <c r="W3640" s="140">
        <v>0</v>
      </c>
      <c r="X3640" s="140">
        <v>0</v>
      </c>
      <c r="Y3640" s="140">
        <v>0</v>
      </c>
      <c r="Z3640" s="140">
        <v>246716473344.30865</v>
      </c>
      <c r="AA3640" s="140">
        <v>134641111471.02231</v>
      </c>
      <c r="AB3640" s="140">
        <v>112054095348.01222</v>
      </c>
      <c r="AC3640" s="140">
        <v>22587016123.010303</v>
      </c>
      <c r="AD3640" s="140">
        <v>112075361873.28635</v>
      </c>
      <c r="AE3640" s="140">
        <v>93273912761.89119</v>
      </c>
      <c r="AF3640" s="140">
        <v>18801449111.395336</v>
      </c>
      <c r="AG3640" s="140">
        <v>-23206057286.592693</v>
      </c>
      <c r="AH3640" s="140">
        <v>3516204</v>
      </c>
      <c r="AI3640" s="44"/>
      <c r="AK3640" s="44"/>
      <c r="AL3640" s="4"/>
    </row>
    <row r="3641" spans="1:38" x14ac:dyDescent="0.35">
      <c r="A3641" s="140" t="s">
        <v>198</v>
      </c>
      <c r="B3641" s="140" t="s">
        <v>199</v>
      </c>
      <c r="C3641" s="140" t="s">
        <v>281</v>
      </c>
      <c r="D3641" s="140" t="s">
        <v>11</v>
      </c>
      <c r="E3641" s="140" t="s">
        <v>535</v>
      </c>
      <c r="F3641" s="140">
        <v>2009</v>
      </c>
      <c r="G3641" s="140" t="s">
        <v>3048</v>
      </c>
      <c r="H3641" s="140">
        <v>329433665816.49347</v>
      </c>
      <c r="I3641" s="140">
        <v>97208872067.470978</v>
      </c>
      <c r="J3641" s="140">
        <v>22728440056.911121</v>
      </c>
      <c r="K3641" s="140">
        <v>22484182296.743835</v>
      </c>
      <c r="L3641" s="140">
        <v>876519846.17392373</v>
      </c>
      <c r="M3641" s="140">
        <v>8513519825.417469</v>
      </c>
      <c r="N3641" s="140">
        <v>119516197.69389266</v>
      </c>
      <c r="O3641" s="140">
        <v>2402663792.0636172</v>
      </c>
      <c r="P3641" s="140">
        <v>2783165683.1064343</v>
      </c>
      <c r="Q3641" s="140">
        <v>7788796952.2884979</v>
      </c>
      <c r="R3641" s="140">
        <v>4959005425.3599586</v>
      </c>
      <c r="S3641" s="140">
        <v>2829791526.9285398</v>
      </c>
      <c r="T3641" s="140">
        <v>244257760.16728544</v>
      </c>
      <c r="U3641" s="140">
        <v>0</v>
      </c>
      <c r="V3641" s="140">
        <v>0</v>
      </c>
      <c r="W3641" s="140">
        <v>0</v>
      </c>
      <c r="X3641" s="140">
        <v>0</v>
      </c>
      <c r="Y3641" s="140">
        <v>244257760.16728544</v>
      </c>
      <c r="Z3641" s="140">
        <v>232696445747.70905</v>
      </c>
      <c r="AA3641" s="140">
        <v>126594866822.64691</v>
      </c>
      <c r="AB3641" s="140">
        <v>106425606656.52013</v>
      </c>
      <c r="AC3641" s="140">
        <v>20169260166.126766</v>
      </c>
      <c r="AD3641" s="140">
        <v>106101578925.0618</v>
      </c>
      <c r="AE3641" s="140">
        <v>89197336256.404358</v>
      </c>
      <c r="AF3641" s="140">
        <v>16904242668.657513</v>
      </c>
      <c r="AG3641" s="140">
        <v>-23200092055.597778</v>
      </c>
      <c r="AH3641" s="140">
        <v>3579215</v>
      </c>
      <c r="AI3641" s="44"/>
      <c r="AK3641" s="44"/>
      <c r="AL3641" s="4"/>
    </row>
    <row r="3642" spans="1:38" x14ac:dyDescent="0.35">
      <c r="A3642" s="140" t="s">
        <v>198</v>
      </c>
      <c r="B3642" s="140" t="s">
        <v>199</v>
      </c>
      <c r="C3642" s="140" t="s">
        <v>281</v>
      </c>
      <c r="D3642" s="140" t="s">
        <v>11</v>
      </c>
      <c r="E3642" s="140" t="s">
        <v>535</v>
      </c>
      <c r="F3642" s="140">
        <v>2010</v>
      </c>
      <c r="G3642" s="140" t="s">
        <v>3049</v>
      </c>
      <c r="H3642" s="140">
        <v>334137231079.43646</v>
      </c>
      <c r="I3642" s="140">
        <v>105269503707.34171</v>
      </c>
      <c r="J3642" s="140">
        <v>22501358380.643898</v>
      </c>
      <c r="K3642" s="140">
        <v>22226276613.676323</v>
      </c>
      <c r="L3642" s="140">
        <v>1070687661.8213143</v>
      </c>
      <c r="M3642" s="140">
        <v>8788745420.0596943</v>
      </c>
      <c r="N3642" s="140">
        <v>112450573.31304784</v>
      </c>
      <c r="O3642" s="140">
        <v>995580265.62768638</v>
      </c>
      <c r="P3642" s="140">
        <v>3119465108.4183192</v>
      </c>
      <c r="Q3642" s="140">
        <v>8139347584.4362583</v>
      </c>
      <c r="R3642" s="140">
        <v>4991070042.8096561</v>
      </c>
      <c r="S3642" s="140">
        <v>3148277541.6266022</v>
      </c>
      <c r="T3642" s="140">
        <v>275081766.96757865</v>
      </c>
      <c r="U3642" s="140">
        <v>0</v>
      </c>
      <c r="V3642" s="140">
        <v>0</v>
      </c>
      <c r="W3642" s="140">
        <v>0</v>
      </c>
      <c r="X3642" s="140">
        <v>0</v>
      </c>
      <c r="Y3642" s="140">
        <v>275081766.96757865</v>
      </c>
      <c r="Z3642" s="140">
        <v>235595572874.23743</v>
      </c>
      <c r="AA3642" s="140">
        <v>128838554448.97563</v>
      </c>
      <c r="AB3642" s="140">
        <v>108595504248.49242</v>
      </c>
      <c r="AC3642" s="140">
        <v>20243050200.482967</v>
      </c>
      <c r="AD3642" s="140">
        <v>106757018425.2618</v>
      </c>
      <c r="AE3642" s="140">
        <v>89983408285.974594</v>
      </c>
      <c r="AF3642" s="140">
        <v>16773610139.287331</v>
      </c>
      <c r="AG3642" s="140">
        <v>-29229203882.786552</v>
      </c>
      <c r="AH3642" s="140">
        <v>3642687</v>
      </c>
      <c r="AI3642" s="44"/>
      <c r="AK3642" s="44"/>
      <c r="AL3642" s="4"/>
    </row>
    <row r="3643" spans="1:38" x14ac:dyDescent="0.35">
      <c r="A3643" s="140" t="s">
        <v>198</v>
      </c>
      <c r="B3643" s="140" t="s">
        <v>199</v>
      </c>
      <c r="C3643" s="140" t="s">
        <v>281</v>
      </c>
      <c r="D3643" s="140" t="s">
        <v>11</v>
      </c>
      <c r="E3643" s="140" t="s">
        <v>535</v>
      </c>
      <c r="F3643" s="140">
        <v>2011</v>
      </c>
      <c r="G3643" s="140" t="s">
        <v>3050</v>
      </c>
      <c r="H3643" s="140">
        <v>346459552962.67725</v>
      </c>
      <c r="I3643" s="140">
        <v>115043937282.37732</v>
      </c>
      <c r="J3643" s="140">
        <v>24442172090.195835</v>
      </c>
      <c r="K3643" s="140">
        <v>24040086770.453869</v>
      </c>
      <c r="L3643" s="140">
        <v>1156160310.798224</v>
      </c>
      <c r="M3643" s="140">
        <v>9650151069.0007744</v>
      </c>
      <c r="N3643" s="140">
        <v>128561360.39872642</v>
      </c>
      <c r="O3643" s="140">
        <v>959352016.63883114</v>
      </c>
      <c r="P3643" s="140">
        <v>3503056957.3180585</v>
      </c>
      <c r="Q3643" s="140">
        <v>8642805056.2992516</v>
      </c>
      <c r="R3643" s="140">
        <v>5127367889.4436846</v>
      </c>
      <c r="S3643" s="140">
        <v>3515437166.8555665</v>
      </c>
      <c r="T3643" s="140">
        <v>402085319.74196559</v>
      </c>
      <c r="U3643" s="140">
        <v>0</v>
      </c>
      <c r="V3643" s="140">
        <v>0</v>
      </c>
      <c r="W3643" s="140">
        <v>0</v>
      </c>
      <c r="X3643" s="140">
        <v>0</v>
      </c>
      <c r="Y3643" s="140">
        <v>402085319.74196559</v>
      </c>
      <c r="Z3643" s="140">
        <v>243064998884.38889</v>
      </c>
      <c r="AA3643" s="140">
        <v>135477561815.94612</v>
      </c>
      <c r="AB3643" s="140">
        <v>115502427509.38783</v>
      </c>
      <c r="AC3643" s="140">
        <v>19975134306.558331</v>
      </c>
      <c r="AD3643" s="140">
        <v>107587437068.44276</v>
      </c>
      <c r="AE3643" s="140">
        <v>91724489165.231064</v>
      </c>
      <c r="AF3643" s="140">
        <v>15862947903.212059</v>
      </c>
      <c r="AG3643" s="140">
        <v>-36091555294.284851</v>
      </c>
      <c r="AH3643" s="140">
        <v>3706483</v>
      </c>
      <c r="AI3643" s="44"/>
      <c r="AK3643" s="44"/>
      <c r="AL3643" s="4"/>
    </row>
    <row r="3644" spans="1:38" x14ac:dyDescent="0.35">
      <c r="A3644" s="140" t="s">
        <v>198</v>
      </c>
      <c r="B3644" s="140" t="s">
        <v>199</v>
      </c>
      <c r="C3644" s="140" t="s">
        <v>281</v>
      </c>
      <c r="D3644" s="140" t="s">
        <v>11</v>
      </c>
      <c r="E3644" s="140" t="s">
        <v>535</v>
      </c>
      <c r="F3644" s="140">
        <v>2012</v>
      </c>
      <c r="G3644" s="140" t="s">
        <v>3051</v>
      </c>
      <c r="H3644" s="140">
        <v>377078411563.03699</v>
      </c>
      <c r="I3644" s="140">
        <v>128154111775.53809</v>
      </c>
      <c r="J3644" s="140">
        <v>24924519653.639015</v>
      </c>
      <c r="K3644" s="140">
        <v>24424482033.725151</v>
      </c>
      <c r="L3644" s="140">
        <v>1216957209.378073</v>
      </c>
      <c r="M3644" s="140">
        <v>9611094228.7240772</v>
      </c>
      <c r="N3644" s="140">
        <v>144672147.48440501</v>
      </c>
      <c r="O3644" s="140">
        <v>770114337.04407656</v>
      </c>
      <c r="P3644" s="140">
        <v>3763470373.0635128</v>
      </c>
      <c r="Q3644" s="140">
        <v>8918173738.0310097</v>
      </c>
      <c r="R3644" s="140">
        <v>5162622128.4607658</v>
      </c>
      <c r="S3644" s="140">
        <v>3755551609.5702443</v>
      </c>
      <c r="T3644" s="140">
        <v>500037619.91385943</v>
      </c>
      <c r="U3644" s="140">
        <v>0</v>
      </c>
      <c r="V3644" s="140">
        <v>0</v>
      </c>
      <c r="W3644" s="140">
        <v>0</v>
      </c>
      <c r="X3644" s="140">
        <v>0</v>
      </c>
      <c r="Y3644" s="140">
        <v>500037619.91385943</v>
      </c>
      <c r="Z3644" s="140">
        <v>260038544244.15308</v>
      </c>
      <c r="AA3644" s="140">
        <v>141349119091.62436</v>
      </c>
      <c r="AB3644" s="140">
        <v>121834315534.17438</v>
      </c>
      <c r="AC3644" s="140">
        <v>19514803557.450062</v>
      </c>
      <c r="AD3644" s="140">
        <v>118689425152.52873</v>
      </c>
      <c r="AE3644" s="140">
        <v>102303042053.12714</v>
      </c>
      <c r="AF3644" s="140">
        <v>16386383099.401403</v>
      </c>
      <c r="AG3644" s="140">
        <v>-36038764110.293152</v>
      </c>
      <c r="AH3644" s="140">
        <v>3770624</v>
      </c>
      <c r="AI3644" s="44"/>
      <c r="AK3644" s="44"/>
      <c r="AL3644" s="4"/>
    </row>
    <row r="3645" spans="1:38" x14ac:dyDescent="0.35">
      <c r="A3645" s="140" t="s">
        <v>198</v>
      </c>
      <c r="B3645" s="140" t="s">
        <v>199</v>
      </c>
      <c r="C3645" s="140" t="s">
        <v>281</v>
      </c>
      <c r="D3645" s="140" t="s">
        <v>11</v>
      </c>
      <c r="E3645" s="140" t="s">
        <v>535</v>
      </c>
      <c r="F3645" s="140">
        <v>2013</v>
      </c>
      <c r="G3645" s="140" t="s">
        <v>3052</v>
      </c>
      <c r="H3645" s="140">
        <v>398628668640.68042</v>
      </c>
      <c r="I3645" s="140">
        <v>145099816060.82349</v>
      </c>
      <c r="J3645" s="140">
        <v>26440588897.766521</v>
      </c>
      <c r="K3645" s="140">
        <v>25945300189.645195</v>
      </c>
      <c r="L3645" s="140">
        <v>1299200133.7131357</v>
      </c>
      <c r="M3645" s="140">
        <v>10042517390.012127</v>
      </c>
      <c r="N3645" s="140">
        <v>160782910.06508458</v>
      </c>
      <c r="O3645" s="140">
        <v>1765186846.8842764</v>
      </c>
      <c r="P3645" s="140">
        <v>3884527836.8079495</v>
      </c>
      <c r="Q3645" s="140">
        <v>8793085072.1626205</v>
      </c>
      <c r="R3645" s="140">
        <v>4938387840.6102257</v>
      </c>
      <c r="S3645" s="140">
        <v>3854697231.5523953</v>
      </c>
      <c r="T3645" s="140">
        <v>495288708.1213268</v>
      </c>
      <c r="U3645" s="140">
        <v>0</v>
      </c>
      <c r="V3645" s="140">
        <v>0</v>
      </c>
      <c r="W3645" s="140">
        <v>0</v>
      </c>
      <c r="X3645" s="140">
        <v>0</v>
      </c>
      <c r="Y3645" s="140">
        <v>495288708.1213268</v>
      </c>
      <c r="Z3645" s="140">
        <v>266843940645.50879</v>
      </c>
      <c r="AA3645" s="140">
        <v>146613555790.8403</v>
      </c>
      <c r="AB3645" s="140">
        <v>126169396539.36421</v>
      </c>
      <c r="AC3645" s="140">
        <v>20444159251.47578</v>
      </c>
      <c r="AD3645" s="140">
        <v>120230384854.66849</v>
      </c>
      <c r="AE3645" s="140">
        <v>103465160646.19435</v>
      </c>
      <c r="AF3645" s="140">
        <v>16765224208.47414</v>
      </c>
      <c r="AG3645" s="140">
        <v>-39755676963.418312</v>
      </c>
      <c r="AH3645" s="140">
        <v>3835437</v>
      </c>
      <c r="AI3645" s="44"/>
      <c r="AK3645" s="44"/>
      <c r="AL3645" s="4"/>
    </row>
    <row r="3646" spans="1:38" x14ac:dyDescent="0.35">
      <c r="A3646" s="140" t="s">
        <v>198</v>
      </c>
      <c r="B3646" s="140" t="s">
        <v>199</v>
      </c>
      <c r="C3646" s="140" t="s">
        <v>281</v>
      </c>
      <c r="D3646" s="140" t="s">
        <v>11</v>
      </c>
      <c r="E3646" s="140" t="s">
        <v>535</v>
      </c>
      <c r="F3646" s="140">
        <v>2014</v>
      </c>
      <c r="G3646" s="140" t="s">
        <v>3053</v>
      </c>
      <c r="H3646" s="140">
        <v>416758321069.28906</v>
      </c>
      <c r="I3646" s="140">
        <v>163743355236.49704</v>
      </c>
      <c r="J3646" s="140">
        <v>26188902239.408737</v>
      </c>
      <c r="K3646" s="140">
        <v>25649244629.377254</v>
      </c>
      <c r="L3646" s="140">
        <v>1472194975.9513683</v>
      </c>
      <c r="M3646" s="140">
        <v>10084458046.885946</v>
      </c>
      <c r="N3646" s="140">
        <v>176893697.15076315</v>
      </c>
      <c r="O3646" s="140">
        <v>895327032.19508898</v>
      </c>
      <c r="P3646" s="140">
        <v>4086718558.4634233</v>
      </c>
      <c r="Q3646" s="140">
        <v>8933652318.7306633</v>
      </c>
      <c r="R3646" s="140">
        <v>4900848261.5847025</v>
      </c>
      <c r="S3646" s="140">
        <v>4032804057.1459603</v>
      </c>
      <c r="T3646" s="140">
        <v>539657610.03148365</v>
      </c>
      <c r="U3646" s="140">
        <v>0</v>
      </c>
      <c r="V3646" s="140">
        <v>0</v>
      </c>
      <c r="W3646" s="140">
        <v>0</v>
      </c>
      <c r="X3646" s="140">
        <v>0</v>
      </c>
      <c r="Y3646" s="140">
        <v>539657610.03148365</v>
      </c>
      <c r="Z3646" s="140">
        <v>268962355221.51575</v>
      </c>
      <c r="AA3646" s="140">
        <v>147747152066.3515</v>
      </c>
      <c r="AB3646" s="140">
        <v>127565568346.80493</v>
      </c>
      <c r="AC3646" s="140">
        <v>20181583719.546368</v>
      </c>
      <c r="AD3646" s="140">
        <v>121215203155.16425</v>
      </c>
      <c r="AE3646" s="140">
        <v>104657762038.06499</v>
      </c>
      <c r="AF3646" s="140">
        <v>16557441117.099575</v>
      </c>
      <c r="AG3646" s="140">
        <v>-42136291628.132431</v>
      </c>
      <c r="AH3646" s="140">
        <v>3901315</v>
      </c>
      <c r="AI3646" s="44"/>
      <c r="AK3646" s="44"/>
      <c r="AL3646" s="4"/>
    </row>
    <row r="3647" spans="1:38" x14ac:dyDescent="0.35">
      <c r="A3647" s="140" t="s">
        <v>198</v>
      </c>
      <c r="B3647" s="140" t="s">
        <v>199</v>
      </c>
      <c r="C3647" s="140" t="s">
        <v>281</v>
      </c>
      <c r="D3647" s="140" t="s">
        <v>11</v>
      </c>
      <c r="E3647" s="140" t="s">
        <v>535</v>
      </c>
      <c r="F3647" s="140">
        <v>2015</v>
      </c>
      <c r="G3647" s="140" t="s">
        <v>3054</v>
      </c>
      <c r="H3647" s="140">
        <v>444987685335.03918</v>
      </c>
      <c r="I3647" s="140">
        <v>183587700892.0603</v>
      </c>
      <c r="J3647" s="140">
        <v>25216615828.754234</v>
      </c>
      <c r="K3647" s="140">
        <v>24696083007.350464</v>
      </c>
      <c r="L3647" s="140">
        <v>1429799182.7528534</v>
      </c>
      <c r="M3647" s="140">
        <v>9934325723.6292133</v>
      </c>
      <c r="N3647" s="140">
        <v>193004484.23644173</v>
      </c>
      <c r="O3647" s="140">
        <v>301541130.46307486</v>
      </c>
      <c r="P3647" s="140">
        <v>3982767969.5185928</v>
      </c>
      <c r="Q3647" s="140">
        <v>8854644516.7502861</v>
      </c>
      <c r="R3647" s="140">
        <v>4954754254.9153166</v>
      </c>
      <c r="S3647" s="140">
        <v>3899890261.8349686</v>
      </c>
      <c r="T3647" s="140">
        <v>520532821.40377188</v>
      </c>
      <c r="U3647" s="140">
        <v>0</v>
      </c>
      <c r="V3647" s="140">
        <v>0</v>
      </c>
      <c r="W3647" s="140">
        <v>0</v>
      </c>
      <c r="X3647" s="140">
        <v>0</v>
      </c>
      <c r="Y3647" s="140">
        <v>520532821.40377188</v>
      </c>
      <c r="Z3647" s="140">
        <v>284433307475.31915</v>
      </c>
      <c r="AA3647" s="140">
        <v>156363121470.03064</v>
      </c>
      <c r="AB3647" s="140">
        <v>135227256480.69478</v>
      </c>
      <c r="AC3647" s="140">
        <v>21135864989.335461</v>
      </c>
      <c r="AD3647" s="140">
        <v>128070186005.28848</v>
      </c>
      <c r="AE3647" s="140">
        <v>110758724484.70476</v>
      </c>
      <c r="AF3647" s="140">
        <v>17311461520.584171</v>
      </c>
      <c r="AG3647" s="140">
        <v>-48249938861.094467</v>
      </c>
      <c r="AH3647" s="140">
        <v>3968487</v>
      </c>
      <c r="AI3647" s="44"/>
      <c r="AK3647" s="44"/>
      <c r="AL3647" s="4"/>
    </row>
    <row r="3648" spans="1:38" x14ac:dyDescent="0.35">
      <c r="A3648" s="140" t="s">
        <v>198</v>
      </c>
      <c r="B3648" s="140" t="s">
        <v>199</v>
      </c>
      <c r="C3648" s="140" t="s">
        <v>281</v>
      </c>
      <c r="D3648" s="140" t="s">
        <v>11</v>
      </c>
      <c r="E3648" s="140" t="s">
        <v>535</v>
      </c>
      <c r="F3648" s="140">
        <v>2016</v>
      </c>
      <c r="G3648" s="140" t="s">
        <v>3055</v>
      </c>
      <c r="H3648" s="140">
        <v>471161316415.99469</v>
      </c>
      <c r="I3648" s="140">
        <v>204963347779.40588</v>
      </c>
      <c r="J3648" s="140">
        <v>25068988823.120506</v>
      </c>
      <c r="K3648" s="140">
        <v>24673566743.068115</v>
      </c>
      <c r="L3648" s="140">
        <v>1491948297.3179069</v>
      </c>
      <c r="M3648" s="140">
        <v>10208718640.13435</v>
      </c>
      <c r="N3648" s="140">
        <v>209115271.32212034</v>
      </c>
      <c r="O3648" s="140">
        <v>284756556.39973116</v>
      </c>
      <c r="P3648" s="140">
        <v>3825677497.1451087</v>
      </c>
      <c r="Q3648" s="140">
        <v>8653350480.7488976</v>
      </c>
      <c r="R3648" s="140">
        <v>4935973550.2343006</v>
      </c>
      <c r="S3648" s="140">
        <v>3717376930.5145974</v>
      </c>
      <c r="T3648" s="140">
        <v>395422080.05239439</v>
      </c>
      <c r="U3648" s="140">
        <v>0</v>
      </c>
      <c r="V3648" s="140">
        <v>0</v>
      </c>
      <c r="W3648" s="140">
        <v>0</v>
      </c>
      <c r="X3648" s="140">
        <v>0</v>
      </c>
      <c r="Y3648" s="140">
        <v>395422080.05239439</v>
      </c>
      <c r="Z3648" s="140">
        <v>296334739393.00696</v>
      </c>
      <c r="AA3648" s="140">
        <v>163817287741.53918</v>
      </c>
      <c r="AB3648" s="140">
        <v>141412393920.71594</v>
      </c>
      <c r="AC3648" s="140">
        <v>22404893820.823692</v>
      </c>
      <c r="AD3648" s="140">
        <v>132517451651.46773</v>
      </c>
      <c r="AE3648" s="140">
        <v>114393360631.58922</v>
      </c>
      <c r="AF3648" s="140">
        <v>18124091019.878403</v>
      </c>
      <c r="AG3648" s="140">
        <v>-55205759579.538612</v>
      </c>
      <c r="AH3648" s="140">
        <v>4037078</v>
      </c>
      <c r="AI3648" s="44"/>
      <c r="AK3648" s="44"/>
      <c r="AL3648" s="4"/>
    </row>
    <row r="3649" spans="1:38" x14ac:dyDescent="0.35">
      <c r="A3649" s="140" t="s">
        <v>198</v>
      </c>
      <c r="B3649" s="140" t="s">
        <v>199</v>
      </c>
      <c r="C3649" s="140" t="s">
        <v>281</v>
      </c>
      <c r="D3649" s="140" t="s">
        <v>11</v>
      </c>
      <c r="E3649" s="140" t="s">
        <v>535</v>
      </c>
      <c r="F3649" s="140">
        <v>2017</v>
      </c>
      <c r="G3649" s="140" t="s">
        <v>3056</v>
      </c>
      <c r="H3649" s="140">
        <v>507735562206.0896</v>
      </c>
      <c r="I3649" s="140">
        <v>227083681473.04449</v>
      </c>
      <c r="J3649" s="140">
        <v>25281146481.033249</v>
      </c>
      <c r="K3649" s="140">
        <v>25037385825.118652</v>
      </c>
      <c r="L3649" s="140">
        <v>1559098355.1497602</v>
      </c>
      <c r="M3649" s="140">
        <v>10499811658.752235</v>
      </c>
      <c r="N3649" s="140">
        <v>225226058.40779892</v>
      </c>
      <c r="O3649" s="140">
        <v>281687851.70223504</v>
      </c>
      <c r="P3649" s="140">
        <v>3821480813.3520765</v>
      </c>
      <c r="Q3649" s="140">
        <v>8650081087.7545433</v>
      </c>
      <c r="R3649" s="140">
        <v>4918905539.0486031</v>
      </c>
      <c r="S3649" s="140">
        <v>3731175548.7059398</v>
      </c>
      <c r="T3649" s="140">
        <v>243760655.91459718</v>
      </c>
      <c r="U3649" s="140">
        <v>0</v>
      </c>
      <c r="V3649" s="140">
        <v>0</v>
      </c>
      <c r="W3649" s="140">
        <v>0</v>
      </c>
      <c r="X3649" s="140">
        <v>0</v>
      </c>
      <c r="Y3649" s="140">
        <v>243760655.91459718</v>
      </c>
      <c r="Z3649" s="140">
        <v>315539502073.96814</v>
      </c>
      <c r="AA3649" s="140">
        <v>163385454867.15344</v>
      </c>
      <c r="AB3649" s="140">
        <v>141039621783.03458</v>
      </c>
      <c r="AC3649" s="140">
        <v>22345833084.119137</v>
      </c>
      <c r="AD3649" s="140">
        <v>152154047206.8147</v>
      </c>
      <c r="AE3649" s="140">
        <v>131344306555.65822</v>
      </c>
      <c r="AF3649" s="140">
        <v>20809740651.156288</v>
      </c>
      <c r="AG3649" s="140">
        <v>-60168767821.956223</v>
      </c>
      <c r="AH3649" s="140">
        <v>4106771</v>
      </c>
      <c r="AI3649" s="44"/>
      <c r="AK3649" s="44"/>
      <c r="AL3649" s="4"/>
    </row>
    <row r="3650" spans="1:38" x14ac:dyDescent="0.35">
      <c r="A3650" s="140" t="s">
        <v>198</v>
      </c>
      <c r="B3650" s="140" t="s">
        <v>199</v>
      </c>
      <c r="C3650" s="140" t="s">
        <v>281</v>
      </c>
      <c r="D3650" s="140" t="s">
        <v>11</v>
      </c>
      <c r="E3650" s="140" t="s">
        <v>535</v>
      </c>
      <c r="F3650" s="140">
        <v>2018</v>
      </c>
      <c r="G3650" s="140" t="s">
        <v>3057</v>
      </c>
      <c r="H3650" s="140">
        <v>542767856241.07416</v>
      </c>
      <c r="I3650" s="140">
        <v>250685432744.23438</v>
      </c>
      <c r="J3650" s="140">
        <v>24283944612.51012</v>
      </c>
      <c r="K3650" s="140">
        <v>24130605394.644836</v>
      </c>
      <c r="L3650" s="140">
        <v>1551374600.7682185</v>
      </c>
      <c r="M3650" s="140">
        <v>9498747485.8830719</v>
      </c>
      <c r="N3650" s="140">
        <v>241336820.98847848</v>
      </c>
      <c r="O3650" s="140">
        <v>337497874.18810236</v>
      </c>
      <c r="P3650" s="140">
        <v>3880930616.1880002</v>
      </c>
      <c r="Q3650" s="140">
        <v>8620717996.6289635</v>
      </c>
      <c r="R3650" s="140">
        <v>4812992728.7187347</v>
      </c>
      <c r="S3650" s="140">
        <v>3807725267.9102297</v>
      </c>
      <c r="T3650" s="140">
        <v>153339217.86528522</v>
      </c>
      <c r="U3650" s="140">
        <v>0</v>
      </c>
      <c r="V3650" s="140">
        <v>0</v>
      </c>
      <c r="W3650" s="140">
        <v>0</v>
      </c>
      <c r="X3650" s="140">
        <v>0</v>
      </c>
      <c r="Y3650" s="140">
        <v>153339217.86528522</v>
      </c>
      <c r="Z3650" s="140">
        <v>333741798884.32971</v>
      </c>
      <c r="AA3650" s="140">
        <v>185796752581.22751</v>
      </c>
      <c r="AB3650" s="140">
        <v>160385780569.50732</v>
      </c>
      <c r="AC3650" s="140">
        <v>25410972011.720768</v>
      </c>
      <c r="AD3650" s="140">
        <v>147945046303.10153</v>
      </c>
      <c r="AE3650" s="140">
        <v>127710960514.99138</v>
      </c>
      <c r="AF3650" s="140">
        <v>20234085788.110161</v>
      </c>
      <c r="AG3650" s="140">
        <v>-65943320000.000008</v>
      </c>
      <c r="AH3650" s="140">
        <v>4176873</v>
      </c>
      <c r="AI3650" s="44"/>
      <c r="AK3650" s="44"/>
      <c r="AL3650" s="4"/>
    </row>
    <row r="3651" spans="1:38" x14ac:dyDescent="0.35">
      <c r="A3651" s="140" t="s">
        <v>204</v>
      </c>
      <c r="B3651" s="140" t="s">
        <v>205</v>
      </c>
      <c r="C3651" s="140" t="s">
        <v>6</v>
      </c>
      <c r="D3651" s="140" t="s">
        <v>11</v>
      </c>
      <c r="E3651" s="140" t="s">
        <v>535</v>
      </c>
      <c r="F3651" s="140">
        <v>1995</v>
      </c>
      <c r="G3651" s="140" t="s">
        <v>3058</v>
      </c>
      <c r="H3651" s="140">
        <v>999227318380.84607</v>
      </c>
      <c r="I3651" s="140">
        <v>246278841778.52008</v>
      </c>
      <c r="J3651" s="140">
        <v>343590906873.69598</v>
      </c>
      <c r="K3651" s="140">
        <v>322454903433.05878</v>
      </c>
      <c r="L3651" s="140">
        <v>5188438517.19944</v>
      </c>
      <c r="M3651" s="140">
        <v>46147742704.527344</v>
      </c>
      <c r="N3651" s="140">
        <v>5238850.2206041338</v>
      </c>
      <c r="O3651" s="140">
        <v>214981587389.47385</v>
      </c>
      <c r="P3651" s="140">
        <v>9258948587.2945938</v>
      </c>
      <c r="Q3651" s="140">
        <v>46872947384.342911</v>
      </c>
      <c r="R3651" s="140">
        <v>26135965329.611473</v>
      </c>
      <c r="S3651" s="140">
        <v>20736982054.731438</v>
      </c>
      <c r="T3651" s="140">
        <v>21136003440.637184</v>
      </c>
      <c r="U3651" s="140">
        <v>10129756648.581835</v>
      </c>
      <c r="V3651" s="140">
        <v>9941014979.6355858</v>
      </c>
      <c r="W3651" s="140">
        <v>185438297.6735478</v>
      </c>
      <c r="X3651" s="140">
        <v>3303371.2727003442</v>
      </c>
      <c r="Y3651" s="140">
        <v>11006246792.055351</v>
      </c>
      <c r="Z3651" s="140">
        <v>451456766635.69427</v>
      </c>
      <c r="AA3651" s="140">
        <v>278290150300.21179</v>
      </c>
      <c r="AB3651" s="140">
        <v>255002266031.14514</v>
      </c>
      <c r="AC3651" s="140">
        <v>23287884269.066441</v>
      </c>
      <c r="AD3651" s="140">
        <v>173166616335.48254</v>
      </c>
      <c r="AE3651" s="140">
        <v>158675682624.26022</v>
      </c>
      <c r="AF3651" s="140">
        <v>14490933711.222641</v>
      </c>
      <c r="AG3651" s="140">
        <v>-42099196907.064133</v>
      </c>
      <c r="AH3651" s="140">
        <v>24299160</v>
      </c>
      <c r="AI3651" s="44"/>
      <c r="AK3651" s="44"/>
      <c r="AL3651" s="4"/>
    </row>
    <row r="3652" spans="1:38" x14ac:dyDescent="0.35">
      <c r="A3652" s="140" t="s">
        <v>204</v>
      </c>
      <c r="B3652" s="140" t="s">
        <v>205</v>
      </c>
      <c r="C3652" s="140" t="s">
        <v>6</v>
      </c>
      <c r="D3652" s="140" t="s">
        <v>11</v>
      </c>
      <c r="E3652" s="140" t="s">
        <v>535</v>
      </c>
      <c r="F3652" s="140">
        <v>1996</v>
      </c>
      <c r="G3652" s="140" t="s">
        <v>3059</v>
      </c>
      <c r="H3652" s="140">
        <v>1055235047627.7653</v>
      </c>
      <c r="I3652" s="140">
        <v>256898045657.33551</v>
      </c>
      <c r="J3652" s="140">
        <v>373967362499.07666</v>
      </c>
      <c r="K3652" s="140">
        <v>352912735228.99896</v>
      </c>
      <c r="L3652" s="140">
        <v>5125420958.7169638</v>
      </c>
      <c r="M3652" s="140">
        <v>46980521672.440475</v>
      </c>
      <c r="N3652" s="140">
        <v>5602161.3357359087</v>
      </c>
      <c r="O3652" s="140">
        <v>243480001678.92844</v>
      </c>
      <c r="P3652" s="140">
        <v>9483909422.8460674</v>
      </c>
      <c r="Q3652" s="140">
        <v>47837279334.731262</v>
      </c>
      <c r="R3652" s="140">
        <v>27362659750.204811</v>
      </c>
      <c r="S3652" s="140">
        <v>20474619584.526447</v>
      </c>
      <c r="T3652" s="140">
        <v>21054627270.077721</v>
      </c>
      <c r="U3652" s="140">
        <v>10670604800.596281</v>
      </c>
      <c r="V3652" s="140">
        <v>10493638789.240034</v>
      </c>
      <c r="W3652" s="140">
        <v>175653297.37968779</v>
      </c>
      <c r="X3652" s="140">
        <v>1312713.976557771</v>
      </c>
      <c r="Y3652" s="140">
        <v>10384022469.481438</v>
      </c>
      <c r="Z3652" s="140">
        <v>466422537688.00446</v>
      </c>
      <c r="AA3652" s="140">
        <v>287506669520.45392</v>
      </c>
      <c r="AB3652" s="140">
        <v>259531975347.60321</v>
      </c>
      <c r="AC3652" s="140">
        <v>27974694172.850868</v>
      </c>
      <c r="AD3652" s="140">
        <v>178915868167.55057</v>
      </c>
      <c r="AE3652" s="140">
        <v>161507170473.66516</v>
      </c>
      <c r="AF3652" s="140">
        <v>17408697693.885151</v>
      </c>
      <c r="AG3652" s="140">
        <v>-42052898216.65136</v>
      </c>
      <c r="AH3652" s="140">
        <v>24753824</v>
      </c>
      <c r="AI3652" s="44"/>
      <c r="AK3652" s="44"/>
      <c r="AL3652" s="4"/>
    </row>
    <row r="3653" spans="1:38" x14ac:dyDescent="0.35">
      <c r="A3653" s="140" t="s">
        <v>204</v>
      </c>
      <c r="B3653" s="140" t="s">
        <v>205</v>
      </c>
      <c r="C3653" s="140" t="s">
        <v>6</v>
      </c>
      <c r="D3653" s="140" t="s">
        <v>11</v>
      </c>
      <c r="E3653" s="140" t="s">
        <v>535</v>
      </c>
      <c r="F3653" s="140">
        <v>1997</v>
      </c>
      <c r="G3653" s="140" t="s">
        <v>3060</v>
      </c>
      <c r="H3653" s="140">
        <v>1051647419012.7556</v>
      </c>
      <c r="I3653" s="140">
        <v>270313325477.57852</v>
      </c>
      <c r="J3653" s="140">
        <v>322559400427.81714</v>
      </c>
      <c r="K3653" s="140">
        <v>296614908910.25873</v>
      </c>
      <c r="L3653" s="140">
        <v>5184269663.7089205</v>
      </c>
      <c r="M3653" s="140">
        <v>48657447175.911392</v>
      </c>
      <c r="N3653" s="140">
        <v>5965472.4508676846</v>
      </c>
      <c r="O3653" s="140">
        <v>182993155749.33972</v>
      </c>
      <c r="P3653" s="140">
        <v>9934003350.4525146</v>
      </c>
      <c r="Q3653" s="140">
        <v>49840067498.395309</v>
      </c>
      <c r="R3653" s="140">
        <v>29133610303.80687</v>
      </c>
      <c r="S3653" s="140">
        <v>20706457194.58844</v>
      </c>
      <c r="T3653" s="140">
        <v>25944491517.558441</v>
      </c>
      <c r="U3653" s="140">
        <v>10545793231.506834</v>
      </c>
      <c r="V3653" s="140">
        <v>10380318574.382133</v>
      </c>
      <c r="W3653" s="140">
        <v>165014013.60804036</v>
      </c>
      <c r="X3653" s="140">
        <v>460643.51666116162</v>
      </c>
      <c r="Y3653" s="140">
        <v>15398698286.051609</v>
      </c>
      <c r="Z3653" s="140">
        <v>495828786750.41278</v>
      </c>
      <c r="AA3653" s="140">
        <v>305974115823.45599</v>
      </c>
      <c r="AB3653" s="140">
        <v>267904796708.04712</v>
      </c>
      <c r="AC3653" s="140">
        <v>38069319115.409126</v>
      </c>
      <c r="AD3653" s="140">
        <v>189854670926.95682</v>
      </c>
      <c r="AE3653" s="140">
        <v>166232940593.27225</v>
      </c>
      <c r="AF3653" s="140">
        <v>23621730333.684753</v>
      </c>
      <c r="AG3653" s="140">
        <v>-37054093643.052971</v>
      </c>
      <c r="AH3653" s="140">
        <v>25210954</v>
      </c>
      <c r="AI3653" s="44"/>
      <c r="AK3653" s="44"/>
      <c r="AL3653" s="4"/>
    </row>
    <row r="3654" spans="1:38" x14ac:dyDescent="0.35">
      <c r="A3654" s="140" t="s">
        <v>204</v>
      </c>
      <c r="B3654" s="140" t="s">
        <v>205</v>
      </c>
      <c r="C3654" s="140" t="s">
        <v>6</v>
      </c>
      <c r="D3654" s="140" t="s">
        <v>11</v>
      </c>
      <c r="E3654" s="140" t="s">
        <v>535</v>
      </c>
      <c r="F3654" s="140">
        <v>1998</v>
      </c>
      <c r="G3654" s="140" t="s">
        <v>3061</v>
      </c>
      <c r="H3654" s="140">
        <v>925757339414.85352</v>
      </c>
      <c r="I3654" s="140">
        <v>282881135351.36597</v>
      </c>
      <c r="J3654" s="140">
        <v>201672308182.17676</v>
      </c>
      <c r="K3654" s="140">
        <v>175128282747.05518</v>
      </c>
      <c r="L3654" s="140">
        <v>5193963612.5803003</v>
      </c>
      <c r="M3654" s="140">
        <v>48613475816.136101</v>
      </c>
      <c r="N3654" s="140">
        <v>6328808.0709984573</v>
      </c>
      <c r="O3654" s="140">
        <v>58285106007.724457</v>
      </c>
      <c r="P3654" s="140">
        <v>10409245165.022388</v>
      </c>
      <c r="Q3654" s="140">
        <v>52620163337.520943</v>
      </c>
      <c r="R3654" s="140">
        <v>31640075414.857918</v>
      </c>
      <c r="S3654" s="140">
        <v>20980087922.663025</v>
      </c>
      <c r="T3654" s="140">
        <v>26544025435.121544</v>
      </c>
      <c r="U3654" s="140">
        <v>10759150159.805077</v>
      </c>
      <c r="V3654" s="140">
        <v>10604254965.766903</v>
      </c>
      <c r="W3654" s="140">
        <v>154434550.52151254</v>
      </c>
      <c r="X3654" s="140">
        <v>460643.51666116162</v>
      </c>
      <c r="Y3654" s="140">
        <v>15784875275.316465</v>
      </c>
      <c r="Z3654" s="140">
        <v>483360532950.79236</v>
      </c>
      <c r="AA3654" s="140">
        <v>297455781625.9231</v>
      </c>
      <c r="AB3654" s="140">
        <v>264366270915.57681</v>
      </c>
      <c r="AC3654" s="140">
        <v>33089510710.345924</v>
      </c>
      <c r="AD3654" s="140">
        <v>185904751324.86932</v>
      </c>
      <c r="AE3654" s="140">
        <v>165224375820.16821</v>
      </c>
      <c r="AF3654" s="140">
        <v>20680375504.701103</v>
      </c>
      <c r="AG3654" s="140">
        <v>-42156637069.481277</v>
      </c>
      <c r="AH3654" s="140">
        <v>25658062</v>
      </c>
      <c r="AI3654" s="44"/>
      <c r="AK3654" s="44"/>
      <c r="AL3654" s="4"/>
    </row>
    <row r="3655" spans="1:38" x14ac:dyDescent="0.35">
      <c r="A3655" s="140" t="s">
        <v>204</v>
      </c>
      <c r="B3655" s="140" t="s">
        <v>205</v>
      </c>
      <c r="C3655" s="140" t="s">
        <v>6</v>
      </c>
      <c r="D3655" s="140" t="s">
        <v>11</v>
      </c>
      <c r="E3655" s="140" t="s">
        <v>535</v>
      </c>
      <c r="F3655" s="140">
        <v>1999</v>
      </c>
      <c r="G3655" s="140" t="s">
        <v>3062</v>
      </c>
      <c r="H3655" s="140">
        <v>986767500597.84082</v>
      </c>
      <c r="I3655" s="140">
        <v>292364185078.0484</v>
      </c>
      <c r="J3655" s="140">
        <v>300797823327.05688</v>
      </c>
      <c r="K3655" s="140">
        <v>277949756722.58069</v>
      </c>
      <c r="L3655" s="140">
        <v>5162539502.0601969</v>
      </c>
      <c r="M3655" s="140">
        <v>48954396343.086487</v>
      </c>
      <c r="N3655" s="140">
        <v>6692119.1861302322</v>
      </c>
      <c r="O3655" s="140">
        <v>160408835287.46454</v>
      </c>
      <c r="P3655" s="140">
        <v>10504926495.053865</v>
      </c>
      <c r="Q3655" s="140">
        <v>52912366975.729431</v>
      </c>
      <c r="R3655" s="140">
        <v>32410552624.668022</v>
      </c>
      <c r="S3655" s="140">
        <v>20501814351.061409</v>
      </c>
      <c r="T3655" s="140">
        <v>22848066604.476212</v>
      </c>
      <c r="U3655" s="140">
        <v>11014251523.229637</v>
      </c>
      <c r="V3655" s="140">
        <v>10846672049.402882</v>
      </c>
      <c r="W3655" s="140">
        <v>167118830.31009451</v>
      </c>
      <c r="X3655" s="140">
        <v>460643.51666116162</v>
      </c>
      <c r="Y3655" s="140">
        <v>11833815081.246572</v>
      </c>
      <c r="Z3655" s="140">
        <v>441959983694.89331</v>
      </c>
      <c r="AA3655" s="140">
        <v>257068112975.51169</v>
      </c>
      <c r="AB3655" s="140">
        <v>230234920627.32297</v>
      </c>
      <c r="AC3655" s="140">
        <v>26833192348.189068</v>
      </c>
      <c r="AD3655" s="140">
        <v>184891870719.38165</v>
      </c>
      <c r="AE3655" s="140">
        <v>165592553222.53439</v>
      </c>
      <c r="AF3655" s="140">
        <v>19299317496.84671</v>
      </c>
      <c r="AG3655" s="140">
        <v>-48354491502.157547</v>
      </c>
      <c r="AH3655" s="140">
        <v>26078293</v>
      </c>
      <c r="AI3655" s="44"/>
      <c r="AK3655" s="44"/>
      <c r="AL3655" s="4"/>
    </row>
    <row r="3656" spans="1:38" x14ac:dyDescent="0.35">
      <c r="A3656" s="140" t="s">
        <v>204</v>
      </c>
      <c r="B3656" s="140" t="s">
        <v>205</v>
      </c>
      <c r="C3656" s="140" t="s">
        <v>6</v>
      </c>
      <c r="D3656" s="140" t="s">
        <v>11</v>
      </c>
      <c r="E3656" s="140" t="s">
        <v>535</v>
      </c>
      <c r="F3656" s="140">
        <v>2000</v>
      </c>
      <c r="G3656" s="140" t="s">
        <v>3063</v>
      </c>
      <c r="H3656" s="140">
        <v>1090843923089.573</v>
      </c>
      <c r="I3656" s="140">
        <v>300466371398.02795</v>
      </c>
      <c r="J3656" s="140">
        <v>363923483406.78387</v>
      </c>
      <c r="K3656" s="140">
        <v>340241814746.05621</v>
      </c>
      <c r="L3656" s="140">
        <v>4978164004.388937</v>
      </c>
      <c r="M3656" s="140">
        <v>49405131595.000092</v>
      </c>
      <c r="N3656" s="140">
        <v>7055430.301262008</v>
      </c>
      <c r="O3656" s="140">
        <v>223030274138.61124</v>
      </c>
      <c r="P3656" s="140">
        <v>10311399695.427156</v>
      </c>
      <c r="Q3656" s="140">
        <v>52509789882.327477</v>
      </c>
      <c r="R3656" s="140">
        <v>32998359463.748154</v>
      </c>
      <c r="S3656" s="140">
        <v>19511430418.579323</v>
      </c>
      <c r="T3656" s="140">
        <v>23681668660.727646</v>
      </c>
      <c r="U3656" s="140">
        <v>13302647201.019459</v>
      </c>
      <c r="V3656" s="140">
        <v>13110474306.494864</v>
      </c>
      <c r="W3656" s="140">
        <v>192150666.32093117</v>
      </c>
      <c r="X3656" s="140">
        <v>22228.203664187728</v>
      </c>
      <c r="Y3656" s="140">
        <v>10379021459.708189</v>
      </c>
      <c r="Z3656" s="140">
        <v>475052712573.50153</v>
      </c>
      <c r="AA3656" s="140">
        <v>301743273802.40656</v>
      </c>
      <c r="AB3656" s="140">
        <v>264496836142.61676</v>
      </c>
      <c r="AC3656" s="140">
        <v>37246437659.789818</v>
      </c>
      <c r="AD3656" s="140">
        <v>173309438771.09491</v>
      </c>
      <c r="AE3656" s="140">
        <v>151916553601.87051</v>
      </c>
      <c r="AF3656" s="140">
        <v>21392885169.224403</v>
      </c>
      <c r="AG3656" s="140">
        <v>-48598644288.740242</v>
      </c>
      <c r="AH3656" s="140">
        <v>26459944</v>
      </c>
      <c r="AI3656" s="44"/>
      <c r="AK3656" s="44"/>
      <c r="AL3656" s="4"/>
    </row>
    <row r="3657" spans="1:38" x14ac:dyDescent="0.35">
      <c r="A3657" s="140" t="s">
        <v>204</v>
      </c>
      <c r="B3657" s="140" t="s">
        <v>205</v>
      </c>
      <c r="C3657" s="140" t="s">
        <v>6</v>
      </c>
      <c r="D3657" s="140" t="s">
        <v>11</v>
      </c>
      <c r="E3657" s="140" t="s">
        <v>535</v>
      </c>
      <c r="F3657" s="140">
        <v>2001</v>
      </c>
      <c r="G3657" s="140" t="s">
        <v>3064</v>
      </c>
      <c r="H3657" s="140">
        <v>1102137708738.5801</v>
      </c>
      <c r="I3657" s="140">
        <v>306840668320.12714</v>
      </c>
      <c r="J3657" s="140">
        <v>292133567163.15735</v>
      </c>
      <c r="K3657" s="140">
        <v>266523492920.28406</v>
      </c>
      <c r="L3657" s="140">
        <v>4937590224.8204975</v>
      </c>
      <c r="M3657" s="140">
        <v>49369158336.163933</v>
      </c>
      <c r="N3657" s="140">
        <v>7418765.9213927807</v>
      </c>
      <c r="O3657" s="140">
        <v>147661172907.37268</v>
      </c>
      <c r="P3657" s="140">
        <v>12291252714.156006</v>
      </c>
      <c r="Q3657" s="140">
        <v>52256899971.849564</v>
      </c>
      <c r="R3657" s="140">
        <v>33323280893.221634</v>
      </c>
      <c r="S3657" s="140">
        <v>18933619078.627934</v>
      </c>
      <c r="T3657" s="140">
        <v>25610074242.87326</v>
      </c>
      <c r="U3657" s="140">
        <v>14283833250.742346</v>
      </c>
      <c r="V3657" s="140">
        <v>14060536277.398806</v>
      </c>
      <c r="W3657" s="140">
        <v>222943708.48216584</v>
      </c>
      <c r="X3657" s="140">
        <v>353264.86137476866</v>
      </c>
      <c r="Y3657" s="140">
        <v>11326240992.130913</v>
      </c>
      <c r="Z3657" s="140">
        <v>551924231913.22217</v>
      </c>
      <c r="AA3657" s="140">
        <v>356375971981.37054</v>
      </c>
      <c r="AB3657" s="140">
        <v>320648437058.3338</v>
      </c>
      <c r="AC3657" s="140">
        <v>35727534923.036301</v>
      </c>
      <c r="AD3657" s="140">
        <v>195548259931.85162</v>
      </c>
      <c r="AE3657" s="140">
        <v>175944083906.7088</v>
      </c>
      <c r="AF3657" s="140">
        <v>19604176025.143021</v>
      </c>
      <c r="AG3657" s="140">
        <v>-48760758657.92646</v>
      </c>
      <c r="AH3657" s="140">
        <v>26799285</v>
      </c>
      <c r="AI3657" s="44"/>
      <c r="AK3657" s="44"/>
      <c r="AL3657" s="4"/>
    </row>
    <row r="3658" spans="1:38" x14ac:dyDescent="0.35">
      <c r="A3658" s="140" t="s">
        <v>204</v>
      </c>
      <c r="B3658" s="140" t="s">
        <v>205</v>
      </c>
      <c r="C3658" s="140" t="s">
        <v>6</v>
      </c>
      <c r="D3658" s="140" t="s">
        <v>11</v>
      </c>
      <c r="E3658" s="140" t="s">
        <v>535</v>
      </c>
      <c r="F3658" s="140">
        <v>2002</v>
      </c>
      <c r="G3658" s="140" t="s">
        <v>3065</v>
      </c>
      <c r="H3658" s="140">
        <v>1233773787797.9883</v>
      </c>
      <c r="I3658" s="140">
        <v>313344662651.53662</v>
      </c>
      <c r="J3658" s="140">
        <v>339463128437.38531</v>
      </c>
      <c r="K3658" s="140">
        <v>316111354173.27258</v>
      </c>
      <c r="L3658" s="140">
        <v>4806071490.3041687</v>
      </c>
      <c r="M3658" s="140">
        <v>50413171971.652756</v>
      </c>
      <c r="N3658" s="140">
        <v>7782077.0365245556</v>
      </c>
      <c r="O3658" s="140">
        <v>196685316989.31381</v>
      </c>
      <c r="P3658" s="140">
        <v>13892177891.751564</v>
      </c>
      <c r="Q3658" s="140">
        <v>50306833753.213745</v>
      </c>
      <c r="R3658" s="140">
        <v>32235876246.088264</v>
      </c>
      <c r="S3658" s="140">
        <v>18070957507.125484</v>
      </c>
      <c r="T3658" s="140">
        <v>23351774264.112709</v>
      </c>
      <c r="U3658" s="140">
        <v>14747398429.845284</v>
      </c>
      <c r="V3658" s="140">
        <v>14475287870.051708</v>
      </c>
      <c r="W3658" s="140">
        <v>271757294.93220109</v>
      </c>
      <c r="X3658" s="140">
        <v>353264.86137476866</v>
      </c>
      <c r="Y3658" s="140">
        <v>8604375834.2674236</v>
      </c>
      <c r="Z3658" s="140">
        <v>631323172494.6687</v>
      </c>
      <c r="AA3658" s="140">
        <v>404643272007.45215</v>
      </c>
      <c r="AB3658" s="140">
        <v>362466911965.66644</v>
      </c>
      <c r="AC3658" s="140">
        <v>42176360041.785965</v>
      </c>
      <c r="AD3658" s="140">
        <v>226679900487.21561</v>
      </c>
      <c r="AE3658" s="140">
        <v>203052834974.04269</v>
      </c>
      <c r="AF3658" s="140">
        <v>23627065513.173729</v>
      </c>
      <c r="AG3658" s="140">
        <v>-50357175785.602371</v>
      </c>
      <c r="AH3658" s="140">
        <v>27100968</v>
      </c>
      <c r="AI3658" s="44"/>
      <c r="AK3658" s="44"/>
      <c r="AL3658" s="4"/>
    </row>
    <row r="3659" spans="1:38" x14ac:dyDescent="0.35">
      <c r="A3659" s="140" t="s">
        <v>204</v>
      </c>
      <c r="B3659" s="140" t="s">
        <v>205</v>
      </c>
      <c r="C3659" s="140" t="s">
        <v>6</v>
      </c>
      <c r="D3659" s="140" t="s">
        <v>11</v>
      </c>
      <c r="E3659" s="140" t="s">
        <v>535</v>
      </c>
      <c r="F3659" s="140">
        <v>2003</v>
      </c>
      <c r="G3659" s="140" t="s">
        <v>3066</v>
      </c>
      <c r="H3659" s="140">
        <v>1112052391646.7825</v>
      </c>
      <c r="I3659" s="140">
        <v>320952527274.50018</v>
      </c>
      <c r="J3659" s="140">
        <v>234837997706.93634</v>
      </c>
      <c r="K3659" s="140">
        <v>202857868651.89124</v>
      </c>
      <c r="L3659" s="140">
        <v>4587141483.566927</v>
      </c>
      <c r="M3659" s="140">
        <v>56649586312.860184</v>
      </c>
      <c r="N3659" s="140">
        <v>8145412.6566553283</v>
      </c>
      <c r="O3659" s="140">
        <v>77224872313.535294</v>
      </c>
      <c r="P3659" s="140">
        <v>15415562484.615173</v>
      </c>
      <c r="Q3659" s="140">
        <v>48972560644.656998</v>
      </c>
      <c r="R3659" s="140">
        <v>31597794088.700039</v>
      </c>
      <c r="S3659" s="140">
        <v>17374766555.956963</v>
      </c>
      <c r="T3659" s="140">
        <v>31980129055.045128</v>
      </c>
      <c r="U3659" s="140">
        <v>17149086807.448843</v>
      </c>
      <c r="V3659" s="140">
        <v>16830207834.369871</v>
      </c>
      <c r="W3659" s="140">
        <v>318523921.14667791</v>
      </c>
      <c r="X3659" s="140">
        <v>355051.93229571421</v>
      </c>
      <c r="Y3659" s="140">
        <v>14831042247.596283</v>
      </c>
      <c r="Z3659" s="140">
        <v>606337100761.74939</v>
      </c>
      <c r="AA3659" s="140">
        <v>385920867903.96259</v>
      </c>
      <c r="AB3659" s="140">
        <v>346400979277.05963</v>
      </c>
      <c r="AC3659" s="140">
        <v>39519888626.903259</v>
      </c>
      <c r="AD3659" s="140">
        <v>220416232857.7868</v>
      </c>
      <c r="AE3659" s="140">
        <v>197844701493.30759</v>
      </c>
      <c r="AF3659" s="140">
        <v>22571531364.479206</v>
      </c>
      <c r="AG3659" s="140">
        <v>-50075234096.403412</v>
      </c>
      <c r="AH3659" s="140">
        <v>27372226</v>
      </c>
      <c r="AI3659" s="44"/>
      <c r="AK3659" s="44"/>
      <c r="AL3659" s="4"/>
    </row>
    <row r="3660" spans="1:38" x14ac:dyDescent="0.35">
      <c r="A3660" s="140" t="s">
        <v>204</v>
      </c>
      <c r="B3660" s="140" t="s">
        <v>205</v>
      </c>
      <c r="C3660" s="140" t="s">
        <v>6</v>
      </c>
      <c r="D3660" s="140" t="s">
        <v>11</v>
      </c>
      <c r="E3660" s="140" t="s">
        <v>535</v>
      </c>
      <c r="F3660" s="140">
        <v>2004</v>
      </c>
      <c r="G3660" s="140" t="s">
        <v>3067</v>
      </c>
      <c r="H3660" s="140">
        <v>1326693074172.334</v>
      </c>
      <c r="I3660" s="140">
        <v>329863566547.39624</v>
      </c>
      <c r="J3660" s="140">
        <v>375179863574.05743</v>
      </c>
      <c r="K3660" s="140">
        <v>326640317261.8111</v>
      </c>
      <c r="L3660" s="140">
        <v>4461357058.397541</v>
      </c>
      <c r="M3660" s="140">
        <v>57712714359.741409</v>
      </c>
      <c r="N3660" s="140">
        <v>8508723.7717871033</v>
      </c>
      <c r="O3660" s="140">
        <v>197360924545.36877</v>
      </c>
      <c r="P3660" s="140">
        <v>17413544078.863445</v>
      </c>
      <c r="Q3660" s="140">
        <v>49683268495.668121</v>
      </c>
      <c r="R3660" s="140">
        <v>32350069579.343903</v>
      </c>
      <c r="S3660" s="140">
        <v>17333198916.324223</v>
      </c>
      <c r="T3660" s="140">
        <v>48539546312.246384</v>
      </c>
      <c r="U3660" s="140">
        <v>21118987095.019203</v>
      </c>
      <c r="V3660" s="140">
        <v>20712071522.207901</v>
      </c>
      <c r="W3660" s="140">
        <v>402167260.50378859</v>
      </c>
      <c r="X3660" s="140">
        <v>4748312.3075149087</v>
      </c>
      <c r="Y3660" s="140">
        <v>27420559217.227177</v>
      </c>
      <c r="Z3660" s="140">
        <v>666355027610.87769</v>
      </c>
      <c r="AA3660" s="140">
        <v>415276828601.68726</v>
      </c>
      <c r="AB3660" s="140">
        <v>358340486989.2287</v>
      </c>
      <c r="AC3660" s="140">
        <v>56936341612.457886</v>
      </c>
      <c r="AD3660" s="140">
        <v>251078199009.19156</v>
      </c>
      <c r="AE3660" s="140">
        <v>216654236183.32507</v>
      </c>
      <c r="AF3660" s="140">
        <v>34423962825.865952</v>
      </c>
      <c r="AG3660" s="140">
        <v>-44705383559.997658</v>
      </c>
      <c r="AH3660" s="140">
        <v>27624213</v>
      </c>
      <c r="AI3660" s="44"/>
      <c r="AK3660" s="44"/>
      <c r="AL3660" s="4"/>
    </row>
    <row r="3661" spans="1:38" x14ac:dyDescent="0.35">
      <c r="A3661" s="140" t="s">
        <v>204</v>
      </c>
      <c r="B3661" s="140" t="s">
        <v>205</v>
      </c>
      <c r="C3661" s="140" t="s">
        <v>6</v>
      </c>
      <c r="D3661" s="140" t="s">
        <v>11</v>
      </c>
      <c r="E3661" s="140" t="s">
        <v>535</v>
      </c>
      <c r="F3661" s="140">
        <v>2005</v>
      </c>
      <c r="G3661" s="140" t="s">
        <v>3068</v>
      </c>
      <c r="H3661" s="140">
        <v>1305194084639.7314</v>
      </c>
      <c r="I3661" s="140">
        <v>340714946676.09833</v>
      </c>
      <c r="J3661" s="140">
        <v>304094356172.25165</v>
      </c>
      <c r="K3661" s="140">
        <v>237812132717.98486</v>
      </c>
      <c r="L3661" s="140">
        <v>4400947706.0607777</v>
      </c>
      <c r="M3661" s="140">
        <v>59458481920.732948</v>
      </c>
      <c r="N3661" s="140">
        <v>8872034.88691888</v>
      </c>
      <c r="O3661" s="140">
        <v>104133150997.13873</v>
      </c>
      <c r="P3661" s="140">
        <v>19722095136.064121</v>
      </c>
      <c r="Q3661" s="140">
        <v>50088584923.101372</v>
      </c>
      <c r="R3661" s="140">
        <v>32495654859.651474</v>
      </c>
      <c r="S3661" s="140">
        <v>17592930063.449898</v>
      </c>
      <c r="T3661" s="140">
        <v>66282223454.266693</v>
      </c>
      <c r="U3661" s="140">
        <v>22727880118.517048</v>
      </c>
      <c r="V3661" s="140">
        <v>22085384792.831001</v>
      </c>
      <c r="W3661" s="140">
        <v>633027436.05160081</v>
      </c>
      <c r="X3661" s="140">
        <v>9467889.6344461776</v>
      </c>
      <c r="Y3661" s="140">
        <v>43554343335.749641</v>
      </c>
      <c r="Z3661" s="140">
        <v>700669442171.7804</v>
      </c>
      <c r="AA3661" s="140">
        <v>438781809592.80603</v>
      </c>
      <c r="AB3661" s="140">
        <v>364225426064.37183</v>
      </c>
      <c r="AC3661" s="140">
        <v>74556383528.433502</v>
      </c>
      <c r="AD3661" s="140">
        <v>261887632578.97543</v>
      </c>
      <c r="AE3661" s="140">
        <v>217388534510.09384</v>
      </c>
      <c r="AF3661" s="140">
        <v>44499098068.881477</v>
      </c>
      <c r="AG3661" s="140">
        <v>-40284660380.399002</v>
      </c>
      <c r="AH3661" s="140">
        <v>27866145</v>
      </c>
      <c r="AI3661" s="44"/>
      <c r="AK3661" s="44"/>
      <c r="AL3661" s="4"/>
    </row>
    <row r="3662" spans="1:38" x14ac:dyDescent="0.35">
      <c r="A3662" s="140" t="s">
        <v>204</v>
      </c>
      <c r="B3662" s="140" t="s">
        <v>205</v>
      </c>
      <c r="C3662" s="140" t="s">
        <v>6</v>
      </c>
      <c r="D3662" s="140" t="s">
        <v>11</v>
      </c>
      <c r="E3662" s="140" t="s">
        <v>535</v>
      </c>
      <c r="F3662" s="140">
        <v>2006</v>
      </c>
      <c r="G3662" s="140" t="s">
        <v>3069</v>
      </c>
      <c r="H3662" s="140">
        <v>1426981711110.8042</v>
      </c>
      <c r="I3662" s="140">
        <v>355289678598.7124</v>
      </c>
      <c r="J3662" s="140">
        <v>283213401699.47046</v>
      </c>
      <c r="K3662" s="140">
        <v>174556435776.55417</v>
      </c>
      <c r="L3662" s="140">
        <v>4714684306.6949234</v>
      </c>
      <c r="M3662" s="140">
        <v>61421708365.350464</v>
      </c>
      <c r="N3662" s="140">
        <v>9235370.5070496518</v>
      </c>
      <c r="O3662" s="140">
        <v>36406208748.125931</v>
      </c>
      <c r="P3662" s="140">
        <v>21683328051.347027</v>
      </c>
      <c r="Q3662" s="140">
        <v>50321270934.528809</v>
      </c>
      <c r="R3662" s="140">
        <v>32782407093.287113</v>
      </c>
      <c r="S3662" s="140">
        <v>17538863841.241699</v>
      </c>
      <c r="T3662" s="140">
        <v>108656965922.91623</v>
      </c>
      <c r="U3662" s="140">
        <v>26366363969.709774</v>
      </c>
      <c r="V3662" s="140">
        <v>25383228320.076702</v>
      </c>
      <c r="W3662" s="140">
        <v>962764493.97104466</v>
      </c>
      <c r="X3662" s="140">
        <v>20371155.662023701</v>
      </c>
      <c r="Y3662" s="140">
        <v>82290601953.206451</v>
      </c>
      <c r="Z3662" s="140">
        <v>824918402223.02002</v>
      </c>
      <c r="AA3662" s="140">
        <v>499231363015.08319</v>
      </c>
      <c r="AB3662" s="140">
        <v>393067663440.86414</v>
      </c>
      <c r="AC3662" s="140">
        <v>106163699574.21927</v>
      </c>
      <c r="AD3662" s="140">
        <v>325687039207.93677</v>
      </c>
      <c r="AE3662" s="140">
        <v>256428287560.46991</v>
      </c>
      <c r="AF3662" s="140">
        <v>69258751647.46759</v>
      </c>
      <c r="AG3662" s="140">
        <v>-36439771410.398735</v>
      </c>
      <c r="AH3662" s="140">
        <v>28102056</v>
      </c>
      <c r="AI3662" s="44"/>
      <c r="AK3662" s="44"/>
      <c r="AL3662" s="4"/>
    </row>
    <row r="3663" spans="1:38" x14ac:dyDescent="0.35">
      <c r="A3663" s="140" t="s">
        <v>204</v>
      </c>
      <c r="B3663" s="140" t="s">
        <v>205</v>
      </c>
      <c r="C3663" s="140" t="s">
        <v>6</v>
      </c>
      <c r="D3663" s="140" t="s">
        <v>11</v>
      </c>
      <c r="E3663" s="140" t="s">
        <v>535</v>
      </c>
      <c r="F3663" s="140">
        <v>2007</v>
      </c>
      <c r="G3663" s="140" t="s">
        <v>3070</v>
      </c>
      <c r="H3663" s="140">
        <v>1582750081730.3162</v>
      </c>
      <c r="I3663" s="140">
        <v>374904575670.5434</v>
      </c>
      <c r="J3663" s="140">
        <v>290367408487.91656</v>
      </c>
      <c r="K3663" s="140">
        <v>127546869215.77887</v>
      </c>
      <c r="L3663" s="140">
        <v>5151558700.7961664</v>
      </c>
      <c r="M3663" s="140">
        <v>46700441880.070053</v>
      </c>
      <c r="N3663" s="140">
        <v>9598681.6221814267</v>
      </c>
      <c r="O3663" s="140">
        <v>170555263.46378225</v>
      </c>
      <c r="P3663" s="140">
        <v>23637108544.743061</v>
      </c>
      <c r="Q3663" s="140">
        <v>51877606145.083641</v>
      </c>
      <c r="R3663" s="140">
        <v>34375619112.767525</v>
      </c>
      <c r="S3663" s="140">
        <v>17501987032.316116</v>
      </c>
      <c r="T3663" s="140">
        <v>162820539272.13763</v>
      </c>
      <c r="U3663" s="140">
        <v>29822557508.266338</v>
      </c>
      <c r="V3663" s="140">
        <v>28309734620.896378</v>
      </c>
      <c r="W3663" s="140">
        <v>1472018288.1553597</v>
      </c>
      <c r="X3663" s="140">
        <v>40804599.214598536</v>
      </c>
      <c r="Y3663" s="140">
        <v>132997981763.87131</v>
      </c>
      <c r="Z3663" s="140">
        <v>959271688372.28857</v>
      </c>
      <c r="AA3663" s="140">
        <v>556576265458.46387</v>
      </c>
      <c r="AB3663" s="140">
        <v>431669909612.10999</v>
      </c>
      <c r="AC3663" s="140">
        <v>124906355846.35405</v>
      </c>
      <c r="AD3663" s="140">
        <v>402695422913.82343</v>
      </c>
      <c r="AE3663" s="140">
        <v>312322870374.70465</v>
      </c>
      <c r="AF3663" s="140">
        <v>90372552539.119736</v>
      </c>
      <c r="AG3663" s="140">
        <v>-41793590800.432327</v>
      </c>
      <c r="AH3663" s="140">
        <v>28333052</v>
      </c>
      <c r="AI3663" s="44"/>
      <c r="AK3663" s="44"/>
      <c r="AL3663" s="4"/>
    </row>
    <row r="3664" spans="1:38" x14ac:dyDescent="0.35">
      <c r="A3664" s="140" t="s">
        <v>204</v>
      </c>
      <c r="B3664" s="140" t="s">
        <v>205</v>
      </c>
      <c r="C3664" s="140" t="s">
        <v>6</v>
      </c>
      <c r="D3664" s="140" t="s">
        <v>11</v>
      </c>
      <c r="E3664" s="140" t="s">
        <v>535</v>
      </c>
      <c r="F3664" s="140">
        <v>2008</v>
      </c>
      <c r="G3664" s="140" t="s">
        <v>3071</v>
      </c>
      <c r="H3664" s="140">
        <v>1720119014787.8594</v>
      </c>
      <c r="I3664" s="140">
        <v>401789593607.78833</v>
      </c>
      <c r="J3664" s="140">
        <v>346096681226.00586</v>
      </c>
      <c r="K3664" s="140">
        <v>134773656279.10411</v>
      </c>
      <c r="L3664" s="140">
        <v>5577608908.7597303</v>
      </c>
      <c r="M3664" s="140">
        <v>48035340282.489151</v>
      </c>
      <c r="N3664" s="140">
        <v>9961992.7373132035</v>
      </c>
      <c r="O3664" s="140">
        <v>0</v>
      </c>
      <c r="P3664" s="140">
        <v>26250695533.864773</v>
      </c>
      <c r="Q3664" s="140">
        <v>54900049561.253143</v>
      </c>
      <c r="R3664" s="140">
        <v>36966164573.612206</v>
      </c>
      <c r="S3664" s="140">
        <v>17933884987.640934</v>
      </c>
      <c r="T3664" s="140">
        <v>211323024946.90179</v>
      </c>
      <c r="U3664" s="140">
        <v>34794367434.131149</v>
      </c>
      <c r="V3664" s="140">
        <v>32454803667.959652</v>
      </c>
      <c r="W3664" s="140">
        <v>2230631195.2717552</v>
      </c>
      <c r="X3664" s="140">
        <v>108932570.8997416</v>
      </c>
      <c r="Y3664" s="140">
        <v>176528657512.77063</v>
      </c>
      <c r="Z3664" s="140">
        <v>1009895988966.8873</v>
      </c>
      <c r="AA3664" s="140">
        <v>609845142925.71484</v>
      </c>
      <c r="AB3664" s="140">
        <v>469992051509.44037</v>
      </c>
      <c r="AC3664" s="140">
        <v>139853091416.27539</v>
      </c>
      <c r="AD3664" s="140">
        <v>400050846041.17249</v>
      </c>
      <c r="AE3664" s="140">
        <v>308308953543.44135</v>
      </c>
      <c r="AF3664" s="140">
        <v>91741892497.73082</v>
      </c>
      <c r="AG3664" s="140">
        <v>-37663249012.822502</v>
      </c>
      <c r="AH3664" s="140">
        <v>28562317</v>
      </c>
      <c r="AI3664" s="44"/>
      <c r="AK3664" s="44"/>
      <c r="AL3664" s="4"/>
    </row>
    <row r="3665" spans="1:38" x14ac:dyDescent="0.35">
      <c r="A3665" s="140" t="s">
        <v>204</v>
      </c>
      <c r="B3665" s="140" t="s">
        <v>205</v>
      </c>
      <c r="C3665" s="140" t="s">
        <v>6</v>
      </c>
      <c r="D3665" s="140" t="s">
        <v>11</v>
      </c>
      <c r="E3665" s="140" t="s">
        <v>535</v>
      </c>
      <c r="F3665" s="140">
        <v>2009</v>
      </c>
      <c r="G3665" s="140" t="s">
        <v>3072</v>
      </c>
      <c r="H3665" s="140">
        <v>1832256319220.8738</v>
      </c>
      <c r="I3665" s="140">
        <v>425859076086.172</v>
      </c>
      <c r="J3665" s="140">
        <v>397862217204.48145</v>
      </c>
      <c r="K3665" s="140">
        <v>140980152385.64078</v>
      </c>
      <c r="L3665" s="140">
        <v>5790587000.3717489</v>
      </c>
      <c r="M3665" s="140">
        <v>47432221402.302284</v>
      </c>
      <c r="N3665" s="140">
        <v>10325328.357443975</v>
      </c>
      <c r="O3665" s="140">
        <v>0</v>
      </c>
      <c r="P3665" s="140">
        <v>29341803050.483158</v>
      </c>
      <c r="Q3665" s="140">
        <v>58405215604.126129</v>
      </c>
      <c r="R3665" s="140">
        <v>39786670961.801056</v>
      </c>
      <c r="S3665" s="140">
        <v>18618544642.325069</v>
      </c>
      <c r="T3665" s="140">
        <v>256882064818.84067</v>
      </c>
      <c r="U3665" s="140">
        <v>35776343937.041412</v>
      </c>
      <c r="V3665" s="140">
        <v>32643612047.813431</v>
      </c>
      <c r="W3665" s="140">
        <v>2995733948.4338083</v>
      </c>
      <c r="X3665" s="140">
        <v>136997940.794173</v>
      </c>
      <c r="Y3665" s="140">
        <v>221105720881.79926</v>
      </c>
      <c r="Z3665" s="140">
        <v>1051911070931.6924</v>
      </c>
      <c r="AA3665" s="140">
        <v>634994813055.6084</v>
      </c>
      <c r="AB3665" s="140">
        <v>480263417226.2276</v>
      </c>
      <c r="AC3665" s="140">
        <v>154731395829.38071</v>
      </c>
      <c r="AD3665" s="140">
        <v>416916257876.08405</v>
      </c>
      <c r="AE3665" s="140">
        <v>315324822483.55664</v>
      </c>
      <c r="AF3665" s="140">
        <v>101591435392.5265</v>
      </c>
      <c r="AG3665" s="140">
        <v>-43376045001.471893</v>
      </c>
      <c r="AH3665" s="140">
        <v>28792655</v>
      </c>
      <c r="AI3665" s="44"/>
      <c r="AK3665" s="44"/>
      <c r="AL3665" s="4"/>
    </row>
    <row r="3666" spans="1:38" x14ac:dyDescent="0.35">
      <c r="A3666" s="140" t="s">
        <v>204</v>
      </c>
      <c r="B3666" s="140" t="s">
        <v>205</v>
      </c>
      <c r="C3666" s="140" t="s">
        <v>6</v>
      </c>
      <c r="D3666" s="140" t="s">
        <v>11</v>
      </c>
      <c r="E3666" s="140" t="s">
        <v>535</v>
      </c>
      <c r="F3666" s="140">
        <v>2010</v>
      </c>
      <c r="G3666" s="140" t="s">
        <v>3073</v>
      </c>
      <c r="H3666" s="140">
        <v>1921976087464.0828</v>
      </c>
      <c r="I3666" s="140">
        <v>457082282828.07959</v>
      </c>
      <c r="J3666" s="140">
        <v>443080201274.17322</v>
      </c>
      <c r="K3666" s="140">
        <v>151808746252.29388</v>
      </c>
      <c r="L3666" s="140">
        <v>6722944726.5216932</v>
      </c>
      <c r="M3666" s="140">
        <v>46878122691.315956</v>
      </c>
      <c r="N3666" s="140">
        <v>10688639.472575752</v>
      </c>
      <c r="O3666" s="140">
        <v>4266213999.6004872</v>
      </c>
      <c r="P3666" s="140">
        <v>32218146310.895149</v>
      </c>
      <c r="Q3666" s="140">
        <v>61712629884.488007</v>
      </c>
      <c r="R3666" s="140">
        <v>42616343946.860954</v>
      </c>
      <c r="S3666" s="140">
        <v>19096285937.627056</v>
      </c>
      <c r="T3666" s="140">
        <v>291271455021.87933</v>
      </c>
      <c r="U3666" s="140">
        <v>36047772659.337296</v>
      </c>
      <c r="V3666" s="140">
        <v>32307995243.106659</v>
      </c>
      <c r="W3666" s="140">
        <v>3589174866.842936</v>
      </c>
      <c r="X3666" s="140">
        <v>150602549.38770342</v>
      </c>
      <c r="Y3666" s="140">
        <v>255223682362.54205</v>
      </c>
      <c r="Z3666" s="140">
        <v>1070180715835.1636</v>
      </c>
      <c r="AA3666" s="140">
        <v>641911810726.51892</v>
      </c>
      <c r="AB3666" s="140">
        <v>489388537009.38837</v>
      </c>
      <c r="AC3666" s="140">
        <v>152523273717.13034</v>
      </c>
      <c r="AD3666" s="140">
        <v>428268905108.64612</v>
      </c>
      <c r="AE3666" s="140">
        <v>326508859029.27722</v>
      </c>
      <c r="AF3666" s="140">
        <v>101760046079.36894</v>
      </c>
      <c r="AG3666" s="140">
        <v>-48367112473.333923</v>
      </c>
      <c r="AH3666" s="140">
        <v>29027674</v>
      </c>
      <c r="AI3666" s="44"/>
      <c r="AK3666" s="44"/>
      <c r="AL3666" s="4"/>
    </row>
    <row r="3667" spans="1:38" x14ac:dyDescent="0.35">
      <c r="A3667" s="140" t="s">
        <v>204</v>
      </c>
      <c r="B3667" s="140" t="s">
        <v>205</v>
      </c>
      <c r="C3667" s="140" t="s">
        <v>6</v>
      </c>
      <c r="D3667" s="140" t="s">
        <v>11</v>
      </c>
      <c r="E3667" s="140" t="s">
        <v>535</v>
      </c>
      <c r="F3667" s="140">
        <v>2011</v>
      </c>
      <c r="G3667" s="140" t="s">
        <v>3074</v>
      </c>
      <c r="H3667" s="140">
        <v>2049248611228.1719</v>
      </c>
      <c r="I3667" s="140">
        <v>491115709536.56573</v>
      </c>
      <c r="J3667" s="140">
        <v>465591817610.38531</v>
      </c>
      <c r="K3667" s="140">
        <v>155810447735.43805</v>
      </c>
      <c r="L3667" s="140">
        <v>7037456983.7204866</v>
      </c>
      <c r="M3667" s="140">
        <v>46936477274.595047</v>
      </c>
      <c r="N3667" s="140">
        <v>12259998.028269125</v>
      </c>
      <c r="O3667" s="140">
        <v>0</v>
      </c>
      <c r="P3667" s="140">
        <v>35387620621.889282</v>
      </c>
      <c r="Q3667" s="140">
        <v>66436632857.204964</v>
      </c>
      <c r="R3667" s="140">
        <v>46747886194.538269</v>
      </c>
      <c r="S3667" s="140">
        <v>19688746662.666695</v>
      </c>
      <c r="T3667" s="140">
        <v>309781369874.94733</v>
      </c>
      <c r="U3667" s="140">
        <v>37863301376.927071</v>
      </c>
      <c r="V3667" s="140">
        <v>32670495227.006855</v>
      </c>
      <c r="W3667" s="140">
        <v>5003876016.7876253</v>
      </c>
      <c r="X3667" s="140">
        <v>188930133.13259438</v>
      </c>
      <c r="Y3667" s="140">
        <v>271918068498.02023</v>
      </c>
      <c r="Z3667" s="140">
        <v>1135438482748.666</v>
      </c>
      <c r="AA3667" s="140">
        <v>684187803679.2052</v>
      </c>
      <c r="AB3667" s="140">
        <v>525699174485.41315</v>
      </c>
      <c r="AC3667" s="140">
        <v>158488629193.79214</v>
      </c>
      <c r="AD3667" s="140">
        <v>451250679069.46075</v>
      </c>
      <c r="AE3667" s="140">
        <v>346720751520.47601</v>
      </c>
      <c r="AF3667" s="140">
        <v>104529927548.98491</v>
      </c>
      <c r="AG3667" s="140">
        <v>-42897398667.44532</v>
      </c>
      <c r="AH3667" s="140">
        <v>29264318</v>
      </c>
      <c r="AI3667" s="44"/>
      <c r="AK3667" s="44"/>
      <c r="AL3667" s="4"/>
    </row>
    <row r="3668" spans="1:38" x14ac:dyDescent="0.35">
      <c r="A3668" s="140" t="s">
        <v>204</v>
      </c>
      <c r="B3668" s="140" t="s">
        <v>205</v>
      </c>
      <c r="C3668" s="140" t="s">
        <v>6</v>
      </c>
      <c r="D3668" s="140" t="s">
        <v>11</v>
      </c>
      <c r="E3668" s="140" t="s">
        <v>535</v>
      </c>
      <c r="F3668" s="140">
        <v>2012</v>
      </c>
      <c r="G3668" s="140" t="s">
        <v>3075</v>
      </c>
      <c r="H3668" s="140">
        <v>2201865785705.6323</v>
      </c>
      <c r="I3668" s="140">
        <v>530738698233.86694</v>
      </c>
      <c r="J3668" s="140">
        <v>459496140831.95831</v>
      </c>
      <c r="K3668" s="140">
        <v>164217265177.35361</v>
      </c>
      <c r="L3668" s="140">
        <v>7107183452.1046724</v>
      </c>
      <c r="M3668" s="140">
        <v>48138305779.26413</v>
      </c>
      <c r="N3668" s="140">
        <v>13831381.088961497</v>
      </c>
      <c r="O3668" s="140">
        <v>0</v>
      </c>
      <c r="P3668" s="140">
        <v>39273113549.164131</v>
      </c>
      <c r="Q3668" s="140">
        <v>69684831015.73172</v>
      </c>
      <c r="R3668" s="140">
        <v>49086106306.094521</v>
      </c>
      <c r="S3668" s="140">
        <v>20598724709.637192</v>
      </c>
      <c r="T3668" s="140">
        <v>295278875654.60474</v>
      </c>
      <c r="U3668" s="140">
        <v>42344589025.788513</v>
      </c>
      <c r="V3668" s="140">
        <v>34413468773.360954</v>
      </c>
      <c r="W3668" s="140">
        <v>7726384075.2188873</v>
      </c>
      <c r="X3668" s="140">
        <v>204736177.20867476</v>
      </c>
      <c r="Y3668" s="140">
        <v>252934286628.81622</v>
      </c>
      <c r="Z3668" s="140">
        <v>1257849301462.8315</v>
      </c>
      <c r="AA3668" s="140">
        <v>736699605163.68945</v>
      </c>
      <c r="AB3668" s="140">
        <v>561165886100.38</v>
      </c>
      <c r="AC3668" s="140">
        <v>175533719063.30908</v>
      </c>
      <c r="AD3668" s="140">
        <v>521149696299.14203</v>
      </c>
      <c r="AE3668" s="140">
        <v>396975143009.1673</v>
      </c>
      <c r="AF3668" s="140">
        <v>124174553289.97536</v>
      </c>
      <c r="AG3668" s="140">
        <v>-46218354823.024292</v>
      </c>
      <c r="AH3668" s="140">
        <v>29506788</v>
      </c>
      <c r="AI3668" s="44"/>
      <c r="AK3668" s="44"/>
      <c r="AL3668" s="4"/>
    </row>
    <row r="3669" spans="1:38" x14ac:dyDescent="0.35">
      <c r="A3669" s="140" t="s">
        <v>204</v>
      </c>
      <c r="B3669" s="140" t="s">
        <v>205</v>
      </c>
      <c r="C3669" s="140" t="s">
        <v>6</v>
      </c>
      <c r="D3669" s="140" t="s">
        <v>11</v>
      </c>
      <c r="E3669" s="140" t="s">
        <v>535</v>
      </c>
      <c r="F3669" s="140">
        <v>2013</v>
      </c>
      <c r="G3669" s="140" t="s">
        <v>3076</v>
      </c>
      <c r="H3669" s="140">
        <v>2338415915052.9819</v>
      </c>
      <c r="I3669" s="140">
        <v>571480109626.52783</v>
      </c>
      <c r="J3669" s="140">
        <v>479110740272.08356</v>
      </c>
      <c r="K3669" s="140">
        <v>189493892803.98792</v>
      </c>
      <c r="L3669" s="140">
        <v>7393963356.1160135</v>
      </c>
      <c r="M3669" s="140">
        <v>48739174301.824844</v>
      </c>
      <c r="N3669" s="140">
        <v>15402739.644654872</v>
      </c>
      <c r="O3669" s="140">
        <v>18839789118.390896</v>
      </c>
      <c r="P3669" s="140">
        <v>43054680043.019455</v>
      </c>
      <c r="Q3669" s="140">
        <v>71450883244.992035</v>
      </c>
      <c r="R3669" s="140">
        <v>50172928612.728584</v>
      </c>
      <c r="S3669" s="140">
        <v>21277954632.263447</v>
      </c>
      <c r="T3669" s="140">
        <v>289616847468.09564</v>
      </c>
      <c r="U3669" s="140">
        <v>42779530404.281181</v>
      </c>
      <c r="V3669" s="140">
        <v>32711303521.616295</v>
      </c>
      <c r="W3669" s="140">
        <v>9907073430.7629318</v>
      </c>
      <c r="X3669" s="140">
        <v>161153451.9019562</v>
      </c>
      <c r="Y3669" s="140">
        <v>246837317063.81448</v>
      </c>
      <c r="Z3669" s="140">
        <v>1340035016628.9272</v>
      </c>
      <c r="AA3669" s="140">
        <v>771185099606.6748</v>
      </c>
      <c r="AB3669" s="140">
        <v>589998708428.50818</v>
      </c>
      <c r="AC3669" s="140">
        <v>181186391178.16565</v>
      </c>
      <c r="AD3669" s="140">
        <v>568849917022.25415</v>
      </c>
      <c r="AE3669" s="140">
        <v>435201246113.24896</v>
      </c>
      <c r="AF3669" s="140">
        <v>133648670909.00557</v>
      </c>
      <c r="AG3669" s="140">
        <v>-52209951474.557228</v>
      </c>
      <c r="AH3669" s="140">
        <v>29773987</v>
      </c>
      <c r="AI3669" s="44"/>
      <c r="AK3669" s="44"/>
      <c r="AL3669" s="4"/>
    </row>
    <row r="3670" spans="1:38" x14ac:dyDescent="0.35">
      <c r="A3670" s="140" t="s">
        <v>204</v>
      </c>
      <c r="B3670" s="140" t="s">
        <v>205</v>
      </c>
      <c r="C3670" s="140" t="s">
        <v>6</v>
      </c>
      <c r="D3670" s="140" t="s">
        <v>11</v>
      </c>
      <c r="E3670" s="140" t="s">
        <v>535</v>
      </c>
      <c r="F3670" s="140">
        <v>2014</v>
      </c>
      <c r="G3670" s="140" t="s">
        <v>3077</v>
      </c>
      <c r="H3670" s="140">
        <v>2448683155967.1772</v>
      </c>
      <c r="I3670" s="140">
        <v>609365405091.74072</v>
      </c>
      <c r="J3670" s="140">
        <v>483295361071.27454</v>
      </c>
      <c r="K3670" s="140">
        <v>178539390290.87195</v>
      </c>
      <c r="L3670" s="140">
        <v>8340968646.4641781</v>
      </c>
      <c r="M3670" s="140">
        <v>48690158734.400284</v>
      </c>
      <c r="N3670" s="140">
        <v>16974122.705347244</v>
      </c>
      <c r="O3670" s="140">
        <v>0</v>
      </c>
      <c r="P3670" s="140">
        <v>47056270716.410675</v>
      </c>
      <c r="Q3670" s="140">
        <v>74435018070.891449</v>
      </c>
      <c r="R3670" s="140">
        <v>52452226208.700562</v>
      </c>
      <c r="S3670" s="140">
        <v>21982791862.190895</v>
      </c>
      <c r="T3670" s="140">
        <v>304755970780.40271</v>
      </c>
      <c r="U3670" s="140">
        <v>44061759580.835701</v>
      </c>
      <c r="V3670" s="140">
        <v>32754873807.458477</v>
      </c>
      <c r="W3670" s="140">
        <v>11156500894.743715</v>
      </c>
      <c r="X3670" s="140">
        <v>150384878.63350558</v>
      </c>
      <c r="Y3670" s="140">
        <v>260694211199.56699</v>
      </c>
      <c r="Z3670" s="140">
        <v>1416358270947.394</v>
      </c>
      <c r="AA3670" s="140">
        <v>791178859954.23779</v>
      </c>
      <c r="AB3670" s="140">
        <v>602383385307.9314</v>
      </c>
      <c r="AC3670" s="140">
        <v>188795474646.3056</v>
      </c>
      <c r="AD3670" s="140">
        <v>625179410993.15637</v>
      </c>
      <c r="AE3670" s="140">
        <v>475995642806.55743</v>
      </c>
      <c r="AF3670" s="140">
        <v>149183768186.59903</v>
      </c>
      <c r="AG3670" s="140">
        <v>-60335881143.232544</v>
      </c>
      <c r="AH3670" s="140">
        <v>30090359</v>
      </c>
      <c r="AI3670" s="44"/>
      <c r="AK3670" s="44"/>
      <c r="AL3670" s="4"/>
    </row>
    <row r="3671" spans="1:38" x14ac:dyDescent="0.35">
      <c r="A3671" s="140" t="s">
        <v>204</v>
      </c>
      <c r="B3671" s="140" t="s">
        <v>205</v>
      </c>
      <c r="C3671" s="140" t="s">
        <v>6</v>
      </c>
      <c r="D3671" s="140" t="s">
        <v>11</v>
      </c>
      <c r="E3671" s="140" t="s">
        <v>535</v>
      </c>
      <c r="F3671" s="140">
        <v>2015</v>
      </c>
      <c r="G3671" s="140" t="s">
        <v>3078</v>
      </c>
      <c r="H3671" s="140">
        <v>2427561567713.7681</v>
      </c>
      <c r="I3671" s="140">
        <v>642190283120.86536</v>
      </c>
      <c r="J3671" s="140">
        <v>433521994387.23413</v>
      </c>
      <c r="K3671" s="140">
        <v>180882796092.00504</v>
      </c>
      <c r="L3671" s="140">
        <v>8283114148.7027159</v>
      </c>
      <c r="M3671" s="140">
        <v>49028100888.918594</v>
      </c>
      <c r="N3671" s="140">
        <v>18545481.261040617</v>
      </c>
      <c r="O3671" s="140">
        <v>3932429512.7895308</v>
      </c>
      <c r="P3671" s="140">
        <v>40941353839.265961</v>
      </c>
      <c r="Q3671" s="140">
        <v>78679252221.0672</v>
      </c>
      <c r="R3671" s="140">
        <v>55862855540.580803</v>
      </c>
      <c r="S3671" s="140">
        <v>22816396680.486389</v>
      </c>
      <c r="T3671" s="140">
        <v>252639198295.22906</v>
      </c>
      <c r="U3671" s="140">
        <v>41183345082.241531</v>
      </c>
      <c r="V3671" s="140">
        <v>29319853054.22385</v>
      </c>
      <c r="W3671" s="140">
        <v>11707655918.537308</v>
      </c>
      <c r="X3671" s="140">
        <v>155836109.48037386</v>
      </c>
      <c r="Y3671" s="140">
        <v>211455853212.98752</v>
      </c>
      <c r="Z3671" s="140">
        <v>1423398973069.6672</v>
      </c>
      <c r="AA3671" s="140">
        <v>828934079639.76233</v>
      </c>
      <c r="AB3671" s="140">
        <v>626980127021.28064</v>
      </c>
      <c r="AC3671" s="140">
        <v>201953952618.48175</v>
      </c>
      <c r="AD3671" s="140">
        <v>594464893429.9071</v>
      </c>
      <c r="AE3671" s="140">
        <v>449634878752.17975</v>
      </c>
      <c r="AF3671" s="140">
        <v>144830014677.72586</v>
      </c>
      <c r="AG3671" s="140">
        <v>-71549682863.998337</v>
      </c>
      <c r="AH3671" s="140">
        <v>30470734</v>
      </c>
      <c r="AI3671" s="44"/>
      <c r="AK3671" s="44"/>
      <c r="AL3671" s="4"/>
    </row>
    <row r="3672" spans="1:38" x14ac:dyDescent="0.35">
      <c r="A3672" s="140" t="s">
        <v>204</v>
      </c>
      <c r="B3672" s="140" t="s">
        <v>205</v>
      </c>
      <c r="C3672" s="140" t="s">
        <v>6</v>
      </c>
      <c r="D3672" s="140" t="s">
        <v>11</v>
      </c>
      <c r="E3672" s="140" t="s">
        <v>535</v>
      </c>
      <c r="F3672" s="140">
        <v>2016</v>
      </c>
      <c r="G3672" s="140" t="s">
        <v>3079</v>
      </c>
      <c r="H3672" s="140">
        <v>2450900543545.7759</v>
      </c>
      <c r="I3672" s="140">
        <v>671743428852.20459</v>
      </c>
      <c r="J3672" s="140">
        <v>373838003409.02313</v>
      </c>
      <c r="K3672" s="140">
        <v>178184861247.64459</v>
      </c>
      <c r="L3672" s="140">
        <v>9021799608.3697987</v>
      </c>
      <c r="M3672" s="140">
        <v>49252870356.086647</v>
      </c>
      <c r="N3672" s="140">
        <v>20116839.816733994</v>
      </c>
      <c r="O3672" s="140">
        <v>3133230048.5465779</v>
      </c>
      <c r="P3672" s="140">
        <v>34452472650.784378</v>
      </c>
      <c r="Q3672" s="140">
        <v>82304371744.040482</v>
      </c>
      <c r="R3672" s="140">
        <v>58514024209.560211</v>
      </c>
      <c r="S3672" s="140">
        <v>23790347534.480274</v>
      </c>
      <c r="T3672" s="140">
        <v>195653142161.37854</v>
      </c>
      <c r="U3672" s="140">
        <v>35614347234.832573</v>
      </c>
      <c r="V3672" s="140">
        <v>24807384012.528778</v>
      </c>
      <c r="W3672" s="140">
        <v>10672309519.436436</v>
      </c>
      <c r="X3672" s="140">
        <v>134653702.86736146</v>
      </c>
      <c r="Y3672" s="140">
        <v>160038794926.54596</v>
      </c>
      <c r="Z3672" s="140">
        <v>1489975490264.5684</v>
      </c>
      <c r="AA3672" s="140">
        <v>860488426386.00769</v>
      </c>
      <c r="AB3672" s="140">
        <v>649319139219.01953</v>
      </c>
      <c r="AC3672" s="140">
        <v>211169287166.98813</v>
      </c>
      <c r="AD3672" s="140">
        <v>629487063878.56055</v>
      </c>
      <c r="AE3672" s="140">
        <v>475006968058.60217</v>
      </c>
      <c r="AF3672" s="140">
        <v>154480095819.95816</v>
      </c>
      <c r="AG3672" s="140">
        <v>-84656378980.020309</v>
      </c>
      <c r="AH3672" s="140">
        <v>30926032</v>
      </c>
      <c r="AI3672" s="44"/>
      <c r="AK3672" s="44"/>
      <c r="AL3672" s="4"/>
    </row>
    <row r="3673" spans="1:38" x14ac:dyDescent="0.35">
      <c r="A3673" s="140" t="s">
        <v>204</v>
      </c>
      <c r="B3673" s="140" t="s">
        <v>205</v>
      </c>
      <c r="C3673" s="140" t="s">
        <v>6</v>
      </c>
      <c r="D3673" s="140" t="s">
        <v>11</v>
      </c>
      <c r="E3673" s="140" t="s">
        <v>535</v>
      </c>
      <c r="F3673" s="140">
        <v>2017</v>
      </c>
      <c r="G3673" s="140" t="s">
        <v>3080</v>
      </c>
      <c r="H3673" s="140">
        <v>2479495650904.4365</v>
      </c>
      <c r="I3673" s="140">
        <v>700547952608.08972</v>
      </c>
      <c r="J3673" s="140">
        <v>360459054084.09955</v>
      </c>
      <c r="K3673" s="140">
        <v>182931383699.50946</v>
      </c>
      <c r="L3673" s="140">
        <v>9374848193.1449471</v>
      </c>
      <c r="M3673" s="140">
        <v>49217674325.33625</v>
      </c>
      <c r="N3673" s="140">
        <v>21688222.877426364</v>
      </c>
      <c r="O3673" s="140">
        <v>3426951560.4671588</v>
      </c>
      <c r="P3673" s="140">
        <v>35691912362.506653</v>
      </c>
      <c r="Q3673" s="140">
        <v>85198309035.177002</v>
      </c>
      <c r="R3673" s="140">
        <v>60466621667.432312</v>
      </c>
      <c r="S3673" s="140">
        <v>24731687367.744698</v>
      </c>
      <c r="T3673" s="140">
        <v>177527670384.59009</v>
      </c>
      <c r="U3673" s="140">
        <v>27188232183.511703</v>
      </c>
      <c r="V3673" s="140">
        <v>18367182609.858192</v>
      </c>
      <c r="W3673" s="140">
        <v>8682707835.5252781</v>
      </c>
      <c r="X3673" s="140">
        <v>138341738.12823617</v>
      </c>
      <c r="Y3673" s="140">
        <v>150339438201.07837</v>
      </c>
      <c r="Z3673" s="140">
        <v>1500800769706.9456</v>
      </c>
      <c r="AA3673" s="140">
        <v>873319437608.74084</v>
      </c>
      <c r="AB3673" s="140">
        <v>659001339359.05811</v>
      </c>
      <c r="AC3673" s="140">
        <v>214318098249.68475</v>
      </c>
      <c r="AD3673" s="140">
        <v>627481332098.20459</v>
      </c>
      <c r="AE3673" s="140">
        <v>473493455507.83582</v>
      </c>
      <c r="AF3673" s="140">
        <v>153987876590.36899</v>
      </c>
      <c r="AG3673" s="140">
        <v>-82312125494.698669</v>
      </c>
      <c r="AH3673" s="140">
        <v>31444297</v>
      </c>
      <c r="AI3673" s="44"/>
      <c r="AK3673" s="44"/>
      <c r="AL3673" s="4"/>
    </row>
    <row r="3674" spans="1:38" x14ac:dyDescent="0.35">
      <c r="A3674" s="140" t="s">
        <v>204</v>
      </c>
      <c r="B3674" s="140" t="s">
        <v>205</v>
      </c>
      <c r="C3674" s="140" t="s">
        <v>6</v>
      </c>
      <c r="D3674" s="140" t="s">
        <v>11</v>
      </c>
      <c r="E3674" s="140" t="s">
        <v>535</v>
      </c>
      <c r="F3674" s="140">
        <v>2018</v>
      </c>
      <c r="G3674" s="140" t="s">
        <v>3081</v>
      </c>
      <c r="H3674" s="140">
        <v>2542004381599.7637</v>
      </c>
      <c r="I3674" s="140">
        <v>731759766510.04199</v>
      </c>
      <c r="J3674" s="140">
        <v>360473437151.94574</v>
      </c>
      <c r="K3674" s="140">
        <v>187150890122.46021</v>
      </c>
      <c r="L3674" s="140">
        <v>9069621348.2540722</v>
      </c>
      <c r="M3674" s="140">
        <v>49532795703.018936</v>
      </c>
      <c r="N3674" s="140">
        <v>23259581.43311974</v>
      </c>
      <c r="O3674" s="140">
        <v>5934922462.3876247</v>
      </c>
      <c r="P3674" s="140">
        <v>36492166375.43663</v>
      </c>
      <c r="Q3674" s="140">
        <v>86098124651.929794</v>
      </c>
      <c r="R3674" s="140">
        <v>60672310451.852058</v>
      </c>
      <c r="S3674" s="140">
        <v>25425814200.077736</v>
      </c>
      <c r="T3674" s="140">
        <v>173322547029.48557</v>
      </c>
      <c r="U3674" s="140">
        <v>23110591429.938755</v>
      </c>
      <c r="V3674" s="140">
        <v>14958045563.361847</v>
      </c>
      <c r="W3674" s="140">
        <v>8003252299.8264112</v>
      </c>
      <c r="X3674" s="140">
        <v>149293566.75049549</v>
      </c>
      <c r="Y3674" s="140">
        <v>150211955599.54681</v>
      </c>
      <c r="Z3674" s="140">
        <v>1535475867937.7759</v>
      </c>
      <c r="AA3674" s="140">
        <v>892572716859.96533</v>
      </c>
      <c r="AB3674" s="140">
        <v>673529742446.42151</v>
      </c>
      <c r="AC3674" s="140">
        <v>219042974413.543</v>
      </c>
      <c r="AD3674" s="140">
        <v>642903151077.81055</v>
      </c>
      <c r="AE3674" s="140">
        <v>485130662840.28723</v>
      </c>
      <c r="AF3674" s="140">
        <v>157772488237.52332</v>
      </c>
      <c r="AG3674" s="140">
        <v>-85704690000</v>
      </c>
      <c r="AH3674" s="140">
        <v>31989256</v>
      </c>
      <c r="AI3674" s="44"/>
      <c r="AK3674" s="44"/>
      <c r="AL3674" s="4"/>
    </row>
    <row r="3675" spans="1:38" x14ac:dyDescent="0.35">
      <c r="A3675" s="140" t="s">
        <v>206</v>
      </c>
      <c r="B3675" s="140" t="s">
        <v>207</v>
      </c>
      <c r="C3675" s="140" t="s">
        <v>16</v>
      </c>
      <c r="D3675" s="140" t="s">
        <v>9</v>
      </c>
      <c r="E3675" s="140" t="s">
        <v>535</v>
      </c>
      <c r="F3675" s="140">
        <v>1995</v>
      </c>
      <c r="G3675" s="140" t="s">
        <v>3082</v>
      </c>
      <c r="H3675" s="140">
        <v>1683293932968.4919</v>
      </c>
      <c r="I3675" s="140">
        <v>377029949634.41986</v>
      </c>
      <c r="J3675" s="140">
        <v>199750663819.57709</v>
      </c>
      <c r="K3675" s="140">
        <v>195204627101.47736</v>
      </c>
      <c r="L3675" s="140">
        <v>13109661643.091038</v>
      </c>
      <c r="M3675" s="140">
        <v>8384216558.4946842</v>
      </c>
      <c r="N3675" s="140">
        <v>11248007390.114054</v>
      </c>
      <c r="O3675" s="140">
        <v>0</v>
      </c>
      <c r="P3675" s="140">
        <v>17881814670.760086</v>
      </c>
      <c r="Q3675" s="140">
        <v>144580926839.01752</v>
      </c>
      <c r="R3675" s="140">
        <v>136412714152.7558</v>
      </c>
      <c r="S3675" s="140">
        <v>8168212686.2617197</v>
      </c>
      <c r="T3675" s="140">
        <v>4546036718.0997257</v>
      </c>
      <c r="U3675" s="140">
        <v>1132618467.2456427</v>
      </c>
      <c r="V3675" s="140">
        <v>1031126898.3074949</v>
      </c>
      <c r="W3675" s="140">
        <v>1773664.6276803638</v>
      </c>
      <c r="X3675" s="140">
        <v>99717904.310467243</v>
      </c>
      <c r="Y3675" s="140">
        <v>3413418250.8540831</v>
      </c>
      <c r="Z3675" s="140">
        <v>1159537019817.9294</v>
      </c>
      <c r="AA3675" s="140">
        <v>674887561495.79895</v>
      </c>
      <c r="AB3675" s="140">
        <v>386991031583.65424</v>
      </c>
      <c r="AC3675" s="140">
        <v>287896529912.14362</v>
      </c>
      <c r="AD3675" s="140">
        <v>484649458322.13043</v>
      </c>
      <c r="AE3675" s="140">
        <v>277905542394.12885</v>
      </c>
      <c r="AF3675" s="140">
        <v>206743915928.00165</v>
      </c>
      <c r="AG3675" s="140">
        <v>-53023700303.434113</v>
      </c>
      <c r="AH3675" s="140">
        <v>69784088</v>
      </c>
      <c r="AI3675" s="44"/>
      <c r="AK3675" s="44"/>
      <c r="AL3675" s="4"/>
    </row>
    <row r="3676" spans="1:38" x14ac:dyDescent="0.35">
      <c r="A3676" s="140" t="s">
        <v>206</v>
      </c>
      <c r="B3676" s="140" t="s">
        <v>207</v>
      </c>
      <c r="C3676" s="140" t="s">
        <v>16</v>
      </c>
      <c r="D3676" s="140" t="s">
        <v>9</v>
      </c>
      <c r="E3676" s="140" t="s">
        <v>535</v>
      </c>
      <c r="F3676" s="140">
        <v>1996</v>
      </c>
      <c r="G3676" s="140" t="s">
        <v>3083</v>
      </c>
      <c r="H3676" s="140">
        <v>1747059380753.7334</v>
      </c>
      <c r="I3676" s="140">
        <v>392781844734.65747</v>
      </c>
      <c r="J3676" s="140">
        <v>194483078593.65955</v>
      </c>
      <c r="K3676" s="140">
        <v>190974747236.07269</v>
      </c>
      <c r="L3676" s="140">
        <v>13340115109.37258</v>
      </c>
      <c r="M3676" s="140">
        <v>8852121254.0762253</v>
      </c>
      <c r="N3676" s="140">
        <v>11239004621.057486</v>
      </c>
      <c r="O3676" s="140">
        <v>0</v>
      </c>
      <c r="P3676" s="140">
        <v>17498809499.555557</v>
      </c>
      <c r="Q3676" s="140">
        <v>140044696752.01083</v>
      </c>
      <c r="R3676" s="140">
        <v>131981953039.83788</v>
      </c>
      <c r="S3676" s="140">
        <v>8062743712.1729555</v>
      </c>
      <c r="T3676" s="140">
        <v>3508331357.5868273</v>
      </c>
      <c r="U3676" s="140">
        <v>1095314404.6367104</v>
      </c>
      <c r="V3676" s="140">
        <v>1015524383.171481</v>
      </c>
      <c r="W3676" s="140">
        <v>3513281.6677595838</v>
      </c>
      <c r="X3676" s="140">
        <v>76276739.797469795</v>
      </c>
      <c r="Y3676" s="140">
        <v>2413016952.9501166</v>
      </c>
      <c r="Z3676" s="140">
        <v>1215856584581.6282</v>
      </c>
      <c r="AA3676" s="140">
        <v>707255828326.81885</v>
      </c>
      <c r="AB3676" s="140">
        <v>418025646384.836</v>
      </c>
      <c r="AC3676" s="140">
        <v>289230181941.98413</v>
      </c>
      <c r="AD3676" s="140">
        <v>508600756254.81293</v>
      </c>
      <c r="AE3676" s="140">
        <v>300609979260.55804</v>
      </c>
      <c r="AF3676" s="140">
        <v>207990776994.25381</v>
      </c>
      <c r="AG3676" s="140">
        <v>-56062127156.211777</v>
      </c>
      <c r="AH3676" s="140">
        <v>71401749</v>
      </c>
      <c r="AI3676" s="44"/>
      <c r="AK3676" s="44"/>
      <c r="AL3676" s="4"/>
    </row>
    <row r="3677" spans="1:38" x14ac:dyDescent="0.35">
      <c r="A3677" s="140" t="s">
        <v>206</v>
      </c>
      <c r="B3677" s="140" t="s">
        <v>207</v>
      </c>
      <c r="C3677" s="140" t="s">
        <v>16</v>
      </c>
      <c r="D3677" s="140" t="s">
        <v>9</v>
      </c>
      <c r="E3677" s="140" t="s">
        <v>535</v>
      </c>
      <c r="F3677" s="140">
        <v>1997</v>
      </c>
      <c r="G3677" s="140" t="s">
        <v>3084</v>
      </c>
      <c r="H3677" s="140">
        <v>1810025150387.2585</v>
      </c>
      <c r="I3677" s="140">
        <v>411370199975.53223</v>
      </c>
      <c r="J3677" s="140">
        <v>194095394327.7428</v>
      </c>
      <c r="K3677" s="140">
        <v>190676968107.09705</v>
      </c>
      <c r="L3677" s="140">
        <v>13307058004.313387</v>
      </c>
      <c r="M3677" s="140">
        <v>9956922160.57971</v>
      </c>
      <c r="N3677" s="140">
        <v>11230001852.000917</v>
      </c>
      <c r="O3677" s="140">
        <v>0</v>
      </c>
      <c r="P3677" s="140">
        <v>16743918104.53401</v>
      </c>
      <c r="Q3677" s="140">
        <v>139439067985.66904</v>
      </c>
      <c r="R3677" s="140">
        <v>131439693403.5031</v>
      </c>
      <c r="S3677" s="140">
        <v>7999374582.1659355</v>
      </c>
      <c r="T3677" s="140">
        <v>3418426220.6457539</v>
      </c>
      <c r="U3677" s="140">
        <v>789545024.70880342</v>
      </c>
      <c r="V3677" s="140">
        <v>728055057.79039717</v>
      </c>
      <c r="W3677" s="140">
        <v>4467862.4431600254</v>
      </c>
      <c r="X3677" s="140">
        <v>57022104.475246251</v>
      </c>
      <c r="Y3677" s="140">
        <v>2628881195.9369502</v>
      </c>
      <c r="Z3677" s="140">
        <v>1267057640845.3049</v>
      </c>
      <c r="AA3677" s="140">
        <v>736810531892.84326</v>
      </c>
      <c r="AB3677" s="140">
        <v>459289774807.70819</v>
      </c>
      <c r="AC3677" s="140">
        <v>277520757085.13391</v>
      </c>
      <c r="AD3677" s="140">
        <v>530247108952.46667</v>
      </c>
      <c r="AE3677" s="140">
        <v>330528765159.71875</v>
      </c>
      <c r="AF3677" s="140">
        <v>199718343792.74789</v>
      </c>
      <c r="AG3677" s="140">
        <v>-62498084761.321648</v>
      </c>
      <c r="AH3677" s="140">
        <v>73030884</v>
      </c>
      <c r="AI3677" s="44"/>
      <c r="AK3677" s="44"/>
      <c r="AL3677" s="4"/>
    </row>
    <row r="3678" spans="1:38" x14ac:dyDescent="0.35">
      <c r="A3678" s="140" t="s">
        <v>206</v>
      </c>
      <c r="B3678" s="140" t="s">
        <v>207</v>
      </c>
      <c r="C3678" s="140" t="s">
        <v>16</v>
      </c>
      <c r="D3678" s="140" t="s">
        <v>9</v>
      </c>
      <c r="E3678" s="140" t="s">
        <v>535</v>
      </c>
      <c r="F3678" s="140">
        <v>1998</v>
      </c>
      <c r="G3678" s="140" t="s">
        <v>3085</v>
      </c>
      <c r="H3678" s="140">
        <v>1777354416506.561</v>
      </c>
      <c r="I3678" s="140">
        <v>424495050977.55286</v>
      </c>
      <c r="J3678" s="140">
        <v>193088386373.19135</v>
      </c>
      <c r="K3678" s="140">
        <v>189964824142.78125</v>
      </c>
      <c r="L3678" s="140">
        <v>13493856899.345749</v>
      </c>
      <c r="M3678" s="140">
        <v>9235669940.0653152</v>
      </c>
      <c r="N3678" s="140">
        <v>11220999082.944349</v>
      </c>
      <c r="O3678" s="140">
        <v>0</v>
      </c>
      <c r="P3678" s="140">
        <v>16801049461.902283</v>
      </c>
      <c r="Q3678" s="140">
        <v>139213248758.52359</v>
      </c>
      <c r="R3678" s="140">
        <v>131346556718.59404</v>
      </c>
      <c r="S3678" s="140">
        <v>7866692039.9295368</v>
      </c>
      <c r="T3678" s="140">
        <v>3123562230.410099</v>
      </c>
      <c r="U3678" s="140">
        <v>466437881.60542142</v>
      </c>
      <c r="V3678" s="140">
        <v>398129010.05013728</v>
      </c>
      <c r="W3678" s="140">
        <v>5594939.6484645428</v>
      </c>
      <c r="X3678" s="140">
        <v>62713931.906819582</v>
      </c>
      <c r="Y3678" s="140">
        <v>2657124348.8046775</v>
      </c>
      <c r="Z3678" s="140">
        <v>1235587589962.3677</v>
      </c>
      <c r="AA3678" s="140">
        <v>718001496426.77698</v>
      </c>
      <c r="AB3678" s="140">
        <v>471620581882.54419</v>
      </c>
      <c r="AC3678" s="140">
        <v>246380914544.23407</v>
      </c>
      <c r="AD3678" s="140">
        <v>517586093535.5932</v>
      </c>
      <c r="AE3678" s="140">
        <v>339977361916.90985</v>
      </c>
      <c r="AF3678" s="140">
        <v>177608731618.68332</v>
      </c>
      <c r="AG3678" s="140">
        <v>-75816610806.550964</v>
      </c>
      <c r="AH3678" s="140">
        <v>74672014</v>
      </c>
      <c r="AI3678" s="44"/>
      <c r="AK3678" s="44"/>
      <c r="AL3678" s="4"/>
    </row>
    <row r="3679" spans="1:38" x14ac:dyDescent="0.35">
      <c r="A3679" s="140" t="s">
        <v>206</v>
      </c>
      <c r="B3679" s="140" t="s">
        <v>207</v>
      </c>
      <c r="C3679" s="140" t="s">
        <v>16</v>
      </c>
      <c r="D3679" s="140" t="s">
        <v>9</v>
      </c>
      <c r="E3679" s="140" t="s">
        <v>535</v>
      </c>
      <c r="F3679" s="140">
        <v>1999</v>
      </c>
      <c r="G3679" s="140" t="s">
        <v>3086</v>
      </c>
      <c r="H3679" s="140">
        <v>1801464718896.6155</v>
      </c>
      <c r="I3679" s="140">
        <v>434988131860.60742</v>
      </c>
      <c r="J3679" s="140">
        <v>185183069799.04004</v>
      </c>
      <c r="K3679" s="140">
        <v>182013133537.06427</v>
      </c>
      <c r="L3679" s="140">
        <v>12558432913.515802</v>
      </c>
      <c r="M3679" s="140">
        <v>10511702308.64336</v>
      </c>
      <c r="N3679" s="140">
        <v>11211996289.38278</v>
      </c>
      <c r="O3679" s="140">
        <v>0</v>
      </c>
      <c r="P3679" s="140">
        <v>17386859346.698685</v>
      </c>
      <c r="Q3679" s="140">
        <v>130344142678.82361</v>
      </c>
      <c r="R3679" s="140">
        <v>122362243726.53932</v>
      </c>
      <c r="S3679" s="140">
        <v>7981898952.2842836</v>
      </c>
      <c r="T3679" s="140">
        <v>3169936261.9757652</v>
      </c>
      <c r="U3679" s="140">
        <v>326927621.88879436</v>
      </c>
      <c r="V3679" s="140">
        <v>260738866.36881667</v>
      </c>
      <c r="W3679" s="140">
        <v>5994977.4447010914</v>
      </c>
      <c r="X3679" s="140">
        <v>60193778.075276583</v>
      </c>
      <c r="Y3679" s="140">
        <v>2843008640.0869708</v>
      </c>
      <c r="Z3679" s="140">
        <v>1250482496285.322</v>
      </c>
      <c r="AA3679" s="140">
        <v>726761079193.98633</v>
      </c>
      <c r="AB3679" s="140">
        <v>465671723893.71368</v>
      </c>
      <c r="AC3679" s="140">
        <v>261089355300.2738</v>
      </c>
      <c r="AD3679" s="140">
        <v>523721417091.33582</v>
      </c>
      <c r="AE3679" s="140">
        <v>335574182656.36688</v>
      </c>
      <c r="AF3679" s="140">
        <v>188147234434.97025</v>
      </c>
      <c r="AG3679" s="140">
        <v>-69188979048.353775</v>
      </c>
      <c r="AH3679" s="140">
        <v>76325927</v>
      </c>
      <c r="AI3679" s="44"/>
      <c r="AK3679" s="44"/>
      <c r="AL3679" s="4"/>
    </row>
    <row r="3680" spans="1:38" x14ac:dyDescent="0.35">
      <c r="A3680" s="140" t="s">
        <v>206</v>
      </c>
      <c r="B3680" s="140" t="s">
        <v>207</v>
      </c>
      <c r="C3680" s="140" t="s">
        <v>16</v>
      </c>
      <c r="D3680" s="140" t="s">
        <v>9</v>
      </c>
      <c r="E3680" s="140" t="s">
        <v>535</v>
      </c>
      <c r="F3680" s="140">
        <v>2000</v>
      </c>
      <c r="G3680" s="140" t="s">
        <v>3087</v>
      </c>
      <c r="H3680" s="140">
        <v>1771848300961.4417</v>
      </c>
      <c r="I3680" s="140">
        <v>448613396159.36365</v>
      </c>
      <c r="J3680" s="140">
        <v>179581441105.71909</v>
      </c>
      <c r="K3680" s="140">
        <v>176701628607.95544</v>
      </c>
      <c r="L3680" s="140">
        <v>11119496379.743217</v>
      </c>
      <c r="M3680" s="140">
        <v>10523973874.750969</v>
      </c>
      <c r="N3680" s="140">
        <v>11202993520.326212</v>
      </c>
      <c r="O3680" s="140">
        <v>0</v>
      </c>
      <c r="P3680" s="140">
        <v>17690036867.944252</v>
      </c>
      <c r="Q3680" s="140">
        <v>126165127965.19081</v>
      </c>
      <c r="R3680" s="140">
        <v>117925031493.40541</v>
      </c>
      <c r="S3680" s="140">
        <v>8240096471.7853985</v>
      </c>
      <c r="T3680" s="140">
        <v>2879812497.7636313</v>
      </c>
      <c r="U3680" s="140">
        <v>308549862.78207344</v>
      </c>
      <c r="V3680" s="140">
        <v>241305645.07997665</v>
      </c>
      <c r="W3680" s="140">
        <v>7901655.1139940973</v>
      </c>
      <c r="X3680" s="140">
        <v>59342562.588102698</v>
      </c>
      <c r="Y3680" s="140">
        <v>2571262634.9815578</v>
      </c>
      <c r="Z3680" s="140">
        <v>1213674604513.1755</v>
      </c>
      <c r="AA3680" s="140">
        <v>705111871373.29175</v>
      </c>
      <c r="AB3680" s="140">
        <v>456326751610.82843</v>
      </c>
      <c r="AC3680" s="140">
        <v>248785119762.46338</v>
      </c>
      <c r="AD3680" s="140">
        <v>508562733139.88385</v>
      </c>
      <c r="AE3680" s="140">
        <v>329126184689.04895</v>
      </c>
      <c r="AF3680" s="140">
        <v>179436548450.83353</v>
      </c>
      <c r="AG3680" s="140">
        <v>-70021140816.816772</v>
      </c>
      <c r="AH3680" s="140">
        <v>77991755</v>
      </c>
      <c r="AI3680" s="44"/>
      <c r="AK3680" s="44"/>
      <c r="AL3680" s="4"/>
    </row>
    <row r="3681" spans="1:38" x14ac:dyDescent="0.35">
      <c r="A3681" s="140" t="s">
        <v>206</v>
      </c>
      <c r="B3681" s="140" t="s">
        <v>207</v>
      </c>
      <c r="C3681" s="140" t="s">
        <v>16</v>
      </c>
      <c r="D3681" s="140" t="s">
        <v>9</v>
      </c>
      <c r="E3681" s="140" t="s">
        <v>535</v>
      </c>
      <c r="F3681" s="140">
        <v>2001</v>
      </c>
      <c r="G3681" s="140" t="s">
        <v>3088</v>
      </c>
      <c r="H3681" s="140">
        <v>1763591005749.4504</v>
      </c>
      <c r="I3681" s="140">
        <v>460180943134.09802</v>
      </c>
      <c r="J3681" s="140">
        <v>172461428521.70627</v>
      </c>
      <c r="K3681" s="140">
        <v>169326764597.42502</v>
      </c>
      <c r="L3681" s="140">
        <v>10139131454.80582</v>
      </c>
      <c r="M3681" s="140">
        <v>10366839530.865402</v>
      </c>
      <c r="N3681" s="140">
        <v>11193990751.269644</v>
      </c>
      <c r="O3681" s="140">
        <v>0</v>
      </c>
      <c r="P3681" s="140">
        <v>19700754200.456951</v>
      </c>
      <c r="Q3681" s="140">
        <v>117926048660.02722</v>
      </c>
      <c r="R3681" s="140">
        <v>108759051794.47496</v>
      </c>
      <c r="S3681" s="140">
        <v>9166996865.5522633</v>
      </c>
      <c r="T3681" s="140">
        <v>3134663924.2812152</v>
      </c>
      <c r="U3681" s="140">
        <v>480567840.27442181</v>
      </c>
      <c r="V3681" s="140">
        <v>333467486.36742848</v>
      </c>
      <c r="W3681" s="140">
        <v>45110843.448986433</v>
      </c>
      <c r="X3681" s="140">
        <v>101989510.45800693</v>
      </c>
      <c r="Y3681" s="140">
        <v>2654096084.0067935</v>
      </c>
      <c r="Z3681" s="140">
        <v>1206496948676.863</v>
      </c>
      <c r="AA3681" s="140">
        <v>700590901974.52979</v>
      </c>
      <c r="AB3681" s="140">
        <v>459464217336.43915</v>
      </c>
      <c r="AC3681" s="140">
        <v>241126684638.09058</v>
      </c>
      <c r="AD3681" s="140">
        <v>505906046702.3335</v>
      </c>
      <c r="AE3681" s="140">
        <v>331785247480.00537</v>
      </c>
      <c r="AF3681" s="140">
        <v>174120799222.32809</v>
      </c>
      <c r="AG3681" s="140">
        <v>-75548314583.216965</v>
      </c>
      <c r="AH3681" s="140">
        <v>79672873</v>
      </c>
      <c r="AI3681" s="44"/>
      <c r="AK3681" s="44"/>
      <c r="AL3681" s="4"/>
    </row>
    <row r="3682" spans="1:38" x14ac:dyDescent="0.35">
      <c r="A3682" s="140" t="s">
        <v>206</v>
      </c>
      <c r="B3682" s="140" t="s">
        <v>207</v>
      </c>
      <c r="C3682" s="140" t="s">
        <v>16</v>
      </c>
      <c r="D3682" s="140" t="s">
        <v>9</v>
      </c>
      <c r="E3682" s="140" t="s">
        <v>535</v>
      </c>
      <c r="F3682" s="140">
        <v>2002</v>
      </c>
      <c r="G3682" s="140" t="s">
        <v>3089</v>
      </c>
      <c r="H3682" s="140">
        <v>1797047482198.4929</v>
      </c>
      <c r="I3682" s="140">
        <v>471756506332.57764</v>
      </c>
      <c r="J3682" s="140">
        <v>166903579934.55014</v>
      </c>
      <c r="K3682" s="140">
        <v>164440613806.10504</v>
      </c>
      <c r="L3682" s="140">
        <v>9577341395.8564472</v>
      </c>
      <c r="M3682" s="140">
        <v>10315093387.386065</v>
      </c>
      <c r="N3682" s="140">
        <v>11184987982.213076</v>
      </c>
      <c r="O3682" s="140">
        <v>0</v>
      </c>
      <c r="P3682" s="140">
        <v>20901065920.244823</v>
      </c>
      <c r="Q3682" s="140">
        <v>112462125120.40463</v>
      </c>
      <c r="R3682" s="140">
        <v>102746878653.27269</v>
      </c>
      <c r="S3682" s="140">
        <v>9715246467.1319466</v>
      </c>
      <c r="T3682" s="140">
        <v>2462966128.4451194</v>
      </c>
      <c r="U3682" s="140">
        <v>1368208421.2945564</v>
      </c>
      <c r="V3682" s="140">
        <v>748144068.36062956</v>
      </c>
      <c r="W3682" s="140">
        <v>491612252.79287535</v>
      </c>
      <c r="X3682" s="140">
        <v>128452100.14105147</v>
      </c>
      <c r="Y3682" s="140">
        <v>1094757707.150563</v>
      </c>
      <c r="Z3682" s="140">
        <v>1233962429280.9944</v>
      </c>
      <c r="AA3682" s="140">
        <v>716096336920.3147</v>
      </c>
      <c r="AB3682" s="140">
        <v>468316438659.43823</v>
      </c>
      <c r="AC3682" s="140">
        <v>247779898260.87653</v>
      </c>
      <c r="AD3682" s="140">
        <v>517866092360.67963</v>
      </c>
      <c r="AE3682" s="140">
        <v>338676783517.49579</v>
      </c>
      <c r="AF3682" s="140">
        <v>179189308843.18384</v>
      </c>
      <c r="AG3682" s="140">
        <v>-75575033349.629395</v>
      </c>
      <c r="AH3682" s="140">
        <v>81365258</v>
      </c>
      <c r="AI3682" s="44"/>
      <c r="AK3682" s="44"/>
      <c r="AL3682" s="4"/>
    </row>
    <row r="3683" spans="1:38" x14ac:dyDescent="0.35">
      <c r="A3683" s="140" t="s">
        <v>206</v>
      </c>
      <c r="B3683" s="140" t="s">
        <v>207</v>
      </c>
      <c r="C3683" s="140" t="s">
        <v>16</v>
      </c>
      <c r="D3683" s="140" t="s">
        <v>9</v>
      </c>
      <c r="E3683" s="140" t="s">
        <v>535</v>
      </c>
      <c r="F3683" s="140">
        <v>2003</v>
      </c>
      <c r="G3683" s="140" t="s">
        <v>3090</v>
      </c>
      <c r="H3683" s="140">
        <v>1851579892008.5781</v>
      </c>
      <c r="I3683" s="140">
        <v>484694154303.82568</v>
      </c>
      <c r="J3683" s="140">
        <v>184643209502.16998</v>
      </c>
      <c r="K3683" s="140">
        <v>180219332429.07065</v>
      </c>
      <c r="L3683" s="140">
        <v>9816772436.7744236</v>
      </c>
      <c r="M3683" s="140">
        <v>10160689076.785553</v>
      </c>
      <c r="N3683" s="140">
        <v>11175985213.156506</v>
      </c>
      <c r="O3683" s="140">
        <v>15780038739.029818</v>
      </c>
      <c r="P3683" s="140">
        <v>22055163605.57325</v>
      </c>
      <c r="Q3683" s="140">
        <v>111230683357.75111</v>
      </c>
      <c r="R3683" s="140">
        <v>100989802510.49182</v>
      </c>
      <c r="S3683" s="140">
        <v>10240880847.259293</v>
      </c>
      <c r="T3683" s="140">
        <v>4423877073.0993195</v>
      </c>
      <c r="U3683" s="140">
        <v>2567777669.670856</v>
      </c>
      <c r="V3683" s="140">
        <v>1253945179.4566603</v>
      </c>
      <c r="W3683" s="140">
        <v>1154231740.4944303</v>
      </c>
      <c r="X3683" s="140">
        <v>159600749.71976534</v>
      </c>
      <c r="Y3683" s="140">
        <v>1856099403.4284635</v>
      </c>
      <c r="Z3683" s="140">
        <v>1264047492034.229</v>
      </c>
      <c r="AA3683" s="140">
        <v>733144006014.21436</v>
      </c>
      <c r="AB3683" s="140">
        <v>482460740917.20917</v>
      </c>
      <c r="AC3683" s="140">
        <v>250683265097.00534</v>
      </c>
      <c r="AD3683" s="140">
        <v>530903486020.01453</v>
      </c>
      <c r="AE3683" s="140">
        <v>349372138515.14471</v>
      </c>
      <c r="AF3683" s="140">
        <v>181531347504.87131</v>
      </c>
      <c r="AG3683" s="140">
        <v>-81804963831.646667</v>
      </c>
      <c r="AH3683" s="140">
        <v>83051971</v>
      </c>
      <c r="AI3683" s="44"/>
      <c r="AK3683" s="44"/>
      <c r="AL3683" s="4"/>
    </row>
    <row r="3684" spans="1:38" x14ac:dyDescent="0.35">
      <c r="A3684" s="140" t="s">
        <v>206</v>
      </c>
      <c r="B3684" s="140" t="s">
        <v>207</v>
      </c>
      <c r="C3684" s="140" t="s">
        <v>16</v>
      </c>
      <c r="D3684" s="140" t="s">
        <v>9</v>
      </c>
      <c r="E3684" s="140" t="s">
        <v>535</v>
      </c>
      <c r="F3684" s="140">
        <v>2004</v>
      </c>
      <c r="G3684" s="140" t="s">
        <v>3091</v>
      </c>
      <c r="H3684" s="140">
        <v>2073585310951.9573</v>
      </c>
      <c r="I3684" s="140">
        <v>497248505409.67712</v>
      </c>
      <c r="J3684" s="140">
        <v>176472767133.58835</v>
      </c>
      <c r="K3684" s="140">
        <v>169477988810.55389</v>
      </c>
      <c r="L3684" s="140">
        <v>10764614662.874775</v>
      </c>
      <c r="M3684" s="140">
        <v>10842399185.669077</v>
      </c>
      <c r="N3684" s="140">
        <v>11166982419.594938</v>
      </c>
      <c r="O3684" s="140">
        <v>4460219542.6482277</v>
      </c>
      <c r="P3684" s="140">
        <v>22724748362.0481</v>
      </c>
      <c r="Q3684" s="140">
        <v>109519024637.7188</v>
      </c>
      <c r="R3684" s="140">
        <v>98978354146.88591</v>
      </c>
      <c r="S3684" s="140">
        <v>10540670490.832886</v>
      </c>
      <c r="T3684" s="140">
        <v>6994778323.0344601</v>
      </c>
      <c r="U3684" s="140">
        <v>4506453644.0472889</v>
      </c>
      <c r="V3684" s="140">
        <v>2097173017.2397864</v>
      </c>
      <c r="W3684" s="140">
        <v>2020654684.4314599</v>
      </c>
      <c r="X3684" s="140">
        <v>388625942.37604219</v>
      </c>
      <c r="Y3684" s="140">
        <v>2488324678.9871712</v>
      </c>
      <c r="Z3684" s="140">
        <v>1477314238214.199</v>
      </c>
      <c r="AA3684" s="140">
        <v>856654003328.35742</v>
      </c>
      <c r="AB3684" s="140">
        <v>578143427880.79871</v>
      </c>
      <c r="AC3684" s="140">
        <v>278510575447.55872</v>
      </c>
      <c r="AD3684" s="140">
        <v>620660234885.84155</v>
      </c>
      <c r="AE3684" s="140">
        <v>418874638246.05707</v>
      </c>
      <c r="AF3684" s="140">
        <v>201785596639.78442</v>
      </c>
      <c r="AG3684" s="140">
        <v>-77450199805.507462</v>
      </c>
      <c r="AH3684" s="140">
        <v>84710542</v>
      </c>
      <c r="AI3684" s="44"/>
      <c r="AK3684" s="44"/>
      <c r="AL3684" s="4"/>
    </row>
    <row r="3685" spans="1:38" x14ac:dyDescent="0.35">
      <c r="A3685" s="140" t="s">
        <v>206</v>
      </c>
      <c r="B3685" s="140" t="s">
        <v>207</v>
      </c>
      <c r="C3685" s="140" t="s">
        <v>16</v>
      </c>
      <c r="D3685" s="140" t="s">
        <v>9</v>
      </c>
      <c r="E3685" s="140" t="s">
        <v>535</v>
      </c>
      <c r="F3685" s="140">
        <v>2005</v>
      </c>
      <c r="G3685" s="140" t="s">
        <v>3092</v>
      </c>
      <c r="H3685" s="140">
        <v>2107703162853.8982</v>
      </c>
      <c r="I3685" s="140">
        <v>509643717244.49249</v>
      </c>
      <c r="J3685" s="140">
        <v>182418645138.77087</v>
      </c>
      <c r="K3685" s="140">
        <v>173601305892.34763</v>
      </c>
      <c r="L3685" s="140">
        <v>11146690169.677757</v>
      </c>
      <c r="M3685" s="140">
        <v>11203049528.299105</v>
      </c>
      <c r="N3685" s="140">
        <v>11157979650.53837</v>
      </c>
      <c r="O3685" s="140">
        <v>5015610389.5531082</v>
      </c>
      <c r="P3685" s="140">
        <v>23342498639.191929</v>
      </c>
      <c r="Q3685" s="140">
        <v>111735477515.08737</v>
      </c>
      <c r="R3685" s="140">
        <v>100919666166.23152</v>
      </c>
      <c r="S3685" s="140">
        <v>10815811348.855856</v>
      </c>
      <c r="T3685" s="140">
        <v>8817339246.4232559</v>
      </c>
      <c r="U3685" s="140">
        <v>6575731924.8691282</v>
      </c>
      <c r="V3685" s="140">
        <v>3202011563.9237733</v>
      </c>
      <c r="W3685" s="140">
        <v>2837014833.6798306</v>
      </c>
      <c r="X3685" s="140">
        <v>536705527.2655248</v>
      </c>
      <c r="Y3685" s="140">
        <v>2241607321.5541272</v>
      </c>
      <c r="Z3685" s="140">
        <v>1480365909246.2734</v>
      </c>
      <c r="AA3685" s="140">
        <v>874046831125.01184</v>
      </c>
      <c r="AB3685" s="140">
        <v>599778560465.27246</v>
      </c>
      <c r="AC3685" s="140">
        <v>274268270659.73938</v>
      </c>
      <c r="AD3685" s="140">
        <v>606319078121.25964</v>
      </c>
      <c r="AE3685" s="140">
        <v>416061440769.85699</v>
      </c>
      <c r="AF3685" s="140">
        <v>190257637351.40268</v>
      </c>
      <c r="AG3685" s="140">
        <v>-64725108775.63868</v>
      </c>
      <c r="AH3685" s="140">
        <v>86326250</v>
      </c>
      <c r="AI3685" s="44"/>
      <c r="AK3685" s="44"/>
      <c r="AL3685" s="4"/>
    </row>
    <row r="3686" spans="1:38" x14ac:dyDescent="0.35">
      <c r="A3686" s="140" t="s">
        <v>206</v>
      </c>
      <c r="B3686" s="140" t="s">
        <v>207</v>
      </c>
      <c r="C3686" s="140" t="s">
        <v>16</v>
      </c>
      <c r="D3686" s="140" t="s">
        <v>9</v>
      </c>
      <c r="E3686" s="140" t="s">
        <v>535</v>
      </c>
      <c r="F3686" s="140">
        <v>2006</v>
      </c>
      <c r="G3686" s="140" t="s">
        <v>3093</v>
      </c>
      <c r="H3686" s="140">
        <v>2266967557120.5479</v>
      </c>
      <c r="I3686" s="140">
        <v>523666100137.08154</v>
      </c>
      <c r="J3686" s="140">
        <v>189585895631.68658</v>
      </c>
      <c r="K3686" s="140">
        <v>176195321947.19922</v>
      </c>
      <c r="L3686" s="140">
        <v>11748288494.050398</v>
      </c>
      <c r="M3686" s="140">
        <v>12027884764.363947</v>
      </c>
      <c r="N3686" s="140">
        <v>11148976881.481802</v>
      </c>
      <c r="O3686" s="140">
        <v>4751417347.5813837</v>
      </c>
      <c r="P3686" s="140">
        <v>22667631761.491745</v>
      </c>
      <c r="Q3686" s="140">
        <v>113851122698.22993</v>
      </c>
      <c r="R3686" s="140">
        <v>103359057064.58116</v>
      </c>
      <c r="S3686" s="140">
        <v>10492065633.648779</v>
      </c>
      <c r="T3686" s="140">
        <v>13390573684.487343</v>
      </c>
      <c r="U3686" s="140">
        <v>8530184165.5572815</v>
      </c>
      <c r="V3686" s="140">
        <v>4111234198.8001089</v>
      </c>
      <c r="W3686" s="140">
        <v>3812581299.2627721</v>
      </c>
      <c r="X3686" s="140">
        <v>606368667.49439979</v>
      </c>
      <c r="Y3686" s="140">
        <v>4860389518.9300623</v>
      </c>
      <c r="Z3686" s="140">
        <v>1619120366981.1079</v>
      </c>
      <c r="AA3686" s="140">
        <v>937004034861.59155</v>
      </c>
      <c r="AB3686" s="140">
        <v>648286055014.62939</v>
      </c>
      <c r="AC3686" s="140">
        <v>288717979846.96222</v>
      </c>
      <c r="AD3686" s="140">
        <v>682116332119.51807</v>
      </c>
      <c r="AE3686" s="140">
        <v>471936608123.70996</v>
      </c>
      <c r="AF3686" s="140">
        <v>210179723995.80634</v>
      </c>
      <c r="AG3686" s="140">
        <v>-65404805629.328705</v>
      </c>
      <c r="AH3686" s="140">
        <v>87888675</v>
      </c>
      <c r="AI3686" s="44"/>
      <c r="AK3686" s="44"/>
      <c r="AL3686" s="4"/>
    </row>
    <row r="3687" spans="1:38" x14ac:dyDescent="0.35">
      <c r="A3687" s="140" t="s">
        <v>206</v>
      </c>
      <c r="B3687" s="140" t="s">
        <v>207</v>
      </c>
      <c r="C3687" s="140" t="s">
        <v>16</v>
      </c>
      <c r="D3687" s="140" t="s">
        <v>9</v>
      </c>
      <c r="E3687" s="140" t="s">
        <v>535</v>
      </c>
      <c r="F3687" s="140">
        <v>2007</v>
      </c>
      <c r="G3687" s="140" t="s">
        <v>3094</v>
      </c>
      <c r="H3687" s="140">
        <v>2439779692850.189</v>
      </c>
      <c r="I3687" s="140">
        <v>538996756004.02258</v>
      </c>
      <c r="J3687" s="140">
        <v>202185047151.12711</v>
      </c>
      <c r="K3687" s="140">
        <v>184280707788.194</v>
      </c>
      <c r="L3687" s="140">
        <v>12613619593.261288</v>
      </c>
      <c r="M3687" s="140">
        <v>12760218533.759371</v>
      </c>
      <c r="N3687" s="140">
        <v>11139974112.425232</v>
      </c>
      <c r="O3687" s="140">
        <v>6342720230.1029472</v>
      </c>
      <c r="P3687" s="140">
        <v>23051202870.925953</v>
      </c>
      <c r="Q3687" s="140">
        <v>118372972447.71921</v>
      </c>
      <c r="R3687" s="140">
        <v>107714572535.95694</v>
      </c>
      <c r="S3687" s="140">
        <v>10658399911.762272</v>
      </c>
      <c r="T3687" s="140">
        <v>17904339362.933121</v>
      </c>
      <c r="U3687" s="140">
        <v>8962946007.4379311</v>
      </c>
      <c r="V3687" s="140">
        <v>4369118368.4840498</v>
      </c>
      <c r="W3687" s="140">
        <v>3779854565.5237722</v>
      </c>
      <c r="X3687" s="140">
        <v>813973073.4301095</v>
      </c>
      <c r="Y3687" s="140">
        <v>8941393355.4951897</v>
      </c>
      <c r="Z3687" s="140">
        <v>1757443390266.8821</v>
      </c>
      <c r="AA3687" s="140">
        <v>1015322344520.2698</v>
      </c>
      <c r="AB3687" s="140">
        <v>700758042097.36621</v>
      </c>
      <c r="AC3687" s="140">
        <v>314564302422.90356</v>
      </c>
      <c r="AD3687" s="140">
        <v>742121045746.6123</v>
      </c>
      <c r="AE3687" s="140">
        <v>512199198435.21497</v>
      </c>
      <c r="AF3687" s="140">
        <v>229921847311.3974</v>
      </c>
      <c r="AG3687" s="140">
        <v>-58845500571.842758</v>
      </c>
      <c r="AH3687" s="140">
        <v>89405482</v>
      </c>
      <c r="AI3687" s="44"/>
      <c r="AK3687" s="44"/>
      <c r="AL3687" s="4"/>
    </row>
    <row r="3688" spans="1:38" x14ac:dyDescent="0.35">
      <c r="A3688" s="140" t="s">
        <v>206</v>
      </c>
      <c r="B3688" s="140" t="s">
        <v>207</v>
      </c>
      <c r="C3688" s="140" t="s">
        <v>16</v>
      </c>
      <c r="D3688" s="140" t="s">
        <v>9</v>
      </c>
      <c r="E3688" s="140" t="s">
        <v>535</v>
      </c>
      <c r="F3688" s="140">
        <v>2008</v>
      </c>
      <c r="G3688" s="140" t="s">
        <v>3095</v>
      </c>
      <c r="H3688" s="140">
        <v>2528040175062.9912</v>
      </c>
      <c r="I3688" s="140">
        <v>554727678809.85229</v>
      </c>
      <c r="J3688" s="140">
        <v>216096672398.58826</v>
      </c>
      <c r="K3688" s="140">
        <v>190064256788.71429</v>
      </c>
      <c r="L3688" s="140">
        <v>13603760129.387737</v>
      </c>
      <c r="M3688" s="140">
        <v>10505640909.667063</v>
      </c>
      <c r="N3688" s="140">
        <v>11130971318.863665</v>
      </c>
      <c r="O3688" s="140">
        <v>6911050574.9098282</v>
      </c>
      <c r="P3688" s="140">
        <v>23908545529.176369</v>
      </c>
      <c r="Q3688" s="140">
        <v>124004288326.70966</v>
      </c>
      <c r="R3688" s="140">
        <v>112961070902.92758</v>
      </c>
      <c r="S3688" s="140">
        <v>11043217423.782074</v>
      </c>
      <c r="T3688" s="140">
        <v>26032415609.873959</v>
      </c>
      <c r="U3688" s="140">
        <v>10345269218.20322</v>
      </c>
      <c r="V3688" s="140">
        <v>4963914526.6925182</v>
      </c>
      <c r="W3688" s="140">
        <v>4037271672.5489669</v>
      </c>
      <c r="X3688" s="140">
        <v>1344083018.9617348</v>
      </c>
      <c r="Y3688" s="140">
        <v>15687146391.670738</v>
      </c>
      <c r="Z3688" s="140">
        <v>1794931630417.9419</v>
      </c>
      <c r="AA3688" s="140">
        <v>1030448542246.8739</v>
      </c>
      <c r="AB3688" s="140">
        <v>698596903166.98767</v>
      </c>
      <c r="AC3688" s="140">
        <v>331851639079.88623</v>
      </c>
      <c r="AD3688" s="140">
        <v>764483088171.06799</v>
      </c>
      <c r="AE3688" s="140">
        <v>518284510117.62646</v>
      </c>
      <c r="AF3688" s="140">
        <v>246198578053.44159</v>
      </c>
      <c r="AG3688" s="140">
        <v>-37715806563.391609</v>
      </c>
      <c r="AH3688" s="140">
        <v>90901965</v>
      </c>
      <c r="AI3688" s="44"/>
      <c r="AK3688" s="44"/>
      <c r="AL3688" s="4"/>
    </row>
    <row r="3689" spans="1:38" x14ac:dyDescent="0.35">
      <c r="A3689" s="140" t="s">
        <v>206</v>
      </c>
      <c r="B3689" s="140" t="s">
        <v>207</v>
      </c>
      <c r="C3689" s="140" t="s">
        <v>16</v>
      </c>
      <c r="D3689" s="140" t="s">
        <v>9</v>
      </c>
      <c r="E3689" s="140" t="s">
        <v>535</v>
      </c>
      <c r="F3689" s="140">
        <v>2009</v>
      </c>
      <c r="G3689" s="140" t="s">
        <v>3096</v>
      </c>
      <c r="H3689" s="140">
        <v>2462996464658.7373</v>
      </c>
      <c r="I3689" s="140">
        <v>568707849426.64514</v>
      </c>
      <c r="J3689" s="140">
        <v>222820498134.79727</v>
      </c>
      <c r="K3689" s="140">
        <v>198459338837.58289</v>
      </c>
      <c r="L3689" s="140">
        <v>14712011383.979343</v>
      </c>
      <c r="M3689" s="140">
        <v>10206737225.294151</v>
      </c>
      <c r="N3689" s="140">
        <v>11121968549.807096</v>
      </c>
      <c r="O3689" s="140">
        <v>5939206155.840147</v>
      </c>
      <c r="P3689" s="140">
        <v>25371591488.613335</v>
      </c>
      <c r="Q3689" s="140">
        <v>131107824034.0488</v>
      </c>
      <c r="R3689" s="140">
        <v>119401118290.15536</v>
      </c>
      <c r="S3689" s="140">
        <v>11706705743.893436</v>
      </c>
      <c r="T3689" s="140">
        <v>24361159297.21439</v>
      </c>
      <c r="U3689" s="140">
        <v>10012213977.002115</v>
      </c>
      <c r="V3689" s="140">
        <v>4343633446.5187206</v>
      </c>
      <c r="W3689" s="140">
        <v>4307949166.3889971</v>
      </c>
      <c r="X3689" s="140">
        <v>1360631364.0943968</v>
      </c>
      <c r="Y3689" s="140">
        <v>14348945320.212275</v>
      </c>
      <c r="Z3689" s="140">
        <v>1708970223185.4871</v>
      </c>
      <c r="AA3689" s="140">
        <v>981460426880.92212</v>
      </c>
      <c r="AB3689" s="140">
        <v>651497022704.49353</v>
      </c>
      <c r="AC3689" s="140">
        <v>329963404176.42859</v>
      </c>
      <c r="AD3689" s="140">
        <v>727509796304.56482</v>
      </c>
      <c r="AE3689" s="140">
        <v>482923664876.69202</v>
      </c>
      <c r="AF3689" s="140">
        <v>244586131427.87289</v>
      </c>
      <c r="AG3689" s="140">
        <v>-37502106088.192558</v>
      </c>
      <c r="AH3689" s="140">
        <v>92414158</v>
      </c>
      <c r="AI3689" s="44"/>
      <c r="AK3689" s="44"/>
      <c r="AL3689" s="4"/>
    </row>
    <row r="3690" spans="1:38" x14ac:dyDescent="0.35">
      <c r="A3690" s="140" t="s">
        <v>206</v>
      </c>
      <c r="B3690" s="140" t="s">
        <v>207</v>
      </c>
      <c r="C3690" s="140" t="s">
        <v>16</v>
      </c>
      <c r="D3690" s="140" t="s">
        <v>9</v>
      </c>
      <c r="E3690" s="140" t="s">
        <v>535</v>
      </c>
      <c r="F3690" s="140">
        <v>2010</v>
      </c>
      <c r="G3690" s="140" t="s">
        <v>3097</v>
      </c>
      <c r="H3690" s="140">
        <v>2566551070499.3047</v>
      </c>
      <c r="I3690" s="140">
        <v>589357050931.42297</v>
      </c>
      <c r="J3690" s="140">
        <v>238786863164.67249</v>
      </c>
      <c r="K3690" s="140">
        <v>211305520506.57251</v>
      </c>
      <c r="L3690" s="140">
        <v>16055401415.214727</v>
      </c>
      <c r="M3690" s="140">
        <v>11039729537.639879</v>
      </c>
      <c r="N3690" s="140">
        <v>11112965780.750528</v>
      </c>
      <c r="O3690" s="140">
        <v>5942801675.4677391</v>
      </c>
      <c r="P3690" s="140">
        <v>26837974220.51268</v>
      </c>
      <c r="Q3690" s="140">
        <v>140316647876.98697</v>
      </c>
      <c r="R3690" s="140">
        <v>127946305309.34077</v>
      </c>
      <c r="S3690" s="140">
        <v>12370342567.646191</v>
      </c>
      <c r="T3690" s="140">
        <v>27481342658.099945</v>
      </c>
      <c r="U3690" s="140">
        <v>10927969454.745176</v>
      </c>
      <c r="V3690" s="140">
        <v>4699010230.2279577</v>
      </c>
      <c r="W3690" s="140">
        <v>4492406944.2402</v>
      </c>
      <c r="X3690" s="140">
        <v>1736552280.2770171</v>
      </c>
      <c r="Y3690" s="140">
        <v>16553373203.354769</v>
      </c>
      <c r="Z3690" s="140">
        <v>1774054001352.6438</v>
      </c>
      <c r="AA3690" s="140">
        <v>1015313752907.6324</v>
      </c>
      <c r="AB3690" s="140">
        <v>675233970784.90503</v>
      </c>
      <c r="AC3690" s="140">
        <v>340079782122.72754</v>
      </c>
      <c r="AD3690" s="140">
        <v>758740248445.01135</v>
      </c>
      <c r="AE3690" s="140">
        <v>504599872979.81458</v>
      </c>
      <c r="AF3690" s="140">
        <v>254140375465.19675</v>
      </c>
      <c r="AG3690" s="140">
        <v>-35646844949.434349</v>
      </c>
      <c r="AH3690" s="140">
        <v>93966780</v>
      </c>
      <c r="AI3690" s="44"/>
      <c r="AK3690" s="44"/>
      <c r="AL3690" s="4"/>
    </row>
    <row r="3691" spans="1:38" x14ac:dyDescent="0.35">
      <c r="A3691" s="140" t="s">
        <v>206</v>
      </c>
      <c r="B3691" s="140" t="s">
        <v>207</v>
      </c>
      <c r="C3691" s="140" t="s">
        <v>16</v>
      </c>
      <c r="D3691" s="140" t="s">
        <v>9</v>
      </c>
      <c r="E3691" s="140" t="s">
        <v>535</v>
      </c>
      <c r="F3691" s="140">
        <v>2011</v>
      </c>
      <c r="G3691" s="140" t="s">
        <v>3098</v>
      </c>
      <c r="H3691" s="140">
        <v>2606577351011.6768</v>
      </c>
      <c r="I3691" s="140">
        <v>607779775051.84863</v>
      </c>
      <c r="J3691" s="140">
        <v>245452903652.61005</v>
      </c>
      <c r="K3691" s="140">
        <v>217094748507.01263</v>
      </c>
      <c r="L3691" s="140">
        <v>17339157861.610222</v>
      </c>
      <c r="M3691" s="140">
        <v>11517096082.462011</v>
      </c>
      <c r="N3691" s="140">
        <v>9777843845.109354</v>
      </c>
      <c r="O3691" s="140">
        <v>5905431552.1719589</v>
      </c>
      <c r="P3691" s="140">
        <v>28110756164.086502</v>
      </c>
      <c r="Q3691" s="140">
        <v>144444463001.57257</v>
      </c>
      <c r="R3691" s="140">
        <v>131501014427.83755</v>
      </c>
      <c r="S3691" s="140">
        <v>12943448573.73501</v>
      </c>
      <c r="T3691" s="140">
        <v>28358155145.597412</v>
      </c>
      <c r="U3691" s="140">
        <v>12273633462.106909</v>
      </c>
      <c r="V3691" s="140">
        <v>5431140214.4674454</v>
      </c>
      <c r="W3691" s="140">
        <v>4497267222.3983927</v>
      </c>
      <c r="X3691" s="140">
        <v>2345226025.2410717</v>
      </c>
      <c r="Y3691" s="140">
        <v>16084521683.490503</v>
      </c>
      <c r="Z3691" s="140">
        <v>1781456278939.4695</v>
      </c>
      <c r="AA3691" s="140">
        <v>1033827298571.4222</v>
      </c>
      <c r="AB3691" s="140">
        <v>670622414049.01123</v>
      </c>
      <c r="AC3691" s="140">
        <v>363204884522.41101</v>
      </c>
      <c r="AD3691" s="140">
        <v>747628980368.04712</v>
      </c>
      <c r="AE3691" s="140">
        <v>484971476686.9082</v>
      </c>
      <c r="AF3691" s="140">
        <v>262657503681.13892</v>
      </c>
      <c r="AG3691" s="140">
        <v>-28111606632.251652</v>
      </c>
      <c r="AH3691" s="140">
        <v>95570047</v>
      </c>
      <c r="AI3691" s="44"/>
      <c r="AK3691" s="44"/>
      <c r="AL3691" s="4"/>
    </row>
    <row r="3692" spans="1:38" x14ac:dyDescent="0.35">
      <c r="A3692" s="140" t="s">
        <v>206</v>
      </c>
      <c r="B3692" s="140" t="s">
        <v>207</v>
      </c>
      <c r="C3692" s="140" t="s">
        <v>16</v>
      </c>
      <c r="D3692" s="140" t="s">
        <v>9</v>
      </c>
      <c r="E3692" s="140" t="s">
        <v>535</v>
      </c>
      <c r="F3692" s="140">
        <v>2012</v>
      </c>
      <c r="G3692" s="140" t="s">
        <v>3099</v>
      </c>
      <c r="H3692" s="140">
        <v>2710909637493.1333</v>
      </c>
      <c r="I3692" s="140">
        <v>630069883530.99927</v>
      </c>
      <c r="J3692" s="140">
        <v>253210012351.96252</v>
      </c>
      <c r="K3692" s="140">
        <v>224164102600.54059</v>
      </c>
      <c r="L3692" s="140">
        <v>17985990217.067001</v>
      </c>
      <c r="M3692" s="140">
        <v>12503945882.185429</v>
      </c>
      <c r="N3692" s="140">
        <v>8442721909.4681787</v>
      </c>
      <c r="O3692" s="140">
        <v>6100243585.6413469</v>
      </c>
      <c r="P3692" s="140">
        <v>28779899668.920513</v>
      </c>
      <c r="Q3692" s="140">
        <v>150351301337.25812</v>
      </c>
      <c r="R3692" s="140">
        <v>137113596157.86554</v>
      </c>
      <c r="S3692" s="140">
        <v>13237705179.392567</v>
      </c>
      <c r="T3692" s="140">
        <v>29045909751.421913</v>
      </c>
      <c r="U3692" s="140">
        <v>13584503791.267563</v>
      </c>
      <c r="V3692" s="140">
        <v>6308817976.1736555</v>
      </c>
      <c r="W3692" s="140">
        <v>4776114086.7675371</v>
      </c>
      <c r="X3692" s="140">
        <v>2499571728.3263712</v>
      </c>
      <c r="Y3692" s="140">
        <v>15461405960.154352</v>
      </c>
      <c r="Z3692" s="140">
        <v>1872282059410.5</v>
      </c>
      <c r="AA3692" s="140">
        <v>1084173677998.8141</v>
      </c>
      <c r="AB3692" s="140">
        <v>724171033144.77539</v>
      </c>
      <c r="AC3692" s="140">
        <v>360002644854.03851</v>
      </c>
      <c r="AD3692" s="140">
        <v>788108381411.68604</v>
      </c>
      <c r="AE3692" s="140">
        <v>526414976104.57947</v>
      </c>
      <c r="AF3692" s="140">
        <v>261693405307.10892</v>
      </c>
      <c r="AG3692" s="140">
        <v>-44652317800.328293</v>
      </c>
      <c r="AH3692" s="140">
        <v>97212638</v>
      </c>
      <c r="AI3692" s="44"/>
      <c r="AK3692" s="44"/>
      <c r="AL3692" s="4"/>
    </row>
    <row r="3693" spans="1:38" x14ac:dyDescent="0.35">
      <c r="A3693" s="140" t="s">
        <v>206</v>
      </c>
      <c r="B3693" s="140" t="s">
        <v>207</v>
      </c>
      <c r="C3693" s="140" t="s">
        <v>16</v>
      </c>
      <c r="D3693" s="140" t="s">
        <v>9</v>
      </c>
      <c r="E3693" s="140" t="s">
        <v>535</v>
      </c>
      <c r="F3693" s="140">
        <v>2013</v>
      </c>
      <c r="G3693" s="140" t="s">
        <v>3100</v>
      </c>
      <c r="H3693" s="140">
        <v>2867438398020.8989</v>
      </c>
      <c r="I3693" s="140">
        <v>657104208473.35596</v>
      </c>
      <c r="J3693" s="140">
        <v>258057232557.39322</v>
      </c>
      <c r="K3693" s="140">
        <v>223872088293.33286</v>
      </c>
      <c r="L3693" s="140">
        <v>17280208234.810822</v>
      </c>
      <c r="M3693" s="140">
        <v>10367191308.266397</v>
      </c>
      <c r="N3693" s="140">
        <v>7107599949.3220053</v>
      </c>
      <c r="O3693" s="140">
        <v>6197626042.0624809</v>
      </c>
      <c r="P3693" s="140">
        <v>29311939517.219948</v>
      </c>
      <c r="Q3693" s="140">
        <v>153607523241.65125</v>
      </c>
      <c r="R3693" s="140">
        <v>140139172629.86749</v>
      </c>
      <c r="S3693" s="140">
        <v>13468350611.783766</v>
      </c>
      <c r="T3693" s="140">
        <v>34185144264.060364</v>
      </c>
      <c r="U3693" s="140">
        <v>13275615158.388245</v>
      </c>
      <c r="V3693" s="140">
        <v>6313685122.6751509</v>
      </c>
      <c r="W3693" s="140">
        <v>4792746684.5836678</v>
      </c>
      <c r="X3693" s="140">
        <v>2169183351.1294255</v>
      </c>
      <c r="Y3693" s="140">
        <v>20909529105.672119</v>
      </c>
      <c r="Z3693" s="140">
        <v>1989302251241.9753</v>
      </c>
      <c r="AA3693" s="140">
        <v>1134219269814.918</v>
      </c>
      <c r="AB3693" s="140">
        <v>757598858100.55737</v>
      </c>
      <c r="AC3693" s="140">
        <v>376620411714.36066</v>
      </c>
      <c r="AD3693" s="140">
        <v>855082981427.0575</v>
      </c>
      <c r="AE3693" s="140">
        <v>571150488755.20447</v>
      </c>
      <c r="AF3693" s="140">
        <v>283932492671.85547</v>
      </c>
      <c r="AG3693" s="140">
        <v>-37025294251.825363</v>
      </c>
      <c r="AH3693" s="140">
        <v>98871552</v>
      </c>
      <c r="AI3693" s="44"/>
      <c r="AK3693" s="44"/>
      <c r="AL3693" s="4"/>
    </row>
    <row r="3694" spans="1:38" x14ac:dyDescent="0.35">
      <c r="A3694" s="140" t="s">
        <v>206</v>
      </c>
      <c r="B3694" s="140" t="s">
        <v>207</v>
      </c>
      <c r="C3694" s="140" t="s">
        <v>16</v>
      </c>
      <c r="D3694" s="140" t="s">
        <v>9</v>
      </c>
      <c r="E3694" s="140" t="s">
        <v>535</v>
      </c>
      <c r="F3694" s="140">
        <v>2014</v>
      </c>
      <c r="G3694" s="140" t="s">
        <v>3101</v>
      </c>
      <c r="H3694" s="140">
        <v>2954610372531.6348</v>
      </c>
      <c r="I3694" s="140">
        <v>686666671666.95239</v>
      </c>
      <c r="J3694" s="140">
        <v>261835469924.85773</v>
      </c>
      <c r="K3694" s="140">
        <v>229931912576.77606</v>
      </c>
      <c r="L3694" s="140">
        <v>18055389532.155983</v>
      </c>
      <c r="M3694" s="140">
        <v>10587316860.435158</v>
      </c>
      <c r="N3694" s="140">
        <v>5772478013.6808319</v>
      </c>
      <c r="O3694" s="140">
        <v>6408678389.2133846</v>
      </c>
      <c r="P3694" s="140">
        <v>29385771860.994205</v>
      </c>
      <c r="Q3694" s="140">
        <v>159722277920.29654</v>
      </c>
      <c r="R3694" s="140">
        <v>146234082106.03293</v>
      </c>
      <c r="S3694" s="140">
        <v>13488195814.263609</v>
      </c>
      <c r="T3694" s="140">
        <v>31903557348.081669</v>
      </c>
      <c r="U3694" s="140">
        <v>12259692286.500698</v>
      </c>
      <c r="V3694" s="140">
        <v>5516993344.3826656</v>
      </c>
      <c r="W3694" s="140">
        <v>4598088559.0429916</v>
      </c>
      <c r="X3694" s="140">
        <v>2144610383.0750403</v>
      </c>
      <c r="Y3694" s="140">
        <v>19643865061.580971</v>
      </c>
      <c r="Z3694" s="140">
        <v>2048082147983.0183</v>
      </c>
      <c r="AA3694" s="140">
        <v>1187948972323.7876</v>
      </c>
      <c r="AB3694" s="140">
        <v>793487475363.64099</v>
      </c>
      <c r="AC3694" s="140">
        <v>394461496960.14642</v>
      </c>
      <c r="AD3694" s="140">
        <v>860133175659.23096</v>
      </c>
      <c r="AE3694" s="140">
        <v>574523753065.99597</v>
      </c>
      <c r="AF3694" s="140">
        <v>285609422593.23505</v>
      </c>
      <c r="AG3694" s="140">
        <v>-41973917043.19297</v>
      </c>
      <c r="AH3694" s="140">
        <v>100513138</v>
      </c>
      <c r="AI3694" s="44"/>
      <c r="AK3694" s="44"/>
      <c r="AL3694" s="4"/>
    </row>
    <row r="3695" spans="1:38" x14ac:dyDescent="0.35">
      <c r="A3695" s="140" t="s">
        <v>206</v>
      </c>
      <c r="B3695" s="140" t="s">
        <v>207</v>
      </c>
      <c r="C3695" s="140" t="s">
        <v>16</v>
      </c>
      <c r="D3695" s="140" t="s">
        <v>9</v>
      </c>
      <c r="E3695" s="140" t="s">
        <v>535</v>
      </c>
      <c r="F3695" s="140">
        <v>2015</v>
      </c>
      <c r="G3695" s="140" t="s">
        <v>3102</v>
      </c>
      <c r="H3695" s="140">
        <v>3131478555072.4897</v>
      </c>
      <c r="I3695" s="140">
        <v>724271780012.1167</v>
      </c>
      <c r="J3695" s="140">
        <v>270740098169.20819</v>
      </c>
      <c r="K3695" s="140">
        <v>238749099721.38647</v>
      </c>
      <c r="L3695" s="140">
        <v>18359188151.257191</v>
      </c>
      <c r="M3695" s="140">
        <v>10944304752.552668</v>
      </c>
      <c r="N3695" s="140">
        <v>4437356078.0396576</v>
      </c>
      <c r="O3695" s="140">
        <v>6460545462.9955692</v>
      </c>
      <c r="P3695" s="140">
        <v>35431872009.679764</v>
      </c>
      <c r="Q3695" s="140">
        <v>163115833266.86157</v>
      </c>
      <c r="R3695" s="140">
        <v>149550638083.97842</v>
      </c>
      <c r="S3695" s="140">
        <v>13565195182.883135</v>
      </c>
      <c r="T3695" s="140">
        <v>31990998447.821732</v>
      </c>
      <c r="U3695" s="140">
        <v>12367396378.800783</v>
      </c>
      <c r="V3695" s="140">
        <v>5446821585.808568</v>
      </c>
      <c r="W3695" s="140">
        <v>5159675713.0147181</v>
      </c>
      <c r="X3695" s="140">
        <v>1760899079.9774978</v>
      </c>
      <c r="Y3695" s="140">
        <v>19623602069.02095</v>
      </c>
      <c r="Z3695" s="140">
        <v>2167385866633.677</v>
      </c>
      <c r="AA3695" s="140">
        <v>1257130505209.7266</v>
      </c>
      <c r="AB3695" s="140">
        <v>839697103176.24866</v>
      </c>
      <c r="AC3695" s="140">
        <v>417433402033.47791</v>
      </c>
      <c r="AD3695" s="140">
        <v>910255361423.95056</v>
      </c>
      <c r="AE3695" s="140">
        <v>608002738753.70142</v>
      </c>
      <c r="AF3695" s="140">
        <v>302252622670.24634</v>
      </c>
      <c r="AG3695" s="140">
        <v>-30919189742.512447</v>
      </c>
      <c r="AH3695" s="140">
        <v>102113212</v>
      </c>
      <c r="AI3695" s="44"/>
      <c r="AK3695" s="44"/>
      <c r="AL3695" s="4"/>
    </row>
    <row r="3696" spans="1:38" x14ac:dyDescent="0.35">
      <c r="A3696" s="140" t="s">
        <v>206</v>
      </c>
      <c r="B3696" s="140" t="s">
        <v>207</v>
      </c>
      <c r="C3696" s="140" t="s">
        <v>16</v>
      </c>
      <c r="D3696" s="140" t="s">
        <v>9</v>
      </c>
      <c r="E3696" s="140" t="s">
        <v>535</v>
      </c>
      <c r="F3696" s="140">
        <v>2016</v>
      </c>
      <c r="G3696" s="140" t="s">
        <v>3103</v>
      </c>
      <c r="H3696" s="140">
        <v>3332707245191.0483</v>
      </c>
      <c r="I3696" s="140">
        <v>776636972611.15747</v>
      </c>
      <c r="J3696" s="140">
        <v>272892563338.82599</v>
      </c>
      <c r="K3696" s="140">
        <v>247098269354.28262</v>
      </c>
      <c r="L3696" s="140">
        <v>18533674953.038826</v>
      </c>
      <c r="M3696" s="140">
        <v>11297534086.482729</v>
      </c>
      <c r="N3696" s="140">
        <v>3102234142.3984828</v>
      </c>
      <c r="O3696" s="140">
        <v>6309993112.7769098</v>
      </c>
      <c r="P3696" s="140">
        <v>43734492119.050133</v>
      </c>
      <c r="Q3696" s="140">
        <v>164120340940.53555</v>
      </c>
      <c r="R3696" s="140">
        <v>149759077928.37744</v>
      </c>
      <c r="S3696" s="140">
        <v>14361263012.158123</v>
      </c>
      <c r="T3696" s="140">
        <v>25794293984.543381</v>
      </c>
      <c r="U3696" s="140">
        <v>10173110235.403576</v>
      </c>
      <c r="V3696" s="140">
        <v>4222503825.2672296</v>
      </c>
      <c r="W3696" s="140">
        <v>4635345028.2983446</v>
      </c>
      <c r="X3696" s="140">
        <v>1315261381.8380008</v>
      </c>
      <c r="Y3696" s="140">
        <v>15621183749.139803</v>
      </c>
      <c r="Z3696" s="140">
        <v>2315130445420.561</v>
      </c>
      <c r="AA3696" s="140">
        <v>1342714776963.1738</v>
      </c>
      <c r="AB3696" s="140">
        <v>896862898430.59985</v>
      </c>
      <c r="AC3696" s="140">
        <v>445851878532.57385</v>
      </c>
      <c r="AD3696" s="140">
        <v>972415668457.38745</v>
      </c>
      <c r="AE3696" s="140">
        <v>649522556729.81421</v>
      </c>
      <c r="AF3696" s="140">
        <v>322893111727.57318</v>
      </c>
      <c r="AG3696" s="140">
        <v>-31952736179.496872</v>
      </c>
      <c r="AH3696" s="140">
        <v>103663927</v>
      </c>
      <c r="AI3696" s="44"/>
      <c r="AK3696" s="44"/>
      <c r="AL3696" s="4"/>
    </row>
    <row r="3697" spans="1:38" x14ac:dyDescent="0.35">
      <c r="A3697" s="140" t="s">
        <v>206</v>
      </c>
      <c r="B3697" s="140" t="s">
        <v>207</v>
      </c>
      <c r="C3697" s="140" t="s">
        <v>16</v>
      </c>
      <c r="D3697" s="140" t="s">
        <v>9</v>
      </c>
      <c r="E3697" s="140" t="s">
        <v>535</v>
      </c>
      <c r="F3697" s="140">
        <v>2017</v>
      </c>
      <c r="G3697" s="140" t="s">
        <v>3104</v>
      </c>
      <c r="H3697" s="140">
        <v>3526201117256.3584</v>
      </c>
      <c r="I3697" s="140">
        <v>832232585173.13635</v>
      </c>
      <c r="J3697" s="140">
        <v>273781437666.22519</v>
      </c>
      <c r="K3697" s="140">
        <v>247530018080.36514</v>
      </c>
      <c r="L3697" s="140">
        <v>19765998987.327778</v>
      </c>
      <c r="M3697" s="140">
        <v>13009336082.081192</v>
      </c>
      <c r="N3697" s="140">
        <v>1767112206.7573087</v>
      </c>
      <c r="O3697" s="140">
        <v>5833669218.3043032</v>
      </c>
      <c r="P3697" s="140">
        <v>45507546649.218719</v>
      </c>
      <c r="Q3697" s="140">
        <v>161646354936.67587</v>
      </c>
      <c r="R3697" s="140">
        <v>146532462755.16675</v>
      </c>
      <c r="S3697" s="140">
        <v>15113892181.509111</v>
      </c>
      <c r="T3697" s="140">
        <v>26251419585.86002</v>
      </c>
      <c r="U3697" s="140">
        <v>9669428382.9399471</v>
      </c>
      <c r="V3697" s="140">
        <v>3666038286.8312259</v>
      </c>
      <c r="W3697" s="140">
        <v>4660682813.0171232</v>
      </c>
      <c r="X3697" s="140">
        <v>1342707283.0915987</v>
      </c>
      <c r="Y3697" s="140">
        <v>16581991202.920073</v>
      </c>
      <c r="Z3697" s="140">
        <v>2468258660725.0493</v>
      </c>
      <c r="AA3697" s="140">
        <v>1432211689158.821</v>
      </c>
      <c r="AB3697" s="140">
        <v>956642131853.43994</v>
      </c>
      <c r="AC3697" s="140">
        <v>475569557305.38116</v>
      </c>
      <c r="AD3697" s="140">
        <v>1036046971566.2283</v>
      </c>
      <c r="AE3697" s="140">
        <v>692024922769.29565</v>
      </c>
      <c r="AF3697" s="140">
        <v>344022048796.93262</v>
      </c>
      <c r="AG3697" s="140">
        <v>-48071566308.052177</v>
      </c>
      <c r="AH3697" s="140">
        <v>105173264</v>
      </c>
      <c r="AI3697" s="44"/>
      <c r="AK3697" s="44"/>
      <c r="AL3697" s="4"/>
    </row>
    <row r="3698" spans="1:38" x14ac:dyDescent="0.35">
      <c r="A3698" s="140" t="s">
        <v>206</v>
      </c>
      <c r="B3698" s="140" t="s">
        <v>207</v>
      </c>
      <c r="C3698" s="140" t="s">
        <v>16</v>
      </c>
      <c r="D3698" s="140" t="s">
        <v>9</v>
      </c>
      <c r="E3698" s="140" t="s">
        <v>535</v>
      </c>
      <c r="F3698" s="140">
        <v>2018</v>
      </c>
      <c r="G3698" s="140" t="s">
        <v>3105</v>
      </c>
      <c r="H3698" s="140">
        <v>3747216138053.0854</v>
      </c>
      <c r="I3698" s="140">
        <v>903083637163.9762</v>
      </c>
      <c r="J3698" s="140">
        <v>279182132887.63055</v>
      </c>
      <c r="K3698" s="140">
        <v>253852143593.76205</v>
      </c>
      <c r="L3698" s="140">
        <v>19458586061.959721</v>
      </c>
      <c r="M3698" s="140">
        <v>14263864698.822851</v>
      </c>
      <c r="N3698" s="140">
        <v>431990246.61113548</v>
      </c>
      <c r="O3698" s="140">
        <v>6381177466.2192087</v>
      </c>
      <c r="P3698" s="140">
        <v>47084729126.978279</v>
      </c>
      <c r="Q3698" s="140">
        <v>166231795993.17087</v>
      </c>
      <c r="R3698" s="140">
        <v>150421154527.04236</v>
      </c>
      <c r="S3698" s="140">
        <v>15810641466.128519</v>
      </c>
      <c r="T3698" s="140">
        <v>25329989293.868477</v>
      </c>
      <c r="U3698" s="140">
        <v>10577030259.257662</v>
      </c>
      <c r="V3698" s="140">
        <v>3382496899.2649617</v>
      </c>
      <c r="W3698" s="140">
        <v>5606164360.5724325</v>
      </c>
      <c r="X3698" s="140">
        <v>1588368999.4202669</v>
      </c>
      <c r="Y3698" s="140">
        <v>14752959034.610813</v>
      </c>
      <c r="Z3698" s="140">
        <v>2619292448001.4775</v>
      </c>
      <c r="AA3698" s="140">
        <v>1521378680146.769</v>
      </c>
      <c r="AB3698" s="140">
        <v>1016200995250.0699</v>
      </c>
      <c r="AC3698" s="140">
        <v>505177684896.6991</v>
      </c>
      <c r="AD3698" s="140">
        <v>1097913767854.7081</v>
      </c>
      <c r="AE3698" s="140">
        <v>733348690994.58997</v>
      </c>
      <c r="AF3698" s="140">
        <v>364565076860.12177</v>
      </c>
      <c r="AG3698" s="140">
        <v>-54342080000</v>
      </c>
      <c r="AH3698" s="140">
        <v>106651922</v>
      </c>
      <c r="AI3698" s="44"/>
      <c r="AK3698" s="44"/>
      <c r="AL3698" s="4"/>
    </row>
    <row r="3699" spans="1:38" x14ac:dyDescent="0.35">
      <c r="A3699" s="140" t="s">
        <v>4597</v>
      </c>
      <c r="B3699" s="140" t="s">
        <v>4598</v>
      </c>
      <c r="C3699" s="140" t="s">
        <v>281</v>
      </c>
      <c r="D3699" s="140" t="s">
        <v>9</v>
      </c>
      <c r="E3699" s="140" t="s">
        <v>535</v>
      </c>
      <c r="F3699" s="140">
        <v>1995</v>
      </c>
      <c r="G3699" s="140" t="s">
        <v>5773</v>
      </c>
      <c r="H3699" s="140" t="s">
        <v>728</v>
      </c>
      <c r="I3699" s="140" t="s">
        <v>728</v>
      </c>
      <c r="J3699" s="140">
        <v>59938278.254966803</v>
      </c>
      <c r="K3699" s="140">
        <v>59938278.254966803</v>
      </c>
      <c r="L3699" s="140">
        <v>0</v>
      </c>
      <c r="M3699" s="140">
        <v>48787386.436720453</v>
      </c>
      <c r="N3699" s="140">
        <v>0</v>
      </c>
      <c r="O3699" s="140">
        <v>11150891.818246348</v>
      </c>
      <c r="P3699" s="140">
        <v>0</v>
      </c>
      <c r="Q3699" s="140">
        <v>0</v>
      </c>
      <c r="R3699" s="140">
        <v>0</v>
      </c>
      <c r="S3699" s="140">
        <v>0</v>
      </c>
      <c r="T3699" s="140">
        <v>0</v>
      </c>
      <c r="U3699" s="140">
        <v>0</v>
      </c>
      <c r="V3699" s="140" t="s">
        <v>728</v>
      </c>
      <c r="W3699" s="140" t="s">
        <v>728</v>
      </c>
      <c r="X3699" s="140" t="s">
        <v>728</v>
      </c>
      <c r="Y3699" s="140">
        <v>0</v>
      </c>
      <c r="Z3699" s="140" t="s">
        <v>728</v>
      </c>
      <c r="AA3699" s="140" t="s">
        <v>728</v>
      </c>
      <c r="AB3699" s="140" t="s">
        <v>728</v>
      </c>
      <c r="AC3699" s="140" t="s">
        <v>728</v>
      </c>
      <c r="AD3699" s="140" t="s">
        <v>728</v>
      </c>
      <c r="AE3699" s="140" t="s">
        <v>728</v>
      </c>
      <c r="AF3699" s="140" t="s">
        <v>728</v>
      </c>
      <c r="AG3699" s="140">
        <v>124774526.15967573</v>
      </c>
      <c r="AH3699" s="140">
        <v>17164</v>
      </c>
      <c r="AI3699" s="44"/>
      <c r="AK3699" s="44"/>
      <c r="AL3699" s="4"/>
    </row>
    <row r="3700" spans="1:38" x14ac:dyDescent="0.35">
      <c r="A3700" s="140" t="s">
        <v>4597</v>
      </c>
      <c r="B3700" s="140" t="s">
        <v>4598</v>
      </c>
      <c r="C3700" s="140" t="s">
        <v>281</v>
      </c>
      <c r="D3700" s="140" t="s">
        <v>9</v>
      </c>
      <c r="E3700" s="140" t="s">
        <v>535</v>
      </c>
      <c r="F3700" s="140">
        <v>1996</v>
      </c>
      <c r="G3700" s="140" t="s">
        <v>5774</v>
      </c>
      <c r="H3700" s="140" t="s">
        <v>728</v>
      </c>
      <c r="I3700" s="140" t="s">
        <v>728</v>
      </c>
      <c r="J3700" s="140">
        <v>58034225.403346747</v>
      </c>
      <c r="K3700" s="140">
        <v>58034225.403346747</v>
      </c>
      <c r="L3700" s="140">
        <v>0</v>
      </c>
      <c r="M3700" s="140">
        <v>48878461.923690066</v>
      </c>
      <c r="N3700" s="140">
        <v>0</v>
      </c>
      <c r="O3700" s="140">
        <v>9155763.4796566796</v>
      </c>
      <c r="P3700" s="140">
        <v>0</v>
      </c>
      <c r="Q3700" s="140">
        <v>0</v>
      </c>
      <c r="R3700" s="140">
        <v>0</v>
      </c>
      <c r="S3700" s="140">
        <v>0</v>
      </c>
      <c r="T3700" s="140">
        <v>0</v>
      </c>
      <c r="U3700" s="140">
        <v>0</v>
      </c>
      <c r="V3700" s="140" t="s">
        <v>728</v>
      </c>
      <c r="W3700" s="140" t="s">
        <v>728</v>
      </c>
      <c r="X3700" s="140" t="s">
        <v>728</v>
      </c>
      <c r="Y3700" s="140">
        <v>0</v>
      </c>
      <c r="Z3700" s="140" t="s">
        <v>728</v>
      </c>
      <c r="AA3700" s="140" t="s">
        <v>728</v>
      </c>
      <c r="AB3700" s="140" t="s">
        <v>728</v>
      </c>
      <c r="AC3700" s="140" t="s">
        <v>728</v>
      </c>
      <c r="AD3700" s="140" t="s">
        <v>728</v>
      </c>
      <c r="AE3700" s="140" t="s">
        <v>728</v>
      </c>
      <c r="AF3700" s="140" t="s">
        <v>728</v>
      </c>
      <c r="AG3700" s="140">
        <v>125541048.51298673</v>
      </c>
      <c r="AH3700" s="140">
        <v>17593</v>
      </c>
      <c r="AI3700" s="44"/>
      <c r="AK3700" s="44"/>
      <c r="AL3700" s="4"/>
    </row>
    <row r="3701" spans="1:38" x14ac:dyDescent="0.35">
      <c r="A3701" s="140" t="s">
        <v>4597</v>
      </c>
      <c r="B3701" s="140" t="s">
        <v>4598</v>
      </c>
      <c r="C3701" s="140" t="s">
        <v>281</v>
      </c>
      <c r="D3701" s="140" t="s">
        <v>9</v>
      </c>
      <c r="E3701" s="140" t="s">
        <v>535</v>
      </c>
      <c r="F3701" s="140">
        <v>1997</v>
      </c>
      <c r="G3701" s="140" t="s">
        <v>5775</v>
      </c>
      <c r="H3701" s="140" t="s">
        <v>728</v>
      </c>
      <c r="I3701" s="140" t="s">
        <v>728</v>
      </c>
      <c r="J3701" s="140">
        <v>58761774.889844365</v>
      </c>
      <c r="K3701" s="140">
        <v>58761774.889844365</v>
      </c>
      <c r="L3701" s="140">
        <v>0</v>
      </c>
      <c r="M3701" s="140">
        <v>49059978.061311178</v>
      </c>
      <c r="N3701" s="140">
        <v>0</v>
      </c>
      <c r="O3701" s="140">
        <v>9701796.8285331856</v>
      </c>
      <c r="P3701" s="140">
        <v>0</v>
      </c>
      <c r="Q3701" s="140">
        <v>0</v>
      </c>
      <c r="R3701" s="140">
        <v>0</v>
      </c>
      <c r="S3701" s="140">
        <v>0</v>
      </c>
      <c r="T3701" s="140">
        <v>0</v>
      </c>
      <c r="U3701" s="140">
        <v>0</v>
      </c>
      <c r="V3701" s="140" t="s">
        <v>728</v>
      </c>
      <c r="W3701" s="140" t="s">
        <v>728</v>
      </c>
      <c r="X3701" s="140" t="s">
        <v>728</v>
      </c>
      <c r="Y3701" s="140">
        <v>0</v>
      </c>
      <c r="Z3701" s="140" t="s">
        <v>728</v>
      </c>
      <c r="AA3701" s="140" t="s">
        <v>728</v>
      </c>
      <c r="AB3701" s="140" t="s">
        <v>728</v>
      </c>
      <c r="AC3701" s="140" t="s">
        <v>728</v>
      </c>
      <c r="AD3701" s="140" t="s">
        <v>728</v>
      </c>
      <c r="AE3701" s="140" t="s">
        <v>728</v>
      </c>
      <c r="AF3701" s="140" t="s">
        <v>728</v>
      </c>
      <c r="AG3701" s="140">
        <v>126307570.86629775</v>
      </c>
      <c r="AH3701" s="140">
        <v>18014</v>
      </c>
      <c r="AI3701" s="44"/>
      <c r="AK3701" s="44"/>
      <c r="AL3701" s="4"/>
    </row>
    <row r="3702" spans="1:38" x14ac:dyDescent="0.35">
      <c r="A3702" s="140" t="s">
        <v>4597</v>
      </c>
      <c r="B3702" s="140" t="s">
        <v>4598</v>
      </c>
      <c r="C3702" s="140" t="s">
        <v>281</v>
      </c>
      <c r="D3702" s="140" t="s">
        <v>9</v>
      </c>
      <c r="E3702" s="140" t="s">
        <v>535</v>
      </c>
      <c r="F3702" s="140">
        <v>1998</v>
      </c>
      <c r="G3702" s="140" t="s">
        <v>5776</v>
      </c>
      <c r="H3702" s="140" t="s">
        <v>728</v>
      </c>
      <c r="I3702" s="140" t="s">
        <v>728</v>
      </c>
      <c r="J3702" s="140">
        <v>59034532.530093566</v>
      </c>
      <c r="K3702" s="140">
        <v>59034532.530093566</v>
      </c>
      <c r="L3702" s="140">
        <v>0</v>
      </c>
      <c r="M3702" s="140">
        <v>49284323.784203991</v>
      </c>
      <c r="N3702" s="140">
        <v>0</v>
      </c>
      <c r="O3702" s="140">
        <v>9750208.7458895743</v>
      </c>
      <c r="P3702" s="140">
        <v>0</v>
      </c>
      <c r="Q3702" s="140">
        <v>0</v>
      </c>
      <c r="R3702" s="140">
        <v>0</v>
      </c>
      <c r="S3702" s="140">
        <v>0</v>
      </c>
      <c r="T3702" s="140">
        <v>0</v>
      </c>
      <c r="U3702" s="140">
        <v>0</v>
      </c>
      <c r="V3702" s="140" t="s">
        <v>728</v>
      </c>
      <c r="W3702" s="140" t="s">
        <v>728</v>
      </c>
      <c r="X3702" s="140" t="s">
        <v>728</v>
      </c>
      <c r="Y3702" s="140">
        <v>0</v>
      </c>
      <c r="Z3702" s="140" t="s">
        <v>728</v>
      </c>
      <c r="AA3702" s="140" t="s">
        <v>728</v>
      </c>
      <c r="AB3702" s="140" t="s">
        <v>728</v>
      </c>
      <c r="AC3702" s="140" t="s">
        <v>728</v>
      </c>
      <c r="AD3702" s="140" t="s">
        <v>728</v>
      </c>
      <c r="AE3702" s="140" t="s">
        <v>728</v>
      </c>
      <c r="AF3702" s="140" t="s">
        <v>728</v>
      </c>
      <c r="AG3702" s="140">
        <v>127074093.21960875</v>
      </c>
      <c r="AH3702" s="140">
        <v>18410</v>
      </c>
      <c r="AI3702" s="44"/>
      <c r="AK3702" s="44"/>
      <c r="AL3702" s="4"/>
    </row>
    <row r="3703" spans="1:38" x14ac:dyDescent="0.35">
      <c r="A3703" s="140" t="s">
        <v>4597</v>
      </c>
      <c r="B3703" s="140" t="s">
        <v>4598</v>
      </c>
      <c r="C3703" s="140" t="s">
        <v>281</v>
      </c>
      <c r="D3703" s="140" t="s">
        <v>9</v>
      </c>
      <c r="E3703" s="140" t="s">
        <v>535</v>
      </c>
      <c r="F3703" s="140">
        <v>1999</v>
      </c>
      <c r="G3703" s="140" t="s">
        <v>5777</v>
      </c>
      <c r="H3703" s="140" t="s">
        <v>728</v>
      </c>
      <c r="I3703" s="140" t="s">
        <v>728</v>
      </c>
      <c r="J3703" s="140">
        <v>59915965.045328647</v>
      </c>
      <c r="K3703" s="140">
        <v>59915965.045328647</v>
      </c>
      <c r="L3703" s="140">
        <v>0</v>
      </c>
      <c r="M3703" s="140">
        <v>49683694.753128015</v>
      </c>
      <c r="N3703" s="140">
        <v>0</v>
      </c>
      <c r="O3703" s="140">
        <v>10232270.292200632</v>
      </c>
      <c r="P3703" s="140">
        <v>0</v>
      </c>
      <c r="Q3703" s="140">
        <v>0</v>
      </c>
      <c r="R3703" s="140">
        <v>0</v>
      </c>
      <c r="S3703" s="140">
        <v>0</v>
      </c>
      <c r="T3703" s="140">
        <v>0</v>
      </c>
      <c r="U3703" s="140">
        <v>0</v>
      </c>
      <c r="V3703" s="140" t="s">
        <v>728</v>
      </c>
      <c r="W3703" s="140" t="s">
        <v>728</v>
      </c>
      <c r="X3703" s="140" t="s">
        <v>728</v>
      </c>
      <c r="Y3703" s="140">
        <v>0</v>
      </c>
      <c r="Z3703" s="140" t="s">
        <v>728</v>
      </c>
      <c r="AA3703" s="140" t="s">
        <v>728</v>
      </c>
      <c r="AB3703" s="140" t="s">
        <v>728</v>
      </c>
      <c r="AC3703" s="140" t="s">
        <v>728</v>
      </c>
      <c r="AD3703" s="140" t="s">
        <v>728</v>
      </c>
      <c r="AE3703" s="140" t="s">
        <v>728</v>
      </c>
      <c r="AF3703" s="140" t="s">
        <v>728</v>
      </c>
      <c r="AG3703" s="140">
        <v>127840615.57291977</v>
      </c>
      <c r="AH3703" s="140">
        <v>18776</v>
      </c>
      <c r="AI3703" s="44"/>
      <c r="AK3703" s="44"/>
      <c r="AL3703" s="4"/>
    </row>
    <row r="3704" spans="1:38" x14ac:dyDescent="0.35">
      <c r="A3704" s="140" t="s">
        <v>4597</v>
      </c>
      <c r="B3704" s="140" t="s">
        <v>4598</v>
      </c>
      <c r="C3704" s="140" t="s">
        <v>281</v>
      </c>
      <c r="D3704" s="140" t="s">
        <v>9</v>
      </c>
      <c r="E3704" s="140" t="s">
        <v>535</v>
      </c>
      <c r="F3704" s="140">
        <v>2000</v>
      </c>
      <c r="G3704" s="140" t="s">
        <v>5778</v>
      </c>
      <c r="H3704" s="140" t="s">
        <v>728</v>
      </c>
      <c r="I3704" s="140" t="s">
        <v>728</v>
      </c>
      <c r="J3704" s="140">
        <v>65248878.533462591</v>
      </c>
      <c r="K3704" s="140">
        <v>65248878.533462591</v>
      </c>
      <c r="L3704" s="140">
        <v>0</v>
      </c>
      <c r="M3704" s="140">
        <v>58301747.463765264</v>
      </c>
      <c r="N3704" s="140">
        <v>0</v>
      </c>
      <c r="O3704" s="140">
        <v>6947131.0696973288</v>
      </c>
      <c r="P3704" s="140">
        <v>0</v>
      </c>
      <c r="Q3704" s="140">
        <v>0</v>
      </c>
      <c r="R3704" s="140">
        <v>0</v>
      </c>
      <c r="S3704" s="140">
        <v>0</v>
      </c>
      <c r="T3704" s="140">
        <v>0</v>
      </c>
      <c r="U3704" s="140">
        <v>0</v>
      </c>
      <c r="V3704" s="140" t="s">
        <v>728</v>
      </c>
      <c r="W3704" s="140" t="s">
        <v>728</v>
      </c>
      <c r="X3704" s="140" t="s">
        <v>728</v>
      </c>
      <c r="Y3704" s="140">
        <v>0</v>
      </c>
      <c r="Z3704" s="140">
        <v>1284858237.0968907</v>
      </c>
      <c r="AA3704" s="140">
        <v>708640496.67642951</v>
      </c>
      <c r="AB3704" s="140">
        <v>631406597.07600451</v>
      </c>
      <c r="AC3704" s="140">
        <v>77233899.60042417</v>
      </c>
      <c r="AD3704" s="140">
        <v>576217740.42046106</v>
      </c>
      <c r="AE3704" s="140">
        <v>513416442.27232891</v>
      </c>
      <c r="AF3704" s="140">
        <v>62801298.148132659</v>
      </c>
      <c r="AG3704" s="140">
        <v>128607137.92623077</v>
      </c>
      <c r="AH3704" s="140">
        <v>19105</v>
      </c>
      <c r="AI3704" s="44"/>
      <c r="AK3704" s="44"/>
      <c r="AL3704" s="4"/>
    </row>
    <row r="3705" spans="1:38" x14ac:dyDescent="0.35">
      <c r="A3705" s="140" t="s">
        <v>4597</v>
      </c>
      <c r="B3705" s="140" t="s">
        <v>4598</v>
      </c>
      <c r="C3705" s="140" t="s">
        <v>281</v>
      </c>
      <c r="D3705" s="140" t="s">
        <v>9</v>
      </c>
      <c r="E3705" s="140" t="s">
        <v>535</v>
      </c>
      <c r="F3705" s="140">
        <v>2001</v>
      </c>
      <c r="G3705" s="140" t="s">
        <v>5779</v>
      </c>
      <c r="H3705" s="140" t="s">
        <v>728</v>
      </c>
      <c r="I3705" s="140" t="s">
        <v>728</v>
      </c>
      <c r="J3705" s="140">
        <v>65075388.532730035</v>
      </c>
      <c r="K3705" s="140">
        <v>65075388.532730035</v>
      </c>
      <c r="L3705" s="140">
        <v>0</v>
      </c>
      <c r="M3705" s="140">
        <v>59592926.871604145</v>
      </c>
      <c r="N3705" s="140">
        <v>0</v>
      </c>
      <c r="O3705" s="140">
        <v>5482461.6611258937</v>
      </c>
      <c r="P3705" s="140">
        <v>0</v>
      </c>
      <c r="Q3705" s="140">
        <v>0</v>
      </c>
      <c r="R3705" s="140">
        <v>0</v>
      </c>
      <c r="S3705" s="140">
        <v>0</v>
      </c>
      <c r="T3705" s="140">
        <v>0</v>
      </c>
      <c r="U3705" s="140">
        <v>0</v>
      </c>
      <c r="V3705" s="140" t="s">
        <v>728</v>
      </c>
      <c r="W3705" s="140" t="s">
        <v>728</v>
      </c>
      <c r="X3705" s="140" t="s">
        <v>728</v>
      </c>
      <c r="Y3705" s="140">
        <v>0</v>
      </c>
      <c r="Z3705" s="140">
        <v>1350218465.7429709</v>
      </c>
      <c r="AA3705" s="140">
        <v>745360750.05151188</v>
      </c>
      <c r="AB3705" s="140">
        <v>674742241.57565594</v>
      </c>
      <c r="AC3705" s="140">
        <v>70618508.475855514</v>
      </c>
      <c r="AD3705" s="140">
        <v>604857715.69145894</v>
      </c>
      <c r="AE3705" s="140">
        <v>547551036.04768622</v>
      </c>
      <c r="AF3705" s="140">
        <v>57306679.643772177</v>
      </c>
      <c r="AG3705" s="140">
        <v>105219672.36453399</v>
      </c>
      <c r="AH3705" s="140">
        <v>19386</v>
      </c>
      <c r="AI3705" s="44"/>
      <c r="AK3705" s="44"/>
      <c r="AL3705" s="4"/>
    </row>
    <row r="3706" spans="1:38" x14ac:dyDescent="0.35">
      <c r="A3706" s="140" t="s">
        <v>4597</v>
      </c>
      <c r="B3706" s="140" t="s">
        <v>4598</v>
      </c>
      <c r="C3706" s="140" t="s">
        <v>281</v>
      </c>
      <c r="D3706" s="140" t="s">
        <v>9</v>
      </c>
      <c r="E3706" s="140" t="s">
        <v>535</v>
      </c>
      <c r="F3706" s="140">
        <v>2002</v>
      </c>
      <c r="G3706" s="140" t="s">
        <v>5780</v>
      </c>
      <c r="H3706" s="140" t="s">
        <v>728</v>
      </c>
      <c r="I3706" s="140" t="s">
        <v>728</v>
      </c>
      <c r="J3706" s="140">
        <v>71206164.255090237</v>
      </c>
      <c r="K3706" s="140">
        <v>71206164.255090237</v>
      </c>
      <c r="L3706" s="140">
        <v>0</v>
      </c>
      <c r="M3706" s="140">
        <v>60053300.423371516</v>
      </c>
      <c r="N3706" s="140">
        <v>0</v>
      </c>
      <c r="O3706" s="140">
        <v>11152863.831718722</v>
      </c>
      <c r="P3706" s="140">
        <v>0</v>
      </c>
      <c r="Q3706" s="140">
        <v>0</v>
      </c>
      <c r="R3706" s="140">
        <v>0</v>
      </c>
      <c r="S3706" s="140">
        <v>0</v>
      </c>
      <c r="T3706" s="140">
        <v>0</v>
      </c>
      <c r="U3706" s="140">
        <v>0</v>
      </c>
      <c r="V3706" s="140" t="s">
        <v>728</v>
      </c>
      <c r="W3706" s="140" t="s">
        <v>728</v>
      </c>
      <c r="X3706" s="140" t="s">
        <v>728</v>
      </c>
      <c r="Y3706" s="140">
        <v>0</v>
      </c>
      <c r="Z3706" s="140">
        <v>1345011522.4964116</v>
      </c>
      <c r="AA3706" s="140">
        <v>743128165.54564679</v>
      </c>
      <c r="AB3706" s="140">
        <v>678159453.90748632</v>
      </c>
      <c r="AC3706" s="140">
        <v>64968711.638162442</v>
      </c>
      <c r="AD3706" s="140">
        <v>601883356.95076227</v>
      </c>
      <c r="AE3706" s="140">
        <v>549263111.78910708</v>
      </c>
      <c r="AF3706" s="140">
        <v>52620245.161655471</v>
      </c>
      <c r="AG3706" s="140">
        <v>85908248.778410077</v>
      </c>
      <c r="AH3706" s="140">
        <v>19637</v>
      </c>
      <c r="AI3706" s="44"/>
      <c r="AK3706" s="44"/>
      <c r="AL3706" s="4"/>
    </row>
    <row r="3707" spans="1:38" x14ac:dyDescent="0.35">
      <c r="A3707" s="140" t="s">
        <v>4597</v>
      </c>
      <c r="B3707" s="140" t="s">
        <v>4598</v>
      </c>
      <c r="C3707" s="140" t="s">
        <v>281</v>
      </c>
      <c r="D3707" s="140" t="s">
        <v>9</v>
      </c>
      <c r="E3707" s="140" t="s">
        <v>535</v>
      </c>
      <c r="F3707" s="140">
        <v>2003</v>
      </c>
      <c r="G3707" s="140" t="s">
        <v>5781</v>
      </c>
      <c r="H3707" s="140" t="s">
        <v>728</v>
      </c>
      <c r="I3707" s="140" t="s">
        <v>728</v>
      </c>
      <c r="J3707" s="140">
        <v>71373338.047162563</v>
      </c>
      <c r="K3707" s="140">
        <v>71373338.047162563</v>
      </c>
      <c r="L3707" s="140">
        <v>0</v>
      </c>
      <c r="M3707" s="140">
        <v>59761781.091760091</v>
      </c>
      <c r="N3707" s="140">
        <v>0</v>
      </c>
      <c r="O3707" s="140">
        <v>11611556.955402469</v>
      </c>
      <c r="P3707" s="140">
        <v>0</v>
      </c>
      <c r="Q3707" s="140">
        <v>0</v>
      </c>
      <c r="R3707" s="140">
        <v>0</v>
      </c>
      <c r="S3707" s="140">
        <v>0</v>
      </c>
      <c r="T3707" s="140">
        <v>0</v>
      </c>
      <c r="U3707" s="140">
        <v>0</v>
      </c>
      <c r="V3707" s="140" t="s">
        <v>728</v>
      </c>
      <c r="W3707" s="140" t="s">
        <v>728</v>
      </c>
      <c r="X3707" s="140" t="s">
        <v>728</v>
      </c>
      <c r="Y3707" s="140">
        <v>0</v>
      </c>
      <c r="Z3707" s="140">
        <v>1307625163.7529154</v>
      </c>
      <c r="AA3707" s="140">
        <v>723095173.87394571</v>
      </c>
      <c r="AB3707" s="140">
        <v>663881833.8318907</v>
      </c>
      <c r="AC3707" s="140">
        <v>59213340.042056777</v>
      </c>
      <c r="AD3707" s="140">
        <v>584529989.87896979</v>
      </c>
      <c r="AE3707" s="140">
        <v>536663575.73869449</v>
      </c>
      <c r="AF3707" s="140">
        <v>47866414.140273593</v>
      </c>
      <c r="AG3707" s="140">
        <v>84434287.985312581</v>
      </c>
      <c r="AH3707" s="140">
        <v>19809</v>
      </c>
      <c r="AI3707" s="44"/>
      <c r="AK3707" s="44"/>
      <c r="AL3707" s="4"/>
    </row>
    <row r="3708" spans="1:38" x14ac:dyDescent="0.35">
      <c r="A3708" s="140" t="s">
        <v>4597</v>
      </c>
      <c r="B3708" s="140" t="s">
        <v>4598</v>
      </c>
      <c r="C3708" s="140" t="s">
        <v>281</v>
      </c>
      <c r="D3708" s="140" t="s">
        <v>9</v>
      </c>
      <c r="E3708" s="140" t="s">
        <v>535</v>
      </c>
      <c r="F3708" s="140">
        <v>2004</v>
      </c>
      <c r="G3708" s="140" t="s">
        <v>5782</v>
      </c>
      <c r="H3708" s="140" t="s">
        <v>728</v>
      </c>
      <c r="I3708" s="140" t="s">
        <v>728</v>
      </c>
      <c r="J3708" s="140">
        <v>106913777.63222048</v>
      </c>
      <c r="K3708" s="140">
        <v>106913777.63222048</v>
      </c>
      <c r="L3708" s="140">
        <v>0</v>
      </c>
      <c r="M3708" s="140">
        <v>61217797.314581893</v>
      </c>
      <c r="N3708" s="140">
        <v>0</v>
      </c>
      <c r="O3708" s="140">
        <v>45695980.317638591</v>
      </c>
      <c r="P3708" s="140">
        <v>0</v>
      </c>
      <c r="Q3708" s="140">
        <v>0</v>
      </c>
      <c r="R3708" s="140">
        <v>0</v>
      </c>
      <c r="S3708" s="140">
        <v>0</v>
      </c>
      <c r="T3708" s="140">
        <v>0</v>
      </c>
      <c r="U3708" s="140">
        <v>0</v>
      </c>
      <c r="V3708" s="140" t="s">
        <v>728</v>
      </c>
      <c r="W3708" s="140" t="s">
        <v>728</v>
      </c>
      <c r="X3708" s="140" t="s">
        <v>728</v>
      </c>
      <c r="Y3708" s="140">
        <v>0</v>
      </c>
      <c r="Z3708" s="140">
        <v>1218386158.9929695</v>
      </c>
      <c r="AA3708" s="140">
        <v>674680850.02075064</v>
      </c>
      <c r="AB3708" s="140">
        <v>620619551.52753556</v>
      </c>
      <c r="AC3708" s="140">
        <v>54061298.493214138</v>
      </c>
      <c r="AD3708" s="140">
        <v>543705308.97221887</v>
      </c>
      <c r="AE3708" s="140">
        <v>500138910.13373345</v>
      </c>
      <c r="AF3708" s="140">
        <v>43566398.838485472</v>
      </c>
      <c r="AG3708" s="140">
        <v>57689748.118470937</v>
      </c>
      <c r="AH3708" s="140">
        <v>19867</v>
      </c>
      <c r="AI3708" s="44"/>
      <c r="AK3708" s="44"/>
      <c r="AL3708" s="4"/>
    </row>
    <row r="3709" spans="1:38" x14ac:dyDescent="0.35">
      <c r="A3709" s="140" t="s">
        <v>4597</v>
      </c>
      <c r="B3709" s="140" t="s">
        <v>4598</v>
      </c>
      <c r="C3709" s="140" t="s">
        <v>281</v>
      </c>
      <c r="D3709" s="140" t="s">
        <v>9</v>
      </c>
      <c r="E3709" s="140" t="s">
        <v>535</v>
      </c>
      <c r="F3709" s="140">
        <v>2005</v>
      </c>
      <c r="G3709" s="140" t="s">
        <v>5783</v>
      </c>
      <c r="H3709" s="140" t="s">
        <v>728</v>
      </c>
      <c r="I3709" s="140" t="s">
        <v>728</v>
      </c>
      <c r="J3709" s="140">
        <v>115659867.71373075</v>
      </c>
      <c r="K3709" s="140">
        <v>115659867.71373075</v>
      </c>
      <c r="L3709" s="140">
        <v>0</v>
      </c>
      <c r="M3709" s="140">
        <v>61711257.040203668</v>
      </c>
      <c r="N3709" s="140">
        <v>0</v>
      </c>
      <c r="O3709" s="140">
        <v>53948610.673527077</v>
      </c>
      <c r="P3709" s="140">
        <v>0</v>
      </c>
      <c r="Q3709" s="140">
        <v>0</v>
      </c>
      <c r="R3709" s="140">
        <v>0</v>
      </c>
      <c r="S3709" s="140">
        <v>0</v>
      </c>
      <c r="T3709" s="140">
        <v>0</v>
      </c>
      <c r="U3709" s="140">
        <v>0</v>
      </c>
      <c r="V3709" s="140" t="s">
        <v>728</v>
      </c>
      <c r="W3709" s="140" t="s">
        <v>728</v>
      </c>
      <c r="X3709" s="140" t="s">
        <v>728</v>
      </c>
      <c r="Y3709" s="140">
        <v>0</v>
      </c>
      <c r="Z3709" s="140">
        <v>1182770946.7085299</v>
      </c>
      <c r="AA3709" s="140">
        <v>655276133.52123272</v>
      </c>
      <c r="AB3709" s="140">
        <v>600094299.21249652</v>
      </c>
      <c r="AC3709" s="140">
        <v>55181834.308738351</v>
      </c>
      <c r="AD3709" s="140">
        <v>527494813.18729442</v>
      </c>
      <c r="AE3709" s="140">
        <v>483073644.93322873</v>
      </c>
      <c r="AF3709" s="140">
        <v>44421168.254065722</v>
      </c>
      <c r="AG3709" s="140">
        <v>63329710.841099694</v>
      </c>
      <c r="AH3709" s="140">
        <v>19781</v>
      </c>
      <c r="AI3709" s="44"/>
      <c r="AK3709" s="44"/>
      <c r="AL3709" s="4"/>
    </row>
    <row r="3710" spans="1:38" x14ac:dyDescent="0.35">
      <c r="A3710" s="140" t="s">
        <v>4597</v>
      </c>
      <c r="B3710" s="140" t="s">
        <v>4598</v>
      </c>
      <c r="C3710" s="140" t="s">
        <v>281</v>
      </c>
      <c r="D3710" s="140" t="s">
        <v>9</v>
      </c>
      <c r="E3710" s="140" t="s">
        <v>535</v>
      </c>
      <c r="F3710" s="140">
        <v>2006</v>
      </c>
      <c r="G3710" s="140" t="s">
        <v>5784</v>
      </c>
      <c r="H3710" s="140" t="s">
        <v>728</v>
      </c>
      <c r="I3710" s="140" t="s">
        <v>728</v>
      </c>
      <c r="J3710" s="140">
        <v>104730778.01996428</v>
      </c>
      <c r="K3710" s="140">
        <v>104730778.01996428</v>
      </c>
      <c r="L3710" s="140">
        <v>0</v>
      </c>
      <c r="M3710" s="140">
        <v>61920504.017675929</v>
      </c>
      <c r="N3710" s="140">
        <v>0</v>
      </c>
      <c r="O3710" s="140">
        <v>42810274.002288349</v>
      </c>
      <c r="P3710" s="140">
        <v>0</v>
      </c>
      <c r="Q3710" s="140">
        <v>0</v>
      </c>
      <c r="R3710" s="140">
        <v>0</v>
      </c>
      <c r="S3710" s="140">
        <v>0</v>
      </c>
      <c r="T3710" s="140">
        <v>0</v>
      </c>
      <c r="U3710" s="140">
        <v>0</v>
      </c>
      <c r="V3710" s="140" t="s">
        <v>728</v>
      </c>
      <c r="W3710" s="140" t="s">
        <v>728</v>
      </c>
      <c r="X3710" s="140" t="s">
        <v>728</v>
      </c>
      <c r="Y3710" s="140">
        <v>0</v>
      </c>
      <c r="Z3710" s="140">
        <v>1162797641.1611986</v>
      </c>
      <c r="AA3710" s="140">
        <v>645203432.9252342</v>
      </c>
      <c r="AB3710" s="140">
        <v>591211234.56720972</v>
      </c>
      <c r="AC3710" s="140">
        <v>53992198.358024694</v>
      </c>
      <c r="AD3710" s="140">
        <v>517594208.23596448</v>
      </c>
      <c r="AE3710" s="140">
        <v>474280661.32357764</v>
      </c>
      <c r="AF3710" s="140">
        <v>43313546.912387893</v>
      </c>
      <c r="AG3710" s="140">
        <v>50924806.822736762</v>
      </c>
      <c r="AH3710" s="140">
        <v>19540</v>
      </c>
      <c r="AI3710" s="44"/>
      <c r="AK3710" s="44"/>
      <c r="AL3710" s="4"/>
    </row>
    <row r="3711" spans="1:38" x14ac:dyDescent="0.35">
      <c r="A3711" s="140" t="s">
        <v>4597</v>
      </c>
      <c r="B3711" s="140" t="s">
        <v>4598</v>
      </c>
      <c r="C3711" s="140" t="s">
        <v>281</v>
      </c>
      <c r="D3711" s="140" t="s">
        <v>9</v>
      </c>
      <c r="E3711" s="140" t="s">
        <v>535</v>
      </c>
      <c r="F3711" s="140">
        <v>2007</v>
      </c>
      <c r="G3711" s="140" t="s">
        <v>5785</v>
      </c>
      <c r="H3711" s="140" t="s">
        <v>728</v>
      </c>
      <c r="I3711" s="140" t="s">
        <v>728</v>
      </c>
      <c r="J3711" s="140">
        <v>105138984.27300622</v>
      </c>
      <c r="K3711" s="140">
        <v>105138984.27300622</v>
      </c>
      <c r="L3711" s="140">
        <v>0</v>
      </c>
      <c r="M3711" s="140">
        <v>62106716.272197269</v>
      </c>
      <c r="N3711" s="140">
        <v>0</v>
      </c>
      <c r="O3711" s="140">
        <v>43032268.000808947</v>
      </c>
      <c r="P3711" s="140">
        <v>0</v>
      </c>
      <c r="Q3711" s="140">
        <v>0</v>
      </c>
      <c r="R3711" s="140">
        <v>0</v>
      </c>
      <c r="S3711" s="140">
        <v>0</v>
      </c>
      <c r="T3711" s="140">
        <v>0</v>
      </c>
      <c r="U3711" s="140">
        <v>0</v>
      </c>
      <c r="V3711" s="140" t="s">
        <v>728</v>
      </c>
      <c r="W3711" s="140" t="s">
        <v>728</v>
      </c>
      <c r="X3711" s="140" t="s">
        <v>728</v>
      </c>
      <c r="Y3711" s="140">
        <v>0</v>
      </c>
      <c r="Z3711" s="140">
        <v>1188382196.0671642</v>
      </c>
      <c r="AA3711" s="140">
        <v>660366238.278862</v>
      </c>
      <c r="AB3711" s="140">
        <v>603884638.53119195</v>
      </c>
      <c r="AC3711" s="140">
        <v>56481599.74766998</v>
      </c>
      <c r="AD3711" s="140">
        <v>528015957.78830224</v>
      </c>
      <c r="AE3711" s="140">
        <v>482854372.80795711</v>
      </c>
      <c r="AF3711" s="140">
        <v>45161584.980344869</v>
      </c>
      <c r="AG3711" s="140">
        <v>90505220.865957722</v>
      </c>
      <c r="AH3711" s="140">
        <v>19158</v>
      </c>
      <c r="AI3711" s="44"/>
      <c r="AK3711" s="44"/>
      <c r="AL3711" s="4"/>
    </row>
    <row r="3712" spans="1:38" x14ac:dyDescent="0.35">
      <c r="A3712" s="140" t="s">
        <v>4597</v>
      </c>
      <c r="B3712" s="140" t="s">
        <v>4598</v>
      </c>
      <c r="C3712" s="140" t="s">
        <v>281</v>
      </c>
      <c r="D3712" s="140" t="s">
        <v>9</v>
      </c>
      <c r="E3712" s="140" t="s">
        <v>535</v>
      </c>
      <c r="F3712" s="140">
        <v>2008</v>
      </c>
      <c r="G3712" s="140" t="s">
        <v>5786</v>
      </c>
      <c r="H3712" s="140" t="s">
        <v>728</v>
      </c>
      <c r="I3712" s="140" t="s">
        <v>728</v>
      </c>
      <c r="J3712" s="140">
        <v>111820359.89487024</v>
      </c>
      <c r="K3712" s="140">
        <v>111820359.89487024</v>
      </c>
      <c r="L3712" s="140">
        <v>0</v>
      </c>
      <c r="M3712" s="140">
        <v>62682642.210917592</v>
      </c>
      <c r="N3712" s="140">
        <v>0</v>
      </c>
      <c r="O3712" s="140">
        <v>49137717.683952644</v>
      </c>
      <c r="P3712" s="140">
        <v>0</v>
      </c>
      <c r="Q3712" s="140">
        <v>0</v>
      </c>
      <c r="R3712" s="140">
        <v>0</v>
      </c>
      <c r="S3712" s="140">
        <v>0</v>
      </c>
      <c r="T3712" s="140">
        <v>0</v>
      </c>
      <c r="U3712" s="140">
        <v>0</v>
      </c>
      <c r="V3712" s="140" t="s">
        <v>728</v>
      </c>
      <c r="W3712" s="140" t="s">
        <v>728</v>
      </c>
      <c r="X3712" s="140" t="s">
        <v>728</v>
      </c>
      <c r="Y3712" s="140">
        <v>0</v>
      </c>
      <c r="Z3712" s="140">
        <v>1079926947.5311515</v>
      </c>
      <c r="AA3712" s="140">
        <v>600653600.40261042</v>
      </c>
      <c r="AB3712" s="140">
        <v>551170607.34496534</v>
      </c>
      <c r="AC3712" s="140">
        <v>49482993.057645403</v>
      </c>
      <c r="AD3712" s="140">
        <v>479273347.12854373</v>
      </c>
      <c r="AE3712" s="140">
        <v>439789891.61811322</v>
      </c>
      <c r="AF3712" s="140">
        <v>39483455.510430224</v>
      </c>
      <c r="AG3712" s="140">
        <v>7701168.7670159359</v>
      </c>
      <c r="AH3712" s="140">
        <v>18704</v>
      </c>
      <c r="AI3712" s="44"/>
      <c r="AK3712" s="44"/>
      <c r="AL3712" s="4"/>
    </row>
    <row r="3713" spans="1:38" x14ac:dyDescent="0.35">
      <c r="A3713" s="140" t="s">
        <v>4597</v>
      </c>
      <c r="B3713" s="140" t="s">
        <v>4598</v>
      </c>
      <c r="C3713" s="140" t="s">
        <v>281</v>
      </c>
      <c r="D3713" s="140" t="s">
        <v>9</v>
      </c>
      <c r="E3713" s="140" t="s">
        <v>535</v>
      </c>
      <c r="F3713" s="140">
        <v>2009</v>
      </c>
      <c r="G3713" s="140" t="s">
        <v>5787</v>
      </c>
      <c r="H3713" s="140" t="s">
        <v>728</v>
      </c>
      <c r="I3713" s="140" t="s">
        <v>728</v>
      </c>
      <c r="J3713" s="140">
        <v>109207426.43130156</v>
      </c>
      <c r="K3713" s="140">
        <v>109207426.43130156</v>
      </c>
      <c r="L3713" s="140">
        <v>0</v>
      </c>
      <c r="M3713" s="140">
        <v>62545397.281622253</v>
      </c>
      <c r="N3713" s="140">
        <v>0</v>
      </c>
      <c r="O3713" s="140">
        <v>46662029.149679303</v>
      </c>
      <c r="P3713" s="140">
        <v>0</v>
      </c>
      <c r="Q3713" s="140">
        <v>0</v>
      </c>
      <c r="R3713" s="140">
        <v>0</v>
      </c>
      <c r="S3713" s="140">
        <v>0</v>
      </c>
      <c r="T3713" s="140">
        <v>0</v>
      </c>
      <c r="U3713" s="140">
        <v>0</v>
      </c>
      <c r="V3713" s="140" t="s">
        <v>728</v>
      </c>
      <c r="W3713" s="140" t="s">
        <v>728</v>
      </c>
      <c r="X3713" s="140" t="s">
        <v>728</v>
      </c>
      <c r="Y3713" s="140">
        <v>0</v>
      </c>
      <c r="Z3713" s="140">
        <v>1142686451.5134184</v>
      </c>
      <c r="AA3713" s="140">
        <v>636715395.25979483</v>
      </c>
      <c r="AB3713" s="140">
        <v>583623426.76607823</v>
      </c>
      <c r="AC3713" s="140">
        <v>53091968.493717074</v>
      </c>
      <c r="AD3713" s="140">
        <v>505971056.25362378</v>
      </c>
      <c r="AE3713" s="140">
        <v>463781092.60999244</v>
      </c>
      <c r="AF3713" s="140">
        <v>42189963.643629692</v>
      </c>
      <c r="AG3713" s="140">
        <v>25466530.371924832</v>
      </c>
      <c r="AH3713" s="140">
        <v>18285</v>
      </c>
      <c r="AI3713" s="44"/>
      <c r="AK3713" s="44"/>
      <c r="AL3713" s="4"/>
    </row>
    <row r="3714" spans="1:38" x14ac:dyDescent="0.35">
      <c r="A3714" s="140" t="s">
        <v>4597</v>
      </c>
      <c r="B3714" s="140" t="s">
        <v>4598</v>
      </c>
      <c r="C3714" s="140" t="s">
        <v>281</v>
      </c>
      <c r="D3714" s="140" t="s">
        <v>9</v>
      </c>
      <c r="E3714" s="140" t="s">
        <v>535</v>
      </c>
      <c r="F3714" s="140">
        <v>2010</v>
      </c>
      <c r="G3714" s="140" t="s">
        <v>5788</v>
      </c>
      <c r="H3714" s="140" t="s">
        <v>728</v>
      </c>
      <c r="I3714" s="140" t="s">
        <v>728</v>
      </c>
      <c r="J3714" s="140">
        <v>87752064.418081403</v>
      </c>
      <c r="K3714" s="140">
        <v>87752064.418081403</v>
      </c>
      <c r="L3714" s="140">
        <v>0</v>
      </c>
      <c r="M3714" s="140">
        <v>62276935.895752698</v>
      </c>
      <c r="N3714" s="140">
        <v>0</v>
      </c>
      <c r="O3714" s="140">
        <v>25475128.522328712</v>
      </c>
      <c r="P3714" s="140">
        <v>0</v>
      </c>
      <c r="Q3714" s="140">
        <v>0</v>
      </c>
      <c r="R3714" s="140">
        <v>0</v>
      </c>
      <c r="S3714" s="140">
        <v>0</v>
      </c>
      <c r="T3714" s="140">
        <v>0</v>
      </c>
      <c r="U3714" s="140">
        <v>0</v>
      </c>
      <c r="V3714" s="140" t="s">
        <v>728</v>
      </c>
      <c r="W3714" s="140" t="s">
        <v>728</v>
      </c>
      <c r="X3714" s="140" t="s">
        <v>728</v>
      </c>
      <c r="Y3714" s="140">
        <v>0</v>
      </c>
      <c r="Z3714" s="140">
        <v>1089651489.0020156</v>
      </c>
      <c r="AA3714" s="140">
        <v>608218341.12480462</v>
      </c>
      <c r="AB3714" s="140">
        <v>555557981.49835348</v>
      </c>
      <c r="AC3714" s="140">
        <v>52660359.626450866</v>
      </c>
      <c r="AD3714" s="140">
        <v>481433147.87721092</v>
      </c>
      <c r="AE3714" s="140">
        <v>439750020.30755657</v>
      </c>
      <c r="AF3714" s="140">
        <v>41683127.569653392</v>
      </c>
      <c r="AG3714" s="140">
        <v>42907656.723189145</v>
      </c>
      <c r="AH3714" s="140">
        <v>17955</v>
      </c>
      <c r="AI3714" s="44"/>
      <c r="AK3714" s="44"/>
      <c r="AL3714" s="4"/>
    </row>
    <row r="3715" spans="1:38" x14ac:dyDescent="0.35">
      <c r="A3715" s="140" t="s">
        <v>4597</v>
      </c>
      <c r="B3715" s="140" t="s">
        <v>4598</v>
      </c>
      <c r="C3715" s="140" t="s">
        <v>281</v>
      </c>
      <c r="D3715" s="140" t="s">
        <v>9</v>
      </c>
      <c r="E3715" s="140" t="s">
        <v>535</v>
      </c>
      <c r="F3715" s="140">
        <v>2011</v>
      </c>
      <c r="G3715" s="140" t="s">
        <v>5789</v>
      </c>
      <c r="H3715" s="140" t="s">
        <v>728</v>
      </c>
      <c r="I3715" s="140" t="s">
        <v>728</v>
      </c>
      <c r="J3715" s="140">
        <v>93478176.675232545</v>
      </c>
      <c r="K3715" s="140">
        <v>93478176.675232545</v>
      </c>
      <c r="L3715" s="140">
        <v>0</v>
      </c>
      <c r="M3715" s="140">
        <v>62332627.011310667</v>
      </c>
      <c r="N3715" s="140">
        <v>0</v>
      </c>
      <c r="O3715" s="140">
        <v>31145549.663921881</v>
      </c>
      <c r="P3715" s="140">
        <v>0</v>
      </c>
      <c r="Q3715" s="140">
        <v>0</v>
      </c>
      <c r="R3715" s="140">
        <v>0</v>
      </c>
      <c r="S3715" s="140">
        <v>0</v>
      </c>
      <c r="T3715" s="140">
        <v>0</v>
      </c>
      <c r="U3715" s="140">
        <v>0</v>
      </c>
      <c r="V3715" s="140" t="s">
        <v>728</v>
      </c>
      <c r="W3715" s="140" t="s">
        <v>728</v>
      </c>
      <c r="X3715" s="140" t="s">
        <v>728</v>
      </c>
      <c r="Y3715" s="140">
        <v>0</v>
      </c>
      <c r="Z3715" s="140">
        <v>1117323515.1878436</v>
      </c>
      <c r="AA3715" s="140">
        <v>624570592.88563597</v>
      </c>
      <c r="AB3715" s="140">
        <v>570826502.64660835</v>
      </c>
      <c r="AC3715" s="140">
        <v>53744090.239026658</v>
      </c>
      <c r="AD3715" s="140">
        <v>492752922.30220753</v>
      </c>
      <c r="AE3715" s="140">
        <v>450351698.44791329</v>
      </c>
      <c r="AF3715" s="140">
        <v>42401223.854295701</v>
      </c>
      <c r="AG3715" s="140">
        <v>28881286.040586986</v>
      </c>
      <c r="AH3715" s="140">
        <v>17745</v>
      </c>
      <c r="AI3715" s="44"/>
      <c r="AK3715" s="44"/>
      <c r="AL3715" s="4"/>
    </row>
    <row r="3716" spans="1:38" x14ac:dyDescent="0.35">
      <c r="A3716" s="140" t="s">
        <v>4597</v>
      </c>
      <c r="B3716" s="140" t="s">
        <v>4598</v>
      </c>
      <c r="C3716" s="140" t="s">
        <v>281</v>
      </c>
      <c r="D3716" s="140" t="s">
        <v>9</v>
      </c>
      <c r="E3716" s="140" t="s">
        <v>535</v>
      </c>
      <c r="F3716" s="140">
        <v>2012</v>
      </c>
      <c r="G3716" s="140" t="s">
        <v>5790</v>
      </c>
      <c r="H3716" s="140" t="s">
        <v>728</v>
      </c>
      <c r="I3716" s="140" t="s">
        <v>728</v>
      </c>
      <c r="J3716" s="140">
        <v>91373510.565178931</v>
      </c>
      <c r="K3716" s="140">
        <v>91373510.565178931</v>
      </c>
      <c r="L3716" s="140">
        <v>0</v>
      </c>
      <c r="M3716" s="140">
        <v>61597408.21571371</v>
      </c>
      <c r="N3716" s="140">
        <v>0</v>
      </c>
      <c r="O3716" s="140">
        <v>29776102.349465217</v>
      </c>
      <c r="P3716" s="140">
        <v>0</v>
      </c>
      <c r="Q3716" s="140">
        <v>0</v>
      </c>
      <c r="R3716" s="140">
        <v>0</v>
      </c>
      <c r="S3716" s="140">
        <v>0</v>
      </c>
      <c r="T3716" s="140">
        <v>0</v>
      </c>
      <c r="U3716" s="140">
        <v>0</v>
      </c>
      <c r="V3716" s="140" t="s">
        <v>728</v>
      </c>
      <c r="W3716" s="140" t="s">
        <v>728</v>
      </c>
      <c r="X3716" s="140" t="s">
        <v>728</v>
      </c>
      <c r="Y3716" s="140">
        <v>0</v>
      </c>
      <c r="Z3716" s="140">
        <v>1127888818.9162595</v>
      </c>
      <c r="AA3716" s="140">
        <v>631079403.32394409</v>
      </c>
      <c r="AB3716" s="140">
        <v>582000796.80182552</v>
      </c>
      <c r="AC3716" s="140">
        <v>49078606.522119842</v>
      </c>
      <c r="AD3716" s="140">
        <v>496809415.59231532</v>
      </c>
      <c r="AE3716" s="140">
        <v>458172892.6826582</v>
      </c>
      <c r="AF3716" s="140">
        <v>38636522.909659162</v>
      </c>
      <c r="AG3716" s="140">
        <v>80059909.182403997</v>
      </c>
      <c r="AH3716" s="140">
        <v>17640</v>
      </c>
      <c r="AI3716" s="44"/>
      <c r="AK3716" s="44"/>
      <c r="AL3716" s="4"/>
    </row>
    <row r="3717" spans="1:38" x14ac:dyDescent="0.35">
      <c r="A3717" s="140" t="s">
        <v>4597</v>
      </c>
      <c r="B3717" s="140" t="s">
        <v>4598</v>
      </c>
      <c r="C3717" s="140" t="s">
        <v>281</v>
      </c>
      <c r="D3717" s="140" t="s">
        <v>9</v>
      </c>
      <c r="E3717" s="140" t="s">
        <v>535</v>
      </c>
      <c r="F3717" s="140">
        <v>2013</v>
      </c>
      <c r="G3717" s="140" t="s">
        <v>5791</v>
      </c>
      <c r="H3717" s="140" t="s">
        <v>728</v>
      </c>
      <c r="I3717" s="140" t="s">
        <v>728</v>
      </c>
      <c r="J3717" s="140">
        <v>91088133.915851861</v>
      </c>
      <c r="K3717" s="140">
        <v>91088133.915851861</v>
      </c>
      <c r="L3717" s="140">
        <v>0</v>
      </c>
      <c r="M3717" s="140">
        <v>61185217.500634454</v>
      </c>
      <c r="N3717" s="140">
        <v>0</v>
      </c>
      <c r="O3717" s="140">
        <v>29902916.415217407</v>
      </c>
      <c r="P3717" s="140">
        <v>0</v>
      </c>
      <c r="Q3717" s="140">
        <v>0</v>
      </c>
      <c r="R3717" s="140">
        <v>0</v>
      </c>
      <c r="S3717" s="140">
        <v>0</v>
      </c>
      <c r="T3717" s="140">
        <v>0</v>
      </c>
      <c r="U3717" s="140">
        <v>0</v>
      </c>
      <c r="V3717" s="140" t="s">
        <v>728</v>
      </c>
      <c r="W3717" s="140" t="s">
        <v>728</v>
      </c>
      <c r="X3717" s="140" t="s">
        <v>728</v>
      </c>
      <c r="Y3717" s="140">
        <v>0</v>
      </c>
      <c r="Z3717" s="140">
        <v>1117064390.634537</v>
      </c>
      <c r="AA3717" s="140">
        <v>625686310.2891748</v>
      </c>
      <c r="AB3717" s="140">
        <v>577299084.00226569</v>
      </c>
      <c r="AC3717" s="140">
        <v>48387226.286908023</v>
      </c>
      <c r="AD3717" s="140">
        <v>491378080.34536201</v>
      </c>
      <c r="AE3717" s="140">
        <v>453377532.82641649</v>
      </c>
      <c r="AF3717" s="140">
        <v>38000547.518945783</v>
      </c>
      <c r="AG3717" s="140">
        <v>87945020.249859169</v>
      </c>
      <c r="AH3717" s="140">
        <v>17606</v>
      </c>
      <c r="AI3717" s="44"/>
      <c r="AK3717" s="44"/>
      <c r="AL3717" s="4"/>
    </row>
    <row r="3718" spans="1:38" x14ac:dyDescent="0.35">
      <c r="A3718" s="140" t="s">
        <v>4597</v>
      </c>
      <c r="B3718" s="140" t="s">
        <v>4598</v>
      </c>
      <c r="C3718" s="140" t="s">
        <v>281</v>
      </c>
      <c r="D3718" s="140" t="s">
        <v>9</v>
      </c>
      <c r="E3718" s="140" t="s">
        <v>535</v>
      </c>
      <c r="F3718" s="140">
        <v>2014</v>
      </c>
      <c r="G3718" s="140" t="s">
        <v>5792</v>
      </c>
      <c r="H3718" s="140" t="s">
        <v>728</v>
      </c>
      <c r="I3718" s="140" t="s">
        <v>728</v>
      </c>
      <c r="J3718" s="140">
        <v>97178201.688748389</v>
      </c>
      <c r="K3718" s="140">
        <v>97178201.688748389</v>
      </c>
      <c r="L3718" s="140">
        <v>0</v>
      </c>
      <c r="M3718" s="140">
        <v>62527498.949257895</v>
      </c>
      <c r="N3718" s="140">
        <v>0</v>
      </c>
      <c r="O3718" s="140">
        <v>34650702.739490502</v>
      </c>
      <c r="P3718" s="140">
        <v>0</v>
      </c>
      <c r="Q3718" s="140">
        <v>0</v>
      </c>
      <c r="R3718" s="140">
        <v>0</v>
      </c>
      <c r="S3718" s="140">
        <v>0</v>
      </c>
      <c r="T3718" s="140">
        <v>0</v>
      </c>
      <c r="U3718" s="140">
        <v>0</v>
      </c>
      <c r="V3718" s="140" t="s">
        <v>728</v>
      </c>
      <c r="W3718" s="140" t="s">
        <v>728</v>
      </c>
      <c r="X3718" s="140" t="s">
        <v>728</v>
      </c>
      <c r="Y3718" s="140">
        <v>0</v>
      </c>
      <c r="Z3718" s="140">
        <v>1175614833.0936885</v>
      </c>
      <c r="AA3718" s="140">
        <v>659109652.44963336</v>
      </c>
      <c r="AB3718" s="140">
        <v>606644029.61675656</v>
      </c>
      <c r="AC3718" s="140">
        <v>52465622.832878381</v>
      </c>
      <c r="AD3718" s="140">
        <v>516505180.64405257</v>
      </c>
      <c r="AE3718" s="140">
        <v>475390980.75609213</v>
      </c>
      <c r="AF3718" s="140">
        <v>41114199.88796071</v>
      </c>
      <c r="AG3718" s="140">
        <v>89138188.681209356</v>
      </c>
      <c r="AH3718" s="140">
        <v>17626</v>
      </c>
      <c r="AI3718" s="44"/>
      <c r="AK3718" s="44"/>
      <c r="AL3718" s="4"/>
    </row>
    <row r="3719" spans="1:38" x14ac:dyDescent="0.35">
      <c r="A3719" s="140" t="s">
        <v>4597</v>
      </c>
      <c r="B3719" s="140" t="s">
        <v>4598</v>
      </c>
      <c r="C3719" s="140" t="s">
        <v>281</v>
      </c>
      <c r="D3719" s="140" t="s">
        <v>9</v>
      </c>
      <c r="E3719" s="140" t="s">
        <v>535</v>
      </c>
      <c r="F3719" s="140">
        <v>2015</v>
      </c>
      <c r="G3719" s="140" t="s">
        <v>5793</v>
      </c>
      <c r="H3719" s="140" t="s">
        <v>728</v>
      </c>
      <c r="I3719" s="140" t="s">
        <v>728</v>
      </c>
      <c r="J3719" s="140">
        <v>72821317.88941896</v>
      </c>
      <c r="K3719" s="140">
        <v>72821317.88941896</v>
      </c>
      <c r="L3719" s="140">
        <v>0</v>
      </c>
      <c r="M3719" s="140">
        <v>60917823.431198686</v>
      </c>
      <c r="N3719" s="140">
        <v>0</v>
      </c>
      <c r="O3719" s="140">
        <v>11903494.458220271</v>
      </c>
      <c r="P3719" s="140">
        <v>0</v>
      </c>
      <c r="Q3719" s="140">
        <v>0</v>
      </c>
      <c r="R3719" s="140">
        <v>0</v>
      </c>
      <c r="S3719" s="140">
        <v>0</v>
      </c>
      <c r="T3719" s="140">
        <v>0</v>
      </c>
      <c r="U3719" s="140">
        <v>0</v>
      </c>
      <c r="V3719" s="140" t="s">
        <v>728</v>
      </c>
      <c r="W3719" s="140" t="s">
        <v>728</v>
      </c>
      <c r="X3719" s="140" t="s">
        <v>728</v>
      </c>
      <c r="Y3719" s="140">
        <v>0</v>
      </c>
      <c r="Z3719" s="140">
        <v>1255619279.9588161</v>
      </c>
      <c r="AA3719" s="140">
        <v>704540391.95454597</v>
      </c>
      <c r="AB3719" s="140">
        <v>650107536.30932367</v>
      </c>
      <c r="AC3719" s="140">
        <v>54432855.645219721</v>
      </c>
      <c r="AD3719" s="140">
        <v>551078888.00427008</v>
      </c>
      <c r="AE3719" s="140">
        <v>508502482.30431098</v>
      </c>
      <c r="AF3719" s="140">
        <v>42576405.699958809</v>
      </c>
      <c r="AG3719" s="140">
        <v>84158561.832580894</v>
      </c>
      <c r="AH3719" s="140">
        <v>17665</v>
      </c>
      <c r="AI3719" s="44"/>
      <c r="AK3719" s="44"/>
      <c r="AL3719" s="4"/>
    </row>
    <row r="3720" spans="1:38" x14ac:dyDescent="0.35">
      <c r="A3720" s="140" t="s">
        <v>4597</v>
      </c>
      <c r="B3720" s="140" t="s">
        <v>4598</v>
      </c>
      <c r="C3720" s="140" t="s">
        <v>281</v>
      </c>
      <c r="D3720" s="140" t="s">
        <v>9</v>
      </c>
      <c r="E3720" s="140" t="s">
        <v>535</v>
      </c>
      <c r="F3720" s="140">
        <v>2016</v>
      </c>
      <c r="G3720" s="140" t="s">
        <v>5794</v>
      </c>
      <c r="H3720" s="140" t="s">
        <v>728</v>
      </c>
      <c r="I3720" s="140" t="s">
        <v>728</v>
      </c>
      <c r="J3720" s="140">
        <v>72364194.288980559</v>
      </c>
      <c r="K3720" s="140">
        <v>72364194.288980559</v>
      </c>
      <c r="L3720" s="140">
        <v>0</v>
      </c>
      <c r="M3720" s="140">
        <v>60563196.625411712</v>
      </c>
      <c r="N3720" s="140">
        <v>0</v>
      </c>
      <c r="O3720" s="140">
        <v>11800997.663568852</v>
      </c>
      <c r="P3720" s="140">
        <v>0</v>
      </c>
      <c r="Q3720" s="140">
        <v>0</v>
      </c>
      <c r="R3720" s="140">
        <v>0</v>
      </c>
      <c r="S3720" s="140">
        <v>0</v>
      </c>
      <c r="T3720" s="140">
        <v>0</v>
      </c>
      <c r="U3720" s="140">
        <v>0</v>
      </c>
      <c r="V3720" s="140" t="s">
        <v>728</v>
      </c>
      <c r="W3720" s="140" t="s">
        <v>728</v>
      </c>
      <c r="X3720" s="140" t="s">
        <v>728</v>
      </c>
      <c r="Y3720" s="140">
        <v>0</v>
      </c>
      <c r="Z3720" s="140">
        <v>1274377920.8520832</v>
      </c>
      <c r="AA3720" s="140">
        <v>715701203.70395458</v>
      </c>
      <c r="AB3720" s="140">
        <v>660848143.54066253</v>
      </c>
      <c r="AC3720" s="140">
        <v>54853060.163290992</v>
      </c>
      <c r="AD3720" s="140">
        <v>558676717.14812851</v>
      </c>
      <c r="AE3720" s="140">
        <v>515858390.98218131</v>
      </c>
      <c r="AF3720" s="140">
        <v>42818326.165946007</v>
      </c>
      <c r="AG3720" s="140">
        <v>108021925.19784722</v>
      </c>
      <c r="AH3720" s="140">
        <v>17725</v>
      </c>
      <c r="AI3720" s="44"/>
      <c r="AK3720" s="44"/>
      <c r="AL3720" s="4"/>
    </row>
    <row r="3721" spans="1:38" x14ac:dyDescent="0.35">
      <c r="A3721" s="140" t="s">
        <v>4597</v>
      </c>
      <c r="B3721" s="140" t="s">
        <v>4598</v>
      </c>
      <c r="C3721" s="140" t="s">
        <v>281</v>
      </c>
      <c r="D3721" s="140" t="s">
        <v>9</v>
      </c>
      <c r="E3721" s="140" t="s">
        <v>535</v>
      </c>
      <c r="F3721" s="140">
        <v>2017</v>
      </c>
      <c r="G3721" s="140" t="s">
        <v>5795</v>
      </c>
      <c r="H3721" s="140" t="s">
        <v>728</v>
      </c>
      <c r="I3721" s="140" t="s">
        <v>728</v>
      </c>
      <c r="J3721" s="140">
        <v>71507364.047377869</v>
      </c>
      <c r="K3721" s="140">
        <v>71507364.047377869</v>
      </c>
      <c r="L3721" s="140">
        <v>0</v>
      </c>
      <c r="M3721" s="140">
        <v>59792926.268871844</v>
      </c>
      <c r="N3721" s="140">
        <v>0</v>
      </c>
      <c r="O3721" s="140">
        <v>11714437.778506026</v>
      </c>
      <c r="P3721" s="140">
        <v>0</v>
      </c>
      <c r="Q3721" s="140">
        <v>0</v>
      </c>
      <c r="R3721" s="140">
        <v>0</v>
      </c>
      <c r="S3721" s="140">
        <v>0</v>
      </c>
      <c r="T3721" s="140">
        <v>0</v>
      </c>
      <c r="U3721" s="140">
        <v>0</v>
      </c>
      <c r="V3721" s="140" t="s">
        <v>728</v>
      </c>
      <c r="W3721" s="140" t="s">
        <v>728</v>
      </c>
      <c r="X3721" s="140" t="s">
        <v>728</v>
      </c>
      <c r="Y3721" s="140">
        <v>0</v>
      </c>
      <c r="Z3721" s="140">
        <v>1221946703.8759711</v>
      </c>
      <c r="AA3721" s="140">
        <v>686777878.35792398</v>
      </c>
      <c r="AB3721" s="140">
        <v>634160524.13837802</v>
      </c>
      <c r="AC3721" s="140">
        <v>52617354.21954719</v>
      </c>
      <c r="AD3721" s="140">
        <v>535168825.51804692</v>
      </c>
      <c r="AE3721" s="140">
        <v>494166969.53679401</v>
      </c>
      <c r="AF3721" s="140">
        <v>41001855.981252968</v>
      </c>
      <c r="AG3721" s="140">
        <v>117028827.22334878</v>
      </c>
      <c r="AH3721" s="140">
        <v>17808</v>
      </c>
      <c r="AI3721" s="44"/>
      <c r="AK3721" s="44"/>
      <c r="AL3721" s="4"/>
    </row>
    <row r="3722" spans="1:38" x14ac:dyDescent="0.35">
      <c r="A3722" s="140" t="s">
        <v>4597</v>
      </c>
      <c r="B3722" s="140" t="s">
        <v>4598</v>
      </c>
      <c r="C3722" s="140" t="s">
        <v>281</v>
      </c>
      <c r="D3722" s="140" t="s">
        <v>9</v>
      </c>
      <c r="E3722" s="140" t="s">
        <v>535</v>
      </c>
      <c r="F3722" s="140">
        <v>2018</v>
      </c>
      <c r="G3722" s="140" t="s">
        <v>5796</v>
      </c>
      <c r="H3722" s="140" t="s">
        <v>728</v>
      </c>
      <c r="I3722" s="140" t="s">
        <v>728</v>
      </c>
      <c r="J3722" s="140">
        <v>71382024.570573181</v>
      </c>
      <c r="K3722" s="140">
        <v>71382024.570573181</v>
      </c>
      <c r="L3722" s="140">
        <v>0</v>
      </c>
      <c r="M3722" s="140">
        <v>60417772.462611891</v>
      </c>
      <c r="N3722" s="140">
        <v>0</v>
      </c>
      <c r="O3722" s="140">
        <v>10964252.107961295</v>
      </c>
      <c r="P3722" s="140">
        <v>0</v>
      </c>
      <c r="Q3722" s="140">
        <v>0</v>
      </c>
      <c r="R3722" s="140">
        <v>0</v>
      </c>
      <c r="S3722" s="140">
        <v>0</v>
      </c>
      <c r="T3722" s="140">
        <v>0</v>
      </c>
      <c r="U3722" s="140">
        <v>0</v>
      </c>
      <c r="V3722" s="140" t="s">
        <v>728</v>
      </c>
      <c r="W3722" s="140" t="s">
        <v>728</v>
      </c>
      <c r="X3722" s="140" t="s">
        <v>728</v>
      </c>
      <c r="Y3722" s="140">
        <v>0</v>
      </c>
      <c r="Z3722" s="140">
        <v>1250528303.7629251</v>
      </c>
      <c r="AA3722" s="140">
        <v>703412027.23285663</v>
      </c>
      <c r="AB3722" s="140">
        <v>649520250.9169172</v>
      </c>
      <c r="AC3722" s="140">
        <v>53891776.315939702</v>
      </c>
      <c r="AD3722" s="140">
        <v>547116276.53006577</v>
      </c>
      <c r="AE3722" s="140">
        <v>505199068.90204436</v>
      </c>
      <c r="AF3722" s="140">
        <v>41917207.628022805</v>
      </c>
      <c r="AG3722" s="140">
        <v>121300000</v>
      </c>
      <c r="AH3722" s="140">
        <v>17907</v>
      </c>
      <c r="AI3722" s="44"/>
      <c r="AK3722" s="44"/>
      <c r="AL3722" s="4"/>
    </row>
    <row r="3723" spans="1:38" x14ac:dyDescent="0.35">
      <c r="A3723" s="140" t="s">
        <v>200</v>
      </c>
      <c r="B3723" s="140" t="s">
        <v>201</v>
      </c>
      <c r="C3723" s="140" t="s">
        <v>16</v>
      </c>
      <c r="D3723" s="140" t="s">
        <v>9</v>
      </c>
      <c r="E3723" s="140" t="s">
        <v>535</v>
      </c>
      <c r="F3723" s="140">
        <v>1995</v>
      </c>
      <c r="G3723" s="140" t="s">
        <v>3106</v>
      </c>
      <c r="H3723" s="140">
        <v>170080830231.431</v>
      </c>
      <c r="I3723" s="140">
        <v>29316131824.017296</v>
      </c>
      <c r="J3723" s="140">
        <v>79407635996.985001</v>
      </c>
      <c r="K3723" s="140">
        <v>60805775384.09549</v>
      </c>
      <c r="L3723" s="140">
        <v>11035167504.34115</v>
      </c>
      <c r="M3723" s="140">
        <v>23560815943.260777</v>
      </c>
      <c r="N3723" s="140">
        <v>397565011.39496142</v>
      </c>
      <c r="O3723" s="140">
        <v>0</v>
      </c>
      <c r="P3723" s="140">
        <v>2963341831.0598311</v>
      </c>
      <c r="Q3723" s="140">
        <v>22848885094.038773</v>
      </c>
      <c r="R3723" s="140">
        <v>11384624705.41802</v>
      </c>
      <c r="S3723" s="140">
        <v>11464260388.620754</v>
      </c>
      <c r="T3723" s="140">
        <v>18601860612.889511</v>
      </c>
      <c r="U3723" s="140">
        <v>3306731789.1606255</v>
      </c>
      <c r="V3723" s="140">
        <v>3262035826.3316388</v>
      </c>
      <c r="W3723" s="140">
        <v>44695962.828986615</v>
      </c>
      <c r="X3723" s="140">
        <v>0</v>
      </c>
      <c r="Y3723" s="140">
        <v>15295128823.728886</v>
      </c>
      <c r="Z3723" s="140">
        <v>68775030659.399261</v>
      </c>
      <c r="AA3723" s="140">
        <v>46850579226.657761</v>
      </c>
      <c r="AB3723" s="140">
        <v>29995681004.608627</v>
      </c>
      <c r="AC3723" s="140">
        <v>16854898222.049131</v>
      </c>
      <c r="AD3723" s="140">
        <v>21924451432.741497</v>
      </c>
      <c r="AE3723" s="140">
        <v>14036941746.140816</v>
      </c>
      <c r="AF3723" s="140">
        <v>7887509686.6007385</v>
      </c>
      <c r="AG3723" s="140">
        <v>-7417968248.9705515</v>
      </c>
      <c r="AH3723" s="140">
        <v>5187060</v>
      </c>
      <c r="AI3723" s="44"/>
      <c r="AK3723" s="44"/>
      <c r="AL3723" s="4"/>
    </row>
    <row r="3724" spans="1:38" x14ac:dyDescent="0.35">
      <c r="A3724" s="140" t="s">
        <v>200</v>
      </c>
      <c r="B3724" s="140" t="s">
        <v>201</v>
      </c>
      <c r="C3724" s="140" t="s">
        <v>16</v>
      </c>
      <c r="D3724" s="140" t="s">
        <v>9</v>
      </c>
      <c r="E3724" s="140" t="s">
        <v>535</v>
      </c>
      <c r="F3724" s="140">
        <v>1996</v>
      </c>
      <c r="G3724" s="140" t="s">
        <v>3107</v>
      </c>
      <c r="H3724" s="140">
        <v>185942023290.88818</v>
      </c>
      <c r="I3724" s="140">
        <v>30683451450.43187</v>
      </c>
      <c r="J3724" s="140">
        <v>85721773329.634384</v>
      </c>
      <c r="K3724" s="140">
        <v>63909256706.781738</v>
      </c>
      <c r="L3724" s="140">
        <v>12684138535.535238</v>
      </c>
      <c r="M3724" s="140">
        <v>23759766975.394901</v>
      </c>
      <c r="N3724" s="140">
        <v>398231424.84268898</v>
      </c>
      <c r="O3724" s="140">
        <v>0</v>
      </c>
      <c r="P3724" s="140">
        <v>3262504745.0842824</v>
      </c>
      <c r="Q3724" s="140">
        <v>23804615025.924625</v>
      </c>
      <c r="R3724" s="140">
        <v>12111182382.222773</v>
      </c>
      <c r="S3724" s="140">
        <v>11693432643.701853</v>
      </c>
      <c r="T3724" s="140">
        <v>21812516622.852638</v>
      </c>
      <c r="U3724" s="140">
        <v>7846770351.4078388</v>
      </c>
      <c r="V3724" s="140">
        <v>7792531038.9615717</v>
      </c>
      <c r="W3724" s="140">
        <v>54239312.446266979</v>
      </c>
      <c r="X3724" s="140">
        <v>0</v>
      </c>
      <c r="Y3724" s="140">
        <v>13965746271.444799</v>
      </c>
      <c r="Z3724" s="140">
        <v>76284959941.150375</v>
      </c>
      <c r="AA3724" s="140">
        <v>51964219439.065178</v>
      </c>
      <c r="AB3724" s="140">
        <v>33111478876.471088</v>
      </c>
      <c r="AC3724" s="140">
        <v>18852740562.593971</v>
      </c>
      <c r="AD3724" s="140">
        <v>24320740502.085194</v>
      </c>
      <c r="AE3724" s="140">
        <v>15497118865.400194</v>
      </c>
      <c r="AF3724" s="140">
        <v>8823621636.6850338</v>
      </c>
      <c r="AG3724" s="140">
        <v>-6748161430.3283873</v>
      </c>
      <c r="AH3724" s="140">
        <v>5314248</v>
      </c>
      <c r="AI3724" s="44"/>
      <c r="AK3724" s="44"/>
      <c r="AL3724" s="4"/>
    </row>
    <row r="3725" spans="1:38" x14ac:dyDescent="0.35">
      <c r="A3725" s="140" t="s">
        <v>200</v>
      </c>
      <c r="B3725" s="140" t="s">
        <v>201</v>
      </c>
      <c r="C3725" s="140" t="s">
        <v>16</v>
      </c>
      <c r="D3725" s="140" t="s">
        <v>9</v>
      </c>
      <c r="E3725" s="140" t="s">
        <v>535</v>
      </c>
      <c r="F3725" s="140">
        <v>1997</v>
      </c>
      <c r="G3725" s="140" t="s">
        <v>3108</v>
      </c>
      <c r="H3725" s="140">
        <v>182638647032.05215</v>
      </c>
      <c r="I3725" s="140">
        <v>31534448465.204193</v>
      </c>
      <c r="J3725" s="140">
        <v>86388721618.373825</v>
      </c>
      <c r="K3725" s="140">
        <v>66444736367.020454</v>
      </c>
      <c r="L3725" s="140">
        <v>13597062921.637918</v>
      </c>
      <c r="M3725" s="140">
        <v>23932537055.623489</v>
      </c>
      <c r="N3725" s="140">
        <v>398897838.29041654</v>
      </c>
      <c r="O3725" s="140">
        <v>0</v>
      </c>
      <c r="P3725" s="140">
        <v>3766159253.8439946</v>
      </c>
      <c r="Q3725" s="140">
        <v>24750079297.624641</v>
      </c>
      <c r="R3725" s="140">
        <v>12884529239.493919</v>
      </c>
      <c r="S3725" s="140">
        <v>11865550058.130722</v>
      </c>
      <c r="T3725" s="140">
        <v>19943985251.353363</v>
      </c>
      <c r="U3725" s="140">
        <v>8273674292.9223804</v>
      </c>
      <c r="V3725" s="140">
        <v>8198895256.9795132</v>
      </c>
      <c r="W3725" s="140">
        <v>74779035.94286716</v>
      </c>
      <c r="X3725" s="140">
        <v>0</v>
      </c>
      <c r="Y3725" s="140">
        <v>11670310958.430981</v>
      </c>
      <c r="Z3725" s="140">
        <v>71934321796.824219</v>
      </c>
      <c r="AA3725" s="140">
        <v>49013363651.908005</v>
      </c>
      <c r="AB3725" s="140">
        <v>31939251310.675568</v>
      </c>
      <c r="AC3725" s="140">
        <v>17074112341.232323</v>
      </c>
      <c r="AD3725" s="140">
        <v>22920958144.916325</v>
      </c>
      <c r="AE3725" s="140">
        <v>14936298754.583868</v>
      </c>
      <c r="AF3725" s="140">
        <v>7984659390.3324585</v>
      </c>
      <c r="AG3725" s="140">
        <v>-7218844848.350111</v>
      </c>
      <c r="AH3725" s="140">
        <v>5446641</v>
      </c>
      <c r="AI3725" s="44"/>
      <c r="AK3725" s="44"/>
      <c r="AL3725" s="4"/>
    </row>
    <row r="3726" spans="1:38" x14ac:dyDescent="0.35">
      <c r="A3726" s="140" t="s">
        <v>200</v>
      </c>
      <c r="B3726" s="140" t="s">
        <v>201</v>
      </c>
      <c r="C3726" s="140" t="s">
        <v>16</v>
      </c>
      <c r="D3726" s="140" t="s">
        <v>9</v>
      </c>
      <c r="E3726" s="140" t="s">
        <v>535</v>
      </c>
      <c r="F3726" s="140">
        <v>1998</v>
      </c>
      <c r="G3726" s="140" t="s">
        <v>3109</v>
      </c>
      <c r="H3726" s="140">
        <v>182496167272.95502</v>
      </c>
      <c r="I3726" s="140">
        <v>31728801314.823574</v>
      </c>
      <c r="J3726" s="140">
        <v>88195404672.964539</v>
      </c>
      <c r="K3726" s="140">
        <v>70342230952.50824</v>
      </c>
      <c r="L3726" s="140">
        <v>14345195619.469114</v>
      </c>
      <c r="M3726" s="140">
        <v>24332272064.306416</v>
      </c>
      <c r="N3726" s="140">
        <v>399564227.23314506</v>
      </c>
      <c r="O3726" s="140">
        <v>0</v>
      </c>
      <c r="P3726" s="140">
        <v>3705941645.9901032</v>
      </c>
      <c r="Q3726" s="140">
        <v>27559257395.509453</v>
      </c>
      <c r="R3726" s="140">
        <v>14629523075.709</v>
      </c>
      <c r="S3726" s="140">
        <v>12929734319.800451</v>
      </c>
      <c r="T3726" s="140">
        <v>17853173720.456314</v>
      </c>
      <c r="U3726" s="140">
        <v>7362522348.1421194</v>
      </c>
      <c r="V3726" s="140">
        <v>7284395348.4239359</v>
      </c>
      <c r="W3726" s="140">
        <v>78126999.718183964</v>
      </c>
      <c r="X3726" s="140">
        <v>0</v>
      </c>
      <c r="Y3726" s="140">
        <v>10490651372.314194</v>
      </c>
      <c r="Z3726" s="140">
        <v>72466701630.787216</v>
      </c>
      <c r="AA3726" s="140">
        <v>49300541293.600731</v>
      </c>
      <c r="AB3726" s="140">
        <v>31753979952.899754</v>
      </c>
      <c r="AC3726" s="140">
        <v>17546561340.70097</v>
      </c>
      <c r="AD3726" s="140">
        <v>23166160337.186485</v>
      </c>
      <c r="AE3726" s="140">
        <v>14921089538.385405</v>
      </c>
      <c r="AF3726" s="140">
        <v>8245070798.8011456</v>
      </c>
      <c r="AG3726" s="140">
        <v>-9894740345.6203289</v>
      </c>
      <c r="AH3726" s="140">
        <v>5581762</v>
      </c>
      <c r="AI3726" s="44"/>
      <c r="AK3726" s="44"/>
      <c r="AL3726" s="4"/>
    </row>
    <row r="3727" spans="1:38" x14ac:dyDescent="0.35">
      <c r="A3727" s="140" t="s">
        <v>200</v>
      </c>
      <c r="B3727" s="140" t="s">
        <v>201</v>
      </c>
      <c r="C3727" s="140" t="s">
        <v>16</v>
      </c>
      <c r="D3727" s="140" t="s">
        <v>9</v>
      </c>
      <c r="E3727" s="140" t="s">
        <v>535</v>
      </c>
      <c r="F3727" s="140">
        <v>1999</v>
      </c>
      <c r="G3727" s="140" t="s">
        <v>3110</v>
      </c>
      <c r="H3727" s="140">
        <v>183542463625.7948</v>
      </c>
      <c r="I3727" s="140">
        <v>31710192926.798134</v>
      </c>
      <c r="J3727" s="140">
        <v>91094537374.924286</v>
      </c>
      <c r="K3727" s="140">
        <v>74980416895.389145</v>
      </c>
      <c r="L3727" s="140">
        <v>14273029353.195318</v>
      </c>
      <c r="M3727" s="140">
        <v>24200375849.274059</v>
      </c>
      <c r="N3727" s="140">
        <v>400230640.68087262</v>
      </c>
      <c r="O3727" s="140">
        <v>0</v>
      </c>
      <c r="P3727" s="140">
        <v>4010627403.5435061</v>
      </c>
      <c r="Q3727" s="140">
        <v>32096153648.695381</v>
      </c>
      <c r="R3727" s="140">
        <v>17780713319.643269</v>
      </c>
      <c r="S3727" s="140">
        <v>14315440329.052114</v>
      </c>
      <c r="T3727" s="140">
        <v>16114120479.535141</v>
      </c>
      <c r="U3727" s="140">
        <v>7301376488.1174936</v>
      </c>
      <c r="V3727" s="140">
        <v>7208370704.9290743</v>
      </c>
      <c r="W3727" s="140">
        <v>93005783.18841964</v>
      </c>
      <c r="X3727" s="140">
        <v>0</v>
      </c>
      <c r="Y3727" s="140">
        <v>8812743991.4176464</v>
      </c>
      <c r="Z3727" s="140">
        <v>71183225251.218262</v>
      </c>
      <c r="AA3727" s="140">
        <v>48504274755.343269</v>
      </c>
      <c r="AB3727" s="140">
        <v>31447791686.399597</v>
      </c>
      <c r="AC3727" s="140">
        <v>17056483068.943665</v>
      </c>
      <c r="AD3727" s="140">
        <v>22678950495.875011</v>
      </c>
      <c r="AE3727" s="140">
        <v>14703918664.032331</v>
      </c>
      <c r="AF3727" s="140">
        <v>7975031831.8426428</v>
      </c>
      <c r="AG3727" s="140">
        <v>-10445491927.145901</v>
      </c>
      <c r="AH3727" s="140">
        <v>5716161</v>
      </c>
      <c r="AI3727" s="44"/>
      <c r="AK3727" s="44"/>
      <c r="AL3727" s="4"/>
    </row>
    <row r="3728" spans="1:38" x14ac:dyDescent="0.35">
      <c r="A3728" s="140" t="s">
        <v>200</v>
      </c>
      <c r="B3728" s="140" t="s">
        <v>201</v>
      </c>
      <c r="C3728" s="140" t="s">
        <v>16</v>
      </c>
      <c r="D3728" s="140" t="s">
        <v>9</v>
      </c>
      <c r="E3728" s="140" t="s">
        <v>535</v>
      </c>
      <c r="F3728" s="140">
        <v>2000</v>
      </c>
      <c r="G3728" s="140" t="s">
        <v>3111</v>
      </c>
      <c r="H3728" s="140">
        <v>180915289497.3663</v>
      </c>
      <c r="I3728" s="140">
        <v>32343197694.097527</v>
      </c>
      <c r="J3728" s="140">
        <v>94706143437.940109</v>
      </c>
      <c r="K3728" s="140">
        <v>77085688178.65889</v>
      </c>
      <c r="L3728" s="140">
        <v>12970057905.971376</v>
      </c>
      <c r="M3728" s="140">
        <v>24413214313.633015</v>
      </c>
      <c r="N3728" s="140">
        <v>400897054.12860018</v>
      </c>
      <c r="O3728" s="140">
        <v>0</v>
      </c>
      <c r="P3728" s="140">
        <v>4071999014.4052634</v>
      </c>
      <c r="Q3728" s="140">
        <v>35229519890.520645</v>
      </c>
      <c r="R3728" s="140">
        <v>20335396855.319031</v>
      </c>
      <c r="S3728" s="140">
        <v>14894123035.201616</v>
      </c>
      <c r="T3728" s="140">
        <v>17620455259.281216</v>
      </c>
      <c r="U3728" s="140">
        <v>10747782372.546667</v>
      </c>
      <c r="V3728" s="140">
        <v>10623709320.566442</v>
      </c>
      <c r="W3728" s="140">
        <v>124073051.98022504</v>
      </c>
      <c r="X3728" s="140">
        <v>0</v>
      </c>
      <c r="Y3728" s="140">
        <v>6872672886.7345476</v>
      </c>
      <c r="Z3728" s="140">
        <v>63106429010.112823</v>
      </c>
      <c r="AA3728" s="140">
        <v>43010681776.395081</v>
      </c>
      <c r="AB3728" s="140">
        <v>28205388181.159847</v>
      </c>
      <c r="AC3728" s="140">
        <v>14805293595.235239</v>
      </c>
      <c r="AD3728" s="140">
        <v>20095747233.717739</v>
      </c>
      <c r="AE3728" s="140">
        <v>13178315899.855164</v>
      </c>
      <c r="AF3728" s="140">
        <v>6917431333.8625879</v>
      </c>
      <c r="AG3728" s="140">
        <v>-9240480644.7841873</v>
      </c>
      <c r="AH3728" s="140">
        <v>5847586</v>
      </c>
      <c r="AI3728" s="44"/>
      <c r="AK3728" s="44"/>
      <c r="AL3728" s="4"/>
    </row>
    <row r="3729" spans="1:38" x14ac:dyDescent="0.35">
      <c r="A3729" s="140" t="s">
        <v>200</v>
      </c>
      <c r="B3729" s="140" t="s">
        <v>201</v>
      </c>
      <c r="C3729" s="140" t="s">
        <v>16</v>
      </c>
      <c r="D3729" s="140" t="s">
        <v>9</v>
      </c>
      <c r="E3729" s="140" t="s">
        <v>535</v>
      </c>
      <c r="F3729" s="140">
        <v>2001</v>
      </c>
      <c r="G3729" s="140" t="s">
        <v>3112</v>
      </c>
      <c r="H3729" s="140">
        <v>184916779495.68326</v>
      </c>
      <c r="I3729" s="140">
        <v>33027126911.196514</v>
      </c>
      <c r="J3729" s="140">
        <v>98886294542.871201</v>
      </c>
      <c r="K3729" s="140">
        <v>80787493290.070877</v>
      </c>
      <c r="L3729" s="140">
        <v>11878868139.769863</v>
      </c>
      <c r="M3729" s="140">
        <v>24577058878.481018</v>
      </c>
      <c r="N3729" s="140">
        <v>401563467.57632774</v>
      </c>
      <c r="O3729" s="140">
        <v>0</v>
      </c>
      <c r="P3729" s="140">
        <v>4047688224.5171509</v>
      </c>
      <c r="Q3729" s="140">
        <v>39882314579.726517</v>
      </c>
      <c r="R3729" s="140">
        <v>23630261893.207348</v>
      </c>
      <c r="S3729" s="140">
        <v>16252052686.519171</v>
      </c>
      <c r="T3729" s="140">
        <v>18098801252.800331</v>
      </c>
      <c r="U3729" s="140">
        <v>11876227532.509262</v>
      </c>
      <c r="V3729" s="140">
        <v>11739911083.773193</v>
      </c>
      <c r="W3729" s="140">
        <v>136316448.73606929</v>
      </c>
      <c r="X3729" s="140">
        <v>0</v>
      </c>
      <c r="Y3729" s="140">
        <v>6222573720.2910681</v>
      </c>
      <c r="Z3729" s="140">
        <v>62241504530.636887</v>
      </c>
      <c r="AA3729" s="140">
        <v>42416864639.206299</v>
      </c>
      <c r="AB3729" s="140">
        <v>28420396461.360115</v>
      </c>
      <c r="AC3729" s="140">
        <v>13996468177.846186</v>
      </c>
      <c r="AD3729" s="140">
        <v>19824639891.430588</v>
      </c>
      <c r="AE3729" s="140">
        <v>13283021510.679333</v>
      </c>
      <c r="AF3729" s="140">
        <v>6541618380.7512016</v>
      </c>
      <c r="AG3729" s="140">
        <v>-9238146489.0213261</v>
      </c>
      <c r="AH3729" s="140">
        <v>5974629</v>
      </c>
      <c r="AI3729" s="44"/>
      <c r="AK3729" s="44"/>
      <c r="AL3729" s="4"/>
    </row>
    <row r="3730" spans="1:38" x14ac:dyDescent="0.35">
      <c r="A3730" s="140" t="s">
        <v>200</v>
      </c>
      <c r="B3730" s="140" t="s">
        <v>201</v>
      </c>
      <c r="C3730" s="140" t="s">
        <v>16</v>
      </c>
      <c r="D3730" s="140" t="s">
        <v>9</v>
      </c>
      <c r="E3730" s="140" t="s">
        <v>535</v>
      </c>
      <c r="F3730" s="140">
        <v>2002</v>
      </c>
      <c r="G3730" s="140" t="s">
        <v>3113</v>
      </c>
      <c r="H3730" s="140">
        <v>188657424504.21854</v>
      </c>
      <c r="I3730" s="140">
        <v>33294687275.280899</v>
      </c>
      <c r="J3730" s="140">
        <v>104469165303.36909</v>
      </c>
      <c r="K3730" s="140">
        <v>85982533304.335648</v>
      </c>
      <c r="L3730" s="140">
        <v>11896259158.039742</v>
      </c>
      <c r="M3730" s="140">
        <v>24615308983.563534</v>
      </c>
      <c r="N3730" s="140">
        <v>402229856.51905626</v>
      </c>
      <c r="O3730" s="140">
        <v>0</v>
      </c>
      <c r="P3730" s="140">
        <v>3990508705.7506437</v>
      </c>
      <c r="Q3730" s="140">
        <v>45078226600.462677</v>
      </c>
      <c r="R3730" s="140">
        <v>27285297137.034061</v>
      </c>
      <c r="S3730" s="140">
        <v>17792929463.428619</v>
      </c>
      <c r="T3730" s="140">
        <v>18486631999.03344</v>
      </c>
      <c r="U3730" s="140">
        <v>10680982937.269556</v>
      </c>
      <c r="V3730" s="140">
        <v>10507491647.17807</v>
      </c>
      <c r="W3730" s="140">
        <v>173491290.09148636</v>
      </c>
      <c r="X3730" s="140">
        <v>0</v>
      </c>
      <c r="Y3730" s="140">
        <v>7805649061.7638845</v>
      </c>
      <c r="Z3730" s="140">
        <v>60728166859.002945</v>
      </c>
      <c r="AA3730" s="140">
        <v>41388947235.700127</v>
      </c>
      <c r="AB3730" s="140">
        <v>28197420323.203392</v>
      </c>
      <c r="AC3730" s="140">
        <v>13191526912.496737</v>
      </c>
      <c r="AD3730" s="140">
        <v>19339219623.302811</v>
      </c>
      <c r="AE3730" s="140">
        <v>13175404083.983305</v>
      </c>
      <c r="AF3730" s="140">
        <v>6163815539.3195057</v>
      </c>
      <c r="AG3730" s="140">
        <v>-9834594933.4344063</v>
      </c>
      <c r="AH3730" s="140">
        <v>6098621</v>
      </c>
      <c r="AI3730" s="44"/>
      <c r="AK3730" s="44"/>
      <c r="AL3730" s="4"/>
    </row>
    <row r="3731" spans="1:38" x14ac:dyDescent="0.35">
      <c r="A3731" s="140" t="s">
        <v>200</v>
      </c>
      <c r="B3731" s="140" t="s">
        <v>201</v>
      </c>
      <c r="C3731" s="140" t="s">
        <v>16</v>
      </c>
      <c r="D3731" s="140" t="s">
        <v>9</v>
      </c>
      <c r="E3731" s="140" t="s">
        <v>535</v>
      </c>
      <c r="F3731" s="140">
        <v>2003</v>
      </c>
      <c r="G3731" s="140" t="s">
        <v>3114</v>
      </c>
      <c r="H3731" s="140">
        <v>200781745138.17392</v>
      </c>
      <c r="I3731" s="140">
        <v>33486987185.402557</v>
      </c>
      <c r="J3731" s="140">
        <v>114289393010.05429</v>
      </c>
      <c r="K3731" s="140">
        <v>92753663101.678055</v>
      </c>
      <c r="L3731" s="140">
        <v>12245848794.879232</v>
      </c>
      <c r="M3731" s="140">
        <v>24957142367.429893</v>
      </c>
      <c r="N3731" s="140">
        <v>402896269.96678382</v>
      </c>
      <c r="O3731" s="140">
        <v>1761399970.5589025</v>
      </c>
      <c r="P3731" s="140">
        <v>3908649234.0994463</v>
      </c>
      <c r="Q3731" s="140">
        <v>49477726464.743805</v>
      </c>
      <c r="R3731" s="140">
        <v>30747797515.83313</v>
      </c>
      <c r="S3731" s="140">
        <v>18729928948.910671</v>
      </c>
      <c r="T3731" s="140">
        <v>21535729908.376244</v>
      </c>
      <c r="U3731" s="140">
        <v>12472828711.985344</v>
      </c>
      <c r="V3731" s="140">
        <v>12304178354.062695</v>
      </c>
      <c r="W3731" s="140">
        <v>168650357.92264843</v>
      </c>
      <c r="X3731" s="140">
        <v>0</v>
      </c>
      <c r="Y3731" s="140">
        <v>9062901196.3908978</v>
      </c>
      <c r="Z3731" s="140">
        <v>61335287534.032257</v>
      </c>
      <c r="AA3731" s="140">
        <v>41810448215.413658</v>
      </c>
      <c r="AB3731" s="140">
        <v>28617344864.216862</v>
      </c>
      <c r="AC3731" s="140">
        <v>13193103351.196789</v>
      </c>
      <c r="AD3731" s="140">
        <v>19524839318.618607</v>
      </c>
      <c r="AE3731" s="140">
        <v>13363862002.161997</v>
      </c>
      <c r="AF3731" s="140">
        <v>6160977316.4565535</v>
      </c>
      <c r="AG3731" s="140">
        <v>-8329922591.3152027</v>
      </c>
      <c r="AH3731" s="140">
        <v>6223377</v>
      </c>
      <c r="AI3731" s="44"/>
      <c r="AK3731" s="44"/>
      <c r="AL3731" s="4"/>
    </row>
    <row r="3732" spans="1:38" x14ac:dyDescent="0.35">
      <c r="A3732" s="140" t="s">
        <v>200</v>
      </c>
      <c r="B3732" s="140" t="s">
        <v>201</v>
      </c>
      <c r="C3732" s="140" t="s">
        <v>16</v>
      </c>
      <c r="D3732" s="140" t="s">
        <v>9</v>
      </c>
      <c r="E3732" s="140" t="s">
        <v>535</v>
      </c>
      <c r="F3732" s="140">
        <v>2004</v>
      </c>
      <c r="G3732" s="140" t="s">
        <v>3115</v>
      </c>
      <c r="H3732" s="140">
        <v>209999300349.97546</v>
      </c>
      <c r="I3732" s="140">
        <v>33829253316.654457</v>
      </c>
      <c r="J3732" s="140">
        <v>122157570577.32759</v>
      </c>
      <c r="K3732" s="140">
        <v>95810857185.737457</v>
      </c>
      <c r="L3732" s="140">
        <v>12202958900.691847</v>
      </c>
      <c r="M3732" s="140">
        <v>25150446132.203838</v>
      </c>
      <c r="N3732" s="140">
        <v>403562683.41451138</v>
      </c>
      <c r="O3732" s="140">
        <v>832281446.72392631</v>
      </c>
      <c r="P3732" s="140">
        <v>3773970723.0674868</v>
      </c>
      <c r="Q3732" s="140">
        <v>53447637299.635857</v>
      </c>
      <c r="R3732" s="140">
        <v>33019699732.937889</v>
      </c>
      <c r="S3732" s="140">
        <v>20427937566.697968</v>
      </c>
      <c r="T3732" s="140">
        <v>26346713391.590126</v>
      </c>
      <c r="U3732" s="140">
        <v>13586740118.696095</v>
      </c>
      <c r="V3732" s="140">
        <v>13407599410.955677</v>
      </c>
      <c r="W3732" s="140">
        <v>179140707.74041733</v>
      </c>
      <c r="X3732" s="140">
        <v>0</v>
      </c>
      <c r="Y3732" s="140">
        <v>12759973272.894033</v>
      </c>
      <c r="Z3732" s="140">
        <v>61919727310.01355</v>
      </c>
      <c r="AA3732" s="140">
        <v>42214177059.43985</v>
      </c>
      <c r="AB3732" s="140">
        <v>29053528026.161911</v>
      </c>
      <c r="AC3732" s="140">
        <v>13160649033.277945</v>
      </c>
      <c r="AD3732" s="140">
        <v>19705550250.573578</v>
      </c>
      <c r="AE3732" s="140">
        <v>13562167886.628412</v>
      </c>
      <c r="AF3732" s="140">
        <v>6143382363.9451656</v>
      </c>
      <c r="AG3732" s="140">
        <v>-7907250854.020195</v>
      </c>
      <c r="AH3732" s="140">
        <v>6354245</v>
      </c>
      <c r="AI3732" s="44"/>
      <c r="AK3732" s="44"/>
      <c r="AL3732" s="4"/>
    </row>
    <row r="3733" spans="1:38" x14ac:dyDescent="0.35">
      <c r="A3733" s="140" t="s">
        <v>200</v>
      </c>
      <c r="B3733" s="140" t="s">
        <v>201</v>
      </c>
      <c r="C3733" s="140" t="s">
        <v>16</v>
      </c>
      <c r="D3733" s="140" t="s">
        <v>9</v>
      </c>
      <c r="E3733" s="140" t="s">
        <v>535</v>
      </c>
      <c r="F3733" s="140">
        <v>2005</v>
      </c>
      <c r="G3733" s="140" t="s">
        <v>3116</v>
      </c>
      <c r="H3733" s="140">
        <v>224280202816.05441</v>
      </c>
      <c r="I3733" s="140">
        <v>34482585275.915916</v>
      </c>
      <c r="J3733" s="140">
        <v>129513615725.2903</v>
      </c>
      <c r="K3733" s="140">
        <v>99394735120.469803</v>
      </c>
      <c r="L3733" s="140">
        <v>12348214001.972719</v>
      </c>
      <c r="M3733" s="140">
        <v>25238756013.967491</v>
      </c>
      <c r="N3733" s="140">
        <v>404229072.3572399</v>
      </c>
      <c r="O3733" s="140">
        <v>896544789.77617741</v>
      </c>
      <c r="P3733" s="140">
        <v>3725237006.1194921</v>
      </c>
      <c r="Q3733" s="140">
        <v>56781754236.276672</v>
      </c>
      <c r="R3733" s="140">
        <v>34832220698.612579</v>
      </c>
      <c r="S3733" s="140">
        <v>21949533537.664089</v>
      </c>
      <c r="T3733" s="140">
        <v>30118880604.820511</v>
      </c>
      <c r="U3733" s="140">
        <v>14434671283.537825</v>
      </c>
      <c r="V3733" s="140">
        <v>14247722251.522886</v>
      </c>
      <c r="W3733" s="140">
        <v>186949032.014938</v>
      </c>
      <c r="X3733" s="140">
        <v>0</v>
      </c>
      <c r="Y3733" s="140">
        <v>15684209321.282684</v>
      </c>
      <c r="Z3733" s="140">
        <v>66603792658.304901</v>
      </c>
      <c r="AA3733" s="140">
        <v>45414896274.739128</v>
      </c>
      <c r="AB3733" s="140">
        <v>30996684473.698124</v>
      </c>
      <c r="AC3733" s="140">
        <v>14418211801.041006</v>
      </c>
      <c r="AD3733" s="140">
        <v>21188896383.565769</v>
      </c>
      <c r="AE3733" s="140">
        <v>14461896633.519251</v>
      </c>
      <c r="AF3733" s="140">
        <v>6726999750.0466003</v>
      </c>
      <c r="AG3733" s="140">
        <v>-6319790843.4567213</v>
      </c>
      <c r="AH3733" s="140">
        <v>6494903</v>
      </c>
      <c r="AI3733" s="44"/>
      <c r="AK3733" s="44"/>
      <c r="AL3733" s="4"/>
    </row>
    <row r="3734" spans="1:38" x14ac:dyDescent="0.35">
      <c r="A3734" s="140" t="s">
        <v>200</v>
      </c>
      <c r="B3734" s="140" t="s">
        <v>201</v>
      </c>
      <c r="C3734" s="140" t="s">
        <v>16</v>
      </c>
      <c r="D3734" s="140" t="s">
        <v>9</v>
      </c>
      <c r="E3734" s="140" t="s">
        <v>535</v>
      </c>
      <c r="F3734" s="140">
        <v>2006</v>
      </c>
      <c r="G3734" s="140" t="s">
        <v>3117</v>
      </c>
      <c r="H3734" s="140">
        <v>230176740961.84949</v>
      </c>
      <c r="I3734" s="140">
        <v>35212043966.988579</v>
      </c>
      <c r="J3734" s="140">
        <v>131029010509.56686</v>
      </c>
      <c r="K3734" s="140">
        <v>97493716050.721893</v>
      </c>
      <c r="L3734" s="140">
        <v>12320483383.453754</v>
      </c>
      <c r="M3734" s="140">
        <v>25580379944.84066</v>
      </c>
      <c r="N3734" s="140">
        <v>404895485.80496746</v>
      </c>
      <c r="O3734" s="140">
        <v>783298908.04394734</v>
      </c>
      <c r="P3734" s="140">
        <v>3760113438.2864313</v>
      </c>
      <c r="Q3734" s="140">
        <v>54644544890.29213</v>
      </c>
      <c r="R3734" s="140">
        <v>33387116677.096458</v>
      </c>
      <c r="S3734" s="140">
        <v>21257428213.195667</v>
      </c>
      <c r="T3734" s="140">
        <v>33535294458.844978</v>
      </c>
      <c r="U3734" s="140">
        <v>12555092257.740995</v>
      </c>
      <c r="V3734" s="140">
        <v>12376427634.519402</v>
      </c>
      <c r="W3734" s="140">
        <v>178664623.22159472</v>
      </c>
      <c r="X3734" s="140">
        <v>0</v>
      </c>
      <c r="Y3734" s="140">
        <v>20980202201.103985</v>
      </c>
      <c r="Z3734" s="140">
        <v>68676158253.983757</v>
      </c>
      <c r="AA3734" s="140">
        <v>46828309702.379517</v>
      </c>
      <c r="AB3734" s="140">
        <v>32384327775.045933</v>
      </c>
      <c r="AC3734" s="140">
        <v>14443981927.333582</v>
      </c>
      <c r="AD3734" s="140">
        <v>21847848551.604244</v>
      </c>
      <c r="AE3734" s="140">
        <v>15108977735.294228</v>
      </c>
      <c r="AF3734" s="140">
        <v>6738870816.3100262</v>
      </c>
      <c r="AG3734" s="140">
        <v>-4740471768.6897421</v>
      </c>
      <c r="AH3734" s="140">
        <v>6646895</v>
      </c>
      <c r="AI3734" s="44"/>
      <c r="AK3734" s="44"/>
      <c r="AL3734" s="4"/>
    </row>
    <row r="3735" spans="1:38" x14ac:dyDescent="0.35">
      <c r="A3735" s="140" t="s">
        <v>200</v>
      </c>
      <c r="B3735" s="140" t="s">
        <v>201</v>
      </c>
      <c r="C3735" s="140" t="s">
        <v>16</v>
      </c>
      <c r="D3735" s="140" t="s">
        <v>9</v>
      </c>
      <c r="E3735" s="140" t="s">
        <v>535</v>
      </c>
      <c r="F3735" s="140">
        <v>2007</v>
      </c>
      <c r="G3735" s="140" t="s">
        <v>3118</v>
      </c>
      <c r="H3735" s="140">
        <v>239422829960.94138</v>
      </c>
      <c r="I3735" s="140">
        <v>36076236951.599449</v>
      </c>
      <c r="J3735" s="140">
        <v>135456153037.83038</v>
      </c>
      <c r="K3735" s="140">
        <v>95253571458.232971</v>
      </c>
      <c r="L3735" s="140">
        <v>12131626882.158417</v>
      </c>
      <c r="M3735" s="140">
        <v>25815927095.916637</v>
      </c>
      <c r="N3735" s="140">
        <v>405561899.25269502</v>
      </c>
      <c r="O3735" s="140">
        <v>638977669.74369049</v>
      </c>
      <c r="P3735" s="140">
        <v>4196886948.6446605</v>
      </c>
      <c r="Q3735" s="140">
        <v>52064590962.516861</v>
      </c>
      <c r="R3735" s="140">
        <v>31180244075.115776</v>
      </c>
      <c r="S3735" s="140">
        <v>20884346887.401081</v>
      </c>
      <c r="T3735" s="140">
        <v>40202581579.597412</v>
      </c>
      <c r="U3735" s="140">
        <v>14531773391.915804</v>
      </c>
      <c r="V3735" s="140">
        <v>14350403552.711327</v>
      </c>
      <c r="W3735" s="140">
        <v>181369839.20447645</v>
      </c>
      <c r="X3735" s="140">
        <v>0</v>
      </c>
      <c r="Y3735" s="140">
        <v>25670808187.68161</v>
      </c>
      <c r="Z3735" s="140">
        <v>74827739226.273941</v>
      </c>
      <c r="AA3735" s="140">
        <v>51014526182.997444</v>
      </c>
      <c r="AB3735" s="140">
        <v>35129325640.084366</v>
      </c>
      <c r="AC3735" s="140">
        <v>15885200542.913078</v>
      </c>
      <c r="AD3735" s="140">
        <v>23813213043.276489</v>
      </c>
      <c r="AE3735" s="140">
        <v>16398115950.996992</v>
      </c>
      <c r="AF3735" s="140">
        <v>7415097092.2794571</v>
      </c>
      <c r="AG3735" s="140">
        <v>-6937299254.7623692</v>
      </c>
      <c r="AH3735" s="140">
        <v>6808514</v>
      </c>
      <c r="AI3735" s="44"/>
      <c r="AK3735" s="44"/>
      <c r="AL3735" s="4"/>
    </row>
    <row r="3736" spans="1:38" x14ac:dyDescent="0.35">
      <c r="A3736" s="140" t="s">
        <v>200</v>
      </c>
      <c r="B3736" s="140" t="s">
        <v>201</v>
      </c>
      <c r="C3736" s="140" t="s">
        <v>16</v>
      </c>
      <c r="D3736" s="140" t="s">
        <v>9</v>
      </c>
      <c r="E3736" s="140" t="s">
        <v>535</v>
      </c>
      <c r="F3736" s="140">
        <v>2008</v>
      </c>
      <c r="G3736" s="140" t="s">
        <v>3119</v>
      </c>
      <c r="H3736" s="140">
        <v>232414966090.25598</v>
      </c>
      <c r="I3736" s="140">
        <v>36615804821.650925</v>
      </c>
      <c r="J3736" s="140">
        <v>123490704923.47003</v>
      </c>
      <c r="K3736" s="140">
        <v>90745399475.25708</v>
      </c>
      <c r="L3736" s="140">
        <v>11555619445.847095</v>
      </c>
      <c r="M3736" s="140">
        <v>25929346296.807434</v>
      </c>
      <c r="N3736" s="140">
        <v>406228312.70042259</v>
      </c>
      <c r="O3736" s="140">
        <v>702618064.01931727</v>
      </c>
      <c r="P3736" s="140">
        <v>4217708603.5608444</v>
      </c>
      <c r="Q3736" s="140">
        <v>47933878752.32196</v>
      </c>
      <c r="R3736" s="140">
        <v>28056096185.86647</v>
      </c>
      <c r="S3736" s="140">
        <v>19877782566.455494</v>
      </c>
      <c r="T3736" s="140">
        <v>32745305448.212944</v>
      </c>
      <c r="U3736" s="140">
        <v>6323409083.387763</v>
      </c>
      <c r="V3736" s="140">
        <v>6161943865.4266663</v>
      </c>
      <c r="W3736" s="140">
        <v>161465217.96109688</v>
      </c>
      <c r="X3736" s="140">
        <v>0</v>
      </c>
      <c r="Y3736" s="140">
        <v>26421896364.82518</v>
      </c>
      <c r="Z3736" s="140">
        <v>77685077557.473236</v>
      </c>
      <c r="AA3736" s="140">
        <v>52968341489.546082</v>
      </c>
      <c r="AB3736" s="140">
        <v>36037731040.598183</v>
      </c>
      <c r="AC3736" s="140">
        <v>16930610448.947905</v>
      </c>
      <c r="AD3736" s="140">
        <v>24716736067.927021</v>
      </c>
      <c r="AE3736" s="140">
        <v>16816367316.186546</v>
      </c>
      <c r="AF3736" s="140">
        <v>7900368751.7405863</v>
      </c>
      <c r="AG3736" s="140">
        <v>-5376621212.3381824</v>
      </c>
      <c r="AH3736" s="140">
        <v>6976201</v>
      </c>
      <c r="AI3736" s="44"/>
      <c r="AK3736" s="44"/>
      <c r="AL3736" s="4"/>
    </row>
    <row r="3737" spans="1:38" x14ac:dyDescent="0.35">
      <c r="A3737" s="140" t="s">
        <v>200</v>
      </c>
      <c r="B3737" s="140" t="s">
        <v>201</v>
      </c>
      <c r="C3737" s="140" t="s">
        <v>16</v>
      </c>
      <c r="D3737" s="140" t="s">
        <v>9</v>
      </c>
      <c r="E3737" s="140" t="s">
        <v>535</v>
      </c>
      <c r="F3737" s="140">
        <v>2009</v>
      </c>
      <c r="G3737" s="140" t="s">
        <v>3120</v>
      </c>
      <c r="H3737" s="140">
        <v>232751946276.05856</v>
      </c>
      <c r="I3737" s="140">
        <v>37466684781.3228</v>
      </c>
      <c r="J3737" s="140">
        <v>119545372862.37561</v>
      </c>
      <c r="K3737" s="140">
        <v>85913188783.876511</v>
      </c>
      <c r="L3737" s="140">
        <v>11650612800.496857</v>
      </c>
      <c r="M3737" s="140">
        <v>25760460632.677517</v>
      </c>
      <c r="N3737" s="140">
        <v>406894701.6431511</v>
      </c>
      <c r="O3737" s="140">
        <v>637685297.93053555</v>
      </c>
      <c r="P3737" s="140">
        <v>4280988765.5865793</v>
      </c>
      <c r="Q3737" s="140">
        <v>43176546585.541855</v>
      </c>
      <c r="R3737" s="140">
        <v>24981240781.349857</v>
      </c>
      <c r="S3737" s="140">
        <v>18195305804.192001</v>
      </c>
      <c r="T3737" s="140">
        <v>33632184078.4991</v>
      </c>
      <c r="U3737" s="140">
        <v>6124318853.882637</v>
      </c>
      <c r="V3737" s="140">
        <v>5790904458.6420298</v>
      </c>
      <c r="W3737" s="140">
        <v>333414395.24060744</v>
      </c>
      <c r="X3737" s="140">
        <v>0</v>
      </c>
      <c r="Y3737" s="140">
        <v>27507865224.616463</v>
      </c>
      <c r="Z3737" s="140">
        <v>83481265261.561005</v>
      </c>
      <c r="AA3737" s="140">
        <v>56930499344.424377</v>
      </c>
      <c r="AB3737" s="140">
        <v>38928109136.302261</v>
      </c>
      <c r="AC3737" s="140">
        <v>18002390208.122116</v>
      </c>
      <c r="AD3737" s="140">
        <v>26550765917.136635</v>
      </c>
      <c r="AE3737" s="140">
        <v>18154963072.108307</v>
      </c>
      <c r="AF3737" s="140">
        <v>8395802845.0283289</v>
      </c>
      <c r="AG3737" s="140">
        <v>-7741376629.2008362</v>
      </c>
      <c r="AH3737" s="140">
        <v>7144776</v>
      </c>
      <c r="AI3737" s="44"/>
      <c r="AK3737" s="44"/>
      <c r="AL3737" s="4"/>
    </row>
    <row r="3738" spans="1:38" x14ac:dyDescent="0.35">
      <c r="A3738" s="140" t="s">
        <v>200</v>
      </c>
      <c r="B3738" s="140" t="s">
        <v>201</v>
      </c>
      <c r="C3738" s="140" t="s">
        <v>16</v>
      </c>
      <c r="D3738" s="140" t="s">
        <v>9</v>
      </c>
      <c r="E3738" s="140" t="s">
        <v>535</v>
      </c>
      <c r="F3738" s="140">
        <v>2010</v>
      </c>
      <c r="G3738" s="140" t="s">
        <v>3121</v>
      </c>
      <c r="H3738" s="140">
        <v>235937017267.22906</v>
      </c>
      <c r="I3738" s="140">
        <v>38577594382.204323</v>
      </c>
      <c r="J3738" s="140">
        <v>118767089172.41548</v>
      </c>
      <c r="K3738" s="140">
        <v>82591156427.713806</v>
      </c>
      <c r="L3738" s="140">
        <v>12630069154.227638</v>
      </c>
      <c r="M3738" s="140">
        <v>25570412013.697155</v>
      </c>
      <c r="N3738" s="140">
        <v>407561115.09087867</v>
      </c>
      <c r="O3738" s="140">
        <v>659181495.48467267</v>
      </c>
      <c r="P3738" s="140">
        <v>4418728696.1999865</v>
      </c>
      <c r="Q3738" s="140">
        <v>38905203953.013466</v>
      </c>
      <c r="R3738" s="140">
        <v>22449043046.751965</v>
      </c>
      <c r="S3738" s="140">
        <v>16456160906.261499</v>
      </c>
      <c r="T3738" s="140">
        <v>36175932744.70166</v>
      </c>
      <c r="U3738" s="140">
        <v>6473845716.2767563</v>
      </c>
      <c r="V3738" s="140">
        <v>6180640139.6789618</v>
      </c>
      <c r="W3738" s="140">
        <v>293205576.59779447</v>
      </c>
      <c r="X3738" s="140">
        <v>0</v>
      </c>
      <c r="Y3738" s="140">
        <v>29702087028.424908</v>
      </c>
      <c r="Z3738" s="140">
        <v>88042657791.978775</v>
      </c>
      <c r="AA3738" s="140">
        <v>60061787237.223579</v>
      </c>
      <c r="AB3738" s="140">
        <v>41535544232.974487</v>
      </c>
      <c r="AC3738" s="140">
        <v>18526243004.249081</v>
      </c>
      <c r="AD3738" s="140">
        <v>27980870554.755203</v>
      </c>
      <c r="AE3738" s="140">
        <v>19350084971.895283</v>
      </c>
      <c r="AF3738" s="140">
        <v>8630785582.8600044</v>
      </c>
      <c r="AG3738" s="140">
        <v>-9450324079.3694744</v>
      </c>
      <c r="AH3738" s="140">
        <v>7310507</v>
      </c>
      <c r="AI3738" s="44"/>
      <c r="AK3738" s="44"/>
      <c r="AL3738" s="4"/>
    </row>
    <row r="3739" spans="1:38" x14ac:dyDescent="0.35">
      <c r="A3739" s="140" t="s">
        <v>200</v>
      </c>
      <c r="B3739" s="140" t="s">
        <v>201</v>
      </c>
      <c r="C3739" s="140" t="s">
        <v>16</v>
      </c>
      <c r="D3739" s="140" t="s">
        <v>9</v>
      </c>
      <c r="E3739" s="140" t="s">
        <v>535</v>
      </c>
      <c r="F3739" s="140">
        <v>2011</v>
      </c>
      <c r="G3739" s="140" t="s">
        <v>3122</v>
      </c>
      <c r="H3739" s="140">
        <v>232951488181.189</v>
      </c>
      <c r="I3739" s="140">
        <v>39464269047.147102</v>
      </c>
      <c r="J3739" s="140">
        <v>117941240436.40845</v>
      </c>
      <c r="K3739" s="140">
        <v>83868246111.218933</v>
      </c>
      <c r="L3739" s="140">
        <v>13078467787.450264</v>
      </c>
      <c r="M3739" s="140">
        <v>26411240767.554562</v>
      </c>
      <c r="N3739" s="140">
        <v>479244338.90229857</v>
      </c>
      <c r="O3739" s="140">
        <v>554136879.57509172</v>
      </c>
      <c r="P3739" s="140">
        <v>4631021789.3590469</v>
      </c>
      <c r="Q3739" s="140">
        <v>38714134548.377663</v>
      </c>
      <c r="R3739" s="140">
        <v>22716723176.125317</v>
      </c>
      <c r="S3739" s="140">
        <v>15997411372.252348</v>
      </c>
      <c r="T3739" s="140">
        <v>34072994325.189537</v>
      </c>
      <c r="U3739" s="140">
        <v>6073050459.8102427</v>
      </c>
      <c r="V3739" s="140">
        <v>5783964429.5521193</v>
      </c>
      <c r="W3739" s="140">
        <v>289086030.2581237</v>
      </c>
      <c r="X3739" s="140">
        <v>0</v>
      </c>
      <c r="Y3739" s="140">
        <v>27999943865.379295</v>
      </c>
      <c r="Z3739" s="140">
        <v>89963984747.444794</v>
      </c>
      <c r="AA3739" s="140">
        <v>61363487319.081978</v>
      </c>
      <c r="AB3739" s="140">
        <v>42526862772.194016</v>
      </c>
      <c r="AC3739" s="140">
        <v>18836624546.887962</v>
      </c>
      <c r="AD3739" s="140">
        <v>28600497428.362976</v>
      </c>
      <c r="AE3739" s="140">
        <v>19821061065.645405</v>
      </c>
      <c r="AF3739" s="140">
        <v>8779436362.7175598</v>
      </c>
      <c r="AG3739" s="140">
        <v>-14418006049.811369</v>
      </c>
      <c r="AH3739" s="140">
        <v>7472200</v>
      </c>
      <c r="AI3739" s="44"/>
      <c r="AK3739" s="44"/>
      <c r="AL3739" s="4"/>
    </row>
    <row r="3740" spans="1:38" x14ac:dyDescent="0.35">
      <c r="A3740" s="140" t="s">
        <v>200</v>
      </c>
      <c r="B3740" s="140" t="s">
        <v>201</v>
      </c>
      <c r="C3740" s="140" t="s">
        <v>16</v>
      </c>
      <c r="D3740" s="140" t="s">
        <v>9</v>
      </c>
      <c r="E3740" s="140" t="s">
        <v>535</v>
      </c>
      <c r="F3740" s="140">
        <v>2012</v>
      </c>
      <c r="G3740" s="140" t="s">
        <v>3123</v>
      </c>
      <c r="H3740" s="140">
        <v>235109527814.3056</v>
      </c>
      <c r="I3740" s="140">
        <v>40481209326.133492</v>
      </c>
      <c r="J3740" s="140">
        <v>115356733675.66924</v>
      </c>
      <c r="K3740" s="140">
        <v>79168863897.442368</v>
      </c>
      <c r="L3740" s="140">
        <v>12689778820.245483</v>
      </c>
      <c r="M3740" s="140">
        <v>24226091565.355824</v>
      </c>
      <c r="N3740" s="140">
        <v>550927538.20871937</v>
      </c>
      <c r="O3740" s="140">
        <v>734733756.34407604</v>
      </c>
      <c r="P3740" s="140">
        <v>4849290543.1233549</v>
      </c>
      <c r="Q3740" s="140">
        <v>36118041674.164917</v>
      </c>
      <c r="R3740" s="140">
        <v>21469849891.606453</v>
      </c>
      <c r="S3740" s="140">
        <v>14648191782.558464</v>
      </c>
      <c r="T3740" s="140">
        <v>36187869778.226875</v>
      </c>
      <c r="U3740" s="140">
        <v>9967494319.2586269</v>
      </c>
      <c r="V3740" s="140">
        <v>9686635508.3552303</v>
      </c>
      <c r="W3740" s="140">
        <v>280858810.90339667</v>
      </c>
      <c r="X3740" s="140">
        <v>0</v>
      </c>
      <c r="Y3740" s="140">
        <v>26220375458.968246</v>
      </c>
      <c r="Z3740" s="140">
        <v>93997688519.540344</v>
      </c>
      <c r="AA3740" s="140">
        <v>64091206155.917175</v>
      </c>
      <c r="AB3740" s="140">
        <v>44904490556.546875</v>
      </c>
      <c r="AC3740" s="140">
        <v>19186715599.370304</v>
      </c>
      <c r="AD3740" s="140">
        <v>29906482363.623158</v>
      </c>
      <c r="AE3740" s="140">
        <v>20953504161.083252</v>
      </c>
      <c r="AF3740" s="140">
        <v>8952978202.5399227</v>
      </c>
      <c r="AG3740" s="140">
        <v>-14726103707.037464</v>
      </c>
      <c r="AH3740" s="140">
        <v>7631002</v>
      </c>
      <c r="AI3740" s="44"/>
      <c r="AK3740" s="44"/>
      <c r="AL3740" s="4"/>
    </row>
    <row r="3741" spans="1:38" x14ac:dyDescent="0.35">
      <c r="A3741" s="140" t="s">
        <v>200</v>
      </c>
      <c r="B3741" s="140" t="s">
        <v>201</v>
      </c>
      <c r="C3741" s="140" t="s">
        <v>16</v>
      </c>
      <c r="D3741" s="140" t="s">
        <v>9</v>
      </c>
      <c r="E3741" s="140" t="s">
        <v>535</v>
      </c>
      <c r="F3741" s="140">
        <v>2013</v>
      </c>
      <c r="G3741" s="140" t="s">
        <v>3124</v>
      </c>
      <c r="H3741" s="140">
        <v>228048842805.18216</v>
      </c>
      <c r="I3741" s="140">
        <v>41662791989.347656</v>
      </c>
      <c r="J3741" s="140">
        <v>108284377677.40245</v>
      </c>
      <c r="K3741" s="140">
        <v>78375238630.733276</v>
      </c>
      <c r="L3741" s="140">
        <v>12175131342.4865</v>
      </c>
      <c r="M3741" s="140">
        <v>24509781729.878178</v>
      </c>
      <c r="N3741" s="140">
        <v>622610762.02013934</v>
      </c>
      <c r="O3741" s="140">
        <v>622939392.45697558</v>
      </c>
      <c r="P3741" s="140">
        <v>4937347454.7447376</v>
      </c>
      <c r="Q3741" s="140">
        <v>35507427949.146751</v>
      </c>
      <c r="R3741" s="140">
        <v>21358579100.664391</v>
      </c>
      <c r="S3741" s="140">
        <v>14148848848.482363</v>
      </c>
      <c r="T3741" s="140">
        <v>29909139046.669174</v>
      </c>
      <c r="U3741" s="140">
        <v>8225909995.9890938</v>
      </c>
      <c r="V3741" s="140">
        <v>7955648962.8738146</v>
      </c>
      <c r="W3741" s="140">
        <v>270261033.11527902</v>
      </c>
      <c r="X3741" s="140">
        <v>0</v>
      </c>
      <c r="Y3741" s="140">
        <v>21683229050.68008</v>
      </c>
      <c r="Z3741" s="140">
        <v>98924750293.931244</v>
      </c>
      <c r="AA3741" s="140">
        <v>67496973842.163292</v>
      </c>
      <c r="AB3741" s="140">
        <v>47022077286.664185</v>
      </c>
      <c r="AC3741" s="140">
        <v>20474896555.499107</v>
      </c>
      <c r="AD3741" s="140">
        <v>31427776451.767948</v>
      </c>
      <c r="AE3741" s="140">
        <v>21894305020.529755</v>
      </c>
      <c r="AF3741" s="140">
        <v>9533471431.2382813</v>
      </c>
      <c r="AG3741" s="140">
        <v>-20823077155.499222</v>
      </c>
      <c r="AH3741" s="140">
        <v>7788379</v>
      </c>
      <c r="AI3741" s="44"/>
      <c r="AK3741" s="44"/>
      <c r="AL3741" s="4"/>
    </row>
    <row r="3742" spans="1:38" x14ac:dyDescent="0.35">
      <c r="A3742" s="140" t="s">
        <v>200</v>
      </c>
      <c r="B3742" s="140" t="s">
        <v>201</v>
      </c>
      <c r="C3742" s="140" t="s">
        <v>16</v>
      </c>
      <c r="D3742" s="140" t="s">
        <v>9</v>
      </c>
      <c r="E3742" s="140" t="s">
        <v>535</v>
      </c>
      <c r="F3742" s="140">
        <v>2014</v>
      </c>
      <c r="G3742" s="140" t="s">
        <v>3125</v>
      </c>
      <c r="H3742" s="140">
        <v>233996244403.99908</v>
      </c>
      <c r="I3742" s="140">
        <v>43058184360.19278</v>
      </c>
      <c r="J3742" s="140">
        <v>102618884406.1993</v>
      </c>
      <c r="K3742" s="140">
        <v>79281081371.643082</v>
      </c>
      <c r="L3742" s="140">
        <v>12799952597.695339</v>
      </c>
      <c r="M3742" s="140">
        <v>24796320906.950253</v>
      </c>
      <c r="N3742" s="140">
        <v>694293961.32656014</v>
      </c>
      <c r="O3742" s="140">
        <v>719430968.35586655</v>
      </c>
      <c r="P3742" s="140">
        <v>5101263053.016284</v>
      </c>
      <c r="Q3742" s="140">
        <v>35169819884.298782</v>
      </c>
      <c r="R3742" s="140">
        <v>21600430576.84359</v>
      </c>
      <c r="S3742" s="140">
        <v>13569389307.455194</v>
      </c>
      <c r="T3742" s="140">
        <v>23337803034.556221</v>
      </c>
      <c r="U3742" s="140">
        <v>7280113041.0346222</v>
      </c>
      <c r="V3742" s="140">
        <v>5655886370.0080414</v>
      </c>
      <c r="W3742" s="140">
        <v>1624226671.026581</v>
      </c>
      <c r="X3742" s="140">
        <v>0</v>
      </c>
      <c r="Y3742" s="140">
        <v>16057689993.521601</v>
      </c>
      <c r="Z3742" s="140">
        <v>110884364627.68684</v>
      </c>
      <c r="AA3742" s="140">
        <v>75678018987.769363</v>
      </c>
      <c r="AB3742" s="140">
        <v>52980315475.319687</v>
      </c>
      <c r="AC3742" s="140">
        <v>22697703512.449467</v>
      </c>
      <c r="AD3742" s="140">
        <v>35206345639.91748</v>
      </c>
      <c r="AE3742" s="140">
        <v>24647094674.048443</v>
      </c>
      <c r="AF3742" s="140">
        <v>10559250965.869175</v>
      </c>
      <c r="AG3742" s="140">
        <v>-22565188990.079903</v>
      </c>
      <c r="AH3742" s="140">
        <v>7946731</v>
      </c>
      <c r="AI3742" s="44"/>
      <c r="AK3742" s="44"/>
      <c r="AL3742" s="4"/>
    </row>
    <row r="3743" spans="1:38" x14ac:dyDescent="0.35">
      <c r="A3743" s="140" t="s">
        <v>200</v>
      </c>
      <c r="B3743" s="140" t="s">
        <v>201</v>
      </c>
      <c r="C3743" s="140" t="s">
        <v>16</v>
      </c>
      <c r="D3743" s="140" t="s">
        <v>9</v>
      </c>
      <c r="E3743" s="140" t="s">
        <v>535</v>
      </c>
      <c r="F3743" s="140">
        <v>2015</v>
      </c>
      <c r="G3743" s="140" t="s">
        <v>3126</v>
      </c>
      <c r="H3743" s="140">
        <v>245337881005.49609</v>
      </c>
      <c r="I3743" s="140">
        <v>44782560467.752808</v>
      </c>
      <c r="J3743" s="140">
        <v>98019318803.889267</v>
      </c>
      <c r="K3743" s="140">
        <v>79070851933.065262</v>
      </c>
      <c r="L3743" s="140">
        <v>12514502966.020658</v>
      </c>
      <c r="M3743" s="140">
        <v>25060371326.328804</v>
      </c>
      <c r="N3743" s="140">
        <v>765977185.1379801</v>
      </c>
      <c r="O3743" s="140">
        <v>682317396.64320612</v>
      </c>
      <c r="P3743" s="140">
        <v>5261197191.1803465</v>
      </c>
      <c r="Q3743" s="140">
        <v>34786485867.754272</v>
      </c>
      <c r="R3743" s="140">
        <v>21563360781.978645</v>
      </c>
      <c r="S3743" s="140">
        <v>13223125085.775629</v>
      </c>
      <c r="T3743" s="140">
        <v>18948466870.82399</v>
      </c>
      <c r="U3743" s="140">
        <v>8017629412.036335</v>
      </c>
      <c r="V3743" s="140">
        <v>4565106562.316247</v>
      </c>
      <c r="W3743" s="140">
        <v>3452522849.7200875</v>
      </c>
      <c r="X3743" s="140">
        <v>0</v>
      </c>
      <c r="Y3743" s="140">
        <v>10930837458.787657</v>
      </c>
      <c r="Z3743" s="140">
        <v>123657630748.40764</v>
      </c>
      <c r="AA3743" s="140">
        <v>84423052193.485352</v>
      </c>
      <c r="AB3743" s="140">
        <v>58832928017.06694</v>
      </c>
      <c r="AC3743" s="140">
        <v>25590124176.418182</v>
      </c>
      <c r="AD3743" s="140">
        <v>39234578554.922287</v>
      </c>
      <c r="AE3743" s="140">
        <v>27341882056.235859</v>
      </c>
      <c r="AF3743" s="140">
        <v>11892696498.686628</v>
      </c>
      <c r="AG3743" s="140">
        <v>-21121629014.553631</v>
      </c>
      <c r="AH3743" s="140">
        <v>8107775</v>
      </c>
      <c r="AI3743" s="44"/>
      <c r="AK3743" s="44"/>
      <c r="AL3743" s="4"/>
    </row>
    <row r="3744" spans="1:38" x14ac:dyDescent="0.35">
      <c r="A3744" s="140" t="s">
        <v>200</v>
      </c>
      <c r="B3744" s="140" t="s">
        <v>201</v>
      </c>
      <c r="C3744" s="140" t="s">
        <v>16</v>
      </c>
      <c r="D3744" s="140" t="s">
        <v>9</v>
      </c>
      <c r="E3744" s="140" t="s">
        <v>535</v>
      </c>
      <c r="F3744" s="140">
        <v>2016</v>
      </c>
      <c r="G3744" s="140" t="s">
        <v>3127</v>
      </c>
      <c r="H3744" s="140">
        <v>256601190537.69864</v>
      </c>
      <c r="I3744" s="140">
        <v>46455760431.841583</v>
      </c>
      <c r="J3744" s="140">
        <v>98395113907.544724</v>
      </c>
      <c r="K3744" s="140">
        <v>80262375718.668091</v>
      </c>
      <c r="L3744" s="140">
        <v>13158363435.29542</v>
      </c>
      <c r="M3744" s="140">
        <v>25395965829.158127</v>
      </c>
      <c r="N3744" s="140">
        <v>837660408.94939995</v>
      </c>
      <c r="O3744" s="140">
        <v>857025016.01834786</v>
      </c>
      <c r="P3744" s="140">
        <v>5235024839.7418966</v>
      </c>
      <c r="Q3744" s="140">
        <v>34778336189.504906</v>
      </c>
      <c r="R3744" s="140">
        <v>21760277295.097698</v>
      </c>
      <c r="S3744" s="140">
        <v>13018058894.407207</v>
      </c>
      <c r="T3744" s="140">
        <v>18132738188.876625</v>
      </c>
      <c r="U3744" s="140">
        <v>11077548643.919334</v>
      </c>
      <c r="V3744" s="140">
        <v>4330049525.4146509</v>
      </c>
      <c r="W3744" s="140">
        <v>6747499118.5046835</v>
      </c>
      <c r="X3744" s="140">
        <v>0</v>
      </c>
      <c r="Y3744" s="140">
        <v>7055189544.9572897</v>
      </c>
      <c r="Z3744" s="140">
        <v>128405351854.20404</v>
      </c>
      <c r="AA3744" s="140">
        <v>87691242722.733047</v>
      </c>
      <c r="AB3744" s="140">
        <v>61284671612.245026</v>
      </c>
      <c r="AC3744" s="140">
        <v>26406571110.488022</v>
      </c>
      <c r="AD3744" s="140">
        <v>40714109131.471008</v>
      </c>
      <c r="AE3744" s="140">
        <v>28453819681.819397</v>
      </c>
      <c r="AF3744" s="140">
        <v>12260289449.651569</v>
      </c>
      <c r="AG3744" s="140">
        <v>-16655035655.891624</v>
      </c>
      <c r="AH3744" s="140">
        <v>8271760</v>
      </c>
      <c r="AI3744" s="44"/>
      <c r="AK3744" s="44"/>
      <c r="AL3744" s="4"/>
    </row>
    <row r="3745" spans="1:38" x14ac:dyDescent="0.35">
      <c r="A3745" s="140" t="s">
        <v>200</v>
      </c>
      <c r="B3745" s="140" t="s">
        <v>201</v>
      </c>
      <c r="C3745" s="140" t="s">
        <v>16</v>
      </c>
      <c r="D3745" s="140" t="s">
        <v>9</v>
      </c>
      <c r="E3745" s="140" t="s">
        <v>535</v>
      </c>
      <c r="F3745" s="140">
        <v>2017</v>
      </c>
      <c r="G3745" s="140" t="s">
        <v>3128</v>
      </c>
      <c r="H3745" s="140">
        <v>271843261448.66818</v>
      </c>
      <c r="I3745" s="140">
        <v>48314019474.483688</v>
      </c>
      <c r="J3745" s="140">
        <v>101143875243.51634</v>
      </c>
      <c r="K3745" s="140">
        <v>81857812180.422958</v>
      </c>
      <c r="L3745" s="140">
        <v>14399463726.251232</v>
      </c>
      <c r="M3745" s="140">
        <v>25258304702.957901</v>
      </c>
      <c r="N3745" s="140">
        <v>909343608.25582075</v>
      </c>
      <c r="O3745" s="140">
        <v>901879573.81004846</v>
      </c>
      <c r="P3745" s="140">
        <v>5153925046.8641176</v>
      </c>
      <c r="Q3745" s="140">
        <v>35234895522.283844</v>
      </c>
      <c r="R3745" s="140">
        <v>22153080347.839191</v>
      </c>
      <c r="S3745" s="140">
        <v>13081815174.444654</v>
      </c>
      <c r="T3745" s="140">
        <v>19286063063.093395</v>
      </c>
      <c r="U3745" s="140">
        <v>12995480009.524462</v>
      </c>
      <c r="V3745" s="140">
        <v>4216198859.8496857</v>
      </c>
      <c r="W3745" s="140">
        <v>8779281149.6747761</v>
      </c>
      <c r="X3745" s="140">
        <v>0</v>
      </c>
      <c r="Y3745" s="140">
        <v>6290583053.5689325</v>
      </c>
      <c r="Z3745" s="140">
        <v>132239257237.87187</v>
      </c>
      <c r="AA3745" s="140">
        <v>90331675102.173355</v>
      </c>
      <c r="AB3745" s="140">
        <v>63561444220.677284</v>
      </c>
      <c r="AC3745" s="140">
        <v>26770230881.496078</v>
      </c>
      <c r="AD3745" s="140">
        <v>41907582135.698517</v>
      </c>
      <c r="AE3745" s="140">
        <v>29488066520.727776</v>
      </c>
      <c r="AF3745" s="140">
        <v>12419515614.970762</v>
      </c>
      <c r="AG3745" s="140">
        <v>-9853890507.2037697</v>
      </c>
      <c r="AH3745" s="140">
        <v>8438029</v>
      </c>
      <c r="AI3745" s="44"/>
      <c r="AK3745" s="44"/>
      <c r="AL3745" s="4"/>
    </row>
    <row r="3746" spans="1:38" x14ac:dyDescent="0.35">
      <c r="A3746" s="140" t="s">
        <v>200</v>
      </c>
      <c r="B3746" s="140" t="s">
        <v>201</v>
      </c>
      <c r="C3746" s="140" t="s">
        <v>16</v>
      </c>
      <c r="D3746" s="140" t="s">
        <v>9</v>
      </c>
      <c r="E3746" s="140" t="s">
        <v>535</v>
      </c>
      <c r="F3746" s="140">
        <v>2018</v>
      </c>
      <c r="G3746" s="140" t="s">
        <v>3129</v>
      </c>
      <c r="H3746" s="140">
        <v>284104137887.81104</v>
      </c>
      <c r="I3746" s="140">
        <v>50189747038.913406</v>
      </c>
      <c r="J3746" s="140">
        <v>109254193928.90375</v>
      </c>
      <c r="K3746" s="140">
        <v>83044622704.683853</v>
      </c>
      <c r="L3746" s="140">
        <v>14537673075.213362</v>
      </c>
      <c r="M3746" s="140">
        <v>26022074142.913822</v>
      </c>
      <c r="N3746" s="140">
        <v>981026832.06724072</v>
      </c>
      <c r="O3746" s="140">
        <v>686279054.91694653</v>
      </c>
      <c r="P3746" s="140">
        <v>5084357761.1710463</v>
      </c>
      <c r="Q3746" s="140">
        <v>35733211838.401428</v>
      </c>
      <c r="R3746" s="140">
        <v>22859444600.518078</v>
      </c>
      <c r="S3746" s="140">
        <v>12873767237.88335</v>
      </c>
      <c r="T3746" s="140">
        <v>26209571224.219902</v>
      </c>
      <c r="U3746" s="140">
        <v>18580452419.578922</v>
      </c>
      <c r="V3746" s="140">
        <v>5656039440.0049067</v>
      </c>
      <c r="W3746" s="140">
        <v>12924412979.574017</v>
      </c>
      <c r="X3746" s="140">
        <v>0</v>
      </c>
      <c r="Y3746" s="140">
        <v>7629118804.6409817</v>
      </c>
      <c r="Z3746" s="140">
        <v>131367036919.99391</v>
      </c>
      <c r="AA3746" s="140">
        <v>89733057095.576538</v>
      </c>
      <c r="AB3746" s="140">
        <v>63140229569.307632</v>
      </c>
      <c r="AC3746" s="140">
        <v>26592827526.268902</v>
      </c>
      <c r="AD3746" s="140">
        <v>41633979824.417358</v>
      </c>
      <c r="AE3746" s="140">
        <v>29295547583.959682</v>
      </c>
      <c r="AF3746" s="140">
        <v>12338432240.45759</v>
      </c>
      <c r="AG3746" s="140">
        <v>-6706840000</v>
      </c>
      <c r="AH3746" s="140">
        <v>8606316</v>
      </c>
      <c r="AI3746" s="44"/>
      <c r="AK3746" s="44"/>
      <c r="AL3746" s="4"/>
    </row>
    <row r="3747" spans="1:38" x14ac:dyDescent="0.35">
      <c r="A3747" s="140" t="s">
        <v>208</v>
      </c>
      <c r="B3747" s="140" t="s">
        <v>209</v>
      </c>
      <c r="C3747" s="140" t="s">
        <v>282</v>
      </c>
      <c r="D3747" s="140" t="s">
        <v>7</v>
      </c>
      <c r="E3747" s="140" t="s">
        <v>535</v>
      </c>
      <c r="F3747" s="140">
        <v>1995</v>
      </c>
      <c r="G3747" s="140" t="s">
        <v>3130</v>
      </c>
      <c r="H3747" s="140">
        <v>2324695214785.2407</v>
      </c>
      <c r="I3747" s="140">
        <v>609657368578.58801</v>
      </c>
      <c r="J3747" s="140">
        <v>190678556956.59421</v>
      </c>
      <c r="K3747" s="140">
        <v>140060604254.99069</v>
      </c>
      <c r="L3747" s="140">
        <v>19750202008.526169</v>
      </c>
      <c r="M3747" s="140">
        <v>22881638971.963387</v>
      </c>
      <c r="N3747" s="140">
        <v>0</v>
      </c>
      <c r="O3747" s="140">
        <v>457849537.2241919</v>
      </c>
      <c r="P3747" s="140">
        <v>16366513330.170065</v>
      </c>
      <c r="Q3747" s="140">
        <v>80604400407.106873</v>
      </c>
      <c r="R3747" s="140">
        <v>51237546586.230728</v>
      </c>
      <c r="S3747" s="140">
        <v>29366853820.876137</v>
      </c>
      <c r="T3747" s="140">
        <v>50617952701.603561</v>
      </c>
      <c r="U3747" s="140">
        <v>37618746649.924416</v>
      </c>
      <c r="V3747" s="140">
        <v>258332523.75696939</v>
      </c>
      <c r="W3747" s="140">
        <v>1999227148.6133358</v>
      </c>
      <c r="X3747" s="140">
        <v>35361186977.554108</v>
      </c>
      <c r="Y3747" s="140">
        <v>12999206051.679142</v>
      </c>
      <c r="Z3747" s="140">
        <v>1569633255879.772</v>
      </c>
      <c r="AA3747" s="140">
        <v>841695084904.00403</v>
      </c>
      <c r="AB3747" s="140">
        <v>607808598948.58984</v>
      </c>
      <c r="AC3747" s="140">
        <v>233886485955.41425</v>
      </c>
      <c r="AD3747" s="140">
        <v>727938170975.76782</v>
      </c>
      <c r="AE3747" s="140">
        <v>525661950220.89624</v>
      </c>
      <c r="AF3747" s="140">
        <v>202276220754.87238</v>
      </c>
      <c r="AG3747" s="140">
        <v>-45273966629.713326</v>
      </c>
      <c r="AH3747" s="140">
        <v>38594998</v>
      </c>
      <c r="AI3747" s="44"/>
      <c r="AK3747" s="44"/>
      <c r="AL3747" s="4"/>
    </row>
    <row r="3748" spans="1:38" x14ac:dyDescent="0.35">
      <c r="A3748" s="140" t="s">
        <v>208</v>
      </c>
      <c r="B3748" s="140" t="s">
        <v>209</v>
      </c>
      <c r="C3748" s="140" t="s">
        <v>282</v>
      </c>
      <c r="D3748" s="140" t="s">
        <v>7</v>
      </c>
      <c r="E3748" s="140" t="s">
        <v>535</v>
      </c>
      <c r="F3748" s="140">
        <v>1996</v>
      </c>
      <c r="G3748" s="140" t="s">
        <v>3131</v>
      </c>
      <c r="H3748" s="140">
        <v>2488002241006.6797</v>
      </c>
      <c r="I3748" s="140">
        <v>636620597424.4541</v>
      </c>
      <c r="J3748" s="140">
        <v>183932784460.30127</v>
      </c>
      <c r="K3748" s="140">
        <v>143887001881.487</v>
      </c>
      <c r="L3748" s="140">
        <v>19375974768.984425</v>
      </c>
      <c r="M3748" s="140">
        <v>24471167334.341389</v>
      </c>
      <c r="N3748" s="140">
        <v>0</v>
      </c>
      <c r="O3748" s="140">
        <v>721532574.04001915</v>
      </c>
      <c r="P3748" s="140">
        <v>17964626899.712048</v>
      </c>
      <c r="Q3748" s="140">
        <v>81353700304.409134</v>
      </c>
      <c r="R3748" s="140">
        <v>52541047909.622154</v>
      </c>
      <c r="S3748" s="140">
        <v>28812652394.786976</v>
      </c>
      <c r="T3748" s="140">
        <v>40045782578.81427</v>
      </c>
      <c r="U3748" s="140">
        <v>28593645584.505634</v>
      </c>
      <c r="V3748" s="140">
        <v>276170754.23962623</v>
      </c>
      <c r="W3748" s="140">
        <v>1813442390.2063951</v>
      </c>
      <c r="X3748" s="140">
        <v>26504032440.059612</v>
      </c>
      <c r="Y3748" s="140">
        <v>11452136994.308634</v>
      </c>
      <c r="Z3748" s="140">
        <v>1714176358582.2954</v>
      </c>
      <c r="AA3748" s="140">
        <v>920921984257.10901</v>
      </c>
      <c r="AB3748" s="140">
        <v>670430958104.97998</v>
      </c>
      <c r="AC3748" s="140">
        <v>250491026152.12891</v>
      </c>
      <c r="AD3748" s="140">
        <v>793254374325.18628</v>
      </c>
      <c r="AE3748" s="140">
        <v>577488972237.76526</v>
      </c>
      <c r="AF3748" s="140">
        <v>215765402087.42105</v>
      </c>
      <c r="AG3748" s="140">
        <v>-46727499460.371033</v>
      </c>
      <c r="AH3748" s="140">
        <v>38624370</v>
      </c>
      <c r="AI3748" s="44"/>
      <c r="AK3748" s="44"/>
      <c r="AL3748" s="4"/>
    </row>
    <row r="3749" spans="1:38" x14ac:dyDescent="0.35">
      <c r="A3749" s="140" t="s">
        <v>208</v>
      </c>
      <c r="B3749" s="140" t="s">
        <v>209</v>
      </c>
      <c r="C3749" s="140" t="s">
        <v>282</v>
      </c>
      <c r="D3749" s="140" t="s">
        <v>7</v>
      </c>
      <c r="E3749" s="140" t="s">
        <v>535</v>
      </c>
      <c r="F3749" s="140">
        <v>1997</v>
      </c>
      <c r="G3749" s="140" t="s">
        <v>3132</v>
      </c>
      <c r="H3749" s="140">
        <v>2642986314833.8594</v>
      </c>
      <c r="I3749" s="140">
        <v>671994307678.81299</v>
      </c>
      <c r="J3749" s="140">
        <v>178053458882.13184</v>
      </c>
      <c r="K3749" s="140">
        <v>143539825630.12204</v>
      </c>
      <c r="L3749" s="140">
        <v>18263001979.078884</v>
      </c>
      <c r="M3749" s="140">
        <v>25569634386.462463</v>
      </c>
      <c r="N3749" s="140">
        <v>0</v>
      </c>
      <c r="O3749" s="140">
        <v>585888533.99875367</v>
      </c>
      <c r="P3749" s="140">
        <v>18860111268.309689</v>
      </c>
      <c r="Q3749" s="140">
        <v>80261189462.272247</v>
      </c>
      <c r="R3749" s="140">
        <v>52377632048.125183</v>
      </c>
      <c r="S3749" s="140">
        <v>27883557414.147072</v>
      </c>
      <c r="T3749" s="140">
        <v>34513633252.009804</v>
      </c>
      <c r="U3749" s="140">
        <v>23491226451.976521</v>
      </c>
      <c r="V3749" s="140">
        <v>333766767.87827903</v>
      </c>
      <c r="W3749" s="140">
        <v>1891640563.2620134</v>
      </c>
      <c r="X3749" s="140">
        <v>21265819120.836227</v>
      </c>
      <c r="Y3749" s="140">
        <v>11022406800.033281</v>
      </c>
      <c r="Z3749" s="140">
        <v>1845236323120.9871</v>
      </c>
      <c r="AA3749" s="140">
        <v>991747383324.26074</v>
      </c>
      <c r="AB3749" s="140">
        <v>743220497575.66638</v>
      </c>
      <c r="AC3749" s="140">
        <v>248526885748.59518</v>
      </c>
      <c r="AD3749" s="140">
        <v>853488939796.72375</v>
      </c>
      <c r="AE3749" s="140">
        <v>639608921764.75769</v>
      </c>
      <c r="AF3749" s="140">
        <v>213880018031.96793</v>
      </c>
      <c r="AG3749" s="140">
        <v>-52297774848.07225</v>
      </c>
      <c r="AH3749" s="140">
        <v>38649660</v>
      </c>
      <c r="AI3749" s="44"/>
      <c r="AK3749" s="44"/>
      <c r="AL3749" s="4"/>
    </row>
    <row r="3750" spans="1:38" x14ac:dyDescent="0.35">
      <c r="A3750" s="140" t="s">
        <v>208</v>
      </c>
      <c r="B3750" s="140" t="s">
        <v>209</v>
      </c>
      <c r="C3750" s="140" t="s">
        <v>282</v>
      </c>
      <c r="D3750" s="140" t="s">
        <v>7</v>
      </c>
      <c r="E3750" s="140" t="s">
        <v>535</v>
      </c>
      <c r="F3750" s="140">
        <v>1998</v>
      </c>
      <c r="G3750" s="140" t="s">
        <v>3133</v>
      </c>
      <c r="H3750" s="140">
        <v>2795392786997.2437</v>
      </c>
      <c r="I3750" s="140">
        <v>712536356437.94434</v>
      </c>
      <c r="J3750" s="140">
        <v>166771474104.87509</v>
      </c>
      <c r="K3750" s="140">
        <v>136994289013.4682</v>
      </c>
      <c r="L3750" s="140">
        <v>16687063282.879189</v>
      </c>
      <c r="M3750" s="140">
        <v>24567992976.112331</v>
      </c>
      <c r="N3750" s="140">
        <v>0</v>
      </c>
      <c r="O3750" s="140">
        <v>755703105.16174734</v>
      </c>
      <c r="P3750" s="140">
        <v>18522402659.562782</v>
      </c>
      <c r="Q3750" s="140">
        <v>76461126989.752151</v>
      </c>
      <c r="R3750" s="140">
        <v>49254970663.159431</v>
      </c>
      <c r="S3750" s="140">
        <v>27206156326.592724</v>
      </c>
      <c r="T3750" s="140">
        <v>29777185091.406891</v>
      </c>
      <c r="U3750" s="140">
        <v>20461096874.60479</v>
      </c>
      <c r="V3750" s="140">
        <v>248969083.44987071</v>
      </c>
      <c r="W3750" s="140">
        <v>1468417646.7341928</v>
      </c>
      <c r="X3750" s="140">
        <v>18743710144.420727</v>
      </c>
      <c r="Y3750" s="140">
        <v>9316088216.802103</v>
      </c>
      <c r="Z3750" s="140">
        <v>1983757020106.4468</v>
      </c>
      <c r="AA3750" s="140">
        <v>1067238272054.1151</v>
      </c>
      <c r="AB3750" s="140">
        <v>791153763054.38135</v>
      </c>
      <c r="AC3750" s="140">
        <v>276084508999.73407</v>
      </c>
      <c r="AD3750" s="140">
        <v>916518748052.33154</v>
      </c>
      <c r="AE3750" s="140">
        <v>679423963156.68018</v>
      </c>
      <c r="AF3750" s="140">
        <v>237094784895.65311</v>
      </c>
      <c r="AG3750" s="140">
        <v>-67672063652.02327</v>
      </c>
      <c r="AH3750" s="140">
        <v>38663481</v>
      </c>
      <c r="AI3750" s="44"/>
      <c r="AK3750" s="44"/>
      <c r="AL3750" s="4"/>
    </row>
    <row r="3751" spans="1:38" x14ac:dyDescent="0.35">
      <c r="A3751" s="140" t="s">
        <v>208</v>
      </c>
      <c r="B3751" s="140" t="s">
        <v>209</v>
      </c>
      <c r="C3751" s="140" t="s">
        <v>282</v>
      </c>
      <c r="D3751" s="140" t="s">
        <v>7</v>
      </c>
      <c r="E3751" s="140" t="s">
        <v>535</v>
      </c>
      <c r="F3751" s="140">
        <v>1999</v>
      </c>
      <c r="G3751" s="140" t="s">
        <v>3134</v>
      </c>
      <c r="H3751" s="140">
        <v>2865755214942.8115</v>
      </c>
      <c r="I3751" s="140">
        <v>753679711911.8053</v>
      </c>
      <c r="J3751" s="140">
        <v>168215613524.56927</v>
      </c>
      <c r="K3751" s="140">
        <v>142123597904.18359</v>
      </c>
      <c r="L3751" s="140">
        <v>16415090839.407825</v>
      </c>
      <c r="M3751" s="140">
        <v>27054916480.47599</v>
      </c>
      <c r="N3751" s="140">
        <v>0</v>
      </c>
      <c r="O3751" s="140">
        <v>1252446314.3449624</v>
      </c>
      <c r="P3751" s="140">
        <v>19930740489.459141</v>
      </c>
      <c r="Q3751" s="140">
        <v>77470403780.495682</v>
      </c>
      <c r="R3751" s="140">
        <v>50730523863.008148</v>
      </c>
      <c r="S3751" s="140">
        <v>26739879917.48753</v>
      </c>
      <c r="T3751" s="140">
        <v>26092015620.385681</v>
      </c>
      <c r="U3751" s="140">
        <v>18669609110.643818</v>
      </c>
      <c r="V3751" s="140">
        <v>481494393.13642401</v>
      </c>
      <c r="W3751" s="140">
        <v>1313034646.8711739</v>
      </c>
      <c r="X3751" s="140">
        <v>16875080070.636219</v>
      </c>
      <c r="Y3751" s="140">
        <v>7422406509.7418613</v>
      </c>
      <c r="Z3751" s="140">
        <v>2029185943181.9597</v>
      </c>
      <c r="AA3751" s="140">
        <v>1091991410520.4886</v>
      </c>
      <c r="AB3751" s="140">
        <v>817448897175.65833</v>
      </c>
      <c r="AC3751" s="140">
        <v>274542513344.82861</v>
      </c>
      <c r="AD3751" s="140">
        <v>937194532661.47119</v>
      </c>
      <c r="AE3751" s="140">
        <v>701570204474.4281</v>
      </c>
      <c r="AF3751" s="140">
        <v>235624328187.04401</v>
      </c>
      <c r="AG3751" s="140">
        <v>-85326053675.522644</v>
      </c>
      <c r="AH3751" s="140">
        <v>38660271</v>
      </c>
      <c r="AI3751" s="44"/>
      <c r="AK3751" s="44"/>
      <c r="AL3751" s="4"/>
    </row>
    <row r="3752" spans="1:38" x14ac:dyDescent="0.35">
      <c r="A3752" s="140" t="s">
        <v>208</v>
      </c>
      <c r="B3752" s="140" t="s">
        <v>209</v>
      </c>
      <c r="C3752" s="140" t="s">
        <v>282</v>
      </c>
      <c r="D3752" s="140" t="s">
        <v>7</v>
      </c>
      <c r="E3752" s="140" t="s">
        <v>535</v>
      </c>
      <c r="F3752" s="140">
        <v>2000</v>
      </c>
      <c r="G3752" s="140" t="s">
        <v>3135</v>
      </c>
      <c r="H3752" s="140">
        <v>2981824905901.4985</v>
      </c>
      <c r="I3752" s="140">
        <v>792330741331.08252</v>
      </c>
      <c r="J3752" s="140">
        <v>160346889525.01297</v>
      </c>
      <c r="K3752" s="140">
        <v>137792436267.25488</v>
      </c>
      <c r="L3752" s="140">
        <v>16333394158.123899</v>
      </c>
      <c r="M3752" s="140">
        <v>27482589908.005726</v>
      </c>
      <c r="N3752" s="140">
        <v>0</v>
      </c>
      <c r="O3752" s="140">
        <v>1058045447.4468838</v>
      </c>
      <c r="P3752" s="140">
        <v>19327239134.488251</v>
      </c>
      <c r="Q3752" s="140">
        <v>73591167619.190125</v>
      </c>
      <c r="R3752" s="140">
        <v>46876045279.365112</v>
      </c>
      <c r="S3752" s="140">
        <v>26715122339.825005</v>
      </c>
      <c r="T3752" s="140">
        <v>22554453257.758102</v>
      </c>
      <c r="U3752" s="140">
        <v>16723384761.882593</v>
      </c>
      <c r="V3752" s="140">
        <v>729471303.47160482</v>
      </c>
      <c r="W3752" s="140">
        <v>1467967308.5659719</v>
      </c>
      <c r="X3752" s="140">
        <v>14525946149.845016</v>
      </c>
      <c r="Y3752" s="140">
        <v>5831068495.8755102</v>
      </c>
      <c r="Z3752" s="140">
        <v>2127698012346.0354</v>
      </c>
      <c r="AA3752" s="140">
        <v>1147920270068.093</v>
      </c>
      <c r="AB3752" s="140">
        <v>850706894101.27222</v>
      </c>
      <c r="AC3752" s="140">
        <v>297213375966.8186</v>
      </c>
      <c r="AD3752" s="140">
        <v>979777742277.94263</v>
      </c>
      <c r="AE3752" s="140">
        <v>726098930192.58752</v>
      </c>
      <c r="AF3752" s="140">
        <v>253678812085.35666</v>
      </c>
      <c r="AG3752" s="140">
        <v>-98550737300.632996</v>
      </c>
      <c r="AH3752" s="140">
        <v>38258629</v>
      </c>
      <c r="AI3752" s="44"/>
      <c r="AK3752" s="44"/>
      <c r="AL3752" s="4"/>
    </row>
    <row r="3753" spans="1:38" x14ac:dyDescent="0.35">
      <c r="A3753" s="140" t="s">
        <v>208</v>
      </c>
      <c r="B3753" s="140" t="s">
        <v>209</v>
      </c>
      <c r="C3753" s="140" t="s">
        <v>282</v>
      </c>
      <c r="D3753" s="140" t="s">
        <v>7</v>
      </c>
      <c r="E3753" s="140" t="s">
        <v>535</v>
      </c>
      <c r="F3753" s="140">
        <v>2001</v>
      </c>
      <c r="G3753" s="140" t="s">
        <v>3136</v>
      </c>
      <c r="H3753" s="140">
        <v>3120442515925.4946</v>
      </c>
      <c r="I3753" s="140">
        <v>819930758663.82104</v>
      </c>
      <c r="J3753" s="140">
        <v>158284588669.0383</v>
      </c>
      <c r="K3753" s="140">
        <v>132662714169.13223</v>
      </c>
      <c r="L3753" s="140">
        <v>15735613358.600677</v>
      </c>
      <c r="M3753" s="140">
        <v>25600418498.552349</v>
      </c>
      <c r="N3753" s="140">
        <v>0</v>
      </c>
      <c r="O3753" s="140">
        <v>804232744.76690519</v>
      </c>
      <c r="P3753" s="140">
        <v>19528713319.993317</v>
      </c>
      <c r="Q3753" s="140">
        <v>70993736247.218979</v>
      </c>
      <c r="R3753" s="140">
        <v>44268755295.824234</v>
      </c>
      <c r="S3753" s="140">
        <v>26724980951.394745</v>
      </c>
      <c r="T3753" s="140">
        <v>25621874499.906067</v>
      </c>
      <c r="U3753" s="140">
        <v>20539675430.045914</v>
      </c>
      <c r="V3753" s="140">
        <v>862852422.13700223</v>
      </c>
      <c r="W3753" s="140">
        <v>2129029436.8301027</v>
      </c>
      <c r="X3753" s="140">
        <v>17547793571.078808</v>
      </c>
      <c r="Y3753" s="140">
        <v>5082199069.8601513</v>
      </c>
      <c r="Z3753" s="140">
        <v>2236387991499.3789</v>
      </c>
      <c r="AA3753" s="140">
        <v>1207263481812.4541</v>
      </c>
      <c r="AB3753" s="140">
        <v>881463296836.72192</v>
      </c>
      <c r="AC3753" s="140">
        <v>325800184975.73218</v>
      </c>
      <c r="AD3753" s="140">
        <v>1029124509686.9248</v>
      </c>
      <c r="AE3753" s="140">
        <v>751398097292.09949</v>
      </c>
      <c r="AF3753" s="140">
        <v>277726412394.82715</v>
      </c>
      <c r="AG3753" s="140">
        <v>-94160822906.743713</v>
      </c>
      <c r="AH3753" s="140">
        <v>38248076</v>
      </c>
      <c r="AI3753" s="44"/>
      <c r="AK3753" s="44"/>
      <c r="AL3753" s="4"/>
    </row>
    <row r="3754" spans="1:38" x14ac:dyDescent="0.35">
      <c r="A3754" s="140" t="s">
        <v>208</v>
      </c>
      <c r="B3754" s="140" t="s">
        <v>209</v>
      </c>
      <c r="C3754" s="140" t="s">
        <v>282</v>
      </c>
      <c r="D3754" s="140" t="s">
        <v>7</v>
      </c>
      <c r="E3754" s="140" t="s">
        <v>535</v>
      </c>
      <c r="F3754" s="140">
        <v>2002</v>
      </c>
      <c r="G3754" s="140" t="s">
        <v>3137</v>
      </c>
      <c r="H3754" s="140">
        <v>3052112936235.605</v>
      </c>
      <c r="I3754" s="140">
        <v>841621656505.53601</v>
      </c>
      <c r="J3754" s="140">
        <v>155567193173.16974</v>
      </c>
      <c r="K3754" s="140">
        <v>130917696916.29568</v>
      </c>
      <c r="L3754" s="140">
        <v>15021530300.233912</v>
      </c>
      <c r="M3754" s="140">
        <v>24936062639.800842</v>
      </c>
      <c r="N3754" s="140">
        <v>0</v>
      </c>
      <c r="O3754" s="140">
        <v>1091786161.8555627</v>
      </c>
      <c r="P3754" s="140">
        <v>20659734493.226757</v>
      </c>
      <c r="Q3754" s="140">
        <v>69208583321.178604</v>
      </c>
      <c r="R3754" s="140">
        <v>43211419419.447334</v>
      </c>
      <c r="S3754" s="140">
        <v>25997163901.731266</v>
      </c>
      <c r="T3754" s="140">
        <v>24649496256.874046</v>
      </c>
      <c r="U3754" s="140">
        <v>21481572565.280739</v>
      </c>
      <c r="V3754" s="140">
        <v>1146258106.4953413</v>
      </c>
      <c r="W3754" s="140">
        <v>2592135222.5039434</v>
      </c>
      <c r="X3754" s="140">
        <v>17743179236.281456</v>
      </c>
      <c r="Y3754" s="140">
        <v>3167923691.593308</v>
      </c>
      <c r="Z3754" s="140">
        <v>2172075373942.8279</v>
      </c>
      <c r="AA3754" s="140">
        <v>1173019654863.0593</v>
      </c>
      <c r="AB3754" s="140">
        <v>857158532956.2522</v>
      </c>
      <c r="AC3754" s="140">
        <v>315861121906.80695</v>
      </c>
      <c r="AD3754" s="140">
        <v>999055719079.76855</v>
      </c>
      <c r="AE3754" s="140">
        <v>730038180483.80493</v>
      </c>
      <c r="AF3754" s="140">
        <v>269017538595.96393</v>
      </c>
      <c r="AG3754" s="140">
        <v>-117151287385.92825</v>
      </c>
      <c r="AH3754" s="140">
        <v>38230364</v>
      </c>
      <c r="AI3754" s="44"/>
      <c r="AK3754" s="44"/>
      <c r="AL3754" s="4"/>
    </row>
    <row r="3755" spans="1:38" x14ac:dyDescent="0.35">
      <c r="A3755" s="140" t="s">
        <v>208</v>
      </c>
      <c r="B3755" s="140" t="s">
        <v>209</v>
      </c>
      <c r="C3755" s="140" t="s">
        <v>282</v>
      </c>
      <c r="D3755" s="140" t="s">
        <v>7</v>
      </c>
      <c r="E3755" s="140" t="s">
        <v>535</v>
      </c>
      <c r="F3755" s="140">
        <v>2003</v>
      </c>
      <c r="G3755" s="140" t="s">
        <v>3138</v>
      </c>
      <c r="H3755" s="140">
        <v>3052357449931.9419</v>
      </c>
      <c r="I3755" s="140">
        <v>862614314531.74524</v>
      </c>
      <c r="J3755" s="140">
        <v>157625588701.27658</v>
      </c>
      <c r="K3755" s="140">
        <v>130969271674.439</v>
      </c>
      <c r="L3755" s="140">
        <v>15516427155.109406</v>
      </c>
      <c r="M3755" s="140">
        <v>24412005424.098919</v>
      </c>
      <c r="N3755" s="140">
        <v>0</v>
      </c>
      <c r="O3755" s="140">
        <v>907160022.52335131</v>
      </c>
      <c r="P3755" s="140">
        <v>21854964635.554176</v>
      </c>
      <c r="Q3755" s="140">
        <v>68278714437.153152</v>
      </c>
      <c r="R3755" s="140">
        <v>42651159655.228973</v>
      </c>
      <c r="S3755" s="140">
        <v>25627554781.924183</v>
      </c>
      <c r="T3755" s="140">
        <v>26656317026.837563</v>
      </c>
      <c r="U3755" s="140">
        <v>22914718622.845947</v>
      </c>
      <c r="V3755" s="140">
        <v>1249902837.8203509</v>
      </c>
      <c r="W3755" s="140">
        <v>3152517569.5963993</v>
      </c>
      <c r="X3755" s="140">
        <v>18512298215.429199</v>
      </c>
      <c r="Y3755" s="140">
        <v>3741598403.9916167</v>
      </c>
      <c r="Z3755" s="140">
        <v>2174139233492.5601</v>
      </c>
      <c r="AA3755" s="140">
        <v>1174408413957.4709</v>
      </c>
      <c r="AB3755" s="140">
        <v>868776803423.69556</v>
      </c>
      <c r="AC3755" s="140">
        <v>305631610533.77594</v>
      </c>
      <c r="AD3755" s="140">
        <v>999730819535.08936</v>
      </c>
      <c r="AE3755" s="140">
        <v>739557836402.98206</v>
      </c>
      <c r="AF3755" s="140">
        <v>260172983132.10638</v>
      </c>
      <c r="AG3755" s="140">
        <v>-142021686793.64133</v>
      </c>
      <c r="AH3755" s="140">
        <v>38204570</v>
      </c>
      <c r="AI3755" s="44"/>
      <c r="AK3755" s="44"/>
      <c r="AL3755" s="4"/>
    </row>
    <row r="3756" spans="1:38" x14ac:dyDescent="0.35">
      <c r="A3756" s="140" t="s">
        <v>208</v>
      </c>
      <c r="B3756" s="140" t="s">
        <v>209</v>
      </c>
      <c r="C3756" s="140" t="s">
        <v>282</v>
      </c>
      <c r="D3756" s="140" t="s">
        <v>7</v>
      </c>
      <c r="E3756" s="140" t="s">
        <v>535</v>
      </c>
      <c r="F3756" s="140">
        <v>2004</v>
      </c>
      <c r="G3756" s="140" t="s">
        <v>3139</v>
      </c>
      <c r="H3756" s="140">
        <v>3064300581195.5181</v>
      </c>
      <c r="I3756" s="140">
        <v>886094029308.88379</v>
      </c>
      <c r="J3756" s="140">
        <v>173985705320.97433</v>
      </c>
      <c r="K3756" s="140">
        <v>129877878971.91002</v>
      </c>
      <c r="L3756" s="140">
        <v>15570428964.149452</v>
      </c>
      <c r="M3756" s="140">
        <v>25667264557.494904</v>
      </c>
      <c r="N3756" s="140">
        <v>0</v>
      </c>
      <c r="O3756" s="140">
        <v>0</v>
      </c>
      <c r="P3756" s="140">
        <v>21581919791.92049</v>
      </c>
      <c r="Q3756" s="140">
        <v>67058265658.345177</v>
      </c>
      <c r="R3756" s="140">
        <v>40870140234.492233</v>
      </c>
      <c r="S3756" s="140">
        <v>26188125423.852943</v>
      </c>
      <c r="T3756" s="140">
        <v>44107826349.064301</v>
      </c>
      <c r="U3756" s="140">
        <v>37382089481.67205</v>
      </c>
      <c r="V3756" s="140">
        <v>1410268967.0899076</v>
      </c>
      <c r="W3756" s="140">
        <v>3504885551.0839882</v>
      </c>
      <c r="X3756" s="140">
        <v>32466934963.498154</v>
      </c>
      <c r="Y3756" s="140">
        <v>6725736867.3922501</v>
      </c>
      <c r="Z3756" s="140">
        <v>2175988317502.6995</v>
      </c>
      <c r="AA3756" s="140">
        <v>1174529844598.6194</v>
      </c>
      <c r="AB3756" s="140">
        <v>872793183861.17395</v>
      </c>
      <c r="AC3756" s="140">
        <v>301736660737.44244</v>
      </c>
      <c r="AD3756" s="140">
        <v>1001458472904.0803</v>
      </c>
      <c r="AE3756" s="140">
        <v>744183839253.06213</v>
      </c>
      <c r="AF3756" s="140">
        <v>257274633651.01743</v>
      </c>
      <c r="AG3756" s="140">
        <v>-171767470937.03976</v>
      </c>
      <c r="AH3756" s="140">
        <v>38182222</v>
      </c>
      <c r="AI3756" s="44"/>
      <c r="AK3756" s="44"/>
      <c r="AL3756" s="4"/>
    </row>
    <row r="3757" spans="1:38" x14ac:dyDescent="0.35">
      <c r="A3757" s="140" t="s">
        <v>208</v>
      </c>
      <c r="B3757" s="140" t="s">
        <v>209</v>
      </c>
      <c r="C3757" s="140" t="s">
        <v>282</v>
      </c>
      <c r="D3757" s="140" t="s">
        <v>7</v>
      </c>
      <c r="E3757" s="140" t="s">
        <v>535</v>
      </c>
      <c r="F3757" s="140">
        <v>2005</v>
      </c>
      <c r="G3757" s="140" t="s">
        <v>3140</v>
      </c>
      <c r="H3757" s="140">
        <v>3178169435865.624</v>
      </c>
      <c r="I3757" s="140">
        <v>913470601332.46716</v>
      </c>
      <c r="J3757" s="140">
        <v>185274488235.55453</v>
      </c>
      <c r="K3757" s="140">
        <v>129470646060.38124</v>
      </c>
      <c r="L3757" s="140">
        <v>15157641060.258808</v>
      </c>
      <c r="M3757" s="140">
        <v>23869561894.907749</v>
      </c>
      <c r="N3757" s="140">
        <v>0</v>
      </c>
      <c r="O3757" s="140">
        <v>618127312.41599572</v>
      </c>
      <c r="P3757" s="140">
        <v>22885345661.37553</v>
      </c>
      <c r="Q3757" s="140">
        <v>66939970131.423149</v>
      </c>
      <c r="R3757" s="140">
        <v>40473068190.553062</v>
      </c>
      <c r="S3757" s="140">
        <v>26466901940.870087</v>
      </c>
      <c r="T3757" s="140">
        <v>55803842175.173332</v>
      </c>
      <c r="U3757" s="140">
        <v>46479786164.917343</v>
      </c>
      <c r="V3757" s="140">
        <v>1615694447.2207191</v>
      </c>
      <c r="W3757" s="140">
        <v>3520080235.2944617</v>
      </c>
      <c r="X3757" s="140">
        <v>41344011482.402161</v>
      </c>
      <c r="Y3757" s="140">
        <v>9324056010.2559872</v>
      </c>
      <c r="Z3757" s="140">
        <v>2227144505259.7007</v>
      </c>
      <c r="AA3757" s="140">
        <v>1202165018039.5835</v>
      </c>
      <c r="AB3757" s="140">
        <v>895291482494.23438</v>
      </c>
      <c r="AC3757" s="140">
        <v>306873535545.34937</v>
      </c>
      <c r="AD3757" s="140">
        <v>1024979487220.1207</v>
      </c>
      <c r="AE3757" s="140">
        <v>763335641005.3739</v>
      </c>
      <c r="AF3757" s="140">
        <v>261643846214.74744</v>
      </c>
      <c r="AG3757" s="140">
        <v>-147720158962.09811</v>
      </c>
      <c r="AH3757" s="140">
        <v>38165445</v>
      </c>
      <c r="AI3757" s="44"/>
      <c r="AK3757" s="44"/>
      <c r="AL3757" s="4"/>
    </row>
    <row r="3758" spans="1:38" x14ac:dyDescent="0.35">
      <c r="A3758" s="140" t="s">
        <v>208</v>
      </c>
      <c r="B3758" s="140" t="s">
        <v>209</v>
      </c>
      <c r="C3758" s="140" t="s">
        <v>282</v>
      </c>
      <c r="D3758" s="140" t="s">
        <v>7</v>
      </c>
      <c r="E3758" s="140" t="s">
        <v>535</v>
      </c>
      <c r="F3758" s="140">
        <v>2006</v>
      </c>
      <c r="G3758" s="140" t="s">
        <v>3141</v>
      </c>
      <c r="H3758" s="140">
        <v>3520826939147.5542</v>
      </c>
      <c r="I3758" s="140">
        <v>949954110419.28003</v>
      </c>
      <c r="J3758" s="140">
        <v>202087555752.77466</v>
      </c>
      <c r="K3758" s="140">
        <v>131313252168.50172</v>
      </c>
      <c r="L3758" s="140">
        <v>15426615404.5089</v>
      </c>
      <c r="M3758" s="140">
        <v>24408784894.222683</v>
      </c>
      <c r="N3758" s="140">
        <v>0</v>
      </c>
      <c r="O3758" s="140">
        <v>1484080683.0572674</v>
      </c>
      <c r="P3758" s="140">
        <v>23028470579.728714</v>
      </c>
      <c r="Q3758" s="140">
        <v>66965300606.984161</v>
      </c>
      <c r="R3758" s="140">
        <v>40121560784.2379</v>
      </c>
      <c r="S3758" s="140">
        <v>26843739822.746258</v>
      </c>
      <c r="T3758" s="140">
        <v>70774303584.272888</v>
      </c>
      <c r="U3758" s="140">
        <v>51049782296.631943</v>
      </c>
      <c r="V3758" s="140">
        <v>1790420830.4613261</v>
      </c>
      <c r="W3758" s="140">
        <v>3796539153.7171979</v>
      </c>
      <c r="X3758" s="140">
        <v>45462822312.453415</v>
      </c>
      <c r="Y3758" s="140">
        <v>19724521287.640938</v>
      </c>
      <c r="Z3758" s="140">
        <v>2550028822244.9312</v>
      </c>
      <c r="AA3758" s="140">
        <v>1343333885495.1399</v>
      </c>
      <c r="AB3758" s="140">
        <v>999243114786.27295</v>
      </c>
      <c r="AC3758" s="140">
        <v>344090770708.86761</v>
      </c>
      <c r="AD3758" s="140">
        <v>1206694936749.7913</v>
      </c>
      <c r="AE3758" s="140">
        <v>897603805140.5564</v>
      </c>
      <c r="AF3758" s="140">
        <v>309091131609.23511</v>
      </c>
      <c r="AG3758" s="140">
        <v>-181243549269.4306</v>
      </c>
      <c r="AH3758" s="140">
        <v>38141267</v>
      </c>
      <c r="AI3758" s="44"/>
      <c r="AK3758" s="44"/>
      <c r="AL3758" s="4"/>
    </row>
    <row r="3759" spans="1:38" x14ac:dyDescent="0.35">
      <c r="A3759" s="140" t="s">
        <v>208</v>
      </c>
      <c r="B3759" s="140" t="s">
        <v>209</v>
      </c>
      <c r="C3759" s="140" t="s">
        <v>282</v>
      </c>
      <c r="D3759" s="140" t="s">
        <v>7</v>
      </c>
      <c r="E3759" s="140" t="s">
        <v>535</v>
      </c>
      <c r="F3759" s="140">
        <v>2007</v>
      </c>
      <c r="G3759" s="140" t="s">
        <v>3142</v>
      </c>
      <c r="H3759" s="140">
        <v>3772095212000.2334</v>
      </c>
      <c r="I3759" s="140">
        <v>998604222893.87207</v>
      </c>
      <c r="J3759" s="140">
        <v>224011217530.01581</v>
      </c>
      <c r="K3759" s="140">
        <v>137648987821.37903</v>
      </c>
      <c r="L3759" s="140">
        <v>16394921574.88625</v>
      </c>
      <c r="M3759" s="140">
        <v>25841681695.775555</v>
      </c>
      <c r="N3759" s="140">
        <v>0</v>
      </c>
      <c r="O3759" s="140">
        <v>1935707815.6052616</v>
      </c>
      <c r="P3759" s="140">
        <v>24924642687.81448</v>
      </c>
      <c r="Q3759" s="140">
        <v>68552034047.297501</v>
      </c>
      <c r="R3759" s="140">
        <v>40284895276.069527</v>
      </c>
      <c r="S3759" s="140">
        <v>28267138771.227974</v>
      </c>
      <c r="T3759" s="140">
        <v>86362229708.636749</v>
      </c>
      <c r="U3759" s="140">
        <v>57737884998.276009</v>
      </c>
      <c r="V3759" s="140">
        <v>2337672193.7749119</v>
      </c>
      <c r="W3759" s="140">
        <v>3819773896.5539622</v>
      </c>
      <c r="X3759" s="140">
        <v>51580438907.947136</v>
      </c>
      <c r="Y3759" s="140">
        <v>28624344710.360744</v>
      </c>
      <c r="Z3759" s="140">
        <v>2775718151527.168</v>
      </c>
      <c r="AA3759" s="140">
        <v>1539036246284.9185</v>
      </c>
      <c r="AB3759" s="140">
        <v>1153057017140.1238</v>
      </c>
      <c r="AC3759" s="140">
        <v>385979229144.79529</v>
      </c>
      <c r="AD3759" s="140">
        <v>1236681905242.2495</v>
      </c>
      <c r="AE3759" s="140">
        <v>926530971737.62402</v>
      </c>
      <c r="AF3759" s="140">
        <v>310150933504.62433</v>
      </c>
      <c r="AG3759" s="140">
        <v>-226238379950.82242</v>
      </c>
      <c r="AH3759" s="140">
        <v>38120560</v>
      </c>
      <c r="AI3759" s="44"/>
      <c r="AK3759" s="44"/>
      <c r="AL3759" s="4"/>
    </row>
    <row r="3760" spans="1:38" x14ac:dyDescent="0.35">
      <c r="A3760" s="140" t="s">
        <v>208</v>
      </c>
      <c r="B3760" s="140" t="s">
        <v>209</v>
      </c>
      <c r="C3760" s="140" t="s">
        <v>282</v>
      </c>
      <c r="D3760" s="140" t="s">
        <v>7</v>
      </c>
      <c r="E3760" s="140" t="s">
        <v>535</v>
      </c>
      <c r="F3760" s="140">
        <v>2008</v>
      </c>
      <c r="G3760" s="140" t="s">
        <v>3143</v>
      </c>
      <c r="H3760" s="140">
        <v>4016733185210.2217</v>
      </c>
      <c r="I3760" s="140">
        <v>1051213340190.374</v>
      </c>
      <c r="J3760" s="140">
        <v>258247241738.21075</v>
      </c>
      <c r="K3760" s="140">
        <v>141334965472.17148</v>
      </c>
      <c r="L3760" s="140">
        <v>16448820453.412197</v>
      </c>
      <c r="M3760" s="140">
        <v>25254556047.914577</v>
      </c>
      <c r="N3760" s="140">
        <v>0</v>
      </c>
      <c r="O3760" s="140">
        <v>1621155029.1880691</v>
      </c>
      <c r="P3760" s="140">
        <v>26510281991.340599</v>
      </c>
      <c r="Q3760" s="140">
        <v>71500151950.31604</v>
      </c>
      <c r="R3760" s="140">
        <v>42304758097.525284</v>
      </c>
      <c r="S3760" s="140">
        <v>29195393852.79076</v>
      </c>
      <c r="T3760" s="140">
        <v>116912276266.03925</v>
      </c>
      <c r="U3760" s="140">
        <v>84955662691.129578</v>
      </c>
      <c r="V3760" s="140">
        <v>2539825975.8353496</v>
      </c>
      <c r="W3760" s="140">
        <v>4415792381.9608307</v>
      </c>
      <c r="X3760" s="140">
        <v>78000044333.333405</v>
      </c>
      <c r="Y3760" s="140">
        <v>31956613574.909676</v>
      </c>
      <c r="Z3760" s="140">
        <v>2897914651167.0508</v>
      </c>
      <c r="AA3760" s="140">
        <v>1626470137002.2771</v>
      </c>
      <c r="AB3760" s="140">
        <v>1229934310517.4099</v>
      </c>
      <c r="AC3760" s="140">
        <v>396535826484.86676</v>
      </c>
      <c r="AD3760" s="140">
        <v>1271444514164.7778</v>
      </c>
      <c r="AE3760" s="140">
        <v>961464459945.51404</v>
      </c>
      <c r="AF3760" s="140">
        <v>309980054219.2644</v>
      </c>
      <c r="AG3760" s="140">
        <v>-190642047885.41367</v>
      </c>
      <c r="AH3760" s="140">
        <v>38125759</v>
      </c>
      <c r="AI3760" s="44"/>
      <c r="AK3760" s="44"/>
      <c r="AL3760" s="4"/>
    </row>
    <row r="3761" spans="1:38" x14ac:dyDescent="0.35">
      <c r="A3761" s="140" t="s">
        <v>208</v>
      </c>
      <c r="B3761" s="140" t="s">
        <v>209</v>
      </c>
      <c r="C3761" s="140" t="s">
        <v>282</v>
      </c>
      <c r="D3761" s="140" t="s">
        <v>7</v>
      </c>
      <c r="E3761" s="140" t="s">
        <v>535</v>
      </c>
      <c r="F3761" s="140">
        <v>2009</v>
      </c>
      <c r="G3761" s="140" t="s">
        <v>3144</v>
      </c>
      <c r="H3761" s="140">
        <v>3994429714942.9121</v>
      </c>
      <c r="I3761" s="140">
        <v>1097952167340.4778</v>
      </c>
      <c r="J3761" s="140">
        <v>254004924925.67249</v>
      </c>
      <c r="K3761" s="140">
        <v>139091956671.49405</v>
      </c>
      <c r="L3761" s="140">
        <v>16577643702.786171</v>
      </c>
      <c r="M3761" s="140">
        <v>24874108069.73119</v>
      </c>
      <c r="N3761" s="140">
        <v>0</v>
      </c>
      <c r="O3761" s="140">
        <v>1486597299.6394298</v>
      </c>
      <c r="P3761" s="140">
        <v>26222194646.41087</v>
      </c>
      <c r="Q3761" s="140">
        <v>69931412952.926392</v>
      </c>
      <c r="R3761" s="140">
        <v>40694852730.004707</v>
      </c>
      <c r="S3761" s="140">
        <v>29236560222.921677</v>
      </c>
      <c r="T3761" s="140">
        <v>114912968254.17844</v>
      </c>
      <c r="U3761" s="140">
        <v>81745803086.427612</v>
      </c>
      <c r="V3761" s="140">
        <v>2804040067.2371631</v>
      </c>
      <c r="W3761" s="140">
        <v>5211735659.7047434</v>
      </c>
      <c r="X3761" s="140">
        <v>73730027359.485703</v>
      </c>
      <c r="Y3761" s="140">
        <v>33167165167.750816</v>
      </c>
      <c r="Z3761" s="140">
        <v>2914979469358.1167</v>
      </c>
      <c r="AA3761" s="140">
        <v>1615149699538.1455</v>
      </c>
      <c r="AB3761" s="140">
        <v>1222437395102.8757</v>
      </c>
      <c r="AC3761" s="140">
        <v>392712304435.26886</v>
      </c>
      <c r="AD3761" s="140">
        <v>1299829769819.9714</v>
      </c>
      <c r="AE3761" s="140">
        <v>983785291450.24048</v>
      </c>
      <c r="AF3761" s="140">
        <v>316044478369.7348</v>
      </c>
      <c r="AG3761" s="140">
        <v>-272506846681.35562</v>
      </c>
      <c r="AH3761" s="140">
        <v>38151603</v>
      </c>
      <c r="AI3761" s="44"/>
      <c r="AK3761" s="44"/>
      <c r="AL3761" s="4"/>
    </row>
    <row r="3762" spans="1:38" x14ac:dyDescent="0.35">
      <c r="A3762" s="140" t="s">
        <v>208</v>
      </c>
      <c r="B3762" s="140" t="s">
        <v>209</v>
      </c>
      <c r="C3762" s="140" t="s">
        <v>282</v>
      </c>
      <c r="D3762" s="140" t="s">
        <v>7</v>
      </c>
      <c r="E3762" s="140" t="s">
        <v>535</v>
      </c>
      <c r="F3762" s="140">
        <v>2010</v>
      </c>
      <c r="G3762" s="140" t="s">
        <v>3145</v>
      </c>
      <c r="H3762" s="140">
        <v>4234809374523.4697</v>
      </c>
      <c r="I3762" s="140">
        <v>1142368421481.8149</v>
      </c>
      <c r="J3762" s="140">
        <v>275224191402.83521</v>
      </c>
      <c r="K3762" s="140">
        <v>148994237554.79721</v>
      </c>
      <c r="L3762" s="140">
        <v>17279014075.924374</v>
      </c>
      <c r="M3762" s="140">
        <v>24732328806.912075</v>
      </c>
      <c r="N3762" s="140">
        <v>0</v>
      </c>
      <c r="O3762" s="140">
        <v>877868033.85014367</v>
      </c>
      <c r="P3762" s="140">
        <v>32454514101.916279</v>
      </c>
      <c r="Q3762" s="140">
        <v>73650512536.194321</v>
      </c>
      <c r="R3762" s="140">
        <v>44137898207.140244</v>
      </c>
      <c r="S3762" s="140">
        <v>29512614329.054081</v>
      </c>
      <c r="T3762" s="140">
        <v>126229953848.03799</v>
      </c>
      <c r="U3762" s="140">
        <v>87122331746.171173</v>
      </c>
      <c r="V3762" s="140">
        <v>2632807346.6760287</v>
      </c>
      <c r="W3762" s="140">
        <v>5534387684.1857405</v>
      </c>
      <c r="X3762" s="140">
        <v>78955136715.309402</v>
      </c>
      <c r="Y3762" s="140">
        <v>39107622101.866821</v>
      </c>
      <c r="Z3762" s="140">
        <v>3115458448508.2188</v>
      </c>
      <c r="AA3762" s="140">
        <v>1654450368921.9773</v>
      </c>
      <c r="AB3762" s="140">
        <v>1262053934633.5051</v>
      </c>
      <c r="AC3762" s="140">
        <v>392396434288.47131</v>
      </c>
      <c r="AD3762" s="140">
        <v>1461008079586.2412</v>
      </c>
      <c r="AE3762" s="140">
        <v>1114491573763.3196</v>
      </c>
      <c r="AF3762" s="140">
        <v>346516505822.92175</v>
      </c>
      <c r="AG3762" s="140">
        <v>-298241686869.39948</v>
      </c>
      <c r="AH3762" s="140">
        <v>38042794</v>
      </c>
      <c r="AI3762" s="44"/>
      <c r="AK3762" s="44"/>
      <c r="AL3762" s="4"/>
    </row>
    <row r="3763" spans="1:38" x14ac:dyDescent="0.35">
      <c r="A3763" s="140" t="s">
        <v>208</v>
      </c>
      <c r="B3763" s="140" t="s">
        <v>209</v>
      </c>
      <c r="C3763" s="140" t="s">
        <v>282</v>
      </c>
      <c r="D3763" s="140" t="s">
        <v>7</v>
      </c>
      <c r="E3763" s="140" t="s">
        <v>535</v>
      </c>
      <c r="F3763" s="140">
        <v>2011</v>
      </c>
      <c r="G3763" s="140" t="s">
        <v>3146</v>
      </c>
      <c r="H3763" s="140">
        <v>4364350860677.416</v>
      </c>
      <c r="I3763" s="140">
        <v>1193321378803.8147</v>
      </c>
      <c r="J3763" s="140">
        <v>299478010192.44751</v>
      </c>
      <c r="K3763" s="140">
        <v>160900517590.11047</v>
      </c>
      <c r="L3763" s="140">
        <v>18219072485.951366</v>
      </c>
      <c r="M3763" s="140">
        <v>25438344161.330238</v>
      </c>
      <c r="N3763" s="140">
        <v>0</v>
      </c>
      <c r="O3763" s="140">
        <v>3894045171.4717612</v>
      </c>
      <c r="P3763" s="140">
        <v>35234903956.739502</v>
      </c>
      <c r="Q3763" s="140">
        <v>78114151814.617599</v>
      </c>
      <c r="R3763" s="140">
        <v>47714150930.158432</v>
      </c>
      <c r="S3763" s="140">
        <v>30400000884.459167</v>
      </c>
      <c r="T3763" s="140">
        <v>138577492602.33701</v>
      </c>
      <c r="U3763" s="140">
        <v>98133673916.444626</v>
      </c>
      <c r="V3763" s="140">
        <v>2760279950.6544409</v>
      </c>
      <c r="W3763" s="140">
        <v>5682273337.9888582</v>
      </c>
      <c r="X3763" s="140">
        <v>89691120627.801331</v>
      </c>
      <c r="Y3763" s="140">
        <v>40443818685.892387</v>
      </c>
      <c r="Z3763" s="140">
        <v>3128409339305.5244</v>
      </c>
      <c r="AA3763" s="140">
        <v>1689638772463.1614</v>
      </c>
      <c r="AB3763" s="140">
        <v>1282168333046.7554</v>
      </c>
      <c r="AC3763" s="140">
        <v>407470439416.40582</v>
      </c>
      <c r="AD3763" s="140">
        <v>1438770566842.3633</v>
      </c>
      <c r="AE3763" s="140">
        <v>1091799081193.983</v>
      </c>
      <c r="AF3763" s="140">
        <v>346971485648.38068</v>
      </c>
      <c r="AG3763" s="140">
        <v>-256857867624.37073</v>
      </c>
      <c r="AH3763" s="140">
        <v>38063255</v>
      </c>
      <c r="AI3763" s="44"/>
      <c r="AK3763" s="44"/>
      <c r="AL3763" s="4"/>
    </row>
    <row r="3764" spans="1:38" x14ac:dyDescent="0.35">
      <c r="A3764" s="140" t="s">
        <v>208</v>
      </c>
      <c r="B3764" s="140" t="s">
        <v>209</v>
      </c>
      <c r="C3764" s="140" t="s">
        <v>282</v>
      </c>
      <c r="D3764" s="140" t="s">
        <v>7</v>
      </c>
      <c r="E3764" s="140" t="s">
        <v>535</v>
      </c>
      <c r="F3764" s="140">
        <v>2012</v>
      </c>
      <c r="G3764" s="140" t="s">
        <v>3147</v>
      </c>
      <c r="H3764" s="140">
        <v>4383062321998.9819</v>
      </c>
      <c r="I3764" s="140">
        <v>1239915681371.333</v>
      </c>
      <c r="J3764" s="140">
        <v>308451058630.10687</v>
      </c>
      <c r="K3764" s="140">
        <v>165727288438.09198</v>
      </c>
      <c r="L3764" s="140">
        <v>18939760418.16502</v>
      </c>
      <c r="M3764" s="140">
        <v>26201991923.372494</v>
      </c>
      <c r="N3764" s="140">
        <v>0</v>
      </c>
      <c r="O3764" s="140">
        <v>3043775345.5631752</v>
      </c>
      <c r="P3764" s="140">
        <v>37676298725.511688</v>
      </c>
      <c r="Q3764" s="140">
        <v>79865462025.479584</v>
      </c>
      <c r="R3764" s="140">
        <v>48937022320.133034</v>
      </c>
      <c r="S3764" s="140">
        <v>30928439705.346546</v>
      </c>
      <c r="T3764" s="140">
        <v>142723770192.01495</v>
      </c>
      <c r="U3764" s="140">
        <v>100852972490.79428</v>
      </c>
      <c r="V3764" s="140">
        <v>3801599947.4337687</v>
      </c>
      <c r="W3764" s="140">
        <v>6103130146.2394056</v>
      </c>
      <c r="X3764" s="140">
        <v>90948242397.121109</v>
      </c>
      <c r="Y3764" s="140">
        <v>41870797701.220657</v>
      </c>
      <c r="Z3764" s="140">
        <v>3164964332609.4194</v>
      </c>
      <c r="AA3764" s="140">
        <v>1681561282943.6519</v>
      </c>
      <c r="AB3764" s="140">
        <v>1269325537110.5637</v>
      </c>
      <c r="AC3764" s="140">
        <v>412235745833.08997</v>
      </c>
      <c r="AD3764" s="140">
        <v>1483403049665.7678</v>
      </c>
      <c r="AE3764" s="140">
        <v>1119745912246.6865</v>
      </c>
      <c r="AF3764" s="140">
        <v>363657137419.08228</v>
      </c>
      <c r="AG3764" s="140">
        <v>-330268750611.87653</v>
      </c>
      <c r="AH3764" s="140">
        <v>38063164</v>
      </c>
      <c r="AI3764" s="44"/>
      <c r="AK3764" s="44"/>
      <c r="AL3764" s="4"/>
    </row>
    <row r="3765" spans="1:38" x14ac:dyDescent="0.35">
      <c r="A3765" s="140" t="s">
        <v>208</v>
      </c>
      <c r="B3765" s="140" t="s">
        <v>209</v>
      </c>
      <c r="C3765" s="140" t="s">
        <v>282</v>
      </c>
      <c r="D3765" s="140" t="s">
        <v>7</v>
      </c>
      <c r="E3765" s="140" t="s">
        <v>535</v>
      </c>
      <c r="F3765" s="140">
        <v>2013</v>
      </c>
      <c r="G3765" s="140" t="s">
        <v>3148</v>
      </c>
      <c r="H3765" s="140">
        <v>4484587894456.0703</v>
      </c>
      <c r="I3765" s="140">
        <v>1283147422393.8608</v>
      </c>
      <c r="J3765" s="140">
        <v>297040377323.74628</v>
      </c>
      <c r="K3765" s="140">
        <v>175367390570.89917</v>
      </c>
      <c r="L3765" s="140">
        <v>19991266323.501743</v>
      </c>
      <c r="M3765" s="140">
        <v>26268812647.693691</v>
      </c>
      <c r="N3765" s="140">
        <v>0</v>
      </c>
      <c r="O3765" s="140">
        <v>4029436759.9007015</v>
      </c>
      <c r="P3765" s="140">
        <v>41137302497.271782</v>
      </c>
      <c r="Q3765" s="140">
        <v>83940572342.53125</v>
      </c>
      <c r="R3765" s="140">
        <v>51488249225.699188</v>
      </c>
      <c r="S3765" s="140">
        <v>32452323116.832058</v>
      </c>
      <c r="T3765" s="140">
        <v>121672986752.84708</v>
      </c>
      <c r="U3765" s="140">
        <v>75533556252.374557</v>
      </c>
      <c r="V3765" s="140">
        <v>3499065669.1117849</v>
      </c>
      <c r="W3765" s="140">
        <v>6288872734.32967</v>
      </c>
      <c r="X3765" s="140">
        <v>65745617848.933098</v>
      </c>
      <c r="Y3765" s="140">
        <v>46139430500.472527</v>
      </c>
      <c r="Z3765" s="140">
        <v>3253585792447.1421</v>
      </c>
      <c r="AA3765" s="140">
        <v>1730614052033.3267</v>
      </c>
      <c r="AB3765" s="140">
        <v>1312369956513.6809</v>
      </c>
      <c r="AC3765" s="140">
        <v>418244095519.64667</v>
      </c>
      <c r="AD3765" s="140">
        <v>1522971740413.8152</v>
      </c>
      <c r="AE3765" s="140">
        <v>1154909353931.416</v>
      </c>
      <c r="AF3765" s="140">
        <v>368062386482.39807</v>
      </c>
      <c r="AG3765" s="140">
        <v>-349185697708.67859</v>
      </c>
      <c r="AH3765" s="140">
        <v>38040196</v>
      </c>
      <c r="AI3765" s="44"/>
      <c r="AK3765" s="44"/>
      <c r="AL3765" s="4"/>
    </row>
    <row r="3766" spans="1:38" x14ac:dyDescent="0.35">
      <c r="A3766" s="140" t="s">
        <v>208</v>
      </c>
      <c r="B3766" s="140" t="s">
        <v>209</v>
      </c>
      <c r="C3766" s="140" t="s">
        <v>282</v>
      </c>
      <c r="D3766" s="140" t="s">
        <v>7</v>
      </c>
      <c r="E3766" s="140" t="s">
        <v>535</v>
      </c>
      <c r="F3766" s="140">
        <v>2014</v>
      </c>
      <c r="G3766" s="140" t="s">
        <v>3149</v>
      </c>
      <c r="H3766" s="140">
        <v>4444293699447.6963</v>
      </c>
      <c r="I3766" s="140">
        <v>1334743002745.2693</v>
      </c>
      <c r="J3766" s="140">
        <v>296324707170.24371</v>
      </c>
      <c r="K3766" s="140">
        <v>181499347448.47662</v>
      </c>
      <c r="L3766" s="140">
        <v>20889800571.176479</v>
      </c>
      <c r="M3766" s="140">
        <v>26262608089.443413</v>
      </c>
      <c r="N3766" s="140">
        <v>0</v>
      </c>
      <c r="O3766" s="140">
        <v>4665262089.7280359</v>
      </c>
      <c r="P3766" s="140">
        <v>42620810038.670486</v>
      </c>
      <c r="Q3766" s="140">
        <v>87060866659.458221</v>
      </c>
      <c r="R3766" s="140">
        <v>52449528797.710678</v>
      </c>
      <c r="S3766" s="140">
        <v>34611337861.747543</v>
      </c>
      <c r="T3766" s="140">
        <v>114825359721.76707</v>
      </c>
      <c r="U3766" s="140">
        <v>69071822694.350189</v>
      </c>
      <c r="V3766" s="140">
        <v>4009504562.2616606</v>
      </c>
      <c r="W3766" s="140">
        <v>6023168896.5725603</v>
      </c>
      <c r="X3766" s="140">
        <v>59039149235.515961</v>
      </c>
      <c r="Y3766" s="140">
        <v>45753537027.416885</v>
      </c>
      <c r="Z3766" s="140">
        <v>3125101631952.5483</v>
      </c>
      <c r="AA3766" s="140">
        <v>1652433961682.293</v>
      </c>
      <c r="AB3766" s="140">
        <v>1263798640157.8718</v>
      </c>
      <c r="AC3766" s="140">
        <v>388635321524.42517</v>
      </c>
      <c r="AD3766" s="140">
        <v>1472667670270.2507</v>
      </c>
      <c r="AE3766" s="140">
        <v>1126311515164.707</v>
      </c>
      <c r="AF3766" s="140">
        <v>346356155105.54675</v>
      </c>
      <c r="AG3766" s="140">
        <v>-311875642420.36554</v>
      </c>
      <c r="AH3766" s="140">
        <v>38011735</v>
      </c>
      <c r="AI3766" s="44"/>
      <c r="AK3766" s="44"/>
      <c r="AL3766" s="4"/>
    </row>
    <row r="3767" spans="1:38" x14ac:dyDescent="0.35">
      <c r="A3767" s="140" t="s">
        <v>208</v>
      </c>
      <c r="B3767" s="140" t="s">
        <v>209</v>
      </c>
      <c r="C3767" s="140" t="s">
        <v>282</v>
      </c>
      <c r="D3767" s="140" t="s">
        <v>7</v>
      </c>
      <c r="E3767" s="140" t="s">
        <v>535</v>
      </c>
      <c r="F3767" s="140">
        <v>2015</v>
      </c>
      <c r="G3767" s="140" t="s">
        <v>3150</v>
      </c>
      <c r="H3767" s="140">
        <v>4633151578951.9492</v>
      </c>
      <c r="I3767" s="140">
        <v>1390632737470.7739</v>
      </c>
      <c r="J3767" s="140">
        <v>297395887798.49292</v>
      </c>
      <c r="K3767" s="140">
        <v>198033387808.78589</v>
      </c>
      <c r="L3767" s="140">
        <v>21618085530.557713</v>
      </c>
      <c r="M3767" s="140">
        <v>26810617693.82719</v>
      </c>
      <c r="N3767" s="140">
        <v>0</v>
      </c>
      <c r="O3767" s="140">
        <v>4868138254.1609049</v>
      </c>
      <c r="P3767" s="140">
        <v>53199243689.264221</v>
      </c>
      <c r="Q3767" s="140">
        <v>91537302640.975861</v>
      </c>
      <c r="R3767" s="140">
        <v>56291461231.379585</v>
      </c>
      <c r="S3767" s="140">
        <v>35245841409.596275</v>
      </c>
      <c r="T3767" s="140">
        <v>99362499989.707062</v>
      </c>
      <c r="U3767" s="140">
        <v>57056370212.048958</v>
      </c>
      <c r="V3767" s="140">
        <v>3792347886.4281116</v>
      </c>
      <c r="W3767" s="140">
        <v>5798634876.0198345</v>
      </c>
      <c r="X3767" s="140">
        <v>47465387449.601013</v>
      </c>
      <c r="Y3767" s="140">
        <v>42306129777.658096</v>
      </c>
      <c r="Z3767" s="140">
        <v>3258092463832.9233</v>
      </c>
      <c r="AA3767" s="140">
        <v>1790339750162.4429</v>
      </c>
      <c r="AB3767" s="140">
        <v>1372834407777.4773</v>
      </c>
      <c r="AC3767" s="140">
        <v>417505342384.96722</v>
      </c>
      <c r="AD3767" s="140">
        <v>1467752713670.4807</v>
      </c>
      <c r="AE3767" s="140">
        <v>1125474328128.3713</v>
      </c>
      <c r="AF3767" s="140">
        <v>342278385542.10657</v>
      </c>
      <c r="AG3767" s="140">
        <v>-312969510150.24188</v>
      </c>
      <c r="AH3767" s="140">
        <v>37986412</v>
      </c>
      <c r="AI3767" s="44"/>
      <c r="AK3767" s="44"/>
      <c r="AL3767" s="4"/>
    </row>
    <row r="3768" spans="1:38" x14ac:dyDescent="0.35">
      <c r="A3768" s="140" t="s">
        <v>208</v>
      </c>
      <c r="B3768" s="140" t="s">
        <v>209</v>
      </c>
      <c r="C3768" s="140" t="s">
        <v>282</v>
      </c>
      <c r="D3768" s="140" t="s">
        <v>7</v>
      </c>
      <c r="E3768" s="140" t="s">
        <v>535</v>
      </c>
      <c r="F3768" s="140">
        <v>2016</v>
      </c>
      <c r="G3768" s="140" t="s">
        <v>3151</v>
      </c>
      <c r="H3768" s="140">
        <v>4869813673609.7334</v>
      </c>
      <c r="I3768" s="140">
        <v>1433202172539.6089</v>
      </c>
      <c r="J3768" s="140">
        <v>270859398530.17996</v>
      </c>
      <c r="K3768" s="140">
        <v>196460143464.26846</v>
      </c>
      <c r="L3768" s="140">
        <v>22496036944.628635</v>
      </c>
      <c r="M3768" s="140">
        <v>27821866349.2463</v>
      </c>
      <c r="N3768" s="140">
        <v>0</v>
      </c>
      <c r="O3768" s="140">
        <v>856981210.45186567</v>
      </c>
      <c r="P3768" s="140">
        <v>57284358436.834389</v>
      </c>
      <c r="Q3768" s="140">
        <v>88000900523.107269</v>
      </c>
      <c r="R3768" s="140">
        <v>52882237731.069038</v>
      </c>
      <c r="S3768" s="140">
        <v>35118662792.038231</v>
      </c>
      <c r="T3768" s="140">
        <v>74399255065.911499</v>
      </c>
      <c r="U3768" s="140">
        <v>39939235550.729645</v>
      </c>
      <c r="V3768" s="140">
        <v>3213154489.7708316</v>
      </c>
      <c r="W3768" s="140">
        <v>5037306345.751255</v>
      </c>
      <c r="X3768" s="140">
        <v>31688774715.207558</v>
      </c>
      <c r="Y3768" s="140">
        <v>34460019515.181847</v>
      </c>
      <c r="Z3768" s="140">
        <v>3478575255164.7217</v>
      </c>
      <c r="AA3768" s="140">
        <v>1931849616383.1514</v>
      </c>
      <c r="AB3768" s="140">
        <v>1478391686152.2961</v>
      </c>
      <c r="AC3768" s="140">
        <v>453457930230.85626</v>
      </c>
      <c r="AD3768" s="140">
        <v>1546725638781.5703</v>
      </c>
      <c r="AE3768" s="140">
        <v>1183666837077.3137</v>
      </c>
      <c r="AF3768" s="140">
        <v>363058801704.25433</v>
      </c>
      <c r="AG3768" s="140">
        <v>-312823152624.77673</v>
      </c>
      <c r="AH3768" s="140">
        <v>37970087</v>
      </c>
      <c r="AI3768" s="44"/>
      <c r="AK3768" s="44"/>
      <c r="AL3768" s="4"/>
    </row>
    <row r="3769" spans="1:38" x14ac:dyDescent="0.35">
      <c r="A3769" s="140" t="s">
        <v>208</v>
      </c>
      <c r="B3769" s="140" t="s">
        <v>209</v>
      </c>
      <c r="C3769" s="140" t="s">
        <v>282</v>
      </c>
      <c r="D3769" s="140" t="s">
        <v>7</v>
      </c>
      <c r="E3769" s="140" t="s">
        <v>535</v>
      </c>
      <c r="F3769" s="140">
        <v>2017</v>
      </c>
      <c r="G3769" s="140" t="s">
        <v>3152</v>
      </c>
      <c r="H3769" s="140">
        <v>4974159058889.3818</v>
      </c>
      <c r="I3769" s="140">
        <v>1478061668914.5112</v>
      </c>
      <c r="J3769" s="140">
        <v>262773333561.11728</v>
      </c>
      <c r="K3769" s="140">
        <v>197804752425.81003</v>
      </c>
      <c r="L3769" s="140">
        <v>23614446998.546837</v>
      </c>
      <c r="M3769" s="140">
        <v>28907134430.956451</v>
      </c>
      <c r="N3769" s="140">
        <v>0</v>
      </c>
      <c r="O3769" s="140">
        <v>896794643.89715254</v>
      </c>
      <c r="P3769" s="140">
        <v>56485109402.92038</v>
      </c>
      <c r="Q3769" s="140">
        <v>87901266949.489197</v>
      </c>
      <c r="R3769" s="140">
        <v>51678573684.635933</v>
      </c>
      <c r="S3769" s="140">
        <v>36222693264.853271</v>
      </c>
      <c r="T3769" s="140">
        <v>64968581135.307251</v>
      </c>
      <c r="U3769" s="140">
        <v>35191766835.442093</v>
      </c>
      <c r="V3769" s="140">
        <v>2993590694.272655</v>
      </c>
      <c r="W3769" s="140">
        <v>4192426591.0406146</v>
      </c>
      <c r="X3769" s="140">
        <v>28005749550.128822</v>
      </c>
      <c r="Y3769" s="140">
        <v>29776814299.865154</v>
      </c>
      <c r="Z3769" s="140">
        <v>3608101992868.8672</v>
      </c>
      <c r="AA3769" s="140">
        <v>2005609887664.6667</v>
      </c>
      <c r="AB3769" s="140">
        <v>1534838404833.7903</v>
      </c>
      <c r="AC3769" s="140">
        <v>470771482830.8786</v>
      </c>
      <c r="AD3769" s="140">
        <v>1602492105204.2004</v>
      </c>
      <c r="AE3769" s="140">
        <v>1226343388930.0757</v>
      </c>
      <c r="AF3769" s="140">
        <v>376148716274.12543</v>
      </c>
      <c r="AG3769" s="140">
        <v>-374777936455.11285</v>
      </c>
      <c r="AH3769" s="140">
        <v>37974826</v>
      </c>
      <c r="AI3769" s="44"/>
      <c r="AK3769" s="44"/>
      <c r="AL3769" s="4"/>
    </row>
    <row r="3770" spans="1:38" x14ac:dyDescent="0.35">
      <c r="A3770" s="140" t="s">
        <v>208</v>
      </c>
      <c r="B3770" s="140" t="s">
        <v>209</v>
      </c>
      <c r="C3770" s="140" t="s">
        <v>282</v>
      </c>
      <c r="D3770" s="140" t="s">
        <v>7</v>
      </c>
      <c r="E3770" s="140" t="s">
        <v>535</v>
      </c>
      <c r="F3770" s="140">
        <v>2018</v>
      </c>
      <c r="G3770" s="140" t="s">
        <v>3153</v>
      </c>
      <c r="H3770" s="140">
        <v>5286380169347.0029</v>
      </c>
      <c r="I3770" s="140">
        <v>1553081741180.637</v>
      </c>
      <c r="J3770" s="140">
        <v>266760943037.71753</v>
      </c>
      <c r="K3770" s="140">
        <v>201254312597.84845</v>
      </c>
      <c r="L3770" s="140">
        <v>23976395758.068165</v>
      </c>
      <c r="M3770" s="140">
        <v>29657528359.311817</v>
      </c>
      <c r="N3770" s="140">
        <v>0</v>
      </c>
      <c r="O3770" s="140">
        <v>879708063.55255163</v>
      </c>
      <c r="P3770" s="140">
        <v>57746388348.080582</v>
      </c>
      <c r="Q3770" s="140">
        <v>88994292068.835327</v>
      </c>
      <c r="R3770" s="140">
        <v>52396810918.427429</v>
      </c>
      <c r="S3770" s="140">
        <v>36597481150.40789</v>
      </c>
      <c r="T3770" s="140">
        <v>65506630439.869064</v>
      </c>
      <c r="U3770" s="140">
        <v>37551532482.134186</v>
      </c>
      <c r="V3770" s="140">
        <v>2706577733.1901202</v>
      </c>
      <c r="W3770" s="140">
        <v>3858526983.7553043</v>
      </c>
      <c r="X3770" s="140">
        <v>30986427765.188763</v>
      </c>
      <c r="Y3770" s="140">
        <v>27955097957.734879</v>
      </c>
      <c r="Z3770" s="140">
        <v>3785517855128.6475</v>
      </c>
      <c r="AA3770" s="140">
        <v>2105668981726.4971</v>
      </c>
      <c r="AB3770" s="140">
        <v>1611410893463.5657</v>
      </c>
      <c r="AC3770" s="140">
        <v>494258088262.93091</v>
      </c>
      <c r="AD3770" s="140">
        <v>1679848873402.1501</v>
      </c>
      <c r="AE3770" s="140">
        <v>1285542408357.6699</v>
      </c>
      <c r="AF3770" s="140">
        <v>394306465044.48029</v>
      </c>
      <c r="AG3770" s="140">
        <v>-318980370000</v>
      </c>
      <c r="AH3770" s="140">
        <v>37974750</v>
      </c>
      <c r="AI3770" s="44"/>
      <c r="AK3770" s="44"/>
      <c r="AL3770" s="4"/>
    </row>
    <row r="3771" spans="1:38" x14ac:dyDescent="0.35">
      <c r="A3771" s="140" t="s">
        <v>5797</v>
      </c>
      <c r="B3771" s="140" t="s">
        <v>4600</v>
      </c>
      <c r="C3771" s="140" t="s">
        <v>5797</v>
      </c>
      <c r="D3771" s="140" t="s">
        <v>5797</v>
      </c>
      <c r="E3771" s="140" t="s">
        <v>5797</v>
      </c>
      <c r="F3771" s="140">
        <v>1995</v>
      </c>
      <c r="G3771" s="140" t="s">
        <v>5798</v>
      </c>
      <c r="H3771" s="140" t="s">
        <v>728</v>
      </c>
      <c r="I3771" s="140" t="s">
        <v>728</v>
      </c>
      <c r="J3771" s="140" t="s">
        <v>728</v>
      </c>
      <c r="K3771" s="140" t="s">
        <v>728</v>
      </c>
      <c r="L3771" s="140" t="s">
        <v>728</v>
      </c>
      <c r="M3771" s="140" t="s">
        <v>728</v>
      </c>
      <c r="N3771" s="140" t="s">
        <v>728</v>
      </c>
      <c r="O3771" s="140" t="s">
        <v>728</v>
      </c>
      <c r="P3771" s="140" t="s">
        <v>728</v>
      </c>
      <c r="Q3771" s="140" t="s">
        <v>728</v>
      </c>
      <c r="R3771" s="140" t="s">
        <v>728</v>
      </c>
      <c r="S3771" s="140" t="s">
        <v>728</v>
      </c>
      <c r="T3771" s="140" t="s">
        <v>728</v>
      </c>
      <c r="U3771" s="140" t="s">
        <v>728</v>
      </c>
      <c r="V3771" s="140" t="s">
        <v>728</v>
      </c>
      <c r="W3771" s="140" t="s">
        <v>728</v>
      </c>
      <c r="X3771" s="140" t="s">
        <v>728</v>
      </c>
      <c r="Y3771" s="140" t="s">
        <v>728</v>
      </c>
      <c r="Z3771" s="140" t="s">
        <v>728</v>
      </c>
      <c r="AA3771" s="140">
        <v>275909687033.70172</v>
      </c>
      <c r="AB3771" s="140">
        <v>251163896240.93759</v>
      </c>
      <c r="AC3771" s="140">
        <v>24745790792.763695</v>
      </c>
      <c r="AD3771" s="140">
        <v>224260783573.44934</v>
      </c>
      <c r="AE3771" s="140">
        <v>204147280155.02112</v>
      </c>
      <c r="AF3771" s="140">
        <v>20113503418.428238</v>
      </c>
      <c r="AG3771" s="140" t="s">
        <v>728</v>
      </c>
      <c r="AH3771" s="140">
        <v>3683103</v>
      </c>
      <c r="AI3771" s="44"/>
      <c r="AK3771" s="44"/>
      <c r="AL3771" s="4"/>
    </row>
    <row r="3772" spans="1:38" x14ac:dyDescent="0.35">
      <c r="A3772" s="140" t="s">
        <v>5797</v>
      </c>
      <c r="B3772" s="140" t="s">
        <v>4600</v>
      </c>
      <c r="C3772" s="140" t="s">
        <v>5797</v>
      </c>
      <c r="D3772" s="140" t="s">
        <v>5797</v>
      </c>
      <c r="E3772" s="140" t="s">
        <v>5797</v>
      </c>
      <c r="F3772" s="140">
        <v>1996</v>
      </c>
      <c r="G3772" s="140" t="s">
        <v>5799</v>
      </c>
      <c r="H3772" s="140" t="s">
        <v>728</v>
      </c>
      <c r="I3772" s="140" t="s">
        <v>728</v>
      </c>
      <c r="J3772" s="140" t="s">
        <v>728</v>
      </c>
      <c r="K3772" s="140" t="s">
        <v>728</v>
      </c>
      <c r="L3772" s="140" t="s">
        <v>728</v>
      </c>
      <c r="M3772" s="140" t="s">
        <v>728</v>
      </c>
      <c r="N3772" s="140" t="s">
        <v>728</v>
      </c>
      <c r="O3772" s="140" t="s">
        <v>728</v>
      </c>
      <c r="P3772" s="140" t="s">
        <v>728</v>
      </c>
      <c r="Q3772" s="140" t="s">
        <v>728</v>
      </c>
      <c r="R3772" s="140" t="s">
        <v>728</v>
      </c>
      <c r="S3772" s="140" t="s">
        <v>728</v>
      </c>
      <c r="T3772" s="140" t="s">
        <v>728</v>
      </c>
      <c r="U3772" s="140" t="s">
        <v>728</v>
      </c>
      <c r="V3772" s="140" t="s">
        <v>728</v>
      </c>
      <c r="W3772" s="140" t="s">
        <v>728</v>
      </c>
      <c r="X3772" s="140" t="s">
        <v>728</v>
      </c>
      <c r="Y3772" s="140" t="s">
        <v>728</v>
      </c>
      <c r="Z3772" s="140" t="s">
        <v>728</v>
      </c>
      <c r="AA3772" s="140">
        <v>276395829413.25391</v>
      </c>
      <c r="AB3772" s="140">
        <v>250842792639.0463</v>
      </c>
      <c r="AC3772" s="140">
        <v>25553036774.207985</v>
      </c>
      <c r="AD3772" s="140">
        <v>222614167923.15036</v>
      </c>
      <c r="AE3772" s="140">
        <v>202033292909.67557</v>
      </c>
      <c r="AF3772" s="140">
        <v>20580875013.475159</v>
      </c>
      <c r="AG3772" s="140" t="s">
        <v>728</v>
      </c>
      <c r="AH3772" s="140">
        <v>3724655</v>
      </c>
      <c r="AI3772" s="44"/>
      <c r="AK3772" s="44"/>
      <c r="AL3772" s="4"/>
    </row>
    <row r="3773" spans="1:38" x14ac:dyDescent="0.35">
      <c r="A3773" s="140" t="s">
        <v>5797</v>
      </c>
      <c r="B3773" s="140" t="s">
        <v>4600</v>
      </c>
      <c r="C3773" s="140" t="s">
        <v>5797</v>
      </c>
      <c r="D3773" s="140" t="s">
        <v>5797</v>
      </c>
      <c r="E3773" s="140" t="s">
        <v>5797</v>
      </c>
      <c r="F3773" s="140">
        <v>1997</v>
      </c>
      <c r="G3773" s="140" t="s">
        <v>5800</v>
      </c>
      <c r="H3773" s="140" t="s">
        <v>728</v>
      </c>
      <c r="I3773" s="140" t="s">
        <v>728</v>
      </c>
      <c r="J3773" s="140" t="s">
        <v>728</v>
      </c>
      <c r="K3773" s="140" t="s">
        <v>728</v>
      </c>
      <c r="L3773" s="140" t="s">
        <v>728</v>
      </c>
      <c r="M3773" s="140" t="s">
        <v>728</v>
      </c>
      <c r="N3773" s="140" t="s">
        <v>728</v>
      </c>
      <c r="O3773" s="140" t="s">
        <v>728</v>
      </c>
      <c r="P3773" s="140" t="s">
        <v>728</v>
      </c>
      <c r="Q3773" s="140" t="s">
        <v>728</v>
      </c>
      <c r="R3773" s="140" t="s">
        <v>728</v>
      </c>
      <c r="S3773" s="140" t="s">
        <v>728</v>
      </c>
      <c r="T3773" s="140" t="s">
        <v>728</v>
      </c>
      <c r="U3773" s="140" t="s">
        <v>728</v>
      </c>
      <c r="V3773" s="140" t="s">
        <v>728</v>
      </c>
      <c r="W3773" s="140" t="s">
        <v>728</v>
      </c>
      <c r="X3773" s="140" t="s">
        <v>728</v>
      </c>
      <c r="Y3773" s="140" t="s">
        <v>728</v>
      </c>
      <c r="Z3773" s="140" t="s">
        <v>728</v>
      </c>
      <c r="AA3773" s="140">
        <v>292394771942.17584</v>
      </c>
      <c r="AB3773" s="140">
        <v>268419232242.0351</v>
      </c>
      <c r="AC3773" s="140">
        <v>23975539700.140633</v>
      </c>
      <c r="AD3773" s="140">
        <v>233368809201.77222</v>
      </c>
      <c r="AE3773" s="140">
        <v>214233230570.77588</v>
      </c>
      <c r="AF3773" s="140">
        <v>19135578630.995956</v>
      </c>
      <c r="AG3773" s="140" t="s">
        <v>728</v>
      </c>
      <c r="AH3773" s="140">
        <v>3759430</v>
      </c>
      <c r="AI3773" s="44"/>
      <c r="AK3773" s="44"/>
      <c r="AL3773" s="4"/>
    </row>
    <row r="3774" spans="1:38" x14ac:dyDescent="0.35">
      <c r="A3774" s="140" t="s">
        <v>5797</v>
      </c>
      <c r="B3774" s="140" t="s">
        <v>4600</v>
      </c>
      <c r="C3774" s="140" t="s">
        <v>5797</v>
      </c>
      <c r="D3774" s="140" t="s">
        <v>5797</v>
      </c>
      <c r="E3774" s="140" t="s">
        <v>5797</v>
      </c>
      <c r="F3774" s="140">
        <v>1998</v>
      </c>
      <c r="G3774" s="140" t="s">
        <v>5801</v>
      </c>
      <c r="H3774" s="140" t="s">
        <v>728</v>
      </c>
      <c r="I3774" s="140" t="s">
        <v>728</v>
      </c>
      <c r="J3774" s="140" t="s">
        <v>728</v>
      </c>
      <c r="K3774" s="140" t="s">
        <v>728</v>
      </c>
      <c r="L3774" s="140" t="s">
        <v>728</v>
      </c>
      <c r="M3774" s="140" t="s">
        <v>728</v>
      </c>
      <c r="N3774" s="140" t="s">
        <v>728</v>
      </c>
      <c r="O3774" s="140" t="s">
        <v>728</v>
      </c>
      <c r="P3774" s="140" t="s">
        <v>728</v>
      </c>
      <c r="Q3774" s="140" t="s">
        <v>728</v>
      </c>
      <c r="R3774" s="140" t="s">
        <v>728</v>
      </c>
      <c r="S3774" s="140" t="s">
        <v>728</v>
      </c>
      <c r="T3774" s="140" t="s">
        <v>728</v>
      </c>
      <c r="U3774" s="140" t="s">
        <v>728</v>
      </c>
      <c r="V3774" s="140" t="s">
        <v>728</v>
      </c>
      <c r="W3774" s="140" t="s">
        <v>728</v>
      </c>
      <c r="X3774" s="140" t="s">
        <v>728</v>
      </c>
      <c r="Y3774" s="140" t="s">
        <v>728</v>
      </c>
      <c r="Z3774" s="140" t="s">
        <v>728</v>
      </c>
      <c r="AA3774" s="140">
        <v>325637000810.30981</v>
      </c>
      <c r="AB3774" s="140">
        <v>296559591726.05872</v>
      </c>
      <c r="AC3774" s="140">
        <v>29077409084.251022</v>
      </c>
      <c r="AD3774" s="140">
        <v>259254107626.56796</v>
      </c>
      <c r="AE3774" s="140">
        <v>236104288271.05365</v>
      </c>
      <c r="AF3774" s="140">
        <v>23149819355.514332</v>
      </c>
      <c r="AG3774" s="140" t="s">
        <v>728</v>
      </c>
      <c r="AH3774" s="140">
        <v>3781101</v>
      </c>
      <c r="AI3774" s="44"/>
      <c r="AK3774" s="44"/>
      <c r="AL3774" s="4"/>
    </row>
    <row r="3775" spans="1:38" x14ac:dyDescent="0.35">
      <c r="A3775" s="140" t="s">
        <v>5797</v>
      </c>
      <c r="B3775" s="140" t="s">
        <v>4600</v>
      </c>
      <c r="C3775" s="140" t="s">
        <v>5797</v>
      </c>
      <c r="D3775" s="140" t="s">
        <v>5797</v>
      </c>
      <c r="E3775" s="140" t="s">
        <v>5797</v>
      </c>
      <c r="F3775" s="140">
        <v>1999</v>
      </c>
      <c r="G3775" s="140" t="s">
        <v>5802</v>
      </c>
      <c r="H3775" s="140" t="s">
        <v>728</v>
      </c>
      <c r="I3775" s="140" t="s">
        <v>728</v>
      </c>
      <c r="J3775" s="140" t="s">
        <v>728</v>
      </c>
      <c r="K3775" s="140" t="s">
        <v>728</v>
      </c>
      <c r="L3775" s="140" t="s">
        <v>728</v>
      </c>
      <c r="M3775" s="140" t="s">
        <v>728</v>
      </c>
      <c r="N3775" s="140" t="s">
        <v>728</v>
      </c>
      <c r="O3775" s="140" t="s">
        <v>728</v>
      </c>
      <c r="P3775" s="140" t="s">
        <v>728</v>
      </c>
      <c r="Q3775" s="140" t="s">
        <v>728</v>
      </c>
      <c r="R3775" s="140" t="s">
        <v>728</v>
      </c>
      <c r="S3775" s="140" t="s">
        <v>728</v>
      </c>
      <c r="T3775" s="140" t="s">
        <v>728</v>
      </c>
      <c r="U3775" s="140" t="s">
        <v>728</v>
      </c>
      <c r="V3775" s="140" t="s">
        <v>728</v>
      </c>
      <c r="W3775" s="140" t="s">
        <v>728</v>
      </c>
      <c r="X3775" s="140" t="s">
        <v>728</v>
      </c>
      <c r="Y3775" s="140" t="s">
        <v>728</v>
      </c>
      <c r="Z3775" s="140" t="s">
        <v>728</v>
      </c>
      <c r="AA3775" s="140">
        <v>328487914931.99506</v>
      </c>
      <c r="AB3775" s="140">
        <v>294234430444.64526</v>
      </c>
      <c r="AC3775" s="140">
        <v>34253484487.349899</v>
      </c>
      <c r="AD3775" s="140">
        <v>259302393924.52237</v>
      </c>
      <c r="AE3775" s="140">
        <v>232263315395.05777</v>
      </c>
      <c r="AF3775" s="140">
        <v>27039078529.464684</v>
      </c>
      <c r="AG3775" s="140" t="s">
        <v>728</v>
      </c>
      <c r="AH3775" s="140">
        <v>3800081</v>
      </c>
      <c r="AI3775" s="44"/>
      <c r="AK3775" s="44"/>
      <c r="AL3775" s="4"/>
    </row>
    <row r="3776" spans="1:38" x14ac:dyDescent="0.35">
      <c r="A3776" s="140" t="s">
        <v>5797</v>
      </c>
      <c r="B3776" s="140" t="s">
        <v>4600</v>
      </c>
      <c r="C3776" s="140" t="s">
        <v>5797</v>
      </c>
      <c r="D3776" s="140" t="s">
        <v>5797</v>
      </c>
      <c r="E3776" s="140" t="s">
        <v>5797</v>
      </c>
      <c r="F3776" s="140">
        <v>2000</v>
      </c>
      <c r="G3776" s="140" t="s">
        <v>5803</v>
      </c>
      <c r="H3776" s="140" t="s">
        <v>728</v>
      </c>
      <c r="I3776" s="140" t="s">
        <v>728</v>
      </c>
      <c r="J3776" s="140" t="s">
        <v>728</v>
      </c>
      <c r="K3776" s="140" t="s">
        <v>728</v>
      </c>
      <c r="L3776" s="140" t="s">
        <v>728</v>
      </c>
      <c r="M3776" s="140" t="s">
        <v>728</v>
      </c>
      <c r="N3776" s="140" t="s">
        <v>728</v>
      </c>
      <c r="O3776" s="140" t="s">
        <v>728</v>
      </c>
      <c r="P3776" s="140" t="s">
        <v>728</v>
      </c>
      <c r="Q3776" s="140" t="s">
        <v>728</v>
      </c>
      <c r="R3776" s="140" t="s">
        <v>728</v>
      </c>
      <c r="S3776" s="140" t="s">
        <v>728</v>
      </c>
      <c r="T3776" s="140" t="s">
        <v>728</v>
      </c>
      <c r="U3776" s="140" t="s">
        <v>728</v>
      </c>
      <c r="V3776" s="140" t="s">
        <v>728</v>
      </c>
      <c r="W3776" s="140" t="s">
        <v>728</v>
      </c>
      <c r="X3776" s="140" t="s">
        <v>728</v>
      </c>
      <c r="Y3776" s="140" t="s">
        <v>728</v>
      </c>
      <c r="Z3776" s="140" t="s">
        <v>728</v>
      </c>
      <c r="AA3776" s="140">
        <v>318027603825.4281</v>
      </c>
      <c r="AB3776" s="140">
        <v>283366146938.31012</v>
      </c>
      <c r="AC3776" s="140">
        <v>34661456887.118942</v>
      </c>
      <c r="AD3776" s="140">
        <v>250127699425.73849</v>
      </c>
      <c r="AE3776" s="140">
        <v>222866573769.87119</v>
      </c>
      <c r="AF3776" s="140">
        <v>27261125655.867596</v>
      </c>
      <c r="AG3776" s="140" t="s">
        <v>728</v>
      </c>
      <c r="AH3776" s="140">
        <v>3810605</v>
      </c>
      <c r="AI3776" s="44"/>
      <c r="AK3776" s="44"/>
      <c r="AL3776" s="4"/>
    </row>
    <row r="3777" spans="1:38" x14ac:dyDescent="0.35">
      <c r="A3777" s="140" t="s">
        <v>5797</v>
      </c>
      <c r="B3777" s="140" t="s">
        <v>4600</v>
      </c>
      <c r="C3777" s="140" t="s">
        <v>5797</v>
      </c>
      <c r="D3777" s="140" t="s">
        <v>5797</v>
      </c>
      <c r="E3777" s="140" t="s">
        <v>5797</v>
      </c>
      <c r="F3777" s="140">
        <v>2001</v>
      </c>
      <c r="G3777" s="140" t="s">
        <v>5804</v>
      </c>
      <c r="H3777" s="140" t="s">
        <v>728</v>
      </c>
      <c r="I3777" s="140" t="s">
        <v>728</v>
      </c>
      <c r="J3777" s="140" t="s">
        <v>728</v>
      </c>
      <c r="K3777" s="140" t="s">
        <v>728</v>
      </c>
      <c r="L3777" s="140" t="s">
        <v>728</v>
      </c>
      <c r="M3777" s="140" t="s">
        <v>728</v>
      </c>
      <c r="N3777" s="140" t="s">
        <v>728</v>
      </c>
      <c r="O3777" s="140" t="s">
        <v>728</v>
      </c>
      <c r="P3777" s="140" t="s">
        <v>728</v>
      </c>
      <c r="Q3777" s="140" t="s">
        <v>728</v>
      </c>
      <c r="R3777" s="140" t="s">
        <v>728</v>
      </c>
      <c r="S3777" s="140" t="s">
        <v>728</v>
      </c>
      <c r="T3777" s="140" t="s">
        <v>728</v>
      </c>
      <c r="U3777" s="140" t="s">
        <v>728</v>
      </c>
      <c r="V3777" s="140" t="s">
        <v>728</v>
      </c>
      <c r="W3777" s="140" t="s">
        <v>728</v>
      </c>
      <c r="X3777" s="140" t="s">
        <v>728</v>
      </c>
      <c r="Y3777" s="140" t="s">
        <v>728</v>
      </c>
      <c r="Z3777" s="140" t="s">
        <v>728</v>
      </c>
      <c r="AA3777" s="140">
        <v>392637009661.76617</v>
      </c>
      <c r="AB3777" s="140">
        <v>355436982704.59473</v>
      </c>
      <c r="AC3777" s="140">
        <v>37200026957.171707</v>
      </c>
      <c r="AD3777" s="140">
        <v>385680900005.89038</v>
      </c>
      <c r="AE3777" s="140">
        <v>349139923164.59686</v>
      </c>
      <c r="AF3777" s="140">
        <v>36540976841.293655</v>
      </c>
      <c r="AG3777" s="140" t="s">
        <v>728</v>
      </c>
      <c r="AH3777" s="140">
        <v>3818774</v>
      </c>
      <c r="AI3777" s="44"/>
      <c r="AK3777" s="44"/>
      <c r="AL3777" s="4"/>
    </row>
    <row r="3778" spans="1:38" x14ac:dyDescent="0.35">
      <c r="A3778" s="140" t="s">
        <v>5797</v>
      </c>
      <c r="B3778" s="140" t="s">
        <v>4600</v>
      </c>
      <c r="C3778" s="140" t="s">
        <v>5797</v>
      </c>
      <c r="D3778" s="140" t="s">
        <v>5797</v>
      </c>
      <c r="E3778" s="140" t="s">
        <v>5797</v>
      </c>
      <c r="F3778" s="140">
        <v>2002</v>
      </c>
      <c r="G3778" s="140" t="s">
        <v>5805</v>
      </c>
      <c r="H3778" s="140" t="s">
        <v>728</v>
      </c>
      <c r="I3778" s="140" t="s">
        <v>728</v>
      </c>
      <c r="J3778" s="140" t="s">
        <v>728</v>
      </c>
      <c r="K3778" s="140" t="s">
        <v>728</v>
      </c>
      <c r="L3778" s="140" t="s">
        <v>728</v>
      </c>
      <c r="M3778" s="140" t="s">
        <v>728</v>
      </c>
      <c r="N3778" s="140" t="s">
        <v>728</v>
      </c>
      <c r="O3778" s="140" t="s">
        <v>728</v>
      </c>
      <c r="P3778" s="140" t="s">
        <v>728</v>
      </c>
      <c r="Q3778" s="140" t="s">
        <v>728</v>
      </c>
      <c r="R3778" s="140" t="s">
        <v>728</v>
      </c>
      <c r="S3778" s="140" t="s">
        <v>728</v>
      </c>
      <c r="T3778" s="140" t="s">
        <v>728</v>
      </c>
      <c r="U3778" s="140" t="s">
        <v>728</v>
      </c>
      <c r="V3778" s="140" t="s">
        <v>728</v>
      </c>
      <c r="W3778" s="140" t="s">
        <v>728</v>
      </c>
      <c r="X3778" s="140" t="s">
        <v>728</v>
      </c>
      <c r="Y3778" s="140" t="s">
        <v>728</v>
      </c>
      <c r="Z3778" s="140" t="s">
        <v>728</v>
      </c>
      <c r="AA3778" s="140">
        <v>390618305061.86078</v>
      </c>
      <c r="AB3778" s="140">
        <v>356468115096.28815</v>
      </c>
      <c r="AC3778" s="140">
        <v>34150189965.573292</v>
      </c>
      <c r="AD3778" s="140">
        <v>380652225812.2915</v>
      </c>
      <c r="AE3778" s="140">
        <v>347373330138.80396</v>
      </c>
      <c r="AF3778" s="140">
        <v>33278895673.487198</v>
      </c>
      <c r="AG3778" s="140" t="s">
        <v>728</v>
      </c>
      <c r="AH3778" s="140">
        <v>3823701</v>
      </c>
      <c r="AI3778" s="44"/>
      <c r="AK3778" s="44"/>
      <c r="AL3778" s="4"/>
    </row>
    <row r="3779" spans="1:38" x14ac:dyDescent="0.35">
      <c r="A3779" s="140" t="s">
        <v>5797</v>
      </c>
      <c r="B3779" s="140" t="s">
        <v>4600</v>
      </c>
      <c r="C3779" s="140" t="s">
        <v>5797</v>
      </c>
      <c r="D3779" s="140" t="s">
        <v>5797</v>
      </c>
      <c r="E3779" s="140" t="s">
        <v>5797</v>
      </c>
      <c r="F3779" s="140">
        <v>2003</v>
      </c>
      <c r="G3779" s="140" t="s">
        <v>5806</v>
      </c>
      <c r="H3779" s="140" t="s">
        <v>728</v>
      </c>
      <c r="I3779" s="140" t="s">
        <v>728</v>
      </c>
      <c r="J3779" s="140" t="s">
        <v>728</v>
      </c>
      <c r="K3779" s="140" t="s">
        <v>728</v>
      </c>
      <c r="L3779" s="140" t="s">
        <v>728</v>
      </c>
      <c r="M3779" s="140" t="s">
        <v>728</v>
      </c>
      <c r="N3779" s="140" t="s">
        <v>728</v>
      </c>
      <c r="O3779" s="140" t="s">
        <v>728</v>
      </c>
      <c r="P3779" s="140" t="s">
        <v>728</v>
      </c>
      <c r="Q3779" s="140" t="s">
        <v>728</v>
      </c>
      <c r="R3779" s="140" t="s">
        <v>728</v>
      </c>
      <c r="S3779" s="140" t="s">
        <v>728</v>
      </c>
      <c r="T3779" s="140" t="s">
        <v>728</v>
      </c>
      <c r="U3779" s="140" t="s">
        <v>728</v>
      </c>
      <c r="V3779" s="140" t="s">
        <v>728</v>
      </c>
      <c r="W3779" s="140" t="s">
        <v>728</v>
      </c>
      <c r="X3779" s="140" t="s">
        <v>728</v>
      </c>
      <c r="Y3779" s="140" t="s">
        <v>728</v>
      </c>
      <c r="Z3779" s="140" t="s">
        <v>728</v>
      </c>
      <c r="AA3779" s="140">
        <v>377310513124.78412</v>
      </c>
      <c r="AB3779" s="140">
        <v>346413037215.20844</v>
      </c>
      <c r="AC3779" s="140">
        <v>30897475909.575798</v>
      </c>
      <c r="AD3779" s="140">
        <v>365555482558.99902</v>
      </c>
      <c r="AE3779" s="140">
        <v>335620611085.52832</v>
      </c>
      <c r="AF3779" s="140">
        <v>29934871473.471622</v>
      </c>
      <c r="AG3779" s="140" t="s">
        <v>728</v>
      </c>
      <c r="AH3779" s="140">
        <v>3826095</v>
      </c>
      <c r="AI3779" s="44"/>
      <c r="AK3779" s="44"/>
      <c r="AL3779" s="4"/>
    </row>
    <row r="3780" spans="1:38" x14ac:dyDescent="0.35">
      <c r="A3780" s="140" t="s">
        <v>5797</v>
      </c>
      <c r="B3780" s="140" t="s">
        <v>4600</v>
      </c>
      <c r="C3780" s="140" t="s">
        <v>5797</v>
      </c>
      <c r="D3780" s="140" t="s">
        <v>5797</v>
      </c>
      <c r="E3780" s="140" t="s">
        <v>5797</v>
      </c>
      <c r="F3780" s="140">
        <v>2004</v>
      </c>
      <c r="G3780" s="140" t="s">
        <v>5807</v>
      </c>
      <c r="H3780" s="140" t="s">
        <v>728</v>
      </c>
      <c r="I3780" s="140" t="s">
        <v>728</v>
      </c>
      <c r="J3780" s="140" t="s">
        <v>728</v>
      </c>
      <c r="K3780" s="140" t="s">
        <v>728</v>
      </c>
      <c r="L3780" s="140" t="s">
        <v>728</v>
      </c>
      <c r="M3780" s="140" t="s">
        <v>728</v>
      </c>
      <c r="N3780" s="140" t="s">
        <v>728</v>
      </c>
      <c r="O3780" s="140" t="s">
        <v>728</v>
      </c>
      <c r="P3780" s="140" t="s">
        <v>728</v>
      </c>
      <c r="Q3780" s="140" t="s">
        <v>728</v>
      </c>
      <c r="R3780" s="140" t="s">
        <v>728</v>
      </c>
      <c r="S3780" s="140" t="s">
        <v>728</v>
      </c>
      <c r="T3780" s="140" t="s">
        <v>728</v>
      </c>
      <c r="U3780" s="140" t="s">
        <v>728</v>
      </c>
      <c r="V3780" s="140" t="s">
        <v>728</v>
      </c>
      <c r="W3780" s="140" t="s">
        <v>728</v>
      </c>
      <c r="X3780" s="140" t="s">
        <v>728</v>
      </c>
      <c r="Y3780" s="140" t="s">
        <v>728</v>
      </c>
      <c r="Z3780" s="140" t="s">
        <v>728</v>
      </c>
      <c r="AA3780" s="140">
        <v>395952980176.85327</v>
      </c>
      <c r="AB3780" s="140">
        <v>364225783162.20465</v>
      </c>
      <c r="AC3780" s="140">
        <v>31727197014.64809</v>
      </c>
      <c r="AD3780" s="140">
        <v>382786140612.09174</v>
      </c>
      <c r="AE3780" s="140">
        <v>352113985316.65106</v>
      </c>
      <c r="AF3780" s="140">
        <v>30672155295.439789</v>
      </c>
      <c r="AG3780" s="140" t="s">
        <v>728</v>
      </c>
      <c r="AH3780" s="140">
        <v>3826878</v>
      </c>
      <c r="AI3780" s="44"/>
      <c r="AK3780" s="44"/>
      <c r="AL3780" s="4"/>
    </row>
    <row r="3781" spans="1:38" x14ac:dyDescent="0.35">
      <c r="A3781" s="140" t="s">
        <v>5797</v>
      </c>
      <c r="B3781" s="140" t="s">
        <v>4600</v>
      </c>
      <c r="C3781" s="140" t="s">
        <v>5797</v>
      </c>
      <c r="D3781" s="140" t="s">
        <v>5797</v>
      </c>
      <c r="E3781" s="140" t="s">
        <v>5797</v>
      </c>
      <c r="F3781" s="140">
        <v>2005</v>
      </c>
      <c r="G3781" s="140" t="s">
        <v>5808</v>
      </c>
      <c r="H3781" s="140" t="s">
        <v>728</v>
      </c>
      <c r="I3781" s="140" t="s">
        <v>728</v>
      </c>
      <c r="J3781" s="140" t="s">
        <v>728</v>
      </c>
      <c r="K3781" s="140" t="s">
        <v>728</v>
      </c>
      <c r="L3781" s="140" t="s">
        <v>728</v>
      </c>
      <c r="M3781" s="140" t="s">
        <v>728</v>
      </c>
      <c r="N3781" s="140" t="s">
        <v>728</v>
      </c>
      <c r="O3781" s="140" t="s">
        <v>728</v>
      </c>
      <c r="P3781" s="140" t="s">
        <v>728</v>
      </c>
      <c r="Q3781" s="140" t="s">
        <v>728</v>
      </c>
      <c r="R3781" s="140" t="s">
        <v>728</v>
      </c>
      <c r="S3781" s="140" t="s">
        <v>728</v>
      </c>
      <c r="T3781" s="140" t="s">
        <v>728</v>
      </c>
      <c r="U3781" s="140" t="s">
        <v>728</v>
      </c>
      <c r="V3781" s="140" t="s">
        <v>728</v>
      </c>
      <c r="W3781" s="140" t="s">
        <v>728</v>
      </c>
      <c r="X3781" s="140" t="s">
        <v>728</v>
      </c>
      <c r="Y3781" s="140" t="s">
        <v>728</v>
      </c>
      <c r="Z3781" s="140" t="s">
        <v>728</v>
      </c>
      <c r="AA3781" s="140">
        <v>373548071581.32556</v>
      </c>
      <c r="AB3781" s="140">
        <v>342091000679.65588</v>
      </c>
      <c r="AC3781" s="140">
        <v>31457070901.66988</v>
      </c>
      <c r="AD3781" s="140">
        <v>361085132852.61639</v>
      </c>
      <c r="AE3781" s="140">
        <v>330677585632.25665</v>
      </c>
      <c r="AF3781" s="140">
        <v>30407547220.360123</v>
      </c>
      <c r="AG3781" s="140" t="s">
        <v>728</v>
      </c>
      <c r="AH3781" s="140">
        <v>3821362</v>
      </c>
      <c r="AI3781" s="44"/>
      <c r="AK3781" s="44"/>
      <c r="AL3781" s="4"/>
    </row>
    <row r="3782" spans="1:38" x14ac:dyDescent="0.35">
      <c r="A3782" s="140" t="s">
        <v>5797</v>
      </c>
      <c r="B3782" s="140" t="s">
        <v>4600</v>
      </c>
      <c r="C3782" s="140" t="s">
        <v>5797</v>
      </c>
      <c r="D3782" s="140" t="s">
        <v>5797</v>
      </c>
      <c r="E3782" s="140" t="s">
        <v>5797</v>
      </c>
      <c r="F3782" s="140">
        <v>2006</v>
      </c>
      <c r="G3782" s="140" t="s">
        <v>5809</v>
      </c>
      <c r="H3782" s="140" t="s">
        <v>728</v>
      </c>
      <c r="I3782" s="140" t="s">
        <v>728</v>
      </c>
      <c r="J3782" s="140" t="s">
        <v>728</v>
      </c>
      <c r="K3782" s="140" t="s">
        <v>728</v>
      </c>
      <c r="L3782" s="140" t="s">
        <v>728</v>
      </c>
      <c r="M3782" s="140" t="s">
        <v>728</v>
      </c>
      <c r="N3782" s="140" t="s">
        <v>728</v>
      </c>
      <c r="O3782" s="140" t="s">
        <v>728</v>
      </c>
      <c r="P3782" s="140" t="s">
        <v>728</v>
      </c>
      <c r="Q3782" s="140" t="s">
        <v>728</v>
      </c>
      <c r="R3782" s="140" t="s">
        <v>728</v>
      </c>
      <c r="S3782" s="140" t="s">
        <v>728</v>
      </c>
      <c r="T3782" s="140" t="s">
        <v>728</v>
      </c>
      <c r="U3782" s="140" t="s">
        <v>728</v>
      </c>
      <c r="V3782" s="140" t="s">
        <v>728</v>
      </c>
      <c r="W3782" s="140" t="s">
        <v>728</v>
      </c>
      <c r="X3782" s="140" t="s">
        <v>728</v>
      </c>
      <c r="Y3782" s="140" t="s">
        <v>728</v>
      </c>
      <c r="Z3782" s="140" t="s">
        <v>728</v>
      </c>
      <c r="AA3782" s="140">
        <v>365471377246.02399</v>
      </c>
      <c r="AB3782" s="140">
        <v>334887840197.89691</v>
      </c>
      <c r="AC3782" s="140">
        <v>30583537048.127186</v>
      </c>
      <c r="AD3782" s="140">
        <v>352235823052.5011</v>
      </c>
      <c r="AE3782" s="140">
        <v>322759869490.3382</v>
      </c>
      <c r="AF3782" s="140">
        <v>29475953562.163532</v>
      </c>
      <c r="AG3782" s="140" t="s">
        <v>728</v>
      </c>
      <c r="AH3782" s="140">
        <v>3805214</v>
      </c>
      <c r="AI3782" s="44"/>
      <c r="AK3782" s="44"/>
      <c r="AL3782" s="4"/>
    </row>
    <row r="3783" spans="1:38" x14ac:dyDescent="0.35">
      <c r="A3783" s="140" t="s">
        <v>5797</v>
      </c>
      <c r="B3783" s="140" t="s">
        <v>4600</v>
      </c>
      <c r="C3783" s="140" t="s">
        <v>5797</v>
      </c>
      <c r="D3783" s="140" t="s">
        <v>5797</v>
      </c>
      <c r="E3783" s="140" t="s">
        <v>5797</v>
      </c>
      <c r="F3783" s="140">
        <v>2007</v>
      </c>
      <c r="G3783" s="140" t="s">
        <v>5810</v>
      </c>
      <c r="H3783" s="140" t="s">
        <v>728</v>
      </c>
      <c r="I3783" s="140" t="s">
        <v>728</v>
      </c>
      <c r="J3783" s="140" t="s">
        <v>728</v>
      </c>
      <c r="K3783" s="140" t="s">
        <v>728</v>
      </c>
      <c r="L3783" s="140" t="s">
        <v>728</v>
      </c>
      <c r="M3783" s="140" t="s">
        <v>728</v>
      </c>
      <c r="N3783" s="140" t="s">
        <v>728</v>
      </c>
      <c r="O3783" s="140" t="s">
        <v>728</v>
      </c>
      <c r="P3783" s="140" t="s">
        <v>728</v>
      </c>
      <c r="Q3783" s="140" t="s">
        <v>728</v>
      </c>
      <c r="R3783" s="140" t="s">
        <v>728</v>
      </c>
      <c r="S3783" s="140" t="s">
        <v>728</v>
      </c>
      <c r="T3783" s="140" t="s">
        <v>728</v>
      </c>
      <c r="U3783" s="140" t="s">
        <v>728</v>
      </c>
      <c r="V3783" s="140" t="s">
        <v>728</v>
      </c>
      <c r="W3783" s="140" t="s">
        <v>728</v>
      </c>
      <c r="X3783" s="140" t="s">
        <v>728</v>
      </c>
      <c r="Y3783" s="140" t="s">
        <v>728</v>
      </c>
      <c r="Z3783" s="140" t="s">
        <v>728</v>
      </c>
      <c r="AA3783" s="140">
        <v>368592952097.76605</v>
      </c>
      <c r="AB3783" s="140">
        <v>337066931560.34711</v>
      </c>
      <c r="AC3783" s="140">
        <v>31526020537.420002</v>
      </c>
      <c r="AD3783" s="140">
        <v>353709113486.42639</v>
      </c>
      <c r="AE3783" s="140">
        <v>323456118380.08466</v>
      </c>
      <c r="AF3783" s="140">
        <v>30252995106.341454</v>
      </c>
      <c r="AG3783" s="140" t="s">
        <v>728</v>
      </c>
      <c r="AH3783" s="140">
        <v>3782995</v>
      </c>
      <c r="AI3783" s="44"/>
      <c r="AK3783" s="44"/>
      <c r="AL3783" s="4"/>
    </row>
    <row r="3784" spans="1:38" x14ac:dyDescent="0.35">
      <c r="A3784" s="140" t="s">
        <v>5797</v>
      </c>
      <c r="B3784" s="140" t="s">
        <v>4600</v>
      </c>
      <c r="C3784" s="140" t="s">
        <v>5797</v>
      </c>
      <c r="D3784" s="140" t="s">
        <v>5797</v>
      </c>
      <c r="E3784" s="140" t="s">
        <v>5797</v>
      </c>
      <c r="F3784" s="140">
        <v>2008</v>
      </c>
      <c r="G3784" s="140" t="s">
        <v>5811</v>
      </c>
      <c r="H3784" s="140" t="s">
        <v>728</v>
      </c>
      <c r="I3784" s="140" t="s">
        <v>728</v>
      </c>
      <c r="J3784" s="140" t="s">
        <v>728</v>
      </c>
      <c r="K3784" s="140" t="s">
        <v>728</v>
      </c>
      <c r="L3784" s="140" t="s">
        <v>728</v>
      </c>
      <c r="M3784" s="140" t="s">
        <v>728</v>
      </c>
      <c r="N3784" s="140" t="s">
        <v>728</v>
      </c>
      <c r="O3784" s="140" t="s">
        <v>728</v>
      </c>
      <c r="P3784" s="140" t="s">
        <v>728</v>
      </c>
      <c r="Q3784" s="140" t="s">
        <v>728</v>
      </c>
      <c r="R3784" s="140" t="s">
        <v>728</v>
      </c>
      <c r="S3784" s="140" t="s">
        <v>728</v>
      </c>
      <c r="T3784" s="140" t="s">
        <v>728</v>
      </c>
      <c r="U3784" s="140" t="s">
        <v>728</v>
      </c>
      <c r="V3784" s="140" t="s">
        <v>728</v>
      </c>
      <c r="W3784" s="140" t="s">
        <v>728</v>
      </c>
      <c r="X3784" s="140" t="s">
        <v>728</v>
      </c>
      <c r="Y3784" s="140" t="s">
        <v>728</v>
      </c>
      <c r="Z3784" s="140" t="s">
        <v>728</v>
      </c>
      <c r="AA3784" s="140">
        <v>350393253588.21851</v>
      </c>
      <c r="AB3784" s="140">
        <v>321527186818.40247</v>
      </c>
      <c r="AC3784" s="140">
        <v>28866066769.815075</v>
      </c>
      <c r="AD3784" s="140">
        <v>334672583875.30768</v>
      </c>
      <c r="AE3784" s="140">
        <v>307101615960.71277</v>
      </c>
      <c r="AF3784" s="140">
        <v>27570967914.594604</v>
      </c>
      <c r="AG3784" s="140" t="s">
        <v>728</v>
      </c>
      <c r="AH3784" s="140">
        <v>3760866</v>
      </c>
      <c r="AI3784" s="44"/>
      <c r="AK3784" s="44"/>
      <c r="AL3784" s="4"/>
    </row>
    <row r="3785" spans="1:38" x14ac:dyDescent="0.35">
      <c r="A3785" s="140" t="s">
        <v>5797</v>
      </c>
      <c r="B3785" s="140" t="s">
        <v>4600</v>
      </c>
      <c r="C3785" s="140" t="s">
        <v>5797</v>
      </c>
      <c r="D3785" s="140" t="s">
        <v>5797</v>
      </c>
      <c r="E3785" s="140" t="s">
        <v>5797</v>
      </c>
      <c r="F3785" s="140">
        <v>2009</v>
      </c>
      <c r="G3785" s="140" t="s">
        <v>5812</v>
      </c>
      <c r="H3785" s="140" t="s">
        <v>728</v>
      </c>
      <c r="I3785" s="140" t="s">
        <v>728</v>
      </c>
      <c r="J3785" s="140" t="s">
        <v>728</v>
      </c>
      <c r="K3785" s="140" t="s">
        <v>728</v>
      </c>
      <c r="L3785" s="140" t="s">
        <v>728</v>
      </c>
      <c r="M3785" s="140" t="s">
        <v>728</v>
      </c>
      <c r="N3785" s="140" t="s">
        <v>728</v>
      </c>
      <c r="O3785" s="140" t="s">
        <v>728</v>
      </c>
      <c r="P3785" s="140" t="s">
        <v>728</v>
      </c>
      <c r="Q3785" s="140" t="s">
        <v>728</v>
      </c>
      <c r="R3785" s="140" t="s">
        <v>728</v>
      </c>
      <c r="S3785" s="140" t="s">
        <v>728</v>
      </c>
      <c r="T3785" s="140" t="s">
        <v>728</v>
      </c>
      <c r="U3785" s="140" t="s">
        <v>728</v>
      </c>
      <c r="V3785" s="140" t="s">
        <v>728</v>
      </c>
      <c r="W3785" s="140" t="s">
        <v>728</v>
      </c>
      <c r="X3785" s="140" t="s">
        <v>728</v>
      </c>
      <c r="Y3785" s="140" t="s">
        <v>728</v>
      </c>
      <c r="Z3785" s="140" t="s">
        <v>728</v>
      </c>
      <c r="AA3785" s="140">
        <v>380313689858.34833</v>
      </c>
      <c r="AB3785" s="140">
        <v>348601558205.79083</v>
      </c>
      <c r="AC3785" s="140">
        <v>31712131652.557411</v>
      </c>
      <c r="AD3785" s="140">
        <v>362846673332.65076</v>
      </c>
      <c r="AE3785" s="140">
        <v>332591013909.23267</v>
      </c>
      <c r="AF3785" s="140">
        <v>30255659423.417709</v>
      </c>
      <c r="AG3785" s="140" t="s">
        <v>728</v>
      </c>
      <c r="AH3785" s="140">
        <v>3740410</v>
      </c>
      <c r="AI3785" s="44"/>
      <c r="AK3785" s="44"/>
      <c r="AL3785" s="4"/>
    </row>
    <row r="3786" spans="1:38" x14ac:dyDescent="0.35">
      <c r="A3786" s="140" t="s">
        <v>5797</v>
      </c>
      <c r="B3786" s="140" t="s">
        <v>4600</v>
      </c>
      <c r="C3786" s="140" t="s">
        <v>5797</v>
      </c>
      <c r="D3786" s="140" t="s">
        <v>5797</v>
      </c>
      <c r="E3786" s="140" t="s">
        <v>5797</v>
      </c>
      <c r="F3786" s="140">
        <v>2010</v>
      </c>
      <c r="G3786" s="140" t="s">
        <v>5813</v>
      </c>
      <c r="H3786" s="140" t="s">
        <v>728</v>
      </c>
      <c r="I3786" s="140" t="s">
        <v>728</v>
      </c>
      <c r="J3786" s="140" t="s">
        <v>728</v>
      </c>
      <c r="K3786" s="140" t="s">
        <v>728</v>
      </c>
      <c r="L3786" s="140" t="s">
        <v>728</v>
      </c>
      <c r="M3786" s="140" t="s">
        <v>728</v>
      </c>
      <c r="N3786" s="140" t="s">
        <v>728</v>
      </c>
      <c r="O3786" s="140" t="s">
        <v>728</v>
      </c>
      <c r="P3786" s="140" t="s">
        <v>728</v>
      </c>
      <c r="Q3786" s="140" t="s">
        <v>728</v>
      </c>
      <c r="R3786" s="140" t="s">
        <v>728</v>
      </c>
      <c r="S3786" s="140" t="s">
        <v>728</v>
      </c>
      <c r="T3786" s="140" t="s">
        <v>728</v>
      </c>
      <c r="U3786" s="140" t="s">
        <v>728</v>
      </c>
      <c r="V3786" s="140" t="s">
        <v>728</v>
      </c>
      <c r="W3786" s="140" t="s">
        <v>728</v>
      </c>
      <c r="X3786" s="140" t="s">
        <v>728</v>
      </c>
      <c r="Y3786" s="140" t="s">
        <v>728</v>
      </c>
      <c r="Z3786" s="140" t="s">
        <v>728</v>
      </c>
      <c r="AA3786" s="140">
        <v>368448577242.76276</v>
      </c>
      <c r="AB3786" s="140">
        <v>336547805316.72009</v>
      </c>
      <c r="AC3786" s="140">
        <v>31900771926.042141</v>
      </c>
      <c r="AD3786" s="140">
        <v>349500297005.91199</v>
      </c>
      <c r="AE3786" s="140">
        <v>319240092593.38873</v>
      </c>
      <c r="AF3786" s="140">
        <v>30260204412.523853</v>
      </c>
      <c r="AG3786" s="140" t="s">
        <v>728</v>
      </c>
      <c r="AH3786" s="140">
        <v>3721525</v>
      </c>
      <c r="AI3786" s="44"/>
      <c r="AK3786" s="44"/>
      <c r="AL3786" s="4"/>
    </row>
    <row r="3787" spans="1:38" x14ac:dyDescent="0.35">
      <c r="A3787" s="140" t="s">
        <v>5797</v>
      </c>
      <c r="B3787" s="140" t="s">
        <v>4600</v>
      </c>
      <c r="C3787" s="140" t="s">
        <v>5797</v>
      </c>
      <c r="D3787" s="140" t="s">
        <v>5797</v>
      </c>
      <c r="E3787" s="140" t="s">
        <v>5797</v>
      </c>
      <c r="F3787" s="140">
        <v>2011</v>
      </c>
      <c r="G3787" s="140" t="s">
        <v>5814</v>
      </c>
      <c r="H3787" s="140" t="s">
        <v>728</v>
      </c>
      <c r="I3787" s="140" t="s">
        <v>728</v>
      </c>
      <c r="J3787" s="140" t="s">
        <v>728</v>
      </c>
      <c r="K3787" s="140" t="s">
        <v>728</v>
      </c>
      <c r="L3787" s="140" t="s">
        <v>728</v>
      </c>
      <c r="M3787" s="140" t="s">
        <v>728</v>
      </c>
      <c r="N3787" s="140" t="s">
        <v>728</v>
      </c>
      <c r="O3787" s="140" t="s">
        <v>728</v>
      </c>
      <c r="P3787" s="140" t="s">
        <v>728</v>
      </c>
      <c r="Q3787" s="140" t="s">
        <v>728</v>
      </c>
      <c r="R3787" s="140" t="s">
        <v>728</v>
      </c>
      <c r="S3787" s="140" t="s">
        <v>728</v>
      </c>
      <c r="T3787" s="140" t="s">
        <v>728</v>
      </c>
      <c r="U3787" s="140" t="s">
        <v>728</v>
      </c>
      <c r="V3787" s="140" t="s">
        <v>728</v>
      </c>
      <c r="W3787" s="140" t="s">
        <v>728</v>
      </c>
      <c r="X3787" s="140" t="s">
        <v>728</v>
      </c>
      <c r="Y3787" s="140" t="s">
        <v>728</v>
      </c>
      <c r="Z3787" s="140" t="s">
        <v>728</v>
      </c>
      <c r="AA3787" s="140">
        <v>356032025389.22296</v>
      </c>
      <c r="AB3787" s="140">
        <v>325395588902.36218</v>
      </c>
      <c r="AC3787" s="140">
        <v>30636436486.860874</v>
      </c>
      <c r="AD3787" s="140">
        <v>336821613241.00293</v>
      </c>
      <c r="AE3787" s="140">
        <v>307838226282.54327</v>
      </c>
      <c r="AF3787" s="140">
        <v>28983386958.45977</v>
      </c>
      <c r="AG3787" s="140" t="s">
        <v>728</v>
      </c>
      <c r="AH3787" s="140">
        <v>3678732</v>
      </c>
      <c r="AI3787" s="44"/>
      <c r="AK3787" s="44"/>
      <c r="AL3787" s="4"/>
    </row>
    <row r="3788" spans="1:38" x14ac:dyDescent="0.35">
      <c r="A3788" s="140" t="s">
        <v>5797</v>
      </c>
      <c r="B3788" s="140" t="s">
        <v>4600</v>
      </c>
      <c r="C3788" s="140" t="s">
        <v>5797</v>
      </c>
      <c r="D3788" s="140" t="s">
        <v>5797</v>
      </c>
      <c r="E3788" s="140" t="s">
        <v>5797</v>
      </c>
      <c r="F3788" s="140">
        <v>2012</v>
      </c>
      <c r="G3788" s="140" t="s">
        <v>5815</v>
      </c>
      <c r="H3788" s="140" t="s">
        <v>728</v>
      </c>
      <c r="I3788" s="140" t="s">
        <v>728</v>
      </c>
      <c r="J3788" s="140" t="s">
        <v>728</v>
      </c>
      <c r="K3788" s="140" t="s">
        <v>728</v>
      </c>
      <c r="L3788" s="140" t="s">
        <v>728</v>
      </c>
      <c r="M3788" s="140" t="s">
        <v>728</v>
      </c>
      <c r="N3788" s="140" t="s">
        <v>728</v>
      </c>
      <c r="O3788" s="140" t="s">
        <v>728</v>
      </c>
      <c r="P3788" s="140" t="s">
        <v>728</v>
      </c>
      <c r="Q3788" s="140" t="s">
        <v>728</v>
      </c>
      <c r="R3788" s="140" t="s">
        <v>728</v>
      </c>
      <c r="S3788" s="140" t="s">
        <v>728</v>
      </c>
      <c r="T3788" s="140" t="s">
        <v>728</v>
      </c>
      <c r="U3788" s="140" t="s">
        <v>728</v>
      </c>
      <c r="V3788" s="140" t="s">
        <v>728</v>
      </c>
      <c r="W3788" s="140" t="s">
        <v>728</v>
      </c>
      <c r="X3788" s="140" t="s">
        <v>728</v>
      </c>
      <c r="Y3788" s="140" t="s">
        <v>728</v>
      </c>
      <c r="Z3788" s="140" t="s">
        <v>728</v>
      </c>
      <c r="AA3788" s="140">
        <v>357539326307.15747</v>
      </c>
      <c r="AB3788" s="140">
        <v>329733741432.11859</v>
      </c>
      <c r="AC3788" s="140">
        <v>27805584875.03878</v>
      </c>
      <c r="AD3788" s="140">
        <v>336437525803.71173</v>
      </c>
      <c r="AE3788" s="140">
        <v>310273013285.59344</v>
      </c>
      <c r="AF3788" s="140">
        <v>26164512518.118153</v>
      </c>
      <c r="AG3788" s="140" t="s">
        <v>728</v>
      </c>
      <c r="AH3788" s="140">
        <v>3634488</v>
      </c>
      <c r="AI3788" s="44"/>
      <c r="AK3788" s="44"/>
      <c r="AL3788" s="4"/>
    </row>
    <row r="3789" spans="1:38" x14ac:dyDescent="0.35">
      <c r="A3789" s="140" t="s">
        <v>5797</v>
      </c>
      <c r="B3789" s="140" t="s">
        <v>4600</v>
      </c>
      <c r="C3789" s="140" t="s">
        <v>5797</v>
      </c>
      <c r="D3789" s="140" t="s">
        <v>5797</v>
      </c>
      <c r="E3789" s="140" t="s">
        <v>5797</v>
      </c>
      <c r="F3789" s="140">
        <v>2013</v>
      </c>
      <c r="G3789" s="140" t="s">
        <v>5816</v>
      </c>
      <c r="H3789" s="140" t="s">
        <v>728</v>
      </c>
      <c r="I3789" s="140" t="s">
        <v>728</v>
      </c>
      <c r="J3789" s="140" t="s">
        <v>728</v>
      </c>
      <c r="K3789" s="140" t="s">
        <v>728</v>
      </c>
      <c r="L3789" s="140" t="s">
        <v>728</v>
      </c>
      <c r="M3789" s="140" t="s">
        <v>728</v>
      </c>
      <c r="N3789" s="140" t="s">
        <v>728</v>
      </c>
      <c r="O3789" s="140" t="s">
        <v>728</v>
      </c>
      <c r="P3789" s="140" t="s">
        <v>728</v>
      </c>
      <c r="Q3789" s="140" t="s">
        <v>728</v>
      </c>
      <c r="R3789" s="140" t="s">
        <v>728</v>
      </c>
      <c r="S3789" s="140" t="s">
        <v>728</v>
      </c>
      <c r="T3789" s="140" t="s">
        <v>728</v>
      </c>
      <c r="U3789" s="140" t="s">
        <v>728</v>
      </c>
      <c r="V3789" s="140" t="s">
        <v>728</v>
      </c>
      <c r="W3789" s="140" t="s">
        <v>728</v>
      </c>
      <c r="X3789" s="140" t="s">
        <v>728</v>
      </c>
      <c r="Y3789" s="140" t="s">
        <v>728</v>
      </c>
      <c r="Z3789" s="140" t="s">
        <v>728</v>
      </c>
      <c r="AA3789" s="140">
        <v>355568727872.79199</v>
      </c>
      <c r="AB3789" s="140">
        <v>328070947893.91199</v>
      </c>
      <c r="AC3789" s="140">
        <v>27497779978.879761</v>
      </c>
      <c r="AD3789" s="140">
        <v>332738827013.40289</v>
      </c>
      <c r="AE3789" s="140">
        <v>307006589225.27429</v>
      </c>
      <c r="AF3789" s="140">
        <v>25732237788.128685</v>
      </c>
      <c r="AG3789" s="140" t="s">
        <v>728</v>
      </c>
      <c r="AH3789" s="140">
        <v>3593077</v>
      </c>
      <c r="AI3789" s="44"/>
      <c r="AK3789" s="44"/>
      <c r="AL3789" s="4"/>
    </row>
    <row r="3790" spans="1:38" x14ac:dyDescent="0.35">
      <c r="A3790" s="140" t="s">
        <v>5797</v>
      </c>
      <c r="B3790" s="140" t="s">
        <v>4600</v>
      </c>
      <c r="C3790" s="140" t="s">
        <v>5797</v>
      </c>
      <c r="D3790" s="140" t="s">
        <v>5797</v>
      </c>
      <c r="E3790" s="140" t="s">
        <v>5797</v>
      </c>
      <c r="F3790" s="140">
        <v>2014</v>
      </c>
      <c r="G3790" s="140" t="s">
        <v>5817</v>
      </c>
      <c r="H3790" s="140" t="s">
        <v>728</v>
      </c>
      <c r="I3790" s="140" t="s">
        <v>728</v>
      </c>
      <c r="J3790" s="140" t="s">
        <v>728</v>
      </c>
      <c r="K3790" s="140" t="s">
        <v>728</v>
      </c>
      <c r="L3790" s="140" t="s">
        <v>728</v>
      </c>
      <c r="M3790" s="140" t="s">
        <v>728</v>
      </c>
      <c r="N3790" s="140" t="s">
        <v>728</v>
      </c>
      <c r="O3790" s="140" t="s">
        <v>728</v>
      </c>
      <c r="P3790" s="140" t="s">
        <v>728</v>
      </c>
      <c r="Q3790" s="140" t="s">
        <v>728</v>
      </c>
      <c r="R3790" s="140" t="s">
        <v>728</v>
      </c>
      <c r="S3790" s="140" t="s">
        <v>728</v>
      </c>
      <c r="T3790" s="140" t="s">
        <v>728</v>
      </c>
      <c r="U3790" s="140" t="s">
        <v>728</v>
      </c>
      <c r="V3790" s="140" t="s">
        <v>728</v>
      </c>
      <c r="W3790" s="140" t="s">
        <v>728</v>
      </c>
      <c r="X3790" s="140" t="s">
        <v>728</v>
      </c>
      <c r="Y3790" s="140" t="s">
        <v>728</v>
      </c>
      <c r="Z3790" s="140" t="s">
        <v>728</v>
      </c>
      <c r="AA3790" s="140">
        <v>356799291270.72888</v>
      </c>
      <c r="AB3790" s="140">
        <v>328397799996.43878</v>
      </c>
      <c r="AC3790" s="140">
        <v>28401491274.289692</v>
      </c>
      <c r="AD3790" s="140">
        <v>331263376135.01855</v>
      </c>
      <c r="AE3790" s="140">
        <v>304894562863.88599</v>
      </c>
      <c r="AF3790" s="140">
        <v>26368813271.133121</v>
      </c>
      <c r="AG3790" s="140" t="s">
        <v>728</v>
      </c>
      <c r="AH3790" s="140">
        <v>3534874</v>
      </c>
      <c r="AI3790" s="44"/>
      <c r="AK3790" s="44"/>
      <c r="AL3790" s="4"/>
    </row>
    <row r="3791" spans="1:38" x14ac:dyDescent="0.35">
      <c r="A3791" s="140" t="s">
        <v>5797</v>
      </c>
      <c r="B3791" s="140" t="s">
        <v>4600</v>
      </c>
      <c r="C3791" s="140" t="s">
        <v>5797</v>
      </c>
      <c r="D3791" s="140" t="s">
        <v>5797</v>
      </c>
      <c r="E3791" s="140" t="s">
        <v>5797</v>
      </c>
      <c r="F3791" s="140">
        <v>2015</v>
      </c>
      <c r="G3791" s="140" t="s">
        <v>5818</v>
      </c>
      <c r="H3791" s="140" t="s">
        <v>728</v>
      </c>
      <c r="I3791" s="140" t="s">
        <v>728</v>
      </c>
      <c r="J3791" s="140" t="s">
        <v>728</v>
      </c>
      <c r="K3791" s="140" t="s">
        <v>728</v>
      </c>
      <c r="L3791" s="140" t="s">
        <v>728</v>
      </c>
      <c r="M3791" s="140" t="s">
        <v>728</v>
      </c>
      <c r="N3791" s="140" t="s">
        <v>728</v>
      </c>
      <c r="O3791" s="140" t="s">
        <v>728</v>
      </c>
      <c r="P3791" s="140" t="s">
        <v>728</v>
      </c>
      <c r="Q3791" s="140" t="s">
        <v>728</v>
      </c>
      <c r="R3791" s="140" t="s">
        <v>728</v>
      </c>
      <c r="S3791" s="140" t="s">
        <v>728</v>
      </c>
      <c r="T3791" s="140" t="s">
        <v>728</v>
      </c>
      <c r="U3791" s="140" t="s">
        <v>728</v>
      </c>
      <c r="V3791" s="140" t="s">
        <v>728</v>
      </c>
      <c r="W3791" s="140" t="s">
        <v>728</v>
      </c>
      <c r="X3791" s="140" t="s">
        <v>728</v>
      </c>
      <c r="Y3791" s="140" t="s">
        <v>728</v>
      </c>
      <c r="Z3791" s="140" t="s">
        <v>728</v>
      </c>
      <c r="AA3791" s="140">
        <v>342786663112.93945</v>
      </c>
      <c r="AB3791" s="140">
        <v>316302933913.86688</v>
      </c>
      <c r="AC3791" s="140">
        <v>26483729199.073456</v>
      </c>
      <c r="AD3791" s="140">
        <v>316580598342.89355</v>
      </c>
      <c r="AE3791" s="140">
        <v>292121552124.30945</v>
      </c>
      <c r="AF3791" s="140">
        <v>24459046218.584843</v>
      </c>
      <c r="AG3791" s="140" t="s">
        <v>728</v>
      </c>
      <c r="AH3791" s="140">
        <v>3473232</v>
      </c>
      <c r="AI3791" s="44"/>
      <c r="AK3791" s="44"/>
      <c r="AL3791" s="4"/>
    </row>
    <row r="3792" spans="1:38" x14ac:dyDescent="0.35">
      <c r="A3792" s="140" t="s">
        <v>5797</v>
      </c>
      <c r="B3792" s="140" t="s">
        <v>4600</v>
      </c>
      <c r="C3792" s="140" t="s">
        <v>5797</v>
      </c>
      <c r="D3792" s="140" t="s">
        <v>5797</v>
      </c>
      <c r="E3792" s="140" t="s">
        <v>5797</v>
      </c>
      <c r="F3792" s="140">
        <v>2016</v>
      </c>
      <c r="G3792" s="140" t="s">
        <v>5819</v>
      </c>
      <c r="H3792" s="140" t="s">
        <v>728</v>
      </c>
      <c r="I3792" s="140" t="s">
        <v>728</v>
      </c>
      <c r="J3792" s="140" t="s">
        <v>728</v>
      </c>
      <c r="K3792" s="140" t="s">
        <v>728</v>
      </c>
      <c r="L3792" s="140" t="s">
        <v>728</v>
      </c>
      <c r="M3792" s="140" t="s">
        <v>728</v>
      </c>
      <c r="N3792" s="140" t="s">
        <v>728</v>
      </c>
      <c r="O3792" s="140" t="s">
        <v>728</v>
      </c>
      <c r="P3792" s="140" t="s">
        <v>728</v>
      </c>
      <c r="Q3792" s="140" t="s">
        <v>728</v>
      </c>
      <c r="R3792" s="140" t="s">
        <v>728</v>
      </c>
      <c r="S3792" s="140" t="s">
        <v>728</v>
      </c>
      <c r="T3792" s="140" t="s">
        <v>728</v>
      </c>
      <c r="U3792" s="140" t="s">
        <v>728</v>
      </c>
      <c r="V3792" s="140" t="s">
        <v>728</v>
      </c>
      <c r="W3792" s="140" t="s">
        <v>728</v>
      </c>
      <c r="X3792" s="140" t="s">
        <v>728</v>
      </c>
      <c r="Y3792" s="140" t="s">
        <v>728</v>
      </c>
      <c r="Z3792" s="140" t="s">
        <v>728</v>
      </c>
      <c r="AA3792" s="140">
        <v>332815481735.03589</v>
      </c>
      <c r="AB3792" s="140">
        <v>307307703421.3952</v>
      </c>
      <c r="AC3792" s="140">
        <v>25507778313.641094</v>
      </c>
      <c r="AD3792" s="140">
        <v>305416157997.29376</v>
      </c>
      <c r="AE3792" s="140">
        <v>282008329698.60602</v>
      </c>
      <c r="AF3792" s="140">
        <v>23407828298.688282</v>
      </c>
      <c r="AG3792" s="140" t="s">
        <v>728</v>
      </c>
      <c r="AH3792" s="140">
        <v>3406672</v>
      </c>
      <c r="AI3792" s="44"/>
      <c r="AK3792" s="44"/>
      <c r="AL3792" s="4"/>
    </row>
    <row r="3793" spans="1:38" x14ac:dyDescent="0.35">
      <c r="A3793" s="140" t="s">
        <v>5797</v>
      </c>
      <c r="B3793" s="140" t="s">
        <v>4600</v>
      </c>
      <c r="C3793" s="140" t="s">
        <v>5797</v>
      </c>
      <c r="D3793" s="140" t="s">
        <v>5797</v>
      </c>
      <c r="E3793" s="140" t="s">
        <v>5797</v>
      </c>
      <c r="F3793" s="140">
        <v>2017</v>
      </c>
      <c r="G3793" s="140" t="s">
        <v>5820</v>
      </c>
      <c r="H3793" s="140" t="s">
        <v>728</v>
      </c>
      <c r="I3793" s="140" t="s">
        <v>728</v>
      </c>
      <c r="J3793" s="140" t="s">
        <v>728</v>
      </c>
      <c r="K3793" s="140" t="s">
        <v>728</v>
      </c>
      <c r="L3793" s="140" t="s">
        <v>728</v>
      </c>
      <c r="M3793" s="140" t="s">
        <v>728</v>
      </c>
      <c r="N3793" s="140" t="s">
        <v>728</v>
      </c>
      <c r="O3793" s="140" t="s">
        <v>728</v>
      </c>
      <c r="P3793" s="140" t="s">
        <v>728</v>
      </c>
      <c r="Q3793" s="140" t="s">
        <v>728</v>
      </c>
      <c r="R3793" s="140" t="s">
        <v>728</v>
      </c>
      <c r="S3793" s="140" t="s">
        <v>728</v>
      </c>
      <c r="T3793" s="140" t="s">
        <v>728</v>
      </c>
      <c r="U3793" s="140" t="s">
        <v>728</v>
      </c>
      <c r="V3793" s="140" t="s">
        <v>728</v>
      </c>
      <c r="W3793" s="140" t="s">
        <v>728</v>
      </c>
      <c r="X3793" s="140" t="s">
        <v>728</v>
      </c>
      <c r="Y3793" s="140" t="s">
        <v>728</v>
      </c>
      <c r="Z3793" s="140" t="s">
        <v>728</v>
      </c>
      <c r="AA3793" s="140">
        <v>311889167940.29651</v>
      </c>
      <c r="AB3793" s="140">
        <v>287993839706.96387</v>
      </c>
      <c r="AC3793" s="140">
        <v>23895328233.332634</v>
      </c>
      <c r="AD3793" s="140">
        <v>285413056869.33362</v>
      </c>
      <c r="AE3793" s="140">
        <v>263546190761.05896</v>
      </c>
      <c r="AF3793" s="140">
        <v>21866866108.274315</v>
      </c>
      <c r="AG3793" s="140" t="s">
        <v>728</v>
      </c>
      <c r="AH3793" s="140">
        <v>3325286</v>
      </c>
      <c r="AI3793" s="44"/>
      <c r="AK3793" s="44"/>
      <c r="AL3793" s="4"/>
    </row>
    <row r="3794" spans="1:38" x14ac:dyDescent="0.35">
      <c r="A3794" s="140" t="s">
        <v>5797</v>
      </c>
      <c r="B3794" s="140" t="s">
        <v>4600</v>
      </c>
      <c r="C3794" s="140" t="s">
        <v>5797</v>
      </c>
      <c r="D3794" s="140" t="s">
        <v>5797</v>
      </c>
      <c r="E3794" s="140" t="s">
        <v>5797</v>
      </c>
      <c r="F3794" s="140">
        <v>2018</v>
      </c>
      <c r="G3794" s="140" t="s">
        <v>5821</v>
      </c>
      <c r="H3794" s="140" t="s">
        <v>728</v>
      </c>
      <c r="I3794" s="140" t="s">
        <v>728</v>
      </c>
      <c r="J3794" s="140" t="s">
        <v>728</v>
      </c>
      <c r="K3794" s="140" t="s">
        <v>728</v>
      </c>
      <c r="L3794" s="140" t="s">
        <v>728</v>
      </c>
      <c r="M3794" s="140" t="s">
        <v>728</v>
      </c>
      <c r="N3794" s="140" t="s">
        <v>728</v>
      </c>
      <c r="O3794" s="140" t="s">
        <v>728</v>
      </c>
      <c r="P3794" s="140" t="s">
        <v>728</v>
      </c>
      <c r="Q3794" s="140" t="s">
        <v>728</v>
      </c>
      <c r="R3794" s="140" t="s">
        <v>728</v>
      </c>
      <c r="S3794" s="140" t="s">
        <v>728</v>
      </c>
      <c r="T3794" s="140" t="s">
        <v>728</v>
      </c>
      <c r="U3794" s="140" t="s">
        <v>728</v>
      </c>
      <c r="V3794" s="140" t="s">
        <v>728</v>
      </c>
      <c r="W3794" s="140" t="s">
        <v>728</v>
      </c>
      <c r="X3794" s="140" t="s">
        <v>728</v>
      </c>
      <c r="Y3794" s="140" t="s">
        <v>728</v>
      </c>
      <c r="Z3794" s="140" t="s">
        <v>728</v>
      </c>
      <c r="AA3794" s="140">
        <v>292709233390.09357</v>
      </c>
      <c r="AB3794" s="140">
        <v>270283372129.90857</v>
      </c>
      <c r="AC3794" s="140">
        <v>22425861260.184441</v>
      </c>
      <c r="AD3794" s="140">
        <v>264037791232.40369</v>
      </c>
      <c r="AE3794" s="140">
        <v>243808586963.56442</v>
      </c>
      <c r="AF3794" s="140">
        <v>20229204268.838825</v>
      </c>
      <c r="AG3794" s="140" t="s">
        <v>728</v>
      </c>
      <c r="AH3794" s="140">
        <v>3193354</v>
      </c>
      <c r="AI3794" s="44"/>
      <c r="AK3794" s="44"/>
      <c r="AL3794" s="4"/>
    </row>
    <row r="3795" spans="1:38" x14ac:dyDescent="0.35">
      <c r="A3795" s="140" t="s">
        <v>4569</v>
      </c>
      <c r="B3795" s="140" t="s">
        <v>4570</v>
      </c>
      <c r="C3795" s="140" t="s">
        <v>2</v>
      </c>
      <c r="D3795" s="140" t="s">
        <v>9</v>
      </c>
      <c r="E3795" s="140" t="s">
        <v>535</v>
      </c>
      <c r="F3795" s="140">
        <v>1995</v>
      </c>
      <c r="G3795" s="140" t="s">
        <v>5822</v>
      </c>
      <c r="H3795" s="140" t="s">
        <v>728</v>
      </c>
      <c r="I3795" s="140" t="s">
        <v>728</v>
      </c>
      <c r="J3795" s="140" t="s">
        <v>728</v>
      </c>
      <c r="K3795" s="140">
        <v>67918134679.546799</v>
      </c>
      <c r="L3795" s="140" t="s">
        <v>728</v>
      </c>
      <c r="M3795" s="140">
        <v>65887221735.056412</v>
      </c>
      <c r="N3795" s="140">
        <v>0</v>
      </c>
      <c r="O3795" s="140">
        <v>2030912944.4903848</v>
      </c>
      <c r="P3795" s="140">
        <v>0</v>
      </c>
      <c r="Q3795" s="140">
        <v>0</v>
      </c>
      <c r="R3795" s="140">
        <v>0</v>
      </c>
      <c r="S3795" s="140">
        <v>0</v>
      </c>
      <c r="T3795" s="140">
        <v>0</v>
      </c>
      <c r="U3795" s="140">
        <v>0</v>
      </c>
      <c r="V3795" s="140" t="s">
        <v>728</v>
      </c>
      <c r="W3795" s="140" t="s">
        <v>728</v>
      </c>
      <c r="X3795" s="140" t="s">
        <v>728</v>
      </c>
      <c r="Y3795" s="140">
        <v>0</v>
      </c>
      <c r="Z3795" s="140" t="s">
        <v>728</v>
      </c>
      <c r="AA3795" s="140" t="s">
        <v>728</v>
      </c>
      <c r="AB3795" s="140" t="s">
        <v>728</v>
      </c>
      <c r="AC3795" s="140" t="s">
        <v>728</v>
      </c>
      <c r="AD3795" s="140" t="s">
        <v>728</v>
      </c>
      <c r="AE3795" s="140" t="s">
        <v>728</v>
      </c>
      <c r="AF3795" s="140" t="s">
        <v>728</v>
      </c>
      <c r="AG3795" s="140" t="s">
        <v>728</v>
      </c>
      <c r="AH3795" s="140">
        <v>21862299</v>
      </c>
      <c r="AI3795" s="44"/>
      <c r="AK3795" s="44"/>
      <c r="AL3795" s="4"/>
    </row>
    <row r="3796" spans="1:38" x14ac:dyDescent="0.35">
      <c r="A3796" s="140" t="s">
        <v>4569</v>
      </c>
      <c r="B3796" s="140" t="s">
        <v>4570</v>
      </c>
      <c r="C3796" s="140" t="s">
        <v>2</v>
      </c>
      <c r="D3796" s="140" t="s">
        <v>9</v>
      </c>
      <c r="E3796" s="140" t="s">
        <v>535</v>
      </c>
      <c r="F3796" s="140">
        <v>1996</v>
      </c>
      <c r="G3796" s="140" t="s">
        <v>5823</v>
      </c>
      <c r="H3796" s="140" t="s">
        <v>728</v>
      </c>
      <c r="I3796" s="140" t="s">
        <v>728</v>
      </c>
      <c r="J3796" s="140" t="s">
        <v>728</v>
      </c>
      <c r="K3796" s="140">
        <v>63297100308.127914</v>
      </c>
      <c r="L3796" s="140" t="s">
        <v>728</v>
      </c>
      <c r="M3796" s="140">
        <v>61476020734.031395</v>
      </c>
      <c r="N3796" s="140">
        <v>0</v>
      </c>
      <c r="O3796" s="140">
        <v>1821079574.0965173</v>
      </c>
      <c r="P3796" s="140">
        <v>0</v>
      </c>
      <c r="Q3796" s="140">
        <v>0</v>
      </c>
      <c r="R3796" s="140">
        <v>0</v>
      </c>
      <c r="S3796" s="140">
        <v>0</v>
      </c>
      <c r="T3796" s="140">
        <v>0</v>
      </c>
      <c r="U3796" s="140">
        <v>0</v>
      </c>
      <c r="V3796" s="140" t="s">
        <v>728</v>
      </c>
      <c r="W3796" s="140" t="s">
        <v>728</v>
      </c>
      <c r="X3796" s="140" t="s">
        <v>728</v>
      </c>
      <c r="Y3796" s="140">
        <v>0</v>
      </c>
      <c r="Z3796" s="140" t="s">
        <v>728</v>
      </c>
      <c r="AA3796" s="140" t="s">
        <v>728</v>
      </c>
      <c r="AB3796" s="140" t="s">
        <v>728</v>
      </c>
      <c r="AC3796" s="140" t="s">
        <v>728</v>
      </c>
      <c r="AD3796" s="140" t="s">
        <v>728</v>
      </c>
      <c r="AE3796" s="140" t="s">
        <v>728</v>
      </c>
      <c r="AF3796" s="140" t="s">
        <v>728</v>
      </c>
      <c r="AG3796" s="140" t="s">
        <v>728</v>
      </c>
      <c r="AH3796" s="140">
        <v>22113438</v>
      </c>
      <c r="AI3796" s="44"/>
      <c r="AK3796" s="44"/>
      <c r="AL3796" s="4"/>
    </row>
    <row r="3797" spans="1:38" x14ac:dyDescent="0.35">
      <c r="A3797" s="140" t="s">
        <v>4569</v>
      </c>
      <c r="B3797" s="140" t="s">
        <v>4570</v>
      </c>
      <c r="C3797" s="140" t="s">
        <v>2</v>
      </c>
      <c r="D3797" s="140" t="s">
        <v>9</v>
      </c>
      <c r="E3797" s="140" t="s">
        <v>535</v>
      </c>
      <c r="F3797" s="140">
        <v>1997</v>
      </c>
      <c r="G3797" s="140" t="s">
        <v>5824</v>
      </c>
      <c r="H3797" s="140" t="s">
        <v>728</v>
      </c>
      <c r="I3797" s="140" t="s">
        <v>728</v>
      </c>
      <c r="J3797" s="140" t="s">
        <v>728</v>
      </c>
      <c r="K3797" s="140">
        <v>58013618176.771072</v>
      </c>
      <c r="L3797" s="140" t="s">
        <v>728</v>
      </c>
      <c r="M3797" s="140">
        <v>56932549035.265015</v>
      </c>
      <c r="N3797" s="140">
        <v>0</v>
      </c>
      <c r="O3797" s="140">
        <v>1081069141.5060594</v>
      </c>
      <c r="P3797" s="140">
        <v>0</v>
      </c>
      <c r="Q3797" s="140">
        <v>0</v>
      </c>
      <c r="R3797" s="140">
        <v>0</v>
      </c>
      <c r="S3797" s="140">
        <v>0</v>
      </c>
      <c r="T3797" s="140">
        <v>0</v>
      </c>
      <c r="U3797" s="140">
        <v>0</v>
      </c>
      <c r="V3797" s="140" t="s">
        <v>728</v>
      </c>
      <c r="W3797" s="140" t="s">
        <v>728</v>
      </c>
      <c r="X3797" s="140" t="s">
        <v>728</v>
      </c>
      <c r="Y3797" s="140">
        <v>0</v>
      </c>
      <c r="Z3797" s="140" t="s">
        <v>728</v>
      </c>
      <c r="AA3797" s="140" t="s">
        <v>728</v>
      </c>
      <c r="AB3797" s="140" t="s">
        <v>728</v>
      </c>
      <c r="AC3797" s="140" t="s">
        <v>728</v>
      </c>
      <c r="AD3797" s="140" t="s">
        <v>728</v>
      </c>
      <c r="AE3797" s="140" t="s">
        <v>728</v>
      </c>
      <c r="AF3797" s="140" t="s">
        <v>728</v>
      </c>
      <c r="AG3797" s="140" t="s">
        <v>728</v>
      </c>
      <c r="AH3797" s="140">
        <v>22335267</v>
      </c>
      <c r="AI3797" s="44"/>
      <c r="AK3797" s="44"/>
      <c r="AL3797" s="4"/>
    </row>
    <row r="3798" spans="1:38" x14ac:dyDescent="0.35">
      <c r="A3798" s="140" t="s">
        <v>4569</v>
      </c>
      <c r="B3798" s="140" t="s">
        <v>4570</v>
      </c>
      <c r="C3798" s="140" t="s">
        <v>2</v>
      </c>
      <c r="D3798" s="140" t="s">
        <v>9</v>
      </c>
      <c r="E3798" s="140" t="s">
        <v>535</v>
      </c>
      <c r="F3798" s="140">
        <v>1998</v>
      </c>
      <c r="G3798" s="140" t="s">
        <v>5825</v>
      </c>
      <c r="H3798" s="140" t="s">
        <v>728</v>
      </c>
      <c r="I3798" s="140" t="s">
        <v>728</v>
      </c>
      <c r="J3798" s="140" t="s">
        <v>728</v>
      </c>
      <c r="K3798" s="140">
        <v>57605628376.667725</v>
      </c>
      <c r="L3798" s="140" t="s">
        <v>728</v>
      </c>
      <c r="M3798" s="140">
        <v>56532782111.191795</v>
      </c>
      <c r="N3798" s="140">
        <v>0</v>
      </c>
      <c r="O3798" s="140">
        <v>1072846265.4759265</v>
      </c>
      <c r="P3798" s="140">
        <v>0</v>
      </c>
      <c r="Q3798" s="140">
        <v>0</v>
      </c>
      <c r="R3798" s="140">
        <v>0</v>
      </c>
      <c r="S3798" s="140">
        <v>0</v>
      </c>
      <c r="T3798" s="140">
        <v>0</v>
      </c>
      <c r="U3798" s="140">
        <v>0</v>
      </c>
      <c r="V3798" s="140" t="s">
        <v>728</v>
      </c>
      <c r="W3798" s="140" t="s">
        <v>728</v>
      </c>
      <c r="X3798" s="140" t="s">
        <v>728</v>
      </c>
      <c r="Y3798" s="140">
        <v>0</v>
      </c>
      <c r="Z3798" s="140" t="s">
        <v>728</v>
      </c>
      <c r="AA3798" s="140" t="s">
        <v>728</v>
      </c>
      <c r="AB3798" s="140" t="s">
        <v>728</v>
      </c>
      <c r="AC3798" s="140" t="s">
        <v>728</v>
      </c>
      <c r="AD3798" s="140" t="s">
        <v>728</v>
      </c>
      <c r="AE3798" s="140" t="s">
        <v>728</v>
      </c>
      <c r="AF3798" s="140" t="s">
        <v>728</v>
      </c>
      <c r="AG3798" s="140" t="s">
        <v>728</v>
      </c>
      <c r="AH3798" s="140">
        <v>22536753</v>
      </c>
      <c r="AI3798" s="44"/>
      <c r="AK3798" s="44"/>
      <c r="AL3798" s="4"/>
    </row>
    <row r="3799" spans="1:38" x14ac:dyDescent="0.35">
      <c r="A3799" s="140" t="s">
        <v>4569</v>
      </c>
      <c r="B3799" s="140" t="s">
        <v>4570</v>
      </c>
      <c r="C3799" s="140" t="s">
        <v>2</v>
      </c>
      <c r="D3799" s="140" t="s">
        <v>9</v>
      </c>
      <c r="E3799" s="140" t="s">
        <v>535</v>
      </c>
      <c r="F3799" s="140">
        <v>1999</v>
      </c>
      <c r="G3799" s="140" t="s">
        <v>5826</v>
      </c>
      <c r="H3799" s="140" t="s">
        <v>728</v>
      </c>
      <c r="I3799" s="140" t="s">
        <v>728</v>
      </c>
      <c r="J3799" s="140" t="s">
        <v>728</v>
      </c>
      <c r="K3799" s="140">
        <v>57087735968.46154</v>
      </c>
      <c r="L3799" s="140" t="s">
        <v>728</v>
      </c>
      <c r="M3799" s="140">
        <v>55839124939.599342</v>
      </c>
      <c r="N3799" s="140">
        <v>0</v>
      </c>
      <c r="O3799" s="140">
        <v>1248611028.8621998</v>
      </c>
      <c r="P3799" s="140">
        <v>0</v>
      </c>
      <c r="Q3799" s="140">
        <v>0</v>
      </c>
      <c r="R3799" s="140">
        <v>0</v>
      </c>
      <c r="S3799" s="140">
        <v>0</v>
      </c>
      <c r="T3799" s="140">
        <v>0</v>
      </c>
      <c r="U3799" s="140">
        <v>0</v>
      </c>
      <c r="V3799" s="140" t="s">
        <v>728</v>
      </c>
      <c r="W3799" s="140" t="s">
        <v>728</v>
      </c>
      <c r="X3799" s="140" t="s">
        <v>728</v>
      </c>
      <c r="Y3799" s="140">
        <v>0</v>
      </c>
      <c r="Z3799" s="140" t="s">
        <v>728</v>
      </c>
      <c r="AA3799" s="140" t="s">
        <v>728</v>
      </c>
      <c r="AB3799" s="140" t="s">
        <v>728</v>
      </c>
      <c r="AC3799" s="140" t="s">
        <v>728</v>
      </c>
      <c r="AD3799" s="140" t="s">
        <v>728</v>
      </c>
      <c r="AE3799" s="140" t="s">
        <v>728</v>
      </c>
      <c r="AF3799" s="140" t="s">
        <v>728</v>
      </c>
      <c r="AG3799" s="140" t="s">
        <v>728</v>
      </c>
      <c r="AH3799" s="140">
        <v>22731482</v>
      </c>
      <c r="AI3799" s="44"/>
      <c r="AK3799" s="44"/>
      <c r="AL3799" s="4"/>
    </row>
    <row r="3800" spans="1:38" x14ac:dyDescent="0.35">
      <c r="A3800" s="140" t="s">
        <v>4569</v>
      </c>
      <c r="B3800" s="140" t="s">
        <v>4570</v>
      </c>
      <c r="C3800" s="140" t="s">
        <v>2</v>
      </c>
      <c r="D3800" s="140" t="s">
        <v>9</v>
      </c>
      <c r="E3800" s="140" t="s">
        <v>535</v>
      </c>
      <c r="F3800" s="140">
        <v>2000</v>
      </c>
      <c r="G3800" s="140" t="s">
        <v>5827</v>
      </c>
      <c r="H3800" s="140" t="s">
        <v>728</v>
      </c>
      <c r="I3800" s="140" t="s">
        <v>728</v>
      </c>
      <c r="J3800" s="140" t="s">
        <v>728</v>
      </c>
      <c r="K3800" s="140">
        <v>56430756150.892426</v>
      </c>
      <c r="L3800" s="140" t="s">
        <v>728</v>
      </c>
      <c r="M3800" s="140">
        <v>55318308927.317085</v>
      </c>
      <c r="N3800" s="140">
        <v>0</v>
      </c>
      <c r="O3800" s="140">
        <v>1112447223.5753388</v>
      </c>
      <c r="P3800" s="140">
        <v>0</v>
      </c>
      <c r="Q3800" s="140">
        <v>0</v>
      </c>
      <c r="R3800" s="140">
        <v>0</v>
      </c>
      <c r="S3800" s="140">
        <v>0</v>
      </c>
      <c r="T3800" s="140">
        <v>0</v>
      </c>
      <c r="U3800" s="140">
        <v>0</v>
      </c>
      <c r="V3800" s="140" t="s">
        <v>728</v>
      </c>
      <c r="W3800" s="140" t="s">
        <v>728</v>
      </c>
      <c r="X3800" s="140" t="s">
        <v>728</v>
      </c>
      <c r="Y3800" s="140">
        <v>0</v>
      </c>
      <c r="Z3800" s="140" t="s">
        <v>728</v>
      </c>
      <c r="AA3800" s="140" t="s">
        <v>728</v>
      </c>
      <c r="AB3800" s="140" t="s">
        <v>728</v>
      </c>
      <c r="AC3800" s="140" t="s">
        <v>728</v>
      </c>
      <c r="AD3800" s="140" t="s">
        <v>728</v>
      </c>
      <c r="AE3800" s="140" t="s">
        <v>728</v>
      </c>
      <c r="AF3800" s="140" t="s">
        <v>728</v>
      </c>
      <c r="AG3800" s="140" t="s">
        <v>728</v>
      </c>
      <c r="AH3800" s="140">
        <v>22929075</v>
      </c>
      <c r="AI3800" s="44"/>
      <c r="AK3800" s="44"/>
      <c r="AL3800" s="4"/>
    </row>
    <row r="3801" spans="1:38" x14ac:dyDescent="0.35">
      <c r="A3801" s="140" t="s">
        <v>4569</v>
      </c>
      <c r="B3801" s="140" t="s">
        <v>4570</v>
      </c>
      <c r="C3801" s="140" t="s">
        <v>2</v>
      </c>
      <c r="D3801" s="140" t="s">
        <v>9</v>
      </c>
      <c r="E3801" s="140" t="s">
        <v>535</v>
      </c>
      <c r="F3801" s="140">
        <v>2001</v>
      </c>
      <c r="G3801" s="140" t="s">
        <v>5828</v>
      </c>
      <c r="H3801" s="140" t="s">
        <v>728</v>
      </c>
      <c r="I3801" s="140" t="s">
        <v>728</v>
      </c>
      <c r="J3801" s="140" t="s">
        <v>728</v>
      </c>
      <c r="K3801" s="140">
        <v>57399250525.44249</v>
      </c>
      <c r="L3801" s="140" t="s">
        <v>728</v>
      </c>
      <c r="M3801" s="140">
        <v>56418751563.865845</v>
      </c>
      <c r="N3801" s="140">
        <v>0</v>
      </c>
      <c r="O3801" s="140">
        <v>980498961.576648</v>
      </c>
      <c r="P3801" s="140">
        <v>0</v>
      </c>
      <c r="Q3801" s="140">
        <v>0</v>
      </c>
      <c r="R3801" s="140">
        <v>0</v>
      </c>
      <c r="S3801" s="140">
        <v>0</v>
      </c>
      <c r="T3801" s="140">
        <v>0</v>
      </c>
      <c r="U3801" s="140">
        <v>0</v>
      </c>
      <c r="V3801" s="140" t="s">
        <v>728</v>
      </c>
      <c r="W3801" s="140" t="s">
        <v>728</v>
      </c>
      <c r="X3801" s="140" t="s">
        <v>728</v>
      </c>
      <c r="Y3801" s="140">
        <v>0</v>
      </c>
      <c r="Z3801" s="140" t="s">
        <v>728</v>
      </c>
      <c r="AA3801" s="140" t="s">
        <v>728</v>
      </c>
      <c r="AB3801" s="140" t="s">
        <v>728</v>
      </c>
      <c r="AC3801" s="140" t="s">
        <v>728</v>
      </c>
      <c r="AD3801" s="140" t="s">
        <v>728</v>
      </c>
      <c r="AE3801" s="140" t="s">
        <v>728</v>
      </c>
      <c r="AF3801" s="140" t="s">
        <v>728</v>
      </c>
      <c r="AG3801" s="140" t="s">
        <v>728</v>
      </c>
      <c r="AH3801" s="140">
        <v>23132980</v>
      </c>
      <c r="AI3801" s="44"/>
      <c r="AK3801" s="44"/>
      <c r="AL3801" s="4"/>
    </row>
    <row r="3802" spans="1:38" x14ac:dyDescent="0.35">
      <c r="A3802" s="140" t="s">
        <v>4569</v>
      </c>
      <c r="B3802" s="140" t="s">
        <v>4570</v>
      </c>
      <c r="C3802" s="140" t="s">
        <v>2</v>
      </c>
      <c r="D3802" s="140" t="s">
        <v>9</v>
      </c>
      <c r="E3802" s="140" t="s">
        <v>535</v>
      </c>
      <c r="F3802" s="140">
        <v>2002</v>
      </c>
      <c r="G3802" s="140" t="s">
        <v>5829</v>
      </c>
      <c r="H3802" s="140" t="s">
        <v>728</v>
      </c>
      <c r="I3802" s="140" t="s">
        <v>728</v>
      </c>
      <c r="J3802" s="140" t="s">
        <v>728</v>
      </c>
      <c r="K3802" s="140">
        <v>69033546620.204437</v>
      </c>
      <c r="L3802" s="140" t="s">
        <v>728</v>
      </c>
      <c r="M3802" s="140">
        <v>67948706792.006912</v>
      </c>
      <c r="N3802" s="140">
        <v>0</v>
      </c>
      <c r="O3802" s="140">
        <v>1084839828.1975245</v>
      </c>
      <c r="P3802" s="140">
        <v>0</v>
      </c>
      <c r="Q3802" s="140">
        <v>0</v>
      </c>
      <c r="R3802" s="140">
        <v>0</v>
      </c>
      <c r="S3802" s="140">
        <v>0</v>
      </c>
      <c r="T3802" s="140">
        <v>0</v>
      </c>
      <c r="U3802" s="140">
        <v>0</v>
      </c>
      <c r="V3802" s="140" t="s">
        <v>728</v>
      </c>
      <c r="W3802" s="140" t="s">
        <v>728</v>
      </c>
      <c r="X3802" s="140" t="s">
        <v>728</v>
      </c>
      <c r="Y3802" s="140">
        <v>0</v>
      </c>
      <c r="Z3802" s="140" t="s">
        <v>728</v>
      </c>
      <c r="AA3802" s="140" t="s">
        <v>728</v>
      </c>
      <c r="AB3802" s="140" t="s">
        <v>728</v>
      </c>
      <c r="AC3802" s="140" t="s">
        <v>728</v>
      </c>
      <c r="AD3802" s="140" t="s">
        <v>728</v>
      </c>
      <c r="AE3802" s="140" t="s">
        <v>728</v>
      </c>
      <c r="AF3802" s="140" t="s">
        <v>728</v>
      </c>
      <c r="AG3802" s="140" t="s">
        <v>728</v>
      </c>
      <c r="AH3802" s="140">
        <v>23339453</v>
      </c>
      <c r="AI3802" s="44"/>
      <c r="AK3802" s="44"/>
      <c r="AL3802" s="4"/>
    </row>
    <row r="3803" spans="1:38" x14ac:dyDescent="0.35">
      <c r="A3803" s="140" t="s">
        <v>4569</v>
      </c>
      <c r="B3803" s="140" t="s">
        <v>4570</v>
      </c>
      <c r="C3803" s="140" t="s">
        <v>2</v>
      </c>
      <c r="D3803" s="140" t="s">
        <v>9</v>
      </c>
      <c r="E3803" s="140" t="s">
        <v>535</v>
      </c>
      <c r="F3803" s="140">
        <v>2003</v>
      </c>
      <c r="G3803" s="140" t="s">
        <v>5830</v>
      </c>
      <c r="H3803" s="140" t="s">
        <v>728</v>
      </c>
      <c r="I3803" s="140" t="s">
        <v>728</v>
      </c>
      <c r="J3803" s="140" t="s">
        <v>728</v>
      </c>
      <c r="K3803" s="140">
        <v>68815479684.957581</v>
      </c>
      <c r="L3803" s="140" t="s">
        <v>728</v>
      </c>
      <c r="M3803" s="140">
        <v>66867651480.817795</v>
      </c>
      <c r="N3803" s="140">
        <v>0</v>
      </c>
      <c r="O3803" s="140">
        <v>1947828204.1397865</v>
      </c>
      <c r="P3803" s="140">
        <v>0</v>
      </c>
      <c r="Q3803" s="140">
        <v>0</v>
      </c>
      <c r="R3803" s="140">
        <v>0</v>
      </c>
      <c r="S3803" s="140">
        <v>0</v>
      </c>
      <c r="T3803" s="140">
        <v>0</v>
      </c>
      <c r="U3803" s="140">
        <v>0</v>
      </c>
      <c r="V3803" s="140" t="s">
        <v>728</v>
      </c>
      <c r="W3803" s="140" t="s">
        <v>728</v>
      </c>
      <c r="X3803" s="140" t="s">
        <v>728</v>
      </c>
      <c r="Y3803" s="140">
        <v>0</v>
      </c>
      <c r="Z3803" s="140" t="s">
        <v>728</v>
      </c>
      <c r="AA3803" s="140" t="s">
        <v>728</v>
      </c>
      <c r="AB3803" s="140" t="s">
        <v>728</v>
      </c>
      <c r="AC3803" s="140" t="s">
        <v>728</v>
      </c>
      <c r="AD3803" s="140" t="s">
        <v>728</v>
      </c>
      <c r="AE3803" s="140" t="s">
        <v>728</v>
      </c>
      <c r="AF3803" s="140" t="s">
        <v>728</v>
      </c>
      <c r="AG3803" s="140" t="s">
        <v>728</v>
      </c>
      <c r="AH3803" s="140">
        <v>23542426</v>
      </c>
      <c r="AI3803" s="44"/>
      <c r="AK3803" s="44"/>
      <c r="AL3803" s="4"/>
    </row>
    <row r="3804" spans="1:38" x14ac:dyDescent="0.35">
      <c r="A3804" s="140" t="s">
        <v>4569</v>
      </c>
      <c r="B3804" s="140" t="s">
        <v>4570</v>
      </c>
      <c r="C3804" s="140" t="s">
        <v>2</v>
      </c>
      <c r="D3804" s="140" t="s">
        <v>9</v>
      </c>
      <c r="E3804" s="140" t="s">
        <v>535</v>
      </c>
      <c r="F3804" s="140">
        <v>2004</v>
      </c>
      <c r="G3804" s="140" t="s">
        <v>5831</v>
      </c>
      <c r="H3804" s="140" t="s">
        <v>728</v>
      </c>
      <c r="I3804" s="140" t="s">
        <v>728</v>
      </c>
      <c r="J3804" s="140" t="s">
        <v>728</v>
      </c>
      <c r="K3804" s="140">
        <v>68047467742.226845</v>
      </c>
      <c r="L3804" s="140" t="s">
        <v>728</v>
      </c>
      <c r="M3804" s="140">
        <v>65720130337.006714</v>
      </c>
      <c r="N3804" s="140">
        <v>0</v>
      </c>
      <c r="O3804" s="140">
        <v>2327337405.220129</v>
      </c>
      <c r="P3804" s="140">
        <v>0</v>
      </c>
      <c r="Q3804" s="140">
        <v>0</v>
      </c>
      <c r="R3804" s="140">
        <v>0</v>
      </c>
      <c r="S3804" s="140">
        <v>0</v>
      </c>
      <c r="T3804" s="140">
        <v>0</v>
      </c>
      <c r="U3804" s="140">
        <v>0</v>
      </c>
      <c r="V3804" s="140" t="s">
        <v>728</v>
      </c>
      <c r="W3804" s="140" t="s">
        <v>728</v>
      </c>
      <c r="X3804" s="140" t="s">
        <v>728</v>
      </c>
      <c r="Y3804" s="140">
        <v>0</v>
      </c>
      <c r="Z3804" s="140" t="s">
        <v>728</v>
      </c>
      <c r="AA3804" s="140" t="s">
        <v>728</v>
      </c>
      <c r="AB3804" s="140" t="s">
        <v>728</v>
      </c>
      <c r="AC3804" s="140" t="s">
        <v>728</v>
      </c>
      <c r="AD3804" s="140" t="s">
        <v>728</v>
      </c>
      <c r="AE3804" s="140" t="s">
        <v>728</v>
      </c>
      <c r="AF3804" s="140" t="s">
        <v>728</v>
      </c>
      <c r="AG3804" s="140" t="s">
        <v>728</v>
      </c>
      <c r="AH3804" s="140">
        <v>23732731</v>
      </c>
      <c r="AI3804" s="44"/>
      <c r="AK3804" s="44"/>
      <c r="AL3804" s="4"/>
    </row>
    <row r="3805" spans="1:38" x14ac:dyDescent="0.35">
      <c r="A3805" s="140" t="s">
        <v>4569</v>
      </c>
      <c r="B3805" s="140" t="s">
        <v>4570</v>
      </c>
      <c r="C3805" s="140" t="s">
        <v>2</v>
      </c>
      <c r="D3805" s="140" t="s">
        <v>9</v>
      </c>
      <c r="E3805" s="140" t="s">
        <v>535</v>
      </c>
      <c r="F3805" s="140">
        <v>2005</v>
      </c>
      <c r="G3805" s="140" t="s">
        <v>5832</v>
      </c>
      <c r="H3805" s="140" t="s">
        <v>728</v>
      </c>
      <c r="I3805" s="140" t="s">
        <v>728</v>
      </c>
      <c r="J3805" s="140" t="s">
        <v>728</v>
      </c>
      <c r="K3805" s="140">
        <v>66437445255.967445</v>
      </c>
      <c r="L3805" s="140" t="s">
        <v>728</v>
      </c>
      <c r="M3805" s="140">
        <v>64759828425.034111</v>
      </c>
      <c r="N3805" s="140">
        <v>0</v>
      </c>
      <c r="O3805" s="140">
        <v>1677616830.933337</v>
      </c>
      <c r="P3805" s="140">
        <v>0</v>
      </c>
      <c r="Q3805" s="140">
        <v>0</v>
      </c>
      <c r="R3805" s="140">
        <v>0</v>
      </c>
      <c r="S3805" s="140">
        <v>0</v>
      </c>
      <c r="T3805" s="140">
        <v>0</v>
      </c>
      <c r="U3805" s="140">
        <v>0</v>
      </c>
      <c r="V3805" s="140" t="s">
        <v>728</v>
      </c>
      <c r="W3805" s="140" t="s">
        <v>728</v>
      </c>
      <c r="X3805" s="140" t="s">
        <v>728</v>
      </c>
      <c r="Y3805" s="140">
        <v>0</v>
      </c>
      <c r="Z3805" s="140" t="s">
        <v>728</v>
      </c>
      <c r="AA3805" s="140" t="s">
        <v>728</v>
      </c>
      <c r="AB3805" s="140" t="s">
        <v>728</v>
      </c>
      <c r="AC3805" s="140" t="s">
        <v>728</v>
      </c>
      <c r="AD3805" s="140" t="s">
        <v>728</v>
      </c>
      <c r="AE3805" s="140" t="s">
        <v>728</v>
      </c>
      <c r="AF3805" s="140" t="s">
        <v>728</v>
      </c>
      <c r="AG3805" s="140" t="s">
        <v>728</v>
      </c>
      <c r="AH3805" s="140">
        <v>23904167</v>
      </c>
      <c r="AI3805" s="44"/>
      <c r="AK3805" s="44"/>
      <c r="AL3805" s="4"/>
    </row>
    <row r="3806" spans="1:38" x14ac:dyDescent="0.35">
      <c r="A3806" s="140" t="s">
        <v>4569</v>
      </c>
      <c r="B3806" s="140" t="s">
        <v>4570</v>
      </c>
      <c r="C3806" s="140" t="s">
        <v>2</v>
      </c>
      <c r="D3806" s="140" t="s">
        <v>9</v>
      </c>
      <c r="E3806" s="140" t="s">
        <v>535</v>
      </c>
      <c r="F3806" s="140">
        <v>2006</v>
      </c>
      <c r="G3806" s="140" t="s">
        <v>5833</v>
      </c>
      <c r="H3806" s="140" t="s">
        <v>728</v>
      </c>
      <c r="I3806" s="140" t="s">
        <v>728</v>
      </c>
      <c r="J3806" s="140" t="s">
        <v>728</v>
      </c>
      <c r="K3806" s="140">
        <v>64882644039.698547</v>
      </c>
      <c r="L3806" s="140" t="s">
        <v>728</v>
      </c>
      <c r="M3806" s="140">
        <v>63801810056.919785</v>
      </c>
      <c r="N3806" s="140">
        <v>0</v>
      </c>
      <c r="O3806" s="140">
        <v>1080833982.7787602</v>
      </c>
      <c r="P3806" s="140">
        <v>0</v>
      </c>
      <c r="Q3806" s="140">
        <v>0</v>
      </c>
      <c r="R3806" s="140">
        <v>0</v>
      </c>
      <c r="S3806" s="140">
        <v>0</v>
      </c>
      <c r="T3806" s="140">
        <v>0</v>
      </c>
      <c r="U3806" s="140">
        <v>0</v>
      </c>
      <c r="V3806" s="140" t="s">
        <v>728</v>
      </c>
      <c r="W3806" s="140" t="s">
        <v>728</v>
      </c>
      <c r="X3806" s="140" t="s">
        <v>728</v>
      </c>
      <c r="Y3806" s="140">
        <v>0</v>
      </c>
      <c r="Z3806" s="140" t="s">
        <v>728</v>
      </c>
      <c r="AA3806" s="140" t="s">
        <v>728</v>
      </c>
      <c r="AB3806" s="140" t="s">
        <v>728</v>
      </c>
      <c r="AC3806" s="140" t="s">
        <v>728</v>
      </c>
      <c r="AD3806" s="140" t="s">
        <v>728</v>
      </c>
      <c r="AE3806" s="140" t="s">
        <v>728</v>
      </c>
      <c r="AF3806" s="140" t="s">
        <v>728</v>
      </c>
      <c r="AG3806" s="140" t="s">
        <v>728</v>
      </c>
      <c r="AH3806" s="140">
        <v>24054864</v>
      </c>
      <c r="AI3806" s="44"/>
      <c r="AK3806" s="44"/>
      <c r="AL3806" s="4"/>
    </row>
    <row r="3807" spans="1:38" x14ac:dyDescent="0.35">
      <c r="A3807" s="140" t="s">
        <v>4569</v>
      </c>
      <c r="B3807" s="140" t="s">
        <v>4570</v>
      </c>
      <c r="C3807" s="140" t="s">
        <v>2</v>
      </c>
      <c r="D3807" s="140" t="s">
        <v>9</v>
      </c>
      <c r="E3807" s="140" t="s">
        <v>535</v>
      </c>
      <c r="F3807" s="140">
        <v>2007</v>
      </c>
      <c r="G3807" s="140" t="s">
        <v>5834</v>
      </c>
      <c r="H3807" s="140" t="s">
        <v>728</v>
      </c>
      <c r="I3807" s="140" t="s">
        <v>728</v>
      </c>
      <c r="J3807" s="140" t="s">
        <v>728</v>
      </c>
      <c r="K3807" s="140">
        <v>63671227958.629532</v>
      </c>
      <c r="L3807" s="140" t="s">
        <v>728</v>
      </c>
      <c r="M3807" s="140">
        <v>63079809250.834633</v>
      </c>
      <c r="N3807" s="140">
        <v>0</v>
      </c>
      <c r="O3807" s="140">
        <v>591418707.79489923</v>
      </c>
      <c r="P3807" s="140">
        <v>0</v>
      </c>
      <c r="Q3807" s="140">
        <v>0</v>
      </c>
      <c r="R3807" s="140">
        <v>0</v>
      </c>
      <c r="S3807" s="140">
        <v>0</v>
      </c>
      <c r="T3807" s="140">
        <v>0</v>
      </c>
      <c r="U3807" s="140">
        <v>0</v>
      </c>
      <c r="V3807" s="140" t="s">
        <v>728</v>
      </c>
      <c r="W3807" s="140" t="s">
        <v>728</v>
      </c>
      <c r="X3807" s="140" t="s">
        <v>728</v>
      </c>
      <c r="Y3807" s="140">
        <v>0</v>
      </c>
      <c r="Z3807" s="140" t="s">
        <v>728</v>
      </c>
      <c r="AA3807" s="140" t="s">
        <v>728</v>
      </c>
      <c r="AB3807" s="140" t="s">
        <v>728</v>
      </c>
      <c r="AC3807" s="140" t="s">
        <v>728</v>
      </c>
      <c r="AD3807" s="140" t="s">
        <v>728</v>
      </c>
      <c r="AE3807" s="140" t="s">
        <v>728</v>
      </c>
      <c r="AF3807" s="140" t="s">
        <v>728</v>
      </c>
      <c r="AG3807" s="140" t="s">
        <v>728</v>
      </c>
      <c r="AH3807" s="140">
        <v>24188331</v>
      </c>
      <c r="AI3807" s="44"/>
      <c r="AK3807" s="44"/>
      <c r="AL3807" s="4"/>
    </row>
    <row r="3808" spans="1:38" x14ac:dyDescent="0.35">
      <c r="A3808" s="140" t="s">
        <v>4569</v>
      </c>
      <c r="B3808" s="140" t="s">
        <v>4570</v>
      </c>
      <c r="C3808" s="140" t="s">
        <v>2</v>
      </c>
      <c r="D3808" s="140" t="s">
        <v>9</v>
      </c>
      <c r="E3808" s="140" t="s">
        <v>535</v>
      </c>
      <c r="F3808" s="140">
        <v>2008</v>
      </c>
      <c r="G3808" s="140" t="s">
        <v>5835</v>
      </c>
      <c r="H3808" s="140" t="s">
        <v>728</v>
      </c>
      <c r="I3808" s="140" t="s">
        <v>728</v>
      </c>
      <c r="J3808" s="140" t="s">
        <v>728</v>
      </c>
      <c r="K3808" s="140">
        <v>62465216767.962479</v>
      </c>
      <c r="L3808" s="140" t="s">
        <v>728</v>
      </c>
      <c r="M3808" s="140">
        <v>62247572245.275963</v>
      </c>
      <c r="N3808" s="140">
        <v>0</v>
      </c>
      <c r="O3808" s="140">
        <v>217644522.6865173</v>
      </c>
      <c r="P3808" s="140">
        <v>0</v>
      </c>
      <c r="Q3808" s="140">
        <v>0</v>
      </c>
      <c r="R3808" s="140">
        <v>0</v>
      </c>
      <c r="S3808" s="140">
        <v>0</v>
      </c>
      <c r="T3808" s="140">
        <v>0</v>
      </c>
      <c r="U3808" s="140">
        <v>0</v>
      </c>
      <c r="V3808" s="140" t="s">
        <v>728</v>
      </c>
      <c r="W3808" s="140" t="s">
        <v>728</v>
      </c>
      <c r="X3808" s="140" t="s">
        <v>728</v>
      </c>
      <c r="Y3808" s="140">
        <v>0</v>
      </c>
      <c r="Z3808" s="140" t="s">
        <v>728</v>
      </c>
      <c r="AA3808" s="140" t="s">
        <v>728</v>
      </c>
      <c r="AB3808" s="140" t="s">
        <v>728</v>
      </c>
      <c r="AC3808" s="140" t="s">
        <v>728</v>
      </c>
      <c r="AD3808" s="140" t="s">
        <v>728</v>
      </c>
      <c r="AE3808" s="140" t="s">
        <v>728</v>
      </c>
      <c r="AF3808" s="140" t="s">
        <v>728</v>
      </c>
      <c r="AG3808" s="140" t="s">
        <v>728</v>
      </c>
      <c r="AH3808" s="140">
        <v>24310142</v>
      </c>
      <c r="AI3808" s="44"/>
      <c r="AK3808" s="44"/>
      <c r="AL3808" s="4"/>
    </row>
    <row r="3809" spans="1:38" x14ac:dyDescent="0.35">
      <c r="A3809" s="140" t="s">
        <v>4569</v>
      </c>
      <c r="B3809" s="140" t="s">
        <v>4570</v>
      </c>
      <c r="C3809" s="140" t="s">
        <v>2</v>
      </c>
      <c r="D3809" s="140" t="s">
        <v>9</v>
      </c>
      <c r="E3809" s="140" t="s">
        <v>535</v>
      </c>
      <c r="F3809" s="140">
        <v>2009</v>
      </c>
      <c r="G3809" s="140" t="s">
        <v>5836</v>
      </c>
      <c r="H3809" s="140" t="s">
        <v>728</v>
      </c>
      <c r="I3809" s="140" t="s">
        <v>728</v>
      </c>
      <c r="J3809" s="140" t="s">
        <v>728</v>
      </c>
      <c r="K3809" s="140">
        <v>61717089650.859917</v>
      </c>
      <c r="L3809" s="140" t="s">
        <v>728</v>
      </c>
      <c r="M3809" s="140">
        <v>61469241814.047226</v>
      </c>
      <c r="N3809" s="140">
        <v>0</v>
      </c>
      <c r="O3809" s="140">
        <v>247847836.81268975</v>
      </c>
      <c r="P3809" s="140">
        <v>0</v>
      </c>
      <c r="Q3809" s="140">
        <v>0</v>
      </c>
      <c r="R3809" s="140">
        <v>0</v>
      </c>
      <c r="S3809" s="140">
        <v>0</v>
      </c>
      <c r="T3809" s="140">
        <v>0</v>
      </c>
      <c r="U3809" s="140">
        <v>0</v>
      </c>
      <c r="V3809" s="140" t="s">
        <v>728</v>
      </c>
      <c r="W3809" s="140" t="s">
        <v>728</v>
      </c>
      <c r="X3809" s="140" t="s">
        <v>728</v>
      </c>
      <c r="Y3809" s="140">
        <v>0</v>
      </c>
      <c r="Z3809" s="140" t="s">
        <v>728</v>
      </c>
      <c r="AA3809" s="140" t="s">
        <v>728</v>
      </c>
      <c r="AB3809" s="140" t="s">
        <v>728</v>
      </c>
      <c r="AC3809" s="140" t="s">
        <v>728</v>
      </c>
      <c r="AD3809" s="140" t="s">
        <v>728</v>
      </c>
      <c r="AE3809" s="140" t="s">
        <v>728</v>
      </c>
      <c r="AF3809" s="140" t="s">
        <v>728</v>
      </c>
      <c r="AG3809" s="140" t="s">
        <v>728</v>
      </c>
      <c r="AH3809" s="140">
        <v>24428341</v>
      </c>
      <c r="AI3809" s="44"/>
      <c r="AK3809" s="44"/>
      <c r="AL3809" s="4"/>
    </row>
    <row r="3810" spans="1:38" x14ac:dyDescent="0.35">
      <c r="A3810" s="140" t="s">
        <v>4569</v>
      </c>
      <c r="B3810" s="140" t="s">
        <v>4570</v>
      </c>
      <c r="C3810" s="140" t="s">
        <v>2</v>
      </c>
      <c r="D3810" s="140" t="s">
        <v>9</v>
      </c>
      <c r="E3810" s="140" t="s">
        <v>535</v>
      </c>
      <c r="F3810" s="140">
        <v>2010</v>
      </c>
      <c r="G3810" s="140" t="s">
        <v>5837</v>
      </c>
      <c r="H3810" s="140" t="s">
        <v>728</v>
      </c>
      <c r="I3810" s="140" t="s">
        <v>728</v>
      </c>
      <c r="J3810" s="140" t="s">
        <v>728</v>
      </c>
      <c r="K3810" s="140">
        <v>60988466102.861244</v>
      </c>
      <c r="L3810" s="140" t="s">
        <v>728</v>
      </c>
      <c r="M3810" s="140">
        <v>60624116060.31424</v>
      </c>
      <c r="N3810" s="140">
        <v>0</v>
      </c>
      <c r="O3810" s="140">
        <v>364350042.54700768</v>
      </c>
      <c r="P3810" s="140">
        <v>0</v>
      </c>
      <c r="Q3810" s="140">
        <v>0</v>
      </c>
      <c r="R3810" s="140">
        <v>0</v>
      </c>
      <c r="S3810" s="140">
        <v>0</v>
      </c>
      <c r="T3810" s="140">
        <v>0</v>
      </c>
      <c r="U3810" s="140">
        <v>0</v>
      </c>
      <c r="V3810" s="140" t="s">
        <v>728</v>
      </c>
      <c r="W3810" s="140" t="s">
        <v>728</v>
      </c>
      <c r="X3810" s="140" t="s">
        <v>728</v>
      </c>
      <c r="Y3810" s="140">
        <v>0</v>
      </c>
      <c r="Z3810" s="140" t="s">
        <v>728</v>
      </c>
      <c r="AA3810" s="140" t="s">
        <v>728</v>
      </c>
      <c r="AB3810" s="140" t="s">
        <v>728</v>
      </c>
      <c r="AC3810" s="140" t="s">
        <v>728</v>
      </c>
      <c r="AD3810" s="140" t="s">
        <v>728</v>
      </c>
      <c r="AE3810" s="140" t="s">
        <v>728</v>
      </c>
      <c r="AF3810" s="140" t="s">
        <v>728</v>
      </c>
      <c r="AG3810" s="140" t="s">
        <v>728</v>
      </c>
      <c r="AH3810" s="140">
        <v>24548836</v>
      </c>
      <c r="AI3810" s="44"/>
      <c r="AK3810" s="44"/>
      <c r="AL3810" s="4"/>
    </row>
    <row r="3811" spans="1:38" x14ac:dyDescent="0.35">
      <c r="A3811" s="140" t="s">
        <v>4569</v>
      </c>
      <c r="B3811" s="140" t="s">
        <v>4570</v>
      </c>
      <c r="C3811" s="140" t="s">
        <v>2</v>
      </c>
      <c r="D3811" s="140" t="s">
        <v>9</v>
      </c>
      <c r="E3811" s="140" t="s">
        <v>535</v>
      </c>
      <c r="F3811" s="140">
        <v>2011</v>
      </c>
      <c r="G3811" s="140" t="s">
        <v>5838</v>
      </c>
      <c r="H3811" s="140" t="s">
        <v>728</v>
      </c>
      <c r="I3811" s="140" t="s">
        <v>728</v>
      </c>
      <c r="J3811" s="140" t="s">
        <v>728</v>
      </c>
      <c r="K3811" s="140">
        <v>60243872402.345734</v>
      </c>
      <c r="L3811" s="140" t="s">
        <v>728</v>
      </c>
      <c r="M3811" s="140">
        <v>60005108173.983772</v>
      </c>
      <c r="N3811" s="140">
        <v>0</v>
      </c>
      <c r="O3811" s="140">
        <v>238764228.36195949</v>
      </c>
      <c r="P3811" s="140">
        <v>0</v>
      </c>
      <c r="Q3811" s="140">
        <v>0</v>
      </c>
      <c r="R3811" s="140">
        <v>0</v>
      </c>
      <c r="S3811" s="140">
        <v>0</v>
      </c>
      <c r="T3811" s="140">
        <v>0</v>
      </c>
      <c r="U3811" s="140">
        <v>0</v>
      </c>
      <c r="V3811" s="140" t="s">
        <v>728</v>
      </c>
      <c r="W3811" s="140" t="s">
        <v>728</v>
      </c>
      <c r="X3811" s="140" t="s">
        <v>728</v>
      </c>
      <c r="Y3811" s="140">
        <v>0</v>
      </c>
      <c r="Z3811" s="140" t="s">
        <v>728</v>
      </c>
      <c r="AA3811" s="140" t="s">
        <v>728</v>
      </c>
      <c r="AB3811" s="140" t="s">
        <v>728</v>
      </c>
      <c r="AC3811" s="140" t="s">
        <v>728</v>
      </c>
      <c r="AD3811" s="140" t="s">
        <v>728</v>
      </c>
      <c r="AE3811" s="140" t="s">
        <v>728</v>
      </c>
      <c r="AF3811" s="140" t="s">
        <v>728</v>
      </c>
      <c r="AG3811" s="140" t="s">
        <v>728</v>
      </c>
      <c r="AH3811" s="140">
        <v>24673385</v>
      </c>
      <c r="AI3811" s="44"/>
      <c r="AK3811" s="44"/>
      <c r="AL3811" s="4"/>
    </row>
    <row r="3812" spans="1:38" x14ac:dyDescent="0.35">
      <c r="A3812" s="140" t="s">
        <v>4569</v>
      </c>
      <c r="B3812" s="140" t="s">
        <v>4570</v>
      </c>
      <c r="C3812" s="140" t="s">
        <v>2</v>
      </c>
      <c r="D3812" s="140" t="s">
        <v>9</v>
      </c>
      <c r="E3812" s="140" t="s">
        <v>535</v>
      </c>
      <c r="F3812" s="140">
        <v>2012</v>
      </c>
      <c r="G3812" s="140" t="s">
        <v>5839</v>
      </c>
      <c r="H3812" s="140" t="s">
        <v>728</v>
      </c>
      <c r="I3812" s="140" t="s">
        <v>728</v>
      </c>
      <c r="J3812" s="140" t="s">
        <v>728</v>
      </c>
      <c r="K3812" s="140">
        <v>59917773085.717598</v>
      </c>
      <c r="L3812" s="140" t="s">
        <v>728</v>
      </c>
      <c r="M3812" s="140">
        <v>59529952627.342445</v>
      </c>
      <c r="N3812" s="140">
        <v>0</v>
      </c>
      <c r="O3812" s="140">
        <v>387820458.37514895</v>
      </c>
      <c r="P3812" s="140">
        <v>0</v>
      </c>
      <c r="Q3812" s="140">
        <v>0</v>
      </c>
      <c r="R3812" s="140">
        <v>0</v>
      </c>
      <c r="S3812" s="140">
        <v>0</v>
      </c>
      <c r="T3812" s="140">
        <v>0</v>
      </c>
      <c r="U3812" s="140">
        <v>0</v>
      </c>
      <c r="V3812" s="140" t="s">
        <v>728</v>
      </c>
      <c r="W3812" s="140" t="s">
        <v>728</v>
      </c>
      <c r="X3812" s="140" t="s">
        <v>728</v>
      </c>
      <c r="Y3812" s="140">
        <v>0</v>
      </c>
      <c r="Z3812" s="140" t="s">
        <v>728</v>
      </c>
      <c r="AA3812" s="140" t="s">
        <v>728</v>
      </c>
      <c r="AB3812" s="140" t="s">
        <v>728</v>
      </c>
      <c r="AC3812" s="140" t="s">
        <v>728</v>
      </c>
      <c r="AD3812" s="140" t="s">
        <v>728</v>
      </c>
      <c r="AE3812" s="140" t="s">
        <v>728</v>
      </c>
      <c r="AF3812" s="140" t="s">
        <v>728</v>
      </c>
      <c r="AG3812" s="140" t="s">
        <v>728</v>
      </c>
      <c r="AH3812" s="140">
        <v>24800612</v>
      </c>
      <c r="AI3812" s="44"/>
      <c r="AK3812" s="44"/>
      <c r="AL3812" s="4"/>
    </row>
    <row r="3813" spans="1:38" x14ac:dyDescent="0.35">
      <c r="A3813" s="140" t="s">
        <v>4569</v>
      </c>
      <c r="B3813" s="140" t="s">
        <v>4570</v>
      </c>
      <c r="C3813" s="140" t="s">
        <v>2</v>
      </c>
      <c r="D3813" s="140" t="s">
        <v>9</v>
      </c>
      <c r="E3813" s="140" t="s">
        <v>535</v>
      </c>
      <c r="F3813" s="140">
        <v>2013</v>
      </c>
      <c r="G3813" s="140" t="s">
        <v>5840</v>
      </c>
      <c r="H3813" s="140" t="s">
        <v>728</v>
      </c>
      <c r="I3813" s="140" t="s">
        <v>728</v>
      </c>
      <c r="J3813" s="140" t="s">
        <v>728</v>
      </c>
      <c r="K3813" s="140">
        <v>59992926800.636612</v>
      </c>
      <c r="L3813" s="140" t="s">
        <v>728</v>
      </c>
      <c r="M3813" s="140">
        <v>59319110324.833176</v>
      </c>
      <c r="N3813" s="140">
        <v>0</v>
      </c>
      <c r="O3813" s="140">
        <v>673816475.80343556</v>
      </c>
      <c r="P3813" s="140">
        <v>0</v>
      </c>
      <c r="Q3813" s="140">
        <v>0</v>
      </c>
      <c r="R3813" s="140">
        <v>0</v>
      </c>
      <c r="S3813" s="140">
        <v>0</v>
      </c>
      <c r="T3813" s="140">
        <v>0</v>
      </c>
      <c r="U3813" s="140">
        <v>0</v>
      </c>
      <c r="V3813" s="140" t="s">
        <v>728</v>
      </c>
      <c r="W3813" s="140" t="s">
        <v>728</v>
      </c>
      <c r="X3813" s="140" t="s">
        <v>728</v>
      </c>
      <c r="Y3813" s="140">
        <v>0</v>
      </c>
      <c r="Z3813" s="140" t="s">
        <v>728</v>
      </c>
      <c r="AA3813" s="140" t="s">
        <v>728</v>
      </c>
      <c r="AB3813" s="140" t="s">
        <v>728</v>
      </c>
      <c r="AC3813" s="140" t="s">
        <v>728</v>
      </c>
      <c r="AD3813" s="140" t="s">
        <v>728</v>
      </c>
      <c r="AE3813" s="140" t="s">
        <v>728</v>
      </c>
      <c r="AF3813" s="140" t="s">
        <v>728</v>
      </c>
      <c r="AG3813" s="140" t="s">
        <v>728</v>
      </c>
      <c r="AH3813" s="140">
        <v>24929452</v>
      </c>
      <c r="AI3813" s="44"/>
      <c r="AK3813" s="44"/>
      <c r="AL3813" s="4"/>
    </row>
    <row r="3814" spans="1:38" x14ac:dyDescent="0.35">
      <c r="A3814" s="140" t="s">
        <v>4569</v>
      </c>
      <c r="B3814" s="140" t="s">
        <v>4570</v>
      </c>
      <c r="C3814" s="140" t="s">
        <v>2</v>
      </c>
      <c r="D3814" s="140" t="s">
        <v>9</v>
      </c>
      <c r="E3814" s="140" t="s">
        <v>535</v>
      </c>
      <c r="F3814" s="140">
        <v>2014</v>
      </c>
      <c r="G3814" s="140" t="s">
        <v>5841</v>
      </c>
      <c r="H3814" s="140" t="s">
        <v>728</v>
      </c>
      <c r="I3814" s="140" t="s">
        <v>728</v>
      </c>
      <c r="J3814" s="140" t="s">
        <v>728</v>
      </c>
      <c r="K3814" s="140">
        <v>59511238669.334839</v>
      </c>
      <c r="L3814" s="140" t="s">
        <v>728</v>
      </c>
      <c r="M3814" s="140">
        <v>59289979578.674797</v>
      </c>
      <c r="N3814" s="140">
        <v>0</v>
      </c>
      <c r="O3814" s="140">
        <v>221259090.66004443</v>
      </c>
      <c r="P3814" s="140">
        <v>0</v>
      </c>
      <c r="Q3814" s="140">
        <v>0</v>
      </c>
      <c r="R3814" s="140">
        <v>0</v>
      </c>
      <c r="S3814" s="140">
        <v>0</v>
      </c>
      <c r="T3814" s="140">
        <v>0</v>
      </c>
      <c r="U3814" s="140">
        <v>0</v>
      </c>
      <c r="V3814" s="140" t="s">
        <v>728</v>
      </c>
      <c r="W3814" s="140" t="s">
        <v>728</v>
      </c>
      <c r="X3814" s="140" t="s">
        <v>728</v>
      </c>
      <c r="Y3814" s="140">
        <v>0</v>
      </c>
      <c r="Z3814" s="140" t="s">
        <v>728</v>
      </c>
      <c r="AA3814" s="140" t="s">
        <v>728</v>
      </c>
      <c r="AB3814" s="140" t="s">
        <v>728</v>
      </c>
      <c r="AC3814" s="140" t="s">
        <v>728</v>
      </c>
      <c r="AD3814" s="140" t="s">
        <v>728</v>
      </c>
      <c r="AE3814" s="140" t="s">
        <v>728</v>
      </c>
      <c r="AF3814" s="140" t="s">
        <v>728</v>
      </c>
      <c r="AG3814" s="140" t="s">
        <v>728</v>
      </c>
      <c r="AH3814" s="140">
        <v>25057752</v>
      </c>
      <c r="AI3814" s="44"/>
      <c r="AK3814" s="44"/>
      <c r="AL3814" s="4"/>
    </row>
    <row r="3815" spans="1:38" x14ac:dyDescent="0.35">
      <c r="A3815" s="140" t="s">
        <v>4569</v>
      </c>
      <c r="B3815" s="140" t="s">
        <v>4570</v>
      </c>
      <c r="C3815" s="140" t="s">
        <v>2</v>
      </c>
      <c r="D3815" s="140" t="s">
        <v>9</v>
      </c>
      <c r="E3815" s="140" t="s">
        <v>535</v>
      </c>
      <c r="F3815" s="140">
        <v>2015</v>
      </c>
      <c r="G3815" s="140" t="s">
        <v>5842</v>
      </c>
      <c r="H3815" s="140" t="s">
        <v>728</v>
      </c>
      <c r="I3815" s="140" t="s">
        <v>728</v>
      </c>
      <c r="J3815" s="140" t="s">
        <v>728</v>
      </c>
      <c r="K3815" s="140">
        <v>58924283303.991226</v>
      </c>
      <c r="L3815" s="140" t="s">
        <v>728</v>
      </c>
      <c r="M3815" s="140">
        <v>58269547714.025871</v>
      </c>
      <c r="N3815" s="140">
        <v>0</v>
      </c>
      <c r="O3815" s="140">
        <v>654735589.96535623</v>
      </c>
      <c r="P3815" s="140">
        <v>0</v>
      </c>
      <c r="Q3815" s="140">
        <v>0</v>
      </c>
      <c r="R3815" s="140">
        <v>0</v>
      </c>
      <c r="S3815" s="140">
        <v>0</v>
      </c>
      <c r="T3815" s="140">
        <v>0</v>
      </c>
      <c r="U3815" s="140">
        <v>0</v>
      </c>
      <c r="V3815" s="140" t="s">
        <v>728</v>
      </c>
      <c r="W3815" s="140" t="s">
        <v>728</v>
      </c>
      <c r="X3815" s="140" t="s">
        <v>728</v>
      </c>
      <c r="Y3815" s="140">
        <v>0</v>
      </c>
      <c r="Z3815" s="140" t="s">
        <v>728</v>
      </c>
      <c r="AA3815" s="140" t="s">
        <v>728</v>
      </c>
      <c r="AB3815" s="140" t="s">
        <v>728</v>
      </c>
      <c r="AC3815" s="140" t="s">
        <v>728</v>
      </c>
      <c r="AD3815" s="140" t="s">
        <v>728</v>
      </c>
      <c r="AE3815" s="140" t="s">
        <v>728</v>
      </c>
      <c r="AF3815" s="140" t="s">
        <v>728</v>
      </c>
      <c r="AG3815" s="140" t="s">
        <v>728</v>
      </c>
      <c r="AH3815" s="140">
        <v>25183833</v>
      </c>
      <c r="AI3815" s="44"/>
      <c r="AK3815" s="44"/>
      <c r="AL3815" s="4"/>
    </row>
    <row r="3816" spans="1:38" x14ac:dyDescent="0.35">
      <c r="A3816" s="140" t="s">
        <v>4569</v>
      </c>
      <c r="B3816" s="140" t="s">
        <v>4570</v>
      </c>
      <c r="C3816" s="140" t="s">
        <v>2</v>
      </c>
      <c r="D3816" s="140" t="s">
        <v>9</v>
      </c>
      <c r="E3816" s="140" t="s">
        <v>535</v>
      </c>
      <c r="F3816" s="140">
        <v>2016</v>
      </c>
      <c r="G3816" s="140" t="s">
        <v>5843</v>
      </c>
      <c r="H3816" s="140" t="s">
        <v>728</v>
      </c>
      <c r="I3816" s="140" t="s">
        <v>728</v>
      </c>
      <c r="J3816" s="140" t="s">
        <v>728</v>
      </c>
      <c r="K3816" s="140">
        <v>57427233399.273079</v>
      </c>
      <c r="L3816" s="140" t="s">
        <v>728</v>
      </c>
      <c r="M3816" s="140">
        <v>56802644494.48864</v>
      </c>
      <c r="N3816" s="140">
        <v>0</v>
      </c>
      <c r="O3816" s="140">
        <v>624588904.78443563</v>
      </c>
      <c r="P3816" s="140">
        <v>0</v>
      </c>
      <c r="Q3816" s="140">
        <v>0</v>
      </c>
      <c r="R3816" s="140">
        <v>0</v>
      </c>
      <c r="S3816" s="140">
        <v>0</v>
      </c>
      <c r="T3816" s="140">
        <v>0</v>
      </c>
      <c r="U3816" s="140">
        <v>0</v>
      </c>
      <c r="V3816" s="140" t="s">
        <v>728</v>
      </c>
      <c r="W3816" s="140" t="s">
        <v>728</v>
      </c>
      <c r="X3816" s="140" t="s">
        <v>728</v>
      </c>
      <c r="Y3816" s="140">
        <v>0</v>
      </c>
      <c r="Z3816" s="140" t="s">
        <v>728</v>
      </c>
      <c r="AA3816" s="140" t="s">
        <v>728</v>
      </c>
      <c r="AB3816" s="140" t="s">
        <v>728</v>
      </c>
      <c r="AC3816" s="140" t="s">
        <v>728</v>
      </c>
      <c r="AD3816" s="140" t="s">
        <v>728</v>
      </c>
      <c r="AE3816" s="140" t="s">
        <v>728</v>
      </c>
      <c r="AF3816" s="140" t="s">
        <v>728</v>
      </c>
      <c r="AG3816" s="140" t="s">
        <v>728</v>
      </c>
      <c r="AH3816" s="140">
        <v>25307744</v>
      </c>
      <c r="AI3816" s="44"/>
      <c r="AK3816" s="44"/>
      <c r="AL3816" s="4"/>
    </row>
    <row r="3817" spans="1:38" x14ac:dyDescent="0.35">
      <c r="A3817" s="140" t="s">
        <v>4569</v>
      </c>
      <c r="B3817" s="140" t="s">
        <v>4570</v>
      </c>
      <c r="C3817" s="140" t="s">
        <v>2</v>
      </c>
      <c r="D3817" s="140" t="s">
        <v>9</v>
      </c>
      <c r="E3817" s="140" t="s">
        <v>535</v>
      </c>
      <c r="F3817" s="140">
        <v>2017</v>
      </c>
      <c r="G3817" s="140" t="s">
        <v>5844</v>
      </c>
      <c r="H3817" s="140" t="s">
        <v>728</v>
      </c>
      <c r="I3817" s="140" t="s">
        <v>728</v>
      </c>
      <c r="J3817" s="140" t="s">
        <v>728</v>
      </c>
      <c r="K3817" s="140">
        <v>56306930473.335052</v>
      </c>
      <c r="L3817" s="140" t="s">
        <v>728</v>
      </c>
      <c r="M3817" s="140">
        <v>55683260532.118225</v>
      </c>
      <c r="N3817" s="140">
        <v>0</v>
      </c>
      <c r="O3817" s="140">
        <v>623669941.21682632</v>
      </c>
      <c r="P3817" s="140">
        <v>0</v>
      </c>
      <c r="Q3817" s="140">
        <v>0</v>
      </c>
      <c r="R3817" s="140">
        <v>0</v>
      </c>
      <c r="S3817" s="140">
        <v>0</v>
      </c>
      <c r="T3817" s="140">
        <v>0</v>
      </c>
      <c r="U3817" s="140">
        <v>0</v>
      </c>
      <c r="V3817" s="140" t="s">
        <v>728</v>
      </c>
      <c r="W3817" s="140" t="s">
        <v>728</v>
      </c>
      <c r="X3817" s="140" t="s">
        <v>728</v>
      </c>
      <c r="Y3817" s="140">
        <v>0</v>
      </c>
      <c r="Z3817" s="140" t="s">
        <v>728</v>
      </c>
      <c r="AA3817" s="140" t="s">
        <v>728</v>
      </c>
      <c r="AB3817" s="140" t="s">
        <v>728</v>
      </c>
      <c r="AC3817" s="140" t="s">
        <v>728</v>
      </c>
      <c r="AD3817" s="140" t="s">
        <v>728</v>
      </c>
      <c r="AE3817" s="140" t="s">
        <v>728</v>
      </c>
      <c r="AF3817" s="140" t="s">
        <v>728</v>
      </c>
      <c r="AG3817" s="140" t="s">
        <v>728</v>
      </c>
      <c r="AH3817" s="140">
        <v>25429985</v>
      </c>
      <c r="AI3817" s="44"/>
      <c r="AK3817" s="44"/>
      <c r="AL3817" s="4"/>
    </row>
    <row r="3818" spans="1:38" x14ac:dyDescent="0.35">
      <c r="A3818" s="140" t="s">
        <v>4569</v>
      </c>
      <c r="B3818" s="140" t="s">
        <v>4570</v>
      </c>
      <c r="C3818" s="140" t="s">
        <v>2</v>
      </c>
      <c r="D3818" s="140" t="s">
        <v>9</v>
      </c>
      <c r="E3818" s="140" t="s">
        <v>535</v>
      </c>
      <c r="F3818" s="140">
        <v>2018</v>
      </c>
      <c r="G3818" s="140" t="s">
        <v>5845</v>
      </c>
      <c r="H3818" s="140" t="s">
        <v>728</v>
      </c>
      <c r="I3818" s="140" t="s">
        <v>728</v>
      </c>
      <c r="J3818" s="140" t="s">
        <v>728</v>
      </c>
      <c r="K3818" s="140">
        <v>55041459206.118286</v>
      </c>
      <c r="L3818" s="140" t="s">
        <v>728</v>
      </c>
      <c r="M3818" s="140">
        <v>54417789264.901459</v>
      </c>
      <c r="N3818" s="140">
        <v>0</v>
      </c>
      <c r="O3818" s="140">
        <v>623669941.21682632</v>
      </c>
      <c r="P3818" s="140">
        <v>0</v>
      </c>
      <c r="Q3818" s="140">
        <v>0</v>
      </c>
      <c r="R3818" s="140">
        <v>0</v>
      </c>
      <c r="S3818" s="140">
        <v>0</v>
      </c>
      <c r="T3818" s="140">
        <v>0</v>
      </c>
      <c r="U3818" s="140">
        <v>0</v>
      </c>
      <c r="V3818" s="140" t="s">
        <v>728</v>
      </c>
      <c r="W3818" s="140" t="s">
        <v>728</v>
      </c>
      <c r="X3818" s="140" t="s">
        <v>728</v>
      </c>
      <c r="Y3818" s="140">
        <v>0</v>
      </c>
      <c r="Z3818" s="140" t="s">
        <v>728</v>
      </c>
      <c r="AA3818" s="140" t="s">
        <v>728</v>
      </c>
      <c r="AB3818" s="140" t="s">
        <v>728</v>
      </c>
      <c r="AC3818" s="140" t="s">
        <v>728</v>
      </c>
      <c r="AD3818" s="140" t="s">
        <v>728</v>
      </c>
      <c r="AE3818" s="140" t="s">
        <v>728</v>
      </c>
      <c r="AF3818" s="140" t="s">
        <v>728</v>
      </c>
      <c r="AG3818" s="140" t="s">
        <v>728</v>
      </c>
      <c r="AH3818" s="140">
        <v>25549819</v>
      </c>
      <c r="AI3818" s="44"/>
      <c r="AK3818" s="44"/>
      <c r="AL3818" s="4"/>
    </row>
    <row r="3819" spans="1:38" x14ac:dyDescent="0.35">
      <c r="A3819" s="140" t="s">
        <v>210</v>
      </c>
      <c r="B3819" s="140" t="s">
        <v>211</v>
      </c>
      <c r="C3819" s="140" t="s">
        <v>282</v>
      </c>
      <c r="D3819" s="140" t="s">
        <v>7</v>
      </c>
      <c r="E3819" s="140" t="s">
        <v>535</v>
      </c>
      <c r="F3819" s="140">
        <v>1995</v>
      </c>
      <c r="G3819" s="140" t="s">
        <v>3154</v>
      </c>
      <c r="H3819" s="140">
        <v>2380853026875.3081</v>
      </c>
      <c r="I3819" s="140">
        <v>841091409980.62415</v>
      </c>
      <c r="J3819" s="140">
        <v>72651460863.226471</v>
      </c>
      <c r="K3819" s="140">
        <v>69490074575.519608</v>
      </c>
      <c r="L3819" s="140">
        <v>6957469707.817421</v>
      </c>
      <c r="M3819" s="140">
        <v>14018803840.642574</v>
      </c>
      <c r="N3819" s="140">
        <v>0</v>
      </c>
      <c r="O3819" s="140">
        <v>1450521555.7107925</v>
      </c>
      <c r="P3819" s="140">
        <v>10302437908.271528</v>
      </c>
      <c r="Q3819" s="140">
        <v>36760841563.077301</v>
      </c>
      <c r="R3819" s="140">
        <v>21863097051.878792</v>
      </c>
      <c r="S3819" s="140">
        <v>14897744511.198513</v>
      </c>
      <c r="T3819" s="140">
        <v>3161386287.7068534</v>
      </c>
      <c r="U3819" s="140">
        <v>13277812.822506223</v>
      </c>
      <c r="V3819" s="140">
        <v>0</v>
      </c>
      <c r="W3819" s="140">
        <v>0</v>
      </c>
      <c r="X3819" s="140">
        <v>13277812.822506223</v>
      </c>
      <c r="Y3819" s="140">
        <v>3148108474.884347</v>
      </c>
      <c r="Z3819" s="140">
        <v>1495681721501.4573</v>
      </c>
      <c r="AA3819" s="140">
        <v>812046342868.46411</v>
      </c>
      <c r="AB3819" s="140">
        <v>671194729774.53101</v>
      </c>
      <c r="AC3819" s="140">
        <v>140851613093.93274</v>
      </c>
      <c r="AD3819" s="140">
        <v>683635378632.99304</v>
      </c>
      <c r="AE3819" s="140">
        <v>565056991211.89941</v>
      </c>
      <c r="AF3819" s="140">
        <v>118578387421.09323</v>
      </c>
      <c r="AG3819" s="140">
        <v>-28571565470.000214</v>
      </c>
      <c r="AH3819" s="140">
        <v>10026176</v>
      </c>
      <c r="AI3819" s="44"/>
      <c r="AK3819" s="44"/>
      <c r="AL3819" s="4"/>
    </row>
    <row r="3820" spans="1:38" x14ac:dyDescent="0.35">
      <c r="A3820" s="140" t="s">
        <v>210</v>
      </c>
      <c r="B3820" s="140" t="s">
        <v>211</v>
      </c>
      <c r="C3820" s="140" t="s">
        <v>282</v>
      </c>
      <c r="D3820" s="140" t="s">
        <v>7</v>
      </c>
      <c r="E3820" s="140" t="s">
        <v>535</v>
      </c>
      <c r="F3820" s="140">
        <v>1996</v>
      </c>
      <c r="G3820" s="140" t="s">
        <v>3155</v>
      </c>
      <c r="H3820" s="140">
        <v>2488276168653.3506</v>
      </c>
      <c r="I3820" s="140">
        <v>866749679794.90686</v>
      </c>
      <c r="J3820" s="140">
        <v>70432620320.16713</v>
      </c>
      <c r="K3820" s="140">
        <v>67931276823.245476</v>
      </c>
      <c r="L3820" s="140">
        <v>6761752727.0423775</v>
      </c>
      <c r="M3820" s="140">
        <v>13898882362.183353</v>
      </c>
      <c r="N3820" s="140">
        <v>0</v>
      </c>
      <c r="O3820" s="140">
        <v>1577046816.9038467</v>
      </c>
      <c r="P3820" s="140">
        <v>11223080450.800829</v>
      </c>
      <c r="Q3820" s="140">
        <v>34470514466.315079</v>
      </c>
      <c r="R3820" s="140">
        <v>20608848120.987038</v>
      </c>
      <c r="S3820" s="140">
        <v>13861666345.328039</v>
      </c>
      <c r="T3820" s="140">
        <v>2501343496.9216371</v>
      </c>
      <c r="U3820" s="140">
        <v>4251066.7766496176</v>
      </c>
      <c r="V3820" s="140">
        <v>0</v>
      </c>
      <c r="W3820" s="140">
        <v>0</v>
      </c>
      <c r="X3820" s="140">
        <v>4251066.7766496176</v>
      </c>
      <c r="Y3820" s="140">
        <v>2497092430.1449876</v>
      </c>
      <c r="Z3820" s="140">
        <v>1574749114929.4341</v>
      </c>
      <c r="AA3820" s="140">
        <v>855202839747.91406</v>
      </c>
      <c r="AB3820" s="140">
        <v>702657647708.1311</v>
      </c>
      <c r="AC3820" s="140">
        <v>152545192039.78217</v>
      </c>
      <c r="AD3820" s="140">
        <v>719546275181.52014</v>
      </c>
      <c r="AE3820" s="140">
        <v>591198566746.13977</v>
      </c>
      <c r="AF3820" s="140">
        <v>128347708435.38095</v>
      </c>
      <c r="AG3820" s="140">
        <v>-23655246391.157856</v>
      </c>
      <c r="AH3820" s="140">
        <v>10063945</v>
      </c>
      <c r="AI3820" s="44"/>
      <c r="AK3820" s="44"/>
      <c r="AL3820" s="4"/>
    </row>
    <row r="3821" spans="1:38" x14ac:dyDescent="0.35">
      <c r="A3821" s="140" t="s">
        <v>210</v>
      </c>
      <c r="B3821" s="140" t="s">
        <v>211</v>
      </c>
      <c r="C3821" s="140" t="s">
        <v>282</v>
      </c>
      <c r="D3821" s="140" t="s">
        <v>7</v>
      </c>
      <c r="E3821" s="140" t="s">
        <v>535</v>
      </c>
      <c r="F3821" s="140">
        <v>1997</v>
      </c>
      <c r="G3821" s="140" t="s">
        <v>3156</v>
      </c>
      <c r="H3821" s="140">
        <v>2566255573616.3936</v>
      </c>
      <c r="I3821" s="140">
        <v>898333880072.16211</v>
      </c>
      <c r="J3821" s="140">
        <v>72621260964.059433</v>
      </c>
      <c r="K3821" s="140">
        <v>70280586500.924927</v>
      </c>
      <c r="L3821" s="140">
        <v>6629967752.0284872</v>
      </c>
      <c r="M3821" s="140">
        <v>14235175731.56805</v>
      </c>
      <c r="N3821" s="140">
        <v>0</v>
      </c>
      <c r="O3821" s="140">
        <v>1331474736.9972844</v>
      </c>
      <c r="P3821" s="140">
        <v>13217249369.989704</v>
      </c>
      <c r="Q3821" s="140">
        <v>34866718910.341408</v>
      </c>
      <c r="R3821" s="140">
        <v>21304459035.233936</v>
      </c>
      <c r="S3821" s="140">
        <v>13562259875.107473</v>
      </c>
      <c r="T3821" s="140">
        <v>2340674463.1345019</v>
      </c>
      <c r="U3821" s="140">
        <v>670446.10557761253</v>
      </c>
      <c r="V3821" s="140">
        <v>0</v>
      </c>
      <c r="W3821" s="140">
        <v>0</v>
      </c>
      <c r="X3821" s="140">
        <v>670446.10557761253</v>
      </c>
      <c r="Y3821" s="140">
        <v>2340004017.0289245</v>
      </c>
      <c r="Z3821" s="140">
        <v>1631983934605.0884</v>
      </c>
      <c r="AA3821" s="140">
        <v>887609976930.27844</v>
      </c>
      <c r="AB3821" s="140">
        <v>733437163326.49414</v>
      </c>
      <c r="AC3821" s="140">
        <v>154172813603.78452</v>
      </c>
      <c r="AD3821" s="140">
        <v>744373957674.81006</v>
      </c>
      <c r="AE3821" s="140">
        <v>615080427395.88538</v>
      </c>
      <c r="AF3821" s="140">
        <v>129293530278.92346</v>
      </c>
      <c r="AG3821" s="140">
        <v>-36683502024.915703</v>
      </c>
      <c r="AH3821" s="140">
        <v>10108977</v>
      </c>
      <c r="AI3821" s="44"/>
      <c r="AK3821" s="44"/>
      <c r="AL3821" s="4"/>
    </row>
    <row r="3822" spans="1:38" x14ac:dyDescent="0.35">
      <c r="A3822" s="140" t="s">
        <v>210</v>
      </c>
      <c r="B3822" s="140" t="s">
        <v>211</v>
      </c>
      <c r="C3822" s="140" t="s">
        <v>282</v>
      </c>
      <c r="D3822" s="140" t="s">
        <v>7</v>
      </c>
      <c r="E3822" s="140" t="s">
        <v>535</v>
      </c>
      <c r="F3822" s="140">
        <v>1998</v>
      </c>
      <c r="G3822" s="140" t="s">
        <v>3157</v>
      </c>
      <c r="H3822" s="140">
        <v>2660424398265.9854</v>
      </c>
      <c r="I3822" s="140">
        <v>934792333832.22522</v>
      </c>
      <c r="J3822" s="140">
        <v>74466411725.523956</v>
      </c>
      <c r="K3822" s="140">
        <v>72529806592.408112</v>
      </c>
      <c r="L3822" s="140">
        <v>6095344758.5420198</v>
      </c>
      <c r="M3822" s="140">
        <v>15264748750.842056</v>
      </c>
      <c r="N3822" s="140">
        <v>0</v>
      </c>
      <c r="O3822" s="140">
        <v>1341970418.9727333</v>
      </c>
      <c r="P3822" s="140">
        <v>14941439437.360176</v>
      </c>
      <c r="Q3822" s="140">
        <v>34886303226.691132</v>
      </c>
      <c r="R3822" s="140">
        <v>21698760493.893272</v>
      </c>
      <c r="S3822" s="140">
        <v>13187542732.797863</v>
      </c>
      <c r="T3822" s="140">
        <v>1936605133.1158381</v>
      </c>
      <c r="U3822" s="140">
        <v>329108.79085811181</v>
      </c>
      <c r="V3822" s="140">
        <v>0</v>
      </c>
      <c r="W3822" s="140">
        <v>0</v>
      </c>
      <c r="X3822" s="140">
        <v>329108.79085811181</v>
      </c>
      <c r="Y3822" s="140">
        <v>1936276024.32498</v>
      </c>
      <c r="Z3822" s="140">
        <v>1708503010241.5354</v>
      </c>
      <c r="AA3822" s="140">
        <v>930130703041.99023</v>
      </c>
      <c r="AB3822" s="140">
        <v>771636191359.65039</v>
      </c>
      <c r="AC3822" s="140">
        <v>158494511682.33975</v>
      </c>
      <c r="AD3822" s="140">
        <v>778372307199.5448</v>
      </c>
      <c r="AE3822" s="140">
        <v>645737465307.78223</v>
      </c>
      <c r="AF3822" s="140">
        <v>132634841891.76242</v>
      </c>
      <c r="AG3822" s="140">
        <v>-57337357533.299606</v>
      </c>
      <c r="AH3822" s="140">
        <v>10160196</v>
      </c>
      <c r="AI3822" s="44"/>
      <c r="AK3822" s="44"/>
      <c r="AL3822" s="4"/>
    </row>
    <row r="3823" spans="1:38" x14ac:dyDescent="0.35">
      <c r="A3823" s="140" t="s">
        <v>210</v>
      </c>
      <c r="B3823" s="140" t="s">
        <v>211</v>
      </c>
      <c r="C3823" s="140" t="s">
        <v>282</v>
      </c>
      <c r="D3823" s="140" t="s">
        <v>7</v>
      </c>
      <c r="E3823" s="140" t="s">
        <v>535</v>
      </c>
      <c r="F3823" s="140">
        <v>1999</v>
      </c>
      <c r="G3823" s="140" t="s">
        <v>3158</v>
      </c>
      <c r="H3823" s="140">
        <v>2721933008709.4336</v>
      </c>
      <c r="I3823" s="140">
        <v>972539907299.14624</v>
      </c>
      <c r="J3823" s="140">
        <v>73461584097.281647</v>
      </c>
      <c r="K3823" s="140">
        <v>72117710397.316605</v>
      </c>
      <c r="L3823" s="140">
        <v>5783195035.3242092</v>
      </c>
      <c r="M3823" s="140">
        <v>14945659238.536116</v>
      </c>
      <c r="N3823" s="140">
        <v>0</v>
      </c>
      <c r="O3823" s="140">
        <v>1602193941.0940273</v>
      </c>
      <c r="P3823" s="140">
        <v>15920144531.725565</v>
      </c>
      <c r="Q3823" s="140">
        <v>33866517650.636684</v>
      </c>
      <c r="R3823" s="140">
        <v>20909561519.988251</v>
      </c>
      <c r="S3823" s="140">
        <v>12956956130.648434</v>
      </c>
      <c r="T3823" s="140">
        <v>1343873699.9650471</v>
      </c>
      <c r="U3823" s="140">
        <v>0</v>
      </c>
      <c r="V3823" s="140">
        <v>0</v>
      </c>
      <c r="W3823" s="140">
        <v>0</v>
      </c>
      <c r="X3823" s="140">
        <v>0</v>
      </c>
      <c r="Y3823" s="140">
        <v>1343873699.9650471</v>
      </c>
      <c r="Z3823" s="140">
        <v>1755265546269.5337</v>
      </c>
      <c r="AA3823" s="140">
        <v>956697331472.3241</v>
      </c>
      <c r="AB3823" s="140">
        <v>798731425568.82275</v>
      </c>
      <c r="AC3823" s="140">
        <v>157965905903.50323</v>
      </c>
      <c r="AD3823" s="140">
        <v>798568214797.20752</v>
      </c>
      <c r="AE3823" s="140">
        <v>666711934523.0188</v>
      </c>
      <c r="AF3823" s="140">
        <v>131856280274.18967</v>
      </c>
      <c r="AG3823" s="140">
        <v>-79334028956.527832</v>
      </c>
      <c r="AH3823" s="140">
        <v>10217828</v>
      </c>
      <c r="AI3823" s="44"/>
      <c r="AK3823" s="44"/>
      <c r="AL3823" s="4"/>
    </row>
    <row r="3824" spans="1:38" x14ac:dyDescent="0.35">
      <c r="A3824" s="140" t="s">
        <v>210</v>
      </c>
      <c r="B3824" s="140" t="s">
        <v>211</v>
      </c>
      <c r="C3824" s="140" t="s">
        <v>282</v>
      </c>
      <c r="D3824" s="140" t="s">
        <v>7</v>
      </c>
      <c r="E3824" s="140" t="s">
        <v>535</v>
      </c>
      <c r="F3824" s="140">
        <v>2000</v>
      </c>
      <c r="G3824" s="140" t="s">
        <v>3159</v>
      </c>
      <c r="H3824" s="140">
        <v>2804311798029.3711</v>
      </c>
      <c r="I3824" s="140">
        <v>1010463079937.0798</v>
      </c>
      <c r="J3824" s="140">
        <v>73972510521.652817</v>
      </c>
      <c r="K3824" s="140">
        <v>73503383182.46521</v>
      </c>
      <c r="L3824" s="140">
        <v>6096566422.0442133</v>
      </c>
      <c r="M3824" s="140">
        <v>15757279677.489727</v>
      </c>
      <c r="N3824" s="140">
        <v>0</v>
      </c>
      <c r="O3824" s="140">
        <v>611948038.30378866</v>
      </c>
      <c r="P3824" s="140">
        <v>16675940503.177725</v>
      </c>
      <c r="Q3824" s="140">
        <v>34361648541.44976</v>
      </c>
      <c r="R3824" s="140">
        <v>21526098648.066593</v>
      </c>
      <c r="S3824" s="140">
        <v>12835549893.383169</v>
      </c>
      <c r="T3824" s="140">
        <v>469127339.18760425</v>
      </c>
      <c r="U3824" s="140">
        <v>0</v>
      </c>
      <c r="V3824" s="140">
        <v>0</v>
      </c>
      <c r="W3824" s="140">
        <v>0</v>
      </c>
      <c r="X3824" s="140">
        <v>0</v>
      </c>
      <c r="Y3824" s="140">
        <v>469127339.18760425</v>
      </c>
      <c r="Z3824" s="140">
        <v>1823245362950.4226</v>
      </c>
      <c r="AA3824" s="140">
        <v>995446797562.38623</v>
      </c>
      <c r="AB3824" s="140">
        <v>834282090953.13611</v>
      </c>
      <c r="AC3824" s="140">
        <v>161164706609.25095</v>
      </c>
      <c r="AD3824" s="140">
        <v>827798565388.03625</v>
      </c>
      <c r="AE3824" s="140">
        <v>693776422518.10388</v>
      </c>
      <c r="AF3824" s="140">
        <v>134022142869.93108</v>
      </c>
      <c r="AG3824" s="140">
        <v>-103369155379.78403</v>
      </c>
      <c r="AH3824" s="140">
        <v>10289898</v>
      </c>
      <c r="AI3824" s="44"/>
      <c r="AK3824" s="44"/>
      <c r="AL3824" s="4"/>
    </row>
    <row r="3825" spans="1:38" x14ac:dyDescent="0.35">
      <c r="A3825" s="140" t="s">
        <v>210</v>
      </c>
      <c r="B3825" s="140" t="s">
        <v>211</v>
      </c>
      <c r="C3825" s="140" t="s">
        <v>282</v>
      </c>
      <c r="D3825" s="140" t="s">
        <v>7</v>
      </c>
      <c r="E3825" s="140" t="s">
        <v>535</v>
      </c>
      <c r="F3825" s="140">
        <v>2001</v>
      </c>
      <c r="G3825" s="140" t="s">
        <v>3160</v>
      </c>
      <c r="H3825" s="140">
        <v>2863823796578.5142</v>
      </c>
      <c r="I3825" s="140">
        <v>1046678979744.6453</v>
      </c>
      <c r="J3825" s="140">
        <v>73646970002.849792</v>
      </c>
      <c r="K3825" s="140">
        <v>73383948584.209961</v>
      </c>
      <c r="L3825" s="140">
        <v>6052847966.8323908</v>
      </c>
      <c r="M3825" s="140">
        <v>15988515536.720455</v>
      </c>
      <c r="N3825" s="140">
        <v>0</v>
      </c>
      <c r="O3825" s="140">
        <v>285801329.67650723</v>
      </c>
      <c r="P3825" s="140">
        <v>17173054425.32423</v>
      </c>
      <c r="Q3825" s="140">
        <v>33883729325.656387</v>
      </c>
      <c r="R3825" s="140">
        <v>21001544023.898121</v>
      </c>
      <c r="S3825" s="140">
        <v>12882185301.758265</v>
      </c>
      <c r="T3825" s="140">
        <v>263021418.63982344</v>
      </c>
      <c r="U3825" s="140">
        <v>0</v>
      </c>
      <c r="V3825" s="140">
        <v>0</v>
      </c>
      <c r="W3825" s="140">
        <v>0</v>
      </c>
      <c r="X3825" s="140">
        <v>0</v>
      </c>
      <c r="Y3825" s="140">
        <v>263021418.63982344</v>
      </c>
      <c r="Z3825" s="140">
        <v>1862808402749.8701</v>
      </c>
      <c r="AA3825" s="140">
        <v>1018506987912.6748</v>
      </c>
      <c r="AB3825" s="140">
        <v>849615072422.16821</v>
      </c>
      <c r="AC3825" s="140">
        <v>168891915490.50726</v>
      </c>
      <c r="AD3825" s="140">
        <v>844301414837.19519</v>
      </c>
      <c r="AE3825" s="140">
        <v>704296795433.02795</v>
      </c>
      <c r="AF3825" s="140">
        <v>140004619404.16763</v>
      </c>
      <c r="AG3825" s="140">
        <v>-119310555918.85056</v>
      </c>
      <c r="AH3825" s="140">
        <v>10362722</v>
      </c>
      <c r="AI3825" s="44"/>
      <c r="AK3825" s="44"/>
      <c r="AL3825" s="4"/>
    </row>
    <row r="3826" spans="1:38" x14ac:dyDescent="0.35">
      <c r="A3826" s="140" t="s">
        <v>210</v>
      </c>
      <c r="B3826" s="140" t="s">
        <v>211</v>
      </c>
      <c r="C3826" s="140" t="s">
        <v>282</v>
      </c>
      <c r="D3826" s="140" t="s">
        <v>7</v>
      </c>
      <c r="E3826" s="140" t="s">
        <v>535</v>
      </c>
      <c r="F3826" s="140">
        <v>2002</v>
      </c>
      <c r="G3826" s="140" t="s">
        <v>3161</v>
      </c>
      <c r="H3826" s="140">
        <v>2858427838788.5234</v>
      </c>
      <c r="I3826" s="140">
        <v>1078473083850.8142</v>
      </c>
      <c r="J3826" s="140">
        <v>73240260656.873779</v>
      </c>
      <c r="K3826" s="140">
        <v>73194057234.364502</v>
      </c>
      <c r="L3826" s="140">
        <v>6175743189.0752153</v>
      </c>
      <c r="M3826" s="140">
        <v>15704111516.239588</v>
      </c>
      <c r="N3826" s="140">
        <v>0</v>
      </c>
      <c r="O3826" s="140">
        <v>1450238852.3298929</v>
      </c>
      <c r="P3826" s="140">
        <v>16661229032.700062</v>
      </c>
      <c r="Q3826" s="140">
        <v>33202734644.019749</v>
      </c>
      <c r="R3826" s="140">
        <v>20315393955.423256</v>
      </c>
      <c r="S3826" s="140">
        <v>12887340688.596493</v>
      </c>
      <c r="T3826" s="140">
        <v>46203422.509270623</v>
      </c>
      <c r="U3826" s="140">
        <v>0</v>
      </c>
      <c r="V3826" s="140">
        <v>0</v>
      </c>
      <c r="W3826" s="140">
        <v>0</v>
      </c>
      <c r="X3826" s="140">
        <v>0</v>
      </c>
      <c r="Y3826" s="140">
        <v>46203422.509270623</v>
      </c>
      <c r="Z3826" s="140">
        <v>1855799193374.9573</v>
      </c>
      <c r="AA3826" s="140">
        <v>1016434850936.8513</v>
      </c>
      <c r="AB3826" s="140">
        <v>850123324619.849</v>
      </c>
      <c r="AC3826" s="140">
        <v>166311526317.00378</v>
      </c>
      <c r="AD3826" s="140">
        <v>839364342438.10583</v>
      </c>
      <c r="AE3826" s="140">
        <v>702025520576.297</v>
      </c>
      <c r="AF3826" s="140">
        <v>137338821861.80797</v>
      </c>
      <c r="AG3826" s="140">
        <v>-149084699094.1228</v>
      </c>
      <c r="AH3826" s="140">
        <v>10419631</v>
      </c>
      <c r="AI3826" s="44"/>
      <c r="AK3826" s="44"/>
      <c r="AL3826" s="4"/>
    </row>
    <row r="3827" spans="1:38" x14ac:dyDescent="0.35">
      <c r="A3827" s="140" t="s">
        <v>210</v>
      </c>
      <c r="B3827" s="140" t="s">
        <v>211</v>
      </c>
      <c r="C3827" s="140" t="s">
        <v>282</v>
      </c>
      <c r="D3827" s="140" t="s">
        <v>7</v>
      </c>
      <c r="E3827" s="140" t="s">
        <v>535</v>
      </c>
      <c r="F3827" s="140">
        <v>2003</v>
      </c>
      <c r="G3827" s="140" t="s">
        <v>3162</v>
      </c>
      <c r="H3827" s="140">
        <v>2844851044226.2402</v>
      </c>
      <c r="I3827" s="140">
        <v>1103871064866.6853</v>
      </c>
      <c r="J3827" s="140">
        <v>73980116957.777283</v>
      </c>
      <c r="K3827" s="140">
        <v>73933115708.889801</v>
      </c>
      <c r="L3827" s="140">
        <v>6344700340.7611885</v>
      </c>
      <c r="M3827" s="140">
        <v>15144543383.134668</v>
      </c>
      <c r="N3827" s="140">
        <v>0</v>
      </c>
      <c r="O3827" s="140">
        <v>2686377716.0218487</v>
      </c>
      <c r="P3827" s="140">
        <v>16659856423.013853</v>
      </c>
      <c r="Q3827" s="140">
        <v>33097637845.958241</v>
      </c>
      <c r="R3827" s="140">
        <v>20511662732.380333</v>
      </c>
      <c r="S3827" s="140">
        <v>12585975113.577908</v>
      </c>
      <c r="T3827" s="140">
        <v>47001248.887484729</v>
      </c>
      <c r="U3827" s="140">
        <v>0</v>
      </c>
      <c r="V3827" s="140">
        <v>0</v>
      </c>
      <c r="W3827" s="140">
        <v>0</v>
      </c>
      <c r="X3827" s="140">
        <v>0</v>
      </c>
      <c r="Y3827" s="140">
        <v>47001248.887484729</v>
      </c>
      <c r="Z3827" s="140">
        <v>1825020101294.0989</v>
      </c>
      <c r="AA3827" s="140">
        <v>1001422676124.8181</v>
      </c>
      <c r="AB3827" s="140">
        <v>839972546762.7124</v>
      </c>
      <c r="AC3827" s="140">
        <v>161450129362.10535</v>
      </c>
      <c r="AD3827" s="140">
        <v>823597425169.28088</v>
      </c>
      <c r="AE3827" s="140">
        <v>690816418701.13416</v>
      </c>
      <c r="AF3827" s="140">
        <v>132781006468.14543</v>
      </c>
      <c r="AG3827" s="140">
        <v>-158020238892.32159</v>
      </c>
      <c r="AH3827" s="140">
        <v>10458821</v>
      </c>
      <c r="AI3827" s="44"/>
      <c r="AK3827" s="44"/>
      <c r="AL3827" s="4"/>
    </row>
    <row r="3828" spans="1:38" x14ac:dyDescent="0.35">
      <c r="A3828" s="140" t="s">
        <v>210</v>
      </c>
      <c r="B3828" s="140" t="s">
        <v>211</v>
      </c>
      <c r="C3828" s="140" t="s">
        <v>282</v>
      </c>
      <c r="D3828" s="140" t="s">
        <v>7</v>
      </c>
      <c r="E3828" s="140" t="s">
        <v>535</v>
      </c>
      <c r="F3828" s="140">
        <v>2004</v>
      </c>
      <c r="G3828" s="140" t="s">
        <v>3163</v>
      </c>
      <c r="H3828" s="140">
        <v>2855586450395.5371</v>
      </c>
      <c r="I3828" s="140">
        <v>1128313339961.9539</v>
      </c>
      <c r="J3828" s="140">
        <v>74396658187.004791</v>
      </c>
      <c r="K3828" s="140">
        <v>73814017345.733322</v>
      </c>
      <c r="L3828" s="140">
        <v>6231985388.5382252</v>
      </c>
      <c r="M3828" s="140">
        <v>15357498818.035585</v>
      </c>
      <c r="N3828" s="140">
        <v>0</v>
      </c>
      <c r="O3828" s="140">
        <v>5231629698.1765537</v>
      </c>
      <c r="P3828" s="140">
        <v>14932751950.402769</v>
      </c>
      <c r="Q3828" s="140">
        <v>32060151490.5802</v>
      </c>
      <c r="R3828" s="140">
        <v>19772825616.248478</v>
      </c>
      <c r="S3828" s="140">
        <v>12287325874.33172</v>
      </c>
      <c r="T3828" s="140">
        <v>582640841.27146304</v>
      </c>
      <c r="U3828" s="140">
        <v>0</v>
      </c>
      <c r="V3828" s="140">
        <v>0</v>
      </c>
      <c r="W3828" s="140">
        <v>0</v>
      </c>
      <c r="X3828" s="140">
        <v>0</v>
      </c>
      <c r="Y3828" s="140">
        <v>582640841.27146304</v>
      </c>
      <c r="Z3828" s="140">
        <v>1822087818721.5999</v>
      </c>
      <c r="AA3828" s="140">
        <v>1001558234154.9564</v>
      </c>
      <c r="AB3828" s="140">
        <v>840774505641.44568</v>
      </c>
      <c r="AC3828" s="140">
        <v>160783728513.51016</v>
      </c>
      <c r="AD3828" s="140">
        <v>820529584566.64355</v>
      </c>
      <c r="AE3828" s="140">
        <v>688807033182.92212</v>
      </c>
      <c r="AF3828" s="140">
        <v>131722551383.72241</v>
      </c>
      <c r="AG3828" s="140">
        <v>-169211366475.02191</v>
      </c>
      <c r="AH3828" s="140">
        <v>10483861</v>
      </c>
      <c r="AI3828" s="44"/>
      <c r="AK3828" s="44"/>
      <c r="AL3828" s="4"/>
    </row>
    <row r="3829" spans="1:38" x14ac:dyDescent="0.35">
      <c r="A3829" s="140" t="s">
        <v>210</v>
      </c>
      <c r="B3829" s="140" t="s">
        <v>211</v>
      </c>
      <c r="C3829" s="140" t="s">
        <v>282</v>
      </c>
      <c r="D3829" s="140" t="s">
        <v>7</v>
      </c>
      <c r="E3829" s="140" t="s">
        <v>535</v>
      </c>
      <c r="F3829" s="140">
        <v>2005</v>
      </c>
      <c r="G3829" s="140" t="s">
        <v>3164</v>
      </c>
      <c r="H3829" s="140">
        <v>3024133497286.7593</v>
      </c>
      <c r="I3829" s="140">
        <v>1151717760624.1001</v>
      </c>
      <c r="J3829" s="140">
        <v>71197240170.770767</v>
      </c>
      <c r="K3829" s="140">
        <v>69977297614.709091</v>
      </c>
      <c r="L3829" s="140">
        <v>5600454778.8595467</v>
      </c>
      <c r="M3829" s="140">
        <v>15176851046.346039</v>
      </c>
      <c r="N3829" s="140">
        <v>0</v>
      </c>
      <c r="O3829" s="140">
        <v>3681691141.5716448</v>
      </c>
      <c r="P3829" s="140">
        <v>13328633462.377855</v>
      </c>
      <c r="Q3829" s="140">
        <v>32189667185.553993</v>
      </c>
      <c r="R3829" s="140">
        <v>20327943799.545113</v>
      </c>
      <c r="S3829" s="140">
        <v>11861723386.008883</v>
      </c>
      <c r="T3829" s="140">
        <v>1219942556.0616891</v>
      </c>
      <c r="U3829" s="140">
        <v>0</v>
      </c>
      <c r="V3829" s="140">
        <v>0</v>
      </c>
      <c r="W3829" s="140">
        <v>0</v>
      </c>
      <c r="X3829" s="140">
        <v>0</v>
      </c>
      <c r="Y3829" s="140">
        <v>1219942556.0616891</v>
      </c>
      <c r="Z3829" s="140">
        <v>1960179143085.1077</v>
      </c>
      <c r="AA3829" s="140">
        <v>1055968117963.7769</v>
      </c>
      <c r="AB3829" s="140">
        <v>889299269246.01965</v>
      </c>
      <c r="AC3829" s="140">
        <v>166668848717.75879</v>
      </c>
      <c r="AD3829" s="140">
        <v>904211025121.33069</v>
      </c>
      <c r="AE3829" s="140">
        <v>761494774515.69714</v>
      </c>
      <c r="AF3829" s="140">
        <v>142716250605.63251</v>
      </c>
      <c r="AG3829" s="140">
        <v>-158960646593.21945</v>
      </c>
      <c r="AH3829" s="140">
        <v>10503330</v>
      </c>
      <c r="AI3829" s="44"/>
      <c r="AK3829" s="44"/>
      <c r="AL3829" s="4"/>
    </row>
    <row r="3830" spans="1:38" x14ac:dyDescent="0.35">
      <c r="A3830" s="140" t="s">
        <v>210</v>
      </c>
      <c r="B3830" s="140" t="s">
        <v>211</v>
      </c>
      <c r="C3830" s="140" t="s">
        <v>282</v>
      </c>
      <c r="D3830" s="140" t="s">
        <v>7</v>
      </c>
      <c r="E3830" s="140" t="s">
        <v>535</v>
      </c>
      <c r="F3830" s="140">
        <v>2006</v>
      </c>
      <c r="G3830" s="140" t="s">
        <v>3165</v>
      </c>
      <c r="H3830" s="140">
        <v>2925315279549.4751</v>
      </c>
      <c r="I3830" s="140">
        <v>1173492277509.0569</v>
      </c>
      <c r="J3830" s="140">
        <v>72177079575.360199</v>
      </c>
      <c r="K3830" s="140">
        <v>69334377574.955261</v>
      </c>
      <c r="L3830" s="140">
        <v>5466608624.0633993</v>
      </c>
      <c r="M3830" s="140">
        <v>16024149543.924538</v>
      </c>
      <c r="N3830" s="140">
        <v>0</v>
      </c>
      <c r="O3830" s="140">
        <v>3425319852.6481056</v>
      </c>
      <c r="P3830" s="140">
        <v>13036950893.715481</v>
      </c>
      <c r="Q3830" s="140">
        <v>31381348660.603729</v>
      </c>
      <c r="R3830" s="140">
        <v>19763167528.957371</v>
      </c>
      <c r="S3830" s="140">
        <v>11618181131.646358</v>
      </c>
      <c r="T3830" s="140">
        <v>2842702000.4049373</v>
      </c>
      <c r="U3830" s="140">
        <v>0</v>
      </c>
      <c r="V3830" s="140">
        <v>0</v>
      </c>
      <c r="W3830" s="140">
        <v>0</v>
      </c>
      <c r="X3830" s="140">
        <v>0</v>
      </c>
      <c r="Y3830" s="140">
        <v>2842702000.4049373</v>
      </c>
      <c r="Z3830" s="140">
        <v>1884657659328.3721</v>
      </c>
      <c r="AA3830" s="140">
        <v>1027655597975.3579</v>
      </c>
      <c r="AB3830" s="140">
        <v>868487300658.00366</v>
      </c>
      <c r="AC3830" s="140">
        <v>159168297317.35529</v>
      </c>
      <c r="AD3830" s="140">
        <v>857002061353.01416</v>
      </c>
      <c r="AE3830" s="140">
        <v>724265413811.01062</v>
      </c>
      <c r="AF3830" s="140">
        <v>132736647542.00441</v>
      </c>
      <c r="AG3830" s="140">
        <v>-205011736863.31332</v>
      </c>
      <c r="AH3830" s="140">
        <v>10522288</v>
      </c>
      <c r="AI3830" s="44"/>
      <c r="AK3830" s="44"/>
      <c r="AL3830" s="4"/>
    </row>
    <row r="3831" spans="1:38" x14ac:dyDescent="0.35">
      <c r="A3831" s="140" t="s">
        <v>210</v>
      </c>
      <c r="B3831" s="140" t="s">
        <v>211</v>
      </c>
      <c r="C3831" s="140" t="s">
        <v>282</v>
      </c>
      <c r="D3831" s="140" t="s">
        <v>7</v>
      </c>
      <c r="E3831" s="140" t="s">
        <v>535</v>
      </c>
      <c r="F3831" s="140">
        <v>2007</v>
      </c>
      <c r="G3831" s="140" t="s">
        <v>3166</v>
      </c>
      <c r="H3831" s="140">
        <v>2902052532467.9478</v>
      </c>
      <c r="I3831" s="140">
        <v>1195950330736.6313</v>
      </c>
      <c r="J3831" s="140">
        <v>73124950175.187195</v>
      </c>
      <c r="K3831" s="140">
        <v>68869376602.43457</v>
      </c>
      <c r="L3831" s="140">
        <v>5501036465.1921806</v>
      </c>
      <c r="M3831" s="140">
        <v>16817015068.963854</v>
      </c>
      <c r="N3831" s="140">
        <v>0</v>
      </c>
      <c r="O3831" s="140">
        <v>3680266226.6369872</v>
      </c>
      <c r="P3831" s="140">
        <v>12248670937.927816</v>
      </c>
      <c r="Q3831" s="140">
        <v>30622387903.71373</v>
      </c>
      <c r="R3831" s="140">
        <v>19685737457.255402</v>
      </c>
      <c r="S3831" s="140">
        <v>10936650446.45833</v>
      </c>
      <c r="T3831" s="140">
        <v>4255573572.7526245</v>
      </c>
      <c r="U3831" s="140">
        <v>0</v>
      </c>
      <c r="V3831" s="140">
        <v>0</v>
      </c>
      <c r="W3831" s="140">
        <v>0</v>
      </c>
      <c r="X3831" s="140">
        <v>0</v>
      </c>
      <c r="Y3831" s="140">
        <v>4255573572.7526245</v>
      </c>
      <c r="Z3831" s="140">
        <v>1870604304864.6797</v>
      </c>
      <c r="AA3831" s="140">
        <v>1021520283007.7314</v>
      </c>
      <c r="AB3831" s="140">
        <v>873610064326.0415</v>
      </c>
      <c r="AC3831" s="140">
        <v>147910218681.68991</v>
      </c>
      <c r="AD3831" s="140">
        <v>849084021856.94836</v>
      </c>
      <c r="AE3831" s="140">
        <v>726141574760.14465</v>
      </c>
      <c r="AF3831" s="140">
        <v>122942447096.80394</v>
      </c>
      <c r="AG3831" s="140">
        <v>-237627053308.55063</v>
      </c>
      <c r="AH3831" s="140">
        <v>10542964</v>
      </c>
      <c r="AI3831" s="44"/>
      <c r="AK3831" s="44"/>
      <c r="AL3831" s="4"/>
    </row>
    <row r="3832" spans="1:38" x14ac:dyDescent="0.35">
      <c r="A3832" s="140" t="s">
        <v>210</v>
      </c>
      <c r="B3832" s="140" t="s">
        <v>211</v>
      </c>
      <c r="C3832" s="140" t="s">
        <v>282</v>
      </c>
      <c r="D3832" s="140" t="s">
        <v>7</v>
      </c>
      <c r="E3832" s="140" t="s">
        <v>535</v>
      </c>
      <c r="F3832" s="140">
        <v>2008</v>
      </c>
      <c r="G3832" s="140" t="s">
        <v>3167</v>
      </c>
      <c r="H3832" s="140">
        <v>2930805729162.3232</v>
      </c>
      <c r="I3832" s="140">
        <v>1217061800506.0762</v>
      </c>
      <c r="J3832" s="140">
        <v>70433882775.820679</v>
      </c>
      <c r="K3832" s="140">
        <v>65471125737.138969</v>
      </c>
      <c r="L3832" s="140">
        <v>5581203837.441247</v>
      </c>
      <c r="M3832" s="140">
        <v>16764337315.194365</v>
      </c>
      <c r="N3832" s="140">
        <v>0</v>
      </c>
      <c r="O3832" s="140">
        <v>0</v>
      </c>
      <c r="P3832" s="140">
        <v>12813571487.98464</v>
      </c>
      <c r="Q3832" s="140">
        <v>30312013096.518715</v>
      </c>
      <c r="R3832" s="140">
        <v>18887708140.855507</v>
      </c>
      <c r="S3832" s="140">
        <v>11424304955.66321</v>
      </c>
      <c r="T3832" s="140">
        <v>4962757038.6817093</v>
      </c>
      <c r="U3832" s="140">
        <v>0</v>
      </c>
      <c r="V3832" s="140">
        <v>0</v>
      </c>
      <c r="W3832" s="140">
        <v>0</v>
      </c>
      <c r="X3832" s="140">
        <v>0</v>
      </c>
      <c r="Y3832" s="140">
        <v>4962757038.6817093</v>
      </c>
      <c r="Z3832" s="140">
        <v>1871725946385.1423</v>
      </c>
      <c r="AA3832" s="140">
        <v>1028281177622.6521</v>
      </c>
      <c r="AB3832" s="140">
        <v>879530220244.15601</v>
      </c>
      <c r="AC3832" s="140">
        <v>148750957378.49707</v>
      </c>
      <c r="AD3832" s="140">
        <v>843444768762.49023</v>
      </c>
      <c r="AE3832" s="140">
        <v>721432210738.84583</v>
      </c>
      <c r="AF3832" s="140">
        <v>122012558023.64452</v>
      </c>
      <c r="AG3832" s="140">
        <v>-228415900504.71603</v>
      </c>
      <c r="AH3832" s="140">
        <v>10558177</v>
      </c>
      <c r="AI3832" s="44"/>
      <c r="AK3832" s="44"/>
      <c r="AL3832" s="4"/>
    </row>
    <row r="3833" spans="1:38" x14ac:dyDescent="0.35">
      <c r="A3833" s="140" t="s">
        <v>210</v>
      </c>
      <c r="B3833" s="140" t="s">
        <v>211</v>
      </c>
      <c r="C3833" s="140" t="s">
        <v>282</v>
      </c>
      <c r="D3833" s="140" t="s">
        <v>7</v>
      </c>
      <c r="E3833" s="140" t="s">
        <v>535</v>
      </c>
      <c r="F3833" s="140">
        <v>2009</v>
      </c>
      <c r="G3833" s="140" t="s">
        <v>3168</v>
      </c>
      <c r="H3833" s="140">
        <v>2866426868532.1108</v>
      </c>
      <c r="I3833" s="140">
        <v>1232253365587.7031</v>
      </c>
      <c r="J3833" s="140">
        <v>69710352344.983658</v>
      </c>
      <c r="K3833" s="140">
        <v>65212218914.948471</v>
      </c>
      <c r="L3833" s="140">
        <v>5802767465.4233437</v>
      </c>
      <c r="M3833" s="140">
        <v>15906659721.675945</v>
      </c>
      <c r="N3833" s="140">
        <v>0</v>
      </c>
      <c r="O3833" s="140">
        <v>1495155974.0609255</v>
      </c>
      <c r="P3833" s="140">
        <v>12926790641.140013</v>
      </c>
      <c r="Q3833" s="140">
        <v>29080845112.648239</v>
      </c>
      <c r="R3833" s="140">
        <v>17566156080.913166</v>
      </c>
      <c r="S3833" s="140">
        <v>11514689031.735073</v>
      </c>
      <c r="T3833" s="140">
        <v>4498133430.0351801</v>
      </c>
      <c r="U3833" s="140">
        <v>0</v>
      </c>
      <c r="V3833" s="140">
        <v>0</v>
      </c>
      <c r="W3833" s="140">
        <v>0</v>
      </c>
      <c r="X3833" s="140">
        <v>0</v>
      </c>
      <c r="Y3833" s="140">
        <v>4498133430.0351801</v>
      </c>
      <c r="Z3833" s="140">
        <v>1839107194262.7803</v>
      </c>
      <c r="AA3833" s="140">
        <v>975854611478.43152</v>
      </c>
      <c r="AB3833" s="140">
        <v>840302400889.86548</v>
      </c>
      <c r="AC3833" s="140">
        <v>135552210588.56424</v>
      </c>
      <c r="AD3833" s="140">
        <v>863252582784.34888</v>
      </c>
      <c r="AE3833" s="140">
        <v>743341486893.30786</v>
      </c>
      <c r="AF3833" s="140">
        <v>119911095891.04262</v>
      </c>
      <c r="AG3833" s="140">
        <v>-274644043663.35574</v>
      </c>
      <c r="AH3833" s="140">
        <v>10568247</v>
      </c>
      <c r="AI3833" s="44"/>
      <c r="AK3833" s="44"/>
      <c r="AL3833" s="4"/>
    </row>
    <row r="3834" spans="1:38" x14ac:dyDescent="0.35">
      <c r="A3834" s="140" t="s">
        <v>210</v>
      </c>
      <c r="B3834" s="140" t="s">
        <v>211</v>
      </c>
      <c r="C3834" s="140" t="s">
        <v>282</v>
      </c>
      <c r="D3834" s="140" t="s">
        <v>7</v>
      </c>
      <c r="E3834" s="140" t="s">
        <v>535</v>
      </c>
      <c r="F3834" s="140">
        <v>2010</v>
      </c>
      <c r="G3834" s="140" t="s">
        <v>3169</v>
      </c>
      <c r="H3834" s="140">
        <v>2864419959299.9453</v>
      </c>
      <c r="I3834" s="140">
        <v>1246017785591.1836</v>
      </c>
      <c r="J3834" s="140">
        <v>70064341444.581665</v>
      </c>
      <c r="K3834" s="140">
        <v>65292792737.961914</v>
      </c>
      <c r="L3834" s="140">
        <v>6017386948.2535734</v>
      </c>
      <c r="M3834" s="140">
        <v>16692845881.955244</v>
      </c>
      <c r="N3834" s="140">
        <v>0</v>
      </c>
      <c r="O3834" s="140">
        <v>0</v>
      </c>
      <c r="P3834" s="140">
        <v>13028842624.612968</v>
      </c>
      <c r="Q3834" s="140">
        <v>29553717283.140125</v>
      </c>
      <c r="R3834" s="140">
        <v>17919459676.523663</v>
      </c>
      <c r="S3834" s="140">
        <v>11634257606.616463</v>
      </c>
      <c r="T3834" s="140">
        <v>4771548706.6197462</v>
      </c>
      <c r="U3834" s="140">
        <v>0</v>
      </c>
      <c r="V3834" s="140">
        <v>0</v>
      </c>
      <c r="W3834" s="140">
        <v>0</v>
      </c>
      <c r="X3834" s="140">
        <v>0</v>
      </c>
      <c r="Y3834" s="140">
        <v>4771548706.6197462</v>
      </c>
      <c r="Z3834" s="140">
        <v>1816313202681.2732</v>
      </c>
      <c r="AA3834" s="140">
        <v>965354326370.59082</v>
      </c>
      <c r="AB3834" s="140">
        <v>837448846315.54773</v>
      </c>
      <c r="AC3834" s="140">
        <v>127905480055.04407</v>
      </c>
      <c r="AD3834" s="140">
        <v>850958876310.68237</v>
      </c>
      <c r="AE3834" s="140">
        <v>738210323154.21716</v>
      </c>
      <c r="AF3834" s="140">
        <v>112748553156.46561</v>
      </c>
      <c r="AG3834" s="140">
        <v>-267975370417.09299</v>
      </c>
      <c r="AH3834" s="140">
        <v>10573100</v>
      </c>
      <c r="AI3834" s="44"/>
      <c r="AK3834" s="44"/>
      <c r="AL3834" s="4"/>
    </row>
    <row r="3835" spans="1:38" x14ac:dyDescent="0.35">
      <c r="A3835" s="140" t="s">
        <v>210</v>
      </c>
      <c r="B3835" s="140" t="s">
        <v>211</v>
      </c>
      <c r="C3835" s="140" t="s">
        <v>282</v>
      </c>
      <c r="D3835" s="140" t="s">
        <v>7</v>
      </c>
      <c r="E3835" s="140" t="s">
        <v>535</v>
      </c>
      <c r="F3835" s="140">
        <v>2011</v>
      </c>
      <c r="G3835" s="140" t="s">
        <v>3170</v>
      </c>
      <c r="H3835" s="140">
        <v>2791356476413.4297</v>
      </c>
      <c r="I3835" s="140">
        <v>1252402582413.1418</v>
      </c>
      <c r="J3835" s="140">
        <v>70424355008.42984</v>
      </c>
      <c r="K3835" s="140">
        <v>66841827685.471085</v>
      </c>
      <c r="L3835" s="140">
        <v>6241298783.3244476</v>
      </c>
      <c r="M3835" s="140">
        <v>17567734515.155579</v>
      </c>
      <c r="N3835" s="140">
        <v>0</v>
      </c>
      <c r="O3835" s="140">
        <v>0</v>
      </c>
      <c r="P3835" s="140">
        <v>13011629065.569963</v>
      </c>
      <c r="Q3835" s="140">
        <v>30021165321.421093</v>
      </c>
      <c r="R3835" s="140">
        <v>18373829719.056145</v>
      </c>
      <c r="S3835" s="140">
        <v>11647335602.364948</v>
      </c>
      <c r="T3835" s="140">
        <v>3582527322.9587579</v>
      </c>
      <c r="U3835" s="140">
        <v>0</v>
      </c>
      <c r="V3835" s="140">
        <v>0</v>
      </c>
      <c r="W3835" s="140">
        <v>0</v>
      </c>
      <c r="X3835" s="140">
        <v>0</v>
      </c>
      <c r="Y3835" s="140">
        <v>3582527322.9587579</v>
      </c>
      <c r="Z3835" s="140">
        <v>1707589016529.8755</v>
      </c>
      <c r="AA3835" s="140">
        <v>898652393184.52637</v>
      </c>
      <c r="AB3835" s="140">
        <v>781620553160.35413</v>
      </c>
      <c r="AC3835" s="140">
        <v>117031840024.17209</v>
      </c>
      <c r="AD3835" s="140">
        <v>808936623345.34888</v>
      </c>
      <c r="AE3835" s="140">
        <v>703588501856.94727</v>
      </c>
      <c r="AF3835" s="140">
        <v>105348121488.40208</v>
      </c>
      <c r="AG3835" s="140">
        <v>-239059477538.01761</v>
      </c>
      <c r="AH3835" s="140">
        <v>10557560</v>
      </c>
      <c r="AI3835" s="44"/>
      <c r="AK3835" s="44"/>
      <c r="AL3835" s="4"/>
    </row>
    <row r="3836" spans="1:38" x14ac:dyDescent="0.35">
      <c r="A3836" s="140" t="s">
        <v>210</v>
      </c>
      <c r="B3836" s="140" t="s">
        <v>211</v>
      </c>
      <c r="C3836" s="140" t="s">
        <v>282</v>
      </c>
      <c r="D3836" s="140" t="s">
        <v>7</v>
      </c>
      <c r="E3836" s="140" t="s">
        <v>535</v>
      </c>
      <c r="F3836" s="140">
        <v>2012</v>
      </c>
      <c r="G3836" s="140" t="s">
        <v>3171</v>
      </c>
      <c r="H3836" s="140">
        <v>2508673103677.0547</v>
      </c>
      <c r="I3836" s="140">
        <v>1250925083873.9724</v>
      </c>
      <c r="J3836" s="140">
        <v>73377192039.447876</v>
      </c>
      <c r="K3836" s="140">
        <v>70488477729.852478</v>
      </c>
      <c r="L3836" s="140">
        <v>6381516072.3884678</v>
      </c>
      <c r="M3836" s="140">
        <v>18175417174.115005</v>
      </c>
      <c r="N3836" s="140">
        <v>0</v>
      </c>
      <c r="O3836" s="140">
        <v>1587871195.0253248</v>
      </c>
      <c r="P3836" s="140">
        <v>13344144961.875977</v>
      </c>
      <c r="Q3836" s="140">
        <v>30999528326.447704</v>
      </c>
      <c r="R3836" s="140">
        <v>19025417475.587521</v>
      </c>
      <c r="S3836" s="140">
        <v>11974110850.860184</v>
      </c>
      <c r="T3836" s="140">
        <v>2888714309.5953984</v>
      </c>
      <c r="U3836" s="140">
        <v>0</v>
      </c>
      <c r="V3836" s="140">
        <v>0</v>
      </c>
      <c r="W3836" s="140">
        <v>0</v>
      </c>
      <c r="X3836" s="140">
        <v>0</v>
      </c>
      <c r="Y3836" s="140">
        <v>2888714309.5953984</v>
      </c>
      <c r="Z3836" s="140">
        <v>1473088094467.083</v>
      </c>
      <c r="AA3836" s="140">
        <v>778915940818.7196</v>
      </c>
      <c r="AB3836" s="140">
        <v>675915552053.75598</v>
      </c>
      <c r="AC3836" s="140">
        <v>103000388764.96339</v>
      </c>
      <c r="AD3836" s="140">
        <v>694172153648.36353</v>
      </c>
      <c r="AE3836" s="140">
        <v>602377907377.78589</v>
      </c>
      <c r="AF3836" s="140">
        <v>91794246270.578964</v>
      </c>
      <c r="AG3836" s="140">
        <v>-288717266703.44879</v>
      </c>
      <c r="AH3836" s="140">
        <v>10514844</v>
      </c>
      <c r="AI3836" s="44"/>
      <c r="AK3836" s="44"/>
      <c r="AL3836" s="4"/>
    </row>
    <row r="3837" spans="1:38" x14ac:dyDescent="0.35">
      <c r="A3837" s="140" t="s">
        <v>210</v>
      </c>
      <c r="B3837" s="140" t="s">
        <v>211</v>
      </c>
      <c r="C3837" s="140" t="s">
        <v>282</v>
      </c>
      <c r="D3837" s="140" t="s">
        <v>7</v>
      </c>
      <c r="E3837" s="140" t="s">
        <v>535</v>
      </c>
      <c r="F3837" s="140">
        <v>2013</v>
      </c>
      <c r="G3837" s="140" t="s">
        <v>3172</v>
      </c>
      <c r="H3837" s="140">
        <v>2448404385168.4199</v>
      </c>
      <c r="I3837" s="140">
        <v>1247691964745.5</v>
      </c>
      <c r="J3837" s="140">
        <v>72346233959.209244</v>
      </c>
      <c r="K3837" s="140">
        <v>70261631792.246201</v>
      </c>
      <c r="L3837" s="140">
        <v>6351187489.2112865</v>
      </c>
      <c r="M3837" s="140">
        <v>18617108463.93531</v>
      </c>
      <c r="N3837" s="140">
        <v>0</v>
      </c>
      <c r="O3837" s="140">
        <v>1164601427.9564617</v>
      </c>
      <c r="P3837" s="140">
        <v>12853355961.007046</v>
      </c>
      <c r="Q3837" s="140">
        <v>31275378450.136093</v>
      </c>
      <c r="R3837" s="140">
        <v>19713724746.756855</v>
      </c>
      <c r="S3837" s="140">
        <v>11561653703.379236</v>
      </c>
      <c r="T3837" s="140">
        <v>2084602166.9630432</v>
      </c>
      <c r="U3837" s="140">
        <v>0</v>
      </c>
      <c r="V3837" s="140">
        <v>0</v>
      </c>
      <c r="W3837" s="140">
        <v>0</v>
      </c>
      <c r="X3837" s="140">
        <v>0</v>
      </c>
      <c r="Y3837" s="140">
        <v>2084602166.9630432</v>
      </c>
      <c r="Z3837" s="140">
        <v>1413332659548.1763</v>
      </c>
      <c r="AA3837" s="140">
        <v>745215307591.69409</v>
      </c>
      <c r="AB3837" s="140">
        <v>650169400400.53003</v>
      </c>
      <c r="AC3837" s="140">
        <v>95045907191.163269</v>
      </c>
      <c r="AD3837" s="140">
        <v>668117351956.48218</v>
      </c>
      <c r="AE3837" s="140">
        <v>582904636678.15479</v>
      </c>
      <c r="AF3837" s="140">
        <v>85212715278.326477</v>
      </c>
      <c r="AG3837" s="140">
        <v>-284966473084.46564</v>
      </c>
      <c r="AH3837" s="140">
        <v>10457295</v>
      </c>
      <c r="AI3837" s="44"/>
      <c r="AK3837" s="44"/>
      <c r="AL3837" s="4"/>
    </row>
    <row r="3838" spans="1:38" x14ac:dyDescent="0.35">
      <c r="A3838" s="140" t="s">
        <v>210</v>
      </c>
      <c r="B3838" s="140" t="s">
        <v>211</v>
      </c>
      <c r="C3838" s="140" t="s">
        <v>282</v>
      </c>
      <c r="D3838" s="140" t="s">
        <v>7</v>
      </c>
      <c r="E3838" s="140" t="s">
        <v>535</v>
      </c>
      <c r="F3838" s="140">
        <v>2014</v>
      </c>
      <c r="G3838" s="140" t="s">
        <v>3173</v>
      </c>
      <c r="H3838" s="140">
        <v>2426405034335.231</v>
      </c>
      <c r="I3838" s="140">
        <v>1245669954819.6631</v>
      </c>
      <c r="J3838" s="140">
        <v>75276964187.893463</v>
      </c>
      <c r="K3838" s="140">
        <v>73124319399.432343</v>
      </c>
      <c r="L3838" s="140">
        <v>6645590496.3293257</v>
      </c>
      <c r="M3838" s="140">
        <v>19567863085.64016</v>
      </c>
      <c r="N3838" s="140">
        <v>0</v>
      </c>
      <c r="O3838" s="140">
        <v>1647741282.7145267</v>
      </c>
      <c r="P3838" s="140">
        <v>12997141994.920799</v>
      </c>
      <c r="Q3838" s="140">
        <v>32265982539.82753</v>
      </c>
      <c r="R3838" s="140">
        <v>20598233356.200974</v>
      </c>
      <c r="S3838" s="140">
        <v>11667749183.626556</v>
      </c>
      <c r="T3838" s="140">
        <v>2152644788.4611387</v>
      </c>
      <c r="U3838" s="140">
        <v>0</v>
      </c>
      <c r="V3838" s="140">
        <v>0</v>
      </c>
      <c r="W3838" s="140">
        <v>0</v>
      </c>
      <c r="X3838" s="140">
        <v>0</v>
      </c>
      <c r="Y3838" s="140">
        <v>2152644788.4611387</v>
      </c>
      <c r="Z3838" s="140">
        <v>1367035229401.6943</v>
      </c>
      <c r="AA3838" s="140">
        <v>723132046012.08936</v>
      </c>
      <c r="AB3838" s="140">
        <v>631305143169.73389</v>
      </c>
      <c r="AC3838" s="140">
        <v>91826902842.355743</v>
      </c>
      <c r="AD3838" s="140">
        <v>643903183389.60498</v>
      </c>
      <c r="AE3838" s="140">
        <v>562137155473.85022</v>
      </c>
      <c r="AF3838" s="140">
        <v>81766027915.754044</v>
      </c>
      <c r="AG3838" s="140">
        <v>-261577114074.0195</v>
      </c>
      <c r="AH3838" s="140">
        <v>10401062</v>
      </c>
      <c r="AI3838" s="44"/>
      <c r="AK3838" s="44"/>
      <c r="AL3838" s="4"/>
    </row>
    <row r="3839" spans="1:38" x14ac:dyDescent="0.35">
      <c r="A3839" s="140" t="s">
        <v>210</v>
      </c>
      <c r="B3839" s="140" t="s">
        <v>211</v>
      </c>
      <c r="C3839" s="140" t="s">
        <v>282</v>
      </c>
      <c r="D3839" s="140" t="s">
        <v>7</v>
      </c>
      <c r="E3839" s="140" t="s">
        <v>535</v>
      </c>
      <c r="F3839" s="140">
        <v>2015</v>
      </c>
      <c r="G3839" s="140" t="s">
        <v>3174</v>
      </c>
      <c r="H3839" s="140">
        <v>2441487707329.1343</v>
      </c>
      <c r="I3839" s="140">
        <v>1246129906235.1931</v>
      </c>
      <c r="J3839" s="140">
        <v>74467853102.695251</v>
      </c>
      <c r="K3839" s="140">
        <v>73113129889.306213</v>
      </c>
      <c r="L3839" s="140">
        <v>6997593648.0854626</v>
      </c>
      <c r="M3839" s="140">
        <v>20379167271.944393</v>
      </c>
      <c r="N3839" s="140">
        <v>0</v>
      </c>
      <c r="O3839" s="140">
        <v>0</v>
      </c>
      <c r="P3839" s="140">
        <v>13278706149.532881</v>
      </c>
      <c r="Q3839" s="140">
        <v>32457662819.743469</v>
      </c>
      <c r="R3839" s="140">
        <v>20767357896.155476</v>
      </c>
      <c r="S3839" s="140">
        <v>11690304923.587996</v>
      </c>
      <c r="T3839" s="140">
        <v>1354723213.389046</v>
      </c>
      <c r="U3839" s="140">
        <v>0</v>
      </c>
      <c r="V3839" s="140">
        <v>0</v>
      </c>
      <c r="W3839" s="140">
        <v>0</v>
      </c>
      <c r="X3839" s="140">
        <v>0</v>
      </c>
      <c r="Y3839" s="140">
        <v>1354723213.389046</v>
      </c>
      <c r="Z3839" s="140">
        <v>1395204095531.1121</v>
      </c>
      <c r="AA3839" s="140">
        <v>734691031207.90955</v>
      </c>
      <c r="AB3839" s="140">
        <v>643114935733.88416</v>
      </c>
      <c r="AC3839" s="140">
        <v>91576095474.026688</v>
      </c>
      <c r="AD3839" s="140">
        <v>660513064323.2002</v>
      </c>
      <c r="AE3839" s="140">
        <v>578182935233.62146</v>
      </c>
      <c r="AF3839" s="140">
        <v>82330129089.579453</v>
      </c>
      <c r="AG3839" s="140">
        <v>-274314147539.86597</v>
      </c>
      <c r="AH3839" s="140">
        <v>10358076</v>
      </c>
      <c r="AI3839" s="44"/>
      <c r="AK3839" s="44"/>
      <c r="AL3839" s="4"/>
    </row>
    <row r="3840" spans="1:38" x14ac:dyDescent="0.35">
      <c r="A3840" s="140" t="s">
        <v>210</v>
      </c>
      <c r="B3840" s="140" t="s">
        <v>211</v>
      </c>
      <c r="C3840" s="140" t="s">
        <v>282</v>
      </c>
      <c r="D3840" s="140" t="s">
        <v>7</v>
      </c>
      <c r="E3840" s="140" t="s">
        <v>535</v>
      </c>
      <c r="F3840" s="140">
        <v>2016</v>
      </c>
      <c r="G3840" s="140" t="s">
        <v>3175</v>
      </c>
      <c r="H3840" s="140">
        <v>2501734861986.3579</v>
      </c>
      <c r="I3840" s="140">
        <v>1243358509831.0862</v>
      </c>
      <c r="J3840" s="140">
        <v>75922700711.630768</v>
      </c>
      <c r="K3840" s="140">
        <v>75852545627.593842</v>
      </c>
      <c r="L3840" s="140">
        <v>7221874608.8176575</v>
      </c>
      <c r="M3840" s="140">
        <v>21241734421.07539</v>
      </c>
      <c r="N3840" s="140">
        <v>0</v>
      </c>
      <c r="O3840" s="140">
        <v>846484299.68683481</v>
      </c>
      <c r="P3840" s="140">
        <v>12482869891.016674</v>
      </c>
      <c r="Q3840" s="140">
        <v>34059582406.997284</v>
      </c>
      <c r="R3840" s="140">
        <v>22926416342.372658</v>
      </c>
      <c r="S3840" s="140">
        <v>11133166064.624628</v>
      </c>
      <c r="T3840" s="140">
        <v>70155084.036923006</v>
      </c>
      <c r="U3840" s="140">
        <v>0</v>
      </c>
      <c r="V3840" s="140">
        <v>0</v>
      </c>
      <c r="W3840" s="140">
        <v>0</v>
      </c>
      <c r="X3840" s="140">
        <v>0</v>
      </c>
      <c r="Y3840" s="140">
        <v>70155084.036923006</v>
      </c>
      <c r="Z3840" s="140">
        <v>1436824863242.5737</v>
      </c>
      <c r="AA3840" s="140">
        <v>753654231450.88623</v>
      </c>
      <c r="AB3840" s="140">
        <v>659753731487.255</v>
      </c>
      <c r="AC3840" s="140">
        <v>93900499963.631546</v>
      </c>
      <c r="AD3840" s="140">
        <v>683170631791.68982</v>
      </c>
      <c r="AE3840" s="140">
        <v>598051937822.15784</v>
      </c>
      <c r="AF3840" s="140">
        <v>85118693969.530319</v>
      </c>
      <c r="AG3840" s="140">
        <v>-254371211798.93292</v>
      </c>
      <c r="AH3840" s="140">
        <v>10325452</v>
      </c>
      <c r="AI3840" s="44"/>
      <c r="AK3840" s="44"/>
      <c r="AL3840" s="4"/>
    </row>
    <row r="3841" spans="1:38" x14ac:dyDescent="0.35">
      <c r="A3841" s="140" t="s">
        <v>210</v>
      </c>
      <c r="B3841" s="140" t="s">
        <v>211</v>
      </c>
      <c r="C3841" s="140" t="s">
        <v>282</v>
      </c>
      <c r="D3841" s="140" t="s">
        <v>7</v>
      </c>
      <c r="E3841" s="140" t="s">
        <v>535</v>
      </c>
      <c r="F3841" s="140">
        <v>2017</v>
      </c>
      <c r="G3841" s="140" t="s">
        <v>3176</v>
      </c>
      <c r="H3841" s="140">
        <v>2512823636516.0542</v>
      </c>
      <c r="I3841" s="140">
        <v>1241634632162.9033</v>
      </c>
      <c r="J3841" s="140">
        <v>78178707481.018204</v>
      </c>
      <c r="K3841" s="140">
        <v>77871651472.164719</v>
      </c>
      <c r="L3841" s="140">
        <v>7278234204.2506399</v>
      </c>
      <c r="M3841" s="140">
        <v>24033581928.217327</v>
      </c>
      <c r="N3841" s="140">
        <v>0</v>
      </c>
      <c r="O3841" s="140">
        <v>826003432.61281633</v>
      </c>
      <c r="P3841" s="140">
        <v>11795869947.526863</v>
      </c>
      <c r="Q3841" s="140">
        <v>33937961959.557076</v>
      </c>
      <c r="R3841" s="140">
        <v>23234198980.598606</v>
      </c>
      <c r="S3841" s="140">
        <v>10703762978.958467</v>
      </c>
      <c r="T3841" s="140">
        <v>307056008.85348213</v>
      </c>
      <c r="U3841" s="140">
        <v>0</v>
      </c>
      <c r="V3841" s="140">
        <v>0</v>
      </c>
      <c r="W3841" s="140">
        <v>0</v>
      </c>
      <c r="X3841" s="140">
        <v>0</v>
      </c>
      <c r="Y3841" s="140">
        <v>307056008.85348213</v>
      </c>
      <c r="Z3841" s="140">
        <v>1484206122337.7576</v>
      </c>
      <c r="AA3841" s="140">
        <v>779126944948.70935</v>
      </c>
      <c r="AB3841" s="140">
        <v>685124822891.87708</v>
      </c>
      <c r="AC3841" s="140">
        <v>94002122056.832977</v>
      </c>
      <c r="AD3841" s="140">
        <v>705079177389.04834</v>
      </c>
      <c r="AE3841" s="140">
        <v>620010961840.40051</v>
      </c>
      <c r="AF3841" s="140">
        <v>85068215548.648514</v>
      </c>
      <c r="AG3841" s="140">
        <v>-291195825465.62433</v>
      </c>
      <c r="AH3841" s="140">
        <v>10300300</v>
      </c>
      <c r="AI3841" s="44"/>
      <c r="AK3841" s="44"/>
      <c r="AL3841" s="4"/>
    </row>
    <row r="3842" spans="1:38" x14ac:dyDescent="0.35">
      <c r="A3842" s="140" t="s">
        <v>210</v>
      </c>
      <c r="B3842" s="140" t="s">
        <v>211</v>
      </c>
      <c r="C3842" s="140" t="s">
        <v>282</v>
      </c>
      <c r="D3842" s="140" t="s">
        <v>7</v>
      </c>
      <c r="E3842" s="140" t="s">
        <v>535</v>
      </c>
      <c r="F3842" s="140">
        <v>2018</v>
      </c>
      <c r="G3842" s="140" t="s">
        <v>3177</v>
      </c>
      <c r="H3842" s="140">
        <v>2581702883572.5171</v>
      </c>
      <c r="I3842" s="140">
        <v>1254239128235.094</v>
      </c>
      <c r="J3842" s="140">
        <v>78758089889.888107</v>
      </c>
      <c r="K3842" s="140">
        <v>78393728707.076874</v>
      </c>
      <c r="L3842" s="140">
        <v>7336806424.2247868</v>
      </c>
      <c r="M3842" s="140">
        <v>24883952924.210159</v>
      </c>
      <c r="N3842" s="140">
        <v>0</v>
      </c>
      <c r="O3842" s="140">
        <v>810655419.14474225</v>
      </c>
      <c r="P3842" s="140">
        <v>11158451068.165689</v>
      </c>
      <c r="Q3842" s="140">
        <v>34203862871.331493</v>
      </c>
      <c r="R3842" s="140">
        <v>23930655450.328442</v>
      </c>
      <c r="S3842" s="140">
        <v>10273207421.003052</v>
      </c>
      <c r="T3842" s="140">
        <v>364361182.81122679</v>
      </c>
      <c r="U3842" s="140">
        <v>0</v>
      </c>
      <c r="V3842" s="140">
        <v>0</v>
      </c>
      <c r="W3842" s="140">
        <v>0</v>
      </c>
      <c r="X3842" s="140">
        <v>0</v>
      </c>
      <c r="Y3842" s="140">
        <v>364361182.81122679</v>
      </c>
      <c r="Z3842" s="140">
        <v>1510918465447.5361</v>
      </c>
      <c r="AA3842" s="140">
        <v>794286319668.85461</v>
      </c>
      <c r="AB3842" s="140">
        <v>698455210176.80847</v>
      </c>
      <c r="AC3842" s="140">
        <v>95831109492.047928</v>
      </c>
      <c r="AD3842" s="140">
        <v>716632145778.67908</v>
      </c>
      <c r="AE3842" s="140">
        <v>630170057830.00586</v>
      </c>
      <c r="AF3842" s="140">
        <v>86462087948.674927</v>
      </c>
      <c r="AG3842" s="140">
        <v>-262212800000</v>
      </c>
      <c r="AH3842" s="140">
        <v>10283822</v>
      </c>
      <c r="AI3842" s="44"/>
      <c r="AK3842" s="44"/>
      <c r="AL3842" s="4"/>
    </row>
    <row r="3843" spans="1:38" x14ac:dyDescent="0.35">
      <c r="A3843" s="140" t="s">
        <v>202</v>
      </c>
      <c r="B3843" s="140" t="s">
        <v>203</v>
      </c>
      <c r="C3843" s="140" t="s">
        <v>6</v>
      </c>
      <c r="D3843" s="140" t="s">
        <v>11</v>
      </c>
      <c r="E3843" s="140" t="s">
        <v>535</v>
      </c>
      <c r="F3843" s="140">
        <v>1995</v>
      </c>
      <c r="G3843" s="140" t="s">
        <v>3178</v>
      </c>
      <c r="H3843" s="140">
        <v>236738244045.08356</v>
      </c>
      <c r="I3843" s="140">
        <v>56343565871.024246</v>
      </c>
      <c r="J3843" s="140">
        <v>58054210350.630348</v>
      </c>
      <c r="K3843" s="140">
        <v>58054210350.630348</v>
      </c>
      <c r="L3843" s="140">
        <v>11087242597.692026</v>
      </c>
      <c r="M3843" s="140">
        <v>11186433854.724165</v>
      </c>
      <c r="N3843" s="140">
        <v>0</v>
      </c>
      <c r="O3843" s="140">
        <v>0</v>
      </c>
      <c r="P3843" s="140">
        <v>1368831180.4069488</v>
      </c>
      <c r="Q3843" s="140">
        <v>34411702717.807205</v>
      </c>
      <c r="R3843" s="140">
        <v>22533709084.471252</v>
      </c>
      <c r="S3843" s="140">
        <v>11877993633.335951</v>
      </c>
      <c r="T3843" s="140">
        <v>0</v>
      </c>
      <c r="U3843" s="140">
        <v>0</v>
      </c>
      <c r="V3843" s="140">
        <v>0</v>
      </c>
      <c r="W3843" s="140">
        <v>0</v>
      </c>
      <c r="X3843" s="140">
        <v>0</v>
      </c>
      <c r="Y3843" s="140">
        <v>0</v>
      </c>
      <c r="Z3843" s="140">
        <v>149785216663.57889</v>
      </c>
      <c r="AA3843" s="140">
        <v>93165653105.024582</v>
      </c>
      <c r="AB3843" s="140">
        <v>68129008189.279366</v>
      </c>
      <c r="AC3843" s="140">
        <v>25036644915.745209</v>
      </c>
      <c r="AD3843" s="140">
        <v>56619563558.554321</v>
      </c>
      <c r="AE3843" s="140">
        <v>41404043022.225449</v>
      </c>
      <c r="AF3843" s="140">
        <v>15215520536.32889</v>
      </c>
      <c r="AG3843" s="140">
        <v>-27444748840.149879</v>
      </c>
      <c r="AH3843" s="140">
        <v>4776843</v>
      </c>
      <c r="AI3843" s="44"/>
      <c r="AK3843" s="44"/>
      <c r="AL3843" s="4"/>
    </row>
    <row r="3844" spans="1:38" x14ac:dyDescent="0.35">
      <c r="A3844" s="140" t="s">
        <v>202</v>
      </c>
      <c r="B3844" s="140" t="s">
        <v>203</v>
      </c>
      <c r="C3844" s="140" t="s">
        <v>6</v>
      </c>
      <c r="D3844" s="140" t="s">
        <v>11</v>
      </c>
      <c r="E3844" s="140" t="s">
        <v>535</v>
      </c>
      <c r="F3844" s="140">
        <v>1996</v>
      </c>
      <c r="G3844" s="140" t="s">
        <v>3179</v>
      </c>
      <c r="H3844" s="140">
        <v>241429429939.32068</v>
      </c>
      <c r="I3844" s="140">
        <v>58883593338.52858</v>
      </c>
      <c r="J3844" s="140">
        <v>59909983542.619591</v>
      </c>
      <c r="K3844" s="140">
        <v>59909983542.619591</v>
      </c>
      <c r="L3844" s="140">
        <v>11368016017.947536</v>
      </c>
      <c r="M3844" s="140">
        <v>10900754682.384041</v>
      </c>
      <c r="N3844" s="140">
        <v>0</v>
      </c>
      <c r="O3844" s="140">
        <v>0</v>
      </c>
      <c r="P3844" s="140">
        <v>1247781640.9558117</v>
      </c>
      <c r="Q3844" s="140">
        <v>36393431201.332207</v>
      </c>
      <c r="R3844" s="140">
        <v>24212586994.714565</v>
      </c>
      <c r="S3844" s="140">
        <v>12180844206.617641</v>
      </c>
      <c r="T3844" s="140">
        <v>0</v>
      </c>
      <c r="U3844" s="140">
        <v>0</v>
      </c>
      <c r="V3844" s="140">
        <v>0</v>
      </c>
      <c r="W3844" s="140">
        <v>0</v>
      </c>
      <c r="X3844" s="140">
        <v>0</v>
      </c>
      <c r="Y3844" s="140">
        <v>0</v>
      </c>
      <c r="Z3844" s="140">
        <v>151309959736.00787</v>
      </c>
      <c r="AA3844" s="140">
        <v>91715378942.044998</v>
      </c>
      <c r="AB3844" s="140">
        <v>66685896988.761475</v>
      </c>
      <c r="AC3844" s="140">
        <v>25029481953.283318</v>
      </c>
      <c r="AD3844" s="140">
        <v>59594580793.963074</v>
      </c>
      <c r="AE3844" s="140">
        <v>43330988998.321709</v>
      </c>
      <c r="AF3844" s="140">
        <v>16263591795.641413</v>
      </c>
      <c r="AG3844" s="140">
        <v>-28674106677.835369</v>
      </c>
      <c r="AH3844" s="140">
        <v>4887632</v>
      </c>
      <c r="AI3844" s="44"/>
      <c r="AK3844" s="44"/>
      <c r="AL3844" s="4"/>
    </row>
    <row r="3845" spans="1:38" x14ac:dyDescent="0.35">
      <c r="A3845" s="140" t="s">
        <v>202</v>
      </c>
      <c r="B3845" s="140" t="s">
        <v>203</v>
      </c>
      <c r="C3845" s="140" t="s">
        <v>6</v>
      </c>
      <c r="D3845" s="140" t="s">
        <v>11</v>
      </c>
      <c r="E3845" s="140" t="s">
        <v>535</v>
      </c>
      <c r="F3845" s="140">
        <v>1997</v>
      </c>
      <c r="G3845" s="140" t="s">
        <v>3180</v>
      </c>
      <c r="H3845" s="140">
        <v>275996128700.40729</v>
      </c>
      <c r="I3845" s="140">
        <v>61317345871.950119</v>
      </c>
      <c r="J3845" s="140">
        <v>62048186758.735428</v>
      </c>
      <c r="K3845" s="140">
        <v>62048186758.735428</v>
      </c>
      <c r="L3845" s="140">
        <v>11315874907.644449</v>
      </c>
      <c r="M3845" s="140">
        <v>11176447363.40193</v>
      </c>
      <c r="N3845" s="140">
        <v>0</v>
      </c>
      <c r="O3845" s="140">
        <v>0</v>
      </c>
      <c r="P3845" s="140">
        <v>1372894669.7137675</v>
      </c>
      <c r="Q3845" s="140">
        <v>38182969817.975281</v>
      </c>
      <c r="R3845" s="140">
        <v>25320384483.187366</v>
      </c>
      <c r="S3845" s="140">
        <v>12862585334.787918</v>
      </c>
      <c r="T3845" s="140">
        <v>0</v>
      </c>
      <c r="U3845" s="140">
        <v>0</v>
      </c>
      <c r="V3845" s="140">
        <v>0</v>
      </c>
      <c r="W3845" s="140">
        <v>0</v>
      </c>
      <c r="X3845" s="140">
        <v>0</v>
      </c>
      <c r="Y3845" s="140">
        <v>0</v>
      </c>
      <c r="Z3845" s="140">
        <v>181675811740.39645</v>
      </c>
      <c r="AA3845" s="140">
        <v>110143708668.15459</v>
      </c>
      <c r="AB3845" s="140">
        <v>78337604417.991913</v>
      </c>
      <c r="AC3845" s="140">
        <v>31806104250.162678</v>
      </c>
      <c r="AD3845" s="140">
        <v>71532103072.241852</v>
      </c>
      <c r="AE3845" s="140">
        <v>50875839041.730789</v>
      </c>
      <c r="AF3845" s="140">
        <v>20656264030.511169</v>
      </c>
      <c r="AG3845" s="140">
        <v>-29045215670.674709</v>
      </c>
      <c r="AH3845" s="140">
        <v>4998100</v>
      </c>
      <c r="AI3845" s="44"/>
      <c r="AK3845" s="44"/>
      <c r="AL3845" s="4"/>
    </row>
    <row r="3846" spans="1:38" x14ac:dyDescent="0.35">
      <c r="A3846" s="140" t="s">
        <v>202</v>
      </c>
      <c r="B3846" s="140" t="s">
        <v>203</v>
      </c>
      <c r="C3846" s="140" t="s">
        <v>6</v>
      </c>
      <c r="D3846" s="140" t="s">
        <v>11</v>
      </c>
      <c r="E3846" s="140" t="s">
        <v>535</v>
      </c>
      <c r="F3846" s="140">
        <v>1998</v>
      </c>
      <c r="G3846" s="140" t="s">
        <v>3181</v>
      </c>
      <c r="H3846" s="140">
        <v>282898342156.7804</v>
      </c>
      <c r="I3846" s="140">
        <v>63045790623.190323</v>
      </c>
      <c r="J3846" s="140">
        <v>62712106186.319214</v>
      </c>
      <c r="K3846" s="140">
        <v>62712106186.319214</v>
      </c>
      <c r="L3846" s="140">
        <v>10977402500.596403</v>
      </c>
      <c r="M3846" s="140">
        <v>11104429727.16818</v>
      </c>
      <c r="N3846" s="140">
        <v>0</v>
      </c>
      <c r="O3846" s="140">
        <v>0</v>
      </c>
      <c r="P3846" s="140">
        <v>1458934063.3685682</v>
      </c>
      <c r="Q3846" s="140">
        <v>39171339895.186058</v>
      </c>
      <c r="R3846" s="140">
        <v>25998807620.400223</v>
      </c>
      <c r="S3846" s="140">
        <v>13172532274.785835</v>
      </c>
      <c r="T3846" s="140">
        <v>0</v>
      </c>
      <c r="U3846" s="140">
        <v>0</v>
      </c>
      <c r="V3846" s="140">
        <v>0</v>
      </c>
      <c r="W3846" s="140">
        <v>0</v>
      </c>
      <c r="X3846" s="140">
        <v>0</v>
      </c>
      <c r="Y3846" s="140">
        <v>0</v>
      </c>
      <c r="Z3846" s="140">
        <v>189510724538.78323</v>
      </c>
      <c r="AA3846" s="140">
        <v>108968233871.45161</v>
      </c>
      <c r="AB3846" s="140">
        <v>78093809956.076614</v>
      </c>
      <c r="AC3846" s="140">
        <v>30874423915.374783</v>
      </c>
      <c r="AD3846" s="140">
        <v>80542490667.331863</v>
      </c>
      <c r="AE3846" s="140">
        <v>57722051061.08049</v>
      </c>
      <c r="AF3846" s="140">
        <v>22820439606.251369</v>
      </c>
      <c r="AG3846" s="140">
        <v>-32370279191.512337</v>
      </c>
      <c r="AH3846" s="140">
        <v>5107839</v>
      </c>
      <c r="AI3846" s="44"/>
      <c r="AK3846" s="44"/>
      <c r="AL3846" s="4"/>
    </row>
    <row r="3847" spans="1:38" x14ac:dyDescent="0.35">
      <c r="A3847" s="140" t="s">
        <v>202</v>
      </c>
      <c r="B3847" s="140" t="s">
        <v>203</v>
      </c>
      <c r="C3847" s="140" t="s">
        <v>6</v>
      </c>
      <c r="D3847" s="140" t="s">
        <v>11</v>
      </c>
      <c r="E3847" s="140" t="s">
        <v>535</v>
      </c>
      <c r="F3847" s="140">
        <v>1999</v>
      </c>
      <c r="G3847" s="140" t="s">
        <v>3182</v>
      </c>
      <c r="H3847" s="140">
        <v>283165488577.13037</v>
      </c>
      <c r="I3847" s="140">
        <v>64294106998.676941</v>
      </c>
      <c r="J3847" s="140">
        <v>62247250533.535019</v>
      </c>
      <c r="K3847" s="140">
        <v>62247250533.535019</v>
      </c>
      <c r="L3847" s="140">
        <v>10717560094.846355</v>
      </c>
      <c r="M3847" s="140">
        <v>11338701617.018511</v>
      </c>
      <c r="N3847" s="140">
        <v>0</v>
      </c>
      <c r="O3847" s="140">
        <v>0</v>
      </c>
      <c r="P3847" s="140">
        <v>1473127690.5887938</v>
      </c>
      <c r="Q3847" s="140">
        <v>38717861131.081367</v>
      </c>
      <c r="R3847" s="140">
        <v>25720953196.344364</v>
      </c>
      <c r="S3847" s="140">
        <v>12996907934.737005</v>
      </c>
      <c r="T3847" s="140">
        <v>0</v>
      </c>
      <c r="U3847" s="140">
        <v>0</v>
      </c>
      <c r="V3847" s="140">
        <v>0</v>
      </c>
      <c r="W3847" s="140">
        <v>0</v>
      </c>
      <c r="X3847" s="140">
        <v>0</v>
      </c>
      <c r="Y3847" s="140">
        <v>0</v>
      </c>
      <c r="Z3847" s="140">
        <v>190239484817.0831</v>
      </c>
      <c r="AA3847" s="140">
        <v>109361293697.89603</v>
      </c>
      <c r="AB3847" s="140">
        <v>79191352775.352188</v>
      </c>
      <c r="AC3847" s="140">
        <v>30169940922.544048</v>
      </c>
      <c r="AD3847" s="140">
        <v>80878191119.187073</v>
      </c>
      <c r="AE3847" s="140">
        <v>58565998519.045708</v>
      </c>
      <c r="AF3847" s="140">
        <v>22312192600.141369</v>
      </c>
      <c r="AG3847" s="140">
        <v>-33615353772.164703</v>
      </c>
      <c r="AH3847" s="140">
        <v>5216349</v>
      </c>
      <c r="AI3847" s="44"/>
      <c r="AK3847" s="44"/>
      <c r="AL3847" s="4"/>
    </row>
    <row r="3848" spans="1:38" x14ac:dyDescent="0.35">
      <c r="A3848" s="140" t="s">
        <v>202</v>
      </c>
      <c r="B3848" s="140" t="s">
        <v>203</v>
      </c>
      <c r="C3848" s="140" t="s">
        <v>6</v>
      </c>
      <c r="D3848" s="140" t="s">
        <v>11</v>
      </c>
      <c r="E3848" s="140" t="s">
        <v>535</v>
      </c>
      <c r="F3848" s="140">
        <v>2000</v>
      </c>
      <c r="G3848" s="140" t="s">
        <v>3183</v>
      </c>
      <c r="H3848" s="140">
        <v>299649924114.45874</v>
      </c>
      <c r="I3848" s="140">
        <v>65504443462.749619</v>
      </c>
      <c r="J3848" s="140">
        <v>67791609064.562729</v>
      </c>
      <c r="K3848" s="140">
        <v>67791609064.562729</v>
      </c>
      <c r="L3848" s="140">
        <v>9583877079.7739449</v>
      </c>
      <c r="M3848" s="140">
        <v>17218544801.93993</v>
      </c>
      <c r="N3848" s="140">
        <v>0</v>
      </c>
      <c r="O3848" s="140">
        <v>0</v>
      </c>
      <c r="P3848" s="140">
        <v>1501441568.3817327</v>
      </c>
      <c r="Q3848" s="140">
        <v>39487745614.467125</v>
      </c>
      <c r="R3848" s="140">
        <v>26681165073.923008</v>
      </c>
      <c r="S3848" s="140">
        <v>12806580540.544119</v>
      </c>
      <c r="T3848" s="140">
        <v>0</v>
      </c>
      <c r="U3848" s="140">
        <v>0</v>
      </c>
      <c r="V3848" s="140">
        <v>0</v>
      </c>
      <c r="W3848" s="140">
        <v>0</v>
      </c>
      <c r="X3848" s="140">
        <v>0</v>
      </c>
      <c r="Y3848" s="140">
        <v>0</v>
      </c>
      <c r="Z3848" s="140">
        <v>200361308748.01855</v>
      </c>
      <c r="AA3848" s="140">
        <v>115354030670.33151</v>
      </c>
      <c r="AB3848" s="140">
        <v>86300764989.94072</v>
      </c>
      <c r="AC3848" s="140">
        <v>29053265680.390774</v>
      </c>
      <c r="AD3848" s="140">
        <v>85007278077.687241</v>
      </c>
      <c r="AE3848" s="140">
        <v>63597197992.873222</v>
      </c>
      <c r="AF3848" s="140">
        <v>21410080084.814026</v>
      </c>
      <c r="AG3848" s="140">
        <v>-34007437160.872192</v>
      </c>
      <c r="AH3848" s="140">
        <v>5323201</v>
      </c>
      <c r="AI3848" s="44"/>
      <c r="AK3848" s="44"/>
      <c r="AL3848" s="4"/>
    </row>
    <row r="3849" spans="1:38" x14ac:dyDescent="0.35">
      <c r="A3849" s="140" t="s">
        <v>202</v>
      </c>
      <c r="B3849" s="140" t="s">
        <v>203</v>
      </c>
      <c r="C3849" s="140" t="s">
        <v>6</v>
      </c>
      <c r="D3849" s="140" t="s">
        <v>11</v>
      </c>
      <c r="E3849" s="140" t="s">
        <v>535</v>
      </c>
      <c r="F3849" s="140">
        <v>2001</v>
      </c>
      <c r="G3849" s="140" t="s">
        <v>3184</v>
      </c>
      <c r="H3849" s="140">
        <v>297621276120.25159</v>
      </c>
      <c r="I3849" s="140">
        <v>66506637397.006325</v>
      </c>
      <c r="J3849" s="140">
        <v>64086709284.34288</v>
      </c>
      <c r="K3849" s="140">
        <v>64086709284.34288</v>
      </c>
      <c r="L3849" s="140">
        <v>8959941980.4757252</v>
      </c>
      <c r="M3849" s="140">
        <v>17560340749.997173</v>
      </c>
      <c r="N3849" s="140">
        <v>0</v>
      </c>
      <c r="O3849" s="140">
        <v>0</v>
      </c>
      <c r="P3849" s="140">
        <v>1558129866.4254606</v>
      </c>
      <c r="Q3849" s="140">
        <v>36008296687.444519</v>
      </c>
      <c r="R3849" s="140">
        <v>23141083603.995449</v>
      </c>
      <c r="S3849" s="140">
        <v>12867213083.44907</v>
      </c>
      <c r="T3849" s="140">
        <v>0</v>
      </c>
      <c r="U3849" s="140">
        <v>0</v>
      </c>
      <c r="V3849" s="140">
        <v>0</v>
      </c>
      <c r="W3849" s="140">
        <v>0</v>
      </c>
      <c r="X3849" s="140">
        <v>0</v>
      </c>
      <c r="Y3849" s="140">
        <v>0</v>
      </c>
      <c r="Z3849" s="140">
        <v>199253541759.45361</v>
      </c>
      <c r="AA3849" s="140">
        <v>114775746175.48178</v>
      </c>
      <c r="AB3849" s="140">
        <v>78293947293.896179</v>
      </c>
      <c r="AC3849" s="140">
        <v>36481798881.585609</v>
      </c>
      <c r="AD3849" s="140">
        <v>84477795583.971817</v>
      </c>
      <c r="AE3849" s="140">
        <v>57626286871.127548</v>
      </c>
      <c r="AF3849" s="140">
        <v>26851508712.84428</v>
      </c>
      <c r="AG3849" s="140">
        <v>-32225612320.551254</v>
      </c>
      <c r="AH3849" s="140">
        <v>5428444</v>
      </c>
      <c r="AI3849" s="44"/>
      <c r="AK3849" s="44"/>
      <c r="AL3849" s="4"/>
    </row>
    <row r="3850" spans="1:38" x14ac:dyDescent="0.35">
      <c r="A3850" s="140" t="s">
        <v>202</v>
      </c>
      <c r="B3850" s="140" t="s">
        <v>203</v>
      </c>
      <c r="C3850" s="140" t="s">
        <v>6</v>
      </c>
      <c r="D3850" s="140" t="s">
        <v>11</v>
      </c>
      <c r="E3850" s="140" t="s">
        <v>535</v>
      </c>
      <c r="F3850" s="140">
        <v>2002</v>
      </c>
      <c r="G3850" s="140" t="s">
        <v>3185</v>
      </c>
      <c r="H3850" s="140">
        <v>264130451878.28186</v>
      </c>
      <c r="I3850" s="140">
        <v>67434634112.561928</v>
      </c>
      <c r="J3850" s="140">
        <v>62534085026.097397</v>
      </c>
      <c r="K3850" s="140">
        <v>62534085026.097397</v>
      </c>
      <c r="L3850" s="140">
        <v>8913030227.343729</v>
      </c>
      <c r="M3850" s="140">
        <v>17446622183.331219</v>
      </c>
      <c r="N3850" s="140">
        <v>0</v>
      </c>
      <c r="O3850" s="140">
        <v>0</v>
      </c>
      <c r="P3850" s="140">
        <v>1634055315.7919278</v>
      </c>
      <c r="Q3850" s="140">
        <v>34540377299.630524</v>
      </c>
      <c r="R3850" s="140">
        <v>21871242802.593929</v>
      </c>
      <c r="S3850" s="140">
        <v>12669134497.036592</v>
      </c>
      <c r="T3850" s="140">
        <v>0</v>
      </c>
      <c r="U3850" s="140">
        <v>0</v>
      </c>
      <c r="V3850" s="140">
        <v>0</v>
      </c>
      <c r="W3850" s="140">
        <v>0</v>
      </c>
      <c r="X3850" s="140">
        <v>0</v>
      </c>
      <c r="Y3850" s="140">
        <v>0</v>
      </c>
      <c r="Z3850" s="140">
        <v>170990648649.38382</v>
      </c>
      <c r="AA3850" s="140">
        <v>98458169216.586334</v>
      </c>
      <c r="AB3850" s="140">
        <v>65856080800.409058</v>
      </c>
      <c r="AC3850" s="140">
        <v>32602088416.177277</v>
      </c>
      <c r="AD3850" s="140">
        <v>72532479432.797516</v>
      </c>
      <c r="AE3850" s="140">
        <v>48515068522.88327</v>
      </c>
      <c r="AF3850" s="140">
        <v>24017410909.914246</v>
      </c>
      <c r="AG3850" s="140">
        <v>-36828915909.761284</v>
      </c>
      <c r="AH3850" s="140">
        <v>5531962</v>
      </c>
      <c r="AI3850" s="44"/>
      <c r="AK3850" s="44"/>
      <c r="AL3850" s="4"/>
    </row>
    <row r="3851" spans="1:38" x14ac:dyDescent="0.35">
      <c r="A3851" s="140" t="s">
        <v>202</v>
      </c>
      <c r="B3851" s="140" t="s">
        <v>203</v>
      </c>
      <c r="C3851" s="140" t="s">
        <v>6</v>
      </c>
      <c r="D3851" s="140" t="s">
        <v>11</v>
      </c>
      <c r="E3851" s="140" t="s">
        <v>535</v>
      </c>
      <c r="F3851" s="140">
        <v>2003</v>
      </c>
      <c r="G3851" s="140" t="s">
        <v>3186</v>
      </c>
      <c r="H3851" s="140">
        <v>314538478372.68524</v>
      </c>
      <c r="I3851" s="140">
        <v>68665158050.496544</v>
      </c>
      <c r="J3851" s="140">
        <v>65358318389.985039</v>
      </c>
      <c r="K3851" s="140">
        <v>65358318389.985039</v>
      </c>
      <c r="L3851" s="140">
        <v>9155849071.6012897</v>
      </c>
      <c r="M3851" s="140">
        <v>17566964705.524899</v>
      </c>
      <c r="N3851" s="140">
        <v>0</v>
      </c>
      <c r="O3851" s="140">
        <v>0</v>
      </c>
      <c r="P3851" s="140">
        <v>1681965307.1695802</v>
      </c>
      <c r="Q3851" s="140">
        <v>36953539305.68927</v>
      </c>
      <c r="R3851" s="140">
        <v>24399991057.462269</v>
      </c>
      <c r="S3851" s="140">
        <v>12553548248.227003</v>
      </c>
      <c r="T3851" s="140">
        <v>0</v>
      </c>
      <c r="U3851" s="140">
        <v>0</v>
      </c>
      <c r="V3851" s="140">
        <v>0</v>
      </c>
      <c r="W3851" s="140">
        <v>0</v>
      </c>
      <c r="X3851" s="140">
        <v>0</v>
      </c>
      <c r="Y3851" s="140">
        <v>0</v>
      </c>
      <c r="Z3851" s="140">
        <v>219573627812.63019</v>
      </c>
      <c r="AA3851" s="140">
        <v>122689248312.24223</v>
      </c>
      <c r="AB3851" s="140">
        <v>74442916921.748215</v>
      </c>
      <c r="AC3851" s="140">
        <v>48246331390.494026</v>
      </c>
      <c r="AD3851" s="140">
        <v>96884379500.388565</v>
      </c>
      <c r="AE3851" s="140">
        <v>58785557115.870506</v>
      </c>
      <c r="AF3851" s="140">
        <v>38098822384.518066</v>
      </c>
      <c r="AG3851" s="140">
        <v>-39058625880.426582</v>
      </c>
      <c r="AH3851" s="140">
        <v>5632983</v>
      </c>
      <c r="AI3851" s="44"/>
      <c r="AK3851" s="44"/>
      <c r="AL3851" s="4"/>
    </row>
    <row r="3852" spans="1:38" x14ac:dyDescent="0.35">
      <c r="A3852" s="140" t="s">
        <v>202</v>
      </c>
      <c r="B3852" s="140" t="s">
        <v>203</v>
      </c>
      <c r="C3852" s="140" t="s">
        <v>6</v>
      </c>
      <c r="D3852" s="140" t="s">
        <v>11</v>
      </c>
      <c r="E3852" s="140" t="s">
        <v>535</v>
      </c>
      <c r="F3852" s="140">
        <v>2004</v>
      </c>
      <c r="G3852" s="140" t="s">
        <v>3187</v>
      </c>
      <c r="H3852" s="140">
        <v>312335211909.28784</v>
      </c>
      <c r="I3852" s="140">
        <v>69927002459.051361</v>
      </c>
      <c r="J3852" s="140">
        <v>67663195716.293602</v>
      </c>
      <c r="K3852" s="140">
        <v>67663195716.293602</v>
      </c>
      <c r="L3852" s="140">
        <v>9120568357.3895435</v>
      </c>
      <c r="M3852" s="140">
        <v>17676204409.507336</v>
      </c>
      <c r="N3852" s="140">
        <v>0</v>
      </c>
      <c r="O3852" s="140">
        <v>0</v>
      </c>
      <c r="P3852" s="140">
        <v>1714209976.8214982</v>
      </c>
      <c r="Q3852" s="140">
        <v>39152212972.575226</v>
      </c>
      <c r="R3852" s="140">
        <v>26434111407.032173</v>
      </c>
      <c r="S3852" s="140">
        <v>12718101565.543051</v>
      </c>
      <c r="T3852" s="140">
        <v>0</v>
      </c>
      <c r="U3852" s="140">
        <v>0</v>
      </c>
      <c r="V3852" s="140">
        <v>0</v>
      </c>
      <c r="W3852" s="140">
        <v>0</v>
      </c>
      <c r="X3852" s="140">
        <v>0</v>
      </c>
      <c r="Y3852" s="140">
        <v>0</v>
      </c>
      <c r="Z3852" s="140">
        <v>206683407686.70514</v>
      </c>
      <c r="AA3852" s="140">
        <v>120269021258.51425</v>
      </c>
      <c r="AB3852" s="140">
        <v>69541080108.137924</v>
      </c>
      <c r="AC3852" s="140">
        <v>50727941150.37632</v>
      </c>
      <c r="AD3852" s="140">
        <v>86414386428.190872</v>
      </c>
      <c r="AE3852" s="140">
        <v>49965899000.55397</v>
      </c>
      <c r="AF3852" s="140">
        <v>36448487427.636703</v>
      </c>
      <c r="AG3852" s="140">
        <v>-31938393952.762234</v>
      </c>
      <c r="AH3852" s="140">
        <v>5730549</v>
      </c>
      <c r="AI3852" s="44"/>
      <c r="AK3852" s="44"/>
      <c r="AL3852" s="4"/>
    </row>
    <row r="3853" spans="1:38" x14ac:dyDescent="0.35">
      <c r="A3853" s="140" t="s">
        <v>202</v>
      </c>
      <c r="B3853" s="140" t="s">
        <v>203</v>
      </c>
      <c r="C3853" s="140" t="s">
        <v>6</v>
      </c>
      <c r="D3853" s="140" t="s">
        <v>11</v>
      </c>
      <c r="E3853" s="140" t="s">
        <v>535</v>
      </c>
      <c r="F3853" s="140">
        <v>2005</v>
      </c>
      <c r="G3853" s="140" t="s">
        <v>3188</v>
      </c>
      <c r="H3853" s="140">
        <v>328254642236.82727</v>
      </c>
      <c r="I3853" s="140">
        <v>71098592278.043365</v>
      </c>
      <c r="J3853" s="140">
        <v>68717717105.144897</v>
      </c>
      <c r="K3853" s="140">
        <v>68717717105.144897</v>
      </c>
      <c r="L3853" s="140">
        <v>9384560307.0331688</v>
      </c>
      <c r="M3853" s="140">
        <v>17703327769.916168</v>
      </c>
      <c r="N3853" s="140">
        <v>0</v>
      </c>
      <c r="O3853" s="140">
        <v>0</v>
      </c>
      <c r="P3853" s="140">
        <v>1783512838.4207478</v>
      </c>
      <c r="Q3853" s="140">
        <v>39846316189.774811</v>
      </c>
      <c r="R3853" s="140">
        <v>26685531130.118217</v>
      </c>
      <c r="S3853" s="140">
        <v>13160785059.656591</v>
      </c>
      <c r="T3853" s="140">
        <v>0</v>
      </c>
      <c r="U3853" s="140">
        <v>0</v>
      </c>
      <c r="V3853" s="140">
        <v>0</v>
      </c>
      <c r="W3853" s="140">
        <v>0</v>
      </c>
      <c r="X3853" s="140">
        <v>0</v>
      </c>
      <c r="Y3853" s="140">
        <v>0</v>
      </c>
      <c r="Z3853" s="140">
        <v>216659320457.4017</v>
      </c>
      <c r="AA3853" s="140">
        <v>124706082529.70103</v>
      </c>
      <c r="AB3853" s="140">
        <v>73359140768.022827</v>
      </c>
      <c r="AC3853" s="140">
        <v>51346941761.6782</v>
      </c>
      <c r="AD3853" s="140">
        <v>91953237927.700653</v>
      </c>
      <c r="AE3853" s="140">
        <v>54092073043.88797</v>
      </c>
      <c r="AF3853" s="140">
        <v>37861164883.81292</v>
      </c>
      <c r="AG3853" s="140">
        <v>-28220987603.762783</v>
      </c>
      <c r="AH3853" s="140">
        <v>5824096</v>
      </c>
      <c r="AI3853" s="44"/>
      <c r="AK3853" s="44"/>
      <c r="AL3853" s="4"/>
    </row>
    <row r="3854" spans="1:38" x14ac:dyDescent="0.35">
      <c r="A3854" s="140" t="s">
        <v>202</v>
      </c>
      <c r="B3854" s="140" t="s">
        <v>203</v>
      </c>
      <c r="C3854" s="140" t="s">
        <v>6</v>
      </c>
      <c r="D3854" s="140" t="s">
        <v>11</v>
      </c>
      <c r="E3854" s="140" t="s">
        <v>535</v>
      </c>
      <c r="F3854" s="140">
        <v>2006</v>
      </c>
      <c r="G3854" s="140" t="s">
        <v>3189</v>
      </c>
      <c r="H3854" s="140">
        <v>350459374981.36298</v>
      </c>
      <c r="I3854" s="140">
        <v>72229095987.594498</v>
      </c>
      <c r="J3854" s="140">
        <v>64936873396.035385</v>
      </c>
      <c r="K3854" s="140">
        <v>64936873396.035385</v>
      </c>
      <c r="L3854" s="140">
        <v>9898108500.7426796</v>
      </c>
      <c r="M3854" s="140">
        <v>12419750978.846901</v>
      </c>
      <c r="N3854" s="140">
        <v>0</v>
      </c>
      <c r="O3854" s="140">
        <v>0</v>
      </c>
      <c r="P3854" s="140">
        <v>1848290475.8245032</v>
      </c>
      <c r="Q3854" s="140">
        <v>40770723440.621307</v>
      </c>
      <c r="R3854" s="140">
        <v>27207468633.477844</v>
      </c>
      <c r="S3854" s="140">
        <v>13563254807.143459</v>
      </c>
      <c r="T3854" s="140">
        <v>0</v>
      </c>
      <c r="U3854" s="140">
        <v>0</v>
      </c>
      <c r="V3854" s="140">
        <v>0</v>
      </c>
      <c r="W3854" s="140">
        <v>0</v>
      </c>
      <c r="X3854" s="140">
        <v>0</v>
      </c>
      <c r="Y3854" s="140">
        <v>0</v>
      </c>
      <c r="Z3854" s="140">
        <v>236154424387.35126</v>
      </c>
      <c r="AA3854" s="140">
        <v>143629453294.61322</v>
      </c>
      <c r="AB3854" s="140">
        <v>86866759823.912323</v>
      </c>
      <c r="AC3854" s="140">
        <v>56762693470.700874</v>
      </c>
      <c r="AD3854" s="140">
        <v>92524971092.738037</v>
      </c>
      <c r="AE3854" s="140">
        <v>55958887660.326027</v>
      </c>
      <c r="AF3854" s="140">
        <v>36566083432.412018</v>
      </c>
      <c r="AG3854" s="140">
        <v>-22861018789.61816</v>
      </c>
      <c r="AH3854" s="140">
        <v>5913209</v>
      </c>
      <c r="AI3854" s="44"/>
      <c r="AK3854" s="44"/>
      <c r="AL3854" s="4"/>
    </row>
    <row r="3855" spans="1:38" x14ac:dyDescent="0.35">
      <c r="A3855" s="140" t="s">
        <v>202</v>
      </c>
      <c r="B3855" s="140" t="s">
        <v>203</v>
      </c>
      <c r="C3855" s="140" t="s">
        <v>6</v>
      </c>
      <c r="D3855" s="140" t="s">
        <v>11</v>
      </c>
      <c r="E3855" s="140" t="s">
        <v>535</v>
      </c>
      <c r="F3855" s="140">
        <v>2007</v>
      </c>
      <c r="G3855" s="140" t="s">
        <v>3190</v>
      </c>
      <c r="H3855" s="140">
        <v>344376816823.14008</v>
      </c>
      <c r="I3855" s="140">
        <v>73558592331.654572</v>
      </c>
      <c r="J3855" s="140">
        <v>64275168699.040504</v>
      </c>
      <c r="K3855" s="140">
        <v>64275168699.040504</v>
      </c>
      <c r="L3855" s="140">
        <v>9855662030.3768215</v>
      </c>
      <c r="M3855" s="140">
        <v>12282406108.838072</v>
      </c>
      <c r="N3855" s="140">
        <v>0</v>
      </c>
      <c r="O3855" s="140">
        <v>0</v>
      </c>
      <c r="P3855" s="140">
        <v>1821355815.8436863</v>
      </c>
      <c r="Q3855" s="140">
        <v>40315744743.981918</v>
      </c>
      <c r="R3855" s="140">
        <v>27021968512.617348</v>
      </c>
      <c r="S3855" s="140">
        <v>13293776231.364567</v>
      </c>
      <c r="T3855" s="140">
        <v>0</v>
      </c>
      <c r="U3855" s="140">
        <v>0</v>
      </c>
      <c r="V3855" s="140">
        <v>0</v>
      </c>
      <c r="W3855" s="140">
        <v>0</v>
      </c>
      <c r="X3855" s="140">
        <v>0</v>
      </c>
      <c r="Y3855" s="140">
        <v>0</v>
      </c>
      <c r="Z3855" s="140">
        <v>224516663674.41138</v>
      </c>
      <c r="AA3855" s="140">
        <v>127388437826.15115</v>
      </c>
      <c r="AB3855" s="140">
        <v>74731163443.304276</v>
      </c>
      <c r="AC3855" s="140">
        <v>52657274382.846878</v>
      </c>
      <c r="AD3855" s="140">
        <v>97128225848.260223</v>
      </c>
      <c r="AE3855" s="140">
        <v>56979310247.373299</v>
      </c>
      <c r="AF3855" s="140">
        <v>40148915600.886681</v>
      </c>
      <c r="AG3855" s="140">
        <v>-17973607881.96637</v>
      </c>
      <c r="AH3855" s="140">
        <v>5998427</v>
      </c>
      <c r="AI3855" s="44"/>
      <c r="AK3855" s="44"/>
      <c r="AL3855" s="4"/>
    </row>
    <row r="3856" spans="1:38" x14ac:dyDescent="0.35">
      <c r="A3856" s="140" t="s">
        <v>202</v>
      </c>
      <c r="B3856" s="140" t="s">
        <v>203</v>
      </c>
      <c r="C3856" s="140" t="s">
        <v>6</v>
      </c>
      <c r="D3856" s="140" t="s">
        <v>11</v>
      </c>
      <c r="E3856" s="140" t="s">
        <v>535</v>
      </c>
      <c r="F3856" s="140">
        <v>2008</v>
      </c>
      <c r="G3856" s="140" t="s">
        <v>3191</v>
      </c>
      <c r="H3856" s="140">
        <v>372537667917.375</v>
      </c>
      <c r="I3856" s="140">
        <v>75253186174.872375</v>
      </c>
      <c r="J3856" s="140">
        <v>62688651363.788116</v>
      </c>
      <c r="K3856" s="140">
        <v>62688651363.788116</v>
      </c>
      <c r="L3856" s="140">
        <v>9423655755.8924694</v>
      </c>
      <c r="M3856" s="140">
        <v>12390226115.345057</v>
      </c>
      <c r="N3856" s="140">
        <v>0</v>
      </c>
      <c r="O3856" s="140">
        <v>0</v>
      </c>
      <c r="P3856" s="140">
        <v>1800855889.8440506</v>
      </c>
      <c r="Q3856" s="140">
        <v>39073913602.706543</v>
      </c>
      <c r="R3856" s="140">
        <v>25994487143.63726</v>
      </c>
      <c r="S3856" s="140">
        <v>13079426459.069279</v>
      </c>
      <c r="T3856" s="140">
        <v>0</v>
      </c>
      <c r="U3856" s="140">
        <v>0</v>
      </c>
      <c r="V3856" s="140">
        <v>0</v>
      </c>
      <c r="W3856" s="140">
        <v>0</v>
      </c>
      <c r="X3856" s="140">
        <v>0</v>
      </c>
      <c r="Y3856" s="140">
        <v>0</v>
      </c>
      <c r="Z3856" s="140">
        <v>248364889530.30344</v>
      </c>
      <c r="AA3856" s="140">
        <v>136757289522.23833</v>
      </c>
      <c r="AB3856" s="140">
        <v>73830441580.093613</v>
      </c>
      <c r="AC3856" s="140">
        <v>62926847942.144722</v>
      </c>
      <c r="AD3856" s="140">
        <v>111607600008.06509</v>
      </c>
      <c r="AE3856" s="140">
        <v>60253010432.397934</v>
      </c>
      <c r="AF3856" s="140">
        <v>51354589575.667168</v>
      </c>
      <c r="AG3856" s="140">
        <v>-13769059151.588888</v>
      </c>
      <c r="AH3856" s="140">
        <v>6081296</v>
      </c>
      <c r="AI3856" s="44"/>
      <c r="AK3856" s="44"/>
      <c r="AL3856" s="4"/>
    </row>
    <row r="3857" spans="1:38" x14ac:dyDescent="0.35">
      <c r="A3857" s="140" t="s">
        <v>202</v>
      </c>
      <c r="B3857" s="140" t="s">
        <v>203</v>
      </c>
      <c r="C3857" s="140" t="s">
        <v>6</v>
      </c>
      <c r="D3857" s="140" t="s">
        <v>11</v>
      </c>
      <c r="E3857" s="140" t="s">
        <v>535</v>
      </c>
      <c r="F3857" s="140">
        <v>2009</v>
      </c>
      <c r="G3857" s="140" t="s">
        <v>3192</v>
      </c>
      <c r="H3857" s="140">
        <v>385217080705.81921</v>
      </c>
      <c r="I3857" s="140">
        <v>76365574624.081085</v>
      </c>
      <c r="J3857" s="140">
        <v>63100198611.663475</v>
      </c>
      <c r="K3857" s="140">
        <v>63100198611.663475</v>
      </c>
      <c r="L3857" s="140">
        <v>9613664533.0549545</v>
      </c>
      <c r="M3857" s="140">
        <v>12419972246.707827</v>
      </c>
      <c r="N3857" s="140">
        <v>0</v>
      </c>
      <c r="O3857" s="140">
        <v>0</v>
      </c>
      <c r="P3857" s="140">
        <v>1917454487.2441397</v>
      </c>
      <c r="Q3857" s="140">
        <v>39149107344.656555</v>
      </c>
      <c r="R3857" s="140">
        <v>25458538437.065899</v>
      </c>
      <c r="S3857" s="140">
        <v>13690568907.590656</v>
      </c>
      <c r="T3857" s="140">
        <v>0</v>
      </c>
      <c r="U3857" s="140">
        <v>0</v>
      </c>
      <c r="V3857" s="140">
        <v>0</v>
      </c>
      <c r="W3857" s="140">
        <v>0</v>
      </c>
      <c r="X3857" s="140">
        <v>0</v>
      </c>
      <c r="Y3857" s="140">
        <v>0</v>
      </c>
      <c r="Z3857" s="140">
        <v>258217027497.79239</v>
      </c>
      <c r="AA3857" s="140">
        <v>130092931086.33273</v>
      </c>
      <c r="AB3857" s="140">
        <v>77749571125.83075</v>
      </c>
      <c r="AC3857" s="140">
        <v>52343359960.501732</v>
      </c>
      <c r="AD3857" s="140">
        <v>128124096411.45964</v>
      </c>
      <c r="AE3857" s="140">
        <v>76572904182.355865</v>
      </c>
      <c r="AF3857" s="140">
        <v>51551192229.103783</v>
      </c>
      <c r="AG3857" s="140">
        <v>-12465720027.717714</v>
      </c>
      <c r="AH3857" s="140">
        <v>6163972</v>
      </c>
      <c r="AI3857" s="44"/>
      <c r="AK3857" s="44"/>
      <c r="AL3857" s="4"/>
    </row>
    <row r="3858" spans="1:38" x14ac:dyDescent="0.35">
      <c r="A3858" s="140" t="s">
        <v>202</v>
      </c>
      <c r="B3858" s="140" t="s">
        <v>203</v>
      </c>
      <c r="C3858" s="140" t="s">
        <v>6</v>
      </c>
      <c r="D3858" s="140" t="s">
        <v>11</v>
      </c>
      <c r="E3858" s="140" t="s">
        <v>535</v>
      </c>
      <c r="F3858" s="140">
        <v>2010</v>
      </c>
      <c r="G3858" s="140" t="s">
        <v>3193</v>
      </c>
      <c r="H3858" s="140">
        <v>395760760060.98547</v>
      </c>
      <c r="I3858" s="140">
        <v>78037949513.904373</v>
      </c>
      <c r="J3858" s="140">
        <v>65196711016.451553</v>
      </c>
      <c r="K3858" s="140">
        <v>65196711016.451553</v>
      </c>
      <c r="L3858" s="140">
        <v>10680035194.962223</v>
      </c>
      <c r="M3858" s="140">
        <v>12738869674.414505</v>
      </c>
      <c r="N3858" s="140">
        <v>0</v>
      </c>
      <c r="O3858" s="140">
        <v>0</v>
      </c>
      <c r="P3858" s="140">
        <v>2063980771.5328684</v>
      </c>
      <c r="Q3858" s="140">
        <v>39713825375.541954</v>
      </c>
      <c r="R3858" s="140">
        <v>25222330345.480782</v>
      </c>
      <c r="S3858" s="140">
        <v>14491495030.061174</v>
      </c>
      <c r="T3858" s="140">
        <v>0</v>
      </c>
      <c r="U3858" s="140">
        <v>0</v>
      </c>
      <c r="V3858" s="140">
        <v>0</v>
      </c>
      <c r="W3858" s="140">
        <v>0</v>
      </c>
      <c r="X3858" s="140">
        <v>0</v>
      </c>
      <c r="Y3858" s="140">
        <v>0</v>
      </c>
      <c r="Z3858" s="140">
        <v>263387938816.41165</v>
      </c>
      <c r="AA3858" s="140">
        <v>146122949888.83646</v>
      </c>
      <c r="AB3858" s="140">
        <v>78579106523.667801</v>
      </c>
      <c r="AC3858" s="140">
        <v>67543843365.168648</v>
      </c>
      <c r="AD3858" s="140">
        <v>117264988927.57521</v>
      </c>
      <c r="AE3858" s="140">
        <v>63060443711.591408</v>
      </c>
      <c r="AF3858" s="140">
        <v>54204545215.98381</v>
      </c>
      <c r="AG3858" s="140">
        <v>-10861839285.782082</v>
      </c>
      <c r="AH3858" s="140">
        <v>6248020</v>
      </c>
      <c r="AI3858" s="44"/>
      <c r="AK3858" s="44"/>
      <c r="AL3858" s="4"/>
    </row>
    <row r="3859" spans="1:38" x14ac:dyDescent="0.35">
      <c r="A3859" s="140" t="s">
        <v>202</v>
      </c>
      <c r="B3859" s="140" t="s">
        <v>203</v>
      </c>
      <c r="C3859" s="140" t="s">
        <v>6</v>
      </c>
      <c r="D3859" s="140" t="s">
        <v>11</v>
      </c>
      <c r="E3859" s="140" t="s">
        <v>535</v>
      </c>
      <c r="F3859" s="140">
        <v>2011</v>
      </c>
      <c r="G3859" s="140" t="s">
        <v>3194</v>
      </c>
      <c r="H3859" s="140">
        <v>430484519268.86462</v>
      </c>
      <c r="I3859" s="140">
        <v>79855449486.413208</v>
      </c>
      <c r="J3859" s="140">
        <v>69461569242.224487</v>
      </c>
      <c r="K3859" s="140">
        <v>69461569242.224487</v>
      </c>
      <c r="L3859" s="140">
        <v>10708131936.023275</v>
      </c>
      <c r="M3859" s="140">
        <v>12941134003.124331</v>
      </c>
      <c r="N3859" s="140">
        <v>0</v>
      </c>
      <c r="O3859" s="140">
        <v>0</v>
      </c>
      <c r="P3859" s="140">
        <v>2185975428.5816016</v>
      </c>
      <c r="Q3859" s="140">
        <v>43626327874.495285</v>
      </c>
      <c r="R3859" s="140">
        <v>28529550520.762569</v>
      </c>
      <c r="S3859" s="140">
        <v>15096777353.732714</v>
      </c>
      <c r="T3859" s="140">
        <v>0</v>
      </c>
      <c r="U3859" s="140">
        <v>0</v>
      </c>
      <c r="V3859" s="140">
        <v>0</v>
      </c>
      <c r="W3859" s="140">
        <v>0</v>
      </c>
      <c r="X3859" s="140">
        <v>0</v>
      </c>
      <c r="Y3859" s="140">
        <v>0</v>
      </c>
      <c r="Z3859" s="140">
        <v>290208556927.96381</v>
      </c>
      <c r="AA3859" s="140">
        <v>150988415798.92932</v>
      </c>
      <c r="AB3859" s="140">
        <v>81195560436.809631</v>
      </c>
      <c r="AC3859" s="140">
        <v>69792855362.11969</v>
      </c>
      <c r="AD3859" s="140">
        <v>139220141129.03418</v>
      </c>
      <c r="AE3859" s="140">
        <v>74867050715.448547</v>
      </c>
      <c r="AF3859" s="140">
        <v>64353090413.585602</v>
      </c>
      <c r="AG3859" s="140">
        <v>-9041056387.7368603</v>
      </c>
      <c r="AH3859" s="140">
        <v>6333976</v>
      </c>
      <c r="AI3859" s="44"/>
      <c r="AK3859" s="44"/>
      <c r="AL3859" s="4"/>
    </row>
    <row r="3860" spans="1:38" x14ac:dyDescent="0.35">
      <c r="A3860" s="140" t="s">
        <v>202</v>
      </c>
      <c r="B3860" s="140" t="s">
        <v>203</v>
      </c>
      <c r="C3860" s="140" t="s">
        <v>6</v>
      </c>
      <c r="D3860" s="140" t="s">
        <v>11</v>
      </c>
      <c r="E3860" s="140" t="s">
        <v>535</v>
      </c>
      <c r="F3860" s="140">
        <v>2012</v>
      </c>
      <c r="G3860" s="140" t="s">
        <v>3195</v>
      </c>
      <c r="H3860" s="140">
        <v>433164237705.46472</v>
      </c>
      <c r="I3860" s="140">
        <v>81053335855.212433</v>
      </c>
      <c r="J3860" s="140">
        <v>73777309448.062378</v>
      </c>
      <c r="K3860" s="140">
        <v>73777309448.062378</v>
      </c>
      <c r="L3860" s="140">
        <v>10895297974.118177</v>
      </c>
      <c r="M3860" s="140">
        <v>12872030042.052172</v>
      </c>
      <c r="N3860" s="140">
        <v>0</v>
      </c>
      <c r="O3860" s="140">
        <v>0</v>
      </c>
      <c r="P3860" s="140">
        <v>2385362869.1546149</v>
      </c>
      <c r="Q3860" s="140">
        <v>47624618562.737404</v>
      </c>
      <c r="R3860" s="140">
        <v>31416176790.084614</v>
      </c>
      <c r="S3860" s="140">
        <v>16208441772.652792</v>
      </c>
      <c r="T3860" s="140">
        <v>0</v>
      </c>
      <c r="U3860" s="140">
        <v>0</v>
      </c>
      <c r="V3860" s="140">
        <v>0</v>
      </c>
      <c r="W3860" s="140">
        <v>0</v>
      </c>
      <c r="X3860" s="140">
        <v>0</v>
      </c>
      <c r="Y3860" s="140">
        <v>0</v>
      </c>
      <c r="Z3860" s="140">
        <v>288884644288.1944</v>
      </c>
      <c r="AA3860" s="140">
        <v>152971094692.35175</v>
      </c>
      <c r="AB3860" s="140">
        <v>82261766231.908844</v>
      </c>
      <c r="AC3860" s="140">
        <v>70709328460.442917</v>
      </c>
      <c r="AD3860" s="140">
        <v>135913549595.84265</v>
      </c>
      <c r="AE3860" s="140">
        <v>73088897396.516708</v>
      </c>
      <c r="AF3860" s="140">
        <v>62824652199.325638</v>
      </c>
      <c r="AG3860" s="140">
        <v>-10551051886.00441</v>
      </c>
      <c r="AH3860" s="140">
        <v>6421512</v>
      </c>
      <c r="AI3860" s="44"/>
      <c r="AK3860" s="44"/>
      <c r="AL3860" s="4"/>
    </row>
    <row r="3861" spans="1:38" x14ac:dyDescent="0.35">
      <c r="A3861" s="140" t="s">
        <v>202</v>
      </c>
      <c r="B3861" s="140" t="s">
        <v>203</v>
      </c>
      <c r="C3861" s="140" t="s">
        <v>6</v>
      </c>
      <c r="D3861" s="140" t="s">
        <v>11</v>
      </c>
      <c r="E3861" s="140" t="s">
        <v>535</v>
      </c>
      <c r="F3861" s="140">
        <v>2013</v>
      </c>
      <c r="G3861" s="140" t="s">
        <v>3196</v>
      </c>
      <c r="H3861" s="140">
        <v>494641774214.17798</v>
      </c>
      <c r="I3861" s="140">
        <v>82681506666.750214</v>
      </c>
      <c r="J3861" s="140">
        <v>73685194836.944992</v>
      </c>
      <c r="K3861" s="140">
        <v>73685194836.944992</v>
      </c>
      <c r="L3861" s="140">
        <v>11437260307.967424</v>
      </c>
      <c r="M3861" s="140">
        <v>13404462768.648106</v>
      </c>
      <c r="N3861" s="140">
        <v>0</v>
      </c>
      <c r="O3861" s="140">
        <v>0</v>
      </c>
      <c r="P3861" s="140">
        <v>2559434760.8073401</v>
      </c>
      <c r="Q3861" s="140">
        <v>46284036999.522118</v>
      </c>
      <c r="R3861" s="140">
        <v>29168465783.292702</v>
      </c>
      <c r="S3861" s="140">
        <v>17115571216.229418</v>
      </c>
      <c r="T3861" s="140">
        <v>0</v>
      </c>
      <c r="U3861" s="140">
        <v>0</v>
      </c>
      <c r="V3861" s="140">
        <v>0</v>
      </c>
      <c r="W3861" s="140">
        <v>0</v>
      </c>
      <c r="X3861" s="140">
        <v>0</v>
      </c>
      <c r="Y3861" s="140">
        <v>0</v>
      </c>
      <c r="Z3861" s="140">
        <v>347217033044.54742</v>
      </c>
      <c r="AA3861" s="140">
        <v>181223184034.45154</v>
      </c>
      <c r="AB3861" s="140">
        <v>97454615401.857391</v>
      </c>
      <c r="AC3861" s="140">
        <v>83768568632.594131</v>
      </c>
      <c r="AD3861" s="140">
        <v>165993849010.09723</v>
      </c>
      <c r="AE3861" s="140">
        <v>89264885177.592468</v>
      </c>
      <c r="AF3861" s="140">
        <v>76728963832.504776</v>
      </c>
      <c r="AG3861" s="140">
        <v>-8941960334.0646954</v>
      </c>
      <c r="AH3861" s="140">
        <v>6510276</v>
      </c>
      <c r="AI3861" s="44"/>
      <c r="AK3861" s="44"/>
      <c r="AL3861" s="4"/>
    </row>
    <row r="3862" spans="1:38" x14ac:dyDescent="0.35">
      <c r="A3862" s="140" t="s">
        <v>202</v>
      </c>
      <c r="B3862" s="140" t="s">
        <v>203</v>
      </c>
      <c r="C3862" s="140" t="s">
        <v>6</v>
      </c>
      <c r="D3862" s="140" t="s">
        <v>11</v>
      </c>
      <c r="E3862" s="140" t="s">
        <v>535</v>
      </c>
      <c r="F3862" s="140">
        <v>2014</v>
      </c>
      <c r="G3862" s="140" t="s">
        <v>3197</v>
      </c>
      <c r="H3862" s="140">
        <v>514878900175.38855</v>
      </c>
      <c r="I3862" s="140">
        <v>84708769662.853622</v>
      </c>
      <c r="J3862" s="140">
        <v>79130167803.076904</v>
      </c>
      <c r="K3862" s="140">
        <v>79130167803.076904</v>
      </c>
      <c r="L3862" s="140">
        <v>12036388383.416801</v>
      </c>
      <c r="M3862" s="140">
        <v>13949328590.322035</v>
      </c>
      <c r="N3862" s="140">
        <v>0</v>
      </c>
      <c r="O3862" s="140">
        <v>0</v>
      </c>
      <c r="P3862" s="140">
        <v>2704784170.9018054</v>
      </c>
      <c r="Q3862" s="140">
        <v>50439666658.436264</v>
      </c>
      <c r="R3862" s="140">
        <v>32634353523.494358</v>
      </c>
      <c r="S3862" s="140">
        <v>17805313134.941902</v>
      </c>
      <c r="T3862" s="140">
        <v>0</v>
      </c>
      <c r="U3862" s="140">
        <v>0</v>
      </c>
      <c r="V3862" s="140">
        <v>0</v>
      </c>
      <c r="W3862" s="140">
        <v>0</v>
      </c>
      <c r="X3862" s="140">
        <v>0</v>
      </c>
      <c r="Y3862" s="140">
        <v>0</v>
      </c>
      <c r="Z3862" s="140">
        <v>360606354237.4892</v>
      </c>
      <c r="AA3862" s="140">
        <v>188105437993.34628</v>
      </c>
      <c r="AB3862" s="140">
        <v>101155617656.26245</v>
      </c>
      <c r="AC3862" s="140">
        <v>86949820337.083496</v>
      </c>
      <c r="AD3862" s="140">
        <v>172500916244.1412</v>
      </c>
      <c r="AE3862" s="140">
        <v>92764126944.403259</v>
      </c>
      <c r="AF3862" s="140">
        <v>79736789299.738312</v>
      </c>
      <c r="AG3862" s="140">
        <v>-9566391528.0311356</v>
      </c>
      <c r="AH3862" s="140">
        <v>6599526</v>
      </c>
      <c r="AI3862" s="44"/>
      <c r="AK3862" s="44"/>
      <c r="AL3862" s="4"/>
    </row>
    <row r="3863" spans="1:38" x14ac:dyDescent="0.35">
      <c r="A3863" s="140" t="s">
        <v>202</v>
      </c>
      <c r="B3863" s="140" t="s">
        <v>203</v>
      </c>
      <c r="C3863" s="140" t="s">
        <v>6</v>
      </c>
      <c r="D3863" s="140" t="s">
        <v>11</v>
      </c>
      <c r="E3863" s="140" t="s">
        <v>535</v>
      </c>
      <c r="F3863" s="140">
        <v>2015</v>
      </c>
      <c r="G3863" s="140" t="s">
        <v>3198</v>
      </c>
      <c r="H3863" s="140">
        <v>526868659939.40613</v>
      </c>
      <c r="I3863" s="140">
        <v>86884198353.084595</v>
      </c>
      <c r="J3863" s="140">
        <v>79387118053.590729</v>
      </c>
      <c r="K3863" s="140">
        <v>79387118053.590729</v>
      </c>
      <c r="L3863" s="140">
        <v>11894271565.790487</v>
      </c>
      <c r="M3863" s="140">
        <v>14157574190.417349</v>
      </c>
      <c r="N3863" s="140">
        <v>0</v>
      </c>
      <c r="O3863" s="140">
        <v>0</v>
      </c>
      <c r="P3863" s="140">
        <v>2784312097.9184222</v>
      </c>
      <c r="Q3863" s="140">
        <v>50550960199.464462</v>
      </c>
      <c r="R3863" s="140">
        <v>32236211253.373814</v>
      </c>
      <c r="S3863" s="140">
        <v>18314748946.090649</v>
      </c>
      <c r="T3863" s="140">
        <v>0</v>
      </c>
      <c r="U3863" s="140">
        <v>0</v>
      </c>
      <c r="V3863" s="140">
        <v>0</v>
      </c>
      <c r="W3863" s="140">
        <v>0</v>
      </c>
      <c r="X3863" s="140">
        <v>0</v>
      </c>
      <c r="Y3863" s="140">
        <v>0</v>
      </c>
      <c r="Z3863" s="140">
        <v>370610584717.0448</v>
      </c>
      <c r="AA3863" s="140">
        <v>193123952031.92862</v>
      </c>
      <c r="AB3863" s="140">
        <v>103854374761.34639</v>
      </c>
      <c r="AC3863" s="140">
        <v>89269577270.58223</v>
      </c>
      <c r="AD3863" s="140">
        <v>177486632685.11761</v>
      </c>
      <c r="AE3863" s="140">
        <v>95445246806.890976</v>
      </c>
      <c r="AF3863" s="140">
        <v>82041385878.226624</v>
      </c>
      <c r="AG3863" s="140">
        <v>-10013241184.313948</v>
      </c>
      <c r="AH3863" s="140">
        <v>6688746</v>
      </c>
      <c r="AI3863" s="44"/>
      <c r="AK3863" s="44"/>
      <c r="AL3863" s="4"/>
    </row>
    <row r="3864" spans="1:38" x14ac:dyDescent="0.35">
      <c r="A3864" s="140" t="s">
        <v>202</v>
      </c>
      <c r="B3864" s="140" t="s">
        <v>203</v>
      </c>
      <c r="C3864" s="140" t="s">
        <v>6</v>
      </c>
      <c r="D3864" s="140" t="s">
        <v>11</v>
      </c>
      <c r="E3864" s="140" t="s">
        <v>535</v>
      </c>
      <c r="F3864" s="140">
        <v>2016</v>
      </c>
      <c r="G3864" s="140" t="s">
        <v>3199</v>
      </c>
      <c r="H3864" s="140">
        <v>523458850465.771</v>
      </c>
      <c r="I3864" s="140">
        <v>89535185187.71727</v>
      </c>
      <c r="J3864" s="140">
        <v>81043468081.909821</v>
      </c>
      <c r="K3864" s="140">
        <v>81043468081.909821</v>
      </c>
      <c r="L3864" s="140">
        <v>12921233486.322176</v>
      </c>
      <c r="M3864" s="140">
        <v>14600540309.582636</v>
      </c>
      <c r="N3864" s="140">
        <v>0</v>
      </c>
      <c r="O3864" s="140">
        <v>0</v>
      </c>
      <c r="P3864" s="140">
        <v>2873605456.0442905</v>
      </c>
      <c r="Q3864" s="140">
        <v>50648088829.960709</v>
      </c>
      <c r="R3864" s="140">
        <v>31760500545.773247</v>
      </c>
      <c r="S3864" s="140">
        <v>18887588284.187458</v>
      </c>
      <c r="T3864" s="140">
        <v>0</v>
      </c>
      <c r="U3864" s="140">
        <v>0</v>
      </c>
      <c r="V3864" s="140">
        <v>0</v>
      </c>
      <c r="W3864" s="140">
        <v>0</v>
      </c>
      <c r="X3864" s="140">
        <v>0</v>
      </c>
      <c r="Y3864" s="140">
        <v>0</v>
      </c>
      <c r="Z3864" s="140">
        <v>362488774858.88672</v>
      </c>
      <c r="AA3864" s="140">
        <v>213646351414.53046</v>
      </c>
      <c r="AB3864" s="140">
        <v>114890504325.07018</v>
      </c>
      <c r="AC3864" s="140">
        <v>98755847089.460281</v>
      </c>
      <c r="AD3864" s="140">
        <v>148842423444.35623</v>
      </c>
      <c r="AE3864" s="140">
        <v>80041531162.439957</v>
      </c>
      <c r="AF3864" s="140">
        <v>68800892281.91626</v>
      </c>
      <c r="AG3864" s="140">
        <v>-9608577662.7428303</v>
      </c>
      <c r="AH3864" s="140">
        <v>6777872</v>
      </c>
      <c r="AI3864" s="44"/>
      <c r="AK3864" s="44"/>
      <c r="AL3864" s="4"/>
    </row>
    <row r="3865" spans="1:38" x14ac:dyDescent="0.35">
      <c r="A3865" s="140" t="s">
        <v>202</v>
      </c>
      <c r="B3865" s="140" t="s">
        <v>203</v>
      </c>
      <c r="C3865" s="140" t="s">
        <v>6</v>
      </c>
      <c r="D3865" s="140" t="s">
        <v>11</v>
      </c>
      <c r="E3865" s="140" t="s">
        <v>535</v>
      </c>
      <c r="F3865" s="140">
        <v>2017</v>
      </c>
      <c r="G3865" s="140" t="s">
        <v>3200</v>
      </c>
      <c r="H3865" s="140">
        <v>550320044113.98279</v>
      </c>
      <c r="I3865" s="140">
        <v>92729900236.342178</v>
      </c>
      <c r="J3865" s="140">
        <v>88783128719.772964</v>
      </c>
      <c r="K3865" s="140">
        <v>88783128719.772964</v>
      </c>
      <c r="L3865" s="140">
        <v>13451155176.735342</v>
      </c>
      <c r="M3865" s="140">
        <v>14974370475.926584</v>
      </c>
      <c r="N3865" s="140">
        <v>0</v>
      </c>
      <c r="O3865" s="140">
        <v>0</v>
      </c>
      <c r="P3865" s="140">
        <v>6744285809.6995726</v>
      </c>
      <c r="Q3865" s="140">
        <v>53613317257.411469</v>
      </c>
      <c r="R3865" s="140">
        <v>33256382744.513252</v>
      </c>
      <c r="S3865" s="140">
        <v>20356934512.898216</v>
      </c>
      <c r="T3865" s="140">
        <v>0</v>
      </c>
      <c r="U3865" s="140">
        <v>0</v>
      </c>
      <c r="V3865" s="140">
        <v>0</v>
      </c>
      <c r="W3865" s="140">
        <v>0</v>
      </c>
      <c r="X3865" s="140">
        <v>0</v>
      </c>
      <c r="Y3865" s="140">
        <v>0</v>
      </c>
      <c r="Z3865" s="140">
        <v>377697705882.40973</v>
      </c>
      <c r="AA3865" s="140">
        <v>222662333760.8259</v>
      </c>
      <c r="AB3865" s="140">
        <v>119738940780.42513</v>
      </c>
      <c r="AC3865" s="140">
        <v>102923392980.40076</v>
      </c>
      <c r="AD3865" s="140">
        <v>155035372121.5838</v>
      </c>
      <c r="AE3865" s="140">
        <v>83371852471.814453</v>
      </c>
      <c r="AF3865" s="140">
        <v>71663519649.769348</v>
      </c>
      <c r="AG3865" s="140">
        <v>-8890690724.5421085</v>
      </c>
      <c r="AH3865" s="140">
        <v>6867062</v>
      </c>
      <c r="AI3865" s="44"/>
      <c r="AK3865" s="44"/>
      <c r="AL3865" s="4"/>
    </row>
    <row r="3866" spans="1:38" x14ac:dyDescent="0.35">
      <c r="A3866" s="140" t="s">
        <v>202</v>
      </c>
      <c r="B3866" s="140" t="s">
        <v>203</v>
      </c>
      <c r="C3866" s="140" t="s">
        <v>6</v>
      </c>
      <c r="D3866" s="140" t="s">
        <v>11</v>
      </c>
      <c r="E3866" s="140" t="s">
        <v>535</v>
      </c>
      <c r="F3866" s="140">
        <v>2018</v>
      </c>
      <c r="G3866" s="140" t="s">
        <v>3201</v>
      </c>
      <c r="H3866" s="140">
        <v>569488753884.83289</v>
      </c>
      <c r="I3866" s="140">
        <v>99818543529.139557</v>
      </c>
      <c r="J3866" s="140">
        <v>90359567756.219284</v>
      </c>
      <c r="K3866" s="140">
        <v>90359567756.219284</v>
      </c>
      <c r="L3866" s="140">
        <v>13504991972.711674</v>
      </c>
      <c r="M3866" s="140">
        <v>15228653526.193375</v>
      </c>
      <c r="N3866" s="140">
        <v>0</v>
      </c>
      <c r="O3866" s="140">
        <v>0</v>
      </c>
      <c r="P3866" s="140">
        <v>7155006046.461482</v>
      </c>
      <c r="Q3866" s="140">
        <v>54470916210.852753</v>
      </c>
      <c r="R3866" s="140">
        <v>32664965365.968513</v>
      </c>
      <c r="S3866" s="140">
        <v>21805950844.884243</v>
      </c>
      <c r="T3866" s="140">
        <v>0</v>
      </c>
      <c r="U3866" s="140">
        <v>0</v>
      </c>
      <c r="V3866" s="140">
        <v>0</v>
      </c>
      <c r="W3866" s="140">
        <v>0</v>
      </c>
      <c r="X3866" s="140">
        <v>0</v>
      </c>
      <c r="Y3866" s="140">
        <v>0</v>
      </c>
      <c r="Z3866" s="140">
        <v>389015762599.47406</v>
      </c>
      <c r="AA3866" s="140">
        <v>229372501542.73596</v>
      </c>
      <c r="AB3866" s="140">
        <v>123347401938.15271</v>
      </c>
      <c r="AC3866" s="140">
        <v>106025099604.58324</v>
      </c>
      <c r="AD3866" s="140">
        <v>159643261056.73807</v>
      </c>
      <c r="AE3866" s="140">
        <v>85849791739.808792</v>
      </c>
      <c r="AF3866" s="140">
        <v>73793469316.928879</v>
      </c>
      <c r="AG3866" s="140">
        <v>-9705120000</v>
      </c>
      <c r="AH3866" s="140">
        <v>6956071</v>
      </c>
      <c r="AI3866" s="44"/>
      <c r="AK3866" s="44"/>
      <c r="AL3866" s="4"/>
    </row>
    <row r="3867" spans="1:38" x14ac:dyDescent="0.35">
      <c r="A3867" s="140" t="s">
        <v>270</v>
      </c>
      <c r="B3867" s="140" t="s">
        <v>312</v>
      </c>
      <c r="C3867" s="140" t="s">
        <v>16</v>
      </c>
      <c r="D3867" s="140" t="s">
        <v>8</v>
      </c>
      <c r="E3867" s="140" t="s">
        <v>535</v>
      </c>
      <c r="F3867" s="140">
        <v>1995</v>
      </c>
      <c r="G3867" s="140" t="s">
        <v>3202</v>
      </c>
      <c r="H3867" s="140">
        <v>52224863505.944717</v>
      </c>
      <c r="I3867" s="140">
        <v>22332001989.236343</v>
      </c>
      <c r="J3867" s="140">
        <v>3933859455.8822894</v>
      </c>
      <c r="K3867" s="140">
        <v>3933859455.8822894</v>
      </c>
      <c r="L3867" s="140">
        <v>0</v>
      </c>
      <c r="M3867" s="140">
        <v>52951796.333975933</v>
      </c>
      <c r="N3867" s="140">
        <v>0</v>
      </c>
      <c r="O3867" s="140">
        <v>0</v>
      </c>
      <c r="P3867" s="140">
        <v>0</v>
      </c>
      <c r="Q3867" s="140">
        <v>3880907659.5483136</v>
      </c>
      <c r="R3867" s="140">
        <v>2967815531.1662378</v>
      </c>
      <c r="S3867" s="140">
        <v>913092128.38207591</v>
      </c>
      <c r="T3867" s="140">
        <v>0</v>
      </c>
      <c r="U3867" s="140">
        <v>0</v>
      </c>
      <c r="V3867" s="140" t="s">
        <v>728</v>
      </c>
      <c r="W3867" s="140" t="s">
        <v>728</v>
      </c>
      <c r="X3867" s="140" t="s">
        <v>728</v>
      </c>
      <c r="Y3867" s="140">
        <v>0</v>
      </c>
      <c r="Z3867" s="140">
        <v>25959002060.826088</v>
      </c>
      <c r="AA3867" s="140">
        <v>21615990396.679489</v>
      </c>
      <c r="AB3867" s="140">
        <v>17079867265.841492</v>
      </c>
      <c r="AC3867" s="140">
        <v>4536123130.8380136</v>
      </c>
      <c r="AD3867" s="140">
        <v>4343011664.1465988</v>
      </c>
      <c r="AE3867" s="140">
        <v>3431629150.2895832</v>
      </c>
      <c r="AF3867" s="140">
        <v>911382513.85700369</v>
      </c>
      <c r="AG3867" s="140">
        <v>0</v>
      </c>
      <c r="AH3867" s="140">
        <v>2474666</v>
      </c>
      <c r="AI3867" s="44"/>
      <c r="AK3867" s="44"/>
      <c r="AL3867" s="4"/>
    </row>
    <row r="3868" spans="1:38" x14ac:dyDescent="0.35">
      <c r="A3868" s="140" t="s">
        <v>270</v>
      </c>
      <c r="B3868" s="140" t="s">
        <v>312</v>
      </c>
      <c r="C3868" s="140" t="s">
        <v>16</v>
      </c>
      <c r="D3868" s="140" t="s">
        <v>8</v>
      </c>
      <c r="E3868" s="140" t="s">
        <v>535</v>
      </c>
      <c r="F3868" s="140">
        <v>1996</v>
      </c>
      <c r="G3868" s="140" t="s">
        <v>3203</v>
      </c>
      <c r="H3868" s="140">
        <v>55401060052.347267</v>
      </c>
      <c r="I3868" s="140">
        <v>23789848424.632484</v>
      </c>
      <c r="J3868" s="140">
        <v>5604898759.9502525</v>
      </c>
      <c r="K3868" s="140">
        <v>5604898759.9502525</v>
      </c>
      <c r="L3868" s="140">
        <v>0</v>
      </c>
      <c r="M3868" s="140">
        <v>52595025.516328797</v>
      </c>
      <c r="N3868" s="140">
        <v>0</v>
      </c>
      <c r="O3868" s="140">
        <v>0</v>
      </c>
      <c r="P3868" s="140">
        <v>0</v>
      </c>
      <c r="Q3868" s="140">
        <v>5552303734.4339237</v>
      </c>
      <c r="R3868" s="140">
        <v>4018528343.2926331</v>
      </c>
      <c r="S3868" s="140">
        <v>1533775391.1412904</v>
      </c>
      <c r="T3868" s="140">
        <v>0</v>
      </c>
      <c r="U3868" s="140">
        <v>0</v>
      </c>
      <c r="V3868" s="140" t="s">
        <v>728</v>
      </c>
      <c r="W3868" s="140" t="s">
        <v>728</v>
      </c>
      <c r="X3868" s="140" t="s">
        <v>728</v>
      </c>
      <c r="Y3868" s="140">
        <v>0</v>
      </c>
      <c r="Z3868" s="140">
        <v>26006312867.764534</v>
      </c>
      <c r="AA3868" s="140">
        <v>21653570882.13216</v>
      </c>
      <c r="AB3868" s="140">
        <v>17070845917.482746</v>
      </c>
      <c r="AC3868" s="140">
        <v>4582724964.649415</v>
      </c>
      <c r="AD3868" s="140">
        <v>4352741985.6323166</v>
      </c>
      <c r="AE3868" s="140">
        <v>3431535064.5745649</v>
      </c>
      <c r="AF3868" s="140">
        <v>921206921.05775821</v>
      </c>
      <c r="AG3868" s="140">
        <v>0</v>
      </c>
      <c r="AH3868" s="140">
        <v>2587997</v>
      </c>
      <c r="AI3868" s="44"/>
      <c r="AK3868" s="44"/>
      <c r="AL3868" s="4"/>
    </row>
    <row r="3869" spans="1:38" x14ac:dyDescent="0.35">
      <c r="A3869" s="140" t="s">
        <v>270</v>
      </c>
      <c r="B3869" s="140" t="s">
        <v>312</v>
      </c>
      <c r="C3869" s="140" t="s">
        <v>16</v>
      </c>
      <c r="D3869" s="140" t="s">
        <v>8</v>
      </c>
      <c r="E3869" s="140" t="s">
        <v>535</v>
      </c>
      <c r="F3869" s="140">
        <v>1997</v>
      </c>
      <c r="G3869" s="140" t="s">
        <v>3204</v>
      </c>
      <c r="H3869" s="140">
        <v>61248047849.134796</v>
      </c>
      <c r="I3869" s="140">
        <v>25443609091.950302</v>
      </c>
      <c r="J3869" s="140">
        <v>6727633029.2606907</v>
      </c>
      <c r="K3869" s="140">
        <v>6727633029.2606907</v>
      </c>
      <c r="L3869" s="140">
        <v>0</v>
      </c>
      <c r="M3869" s="140">
        <v>72167451.950650826</v>
      </c>
      <c r="N3869" s="140">
        <v>0</v>
      </c>
      <c r="O3869" s="140">
        <v>0</v>
      </c>
      <c r="P3869" s="140">
        <v>0</v>
      </c>
      <c r="Q3869" s="140">
        <v>6655465577.3100395</v>
      </c>
      <c r="R3869" s="140">
        <v>4733490941.7840853</v>
      </c>
      <c r="S3869" s="140">
        <v>1921974635.5259542</v>
      </c>
      <c r="T3869" s="140">
        <v>0</v>
      </c>
      <c r="U3869" s="140">
        <v>0</v>
      </c>
      <c r="V3869" s="140">
        <v>0</v>
      </c>
      <c r="W3869" s="140">
        <v>0</v>
      </c>
      <c r="X3869" s="140">
        <v>0</v>
      </c>
      <c r="Y3869" s="140">
        <v>0</v>
      </c>
      <c r="Z3869" s="140">
        <v>29076805727.923798</v>
      </c>
      <c r="AA3869" s="140">
        <v>24206909675.696125</v>
      </c>
      <c r="AB3869" s="140">
        <v>19042469589.630245</v>
      </c>
      <c r="AC3869" s="140">
        <v>5164440086.0658598</v>
      </c>
      <c r="AD3869" s="140">
        <v>4869896052.2276716</v>
      </c>
      <c r="AE3869" s="140">
        <v>3830924670.7485394</v>
      </c>
      <c r="AF3869" s="140">
        <v>1038971381.4791251</v>
      </c>
      <c r="AG3869" s="140">
        <v>0</v>
      </c>
      <c r="AH3869" s="140">
        <v>2706518</v>
      </c>
      <c r="AI3869" s="44"/>
      <c r="AK3869" s="44"/>
      <c r="AL3869" s="4"/>
    </row>
    <row r="3870" spans="1:38" x14ac:dyDescent="0.35">
      <c r="A3870" s="140" t="s">
        <v>270</v>
      </c>
      <c r="B3870" s="140" t="s">
        <v>312</v>
      </c>
      <c r="C3870" s="140" t="s">
        <v>16</v>
      </c>
      <c r="D3870" s="140" t="s">
        <v>8</v>
      </c>
      <c r="E3870" s="140" t="s">
        <v>535</v>
      </c>
      <c r="F3870" s="140">
        <v>1998</v>
      </c>
      <c r="G3870" s="140" t="s">
        <v>3205</v>
      </c>
      <c r="H3870" s="140">
        <v>68450287059.282005</v>
      </c>
      <c r="I3870" s="140">
        <v>27405416955.973381</v>
      </c>
      <c r="J3870" s="140">
        <v>7287339630.1253796</v>
      </c>
      <c r="K3870" s="140">
        <v>7287339630.1253796</v>
      </c>
      <c r="L3870" s="140">
        <v>0</v>
      </c>
      <c r="M3870" s="140">
        <v>77366275.745787144</v>
      </c>
      <c r="N3870" s="140">
        <v>0</v>
      </c>
      <c r="O3870" s="140">
        <v>0</v>
      </c>
      <c r="P3870" s="140">
        <v>0</v>
      </c>
      <c r="Q3870" s="140">
        <v>7209973354.3795929</v>
      </c>
      <c r="R3870" s="140">
        <v>4879884436.3373013</v>
      </c>
      <c r="S3870" s="140">
        <v>2330088918.0422921</v>
      </c>
      <c r="T3870" s="140">
        <v>0</v>
      </c>
      <c r="U3870" s="140">
        <v>0</v>
      </c>
      <c r="V3870" s="140">
        <v>0</v>
      </c>
      <c r="W3870" s="140">
        <v>0</v>
      </c>
      <c r="X3870" s="140">
        <v>0</v>
      </c>
      <c r="Y3870" s="140">
        <v>0</v>
      </c>
      <c r="Z3870" s="140">
        <v>33757530473.183243</v>
      </c>
      <c r="AA3870" s="140">
        <v>28099862575.401669</v>
      </c>
      <c r="AB3870" s="140">
        <v>21999268148.902267</v>
      </c>
      <c r="AC3870" s="140">
        <v>6100594426.4994144</v>
      </c>
      <c r="AD3870" s="140">
        <v>5657667897.7815781</v>
      </c>
      <c r="AE3870" s="140">
        <v>4429365191.6180048</v>
      </c>
      <c r="AF3870" s="140">
        <v>1228302706.1635959</v>
      </c>
      <c r="AG3870" s="140">
        <v>0</v>
      </c>
      <c r="AH3870" s="140">
        <v>2776568</v>
      </c>
      <c r="AI3870" s="44"/>
      <c r="AK3870" s="44"/>
      <c r="AL3870" s="4"/>
    </row>
    <row r="3871" spans="1:38" x14ac:dyDescent="0.35">
      <c r="A3871" s="140" t="s">
        <v>270</v>
      </c>
      <c r="B3871" s="140" t="s">
        <v>312</v>
      </c>
      <c r="C3871" s="140" t="s">
        <v>16</v>
      </c>
      <c r="D3871" s="140" t="s">
        <v>8</v>
      </c>
      <c r="E3871" s="140" t="s">
        <v>535</v>
      </c>
      <c r="F3871" s="140">
        <v>1999</v>
      </c>
      <c r="G3871" s="140" t="s">
        <v>3206</v>
      </c>
      <c r="H3871" s="140">
        <v>72562862888.674423</v>
      </c>
      <c r="I3871" s="140">
        <v>30308796829.11087</v>
      </c>
      <c r="J3871" s="140">
        <v>8913151609.370903</v>
      </c>
      <c r="K3871" s="140">
        <v>8913151609.370903</v>
      </c>
      <c r="L3871" s="140">
        <v>0</v>
      </c>
      <c r="M3871" s="140">
        <v>79004650.981089234</v>
      </c>
      <c r="N3871" s="140">
        <v>0</v>
      </c>
      <c r="O3871" s="140">
        <v>0</v>
      </c>
      <c r="P3871" s="140">
        <v>0</v>
      </c>
      <c r="Q3871" s="140">
        <v>8834146958.3898144</v>
      </c>
      <c r="R3871" s="140">
        <v>6486858968.5603809</v>
      </c>
      <c r="S3871" s="140">
        <v>2347287989.8294339</v>
      </c>
      <c r="T3871" s="140">
        <v>0</v>
      </c>
      <c r="U3871" s="140">
        <v>0</v>
      </c>
      <c r="V3871" s="140">
        <v>0</v>
      </c>
      <c r="W3871" s="140">
        <v>0</v>
      </c>
      <c r="X3871" s="140">
        <v>0</v>
      </c>
      <c r="Y3871" s="140">
        <v>0</v>
      </c>
      <c r="Z3871" s="140">
        <v>33340914450.19265</v>
      </c>
      <c r="AA3871" s="140">
        <v>28239940854.444908</v>
      </c>
      <c r="AB3871" s="140">
        <v>22692334154.400578</v>
      </c>
      <c r="AC3871" s="140">
        <v>5547606700.044363</v>
      </c>
      <c r="AD3871" s="140">
        <v>5100973595.7477417</v>
      </c>
      <c r="AE3871" s="140">
        <v>4098910757.0762529</v>
      </c>
      <c r="AF3871" s="140">
        <v>1002062838.6714728</v>
      </c>
      <c r="AG3871" s="140">
        <v>0</v>
      </c>
      <c r="AH3871" s="140">
        <v>2848431</v>
      </c>
      <c r="AI3871" s="44"/>
      <c r="AK3871" s="44"/>
      <c r="AL3871" s="4"/>
    </row>
    <row r="3872" spans="1:38" x14ac:dyDescent="0.35">
      <c r="A3872" s="140" t="s">
        <v>270</v>
      </c>
      <c r="B3872" s="140" t="s">
        <v>312</v>
      </c>
      <c r="C3872" s="140" t="s">
        <v>16</v>
      </c>
      <c r="D3872" s="140" t="s">
        <v>8</v>
      </c>
      <c r="E3872" s="140" t="s">
        <v>535</v>
      </c>
      <c r="F3872" s="140">
        <v>2000</v>
      </c>
      <c r="G3872" s="140" t="s">
        <v>3207</v>
      </c>
      <c r="H3872" s="140">
        <v>69382494161.789322</v>
      </c>
      <c r="I3872" s="140">
        <v>32093061963.922546</v>
      </c>
      <c r="J3872" s="140">
        <v>7252675071.6959095</v>
      </c>
      <c r="K3872" s="140">
        <v>7252675071.6959095</v>
      </c>
      <c r="L3872" s="140">
        <v>0</v>
      </c>
      <c r="M3872" s="140">
        <v>78093929.651995644</v>
      </c>
      <c r="N3872" s="140">
        <v>0</v>
      </c>
      <c r="O3872" s="140">
        <v>0</v>
      </c>
      <c r="P3872" s="140">
        <v>0</v>
      </c>
      <c r="Q3872" s="140">
        <v>7174581142.0439138</v>
      </c>
      <c r="R3872" s="140">
        <v>4880879083.9203854</v>
      </c>
      <c r="S3872" s="140">
        <v>2293702058.1235285</v>
      </c>
      <c r="T3872" s="140">
        <v>0</v>
      </c>
      <c r="U3872" s="140">
        <v>0</v>
      </c>
      <c r="V3872" s="140">
        <v>0</v>
      </c>
      <c r="W3872" s="140">
        <v>0</v>
      </c>
      <c r="X3872" s="140">
        <v>0</v>
      </c>
      <c r="Y3872" s="140">
        <v>0</v>
      </c>
      <c r="Z3872" s="140">
        <v>30036757126.170864</v>
      </c>
      <c r="AA3872" s="140">
        <v>25668469939.992252</v>
      </c>
      <c r="AB3872" s="140">
        <v>20985805448.584709</v>
      </c>
      <c r="AC3872" s="140">
        <v>4682664491.4075556</v>
      </c>
      <c r="AD3872" s="140">
        <v>4368287186.1786156</v>
      </c>
      <c r="AE3872" s="140">
        <v>3571386422.6033249</v>
      </c>
      <c r="AF3872" s="140">
        <v>796900763.57529068</v>
      </c>
      <c r="AG3872" s="140">
        <v>0</v>
      </c>
      <c r="AH3872" s="140">
        <v>2922153</v>
      </c>
      <c r="AI3872" s="44"/>
      <c r="AK3872" s="44"/>
      <c r="AL3872" s="4"/>
    </row>
    <row r="3873" spans="1:38" x14ac:dyDescent="0.35">
      <c r="A3873" s="140" t="s">
        <v>270</v>
      </c>
      <c r="B3873" s="140" t="s">
        <v>312</v>
      </c>
      <c r="C3873" s="140" t="s">
        <v>16</v>
      </c>
      <c r="D3873" s="140" t="s">
        <v>8</v>
      </c>
      <c r="E3873" s="140" t="s">
        <v>535</v>
      </c>
      <c r="F3873" s="140">
        <v>2001</v>
      </c>
      <c r="G3873" s="140" t="s">
        <v>3208</v>
      </c>
      <c r="H3873" s="140">
        <v>60960378574.6194</v>
      </c>
      <c r="I3873" s="140">
        <v>33251286007.014637</v>
      </c>
      <c r="J3873" s="140">
        <v>7686110073.984931</v>
      </c>
      <c r="K3873" s="140">
        <v>7686110073.984931</v>
      </c>
      <c r="L3873" s="140">
        <v>0</v>
      </c>
      <c r="M3873" s="140">
        <v>77556540.851605251</v>
      </c>
      <c r="N3873" s="140">
        <v>0</v>
      </c>
      <c r="O3873" s="140">
        <v>0</v>
      </c>
      <c r="P3873" s="140">
        <v>0</v>
      </c>
      <c r="Q3873" s="140">
        <v>7608553533.1333256</v>
      </c>
      <c r="R3873" s="140">
        <v>5630143586.4100618</v>
      </c>
      <c r="S3873" s="140">
        <v>1978409946.7232633</v>
      </c>
      <c r="T3873" s="140">
        <v>0</v>
      </c>
      <c r="U3873" s="140">
        <v>0</v>
      </c>
      <c r="V3873" s="140">
        <v>0</v>
      </c>
      <c r="W3873" s="140">
        <v>0</v>
      </c>
      <c r="X3873" s="140">
        <v>0</v>
      </c>
      <c r="Y3873" s="140">
        <v>0</v>
      </c>
      <c r="Z3873" s="140">
        <v>20022982493.619816</v>
      </c>
      <c r="AA3873" s="140">
        <v>15450242446.452499</v>
      </c>
      <c r="AB3873" s="140">
        <v>12541400051.540785</v>
      </c>
      <c r="AC3873" s="140">
        <v>2908842394.9117422</v>
      </c>
      <c r="AD3873" s="140">
        <v>4572740047.1673155</v>
      </c>
      <c r="AE3873" s="140">
        <v>3711822805.4987321</v>
      </c>
      <c r="AF3873" s="140">
        <v>860917241.66860402</v>
      </c>
      <c r="AG3873" s="140">
        <v>0</v>
      </c>
      <c r="AH3873" s="140">
        <v>2997784</v>
      </c>
      <c r="AI3873" s="44"/>
      <c r="AK3873" s="44"/>
      <c r="AL3873" s="4"/>
    </row>
    <row r="3874" spans="1:38" x14ac:dyDescent="0.35">
      <c r="A3874" s="140" t="s">
        <v>270</v>
      </c>
      <c r="B3874" s="140" t="s">
        <v>312</v>
      </c>
      <c r="C3874" s="140" t="s">
        <v>16</v>
      </c>
      <c r="D3874" s="140" t="s">
        <v>8</v>
      </c>
      <c r="E3874" s="140" t="s">
        <v>535</v>
      </c>
      <c r="F3874" s="140">
        <v>2002</v>
      </c>
      <c r="G3874" s="140" t="s">
        <v>3209</v>
      </c>
      <c r="H3874" s="140">
        <v>56703409920.772263</v>
      </c>
      <c r="I3874" s="140">
        <v>34030300846.180794</v>
      </c>
      <c r="J3874" s="140">
        <v>5973170065.3395615</v>
      </c>
      <c r="K3874" s="140">
        <v>5973170065.3395615</v>
      </c>
      <c r="L3874" s="140">
        <v>0</v>
      </c>
      <c r="M3874" s="140">
        <v>73045391.73181355</v>
      </c>
      <c r="N3874" s="140">
        <v>0</v>
      </c>
      <c r="O3874" s="140">
        <v>0</v>
      </c>
      <c r="P3874" s="140">
        <v>0</v>
      </c>
      <c r="Q3874" s="140">
        <v>5900124673.607748</v>
      </c>
      <c r="R3874" s="140">
        <v>3897562389.471056</v>
      </c>
      <c r="S3874" s="140">
        <v>2002562284.136692</v>
      </c>
      <c r="T3874" s="140">
        <v>0</v>
      </c>
      <c r="U3874" s="140">
        <v>0</v>
      </c>
      <c r="V3874" s="140">
        <v>0</v>
      </c>
      <c r="W3874" s="140">
        <v>0</v>
      </c>
      <c r="X3874" s="140">
        <v>0</v>
      </c>
      <c r="Y3874" s="140">
        <v>0</v>
      </c>
      <c r="Z3874" s="140">
        <v>16699939009.251911</v>
      </c>
      <c r="AA3874" s="140">
        <v>13115052336.313835</v>
      </c>
      <c r="AB3874" s="140">
        <v>10717548430.766516</v>
      </c>
      <c r="AC3874" s="140">
        <v>2397503905.5473127</v>
      </c>
      <c r="AD3874" s="140">
        <v>3584886672.9380774</v>
      </c>
      <c r="AE3874" s="140">
        <v>2929549616.027101</v>
      </c>
      <c r="AF3874" s="140">
        <v>655337056.91100025</v>
      </c>
      <c r="AG3874" s="140">
        <v>0</v>
      </c>
      <c r="AH3874" s="140">
        <v>3075373</v>
      </c>
      <c r="AI3874" s="44"/>
      <c r="AK3874" s="44"/>
      <c r="AL3874" s="4"/>
    </row>
    <row r="3875" spans="1:38" x14ac:dyDescent="0.35">
      <c r="A3875" s="140" t="s">
        <v>270</v>
      </c>
      <c r="B3875" s="140" t="s">
        <v>312</v>
      </c>
      <c r="C3875" s="140" t="s">
        <v>16</v>
      </c>
      <c r="D3875" s="140" t="s">
        <v>8</v>
      </c>
      <c r="E3875" s="140" t="s">
        <v>535</v>
      </c>
      <c r="F3875" s="140">
        <v>2003</v>
      </c>
      <c r="G3875" s="140" t="s">
        <v>3210</v>
      </c>
      <c r="H3875" s="140">
        <v>64258028810.102364</v>
      </c>
      <c r="I3875" s="140">
        <v>35325267209.128304</v>
      </c>
      <c r="J3875" s="140">
        <v>6832048367.4184408</v>
      </c>
      <c r="K3875" s="140">
        <v>6832048367.4184408</v>
      </c>
      <c r="L3875" s="140">
        <v>0</v>
      </c>
      <c r="M3875" s="140">
        <v>78346094.454291508</v>
      </c>
      <c r="N3875" s="140">
        <v>0</v>
      </c>
      <c r="O3875" s="140">
        <v>64643675.240245119</v>
      </c>
      <c r="P3875" s="140">
        <v>0</v>
      </c>
      <c r="Q3875" s="140">
        <v>6689058597.7239046</v>
      </c>
      <c r="R3875" s="140">
        <v>4493671233.5944633</v>
      </c>
      <c r="S3875" s="140">
        <v>2195387364.1294413</v>
      </c>
      <c r="T3875" s="140">
        <v>0</v>
      </c>
      <c r="U3875" s="140">
        <v>0</v>
      </c>
      <c r="V3875" s="140">
        <v>0</v>
      </c>
      <c r="W3875" s="140">
        <v>0</v>
      </c>
      <c r="X3875" s="140">
        <v>0</v>
      </c>
      <c r="Y3875" s="140">
        <v>0</v>
      </c>
      <c r="Z3875" s="140">
        <v>22100713233.555618</v>
      </c>
      <c r="AA3875" s="140">
        <v>16724798429.085035</v>
      </c>
      <c r="AB3875" s="140">
        <v>13655360582.239254</v>
      </c>
      <c r="AC3875" s="140">
        <v>3069437846.845768</v>
      </c>
      <c r="AD3875" s="140">
        <v>5375914804.470583</v>
      </c>
      <c r="AE3875" s="140">
        <v>4389293863.5828962</v>
      </c>
      <c r="AF3875" s="140">
        <v>986620940.88765848</v>
      </c>
      <c r="AG3875" s="140">
        <v>0</v>
      </c>
      <c r="AH3875" s="140">
        <v>3154969</v>
      </c>
      <c r="AI3875" s="44"/>
      <c r="AK3875" s="44"/>
      <c r="AL3875" s="4"/>
    </row>
    <row r="3876" spans="1:38" x14ac:dyDescent="0.35">
      <c r="A3876" s="140" t="s">
        <v>270</v>
      </c>
      <c r="B3876" s="140" t="s">
        <v>312</v>
      </c>
      <c r="C3876" s="140" t="s">
        <v>16</v>
      </c>
      <c r="D3876" s="140" t="s">
        <v>8</v>
      </c>
      <c r="E3876" s="140" t="s">
        <v>535</v>
      </c>
      <c r="F3876" s="140">
        <v>2004</v>
      </c>
      <c r="G3876" s="140" t="s">
        <v>3211</v>
      </c>
      <c r="H3876" s="140">
        <v>70908159118.43721</v>
      </c>
      <c r="I3876" s="140">
        <v>36651807404.969933</v>
      </c>
      <c r="J3876" s="140">
        <v>6731200057.3962622</v>
      </c>
      <c r="K3876" s="140">
        <v>6731200057.3962622</v>
      </c>
      <c r="L3876" s="140">
        <v>0</v>
      </c>
      <c r="M3876" s="140">
        <v>79261924.921216115</v>
      </c>
      <c r="N3876" s="140">
        <v>0</v>
      </c>
      <c r="O3876" s="140">
        <v>26831158.580867626</v>
      </c>
      <c r="P3876" s="140">
        <v>0</v>
      </c>
      <c r="Q3876" s="140">
        <v>6625106973.8941784</v>
      </c>
      <c r="R3876" s="140">
        <v>4146058366.9566569</v>
      </c>
      <c r="S3876" s="140">
        <v>2479048606.937521</v>
      </c>
      <c r="T3876" s="140">
        <v>0</v>
      </c>
      <c r="U3876" s="140">
        <v>0</v>
      </c>
      <c r="V3876" s="140">
        <v>0</v>
      </c>
      <c r="W3876" s="140">
        <v>0</v>
      </c>
      <c r="X3876" s="140">
        <v>0</v>
      </c>
      <c r="Y3876" s="140">
        <v>0</v>
      </c>
      <c r="Z3876" s="140">
        <v>27525151656.071014</v>
      </c>
      <c r="AA3876" s="140">
        <v>20990384863.975018</v>
      </c>
      <c r="AB3876" s="140">
        <v>17297028869.14632</v>
      </c>
      <c r="AC3876" s="140">
        <v>3693355994.8287024</v>
      </c>
      <c r="AD3876" s="140">
        <v>6534766792.0959949</v>
      </c>
      <c r="AE3876" s="140">
        <v>5384944134.5887461</v>
      </c>
      <c r="AF3876" s="140">
        <v>1149822657.5072269</v>
      </c>
      <c r="AG3876" s="140">
        <v>0</v>
      </c>
      <c r="AH3876" s="140">
        <v>3236626</v>
      </c>
      <c r="AI3876" s="44"/>
      <c r="AK3876" s="44"/>
      <c r="AL3876" s="4"/>
    </row>
    <row r="3877" spans="1:38" x14ac:dyDescent="0.35">
      <c r="A3877" s="140" t="s">
        <v>270</v>
      </c>
      <c r="B3877" s="140" t="s">
        <v>312</v>
      </c>
      <c r="C3877" s="140" t="s">
        <v>16</v>
      </c>
      <c r="D3877" s="140" t="s">
        <v>8</v>
      </c>
      <c r="E3877" s="140" t="s">
        <v>535</v>
      </c>
      <c r="F3877" s="140">
        <v>2005</v>
      </c>
      <c r="G3877" s="140" t="s">
        <v>3212</v>
      </c>
      <c r="H3877" s="140">
        <v>76796678610.733032</v>
      </c>
      <c r="I3877" s="140">
        <v>38169107473.224632</v>
      </c>
      <c r="J3877" s="140">
        <v>7204433118.1721659</v>
      </c>
      <c r="K3877" s="140">
        <v>7204433118.1721659</v>
      </c>
      <c r="L3877" s="140">
        <v>0</v>
      </c>
      <c r="M3877" s="140">
        <v>79459132.673278496</v>
      </c>
      <c r="N3877" s="140">
        <v>0</v>
      </c>
      <c r="O3877" s="140">
        <v>19877396.781275991</v>
      </c>
      <c r="P3877" s="140">
        <v>0</v>
      </c>
      <c r="Q3877" s="140">
        <v>7105096588.7176113</v>
      </c>
      <c r="R3877" s="140">
        <v>4330907180.6210241</v>
      </c>
      <c r="S3877" s="140">
        <v>2774189408.0965872</v>
      </c>
      <c r="T3877" s="140">
        <v>0</v>
      </c>
      <c r="U3877" s="140">
        <v>0</v>
      </c>
      <c r="V3877" s="140">
        <v>0</v>
      </c>
      <c r="W3877" s="140">
        <v>0</v>
      </c>
      <c r="X3877" s="140">
        <v>0</v>
      </c>
      <c r="Y3877" s="140">
        <v>0</v>
      </c>
      <c r="Z3877" s="140">
        <v>31423138019.336239</v>
      </c>
      <c r="AA3877" s="140">
        <v>24807691543.799461</v>
      </c>
      <c r="AB3877" s="140">
        <v>20511807250.889236</v>
      </c>
      <c r="AC3877" s="140">
        <v>4295884292.9101572</v>
      </c>
      <c r="AD3877" s="140">
        <v>6615446475.5367794</v>
      </c>
      <c r="AE3877" s="140">
        <v>5469866583.3218813</v>
      </c>
      <c r="AF3877" s="140">
        <v>1145579892.2149062</v>
      </c>
      <c r="AG3877" s="140">
        <v>0</v>
      </c>
      <c r="AH3877" s="140">
        <v>3320396</v>
      </c>
      <c r="AI3877" s="44"/>
      <c r="AK3877" s="44"/>
      <c r="AL3877" s="4"/>
    </row>
    <row r="3878" spans="1:38" x14ac:dyDescent="0.35">
      <c r="A3878" s="140" t="s">
        <v>270</v>
      </c>
      <c r="B3878" s="140" t="s">
        <v>312</v>
      </c>
      <c r="C3878" s="140" t="s">
        <v>16</v>
      </c>
      <c r="D3878" s="140" t="s">
        <v>8</v>
      </c>
      <c r="E3878" s="140" t="s">
        <v>535</v>
      </c>
      <c r="F3878" s="140">
        <v>2006</v>
      </c>
      <c r="G3878" s="140" t="s">
        <v>3213</v>
      </c>
      <c r="H3878" s="140">
        <v>74293497292.721542</v>
      </c>
      <c r="I3878" s="140">
        <v>39395825976.079422</v>
      </c>
      <c r="J3878" s="140">
        <v>7114282916.9847269</v>
      </c>
      <c r="K3878" s="140">
        <v>7114282916.9847269</v>
      </c>
      <c r="L3878" s="140">
        <v>0</v>
      </c>
      <c r="M3878" s="140">
        <v>79487755.261568069</v>
      </c>
      <c r="N3878" s="140">
        <v>0</v>
      </c>
      <c r="O3878" s="140">
        <v>20562482.746384855</v>
      </c>
      <c r="P3878" s="140">
        <v>0</v>
      </c>
      <c r="Q3878" s="140">
        <v>7014232678.9767742</v>
      </c>
      <c r="R3878" s="140">
        <v>3903431579.7224598</v>
      </c>
      <c r="S3878" s="140">
        <v>3110801099.2543149</v>
      </c>
      <c r="T3878" s="140">
        <v>0</v>
      </c>
      <c r="U3878" s="140">
        <v>0</v>
      </c>
      <c r="V3878" s="140">
        <v>0</v>
      </c>
      <c r="W3878" s="140">
        <v>0</v>
      </c>
      <c r="X3878" s="140">
        <v>0</v>
      </c>
      <c r="Y3878" s="140">
        <v>0</v>
      </c>
      <c r="Z3878" s="140">
        <v>27783388399.657394</v>
      </c>
      <c r="AA3878" s="140">
        <v>21687489663.034538</v>
      </c>
      <c r="AB3878" s="140">
        <v>17904878017.55983</v>
      </c>
      <c r="AC3878" s="140">
        <v>3782611645.4747148</v>
      </c>
      <c r="AD3878" s="140">
        <v>6095898736.6228561</v>
      </c>
      <c r="AE3878" s="140">
        <v>5032685893.2255869</v>
      </c>
      <c r="AF3878" s="140">
        <v>1063212843.3972938</v>
      </c>
      <c r="AG3878" s="140">
        <v>0</v>
      </c>
      <c r="AH3878" s="140">
        <v>3406334</v>
      </c>
      <c r="AI3878" s="44"/>
      <c r="AK3878" s="44"/>
      <c r="AL3878" s="4"/>
    </row>
    <row r="3879" spans="1:38" x14ac:dyDescent="0.35">
      <c r="A3879" s="140" t="s">
        <v>270</v>
      </c>
      <c r="B3879" s="140" t="s">
        <v>312</v>
      </c>
      <c r="C3879" s="140" t="s">
        <v>16</v>
      </c>
      <c r="D3879" s="140" t="s">
        <v>8</v>
      </c>
      <c r="E3879" s="140" t="s">
        <v>535</v>
      </c>
      <c r="F3879" s="140">
        <v>2007</v>
      </c>
      <c r="G3879" s="140" t="s">
        <v>3214</v>
      </c>
      <c r="H3879" s="140">
        <v>82645570547.674072</v>
      </c>
      <c r="I3879" s="140">
        <v>40055462676.597321</v>
      </c>
      <c r="J3879" s="140">
        <v>8108699172.5025978</v>
      </c>
      <c r="K3879" s="140">
        <v>8108699172.5025978</v>
      </c>
      <c r="L3879" s="140">
        <v>0</v>
      </c>
      <c r="M3879" s="140">
        <v>79491885.851301536</v>
      </c>
      <c r="N3879" s="140">
        <v>0</v>
      </c>
      <c r="O3879" s="140">
        <v>24418536.944448169</v>
      </c>
      <c r="P3879" s="140">
        <v>0</v>
      </c>
      <c r="Q3879" s="140">
        <v>8004788749.7068481</v>
      </c>
      <c r="R3879" s="140">
        <v>4663292592.7562771</v>
      </c>
      <c r="S3879" s="140">
        <v>3341496156.9505715</v>
      </c>
      <c r="T3879" s="140">
        <v>0</v>
      </c>
      <c r="U3879" s="140">
        <v>0</v>
      </c>
      <c r="V3879" s="140">
        <v>0</v>
      </c>
      <c r="W3879" s="140">
        <v>0</v>
      </c>
      <c r="X3879" s="140">
        <v>0</v>
      </c>
      <c r="Y3879" s="140">
        <v>0</v>
      </c>
      <c r="Z3879" s="140">
        <v>34481408698.574158</v>
      </c>
      <c r="AA3879" s="140">
        <v>24543905809.898598</v>
      </c>
      <c r="AB3879" s="140">
        <v>20812033969.376251</v>
      </c>
      <c r="AC3879" s="140">
        <v>3731871840.5223532</v>
      </c>
      <c r="AD3879" s="140">
        <v>9937502888.6755657</v>
      </c>
      <c r="AE3879" s="140">
        <v>8426517331.5031281</v>
      </c>
      <c r="AF3879" s="140">
        <v>1510985557.1724555</v>
      </c>
      <c r="AG3879" s="140">
        <v>0</v>
      </c>
      <c r="AH3879" s="140">
        <v>3494496</v>
      </c>
      <c r="AI3879" s="44"/>
      <c r="AK3879" s="44"/>
      <c r="AL3879" s="4"/>
    </row>
    <row r="3880" spans="1:38" x14ac:dyDescent="0.35">
      <c r="A3880" s="140" t="s">
        <v>270</v>
      </c>
      <c r="B3880" s="140" t="s">
        <v>312</v>
      </c>
      <c r="C3880" s="140" t="s">
        <v>16</v>
      </c>
      <c r="D3880" s="140" t="s">
        <v>8</v>
      </c>
      <c r="E3880" s="140" t="s">
        <v>535</v>
      </c>
      <c r="F3880" s="140">
        <v>2008</v>
      </c>
      <c r="G3880" s="140" t="s">
        <v>3215</v>
      </c>
      <c r="H3880" s="140">
        <v>78829751481.833649</v>
      </c>
      <c r="I3880" s="140">
        <v>41323186261.499344</v>
      </c>
      <c r="J3880" s="140">
        <v>8144054222.9623699</v>
      </c>
      <c r="K3880" s="140">
        <v>8144054222.9623699</v>
      </c>
      <c r="L3880" s="140">
        <v>0</v>
      </c>
      <c r="M3880" s="140">
        <v>78823558.486280143</v>
      </c>
      <c r="N3880" s="140">
        <v>0</v>
      </c>
      <c r="O3880" s="140">
        <v>31509892.765673019</v>
      </c>
      <c r="P3880" s="140">
        <v>0</v>
      </c>
      <c r="Q3880" s="140">
        <v>8033720771.7104168</v>
      </c>
      <c r="R3880" s="140">
        <v>4663311356.9452686</v>
      </c>
      <c r="S3880" s="140">
        <v>3370409414.7651482</v>
      </c>
      <c r="T3880" s="140">
        <v>0</v>
      </c>
      <c r="U3880" s="140">
        <v>0</v>
      </c>
      <c r="V3880" s="140">
        <v>0</v>
      </c>
      <c r="W3880" s="140">
        <v>0</v>
      </c>
      <c r="X3880" s="140">
        <v>0</v>
      </c>
      <c r="Y3880" s="140">
        <v>0</v>
      </c>
      <c r="Z3880" s="140">
        <v>29362510997.371929</v>
      </c>
      <c r="AA3880" s="140">
        <v>22138919882.753582</v>
      </c>
      <c r="AB3880" s="140">
        <v>18862331121.656429</v>
      </c>
      <c r="AC3880" s="140">
        <v>3276588761.0970774</v>
      </c>
      <c r="AD3880" s="140">
        <v>7223591114.6184416</v>
      </c>
      <c r="AE3880" s="140">
        <v>6154490291.8923035</v>
      </c>
      <c r="AF3880" s="140">
        <v>1069100822.7261189</v>
      </c>
      <c r="AG3880" s="140">
        <v>0</v>
      </c>
      <c r="AH3880" s="140">
        <v>3591977</v>
      </c>
      <c r="AI3880" s="44"/>
      <c r="AK3880" s="44"/>
      <c r="AL3880" s="4"/>
    </row>
    <row r="3881" spans="1:38" x14ac:dyDescent="0.35">
      <c r="A3881" s="140" t="s">
        <v>270</v>
      </c>
      <c r="B3881" s="140" t="s">
        <v>312</v>
      </c>
      <c r="C3881" s="140" t="s">
        <v>16</v>
      </c>
      <c r="D3881" s="140" t="s">
        <v>8</v>
      </c>
      <c r="E3881" s="140" t="s">
        <v>535</v>
      </c>
      <c r="F3881" s="140">
        <v>2009</v>
      </c>
      <c r="G3881" s="140" t="s">
        <v>3216</v>
      </c>
      <c r="H3881" s="140">
        <v>86578171802.840027</v>
      </c>
      <c r="I3881" s="140">
        <v>42974468242.322525</v>
      </c>
      <c r="J3881" s="140">
        <v>9627211217.778307</v>
      </c>
      <c r="K3881" s="140">
        <v>9627211217.778307</v>
      </c>
      <c r="L3881" s="140">
        <v>0</v>
      </c>
      <c r="M3881" s="140">
        <v>79503840.490503401</v>
      </c>
      <c r="N3881" s="140">
        <v>0</v>
      </c>
      <c r="O3881" s="140">
        <v>23218287.887284543</v>
      </c>
      <c r="P3881" s="140">
        <v>0</v>
      </c>
      <c r="Q3881" s="140">
        <v>9524489089.4005184</v>
      </c>
      <c r="R3881" s="140">
        <v>6170430998.7886543</v>
      </c>
      <c r="S3881" s="140">
        <v>3354058090.6118646</v>
      </c>
      <c r="T3881" s="140">
        <v>0</v>
      </c>
      <c r="U3881" s="140">
        <v>0</v>
      </c>
      <c r="V3881" s="140">
        <v>0</v>
      </c>
      <c r="W3881" s="140">
        <v>0</v>
      </c>
      <c r="X3881" s="140">
        <v>0</v>
      </c>
      <c r="Y3881" s="140">
        <v>0</v>
      </c>
      <c r="Z3881" s="140">
        <v>33976492342.739201</v>
      </c>
      <c r="AA3881" s="140">
        <v>25637943651.043533</v>
      </c>
      <c r="AB3881" s="140">
        <v>21516962682.751301</v>
      </c>
      <c r="AC3881" s="140">
        <v>4120980968.2922149</v>
      </c>
      <c r="AD3881" s="140">
        <v>8338548691.6956663</v>
      </c>
      <c r="AE3881" s="140">
        <v>6998230570.6572256</v>
      </c>
      <c r="AF3881" s="140">
        <v>1340318121.0384314</v>
      </c>
      <c r="AG3881" s="140">
        <v>0</v>
      </c>
      <c r="AH3881" s="140">
        <v>3689099</v>
      </c>
      <c r="AI3881" s="44"/>
      <c r="AK3881" s="44"/>
      <c r="AL3881" s="4"/>
    </row>
    <row r="3882" spans="1:38" x14ac:dyDescent="0.35">
      <c r="A3882" s="140" t="s">
        <v>270</v>
      </c>
      <c r="B3882" s="140" t="s">
        <v>312</v>
      </c>
      <c r="C3882" s="140" t="s">
        <v>16</v>
      </c>
      <c r="D3882" s="140" t="s">
        <v>8</v>
      </c>
      <c r="E3882" s="140" t="s">
        <v>535</v>
      </c>
      <c r="F3882" s="140">
        <v>2010</v>
      </c>
      <c r="G3882" s="140" t="s">
        <v>3217</v>
      </c>
      <c r="H3882" s="140">
        <v>106649922042.09457</v>
      </c>
      <c r="I3882" s="140">
        <v>44363900848.838211</v>
      </c>
      <c r="J3882" s="140">
        <v>24883181208.158665</v>
      </c>
      <c r="K3882" s="140">
        <v>24883181208.158665</v>
      </c>
      <c r="L3882" s="140">
        <v>0</v>
      </c>
      <c r="M3882" s="140">
        <v>79503859.433627293</v>
      </c>
      <c r="N3882" s="140">
        <v>0</v>
      </c>
      <c r="O3882" s="140">
        <v>19590597.313789662</v>
      </c>
      <c r="P3882" s="140">
        <v>0</v>
      </c>
      <c r="Q3882" s="140">
        <v>24784086751.411247</v>
      </c>
      <c r="R3882" s="140">
        <v>21534563857.373417</v>
      </c>
      <c r="S3882" s="140">
        <v>3249522894.0378308</v>
      </c>
      <c r="T3882" s="140">
        <v>0</v>
      </c>
      <c r="U3882" s="140">
        <v>0</v>
      </c>
      <c r="V3882" s="140">
        <v>0</v>
      </c>
      <c r="W3882" s="140">
        <v>0</v>
      </c>
      <c r="X3882" s="140">
        <v>0</v>
      </c>
      <c r="Y3882" s="140">
        <v>0</v>
      </c>
      <c r="Z3882" s="140">
        <v>37402839985.097702</v>
      </c>
      <c r="AA3882" s="140">
        <v>28402573050.670506</v>
      </c>
      <c r="AB3882" s="140">
        <v>23870728134.951321</v>
      </c>
      <c r="AC3882" s="140">
        <v>4531844915.7191858</v>
      </c>
      <c r="AD3882" s="140">
        <v>9000266934.4272976</v>
      </c>
      <c r="AE3882" s="140">
        <v>7564206410.1172247</v>
      </c>
      <c r="AF3882" s="140">
        <v>1436060524.31003</v>
      </c>
      <c r="AG3882" s="140">
        <v>0</v>
      </c>
      <c r="AH3882" s="140">
        <v>3786161</v>
      </c>
      <c r="AI3882" s="44"/>
      <c r="AK3882" s="44"/>
      <c r="AL3882" s="4"/>
    </row>
    <row r="3883" spans="1:38" x14ac:dyDescent="0.35">
      <c r="A3883" s="140" t="s">
        <v>270</v>
      </c>
      <c r="B3883" s="140" t="s">
        <v>312</v>
      </c>
      <c r="C3883" s="140" t="s">
        <v>16</v>
      </c>
      <c r="D3883" s="140" t="s">
        <v>8</v>
      </c>
      <c r="E3883" s="140" t="s">
        <v>535</v>
      </c>
      <c r="F3883" s="140">
        <v>2011</v>
      </c>
      <c r="G3883" s="140" t="s">
        <v>3218</v>
      </c>
      <c r="H3883" s="140">
        <v>102553237736.85411</v>
      </c>
      <c r="I3883" s="140">
        <v>46294928941.462898</v>
      </c>
      <c r="J3883" s="140">
        <v>12786882673.4589</v>
      </c>
      <c r="K3883" s="140">
        <v>12786882673.4589</v>
      </c>
      <c r="L3883" s="140">
        <v>0</v>
      </c>
      <c r="M3883" s="140">
        <v>79492661.193586662</v>
      </c>
      <c r="N3883" s="140">
        <v>0</v>
      </c>
      <c r="O3883" s="140">
        <v>24808632.119053304</v>
      </c>
      <c r="P3883" s="140">
        <v>0</v>
      </c>
      <c r="Q3883" s="140">
        <v>12682581380.146261</v>
      </c>
      <c r="R3883" s="140">
        <v>9466483603.6562462</v>
      </c>
      <c r="S3883" s="140">
        <v>3216097776.490015</v>
      </c>
      <c r="T3883" s="140">
        <v>0</v>
      </c>
      <c r="U3883" s="140">
        <v>0</v>
      </c>
      <c r="V3883" s="140">
        <v>0</v>
      </c>
      <c r="W3883" s="140">
        <v>0</v>
      </c>
      <c r="X3883" s="140">
        <v>0</v>
      </c>
      <c r="Y3883" s="140">
        <v>0</v>
      </c>
      <c r="Z3883" s="140">
        <v>43471426121.932304</v>
      </c>
      <c r="AA3883" s="140">
        <v>32989182055.281219</v>
      </c>
      <c r="AB3883" s="140">
        <v>27675654210.130409</v>
      </c>
      <c r="AC3883" s="140">
        <v>5313527845.1507978</v>
      </c>
      <c r="AD3883" s="140">
        <v>10482244066.651077</v>
      </c>
      <c r="AE3883" s="140">
        <v>8793881632.1268597</v>
      </c>
      <c r="AF3883" s="140">
        <v>1688362434.5242183</v>
      </c>
      <c r="AG3883" s="140">
        <v>0</v>
      </c>
      <c r="AH3883" s="140">
        <v>3882986</v>
      </c>
      <c r="AI3883" s="44"/>
      <c r="AK3883" s="44"/>
      <c r="AL3883" s="4"/>
    </row>
    <row r="3884" spans="1:38" x14ac:dyDescent="0.35">
      <c r="A3884" s="140" t="s">
        <v>270</v>
      </c>
      <c r="B3884" s="140" t="s">
        <v>312</v>
      </c>
      <c r="C3884" s="140" t="s">
        <v>16</v>
      </c>
      <c r="D3884" s="140" t="s">
        <v>8</v>
      </c>
      <c r="E3884" s="140" t="s">
        <v>535</v>
      </c>
      <c r="F3884" s="140">
        <v>2012</v>
      </c>
      <c r="G3884" s="140" t="s">
        <v>3219</v>
      </c>
      <c r="H3884" s="140">
        <v>103296021673.75746</v>
      </c>
      <c r="I3884" s="140">
        <v>48611602751.943275</v>
      </c>
      <c r="J3884" s="140">
        <v>8786186804.5823727</v>
      </c>
      <c r="K3884" s="140">
        <v>8786186804.5823727</v>
      </c>
      <c r="L3884" s="140">
        <v>0</v>
      </c>
      <c r="M3884" s="140">
        <v>80191819.762338623</v>
      </c>
      <c r="N3884" s="140">
        <v>0</v>
      </c>
      <c r="O3884" s="140">
        <v>31390507.821899775</v>
      </c>
      <c r="P3884" s="140">
        <v>0</v>
      </c>
      <c r="Q3884" s="140">
        <v>8674604476.9981346</v>
      </c>
      <c r="R3884" s="140">
        <v>5562170512.9073296</v>
      </c>
      <c r="S3884" s="140">
        <v>3112433964.0908046</v>
      </c>
      <c r="T3884" s="140">
        <v>0</v>
      </c>
      <c r="U3884" s="140">
        <v>0</v>
      </c>
      <c r="V3884" s="140">
        <v>0</v>
      </c>
      <c r="W3884" s="140">
        <v>0</v>
      </c>
      <c r="X3884" s="140">
        <v>0</v>
      </c>
      <c r="Y3884" s="140">
        <v>0</v>
      </c>
      <c r="Z3884" s="140">
        <v>45898232117.231796</v>
      </c>
      <c r="AA3884" s="140">
        <v>34782285985.769836</v>
      </c>
      <c r="AB3884" s="140">
        <v>29576000640.63895</v>
      </c>
      <c r="AC3884" s="140">
        <v>5206285345.1308928</v>
      </c>
      <c r="AD3884" s="140">
        <v>11115946131.46196</v>
      </c>
      <c r="AE3884" s="140">
        <v>9452088055.394949</v>
      </c>
      <c r="AF3884" s="140">
        <v>1663858076.0669851</v>
      </c>
      <c r="AG3884" s="140">
        <v>0</v>
      </c>
      <c r="AH3884" s="140">
        <v>3979998</v>
      </c>
      <c r="AI3884" s="44"/>
      <c r="AK3884" s="44"/>
      <c r="AL3884" s="4"/>
    </row>
    <row r="3885" spans="1:38" x14ac:dyDescent="0.35">
      <c r="A3885" s="140" t="s">
        <v>270</v>
      </c>
      <c r="B3885" s="140" t="s">
        <v>312</v>
      </c>
      <c r="C3885" s="140" t="s">
        <v>16</v>
      </c>
      <c r="D3885" s="140" t="s">
        <v>8</v>
      </c>
      <c r="E3885" s="140" t="s">
        <v>535</v>
      </c>
      <c r="F3885" s="140">
        <v>2013</v>
      </c>
      <c r="G3885" s="140" t="s">
        <v>3220</v>
      </c>
      <c r="H3885" s="140">
        <v>104643169748.63263</v>
      </c>
      <c r="I3885" s="140">
        <v>51015553011.019463</v>
      </c>
      <c r="J3885" s="140">
        <v>6814783748.5093088</v>
      </c>
      <c r="K3885" s="140">
        <v>6814783748.5093088</v>
      </c>
      <c r="L3885" s="140">
        <v>0</v>
      </c>
      <c r="M3885" s="140">
        <v>80464901.004832774</v>
      </c>
      <c r="N3885" s="140">
        <v>0</v>
      </c>
      <c r="O3885" s="140">
        <v>34426671.259840585</v>
      </c>
      <c r="P3885" s="140">
        <v>0</v>
      </c>
      <c r="Q3885" s="140">
        <v>6699892176.2446346</v>
      </c>
      <c r="R3885" s="140">
        <v>3837293036.7300653</v>
      </c>
      <c r="S3885" s="140">
        <v>2862599139.5145698</v>
      </c>
      <c r="T3885" s="140">
        <v>0</v>
      </c>
      <c r="U3885" s="140">
        <v>0</v>
      </c>
      <c r="V3885" s="140">
        <v>0</v>
      </c>
      <c r="W3885" s="140">
        <v>0</v>
      </c>
      <c r="X3885" s="140">
        <v>0</v>
      </c>
      <c r="Y3885" s="140">
        <v>0</v>
      </c>
      <c r="Z3885" s="140">
        <v>46812832989.103836</v>
      </c>
      <c r="AA3885" s="140">
        <v>35476020329.442284</v>
      </c>
      <c r="AB3885" s="140">
        <v>29976997879.712505</v>
      </c>
      <c r="AC3885" s="140">
        <v>5499022449.7297249</v>
      </c>
      <c r="AD3885" s="140">
        <v>11336812659.661554</v>
      </c>
      <c r="AE3885" s="140">
        <v>9579530226.4873791</v>
      </c>
      <c r="AF3885" s="140">
        <v>1757282433.1741757</v>
      </c>
      <c r="AG3885" s="140">
        <v>0</v>
      </c>
      <c r="AH3885" s="140">
        <v>4076708</v>
      </c>
      <c r="AI3885" s="44"/>
      <c r="AK3885" s="44"/>
      <c r="AL3885" s="4"/>
    </row>
    <row r="3886" spans="1:38" x14ac:dyDescent="0.35">
      <c r="A3886" s="140" t="s">
        <v>270</v>
      </c>
      <c r="B3886" s="140" t="s">
        <v>312</v>
      </c>
      <c r="C3886" s="140" t="s">
        <v>16</v>
      </c>
      <c r="D3886" s="140" t="s">
        <v>8</v>
      </c>
      <c r="E3886" s="140" t="s">
        <v>535</v>
      </c>
      <c r="F3886" s="140">
        <v>2014</v>
      </c>
      <c r="G3886" s="140" t="s">
        <v>3221</v>
      </c>
      <c r="H3886" s="140">
        <v>106420764435.8212</v>
      </c>
      <c r="I3886" s="140">
        <v>52945760839.507843</v>
      </c>
      <c r="J3886" s="140">
        <v>6436210759.5078478</v>
      </c>
      <c r="K3886" s="140">
        <v>6436210759.5078478</v>
      </c>
      <c r="L3886" s="140">
        <v>0</v>
      </c>
      <c r="M3886" s="140">
        <v>78652916.489378467</v>
      </c>
      <c r="N3886" s="140">
        <v>0</v>
      </c>
      <c r="O3886" s="140">
        <v>38360600.142207511</v>
      </c>
      <c r="P3886" s="140">
        <v>0</v>
      </c>
      <c r="Q3886" s="140">
        <v>6319197242.8762617</v>
      </c>
      <c r="R3886" s="140">
        <v>3593045531.0389767</v>
      </c>
      <c r="S3886" s="140">
        <v>2726151711.837285</v>
      </c>
      <c r="T3886" s="140">
        <v>0</v>
      </c>
      <c r="U3886" s="140">
        <v>0</v>
      </c>
      <c r="V3886" s="140">
        <v>0</v>
      </c>
      <c r="W3886" s="140">
        <v>0</v>
      </c>
      <c r="X3886" s="140">
        <v>0</v>
      </c>
      <c r="Y3886" s="140">
        <v>0</v>
      </c>
      <c r="Z3886" s="140">
        <v>47038792836.805496</v>
      </c>
      <c r="AA3886" s="140">
        <v>35596689241.537659</v>
      </c>
      <c r="AB3886" s="140">
        <v>30189577647.46756</v>
      </c>
      <c r="AC3886" s="140">
        <v>5407111594.0701113</v>
      </c>
      <c r="AD3886" s="140">
        <v>11442103595.267834</v>
      </c>
      <c r="AE3886" s="140">
        <v>9704056256.350462</v>
      </c>
      <c r="AF3886" s="140">
        <v>1738047338.9173982</v>
      </c>
      <c r="AG3886" s="140">
        <v>0</v>
      </c>
      <c r="AH3886" s="140">
        <v>4173398</v>
      </c>
      <c r="AI3886" s="44"/>
      <c r="AK3886" s="44"/>
      <c r="AL3886" s="4"/>
    </row>
    <row r="3887" spans="1:38" x14ac:dyDescent="0.35">
      <c r="A3887" s="140" t="s">
        <v>270</v>
      </c>
      <c r="B3887" s="140" t="s">
        <v>312</v>
      </c>
      <c r="C3887" s="140" t="s">
        <v>16</v>
      </c>
      <c r="D3887" s="140" t="s">
        <v>8</v>
      </c>
      <c r="E3887" s="140" t="s">
        <v>535</v>
      </c>
      <c r="F3887" s="140">
        <v>2015</v>
      </c>
      <c r="G3887" s="140" t="s">
        <v>3222</v>
      </c>
      <c r="H3887" s="140">
        <v>110100883342.65628</v>
      </c>
      <c r="I3887" s="140">
        <v>55155169269.652199</v>
      </c>
      <c r="J3887" s="140">
        <v>6644831755.5809374</v>
      </c>
      <c r="K3887" s="140">
        <v>6644831755.5809374</v>
      </c>
      <c r="L3887" s="140">
        <v>0</v>
      </c>
      <c r="M3887" s="140">
        <v>80236831.905455232</v>
      </c>
      <c r="N3887" s="140">
        <v>0</v>
      </c>
      <c r="O3887" s="140">
        <v>37289444.063997388</v>
      </c>
      <c r="P3887" s="140">
        <v>0</v>
      </c>
      <c r="Q3887" s="140">
        <v>6527305479.6114845</v>
      </c>
      <c r="R3887" s="140">
        <v>4002153139.4087124</v>
      </c>
      <c r="S3887" s="140">
        <v>2525152340.2027721</v>
      </c>
      <c r="T3887" s="140">
        <v>0</v>
      </c>
      <c r="U3887" s="140">
        <v>0</v>
      </c>
      <c r="V3887" s="140">
        <v>0</v>
      </c>
      <c r="W3887" s="140">
        <v>0</v>
      </c>
      <c r="X3887" s="140">
        <v>0</v>
      </c>
      <c r="Y3887" s="140">
        <v>0</v>
      </c>
      <c r="Z3887" s="140">
        <v>48300882317.423149</v>
      </c>
      <c r="AA3887" s="140">
        <v>36506812224.071541</v>
      </c>
      <c r="AB3887" s="140">
        <v>30710608528.05344</v>
      </c>
      <c r="AC3887" s="140">
        <v>5796203696.0180864</v>
      </c>
      <c r="AD3887" s="140">
        <v>11794070093.351608</v>
      </c>
      <c r="AE3887" s="140">
        <v>9921520054.0165672</v>
      </c>
      <c r="AF3887" s="140">
        <v>1872550039.3350005</v>
      </c>
      <c r="AG3887" s="140">
        <v>0</v>
      </c>
      <c r="AH3887" s="140">
        <v>4270092</v>
      </c>
      <c r="AI3887" s="44"/>
      <c r="AK3887" s="44"/>
      <c r="AL3887" s="4"/>
    </row>
    <row r="3888" spans="1:38" x14ac:dyDescent="0.35">
      <c r="A3888" s="140" t="s">
        <v>270</v>
      </c>
      <c r="B3888" s="140" t="s">
        <v>312</v>
      </c>
      <c r="C3888" s="140" t="s">
        <v>16</v>
      </c>
      <c r="D3888" s="140" t="s">
        <v>8</v>
      </c>
      <c r="E3888" s="140" t="s">
        <v>535</v>
      </c>
      <c r="F3888" s="140">
        <v>2016</v>
      </c>
      <c r="G3888" s="140" t="s">
        <v>3223</v>
      </c>
      <c r="H3888" s="140">
        <v>113897654739.16109</v>
      </c>
      <c r="I3888" s="140">
        <v>57270130917.303146</v>
      </c>
      <c r="J3888" s="140">
        <v>6174706280.0843801</v>
      </c>
      <c r="K3888" s="140">
        <v>6174706280.0843801</v>
      </c>
      <c r="L3888" s="140">
        <v>0</v>
      </c>
      <c r="M3888" s="140">
        <v>79993683.967114016</v>
      </c>
      <c r="N3888" s="140">
        <v>0</v>
      </c>
      <c r="O3888" s="140">
        <v>37048129.584951639</v>
      </c>
      <c r="P3888" s="140">
        <v>0</v>
      </c>
      <c r="Q3888" s="140">
        <v>6057664466.5323143</v>
      </c>
      <c r="R3888" s="140">
        <v>3803214169.6672831</v>
      </c>
      <c r="S3888" s="140">
        <v>2254450296.8650312</v>
      </c>
      <c r="T3888" s="140">
        <v>0</v>
      </c>
      <c r="U3888" s="140">
        <v>0</v>
      </c>
      <c r="V3888" s="140">
        <v>0</v>
      </c>
      <c r="W3888" s="140">
        <v>0</v>
      </c>
      <c r="X3888" s="140">
        <v>0</v>
      </c>
      <c r="Y3888" s="140">
        <v>0</v>
      </c>
      <c r="Z3888" s="140">
        <v>50452817541.77356</v>
      </c>
      <c r="AA3888" s="140">
        <v>38080408558.3283</v>
      </c>
      <c r="AB3888" s="140">
        <v>32093907730.114449</v>
      </c>
      <c r="AC3888" s="140">
        <v>5986500828.213933</v>
      </c>
      <c r="AD3888" s="140">
        <v>12372408983.445259</v>
      </c>
      <c r="AE3888" s="140">
        <v>10427381620.80691</v>
      </c>
      <c r="AF3888" s="140">
        <v>1945027362.6383617</v>
      </c>
      <c r="AG3888" s="140">
        <v>0</v>
      </c>
      <c r="AH3888" s="140">
        <v>4367088</v>
      </c>
      <c r="AI3888" s="44"/>
      <c r="AK3888" s="44"/>
      <c r="AL3888" s="4"/>
    </row>
    <row r="3889" spans="1:38" x14ac:dyDescent="0.35">
      <c r="A3889" s="140" t="s">
        <v>270</v>
      </c>
      <c r="B3889" s="140" t="s">
        <v>312</v>
      </c>
      <c r="C3889" s="140" t="s">
        <v>16</v>
      </c>
      <c r="D3889" s="140" t="s">
        <v>8</v>
      </c>
      <c r="E3889" s="140" t="s">
        <v>535</v>
      </c>
      <c r="F3889" s="140">
        <v>2017</v>
      </c>
      <c r="G3889" s="140" t="s">
        <v>3224</v>
      </c>
      <c r="H3889" s="140">
        <v>117065240743.0309</v>
      </c>
      <c r="I3889" s="140">
        <v>59418291803.07032</v>
      </c>
      <c r="J3889" s="140">
        <v>6229352137.8139935</v>
      </c>
      <c r="K3889" s="140">
        <v>6229352137.8139935</v>
      </c>
      <c r="L3889" s="140">
        <v>0</v>
      </c>
      <c r="M3889" s="140">
        <v>80054095.589093059</v>
      </c>
      <c r="N3889" s="140">
        <v>0</v>
      </c>
      <c r="O3889" s="140">
        <v>37048129.584951594</v>
      </c>
      <c r="P3889" s="140">
        <v>334103187.72912097</v>
      </c>
      <c r="Q3889" s="140">
        <v>5778146724.9108276</v>
      </c>
      <c r="R3889" s="140">
        <v>3718754283.5867529</v>
      </c>
      <c r="S3889" s="140">
        <v>2059392441.3240743</v>
      </c>
      <c r="T3889" s="140">
        <v>0</v>
      </c>
      <c r="U3889" s="140">
        <v>0</v>
      </c>
      <c r="V3889" s="140">
        <v>0</v>
      </c>
      <c r="W3889" s="140">
        <v>0</v>
      </c>
      <c r="X3889" s="140">
        <v>0</v>
      </c>
      <c r="Y3889" s="140">
        <v>0</v>
      </c>
      <c r="Z3889" s="140">
        <v>51417596802.146584</v>
      </c>
      <c r="AA3889" s="140">
        <v>38753301087.806313</v>
      </c>
      <c r="AB3889" s="140">
        <v>32661016949.026119</v>
      </c>
      <c r="AC3889" s="140">
        <v>6092284138.7802839</v>
      </c>
      <c r="AD3889" s="140">
        <v>12664295714.340269</v>
      </c>
      <c r="AE3889" s="140">
        <v>10673381760.08164</v>
      </c>
      <c r="AF3889" s="140">
        <v>1990913954.2585855</v>
      </c>
      <c r="AG3889" s="140">
        <v>0</v>
      </c>
      <c r="AH3889" s="140">
        <v>4454805</v>
      </c>
      <c r="AI3889" s="44"/>
      <c r="AK3889" s="44"/>
      <c r="AL3889" s="4"/>
    </row>
    <row r="3890" spans="1:38" x14ac:dyDescent="0.35">
      <c r="A3890" s="140" t="s">
        <v>270</v>
      </c>
      <c r="B3890" s="140" t="s">
        <v>312</v>
      </c>
      <c r="C3890" s="140" t="s">
        <v>16</v>
      </c>
      <c r="D3890" s="140" t="s">
        <v>8</v>
      </c>
      <c r="E3890" s="140" t="s">
        <v>535</v>
      </c>
      <c r="F3890" s="140">
        <v>2018</v>
      </c>
      <c r="G3890" s="140" t="s">
        <v>3225</v>
      </c>
      <c r="H3890" s="140">
        <v>120858579116.99318</v>
      </c>
      <c r="I3890" s="140">
        <v>61859782648.280823</v>
      </c>
      <c r="J3890" s="140">
        <v>6672944102.0936604</v>
      </c>
      <c r="K3890" s="140">
        <v>6672944102.0936604</v>
      </c>
      <c r="L3890" s="140">
        <v>0</v>
      </c>
      <c r="M3890" s="140">
        <v>80014302.827146888</v>
      </c>
      <c r="N3890" s="140">
        <v>0</v>
      </c>
      <c r="O3890" s="140">
        <v>37048129.584951594</v>
      </c>
      <c r="P3890" s="140">
        <v>334691254.49478579</v>
      </c>
      <c r="Q3890" s="140">
        <v>6221190415.1867762</v>
      </c>
      <c r="R3890" s="140">
        <v>4225999686.7700038</v>
      </c>
      <c r="S3890" s="140">
        <v>1995190728.4167726</v>
      </c>
      <c r="T3890" s="140">
        <v>0</v>
      </c>
      <c r="U3890" s="140">
        <v>0</v>
      </c>
      <c r="V3890" s="140">
        <v>0</v>
      </c>
      <c r="W3890" s="140" t="s">
        <v>728</v>
      </c>
      <c r="X3890" s="140">
        <v>0</v>
      </c>
      <c r="Y3890" s="140">
        <v>0</v>
      </c>
      <c r="Z3890" s="140">
        <v>52325852366.618713</v>
      </c>
      <c r="AA3890" s="140">
        <v>39372780602.109619</v>
      </c>
      <c r="AB3890" s="140">
        <v>33183110044.279877</v>
      </c>
      <c r="AC3890" s="140">
        <v>6189670557.829793</v>
      </c>
      <c r="AD3890" s="140">
        <v>12953071764.509102</v>
      </c>
      <c r="AE3890" s="140">
        <v>10916760238.928326</v>
      </c>
      <c r="AF3890" s="140">
        <v>2036311525.5807619</v>
      </c>
      <c r="AG3890" s="140">
        <v>0</v>
      </c>
      <c r="AH3890" s="140">
        <v>4569087</v>
      </c>
      <c r="AI3890" s="44"/>
      <c r="AK3890" s="44"/>
      <c r="AL3890" s="4"/>
    </row>
    <row r="3891" spans="1:38" x14ac:dyDescent="0.35">
      <c r="A3891" s="140" t="s">
        <v>4549</v>
      </c>
      <c r="B3891" s="140" t="s">
        <v>4550</v>
      </c>
      <c r="C3891" s="140" t="s">
        <v>281</v>
      </c>
      <c r="D3891" s="140" t="s">
        <v>9</v>
      </c>
      <c r="E3891" s="140" t="s">
        <v>535</v>
      </c>
      <c r="F3891" s="140">
        <v>1995</v>
      </c>
      <c r="G3891" s="140" t="s">
        <v>5846</v>
      </c>
      <c r="H3891" s="140" t="s">
        <v>728</v>
      </c>
      <c r="I3891" s="140" t="s">
        <v>728</v>
      </c>
      <c r="J3891" s="140">
        <v>308596240.73049521</v>
      </c>
      <c r="K3891" s="140">
        <v>308596240.73049521</v>
      </c>
      <c r="L3891" s="140">
        <v>0</v>
      </c>
      <c r="M3891" s="140">
        <v>227407162.73826689</v>
      </c>
      <c r="N3891" s="140">
        <v>0</v>
      </c>
      <c r="O3891" s="140">
        <v>81189077.992228359</v>
      </c>
      <c r="P3891" s="140">
        <v>0</v>
      </c>
      <c r="Q3891" s="140">
        <v>0</v>
      </c>
      <c r="R3891" s="140">
        <v>0</v>
      </c>
      <c r="S3891" s="140">
        <v>0</v>
      </c>
      <c r="T3891" s="140">
        <v>0</v>
      </c>
      <c r="U3891" s="140">
        <v>0</v>
      </c>
      <c r="V3891" s="140" t="s">
        <v>728</v>
      </c>
      <c r="W3891" s="140" t="s">
        <v>728</v>
      </c>
      <c r="X3891" s="140" t="s">
        <v>728</v>
      </c>
      <c r="Y3891" s="140">
        <v>0</v>
      </c>
      <c r="Z3891" s="140" t="s">
        <v>728</v>
      </c>
      <c r="AA3891" s="140" t="s">
        <v>728</v>
      </c>
      <c r="AB3891" s="140" t="s">
        <v>728</v>
      </c>
      <c r="AC3891" s="140" t="s">
        <v>728</v>
      </c>
      <c r="AD3891" s="140" t="s">
        <v>728</v>
      </c>
      <c r="AE3891" s="140" t="s">
        <v>728</v>
      </c>
      <c r="AF3891" s="140" t="s">
        <v>728</v>
      </c>
      <c r="AG3891" s="140" t="s">
        <v>728</v>
      </c>
      <c r="AH3891" s="140">
        <v>218071</v>
      </c>
      <c r="AI3891" s="44"/>
      <c r="AK3891" s="44"/>
      <c r="AL3891" s="4"/>
    </row>
    <row r="3892" spans="1:38" x14ac:dyDescent="0.35">
      <c r="A3892" s="140" t="s">
        <v>4549</v>
      </c>
      <c r="B3892" s="140" t="s">
        <v>4550</v>
      </c>
      <c r="C3892" s="140" t="s">
        <v>281</v>
      </c>
      <c r="D3892" s="140" t="s">
        <v>9</v>
      </c>
      <c r="E3892" s="140" t="s">
        <v>535</v>
      </c>
      <c r="F3892" s="140">
        <v>1996</v>
      </c>
      <c r="G3892" s="140" t="s">
        <v>5847</v>
      </c>
      <c r="H3892" s="140" t="s">
        <v>728</v>
      </c>
      <c r="I3892" s="140" t="s">
        <v>728</v>
      </c>
      <c r="J3892" s="140">
        <v>335439737.73496735</v>
      </c>
      <c r="K3892" s="140">
        <v>335439737.73496735</v>
      </c>
      <c r="L3892" s="140">
        <v>0</v>
      </c>
      <c r="M3892" s="140">
        <v>244603900.59975028</v>
      </c>
      <c r="N3892" s="140">
        <v>0</v>
      </c>
      <c r="O3892" s="140">
        <v>90835837.1352171</v>
      </c>
      <c r="P3892" s="140">
        <v>0</v>
      </c>
      <c r="Q3892" s="140">
        <v>0</v>
      </c>
      <c r="R3892" s="140">
        <v>0</v>
      </c>
      <c r="S3892" s="140">
        <v>0</v>
      </c>
      <c r="T3892" s="140">
        <v>0</v>
      </c>
      <c r="U3892" s="140">
        <v>0</v>
      </c>
      <c r="V3892" s="140" t="s">
        <v>728</v>
      </c>
      <c r="W3892" s="140" t="s">
        <v>728</v>
      </c>
      <c r="X3892" s="140" t="s">
        <v>728</v>
      </c>
      <c r="Y3892" s="140">
        <v>0</v>
      </c>
      <c r="Z3892" s="140" t="s">
        <v>728</v>
      </c>
      <c r="AA3892" s="140" t="s">
        <v>728</v>
      </c>
      <c r="AB3892" s="140" t="s">
        <v>728</v>
      </c>
      <c r="AC3892" s="140" t="s">
        <v>728</v>
      </c>
      <c r="AD3892" s="140" t="s">
        <v>728</v>
      </c>
      <c r="AE3892" s="140" t="s">
        <v>728</v>
      </c>
      <c r="AF3892" s="140" t="s">
        <v>728</v>
      </c>
      <c r="AG3892" s="140" t="s">
        <v>728</v>
      </c>
      <c r="AH3892" s="140">
        <v>222322</v>
      </c>
      <c r="AI3892" s="44"/>
      <c r="AK3892" s="44"/>
      <c r="AL3892" s="4"/>
    </row>
    <row r="3893" spans="1:38" x14ac:dyDescent="0.35">
      <c r="A3893" s="140" t="s">
        <v>4549</v>
      </c>
      <c r="B3893" s="140" t="s">
        <v>4550</v>
      </c>
      <c r="C3893" s="140" t="s">
        <v>281</v>
      </c>
      <c r="D3893" s="140" t="s">
        <v>9</v>
      </c>
      <c r="E3893" s="140" t="s">
        <v>535</v>
      </c>
      <c r="F3893" s="140">
        <v>1997</v>
      </c>
      <c r="G3893" s="140" t="s">
        <v>5848</v>
      </c>
      <c r="H3893" s="140" t="s">
        <v>728</v>
      </c>
      <c r="I3893" s="140" t="s">
        <v>728</v>
      </c>
      <c r="J3893" s="140">
        <v>369838529.00867206</v>
      </c>
      <c r="K3893" s="140">
        <v>369838529.00867206</v>
      </c>
      <c r="L3893" s="140">
        <v>0</v>
      </c>
      <c r="M3893" s="140">
        <v>266290322.68566686</v>
      </c>
      <c r="N3893" s="140">
        <v>0</v>
      </c>
      <c r="O3893" s="140">
        <v>103548206.32300518</v>
      </c>
      <c r="P3893" s="140">
        <v>0</v>
      </c>
      <c r="Q3893" s="140">
        <v>0</v>
      </c>
      <c r="R3893" s="140">
        <v>0</v>
      </c>
      <c r="S3893" s="140">
        <v>0</v>
      </c>
      <c r="T3893" s="140">
        <v>0</v>
      </c>
      <c r="U3893" s="140">
        <v>0</v>
      </c>
      <c r="V3893" s="140" t="s">
        <v>728</v>
      </c>
      <c r="W3893" s="140" t="s">
        <v>728</v>
      </c>
      <c r="X3893" s="140" t="s">
        <v>728</v>
      </c>
      <c r="Y3893" s="140">
        <v>0</v>
      </c>
      <c r="Z3893" s="140" t="s">
        <v>728</v>
      </c>
      <c r="AA3893" s="140" t="s">
        <v>728</v>
      </c>
      <c r="AB3893" s="140" t="s">
        <v>728</v>
      </c>
      <c r="AC3893" s="140" t="s">
        <v>728</v>
      </c>
      <c r="AD3893" s="140" t="s">
        <v>728</v>
      </c>
      <c r="AE3893" s="140" t="s">
        <v>728</v>
      </c>
      <c r="AF3893" s="140" t="s">
        <v>728</v>
      </c>
      <c r="AG3893" s="140" t="s">
        <v>728</v>
      </c>
      <c r="AH3893" s="140">
        <v>226866</v>
      </c>
      <c r="AI3893" s="44"/>
      <c r="AK3893" s="44"/>
      <c r="AL3893" s="4"/>
    </row>
    <row r="3894" spans="1:38" x14ac:dyDescent="0.35">
      <c r="A3894" s="140" t="s">
        <v>4549</v>
      </c>
      <c r="B3894" s="140" t="s">
        <v>4550</v>
      </c>
      <c r="C3894" s="140" t="s">
        <v>281</v>
      </c>
      <c r="D3894" s="140" t="s">
        <v>9</v>
      </c>
      <c r="E3894" s="140" t="s">
        <v>535</v>
      </c>
      <c r="F3894" s="140">
        <v>1998</v>
      </c>
      <c r="G3894" s="140" t="s">
        <v>5849</v>
      </c>
      <c r="H3894" s="140" t="s">
        <v>728</v>
      </c>
      <c r="I3894" s="140" t="s">
        <v>728</v>
      </c>
      <c r="J3894" s="140">
        <v>383019289.96821415</v>
      </c>
      <c r="K3894" s="140">
        <v>383019289.96821415</v>
      </c>
      <c r="L3894" s="140">
        <v>0</v>
      </c>
      <c r="M3894" s="140">
        <v>282704232.27155536</v>
      </c>
      <c r="N3894" s="140">
        <v>0</v>
      </c>
      <c r="O3894" s="140">
        <v>100315057.69665876</v>
      </c>
      <c r="P3894" s="140">
        <v>0</v>
      </c>
      <c r="Q3894" s="140">
        <v>0</v>
      </c>
      <c r="R3894" s="140">
        <v>0</v>
      </c>
      <c r="S3894" s="140">
        <v>0</v>
      </c>
      <c r="T3894" s="140">
        <v>0</v>
      </c>
      <c r="U3894" s="140">
        <v>0</v>
      </c>
      <c r="V3894" s="140" t="s">
        <v>728</v>
      </c>
      <c r="W3894" s="140" t="s">
        <v>728</v>
      </c>
      <c r="X3894" s="140" t="s">
        <v>728</v>
      </c>
      <c r="Y3894" s="140">
        <v>0</v>
      </c>
      <c r="Z3894" s="140" t="s">
        <v>728</v>
      </c>
      <c r="AA3894" s="140" t="s">
        <v>728</v>
      </c>
      <c r="AB3894" s="140" t="s">
        <v>728</v>
      </c>
      <c r="AC3894" s="140" t="s">
        <v>728</v>
      </c>
      <c r="AD3894" s="140" t="s">
        <v>728</v>
      </c>
      <c r="AE3894" s="140" t="s">
        <v>728</v>
      </c>
      <c r="AF3894" s="140" t="s">
        <v>728</v>
      </c>
      <c r="AG3894" s="140" t="s">
        <v>728</v>
      </c>
      <c r="AH3894" s="140">
        <v>231570</v>
      </c>
      <c r="AI3894" s="44"/>
      <c r="AK3894" s="44"/>
      <c r="AL3894" s="4"/>
    </row>
    <row r="3895" spans="1:38" x14ac:dyDescent="0.35">
      <c r="A3895" s="140" t="s">
        <v>4549</v>
      </c>
      <c r="B3895" s="140" t="s">
        <v>4550</v>
      </c>
      <c r="C3895" s="140" t="s">
        <v>281</v>
      </c>
      <c r="D3895" s="140" t="s">
        <v>9</v>
      </c>
      <c r="E3895" s="140" t="s">
        <v>535</v>
      </c>
      <c r="F3895" s="140">
        <v>1999</v>
      </c>
      <c r="G3895" s="140" t="s">
        <v>5850</v>
      </c>
      <c r="H3895" s="140" t="s">
        <v>728</v>
      </c>
      <c r="I3895" s="140" t="s">
        <v>728</v>
      </c>
      <c r="J3895" s="140">
        <v>450081129.31292903</v>
      </c>
      <c r="K3895" s="140">
        <v>450081129.31292903</v>
      </c>
      <c r="L3895" s="140">
        <v>0</v>
      </c>
      <c r="M3895" s="140">
        <v>301790107.83713478</v>
      </c>
      <c r="N3895" s="140">
        <v>0</v>
      </c>
      <c r="O3895" s="140">
        <v>148291021.47579429</v>
      </c>
      <c r="P3895" s="140">
        <v>0</v>
      </c>
      <c r="Q3895" s="140">
        <v>0</v>
      </c>
      <c r="R3895" s="140">
        <v>0</v>
      </c>
      <c r="S3895" s="140">
        <v>0</v>
      </c>
      <c r="T3895" s="140">
        <v>0</v>
      </c>
      <c r="U3895" s="140">
        <v>0</v>
      </c>
      <c r="V3895" s="140" t="s">
        <v>728</v>
      </c>
      <c r="W3895" s="140" t="s">
        <v>728</v>
      </c>
      <c r="X3895" s="140" t="s">
        <v>728</v>
      </c>
      <c r="Y3895" s="140">
        <v>0</v>
      </c>
      <c r="Z3895" s="140" t="s">
        <v>728</v>
      </c>
      <c r="AA3895" s="140" t="s">
        <v>728</v>
      </c>
      <c r="AB3895" s="140" t="s">
        <v>728</v>
      </c>
      <c r="AC3895" s="140" t="s">
        <v>728</v>
      </c>
      <c r="AD3895" s="140" t="s">
        <v>728</v>
      </c>
      <c r="AE3895" s="140" t="s">
        <v>728</v>
      </c>
      <c r="AF3895" s="140" t="s">
        <v>728</v>
      </c>
      <c r="AG3895" s="140" t="s">
        <v>728</v>
      </c>
      <c r="AH3895" s="140">
        <v>236221</v>
      </c>
      <c r="AI3895" s="44"/>
      <c r="AK3895" s="44"/>
      <c r="AL3895" s="4"/>
    </row>
    <row r="3896" spans="1:38" x14ac:dyDescent="0.35">
      <c r="A3896" s="140" t="s">
        <v>4549</v>
      </c>
      <c r="B3896" s="140" t="s">
        <v>4550</v>
      </c>
      <c r="C3896" s="140" t="s">
        <v>281</v>
      </c>
      <c r="D3896" s="140" t="s">
        <v>9</v>
      </c>
      <c r="E3896" s="140" t="s">
        <v>535</v>
      </c>
      <c r="F3896" s="140">
        <v>2000</v>
      </c>
      <c r="G3896" s="140" t="s">
        <v>5851</v>
      </c>
      <c r="H3896" s="140" t="s">
        <v>728</v>
      </c>
      <c r="I3896" s="140" t="s">
        <v>728</v>
      </c>
      <c r="J3896" s="140">
        <v>382053939.92148864</v>
      </c>
      <c r="K3896" s="140">
        <v>382053939.92148864</v>
      </c>
      <c r="L3896" s="140">
        <v>0</v>
      </c>
      <c r="M3896" s="140">
        <v>320966554.81999958</v>
      </c>
      <c r="N3896" s="140">
        <v>0</v>
      </c>
      <c r="O3896" s="140">
        <v>61087385.101489089</v>
      </c>
      <c r="P3896" s="140">
        <v>0</v>
      </c>
      <c r="Q3896" s="140">
        <v>0</v>
      </c>
      <c r="R3896" s="140">
        <v>0</v>
      </c>
      <c r="S3896" s="140">
        <v>0</v>
      </c>
      <c r="T3896" s="140">
        <v>0</v>
      </c>
      <c r="U3896" s="140">
        <v>0</v>
      </c>
      <c r="V3896" s="140" t="s">
        <v>728</v>
      </c>
      <c r="W3896" s="140" t="s">
        <v>728</v>
      </c>
      <c r="X3896" s="140" t="s">
        <v>728</v>
      </c>
      <c r="Y3896" s="140">
        <v>0</v>
      </c>
      <c r="Z3896" s="140" t="s">
        <v>728</v>
      </c>
      <c r="AA3896" s="140" t="s">
        <v>728</v>
      </c>
      <c r="AB3896" s="140" t="s">
        <v>728</v>
      </c>
      <c r="AC3896" s="140" t="s">
        <v>728</v>
      </c>
      <c r="AD3896" s="140" t="s">
        <v>728</v>
      </c>
      <c r="AE3896" s="140" t="s">
        <v>728</v>
      </c>
      <c r="AF3896" s="140" t="s">
        <v>728</v>
      </c>
      <c r="AG3896" s="140" t="s">
        <v>728</v>
      </c>
      <c r="AH3896" s="140">
        <v>240686</v>
      </c>
      <c r="AI3896" s="44"/>
      <c r="AK3896" s="44"/>
      <c r="AL3896" s="4"/>
    </row>
    <row r="3897" spans="1:38" x14ac:dyDescent="0.35">
      <c r="A3897" s="140" t="s">
        <v>4549</v>
      </c>
      <c r="B3897" s="140" t="s">
        <v>4550</v>
      </c>
      <c r="C3897" s="140" t="s">
        <v>281</v>
      </c>
      <c r="D3897" s="140" t="s">
        <v>9</v>
      </c>
      <c r="E3897" s="140" t="s">
        <v>535</v>
      </c>
      <c r="F3897" s="140">
        <v>2001</v>
      </c>
      <c r="G3897" s="140" t="s">
        <v>5852</v>
      </c>
      <c r="H3897" s="140" t="s">
        <v>728</v>
      </c>
      <c r="I3897" s="140" t="s">
        <v>728</v>
      </c>
      <c r="J3897" s="140">
        <v>390830308.44789249</v>
      </c>
      <c r="K3897" s="140">
        <v>390830308.44789249</v>
      </c>
      <c r="L3897" s="140">
        <v>0</v>
      </c>
      <c r="M3897" s="140">
        <v>339093774.64984477</v>
      </c>
      <c r="N3897" s="140">
        <v>0</v>
      </c>
      <c r="O3897" s="140">
        <v>51736533.798047729</v>
      </c>
      <c r="P3897" s="140">
        <v>0</v>
      </c>
      <c r="Q3897" s="140">
        <v>0</v>
      </c>
      <c r="R3897" s="140">
        <v>0</v>
      </c>
      <c r="S3897" s="140">
        <v>0</v>
      </c>
      <c r="T3897" s="140">
        <v>0</v>
      </c>
      <c r="U3897" s="140">
        <v>0</v>
      </c>
      <c r="V3897" s="140" t="s">
        <v>728</v>
      </c>
      <c r="W3897" s="140" t="s">
        <v>728</v>
      </c>
      <c r="X3897" s="140" t="s">
        <v>728</v>
      </c>
      <c r="Y3897" s="140">
        <v>0</v>
      </c>
      <c r="Z3897" s="140" t="s">
        <v>728</v>
      </c>
      <c r="AA3897" s="140" t="s">
        <v>728</v>
      </c>
      <c r="AB3897" s="140" t="s">
        <v>728</v>
      </c>
      <c r="AC3897" s="140" t="s">
        <v>728</v>
      </c>
      <c r="AD3897" s="140" t="s">
        <v>728</v>
      </c>
      <c r="AE3897" s="140" t="s">
        <v>728</v>
      </c>
      <c r="AF3897" s="140" t="s">
        <v>728</v>
      </c>
      <c r="AG3897" s="140" t="s">
        <v>728</v>
      </c>
      <c r="AH3897" s="140">
        <v>244931</v>
      </c>
      <c r="AI3897" s="44"/>
      <c r="AK3897" s="44"/>
      <c r="AL3897" s="4"/>
    </row>
    <row r="3898" spans="1:38" x14ac:dyDescent="0.35">
      <c r="A3898" s="140" t="s">
        <v>4549</v>
      </c>
      <c r="B3898" s="140" t="s">
        <v>4550</v>
      </c>
      <c r="C3898" s="140" t="s">
        <v>281</v>
      </c>
      <c r="D3898" s="140" t="s">
        <v>9</v>
      </c>
      <c r="E3898" s="140" t="s">
        <v>535</v>
      </c>
      <c r="F3898" s="140">
        <v>2002</v>
      </c>
      <c r="G3898" s="140" t="s">
        <v>5853</v>
      </c>
      <c r="H3898" s="140" t="s">
        <v>728</v>
      </c>
      <c r="I3898" s="140" t="s">
        <v>728</v>
      </c>
      <c r="J3898" s="140">
        <v>440502547.38130158</v>
      </c>
      <c r="K3898" s="140">
        <v>440502547.38130158</v>
      </c>
      <c r="L3898" s="140">
        <v>0</v>
      </c>
      <c r="M3898" s="140">
        <v>344302029.8560192</v>
      </c>
      <c r="N3898" s="140">
        <v>0</v>
      </c>
      <c r="O3898" s="140">
        <v>96200517.525282383</v>
      </c>
      <c r="P3898" s="140">
        <v>0</v>
      </c>
      <c r="Q3898" s="140">
        <v>0</v>
      </c>
      <c r="R3898" s="140">
        <v>0</v>
      </c>
      <c r="S3898" s="140">
        <v>0</v>
      </c>
      <c r="T3898" s="140">
        <v>0</v>
      </c>
      <c r="U3898" s="140">
        <v>0</v>
      </c>
      <c r="V3898" s="140" t="s">
        <v>728</v>
      </c>
      <c r="W3898" s="140" t="s">
        <v>728</v>
      </c>
      <c r="X3898" s="140" t="s">
        <v>728</v>
      </c>
      <c r="Y3898" s="140">
        <v>0</v>
      </c>
      <c r="Z3898" s="140" t="s">
        <v>728</v>
      </c>
      <c r="AA3898" s="140" t="s">
        <v>728</v>
      </c>
      <c r="AB3898" s="140" t="s">
        <v>728</v>
      </c>
      <c r="AC3898" s="140" t="s">
        <v>728</v>
      </c>
      <c r="AD3898" s="140" t="s">
        <v>728</v>
      </c>
      <c r="AE3898" s="140" t="s">
        <v>728</v>
      </c>
      <c r="AF3898" s="140" t="s">
        <v>728</v>
      </c>
      <c r="AG3898" s="140" t="s">
        <v>728</v>
      </c>
      <c r="AH3898" s="140">
        <v>248972</v>
      </c>
      <c r="AI3898" s="44"/>
      <c r="AK3898" s="44"/>
      <c r="AL3898" s="4"/>
    </row>
    <row r="3899" spans="1:38" x14ac:dyDescent="0.35">
      <c r="A3899" s="140" t="s">
        <v>4549</v>
      </c>
      <c r="B3899" s="140" t="s">
        <v>4550</v>
      </c>
      <c r="C3899" s="140" t="s">
        <v>281</v>
      </c>
      <c r="D3899" s="140" t="s">
        <v>9</v>
      </c>
      <c r="E3899" s="140" t="s">
        <v>535</v>
      </c>
      <c r="F3899" s="140">
        <v>2003</v>
      </c>
      <c r="G3899" s="140" t="s">
        <v>5854</v>
      </c>
      <c r="H3899" s="140" t="s">
        <v>728</v>
      </c>
      <c r="I3899" s="140" t="s">
        <v>728</v>
      </c>
      <c r="J3899" s="140">
        <v>479534463.27051198</v>
      </c>
      <c r="K3899" s="140">
        <v>479534463.27051198</v>
      </c>
      <c r="L3899" s="140">
        <v>0</v>
      </c>
      <c r="M3899" s="140">
        <v>355544782.77275056</v>
      </c>
      <c r="N3899" s="140">
        <v>0</v>
      </c>
      <c r="O3899" s="140">
        <v>123989680.49776143</v>
      </c>
      <c r="P3899" s="140">
        <v>0</v>
      </c>
      <c r="Q3899" s="140">
        <v>0</v>
      </c>
      <c r="R3899" s="140">
        <v>0</v>
      </c>
      <c r="S3899" s="140">
        <v>0</v>
      </c>
      <c r="T3899" s="140">
        <v>0</v>
      </c>
      <c r="U3899" s="140">
        <v>0</v>
      </c>
      <c r="V3899" s="140" t="s">
        <v>728</v>
      </c>
      <c r="W3899" s="140" t="s">
        <v>728</v>
      </c>
      <c r="X3899" s="140" t="s">
        <v>728</v>
      </c>
      <c r="Y3899" s="140">
        <v>0</v>
      </c>
      <c r="Z3899" s="140" t="s">
        <v>728</v>
      </c>
      <c r="AA3899" s="140" t="s">
        <v>728</v>
      </c>
      <c r="AB3899" s="140" t="s">
        <v>728</v>
      </c>
      <c r="AC3899" s="140" t="s">
        <v>728</v>
      </c>
      <c r="AD3899" s="140" t="s">
        <v>728</v>
      </c>
      <c r="AE3899" s="140" t="s">
        <v>728</v>
      </c>
      <c r="AF3899" s="140" t="s">
        <v>728</v>
      </c>
      <c r="AG3899" s="140" t="s">
        <v>728</v>
      </c>
      <c r="AH3899" s="140">
        <v>252703</v>
      </c>
      <c r="AI3899" s="44"/>
      <c r="AK3899" s="44"/>
      <c r="AL3899" s="4"/>
    </row>
    <row r="3900" spans="1:38" x14ac:dyDescent="0.35">
      <c r="A3900" s="140" t="s">
        <v>4549</v>
      </c>
      <c r="B3900" s="140" t="s">
        <v>4550</v>
      </c>
      <c r="C3900" s="140" t="s">
        <v>281</v>
      </c>
      <c r="D3900" s="140" t="s">
        <v>9</v>
      </c>
      <c r="E3900" s="140" t="s">
        <v>535</v>
      </c>
      <c r="F3900" s="140">
        <v>2004</v>
      </c>
      <c r="G3900" s="140" t="s">
        <v>5855</v>
      </c>
      <c r="H3900" s="140" t="s">
        <v>728</v>
      </c>
      <c r="I3900" s="140" t="s">
        <v>728</v>
      </c>
      <c r="J3900" s="140">
        <v>855680132.2851274</v>
      </c>
      <c r="K3900" s="140">
        <v>855680132.2851274</v>
      </c>
      <c r="L3900" s="140">
        <v>0</v>
      </c>
      <c r="M3900" s="140">
        <v>362827020.92888039</v>
      </c>
      <c r="N3900" s="140">
        <v>0</v>
      </c>
      <c r="O3900" s="140">
        <v>492853111.35624695</v>
      </c>
      <c r="P3900" s="140">
        <v>0</v>
      </c>
      <c r="Q3900" s="140">
        <v>0</v>
      </c>
      <c r="R3900" s="140">
        <v>0</v>
      </c>
      <c r="S3900" s="140">
        <v>0</v>
      </c>
      <c r="T3900" s="140">
        <v>0</v>
      </c>
      <c r="U3900" s="140">
        <v>0</v>
      </c>
      <c r="V3900" s="140" t="s">
        <v>728</v>
      </c>
      <c r="W3900" s="140" t="s">
        <v>728</v>
      </c>
      <c r="X3900" s="140" t="s">
        <v>728</v>
      </c>
      <c r="Y3900" s="140">
        <v>0</v>
      </c>
      <c r="Z3900" s="140" t="s">
        <v>728</v>
      </c>
      <c r="AA3900" s="140" t="s">
        <v>728</v>
      </c>
      <c r="AB3900" s="140" t="s">
        <v>728</v>
      </c>
      <c r="AC3900" s="140" t="s">
        <v>728</v>
      </c>
      <c r="AD3900" s="140" t="s">
        <v>728</v>
      </c>
      <c r="AE3900" s="140" t="s">
        <v>728</v>
      </c>
      <c r="AF3900" s="140" t="s">
        <v>728</v>
      </c>
      <c r="AG3900" s="140" t="s">
        <v>728</v>
      </c>
      <c r="AH3900" s="140">
        <v>255992</v>
      </c>
      <c r="AI3900" s="44"/>
      <c r="AK3900" s="44"/>
      <c r="AL3900" s="4"/>
    </row>
    <row r="3901" spans="1:38" x14ac:dyDescent="0.35">
      <c r="A3901" s="140" t="s">
        <v>4549</v>
      </c>
      <c r="B3901" s="140" t="s">
        <v>4550</v>
      </c>
      <c r="C3901" s="140" t="s">
        <v>281</v>
      </c>
      <c r="D3901" s="140" t="s">
        <v>9</v>
      </c>
      <c r="E3901" s="140" t="s">
        <v>535</v>
      </c>
      <c r="F3901" s="140">
        <v>2005</v>
      </c>
      <c r="G3901" s="140" t="s">
        <v>5856</v>
      </c>
      <c r="H3901" s="140" t="s">
        <v>728</v>
      </c>
      <c r="I3901" s="140" t="s">
        <v>728</v>
      </c>
      <c r="J3901" s="140">
        <v>825738051.66405559</v>
      </c>
      <c r="K3901" s="140">
        <v>825738051.66405559</v>
      </c>
      <c r="L3901" s="140">
        <v>0</v>
      </c>
      <c r="M3901" s="140">
        <v>375252394.02438545</v>
      </c>
      <c r="N3901" s="140">
        <v>0</v>
      </c>
      <c r="O3901" s="140">
        <v>450485657.63967007</v>
      </c>
      <c r="P3901" s="140">
        <v>0</v>
      </c>
      <c r="Q3901" s="140">
        <v>0</v>
      </c>
      <c r="R3901" s="140">
        <v>0</v>
      </c>
      <c r="S3901" s="140">
        <v>0</v>
      </c>
      <c r="T3901" s="140">
        <v>0</v>
      </c>
      <c r="U3901" s="140">
        <v>0</v>
      </c>
      <c r="V3901" s="140" t="s">
        <v>728</v>
      </c>
      <c r="W3901" s="140" t="s">
        <v>728</v>
      </c>
      <c r="X3901" s="140" t="s">
        <v>728</v>
      </c>
      <c r="Y3901" s="140">
        <v>0</v>
      </c>
      <c r="Z3901" s="140" t="s">
        <v>728</v>
      </c>
      <c r="AA3901" s="140" t="s">
        <v>728</v>
      </c>
      <c r="AB3901" s="140" t="s">
        <v>728</v>
      </c>
      <c r="AC3901" s="140" t="s">
        <v>728</v>
      </c>
      <c r="AD3901" s="140" t="s">
        <v>728</v>
      </c>
      <c r="AE3901" s="140" t="s">
        <v>728</v>
      </c>
      <c r="AF3901" s="140" t="s">
        <v>728</v>
      </c>
      <c r="AG3901" s="140" t="s">
        <v>728</v>
      </c>
      <c r="AH3901" s="140">
        <v>258780</v>
      </c>
      <c r="AI3901" s="44"/>
      <c r="AK3901" s="44"/>
      <c r="AL3901" s="4"/>
    </row>
    <row r="3902" spans="1:38" x14ac:dyDescent="0.35">
      <c r="A3902" s="140" t="s">
        <v>4549</v>
      </c>
      <c r="B3902" s="140" t="s">
        <v>4550</v>
      </c>
      <c r="C3902" s="140" t="s">
        <v>281</v>
      </c>
      <c r="D3902" s="140" t="s">
        <v>9</v>
      </c>
      <c r="E3902" s="140" t="s">
        <v>535</v>
      </c>
      <c r="F3902" s="140">
        <v>2006</v>
      </c>
      <c r="G3902" s="140" t="s">
        <v>5857</v>
      </c>
      <c r="H3902" s="140" t="s">
        <v>728</v>
      </c>
      <c r="I3902" s="140" t="s">
        <v>728</v>
      </c>
      <c r="J3902" s="140">
        <v>857031304.46055984</v>
      </c>
      <c r="K3902" s="140">
        <v>857031304.46055984</v>
      </c>
      <c r="L3902" s="140">
        <v>0</v>
      </c>
      <c r="M3902" s="140">
        <v>385359489.3456167</v>
      </c>
      <c r="N3902" s="140">
        <v>0</v>
      </c>
      <c r="O3902" s="140">
        <v>471671815.11494321</v>
      </c>
      <c r="P3902" s="140">
        <v>0</v>
      </c>
      <c r="Q3902" s="140">
        <v>0</v>
      </c>
      <c r="R3902" s="140">
        <v>0</v>
      </c>
      <c r="S3902" s="140">
        <v>0</v>
      </c>
      <c r="T3902" s="140">
        <v>0</v>
      </c>
      <c r="U3902" s="140">
        <v>0</v>
      </c>
      <c r="V3902" s="140" t="s">
        <v>728</v>
      </c>
      <c r="W3902" s="140" t="s">
        <v>728</v>
      </c>
      <c r="X3902" s="140" t="s">
        <v>728</v>
      </c>
      <c r="Y3902" s="140">
        <v>0</v>
      </c>
      <c r="Z3902" s="140" t="s">
        <v>728</v>
      </c>
      <c r="AA3902" s="140" t="s">
        <v>728</v>
      </c>
      <c r="AB3902" s="140" t="s">
        <v>728</v>
      </c>
      <c r="AC3902" s="140" t="s">
        <v>728</v>
      </c>
      <c r="AD3902" s="140" t="s">
        <v>728</v>
      </c>
      <c r="AE3902" s="140" t="s">
        <v>728</v>
      </c>
      <c r="AF3902" s="140" t="s">
        <v>728</v>
      </c>
      <c r="AG3902" s="140" t="s">
        <v>728</v>
      </c>
      <c r="AH3902" s="140">
        <v>261010</v>
      </c>
      <c r="AI3902" s="44"/>
      <c r="AK3902" s="44"/>
      <c r="AL3902" s="4"/>
    </row>
    <row r="3903" spans="1:38" x14ac:dyDescent="0.35">
      <c r="A3903" s="140" t="s">
        <v>4549</v>
      </c>
      <c r="B3903" s="140" t="s">
        <v>4550</v>
      </c>
      <c r="C3903" s="140" t="s">
        <v>281</v>
      </c>
      <c r="D3903" s="140" t="s">
        <v>9</v>
      </c>
      <c r="E3903" s="140" t="s">
        <v>535</v>
      </c>
      <c r="F3903" s="140">
        <v>2007</v>
      </c>
      <c r="G3903" s="140" t="s">
        <v>5858</v>
      </c>
      <c r="H3903" s="140" t="s">
        <v>728</v>
      </c>
      <c r="I3903" s="140" t="s">
        <v>728</v>
      </c>
      <c r="J3903" s="140">
        <v>894695392.48103309</v>
      </c>
      <c r="K3903" s="140">
        <v>894695392.48103309</v>
      </c>
      <c r="L3903" s="140">
        <v>0</v>
      </c>
      <c r="M3903" s="140">
        <v>384570624.09075856</v>
      </c>
      <c r="N3903" s="140">
        <v>0</v>
      </c>
      <c r="O3903" s="140">
        <v>510124768.39027447</v>
      </c>
      <c r="P3903" s="140">
        <v>0</v>
      </c>
      <c r="Q3903" s="140">
        <v>0</v>
      </c>
      <c r="R3903" s="140">
        <v>0</v>
      </c>
      <c r="S3903" s="140">
        <v>0</v>
      </c>
      <c r="T3903" s="140">
        <v>0</v>
      </c>
      <c r="U3903" s="140">
        <v>0</v>
      </c>
      <c r="V3903" s="140" t="s">
        <v>728</v>
      </c>
      <c r="W3903" s="140" t="s">
        <v>728</v>
      </c>
      <c r="X3903" s="140" t="s">
        <v>728</v>
      </c>
      <c r="Y3903" s="140">
        <v>0</v>
      </c>
      <c r="Z3903" s="140" t="s">
        <v>728</v>
      </c>
      <c r="AA3903" s="140" t="s">
        <v>728</v>
      </c>
      <c r="AB3903" s="140" t="s">
        <v>728</v>
      </c>
      <c r="AC3903" s="140" t="s">
        <v>728</v>
      </c>
      <c r="AD3903" s="140" t="s">
        <v>728</v>
      </c>
      <c r="AE3903" s="140" t="s">
        <v>728</v>
      </c>
      <c r="AF3903" s="140" t="s">
        <v>728</v>
      </c>
      <c r="AG3903" s="140" t="s">
        <v>728</v>
      </c>
      <c r="AH3903" s="140">
        <v>262721</v>
      </c>
      <c r="AI3903" s="44"/>
      <c r="AK3903" s="44"/>
      <c r="AL3903" s="4"/>
    </row>
    <row r="3904" spans="1:38" x14ac:dyDescent="0.35">
      <c r="A3904" s="140" t="s">
        <v>4549</v>
      </c>
      <c r="B3904" s="140" t="s">
        <v>4550</v>
      </c>
      <c r="C3904" s="140" t="s">
        <v>281</v>
      </c>
      <c r="D3904" s="140" t="s">
        <v>9</v>
      </c>
      <c r="E3904" s="140" t="s">
        <v>535</v>
      </c>
      <c r="F3904" s="140">
        <v>2008</v>
      </c>
      <c r="G3904" s="140" t="s">
        <v>5859</v>
      </c>
      <c r="H3904" s="140" t="s">
        <v>728</v>
      </c>
      <c r="I3904" s="140" t="s">
        <v>728</v>
      </c>
      <c r="J3904" s="140">
        <v>873040663.37195468</v>
      </c>
      <c r="K3904" s="140">
        <v>873040663.37195468</v>
      </c>
      <c r="L3904" s="140">
        <v>0</v>
      </c>
      <c r="M3904" s="140">
        <v>400352838.64807004</v>
      </c>
      <c r="N3904" s="140">
        <v>0</v>
      </c>
      <c r="O3904" s="140">
        <v>472687824.72388464</v>
      </c>
      <c r="P3904" s="140">
        <v>0</v>
      </c>
      <c r="Q3904" s="140">
        <v>0</v>
      </c>
      <c r="R3904" s="140">
        <v>0</v>
      </c>
      <c r="S3904" s="140">
        <v>0</v>
      </c>
      <c r="T3904" s="140">
        <v>0</v>
      </c>
      <c r="U3904" s="140">
        <v>0</v>
      </c>
      <c r="V3904" s="140" t="s">
        <v>728</v>
      </c>
      <c r="W3904" s="140" t="s">
        <v>728</v>
      </c>
      <c r="X3904" s="140" t="s">
        <v>728</v>
      </c>
      <c r="Y3904" s="140">
        <v>0</v>
      </c>
      <c r="Z3904" s="140" t="s">
        <v>728</v>
      </c>
      <c r="AA3904" s="140" t="s">
        <v>728</v>
      </c>
      <c r="AB3904" s="140" t="s">
        <v>728</v>
      </c>
      <c r="AC3904" s="140" t="s">
        <v>728</v>
      </c>
      <c r="AD3904" s="140" t="s">
        <v>728</v>
      </c>
      <c r="AE3904" s="140" t="s">
        <v>728</v>
      </c>
      <c r="AF3904" s="140" t="s">
        <v>728</v>
      </c>
      <c r="AG3904" s="140" t="s">
        <v>728</v>
      </c>
      <c r="AH3904" s="140">
        <v>264061</v>
      </c>
      <c r="AI3904" s="44"/>
      <c r="AK3904" s="44"/>
      <c r="AL3904" s="4"/>
    </row>
    <row r="3905" spans="1:38" x14ac:dyDescent="0.35">
      <c r="A3905" s="140" t="s">
        <v>4549</v>
      </c>
      <c r="B3905" s="140" t="s">
        <v>4550</v>
      </c>
      <c r="C3905" s="140" t="s">
        <v>281</v>
      </c>
      <c r="D3905" s="140" t="s">
        <v>9</v>
      </c>
      <c r="E3905" s="140" t="s">
        <v>535</v>
      </c>
      <c r="F3905" s="140">
        <v>2009</v>
      </c>
      <c r="G3905" s="140" t="s">
        <v>5860</v>
      </c>
      <c r="H3905" s="140" t="s">
        <v>728</v>
      </c>
      <c r="I3905" s="140" t="s">
        <v>728</v>
      </c>
      <c r="J3905" s="140">
        <v>876150542.88143086</v>
      </c>
      <c r="K3905" s="140">
        <v>876150542.88143086</v>
      </c>
      <c r="L3905" s="140">
        <v>0</v>
      </c>
      <c r="M3905" s="140">
        <v>413269158.43494642</v>
      </c>
      <c r="N3905" s="140">
        <v>0</v>
      </c>
      <c r="O3905" s="140">
        <v>462881384.44648439</v>
      </c>
      <c r="P3905" s="140">
        <v>0</v>
      </c>
      <c r="Q3905" s="140">
        <v>0</v>
      </c>
      <c r="R3905" s="140">
        <v>0</v>
      </c>
      <c r="S3905" s="140">
        <v>0</v>
      </c>
      <c r="T3905" s="140">
        <v>0</v>
      </c>
      <c r="U3905" s="140">
        <v>0</v>
      </c>
      <c r="V3905" s="140" t="s">
        <v>728</v>
      </c>
      <c r="W3905" s="140" t="s">
        <v>728</v>
      </c>
      <c r="X3905" s="140" t="s">
        <v>728</v>
      </c>
      <c r="Y3905" s="140">
        <v>0</v>
      </c>
      <c r="Z3905" s="140" t="s">
        <v>728</v>
      </c>
      <c r="AA3905" s="140" t="s">
        <v>728</v>
      </c>
      <c r="AB3905" s="140" t="s">
        <v>728</v>
      </c>
      <c r="AC3905" s="140" t="s">
        <v>728</v>
      </c>
      <c r="AD3905" s="140" t="s">
        <v>728</v>
      </c>
      <c r="AE3905" s="140" t="s">
        <v>728</v>
      </c>
      <c r="AF3905" s="140" t="s">
        <v>728</v>
      </c>
      <c r="AG3905" s="140" t="s">
        <v>728</v>
      </c>
      <c r="AH3905" s="140">
        <v>265254</v>
      </c>
      <c r="AI3905" s="44"/>
      <c r="AK3905" s="44"/>
      <c r="AL3905" s="4"/>
    </row>
    <row r="3906" spans="1:38" x14ac:dyDescent="0.35">
      <c r="A3906" s="140" t="s">
        <v>4549</v>
      </c>
      <c r="B3906" s="140" t="s">
        <v>4550</v>
      </c>
      <c r="C3906" s="140" t="s">
        <v>281</v>
      </c>
      <c r="D3906" s="140" t="s">
        <v>9</v>
      </c>
      <c r="E3906" s="140" t="s">
        <v>535</v>
      </c>
      <c r="F3906" s="140">
        <v>2010</v>
      </c>
      <c r="G3906" s="140" t="s">
        <v>5861</v>
      </c>
      <c r="H3906" s="140" t="s">
        <v>728</v>
      </c>
      <c r="I3906" s="140" t="s">
        <v>728</v>
      </c>
      <c r="J3906" s="140">
        <v>668334125.39828849</v>
      </c>
      <c r="K3906" s="140">
        <v>668334125.39828849</v>
      </c>
      <c r="L3906" s="140">
        <v>0</v>
      </c>
      <c r="M3906" s="140">
        <v>447819840.11370796</v>
      </c>
      <c r="N3906" s="140">
        <v>0</v>
      </c>
      <c r="O3906" s="140">
        <v>220514285.28458059</v>
      </c>
      <c r="P3906" s="140">
        <v>0</v>
      </c>
      <c r="Q3906" s="140">
        <v>0</v>
      </c>
      <c r="R3906" s="140">
        <v>0</v>
      </c>
      <c r="S3906" s="140">
        <v>0</v>
      </c>
      <c r="T3906" s="140">
        <v>0</v>
      </c>
      <c r="U3906" s="140">
        <v>0</v>
      </c>
      <c r="V3906" s="140" t="s">
        <v>728</v>
      </c>
      <c r="W3906" s="140" t="s">
        <v>728</v>
      </c>
      <c r="X3906" s="140" t="s">
        <v>728</v>
      </c>
      <c r="Y3906" s="140">
        <v>0</v>
      </c>
      <c r="Z3906" s="140" t="s">
        <v>728</v>
      </c>
      <c r="AA3906" s="140" t="s">
        <v>728</v>
      </c>
      <c r="AB3906" s="140" t="s">
        <v>728</v>
      </c>
      <c r="AC3906" s="140" t="s">
        <v>728</v>
      </c>
      <c r="AD3906" s="140" t="s">
        <v>728</v>
      </c>
      <c r="AE3906" s="140" t="s">
        <v>728</v>
      </c>
      <c r="AF3906" s="140" t="s">
        <v>728</v>
      </c>
      <c r="AG3906" s="140" t="s">
        <v>728</v>
      </c>
      <c r="AH3906" s="140">
        <v>266455</v>
      </c>
      <c r="AI3906" s="44"/>
      <c r="AK3906" s="44"/>
      <c r="AL3906" s="4"/>
    </row>
    <row r="3907" spans="1:38" x14ac:dyDescent="0.35">
      <c r="A3907" s="140" t="s">
        <v>4549</v>
      </c>
      <c r="B3907" s="140" t="s">
        <v>4550</v>
      </c>
      <c r="C3907" s="140" t="s">
        <v>281</v>
      </c>
      <c r="D3907" s="140" t="s">
        <v>9</v>
      </c>
      <c r="E3907" s="140" t="s">
        <v>535</v>
      </c>
      <c r="F3907" s="140">
        <v>2011</v>
      </c>
      <c r="G3907" s="140" t="s">
        <v>5862</v>
      </c>
      <c r="H3907" s="140" t="s">
        <v>728</v>
      </c>
      <c r="I3907" s="140" t="s">
        <v>728</v>
      </c>
      <c r="J3907" s="140">
        <v>720871079.1948123</v>
      </c>
      <c r="K3907" s="140">
        <v>720871079.1948123</v>
      </c>
      <c r="L3907" s="140">
        <v>0</v>
      </c>
      <c r="M3907" s="140">
        <v>443695624.63158554</v>
      </c>
      <c r="N3907" s="140">
        <v>0</v>
      </c>
      <c r="O3907" s="140">
        <v>277175454.5632267</v>
      </c>
      <c r="P3907" s="140">
        <v>0</v>
      </c>
      <c r="Q3907" s="140">
        <v>0</v>
      </c>
      <c r="R3907" s="140">
        <v>0</v>
      </c>
      <c r="S3907" s="140">
        <v>0</v>
      </c>
      <c r="T3907" s="140">
        <v>0</v>
      </c>
      <c r="U3907" s="140">
        <v>0</v>
      </c>
      <c r="V3907" s="140" t="s">
        <v>728</v>
      </c>
      <c r="W3907" s="140" t="s">
        <v>728</v>
      </c>
      <c r="X3907" s="140" t="s">
        <v>728</v>
      </c>
      <c r="Y3907" s="140">
        <v>0</v>
      </c>
      <c r="Z3907" s="140" t="s">
        <v>728</v>
      </c>
      <c r="AA3907" s="140" t="s">
        <v>728</v>
      </c>
      <c r="AB3907" s="140" t="s">
        <v>728</v>
      </c>
      <c r="AC3907" s="140" t="s">
        <v>728</v>
      </c>
      <c r="AD3907" s="140" t="s">
        <v>728</v>
      </c>
      <c r="AE3907" s="140" t="s">
        <v>728</v>
      </c>
      <c r="AF3907" s="140" t="s">
        <v>728</v>
      </c>
      <c r="AG3907" s="140" t="s">
        <v>728</v>
      </c>
      <c r="AH3907" s="140">
        <v>267698</v>
      </c>
      <c r="AI3907" s="44"/>
      <c r="AK3907" s="44"/>
      <c r="AL3907" s="4"/>
    </row>
    <row r="3908" spans="1:38" x14ac:dyDescent="0.35">
      <c r="A3908" s="140" t="s">
        <v>4549</v>
      </c>
      <c r="B3908" s="140" t="s">
        <v>4550</v>
      </c>
      <c r="C3908" s="140" t="s">
        <v>281</v>
      </c>
      <c r="D3908" s="140" t="s">
        <v>9</v>
      </c>
      <c r="E3908" s="140" t="s">
        <v>535</v>
      </c>
      <c r="F3908" s="140">
        <v>2012</v>
      </c>
      <c r="G3908" s="140" t="s">
        <v>5863</v>
      </c>
      <c r="H3908" s="140" t="s">
        <v>728</v>
      </c>
      <c r="I3908" s="140" t="s">
        <v>728</v>
      </c>
      <c r="J3908" s="140">
        <v>745577324.45059979</v>
      </c>
      <c r="K3908" s="140">
        <v>745577324.45059979</v>
      </c>
      <c r="L3908" s="140">
        <v>0</v>
      </c>
      <c r="M3908" s="140">
        <v>453239690.90143543</v>
      </c>
      <c r="N3908" s="140">
        <v>0</v>
      </c>
      <c r="O3908" s="140">
        <v>292337633.54916435</v>
      </c>
      <c r="P3908" s="140">
        <v>0</v>
      </c>
      <c r="Q3908" s="140">
        <v>0</v>
      </c>
      <c r="R3908" s="140">
        <v>0</v>
      </c>
      <c r="S3908" s="140">
        <v>0</v>
      </c>
      <c r="T3908" s="140">
        <v>0</v>
      </c>
      <c r="U3908" s="140">
        <v>0</v>
      </c>
      <c r="V3908" s="140" t="s">
        <v>728</v>
      </c>
      <c r="W3908" s="140" t="s">
        <v>728</v>
      </c>
      <c r="X3908" s="140" t="s">
        <v>728</v>
      </c>
      <c r="Y3908" s="140">
        <v>0</v>
      </c>
      <c r="Z3908" s="140" t="s">
        <v>728</v>
      </c>
      <c r="AA3908" s="140" t="s">
        <v>728</v>
      </c>
      <c r="AB3908" s="140" t="s">
        <v>728</v>
      </c>
      <c r="AC3908" s="140" t="s">
        <v>728</v>
      </c>
      <c r="AD3908" s="140" t="s">
        <v>728</v>
      </c>
      <c r="AE3908" s="140" t="s">
        <v>728</v>
      </c>
      <c r="AF3908" s="140" t="s">
        <v>728</v>
      </c>
      <c r="AG3908" s="140" t="s">
        <v>728</v>
      </c>
      <c r="AH3908" s="140">
        <v>268998</v>
      </c>
      <c r="AI3908" s="44"/>
      <c r="AK3908" s="44"/>
      <c r="AL3908" s="4"/>
    </row>
    <row r="3909" spans="1:38" x14ac:dyDescent="0.35">
      <c r="A3909" s="140" t="s">
        <v>4549</v>
      </c>
      <c r="B3909" s="140" t="s">
        <v>4550</v>
      </c>
      <c r="C3909" s="140" t="s">
        <v>281</v>
      </c>
      <c r="D3909" s="140" t="s">
        <v>9</v>
      </c>
      <c r="E3909" s="140" t="s">
        <v>535</v>
      </c>
      <c r="F3909" s="140">
        <v>2013</v>
      </c>
      <c r="G3909" s="140" t="s">
        <v>5864</v>
      </c>
      <c r="H3909" s="140" t="s">
        <v>728</v>
      </c>
      <c r="I3909" s="140" t="s">
        <v>728</v>
      </c>
      <c r="J3909" s="140">
        <v>754153134.81882572</v>
      </c>
      <c r="K3909" s="140">
        <v>754153134.81882572</v>
      </c>
      <c r="L3909" s="140">
        <v>0</v>
      </c>
      <c r="M3909" s="140">
        <v>454606796.82548076</v>
      </c>
      <c r="N3909" s="140">
        <v>0</v>
      </c>
      <c r="O3909" s="140">
        <v>299546337.99334502</v>
      </c>
      <c r="P3909" s="140">
        <v>0</v>
      </c>
      <c r="Q3909" s="140">
        <v>0</v>
      </c>
      <c r="R3909" s="140">
        <v>0</v>
      </c>
      <c r="S3909" s="140">
        <v>0</v>
      </c>
      <c r="T3909" s="140">
        <v>0</v>
      </c>
      <c r="U3909" s="140">
        <v>0</v>
      </c>
      <c r="V3909" s="140" t="s">
        <v>728</v>
      </c>
      <c r="W3909" s="140" t="s">
        <v>728</v>
      </c>
      <c r="X3909" s="140" t="s">
        <v>728</v>
      </c>
      <c r="Y3909" s="140">
        <v>0</v>
      </c>
      <c r="Z3909" s="140" t="s">
        <v>728</v>
      </c>
      <c r="AA3909" s="140" t="s">
        <v>728</v>
      </c>
      <c r="AB3909" s="140" t="s">
        <v>728</v>
      </c>
      <c r="AC3909" s="140" t="s">
        <v>728</v>
      </c>
      <c r="AD3909" s="140" t="s">
        <v>728</v>
      </c>
      <c r="AE3909" s="140" t="s">
        <v>728</v>
      </c>
      <c r="AF3909" s="140" t="s">
        <v>728</v>
      </c>
      <c r="AG3909" s="140" t="s">
        <v>728</v>
      </c>
      <c r="AH3909" s="140">
        <v>270328</v>
      </c>
      <c r="AI3909" s="44"/>
      <c r="AK3909" s="44"/>
      <c r="AL3909" s="4"/>
    </row>
    <row r="3910" spans="1:38" x14ac:dyDescent="0.35">
      <c r="A3910" s="140" t="s">
        <v>4549</v>
      </c>
      <c r="B3910" s="140" t="s">
        <v>4550</v>
      </c>
      <c r="C3910" s="140" t="s">
        <v>281</v>
      </c>
      <c r="D3910" s="140" t="s">
        <v>9</v>
      </c>
      <c r="E3910" s="140" t="s">
        <v>535</v>
      </c>
      <c r="F3910" s="140">
        <v>2014</v>
      </c>
      <c r="G3910" s="140" t="s">
        <v>5865</v>
      </c>
      <c r="H3910" s="140" t="s">
        <v>728</v>
      </c>
      <c r="I3910" s="140" t="s">
        <v>728</v>
      </c>
      <c r="J3910" s="140">
        <v>792829181.84664655</v>
      </c>
      <c r="K3910" s="140">
        <v>792829181.84664655</v>
      </c>
      <c r="L3910" s="140">
        <v>0</v>
      </c>
      <c r="M3910" s="140">
        <v>454963853.27241594</v>
      </c>
      <c r="N3910" s="140">
        <v>0</v>
      </c>
      <c r="O3910" s="140">
        <v>337865328.57423067</v>
      </c>
      <c r="P3910" s="140">
        <v>0</v>
      </c>
      <c r="Q3910" s="140">
        <v>0</v>
      </c>
      <c r="R3910" s="140">
        <v>0</v>
      </c>
      <c r="S3910" s="140">
        <v>0</v>
      </c>
      <c r="T3910" s="140">
        <v>0</v>
      </c>
      <c r="U3910" s="140">
        <v>0</v>
      </c>
      <c r="V3910" s="140" t="s">
        <v>728</v>
      </c>
      <c r="W3910" s="140" t="s">
        <v>728</v>
      </c>
      <c r="X3910" s="140" t="s">
        <v>728</v>
      </c>
      <c r="Y3910" s="140">
        <v>0</v>
      </c>
      <c r="Z3910" s="140" t="s">
        <v>728</v>
      </c>
      <c r="AA3910" s="140" t="s">
        <v>728</v>
      </c>
      <c r="AB3910" s="140" t="s">
        <v>728</v>
      </c>
      <c r="AC3910" s="140" t="s">
        <v>728</v>
      </c>
      <c r="AD3910" s="140" t="s">
        <v>728</v>
      </c>
      <c r="AE3910" s="140" t="s">
        <v>728</v>
      </c>
      <c r="AF3910" s="140" t="s">
        <v>728</v>
      </c>
      <c r="AG3910" s="140" t="s">
        <v>728</v>
      </c>
      <c r="AH3910" s="140">
        <v>271705</v>
      </c>
      <c r="AI3910" s="44"/>
      <c r="AK3910" s="44"/>
      <c r="AL3910" s="4"/>
    </row>
    <row r="3911" spans="1:38" x14ac:dyDescent="0.35">
      <c r="A3911" s="140" t="s">
        <v>4549</v>
      </c>
      <c r="B3911" s="140" t="s">
        <v>4550</v>
      </c>
      <c r="C3911" s="140" t="s">
        <v>281</v>
      </c>
      <c r="D3911" s="140" t="s">
        <v>9</v>
      </c>
      <c r="E3911" s="140" t="s">
        <v>535</v>
      </c>
      <c r="F3911" s="140">
        <v>2015</v>
      </c>
      <c r="G3911" s="140" t="s">
        <v>5866</v>
      </c>
      <c r="H3911" s="140" t="s">
        <v>728</v>
      </c>
      <c r="I3911" s="140" t="s">
        <v>728</v>
      </c>
      <c r="J3911" s="140">
        <v>594455375.74445558</v>
      </c>
      <c r="K3911" s="140">
        <v>594455375.74445558</v>
      </c>
      <c r="L3911" s="140">
        <v>0</v>
      </c>
      <c r="M3911" s="140">
        <v>467264643.49948096</v>
      </c>
      <c r="N3911" s="140">
        <v>0</v>
      </c>
      <c r="O3911" s="140">
        <v>127190732.24497455</v>
      </c>
      <c r="P3911" s="140">
        <v>0</v>
      </c>
      <c r="Q3911" s="140">
        <v>0</v>
      </c>
      <c r="R3911" s="140">
        <v>0</v>
      </c>
      <c r="S3911" s="140">
        <v>0</v>
      </c>
      <c r="T3911" s="140">
        <v>0</v>
      </c>
      <c r="U3911" s="140">
        <v>0</v>
      </c>
      <c r="V3911" s="140" t="s">
        <v>728</v>
      </c>
      <c r="W3911" s="140" t="s">
        <v>728</v>
      </c>
      <c r="X3911" s="140" t="s">
        <v>728</v>
      </c>
      <c r="Y3911" s="140">
        <v>0</v>
      </c>
      <c r="Z3911" s="140" t="s">
        <v>728</v>
      </c>
      <c r="AA3911" s="140" t="s">
        <v>728</v>
      </c>
      <c r="AB3911" s="140" t="s">
        <v>728</v>
      </c>
      <c r="AC3911" s="140" t="s">
        <v>728</v>
      </c>
      <c r="AD3911" s="140" t="s">
        <v>728</v>
      </c>
      <c r="AE3911" s="140" t="s">
        <v>728</v>
      </c>
      <c r="AF3911" s="140" t="s">
        <v>728</v>
      </c>
      <c r="AG3911" s="140" t="s">
        <v>728</v>
      </c>
      <c r="AH3911" s="140">
        <v>273124</v>
      </c>
      <c r="AI3911" s="44"/>
      <c r="AK3911" s="44"/>
      <c r="AL3911" s="4"/>
    </row>
    <row r="3912" spans="1:38" x14ac:dyDescent="0.35">
      <c r="A3912" s="140" t="s">
        <v>4549</v>
      </c>
      <c r="B3912" s="140" t="s">
        <v>4550</v>
      </c>
      <c r="C3912" s="140" t="s">
        <v>281</v>
      </c>
      <c r="D3912" s="140" t="s">
        <v>9</v>
      </c>
      <c r="E3912" s="140" t="s">
        <v>535</v>
      </c>
      <c r="F3912" s="140">
        <v>2016</v>
      </c>
      <c r="G3912" s="140" t="s">
        <v>5867</v>
      </c>
      <c r="H3912" s="140" t="s">
        <v>728</v>
      </c>
      <c r="I3912" s="140" t="s">
        <v>728</v>
      </c>
      <c r="J3912" s="140">
        <v>585981321.83442807</v>
      </c>
      <c r="K3912" s="140">
        <v>585981321.83442807</v>
      </c>
      <c r="L3912" s="140">
        <v>0</v>
      </c>
      <c r="M3912" s="140">
        <v>468089576.79733652</v>
      </c>
      <c r="N3912" s="140">
        <v>0</v>
      </c>
      <c r="O3912" s="140">
        <v>117891745.03709151</v>
      </c>
      <c r="P3912" s="140">
        <v>0</v>
      </c>
      <c r="Q3912" s="140">
        <v>0</v>
      </c>
      <c r="R3912" s="140">
        <v>0</v>
      </c>
      <c r="S3912" s="140">
        <v>0</v>
      </c>
      <c r="T3912" s="140">
        <v>0</v>
      </c>
      <c r="U3912" s="140">
        <v>0</v>
      </c>
      <c r="V3912" s="140" t="s">
        <v>728</v>
      </c>
      <c r="W3912" s="140" t="s">
        <v>728</v>
      </c>
      <c r="X3912" s="140" t="s">
        <v>728</v>
      </c>
      <c r="Y3912" s="140">
        <v>0</v>
      </c>
      <c r="Z3912" s="140" t="s">
        <v>728</v>
      </c>
      <c r="AA3912" s="140" t="s">
        <v>728</v>
      </c>
      <c r="AB3912" s="140" t="s">
        <v>728</v>
      </c>
      <c r="AC3912" s="140" t="s">
        <v>728</v>
      </c>
      <c r="AD3912" s="140" t="s">
        <v>728</v>
      </c>
      <c r="AE3912" s="140" t="s">
        <v>728</v>
      </c>
      <c r="AF3912" s="140" t="s">
        <v>728</v>
      </c>
      <c r="AG3912" s="140" t="s">
        <v>728</v>
      </c>
      <c r="AH3912" s="140">
        <v>274575</v>
      </c>
      <c r="AI3912" s="44"/>
      <c r="AK3912" s="44"/>
      <c r="AL3912" s="4"/>
    </row>
    <row r="3913" spans="1:38" x14ac:dyDescent="0.35">
      <c r="A3913" s="140" t="s">
        <v>4549</v>
      </c>
      <c r="B3913" s="140" t="s">
        <v>4550</v>
      </c>
      <c r="C3913" s="140" t="s">
        <v>281</v>
      </c>
      <c r="D3913" s="140" t="s">
        <v>9</v>
      </c>
      <c r="E3913" s="140" t="s">
        <v>535</v>
      </c>
      <c r="F3913" s="140">
        <v>2017</v>
      </c>
      <c r="G3913" s="140" t="s">
        <v>5868</v>
      </c>
      <c r="H3913" s="140" t="s">
        <v>728</v>
      </c>
      <c r="I3913" s="140" t="s">
        <v>728</v>
      </c>
      <c r="J3913" s="140">
        <v>580083333.77740765</v>
      </c>
      <c r="K3913" s="140">
        <v>580083333.77740765</v>
      </c>
      <c r="L3913" s="140">
        <v>0</v>
      </c>
      <c r="M3913" s="140">
        <v>468352488.6342333</v>
      </c>
      <c r="N3913" s="140">
        <v>0</v>
      </c>
      <c r="O3913" s="140">
        <v>111730845.14317441</v>
      </c>
      <c r="P3913" s="140">
        <v>0</v>
      </c>
      <c r="Q3913" s="140">
        <v>0</v>
      </c>
      <c r="R3913" s="140">
        <v>0</v>
      </c>
      <c r="S3913" s="140">
        <v>0</v>
      </c>
      <c r="T3913" s="140">
        <v>0</v>
      </c>
      <c r="U3913" s="140">
        <v>0</v>
      </c>
      <c r="V3913" s="140" t="s">
        <v>728</v>
      </c>
      <c r="W3913" s="140" t="s">
        <v>728</v>
      </c>
      <c r="X3913" s="140" t="s">
        <v>728</v>
      </c>
      <c r="Y3913" s="140">
        <v>0</v>
      </c>
      <c r="Z3913" s="140" t="s">
        <v>728</v>
      </c>
      <c r="AA3913" s="140" t="s">
        <v>728</v>
      </c>
      <c r="AB3913" s="140" t="s">
        <v>728</v>
      </c>
      <c r="AC3913" s="140" t="s">
        <v>728</v>
      </c>
      <c r="AD3913" s="140" t="s">
        <v>728</v>
      </c>
      <c r="AE3913" s="140" t="s">
        <v>728</v>
      </c>
      <c r="AF3913" s="140" t="s">
        <v>728</v>
      </c>
      <c r="AG3913" s="140" t="s">
        <v>728</v>
      </c>
      <c r="AH3913" s="140">
        <v>276103</v>
      </c>
      <c r="AI3913" s="44"/>
      <c r="AK3913" s="44"/>
      <c r="AL3913" s="4"/>
    </row>
    <row r="3914" spans="1:38" x14ac:dyDescent="0.35">
      <c r="A3914" s="140" t="s">
        <v>4549</v>
      </c>
      <c r="B3914" s="140" t="s">
        <v>4550</v>
      </c>
      <c r="C3914" s="140" t="s">
        <v>281</v>
      </c>
      <c r="D3914" s="140" t="s">
        <v>9</v>
      </c>
      <c r="E3914" s="140" t="s">
        <v>535</v>
      </c>
      <c r="F3914" s="140">
        <v>2018</v>
      </c>
      <c r="G3914" s="140" t="s">
        <v>5869</v>
      </c>
      <c r="H3914" s="140" t="s">
        <v>728</v>
      </c>
      <c r="I3914" s="140" t="s">
        <v>728</v>
      </c>
      <c r="J3914" s="140">
        <v>629467919.42779839</v>
      </c>
      <c r="K3914" s="140">
        <v>629467919.42779839</v>
      </c>
      <c r="L3914" s="140">
        <v>0</v>
      </c>
      <c r="M3914" s="140">
        <v>517392889.93300825</v>
      </c>
      <c r="N3914" s="140">
        <v>0</v>
      </c>
      <c r="O3914" s="140">
        <v>112075029.49479014</v>
      </c>
      <c r="P3914" s="140">
        <v>0</v>
      </c>
      <c r="Q3914" s="140">
        <v>0</v>
      </c>
      <c r="R3914" s="140">
        <v>0</v>
      </c>
      <c r="S3914" s="140">
        <v>0</v>
      </c>
      <c r="T3914" s="140">
        <v>0</v>
      </c>
      <c r="U3914" s="140">
        <v>0</v>
      </c>
      <c r="V3914" s="140" t="s">
        <v>728</v>
      </c>
      <c r="W3914" s="140" t="s">
        <v>728</v>
      </c>
      <c r="X3914" s="140" t="s">
        <v>728</v>
      </c>
      <c r="Y3914" s="140">
        <v>0</v>
      </c>
      <c r="Z3914" s="140" t="s">
        <v>728</v>
      </c>
      <c r="AA3914" s="140" t="s">
        <v>728</v>
      </c>
      <c r="AB3914" s="140" t="s">
        <v>728</v>
      </c>
      <c r="AC3914" s="140" t="s">
        <v>728</v>
      </c>
      <c r="AD3914" s="140" t="s">
        <v>728</v>
      </c>
      <c r="AE3914" s="140" t="s">
        <v>728</v>
      </c>
      <c r="AF3914" s="140" t="s">
        <v>728</v>
      </c>
      <c r="AG3914" s="140" t="s">
        <v>728</v>
      </c>
      <c r="AH3914" s="140">
        <v>277679</v>
      </c>
      <c r="AI3914" s="44"/>
      <c r="AK3914" s="44"/>
      <c r="AL3914" s="4"/>
    </row>
    <row r="3915" spans="1:38" x14ac:dyDescent="0.35">
      <c r="A3915" s="140" t="s">
        <v>313</v>
      </c>
      <c r="B3915" s="140" t="s">
        <v>314</v>
      </c>
      <c r="C3915" s="140" t="s">
        <v>281</v>
      </c>
      <c r="D3915" s="140" t="s">
        <v>8</v>
      </c>
      <c r="E3915" s="140" t="s">
        <v>535</v>
      </c>
      <c r="F3915" s="140">
        <v>1995</v>
      </c>
      <c r="G3915" s="140" t="s">
        <v>3226</v>
      </c>
      <c r="H3915" s="140">
        <v>294007339712.46375</v>
      </c>
      <c r="I3915" s="140">
        <v>54311370484.27977</v>
      </c>
      <c r="J3915" s="140">
        <v>57479729383.444443</v>
      </c>
      <c r="K3915" s="140">
        <v>976999508.02950287</v>
      </c>
      <c r="L3915" s="140">
        <v>1336327.2710357227</v>
      </c>
      <c r="M3915" s="140">
        <v>0</v>
      </c>
      <c r="N3915" s="140">
        <v>89033204.191385433</v>
      </c>
      <c r="O3915" s="140">
        <v>18922090.078999903</v>
      </c>
      <c r="P3915" s="140">
        <v>190410690.39122179</v>
      </c>
      <c r="Q3915" s="140">
        <v>677297196.09686017</v>
      </c>
      <c r="R3915" s="140">
        <v>278256411.15556556</v>
      </c>
      <c r="S3915" s="140">
        <v>399040784.94129467</v>
      </c>
      <c r="T3915" s="140">
        <v>56502729875.41494</v>
      </c>
      <c r="U3915" s="140">
        <v>56502729875.41494</v>
      </c>
      <c r="V3915" s="140">
        <v>52912717253.832901</v>
      </c>
      <c r="W3915" s="140">
        <v>3590012621.5820379</v>
      </c>
      <c r="X3915" s="140">
        <v>0</v>
      </c>
      <c r="Y3915" s="140">
        <v>0</v>
      </c>
      <c r="Z3915" s="140">
        <v>61110737296.26709</v>
      </c>
      <c r="AA3915" s="140">
        <v>49492463712.90522</v>
      </c>
      <c r="AB3915" s="140">
        <v>48877112357.163872</v>
      </c>
      <c r="AC3915" s="140">
        <v>615351355.74136329</v>
      </c>
      <c r="AD3915" s="140">
        <v>11618273583.361872</v>
      </c>
      <c r="AE3915" s="140">
        <v>11473820875.523972</v>
      </c>
      <c r="AF3915" s="140">
        <v>144452707.83785206</v>
      </c>
      <c r="AG3915" s="140">
        <v>121105502548.47244</v>
      </c>
      <c r="AH3915" s="140">
        <v>513442</v>
      </c>
      <c r="AI3915" s="44"/>
      <c r="AK3915" s="44"/>
      <c r="AL3915" s="4"/>
    </row>
    <row r="3916" spans="1:38" x14ac:dyDescent="0.35">
      <c r="A3916" s="140" t="s">
        <v>313</v>
      </c>
      <c r="B3916" s="140" t="s">
        <v>314</v>
      </c>
      <c r="C3916" s="140" t="s">
        <v>281</v>
      </c>
      <c r="D3916" s="140" t="s">
        <v>8</v>
      </c>
      <c r="E3916" s="140" t="s">
        <v>535</v>
      </c>
      <c r="F3916" s="140">
        <v>1996</v>
      </c>
      <c r="G3916" s="140" t="s">
        <v>3227</v>
      </c>
      <c r="H3916" s="140">
        <v>298265539319.16003</v>
      </c>
      <c r="I3916" s="140">
        <v>56677536901.918427</v>
      </c>
      <c r="J3916" s="140">
        <v>57125108470.023964</v>
      </c>
      <c r="K3916" s="140">
        <v>983347827.58750343</v>
      </c>
      <c r="L3916" s="140">
        <v>1294025.1801992555</v>
      </c>
      <c r="M3916" s="140">
        <v>0</v>
      </c>
      <c r="N3916" s="140">
        <v>92254508.834556043</v>
      </c>
      <c r="O3916" s="140">
        <v>20352816.624244872</v>
      </c>
      <c r="P3916" s="140">
        <v>197014827.66634843</v>
      </c>
      <c r="Q3916" s="140">
        <v>672431649.2821548</v>
      </c>
      <c r="R3916" s="140">
        <v>271453197.77623981</v>
      </c>
      <c r="S3916" s="140">
        <v>400978451.50591505</v>
      </c>
      <c r="T3916" s="140">
        <v>56141760642.436455</v>
      </c>
      <c r="U3916" s="140">
        <v>56141760642.436455</v>
      </c>
      <c r="V3916" s="140">
        <v>52249425219.20752</v>
      </c>
      <c r="W3916" s="140">
        <v>3892335423.2289343</v>
      </c>
      <c r="X3916" s="140">
        <v>0</v>
      </c>
      <c r="Y3916" s="140">
        <v>0</v>
      </c>
      <c r="Z3916" s="140">
        <v>67147162484.101341</v>
      </c>
      <c r="AA3916" s="140">
        <v>54312765383.265991</v>
      </c>
      <c r="AB3916" s="140">
        <v>53648316893.342323</v>
      </c>
      <c r="AC3916" s="140">
        <v>664448489.92369628</v>
      </c>
      <c r="AD3916" s="140">
        <v>12834397100.835491</v>
      </c>
      <c r="AE3916" s="140">
        <v>12677384367.041553</v>
      </c>
      <c r="AF3916" s="140">
        <v>157012733.79386106</v>
      </c>
      <c r="AG3916" s="140">
        <v>117315731463.1163</v>
      </c>
      <c r="AH3916" s="140">
        <v>522531</v>
      </c>
      <c r="AI3916" s="44"/>
      <c r="AK3916" s="44"/>
      <c r="AL3916" s="4"/>
    </row>
    <row r="3917" spans="1:38" x14ac:dyDescent="0.35">
      <c r="A3917" s="140" t="s">
        <v>313</v>
      </c>
      <c r="B3917" s="140" t="s">
        <v>314</v>
      </c>
      <c r="C3917" s="140" t="s">
        <v>281</v>
      </c>
      <c r="D3917" s="140" t="s">
        <v>8</v>
      </c>
      <c r="E3917" s="140" t="s">
        <v>535</v>
      </c>
      <c r="F3917" s="140">
        <v>1997</v>
      </c>
      <c r="G3917" s="140" t="s">
        <v>3228</v>
      </c>
      <c r="H3917" s="140">
        <v>313425068028.31934</v>
      </c>
      <c r="I3917" s="140">
        <v>60201209135.34864</v>
      </c>
      <c r="J3917" s="140">
        <v>58040118343.029625</v>
      </c>
      <c r="K3917" s="140">
        <v>975338058.85269642</v>
      </c>
      <c r="L3917" s="140">
        <v>1214810.1507148207</v>
      </c>
      <c r="M3917" s="140">
        <v>0</v>
      </c>
      <c r="N3917" s="140">
        <v>95475813.477726668</v>
      </c>
      <c r="O3917" s="140">
        <v>20972665.73729331</v>
      </c>
      <c r="P3917" s="140">
        <v>198847289.33307666</v>
      </c>
      <c r="Q3917" s="140">
        <v>658827480.15388489</v>
      </c>
      <c r="R3917" s="140">
        <v>265459477.47559065</v>
      </c>
      <c r="S3917" s="140">
        <v>393368002.67829418</v>
      </c>
      <c r="T3917" s="140">
        <v>57064780284.176926</v>
      </c>
      <c r="U3917" s="140">
        <v>57064780284.176926</v>
      </c>
      <c r="V3917" s="140">
        <v>52139643000.532959</v>
      </c>
      <c r="W3917" s="140">
        <v>4925137283.6439676</v>
      </c>
      <c r="X3917" s="140">
        <v>0</v>
      </c>
      <c r="Y3917" s="140">
        <v>0</v>
      </c>
      <c r="Z3917" s="140">
        <v>77071718409.192413</v>
      </c>
      <c r="AA3917" s="140">
        <v>62294940500.647537</v>
      </c>
      <c r="AB3917" s="140">
        <v>61493020282.382874</v>
      </c>
      <c r="AC3917" s="140">
        <v>801920218.2645669</v>
      </c>
      <c r="AD3917" s="140">
        <v>14776777908.544886</v>
      </c>
      <c r="AE3917" s="140">
        <v>14586557051.595161</v>
      </c>
      <c r="AF3917" s="140">
        <v>190220856.94975775</v>
      </c>
      <c r="AG3917" s="140">
        <v>118112022140.74869</v>
      </c>
      <c r="AH3917" s="140">
        <v>535321</v>
      </c>
      <c r="AI3917" s="44"/>
      <c r="AK3917" s="44"/>
      <c r="AL3917" s="4"/>
    </row>
    <row r="3918" spans="1:38" x14ac:dyDescent="0.35">
      <c r="A3918" s="140" t="s">
        <v>313</v>
      </c>
      <c r="B3918" s="140" t="s">
        <v>314</v>
      </c>
      <c r="C3918" s="140" t="s">
        <v>281</v>
      </c>
      <c r="D3918" s="140" t="s">
        <v>8</v>
      </c>
      <c r="E3918" s="140" t="s">
        <v>535</v>
      </c>
      <c r="F3918" s="140">
        <v>1998</v>
      </c>
      <c r="G3918" s="140" t="s">
        <v>3229</v>
      </c>
      <c r="H3918" s="140">
        <v>315136266370.02441</v>
      </c>
      <c r="I3918" s="140">
        <v>62038764368.987976</v>
      </c>
      <c r="J3918" s="140">
        <v>51281743163.579147</v>
      </c>
      <c r="K3918" s="140">
        <v>991742030.21253347</v>
      </c>
      <c r="L3918" s="140">
        <v>1526627.0718679081</v>
      </c>
      <c r="M3918" s="140">
        <v>0</v>
      </c>
      <c r="N3918" s="140">
        <v>98697142.625896275</v>
      </c>
      <c r="O3918" s="140">
        <v>21977400.037674341</v>
      </c>
      <c r="P3918" s="140">
        <v>198691529.20373043</v>
      </c>
      <c r="Q3918" s="140">
        <v>670849331.27336442</v>
      </c>
      <c r="R3918" s="140">
        <v>288502887.91321725</v>
      </c>
      <c r="S3918" s="140">
        <v>382346443.36014718</v>
      </c>
      <c r="T3918" s="140">
        <v>50290001133.366623</v>
      </c>
      <c r="U3918" s="140">
        <v>50290001133.366623</v>
      </c>
      <c r="V3918" s="140">
        <v>44644810943.296379</v>
      </c>
      <c r="W3918" s="140">
        <v>5645190190.0702419</v>
      </c>
      <c r="X3918" s="140">
        <v>0</v>
      </c>
      <c r="Y3918" s="140">
        <v>0</v>
      </c>
      <c r="Z3918" s="140">
        <v>77337824415.836105</v>
      </c>
      <c r="AA3918" s="140">
        <v>62462236405.183525</v>
      </c>
      <c r="AB3918" s="140">
        <v>61778931037.060532</v>
      </c>
      <c r="AC3918" s="140">
        <v>683305368.12290192</v>
      </c>
      <c r="AD3918" s="140">
        <v>14875588010.652582</v>
      </c>
      <c r="AE3918" s="140">
        <v>14712856579.204531</v>
      </c>
      <c r="AF3918" s="140">
        <v>162731431.44807521</v>
      </c>
      <c r="AG3918" s="140">
        <v>124477934421.62117</v>
      </c>
      <c r="AH3918" s="140">
        <v>551562</v>
      </c>
      <c r="AI3918" s="44"/>
      <c r="AK3918" s="44"/>
      <c r="AL3918" s="4"/>
    </row>
    <row r="3919" spans="1:38" x14ac:dyDescent="0.35">
      <c r="A3919" s="140" t="s">
        <v>313</v>
      </c>
      <c r="B3919" s="140" t="s">
        <v>314</v>
      </c>
      <c r="C3919" s="140" t="s">
        <v>281</v>
      </c>
      <c r="D3919" s="140" t="s">
        <v>8</v>
      </c>
      <c r="E3919" s="140" t="s">
        <v>535</v>
      </c>
      <c r="F3919" s="140">
        <v>1999</v>
      </c>
      <c r="G3919" s="140" t="s">
        <v>3230</v>
      </c>
      <c r="H3919" s="140">
        <v>329414989749.64288</v>
      </c>
      <c r="I3919" s="140">
        <v>61583207335.438469</v>
      </c>
      <c r="J3919" s="140">
        <v>59024463198.995522</v>
      </c>
      <c r="K3919" s="140">
        <v>972179613.44897819</v>
      </c>
      <c r="L3919" s="140">
        <v>1585295.0071960248</v>
      </c>
      <c r="M3919" s="140">
        <v>0</v>
      </c>
      <c r="N3919" s="140">
        <v>101918447.2690669</v>
      </c>
      <c r="O3919" s="140">
        <v>19267431.497709591</v>
      </c>
      <c r="P3919" s="140">
        <v>195728035.02525035</v>
      </c>
      <c r="Q3919" s="140">
        <v>653680404.64975524</v>
      </c>
      <c r="R3919" s="140">
        <v>287030269.48397636</v>
      </c>
      <c r="S3919" s="140">
        <v>366650135.16577888</v>
      </c>
      <c r="T3919" s="140">
        <v>58052283585.546539</v>
      </c>
      <c r="U3919" s="140">
        <v>58052283585.546539</v>
      </c>
      <c r="V3919" s="140">
        <v>51273820086.257973</v>
      </c>
      <c r="W3919" s="140">
        <v>6778463499.2885704</v>
      </c>
      <c r="X3919" s="140">
        <v>0</v>
      </c>
      <c r="Y3919" s="140">
        <v>0</v>
      </c>
      <c r="Z3919" s="140">
        <v>74306180527.368729</v>
      </c>
      <c r="AA3919" s="140">
        <v>59929190494.951027</v>
      </c>
      <c r="AB3919" s="140">
        <v>59161085788.454208</v>
      </c>
      <c r="AC3919" s="140">
        <v>768104706.4969399</v>
      </c>
      <c r="AD3919" s="140">
        <v>14376990032.417704</v>
      </c>
      <c r="AE3919" s="140">
        <v>14192722005.134882</v>
      </c>
      <c r="AF3919" s="140">
        <v>184268027.28279695</v>
      </c>
      <c r="AG3919" s="140">
        <v>134501138687.84019</v>
      </c>
      <c r="AH3919" s="140">
        <v>570489</v>
      </c>
      <c r="AI3919" s="44"/>
      <c r="AK3919" s="44"/>
      <c r="AL3919" s="4"/>
    </row>
    <row r="3920" spans="1:38" x14ac:dyDescent="0.35">
      <c r="A3920" s="140" t="s">
        <v>313</v>
      </c>
      <c r="B3920" s="140" t="s">
        <v>314</v>
      </c>
      <c r="C3920" s="140" t="s">
        <v>281</v>
      </c>
      <c r="D3920" s="140" t="s">
        <v>8</v>
      </c>
      <c r="E3920" s="140" t="s">
        <v>535</v>
      </c>
      <c r="F3920" s="140">
        <v>2000</v>
      </c>
      <c r="G3920" s="140" t="s">
        <v>3231</v>
      </c>
      <c r="H3920" s="140">
        <v>445510133391.72406</v>
      </c>
      <c r="I3920" s="140">
        <v>66150149912.51886</v>
      </c>
      <c r="J3920" s="140">
        <v>84302400946.874146</v>
      </c>
      <c r="K3920" s="140">
        <v>970815023.59401619</v>
      </c>
      <c r="L3920" s="140">
        <v>1663289.4314316087</v>
      </c>
      <c r="M3920" s="140">
        <v>0</v>
      </c>
      <c r="N3920" s="140">
        <v>105139776.41723651</v>
      </c>
      <c r="O3920" s="140">
        <v>16710833.295725247</v>
      </c>
      <c r="P3920" s="140">
        <v>169887608.03512099</v>
      </c>
      <c r="Q3920" s="140">
        <v>677413516.41450191</v>
      </c>
      <c r="R3920" s="140">
        <v>313279238.25453365</v>
      </c>
      <c r="S3920" s="140">
        <v>364134278.15996832</v>
      </c>
      <c r="T3920" s="140">
        <v>83331585923.280121</v>
      </c>
      <c r="U3920" s="140">
        <v>83331585923.280121</v>
      </c>
      <c r="V3920" s="140">
        <v>71294800983.329361</v>
      </c>
      <c r="W3920" s="140">
        <v>12036784939.950754</v>
      </c>
      <c r="X3920" s="140">
        <v>0</v>
      </c>
      <c r="Y3920" s="140">
        <v>0</v>
      </c>
      <c r="Z3920" s="140">
        <v>110300153208.59518</v>
      </c>
      <c r="AA3920" s="140">
        <v>88772376129.611359</v>
      </c>
      <c r="AB3920" s="140">
        <v>87232872854.891281</v>
      </c>
      <c r="AC3920" s="140">
        <v>1539503274.7202022</v>
      </c>
      <c r="AD3920" s="140">
        <v>21527777078.983826</v>
      </c>
      <c r="AE3920" s="140">
        <v>21154439282.300873</v>
      </c>
      <c r="AF3920" s="140">
        <v>373337796.68298459</v>
      </c>
      <c r="AG3920" s="140">
        <v>184757429323.7359</v>
      </c>
      <c r="AH3920" s="140">
        <v>592468</v>
      </c>
      <c r="AI3920" s="44"/>
      <c r="AK3920" s="44"/>
      <c r="AL3920" s="4"/>
    </row>
    <row r="3921" spans="1:38" x14ac:dyDescent="0.35">
      <c r="A3921" s="140" t="s">
        <v>313</v>
      </c>
      <c r="B3921" s="140" t="s">
        <v>314</v>
      </c>
      <c r="C3921" s="140" t="s">
        <v>281</v>
      </c>
      <c r="D3921" s="140" t="s">
        <v>8</v>
      </c>
      <c r="E3921" s="140" t="s">
        <v>535</v>
      </c>
      <c r="F3921" s="140">
        <v>2001</v>
      </c>
      <c r="G3921" s="140" t="s">
        <v>3232</v>
      </c>
      <c r="H3921" s="140">
        <v>584878604512.00732</v>
      </c>
      <c r="I3921" s="140">
        <v>75345320397.453674</v>
      </c>
      <c r="J3921" s="140">
        <v>201079865528.3595</v>
      </c>
      <c r="K3921" s="140">
        <v>999272468.40640259</v>
      </c>
      <c r="L3921" s="140">
        <v>1809864.39257939</v>
      </c>
      <c r="M3921" s="140">
        <v>0</v>
      </c>
      <c r="N3921" s="140">
        <v>108361081.06040712</v>
      </c>
      <c r="O3921" s="140">
        <v>15129864.243025061</v>
      </c>
      <c r="P3921" s="140">
        <v>168835721.01241845</v>
      </c>
      <c r="Q3921" s="140">
        <v>705135937.69797254</v>
      </c>
      <c r="R3921" s="140">
        <v>346180380.51522768</v>
      </c>
      <c r="S3921" s="140">
        <v>358955557.1827448</v>
      </c>
      <c r="T3921" s="140">
        <v>200080593059.95313</v>
      </c>
      <c r="U3921" s="140">
        <v>200080593059.95313</v>
      </c>
      <c r="V3921" s="140">
        <v>180784906075.41748</v>
      </c>
      <c r="W3921" s="140">
        <v>19295686984.535637</v>
      </c>
      <c r="X3921" s="140">
        <v>0</v>
      </c>
      <c r="Y3921" s="140">
        <v>0</v>
      </c>
      <c r="Z3921" s="140">
        <v>126727792040.70384</v>
      </c>
      <c r="AA3921" s="140">
        <v>101540124780.86475</v>
      </c>
      <c r="AB3921" s="140">
        <v>99921089730.698486</v>
      </c>
      <c r="AC3921" s="140">
        <v>1619035050.1663697</v>
      </c>
      <c r="AD3921" s="140">
        <v>25187667259.838669</v>
      </c>
      <c r="AE3921" s="140">
        <v>24786055422.019817</v>
      </c>
      <c r="AF3921" s="140">
        <v>401611837.81893003</v>
      </c>
      <c r="AG3921" s="140">
        <v>181725626545.4903</v>
      </c>
      <c r="AH3921" s="140">
        <v>615012</v>
      </c>
      <c r="AI3921" s="44"/>
      <c r="AK3921" s="44"/>
      <c r="AL3921" s="4"/>
    </row>
    <row r="3922" spans="1:38" x14ac:dyDescent="0.35">
      <c r="A3922" s="140" t="s">
        <v>313</v>
      </c>
      <c r="B3922" s="140" t="s">
        <v>314</v>
      </c>
      <c r="C3922" s="140" t="s">
        <v>281</v>
      </c>
      <c r="D3922" s="140" t="s">
        <v>8</v>
      </c>
      <c r="E3922" s="140" t="s">
        <v>535</v>
      </c>
      <c r="F3922" s="140">
        <v>2002</v>
      </c>
      <c r="G3922" s="140" t="s">
        <v>3233</v>
      </c>
      <c r="H3922" s="140">
        <v>636935868514.03198</v>
      </c>
      <c r="I3922" s="140">
        <v>87403048139.251877</v>
      </c>
      <c r="J3922" s="140">
        <v>249728065500.58716</v>
      </c>
      <c r="K3922" s="140">
        <v>1012366872.3303914</v>
      </c>
      <c r="L3922" s="140">
        <v>1998047.5943994664</v>
      </c>
      <c r="M3922" s="140">
        <v>0</v>
      </c>
      <c r="N3922" s="140">
        <v>111582410.20857674</v>
      </c>
      <c r="O3922" s="140">
        <v>31602597.454128854</v>
      </c>
      <c r="P3922" s="140">
        <v>167862254.73401368</v>
      </c>
      <c r="Q3922" s="140">
        <v>699321562.33927274</v>
      </c>
      <c r="R3922" s="140">
        <v>331431597.93842721</v>
      </c>
      <c r="S3922" s="140">
        <v>367889964.40084553</v>
      </c>
      <c r="T3922" s="140">
        <v>248715698628.25677</v>
      </c>
      <c r="U3922" s="140">
        <v>248715698628.25677</v>
      </c>
      <c r="V3922" s="140">
        <v>223952013627.66983</v>
      </c>
      <c r="W3922" s="140">
        <v>24763685000.586937</v>
      </c>
      <c r="X3922" s="140">
        <v>0</v>
      </c>
      <c r="Y3922" s="140">
        <v>0</v>
      </c>
      <c r="Z3922" s="140">
        <v>134710329489.90382</v>
      </c>
      <c r="AA3922" s="140">
        <v>107264885205.69739</v>
      </c>
      <c r="AB3922" s="140">
        <v>106083927937.41035</v>
      </c>
      <c r="AC3922" s="140">
        <v>1180957268.2871962</v>
      </c>
      <c r="AD3922" s="140">
        <v>27445444284.206413</v>
      </c>
      <c r="AE3922" s="140">
        <v>27143277392.901237</v>
      </c>
      <c r="AF3922" s="140">
        <v>302166891.3051101</v>
      </c>
      <c r="AG3922" s="140">
        <v>165094425384.28915</v>
      </c>
      <c r="AH3922" s="140">
        <v>640868</v>
      </c>
      <c r="AI3922" s="44"/>
      <c r="AK3922" s="44"/>
      <c r="AL3922" s="4"/>
    </row>
    <row r="3923" spans="1:38" x14ac:dyDescent="0.35">
      <c r="A3923" s="140" t="s">
        <v>313</v>
      </c>
      <c r="B3923" s="140" t="s">
        <v>314</v>
      </c>
      <c r="C3923" s="140" t="s">
        <v>281</v>
      </c>
      <c r="D3923" s="140" t="s">
        <v>8</v>
      </c>
      <c r="E3923" s="140" t="s">
        <v>535</v>
      </c>
      <c r="F3923" s="140">
        <v>2003</v>
      </c>
      <c r="G3923" s="140" t="s">
        <v>3234</v>
      </c>
      <c r="H3923" s="140">
        <v>677200769737.49487</v>
      </c>
      <c r="I3923" s="140">
        <v>101072472577.49098</v>
      </c>
      <c r="J3923" s="140">
        <v>291463473550.37323</v>
      </c>
      <c r="K3923" s="140">
        <v>1037849693.4090223</v>
      </c>
      <c r="L3923" s="140">
        <v>1987419.7979004495</v>
      </c>
      <c r="M3923" s="140">
        <v>0</v>
      </c>
      <c r="N3923" s="140">
        <v>114803714.85174735</v>
      </c>
      <c r="O3923" s="140">
        <v>40620470.860320903</v>
      </c>
      <c r="P3923" s="140">
        <v>171310175.87622967</v>
      </c>
      <c r="Q3923" s="140">
        <v>709127912.02282393</v>
      </c>
      <c r="R3923" s="140">
        <v>326573398.22162211</v>
      </c>
      <c r="S3923" s="140">
        <v>382554513.80120182</v>
      </c>
      <c r="T3923" s="140">
        <v>290425623856.96423</v>
      </c>
      <c r="U3923" s="140">
        <v>290425623856.96423</v>
      </c>
      <c r="V3923" s="140">
        <v>260475911598.44092</v>
      </c>
      <c r="W3923" s="140">
        <v>29949712258.523289</v>
      </c>
      <c r="X3923" s="140">
        <v>0</v>
      </c>
      <c r="Y3923" s="140">
        <v>0</v>
      </c>
      <c r="Z3923" s="140">
        <v>125119339003.15744</v>
      </c>
      <c r="AA3923" s="140">
        <v>99382925744.106491</v>
      </c>
      <c r="AB3923" s="140">
        <v>98263569656.074585</v>
      </c>
      <c r="AC3923" s="140">
        <v>1119356088.0319614</v>
      </c>
      <c r="AD3923" s="140">
        <v>25736413259.050503</v>
      </c>
      <c r="AE3923" s="140">
        <v>25446542432.146267</v>
      </c>
      <c r="AF3923" s="140">
        <v>289870826.90441912</v>
      </c>
      <c r="AG3923" s="140">
        <v>159545484606.47318</v>
      </c>
      <c r="AH3923" s="140">
        <v>681788</v>
      </c>
      <c r="AI3923" s="44"/>
      <c r="AK3923" s="44"/>
      <c r="AL3923" s="4"/>
    </row>
    <row r="3924" spans="1:38" x14ac:dyDescent="0.35">
      <c r="A3924" s="140" t="s">
        <v>313</v>
      </c>
      <c r="B3924" s="140" t="s">
        <v>314</v>
      </c>
      <c r="C3924" s="140" t="s">
        <v>281</v>
      </c>
      <c r="D3924" s="140" t="s">
        <v>8</v>
      </c>
      <c r="E3924" s="140" t="s">
        <v>535</v>
      </c>
      <c r="F3924" s="140">
        <v>2004</v>
      </c>
      <c r="G3924" s="140" t="s">
        <v>3235</v>
      </c>
      <c r="H3924" s="140">
        <v>748917999478.58191</v>
      </c>
      <c r="I3924" s="140">
        <v>115552072303.84576</v>
      </c>
      <c r="J3924" s="140">
        <v>342773078529.94495</v>
      </c>
      <c r="K3924" s="140">
        <v>1205148820.2182522</v>
      </c>
      <c r="L3924" s="140">
        <v>2221213.3577724877</v>
      </c>
      <c r="M3924" s="140">
        <v>0</v>
      </c>
      <c r="N3924" s="140">
        <v>118025019.49491796</v>
      </c>
      <c r="O3924" s="140">
        <v>195859114.68616572</v>
      </c>
      <c r="P3924" s="140">
        <v>176046377.72249413</v>
      </c>
      <c r="Q3924" s="140">
        <v>712997094.95690203</v>
      </c>
      <c r="R3924" s="140">
        <v>309119401.91307354</v>
      </c>
      <c r="S3924" s="140">
        <v>403877693.04382855</v>
      </c>
      <c r="T3924" s="140">
        <v>341567929709.72668</v>
      </c>
      <c r="U3924" s="140">
        <v>341567929709.72668</v>
      </c>
      <c r="V3924" s="140">
        <v>304926283211.07104</v>
      </c>
      <c r="W3924" s="140">
        <v>36641646498.655632</v>
      </c>
      <c r="X3924" s="140">
        <v>0</v>
      </c>
      <c r="Y3924" s="140">
        <v>0</v>
      </c>
      <c r="Z3924" s="140">
        <v>143770912315.8942</v>
      </c>
      <c r="AA3924" s="140">
        <v>114959528381.27475</v>
      </c>
      <c r="AB3924" s="140">
        <v>113911267018.13632</v>
      </c>
      <c r="AC3924" s="140">
        <v>1048261363.1381136</v>
      </c>
      <c r="AD3924" s="140">
        <v>28811383934.619469</v>
      </c>
      <c r="AE3924" s="140">
        <v>28548666602.507366</v>
      </c>
      <c r="AF3924" s="140">
        <v>262717332.1121521</v>
      </c>
      <c r="AG3924" s="140">
        <v>146821936328.89713</v>
      </c>
      <c r="AH3924" s="140">
        <v>753334</v>
      </c>
      <c r="AI3924" s="44"/>
      <c r="AK3924" s="44"/>
      <c r="AL3924" s="4"/>
    </row>
    <row r="3925" spans="1:38" x14ac:dyDescent="0.35">
      <c r="A3925" s="140" t="s">
        <v>313</v>
      </c>
      <c r="B3925" s="140" t="s">
        <v>314</v>
      </c>
      <c r="C3925" s="140" t="s">
        <v>281</v>
      </c>
      <c r="D3925" s="140" t="s">
        <v>8</v>
      </c>
      <c r="E3925" s="140" t="s">
        <v>535</v>
      </c>
      <c r="F3925" s="140">
        <v>2005</v>
      </c>
      <c r="G3925" s="140" t="s">
        <v>3236</v>
      </c>
      <c r="H3925" s="140">
        <v>756142649745.82275</v>
      </c>
      <c r="I3925" s="140">
        <v>133051891557.18692</v>
      </c>
      <c r="J3925" s="140">
        <v>370251483829.52661</v>
      </c>
      <c r="K3925" s="140">
        <v>1218717515.3870423</v>
      </c>
      <c r="L3925" s="140">
        <v>2223982.561716442</v>
      </c>
      <c r="M3925" s="140">
        <v>0</v>
      </c>
      <c r="N3925" s="140">
        <v>121246348.64308758</v>
      </c>
      <c r="O3925" s="140">
        <v>246819956.68474382</v>
      </c>
      <c r="P3925" s="140">
        <v>232044231.49591762</v>
      </c>
      <c r="Q3925" s="140">
        <v>616382996.00157678</v>
      </c>
      <c r="R3925" s="140">
        <v>240695366.06547257</v>
      </c>
      <c r="S3925" s="140">
        <v>375687629.93610418</v>
      </c>
      <c r="T3925" s="140">
        <v>369032766314.13959</v>
      </c>
      <c r="U3925" s="140">
        <v>369032766314.13959</v>
      </c>
      <c r="V3925" s="140">
        <v>325882355006.64014</v>
      </c>
      <c r="W3925" s="140">
        <v>43150411307.499443</v>
      </c>
      <c r="X3925" s="140">
        <v>0</v>
      </c>
      <c r="Y3925" s="140">
        <v>0</v>
      </c>
      <c r="Z3925" s="140">
        <v>134272634745.16771</v>
      </c>
      <c r="AA3925" s="140">
        <v>108969668117.38913</v>
      </c>
      <c r="AB3925" s="140">
        <v>108123629580.26193</v>
      </c>
      <c r="AC3925" s="140">
        <v>846038537.1269325</v>
      </c>
      <c r="AD3925" s="140">
        <v>25302966627.779148</v>
      </c>
      <c r="AE3925" s="140">
        <v>25106514851.421463</v>
      </c>
      <c r="AF3925" s="140">
        <v>196451776.35740072</v>
      </c>
      <c r="AG3925" s="140">
        <v>118566639613.9416</v>
      </c>
      <c r="AH3925" s="140">
        <v>865416</v>
      </c>
      <c r="AI3925" s="44"/>
      <c r="AK3925" s="44"/>
      <c r="AL3925" s="4"/>
    </row>
    <row r="3926" spans="1:38" x14ac:dyDescent="0.35">
      <c r="A3926" s="140" t="s">
        <v>313</v>
      </c>
      <c r="B3926" s="140" t="s">
        <v>314</v>
      </c>
      <c r="C3926" s="140" t="s">
        <v>281</v>
      </c>
      <c r="D3926" s="140" t="s">
        <v>8</v>
      </c>
      <c r="E3926" s="140" t="s">
        <v>535</v>
      </c>
      <c r="F3926" s="140">
        <v>2006</v>
      </c>
      <c r="G3926" s="140" t="s">
        <v>3237</v>
      </c>
      <c r="H3926" s="140">
        <v>906214115120.47742</v>
      </c>
      <c r="I3926" s="140">
        <v>163275047110.80722</v>
      </c>
      <c r="J3926" s="140">
        <v>426412496867.40125</v>
      </c>
      <c r="K3926" s="140">
        <v>1281774394.4583752</v>
      </c>
      <c r="L3926" s="140">
        <v>2218735.0592712532</v>
      </c>
      <c r="M3926" s="140">
        <v>0</v>
      </c>
      <c r="N3926" s="140">
        <v>124467653.28625819</v>
      </c>
      <c r="O3926" s="140">
        <v>381965868.38840216</v>
      </c>
      <c r="P3926" s="140">
        <v>222936393.10126296</v>
      </c>
      <c r="Q3926" s="140">
        <v>550185744.62318063</v>
      </c>
      <c r="R3926" s="140">
        <v>197205956.15006843</v>
      </c>
      <c r="S3926" s="140">
        <v>352979788.47311217</v>
      </c>
      <c r="T3926" s="140">
        <v>425130722472.94287</v>
      </c>
      <c r="U3926" s="140">
        <v>425130722472.94287</v>
      </c>
      <c r="V3926" s="140">
        <v>373538716988.87427</v>
      </c>
      <c r="W3926" s="140">
        <v>51592005484.068626</v>
      </c>
      <c r="X3926" s="140">
        <v>0</v>
      </c>
      <c r="Y3926" s="140">
        <v>0</v>
      </c>
      <c r="Z3926" s="140">
        <v>194446701937.71036</v>
      </c>
      <c r="AA3926" s="140">
        <v>162046577522.49484</v>
      </c>
      <c r="AB3926" s="140">
        <v>160972826390.10974</v>
      </c>
      <c r="AC3926" s="140">
        <v>1073751132.3849707</v>
      </c>
      <c r="AD3926" s="140">
        <v>32400124415.21553</v>
      </c>
      <c r="AE3926" s="140">
        <v>32185435090.62653</v>
      </c>
      <c r="AF3926" s="140">
        <v>214689324.58892906</v>
      </c>
      <c r="AG3926" s="140">
        <v>122079869204.55864</v>
      </c>
      <c r="AH3926" s="140">
        <v>1022711</v>
      </c>
      <c r="AI3926" s="44"/>
      <c r="AK3926" s="44"/>
      <c r="AL3926" s="4"/>
    </row>
    <row r="3927" spans="1:38" x14ac:dyDescent="0.35">
      <c r="A3927" s="140" t="s">
        <v>313</v>
      </c>
      <c r="B3927" s="140" t="s">
        <v>314</v>
      </c>
      <c r="C3927" s="140" t="s">
        <v>281</v>
      </c>
      <c r="D3927" s="140" t="s">
        <v>8</v>
      </c>
      <c r="E3927" s="140" t="s">
        <v>535</v>
      </c>
      <c r="F3927" s="140">
        <v>2007</v>
      </c>
      <c r="G3927" s="140" t="s">
        <v>3238</v>
      </c>
      <c r="H3927" s="140">
        <v>1031475859265.1558</v>
      </c>
      <c r="I3927" s="140">
        <v>201018718958.08502</v>
      </c>
      <c r="J3927" s="140">
        <v>482979602305.34106</v>
      </c>
      <c r="K3927" s="140">
        <v>1187253545.6962876</v>
      </c>
      <c r="L3927" s="140">
        <v>2111556.0687340428</v>
      </c>
      <c r="M3927" s="140">
        <v>0</v>
      </c>
      <c r="N3927" s="140">
        <v>127688982.43442781</v>
      </c>
      <c r="O3927" s="140">
        <v>339095700.97311312</v>
      </c>
      <c r="P3927" s="140">
        <v>215757811.76641205</v>
      </c>
      <c r="Q3927" s="140">
        <v>502599494.45360053</v>
      </c>
      <c r="R3927" s="140">
        <v>168358661.39364263</v>
      </c>
      <c r="S3927" s="140">
        <v>334240833.05995786</v>
      </c>
      <c r="T3927" s="140">
        <v>481792348759.64478</v>
      </c>
      <c r="U3927" s="140">
        <v>481792348759.64478</v>
      </c>
      <c r="V3927" s="140">
        <v>416215076181.19653</v>
      </c>
      <c r="W3927" s="140">
        <v>65577272578.448212</v>
      </c>
      <c r="X3927" s="140">
        <v>0</v>
      </c>
      <c r="Y3927" s="140">
        <v>0</v>
      </c>
      <c r="Z3927" s="140">
        <v>234883024551.60129</v>
      </c>
      <c r="AA3927" s="140">
        <v>199908651378.63443</v>
      </c>
      <c r="AB3927" s="140">
        <v>198685194193.90579</v>
      </c>
      <c r="AC3927" s="140">
        <v>1223457184.7283123</v>
      </c>
      <c r="AD3927" s="140">
        <v>34974373172.966843</v>
      </c>
      <c r="AE3927" s="140">
        <v>34760327168.230721</v>
      </c>
      <c r="AF3927" s="140">
        <v>214046004.73638773</v>
      </c>
      <c r="AG3927" s="140">
        <v>112594513450.12836</v>
      </c>
      <c r="AH3927" s="140">
        <v>1218434</v>
      </c>
      <c r="AI3927" s="44"/>
      <c r="AK3927" s="44"/>
      <c r="AL3927" s="4"/>
    </row>
    <row r="3928" spans="1:38" x14ac:dyDescent="0.35">
      <c r="A3928" s="140" t="s">
        <v>313</v>
      </c>
      <c r="B3928" s="140" t="s">
        <v>314</v>
      </c>
      <c r="C3928" s="140" t="s">
        <v>281</v>
      </c>
      <c r="D3928" s="140" t="s">
        <v>8</v>
      </c>
      <c r="E3928" s="140" t="s">
        <v>535</v>
      </c>
      <c r="F3928" s="140">
        <v>2008</v>
      </c>
      <c r="G3928" s="140" t="s">
        <v>3239</v>
      </c>
      <c r="H3928" s="140">
        <v>1111693376176.1433</v>
      </c>
      <c r="I3928" s="140">
        <v>241819599772.58618</v>
      </c>
      <c r="J3928" s="140">
        <v>551687831125.51318</v>
      </c>
      <c r="K3928" s="140">
        <v>1204824455.0724835</v>
      </c>
      <c r="L3928" s="140">
        <v>2052890.445365601</v>
      </c>
      <c r="M3928" s="140">
        <v>0</v>
      </c>
      <c r="N3928" s="140">
        <v>130910287.07759842</v>
      </c>
      <c r="O3928" s="140">
        <v>397316823.89274013</v>
      </c>
      <c r="P3928" s="140">
        <v>203725157.80546793</v>
      </c>
      <c r="Q3928" s="140">
        <v>470819295.85131145</v>
      </c>
      <c r="R3928" s="140">
        <v>161886448.84730899</v>
      </c>
      <c r="S3928" s="140">
        <v>308932847.00400245</v>
      </c>
      <c r="T3928" s="140">
        <v>550483006670.4408</v>
      </c>
      <c r="U3928" s="140">
        <v>550483006670.4408</v>
      </c>
      <c r="V3928" s="140">
        <v>467171625121.74304</v>
      </c>
      <c r="W3928" s="140">
        <v>83311381548.697784</v>
      </c>
      <c r="X3928" s="140">
        <v>0</v>
      </c>
      <c r="Y3928" s="140">
        <v>0</v>
      </c>
      <c r="Z3928" s="140">
        <v>248956057071.08658</v>
      </c>
      <c r="AA3928" s="140">
        <v>215010387886.37909</v>
      </c>
      <c r="AB3928" s="140">
        <v>213306027266.90225</v>
      </c>
      <c r="AC3928" s="140">
        <v>1704360619.4773653</v>
      </c>
      <c r="AD3928" s="140">
        <v>33945669184.706482</v>
      </c>
      <c r="AE3928" s="140">
        <v>33676586084.448479</v>
      </c>
      <c r="AF3928" s="140">
        <v>269083100.25836569</v>
      </c>
      <c r="AG3928" s="140">
        <v>69229888206.956909</v>
      </c>
      <c r="AH3928" s="140">
        <v>1436665</v>
      </c>
      <c r="AI3928" s="44"/>
      <c r="AK3928" s="44"/>
      <c r="AL3928" s="4"/>
    </row>
    <row r="3929" spans="1:38" x14ac:dyDescent="0.35">
      <c r="A3929" s="140" t="s">
        <v>313</v>
      </c>
      <c r="B3929" s="140" t="s">
        <v>314</v>
      </c>
      <c r="C3929" s="140" t="s">
        <v>281</v>
      </c>
      <c r="D3929" s="140" t="s">
        <v>8</v>
      </c>
      <c r="E3929" s="140" t="s">
        <v>535</v>
      </c>
      <c r="F3929" s="140">
        <v>2009</v>
      </c>
      <c r="G3929" s="140" t="s">
        <v>3240</v>
      </c>
      <c r="H3929" s="140">
        <v>1389532551574.0405</v>
      </c>
      <c r="I3929" s="140">
        <v>289921009808.27734</v>
      </c>
      <c r="J3929" s="140">
        <v>590333144236.69861</v>
      </c>
      <c r="K3929" s="140">
        <v>1109203130.7423151</v>
      </c>
      <c r="L3929" s="140">
        <v>2209771.8523229985</v>
      </c>
      <c r="M3929" s="140">
        <v>0</v>
      </c>
      <c r="N3929" s="140">
        <v>134131616.22576803</v>
      </c>
      <c r="O3929" s="140">
        <v>251064279.50967818</v>
      </c>
      <c r="P3929" s="140">
        <v>223937151.583565</v>
      </c>
      <c r="Q3929" s="140">
        <v>497860311.57098079</v>
      </c>
      <c r="R3929" s="140">
        <v>165303444.65921959</v>
      </c>
      <c r="S3929" s="140">
        <v>332556866.91176122</v>
      </c>
      <c r="T3929" s="140">
        <v>589223941105.95642</v>
      </c>
      <c r="U3929" s="140">
        <v>589223941105.95642</v>
      </c>
      <c r="V3929" s="140">
        <v>478695234157.00677</v>
      </c>
      <c r="W3929" s="140">
        <v>110528706948.94969</v>
      </c>
      <c r="X3929" s="140">
        <v>0</v>
      </c>
      <c r="Y3929" s="140">
        <v>0</v>
      </c>
      <c r="Z3929" s="140">
        <v>407667478732.8476</v>
      </c>
      <c r="AA3929" s="140">
        <v>355177974706.5141</v>
      </c>
      <c r="AB3929" s="140">
        <v>353379683433.16638</v>
      </c>
      <c r="AC3929" s="140">
        <v>1798291273.3474023</v>
      </c>
      <c r="AD3929" s="140">
        <v>52489504026.333534</v>
      </c>
      <c r="AE3929" s="140">
        <v>52223745945.160553</v>
      </c>
      <c r="AF3929" s="140">
        <v>265758081.17292899</v>
      </c>
      <c r="AG3929" s="140">
        <v>101610918796.21686</v>
      </c>
      <c r="AH3929" s="140">
        <v>1654950</v>
      </c>
      <c r="AI3929" s="44"/>
      <c r="AK3929" s="44"/>
      <c r="AL3929" s="4"/>
    </row>
    <row r="3930" spans="1:38" x14ac:dyDescent="0.35">
      <c r="A3930" s="140" t="s">
        <v>313</v>
      </c>
      <c r="B3930" s="140" t="s">
        <v>314</v>
      </c>
      <c r="C3930" s="140" t="s">
        <v>281</v>
      </c>
      <c r="D3930" s="140" t="s">
        <v>8</v>
      </c>
      <c r="E3930" s="140" t="s">
        <v>535</v>
      </c>
      <c r="F3930" s="140">
        <v>2010</v>
      </c>
      <c r="G3930" s="140" t="s">
        <v>3241</v>
      </c>
      <c r="H3930" s="140">
        <v>1617298333569.7515</v>
      </c>
      <c r="I3930" s="140">
        <v>327033458049.89594</v>
      </c>
      <c r="J3930" s="140">
        <v>765590683817.65552</v>
      </c>
      <c r="K3930" s="140">
        <v>1113928427.3921685</v>
      </c>
      <c r="L3930" s="140">
        <v>2563315.9263360775</v>
      </c>
      <c r="M3930" s="140">
        <v>0</v>
      </c>
      <c r="N3930" s="140">
        <v>137352920.86893865</v>
      </c>
      <c r="O3930" s="140">
        <v>142434978.80876237</v>
      </c>
      <c r="P3930" s="140">
        <v>267505681.81529886</v>
      </c>
      <c r="Q3930" s="140">
        <v>564071529.97283268</v>
      </c>
      <c r="R3930" s="140">
        <v>174865922.67013371</v>
      </c>
      <c r="S3930" s="140">
        <v>389205607.30269897</v>
      </c>
      <c r="T3930" s="140">
        <v>764476755390.26343</v>
      </c>
      <c r="U3930" s="140">
        <v>764476755390.26343</v>
      </c>
      <c r="V3930" s="140">
        <v>629743866715.66296</v>
      </c>
      <c r="W3930" s="140">
        <v>134732888674.60052</v>
      </c>
      <c r="X3930" s="140">
        <v>0</v>
      </c>
      <c r="Y3930" s="140">
        <v>0</v>
      </c>
      <c r="Z3930" s="140">
        <v>418027596103.23633</v>
      </c>
      <c r="AA3930" s="140">
        <v>365792127994.51587</v>
      </c>
      <c r="AB3930" s="140">
        <v>363809799068.89459</v>
      </c>
      <c r="AC3930" s="140">
        <v>1982328925.6224387</v>
      </c>
      <c r="AD3930" s="140">
        <v>52235468108.72049</v>
      </c>
      <c r="AE3930" s="140">
        <v>51952389629.303085</v>
      </c>
      <c r="AF3930" s="140">
        <v>283078479.41686249</v>
      </c>
      <c r="AG3930" s="140">
        <v>106646595598.96367</v>
      </c>
      <c r="AH3930" s="140">
        <v>1856327</v>
      </c>
      <c r="AI3930" s="44"/>
      <c r="AK3930" s="44"/>
      <c r="AL3930" s="4"/>
    </row>
    <row r="3931" spans="1:38" x14ac:dyDescent="0.35">
      <c r="A3931" s="140" t="s">
        <v>313</v>
      </c>
      <c r="B3931" s="140" t="s">
        <v>314</v>
      </c>
      <c r="C3931" s="140" t="s">
        <v>281</v>
      </c>
      <c r="D3931" s="140" t="s">
        <v>8</v>
      </c>
      <c r="E3931" s="140" t="s">
        <v>535</v>
      </c>
      <c r="F3931" s="140">
        <v>2011</v>
      </c>
      <c r="G3931" s="140" t="s">
        <v>3242</v>
      </c>
      <c r="H3931" s="140">
        <v>1748787293766.8872</v>
      </c>
      <c r="I3931" s="140">
        <v>364782111984.42474</v>
      </c>
      <c r="J3931" s="140">
        <v>899773868238.30286</v>
      </c>
      <c r="K3931" s="140">
        <v>1271797846.0360966</v>
      </c>
      <c r="L3931" s="140">
        <v>2844382.74286312</v>
      </c>
      <c r="M3931" s="140">
        <v>0</v>
      </c>
      <c r="N3931" s="140">
        <v>160621814.20167729</v>
      </c>
      <c r="O3931" s="140">
        <v>167841690.71676505</v>
      </c>
      <c r="P3931" s="140">
        <v>312710870.58475471</v>
      </c>
      <c r="Q3931" s="140">
        <v>627779087.79003644</v>
      </c>
      <c r="R3931" s="140">
        <v>181841781.8781088</v>
      </c>
      <c r="S3931" s="140">
        <v>445937305.91192758</v>
      </c>
      <c r="T3931" s="140">
        <v>898502070392.26672</v>
      </c>
      <c r="U3931" s="140">
        <v>898502070392.26672</v>
      </c>
      <c r="V3931" s="140">
        <v>719616569727.27332</v>
      </c>
      <c r="W3931" s="140">
        <v>178885500664.99341</v>
      </c>
      <c r="X3931" s="140">
        <v>0</v>
      </c>
      <c r="Y3931" s="140">
        <v>0</v>
      </c>
      <c r="Z3931" s="140">
        <v>373563761818.77069</v>
      </c>
      <c r="AA3931" s="140">
        <v>327137553907.30859</v>
      </c>
      <c r="AB3931" s="140">
        <v>325071319634.28552</v>
      </c>
      <c r="AC3931" s="140">
        <v>2066234273.0245519</v>
      </c>
      <c r="AD3931" s="140">
        <v>46426207911.462051</v>
      </c>
      <c r="AE3931" s="140">
        <v>46132975230.56765</v>
      </c>
      <c r="AF3931" s="140">
        <v>293232680.89363092</v>
      </c>
      <c r="AG3931" s="140">
        <v>110667551725.38884</v>
      </c>
      <c r="AH3931" s="140">
        <v>2035871</v>
      </c>
      <c r="AI3931" s="44"/>
      <c r="AK3931" s="44"/>
      <c r="AL3931" s="4"/>
    </row>
    <row r="3932" spans="1:38" x14ac:dyDescent="0.35">
      <c r="A3932" s="140" t="s">
        <v>313</v>
      </c>
      <c r="B3932" s="140" t="s">
        <v>314</v>
      </c>
      <c r="C3932" s="140" t="s">
        <v>281</v>
      </c>
      <c r="D3932" s="140" t="s">
        <v>8</v>
      </c>
      <c r="E3932" s="140" t="s">
        <v>535</v>
      </c>
      <c r="F3932" s="140">
        <v>2012</v>
      </c>
      <c r="G3932" s="140" t="s">
        <v>3243</v>
      </c>
      <c r="H3932" s="140">
        <v>2039168701452.5022</v>
      </c>
      <c r="I3932" s="140">
        <v>399544041254.59052</v>
      </c>
      <c r="J3932" s="140">
        <v>1034873191451.6398</v>
      </c>
      <c r="K3932" s="140">
        <v>1328046330.7823911</v>
      </c>
      <c r="L3932" s="140">
        <v>3207892.8420021227</v>
      </c>
      <c r="M3932" s="140">
        <v>0</v>
      </c>
      <c r="N3932" s="140">
        <v>183890683.02941698</v>
      </c>
      <c r="O3932" s="140">
        <v>149402380.18440506</v>
      </c>
      <c r="P3932" s="140">
        <v>340688824.30809236</v>
      </c>
      <c r="Q3932" s="140">
        <v>650856550.41847444</v>
      </c>
      <c r="R3932" s="140">
        <v>174485971.96824461</v>
      </c>
      <c r="S3932" s="140">
        <v>476370578.45022982</v>
      </c>
      <c r="T3932" s="140">
        <v>1033545145120.8573</v>
      </c>
      <c r="U3932" s="140">
        <v>1033545145120.8573</v>
      </c>
      <c r="V3932" s="140">
        <v>808428815042.47034</v>
      </c>
      <c r="W3932" s="140">
        <v>225116330078.38693</v>
      </c>
      <c r="X3932" s="140">
        <v>0</v>
      </c>
      <c r="Y3932" s="140">
        <v>0</v>
      </c>
      <c r="Z3932" s="140">
        <v>419408244647.75189</v>
      </c>
      <c r="AA3932" s="140">
        <v>366947650459.2442</v>
      </c>
      <c r="AB3932" s="140">
        <v>364842626234.49231</v>
      </c>
      <c r="AC3932" s="140">
        <v>2105024224.7524626</v>
      </c>
      <c r="AD3932" s="140">
        <v>52460594188.507683</v>
      </c>
      <c r="AE3932" s="140">
        <v>52159649839.978317</v>
      </c>
      <c r="AF3932" s="140">
        <v>300944348.52902782</v>
      </c>
      <c r="AG3932" s="140">
        <v>185343224098.52026</v>
      </c>
      <c r="AH3932" s="140">
        <v>2196074</v>
      </c>
      <c r="AI3932" s="44"/>
      <c r="AK3932" s="44"/>
      <c r="AL3932" s="4"/>
    </row>
    <row r="3933" spans="1:38" x14ac:dyDescent="0.35">
      <c r="A3933" s="140" t="s">
        <v>313</v>
      </c>
      <c r="B3933" s="140" t="s">
        <v>314</v>
      </c>
      <c r="C3933" s="140" t="s">
        <v>281</v>
      </c>
      <c r="D3933" s="140" t="s">
        <v>8</v>
      </c>
      <c r="E3933" s="140" t="s">
        <v>535</v>
      </c>
      <c r="F3933" s="140">
        <v>2013</v>
      </c>
      <c r="G3933" s="140" t="s">
        <v>3244</v>
      </c>
      <c r="H3933" s="140">
        <v>2287600545368.3555</v>
      </c>
      <c r="I3933" s="140">
        <v>436292879976.66663</v>
      </c>
      <c r="J3933" s="140">
        <v>1133030596715.741</v>
      </c>
      <c r="K3933" s="140">
        <v>1415677489.0712471</v>
      </c>
      <c r="L3933" s="140">
        <v>3324138.6991944485</v>
      </c>
      <c r="M3933" s="140">
        <v>0</v>
      </c>
      <c r="N3933" s="140">
        <v>207159576.36215562</v>
      </c>
      <c r="O3933" s="140">
        <v>167748213.1560789</v>
      </c>
      <c r="P3933" s="140">
        <v>329800901.57073247</v>
      </c>
      <c r="Q3933" s="140">
        <v>707644659.28308582</v>
      </c>
      <c r="R3933" s="140">
        <v>167363861.64456436</v>
      </c>
      <c r="S3933" s="140">
        <v>540280797.63852143</v>
      </c>
      <c r="T3933" s="140">
        <v>1131614919226.6697</v>
      </c>
      <c r="U3933" s="140">
        <v>1131614919226.6697</v>
      </c>
      <c r="V3933" s="140">
        <v>860208476107.98413</v>
      </c>
      <c r="W3933" s="140">
        <v>271406443118.68555</v>
      </c>
      <c r="X3933" s="140">
        <v>0</v>
      </c>
      <c r="Y3933" s="140">
        <v>0</v>
      </c>
      <c r="Z3933" s="140">
        <v>479844896267.02997</v>
      </c>
      <c r="AA3933" s="140">
        <v>419034132998.35883</v>
      </c>
      <c r="AB3933" s="140">
        <v>416803158732.11035</v>
      </c>
      <c r="AC3933" s="140">
        <v>2230974266.2490277</v>
      </c>
      <c r="AD3933" s="140">
        <v>60810763268.671112</v>
      </c>
      <c r="AE3933" s="140">
        <v>60487001461.983719</v>
      </c>
      <c r="AF3933" s="140">
        <v>323761806.6877194</v>
      </c>
      <c r="AG3933" s="140">
        <v>238432172408.91809</v>
      </c>
      <c r="AH3933" s="140">
        <v>2336574</v>
      </c>
      <c r="AI3933" s="44"/>
      <c r="AK3933" s="44"/>
      <c r="AL3933" s="4"/>
    </row>
    <row r="3934" spans="1:38" x14ac:dyDescent="0.35">
      <c r="A3934" s="140" t="s">
        <v>313</v>
      </c>
      <c r="B3934" s="140" t="s">
        <v>314</v>
      </c>
      <c r="C3934" s="140" t="s">
        <v>281</v>
      </c>
      <c r="D3934" s="140" t="s">
        <v>8</v>
      </c>
      <c r="E3934" s="140" t="s">
        <v>535</v>
      </c>
      <c r="F3934" s="140">
        <v>2014</v>
      </c>
      <c r="G3934" s="140" t="s">
        <v>3245</v>
      </c>
      <c r="H3934" s="140">
        <v>2500893568686.3301</v>
      </c>
      <c r="I3934" s="140">
        <v>482297211282.20764</v>
      </c>
      <c r="J3934" s="140">
        <v>1219230785258.6819</v>
      </c>
      <c r="K3934" s="140">
        <v>1555495506.6430316</v>
      </c>
      <c r="L3934" s="140">
        <v>3675020.8634255123</v>
      </c>
      <c r="M3934" s="140">
        <v>0</v>
      </c>
      <c r="N3934" s="140">
        <v>230428445.18989527</v>
      </c>
      <c r="O3934" s="140">
        <v>261846010.04029387</v>
      </c>
      <c r="P3934" s="140">
        <v>346211265.61726618</v>
      </c>
      <c r="Q3934" s="140">
        <v>713334764.93215084</v>
      </c>
      <c r="R3934" s="140">
        <v>164010508.36921287</v>
      </c>
      <c r="S3934" s="140">
        <v>549324256.56293797</v>
      </c>
      <c r="T3934" s="140">
        <v>1217675289752.0388</v>
      </c>
      <c r="U3934" s="140">
        <v>1217675289752.0388</v>
      </c>
      <c r="V3934" s="140">
        <v>916433841091.30469</v>
      </c>
      <c r="W3934" s="140">
        <v>301241448660.73407</v>
      </c>
      <c r="X3934" s="140">
        <v>0</v>
      </c>
      <c r="Y3934" s="140">
        <v>0</v>
      </c>
      <c r="Z3934" s="140">
        <v>523583257725.35852</v>
      </c>
      <c r="AA3934" s="140">
        <v>456312241904.64075</v>
      </c>
      <c r="AB3934" s="140">
        <v>453993348226.59619</v>
      </c>
      <c r="AC3934" s="140">
        <v>2318893678.0454502</v>
      </c>
      <c r="AD3934" s="140">
        <v>67271015820.715988</v>
      </c>
      <c r="AE3934" s="140">
        <v>66929157069.236794</v>
      </c>
      <c r="AF3934" s="140">
        <v>341858751.47955698</v>
      </c>
      <c r="AG3934" s="140">
        <v>275782314420.08167</v>
      </c>
      <c r="AH3934" s="140">
        <v>2459198</v>
      </c>
      <c r="AI3934" s="44"/>
      <c r="AK3934" s="44"/>
      <c r="AL3934" s="4"/>
    </row>
    <row r="3935" spans="1:38" x14ac:dyDescent="0.35">
      <c r="A3935" s="140" t="s">
        <v>313</v>
      </c>
      <c r="B3935" s="140" t="s">
        <v>314</v>
      </c>
      <c r="C3935" s="140" t="s">
        <v>281</v>
      </c>
      <c r="D3935" s="140" t="s">
        <v>8</v>
      </c>
      <c r="E3935" s="140" t="s">
        <v>535</v>
      </c>
      <c r="F3935" s="140">
        <v>2015</v>
      </c>
      <c r="G3935" s="140" t="s">
        <v>3246</v>
      </c>
      <c r="H3935" s="140">
        <v>2632818606152.6055</v>
      </c>
      <c r="I3935" s="140">
        <v>539714176590.34607</v>
      </c>
      <c r="J3935" s="140">
        <v>1189602104736.978</v>
      </c>
      <c r="K3935" s="140">
        <v>1422174145.6114295</v>
      </c>
      <c r="L3935" s="140">
        <v>4147501.3032296239</v>
      </c>
      <c r="M3935" s="140">
        <v>0</v>
      </c>
      <c r="N3935" s="140">
        <v>253697338.52263394</v>
      </c>
      <c r="O3935" s="140">
        <v>86391587.290278345</v>
      </c>
      <c r="P3935" s="140">
        <v>309699641.09525281</v>
      </c>
      <c r="Q3935" s="140">
        <v>768238077.4000349</v>
      </c>
      <c r="R3935" s="140">
        <v>168077677.02745748</v>
      </c>
      <c r="S3935" s="140">
        <v>600160400.37257743</v>
      </c>
      <c r="T3935" s="140">
        <v>1188179930591.3665</v>
      </c>
      <c r="U3935" s="140">
        <v>1188179930591.3665</v>
      </c>
      <c r="V3935" s="140">
        <v>868600515457.34045</v>
      </c>
      <c r="W3935" s="140">
        <v>319579415134.02594</v>
      </c>
      <c r="X3935" s="140">
        <v>0</v>
      </c>
      <c r="Y3935" s="140">
        <v>0</v>
      </c>
      <c r="Z3935" s="140">
        <v>545257601307.14825</v>
      </c>
      <c r="AA3935" s="140">
        <v>474454030708.89868</v>
      </c>
      <c r="AB3935" s="140">
        <v>472042943844.91028</v>
      </c>
      <c r="AC3935" s="140">
        <v>2411086863.9898643</v>
      </c>
      <c r="AD3935" s="140">
        <v>70803570598.247818</v>
      </c>
      <c r="AE3935" s="140">
        <v>70443760062.466949</v>
      </c>
      <c r="AF3935" s="140">
        <v>359810535.78141361</v>
      </c>
      <c r="AG3935" s="140">
        <v>358244723518.13354</v>
      </c>
      <c r="AH3935" s="140">
        <v>2565710</v>
      </c>
      <c r="AI3935" s="44"/>
      <c r="AK3935" s="44"/>
      <c r="AL3935" s="4"/>
    </row>
    <row r="3936" spans="1:38" x14ac:dyDescent="0.35">
      <c r="A3936" s="140" t="s">
        <v>313</v>
      </c>
      <c r="B3936" s="140" t="s">
        <v>314</v>
      </c>
      <c r="C3936" s="140" t="s">
        <v>281</v>
      </c>
      <c r="D3936" s="140" t="s">
        <v>8</v>
      </c>
      <c r="E3936" s="140" t="s">
        <v>535</v>
      </c>
      <c r="F3936" s="140">
        <v>2016</v>
      </c>
      <c r="G3936" s="140" t="s">
        <v>3247</v>
      </c>
      <c r="H3936" s="140">
        <v>2595716625196.3604</v>
      </c>
      <c r="I3936" s="140">
        <v>622974765429.91211</v>
      </c>
      <c r="J3936" s="140">
        <v>1040856470116.8203</v>
      </c>
      <c r="K3936" s="140">
        <v>1533455308.7546861</v>
      </c>
      <c r="L3936" s="140">
        <v>4454628.3619872686</v>
      </c>
      <c r="M3936" s="140">
        <v>0</v>
      </c>
      <c r="N3936" s="140">
        <v>276966231.85537261</v>
      </c>
      <c r="O3936" s="140">
        <v>78455570.114707768</v>
      </c>
      <c r="P3936" s="140">
        <v>306458133.93876189</v>
      </c>
      <c r="Q3936" s="140">
        <v>867120744.48385668</v>
      </c>
      <c r="R3936" s="140">
        <v>183156263.95346266</v>
      </c>
      <c r="S3936" s="140">
        <v>683964480.53039396</v>
      </c>
      <c r="T3936" s="140">
        <v>1039323014808.0657</v>
      </c>
      <c r="U3936" s="140">
        <v>1039323014808.0657</v>
      </c>
      <c r="V3936" s="140">
        <v>748092798320.56433</v>
      </c>
      <c r="W3936" s="140">
        <v>291230216487.50134</v>
      </c>
      <c r="X3936" s="140">
        <v>0</v>
      </c>
      <c r="Y3936" s="140">
        <v>0</v>
      </c>
      <c r="Z3936" s="140">
        <v>552653621455.02136</v>
      </c>
      <c r="AA3936" s="140">
        <v>480522758229.73157</v>
      </c>
      <c r="AB3936" s="140">
        <v>478080831224.73828</v>
      </c>
      <c r="AC3936" s="140">
        <v>2441927004.9931016</v>
      </c>
      <c r="AD3936" s="140">
        <v>72130863225.289841</v>
      </c>
      <c r="AE3936" s="140">
        <v>71764307636.013275</v>
      </c>
      <c r="AF3936" s="140">
        <v>366555589.27573651</v>
      </c>
      <c r="AG3936" s="140">
        <v>379231768194.60632</v>
      </c>
      <c r="AH3936" s="140">
        <v>2654374</v>
      </c>
      <c r="AI3936" s="44"/>
      <c r="AK3936" s="44"/>
      <c r="AL3936" s="4"/>
    </row>
    <row r="3937" spans="1:38" x14ac:dyDescent="0.35">
      <c r="A3937" s="140" t="s">
        <v>313</v>
      </c>
      <c r="B3937" s="140" t="s">
        <v>314</v>
      </c>
      <c r="C3937" s="140" t="s">
        <v>281</v>
      </c>
      <c r="D3937" s="140" t="s">
        <v>8</v>
      </c>
      <c r="E3937" s="140" t="s">
        <v>535</v>
      </c>
      <c r="F3937" s="140">
        <v>2017</v>
      </c>
      <c r="G3937" s="140" t="s">
        <v>3248</v>
      </c>
      <c r="H3937" s="140">
        <v>2576762538014.1279</v>
      </c>
      <c r="I3937" s="140">
        <v>693396915099.03369</v>
      </c>
      <c r="J3937" s="140">
        <v>924997875728.14221</v>
      </c>
      <c r="K3937" s="140">
        <v>3072678379.8009663</v>
      </c>
      <c r="L3937" s="140">
        <v>4885355.7619874645</v>
      </c>
      <c r="M3937" s="140">
        <v>0</v>
      </c>
      <c r="N3937" s="140">
        <v>300235100.68311226</v>
      </c>
      <c r="O3937" s="140">
        <v>83006382.324447632</v>
      </c>
      <c r="P3937" s="140">
        <v>1731840420.5505054</v>
      </c>
      <c r="Q3937" s="140">
        <v>952711120.4809134</v>
      </c>
      <c r="R3937" s="140">
        <v>195419219.36856198</v>
      </c>
      <c r="S3937" s="140">
        <v>757291901.11235142</v>
      </c>
      <c r="T3937" s="140">
        <v>921925197348.34119</v>
      </c>
      <c r="U3937" s="140">
        <v>921925197348.34119</v>
      </c>
      <c r="V3937" s="140">
        <v>663990766186.75867</v>
      </c>
      <c r="W3937" s="140">
        <v>257934431161.58252</v>
      </c>
      <c r="X3937" s="140">
        <v>0</v>
      </c>
      <c r="Y3937" s="140">
        <v>0</v>
      </c>
      <c r="Z3937" s="140">
        <v>555644369005.31091</v>
      </c>
      <c r="AA3937" s="140">
        <v>482825805300.18201</v>
      </c>
      <c r="AB3937" s="140">
        <v>480372174639.66345</v>
      </c>
      <c r="AC3937" s="140">
        <v>2453630660.519897</v>
      </c>
      <c r="AD3937" s="140">
        <v>72818563705.128967</v>
      </c>
      <c r="AE3937" s="140">
        <v>72448513350.320694</v>
      </c>
      <c r="AF3937" s="140">
        <v>370050354.80827498</v>
      </c>
      <c r="AG3937" s="140">
        <v>402723378181.64105</v>
      </c>
      <c r="AH3937" s="140">
        <v>2724724</v>
      </c>
      <c r="AI3937" s="44"/>
      <c r="AK3937" s="44"/>
      <c r="AL3937" s="4"/>
    </row>
    <row r="3938" spans="1:38" x14ac:dyDescent="0.35">
      <c r="A3938" s="140" t="s">
        <v>313</v>
      </c>
      <c r="B3938" s="140" t="s">
        <v>314</v>
      </c>
      <c r="C3938" s="140" t="s">
        <v>281</v>
      </c>
      <c r="D3938" s="140" t="s">
        <v>8</v>
      </c>
      <c r="E3938" s="140" t="s">
        <v>535</v>
      </c>
      <c r="F3938" s="140">
        <v>2018</v>
      </c>
      <c r="G3938" s="140" t="s">
        <v>3249</v>
      </c>
      <c r="H3938" s="140">
        <v>2511130037323.2544</v>
      </c>
      <c r="I3938" s="140">
        <v>758225856834.92871</v>
      </c>
      <c r="J3938" s="140">
        <v>850299725299.26147</v>
      </c>
      <c r="K3938" s="140">
        <v>3110715737.9862003</v>
      </c>
      <c r="L3938" s="140">
        <v>4778443.4670882942</v>
      </c>
      <c r="M3938" s="140">
        <v>0</v>
      </c>
      <c r="N3938" s="140">
        <v>323503994.0158509</v>
      </c>
      <c r="O3938" s="140">
        <v>79282499.174197182</v>
      </c>
      <c r="P3938" s="140">
        <v>1729297927.8189008</v>
      </c>
      <c r="Q3938" s="140">
        <v>973852873.51016283</v>
      </c>
      <c r="R3938" s="140">
        <v>198860312.74732816</v>
      </c>
      <c r="S3938" s="140">
        <v>774992560.76283467</v>
      </c>
      <c r="T3938" s="140">
        <v>847189009561.27539</v>
      </c>
      <c r="U3938" s="140">
        <v>847189009561.27539</v>
      </c>
      <c r="V3938" s="140">
        <v>615875168396.06226</v>
      </c>
      <c r="W3938" s="140">
        <v>231313841165.21307</v>
      </c>
      <c r="X3938" s="140">
        <v>0</v>
      </c>
      <c r="Y3938" s="140">
        <v>0</v>
      </c>
      <c r="Z3938" s="140">
        <v>556483995189.06458</v>
      </c>
      <c r="AA3938" s="140">
        <v>483225106072.23096</v>
      </c>
      <c r="AB3938" s="140">
        <v>480769446239.68695</v>
      </c>
      <c r="AC3938" s="140">
        <v>2455659832.5448914</v>
      </c>
      <c r="AD3938" s="140">
        <v>73258889116.833694</v>
      </c>
      <c r="AE3938" s="140">
        <v>72886601110.435043</v>
      </c>
      <c r="AF3938" s="140">
        <v>372288006.39793825</v>
      </c>
      <c r="AG3938" s="140">
        <v>346120460000</v>
      </c>
      <c r="AH3938" s="140">
        <v>2781677</v>
      </c>
      <c r="AI3938" s="44"/>
      <c r="AK3938" s="44"/>
      <c r="AL3938" s="4"/>
    </row>
    <row r="3939" spans="1:38" x14ac:dyDescent="0.35">
      <c r="A3939" s="140" t="s">
        <v>212</v>
      </c>
      <c r="B3939" s="140" t="s">
        <v>315</v>
      </c>
      <c r="C3939" s="140" t="s">
        <v>6</v>
      </c>
      <c r="D3939" s="140" t="s">
        <v>7</v>
      </c>
      <c r="E3939" s="140" t="s">
        <v>535</v>
      </c>
      <c r="F3939" s="140">
        <v>1995</v>
      </c>
      <c r="G3939" s="140" t="s">
        <v>3250</v>
      </c>
      <c r="H3939" s="140">
        <v>1524711159265.3235</v>
      </c>
      <c r="I3939" s="140">
        <v>430494378153.33307</v>
      </c>
      <c r="J3939" s="140">
        <v>280541287373.23602</v>
      </c>
      <c r="K3939" s="140">
        <v>239713854686.40305</v>
      </c>
      <c r="L3939" s="140">
        <v>24916154292.715172</v>
      </c>
      <c r="M3939" s="140">
        <v>10552360633.289848</v>
      </c>
      <c r="N3939" s="140">
        <v>0</v>
      </c>
      <c r="O3939" s="140">
        <v>1830619373.3831043</v>
      </c>
      <c r="P3939" s="140">
        <v>8878938362.6256027</v>
      </c>
      <c r="Q3939" s="140">
        <v>193535782024.38928</v>
      </c>
      <c r="R3939" s="140">
        <v>144731084246.34741</v>
      </c>
      <c r="S3939" s="140">
        <v>48804697778.041855</v>
      </c>
      <c r="T3939" s="140">
        <v>40827432686.832954</v>
      </c>
      <c r="U3939" s="140">
        <v>36948642735.025131</v>
      </c>
      <c r="V3939" s="140">
        <v>17708921127.320316</v>
      </c>
      <c r="W3939" s="140">
        <v>17282989445.501602</v>
      </c>
      <c r="X3939" s="140">
        <v>1956732162.2032166</v>
      </c>
      <c r="Y3939" s="140">
        <v>3878789951.8078256</v>
      </c>
      <c r="Z3939" s="140">
        <v>811762534847.20422</v>
      </c>
      <c r="AA3939" s="140">
        <v>458015398283.96753</v>
      </c>
      <c r="AB3939" s="140">
        <v>374909366109.59888</v>
      </c>
      <c r="AC3939" s="140">
        <v>83106032174.369354</v>
      </c>
      <c r="AD3939" s="140">
        <v>353747136563.23676</v>
      </c>
      <c r="AE3939" s="140">
        <v>289560384277.26123</v>
      </c>
      <c r="AF3939" s="140">
        <v>64186752285.975266</v>
      </c>
      <c r="AG3939" s="140">
        <v>1912958891.5505085</v>
      </c>
      <c r="AH3939" s="140">
        <v>22684270</v>
      </c>
      <c r="AI3939" s="44"/>
      <c r="AK3939" s="44"/>
      <c r="AL3939" s="4"/>
    </row>
    <row r="3940" spans="1:38" x14ac:dyDescent="0.35">
      <c r="A3940" s="140" t="s">
        <v>212</v>
      </c>
      <c r="B3940" s="140" t="s">
        <v>315</v>
      </c>
      <c r="C3940" s="140" t="s">
        <v>6</v>
      </c>
      <c r="D3940" s="140" t="s">
        <v>7</v>
      </c>
      <c r="E3940" s="140" t="s">
        <v>535</v>
      </c>
      <c r="F3940" s="140">
        <v>1996</v>
      </c>
      <c r="G3940" s="140" t="s">
        <v>3251</v>
      </c>
      <c r="H3940" s="140">
        <v>1515294197805.6907</v>
      </c>
      <c r="I3940" s="140">
        <v>435483661712.10522</v>
      </c>
      <c r="J3940" s="140">
        <v>273931704281.14023</v>
      </c>
      <c r="K3940" s="140">
        <v>235692023169.08447</v>
      </c>
      <c r="L3940" s="140">
        <v>23662646930.106464</v>
      </c>
      <c r="M3940" s="140">
        <v>10613284167.411665</v>
      </c>
      <c r="N3940" s="140">
        <v>0</v>
      </c>
      <c r="O3940" s="140">
        <v>1665997147.3925395</v>
      </c>
      <c r="P3940" s="140">
        <v>9113947695.8994083</v>
      </c>
      <c r="Q3940" s="140">
        <v>190636147228.27438</v>
      </c>
      <c r="R3940" s="140">
        <v>143152188905.99124</v>
      </c>
      <c r="S3940" s="140">
        <v>47483958322.283142</v>
      </c>
      <c r="T3940" s="140">
        <v>38239681112.055763</v>
      </c>
      <c r="U3940" s="140">
        <v>34596336163.578972</v>
      </c>
      <c r="V3940" s="140">
        <v>18301406694.98436</v>
      </c>
      <c r="W3940" s="140">
        <v>14942131138.34944</v>
      </c>
      <c r="X3940" s="140">
        <v>1352798330.2451706</v>
      </c>
      <c r="Y3940" s="140">
        <v>3643344948.4767914</v>
      </c>
      <c r="Z3940" s="140">
        <v>812728848979.27783</v>
      </c>
      <c r="AA3940" s="140">
        <v>458244642026.43542</v>
      </c>
      <c r="AB3940" s="140">
        <v>377355395705.69659</v>
      </c>
      <c r="AC3940" s="140">
        <v>80889246320.738907</v>
      </c>
      <c r="AD3940" s="140">
        <v>354484206952.84106</v>
      </c>
      <c r="AE3940" s="140">
        <v>291910730466.09235</v>
      </c>
      <c r="AF3940" s="140">
        <v>62573476486.749619</v>
      </c>
      <c r="AG3940" s="140">
        <v>-6850017166.832593</v>
      </c>
      <c r="AH3940" s="140">
        <v>22619004</v>
      </c>
      <c r="AI3940" s="44"/>
      <c r="AK3940" s="44"/>
      <c r="AL3940" s="4"/>
    </row>
    <row r="3941" spans="1:38" x14ac:dyDescent="0.35">
      <c r="A3941" s="140" t="s">
        <v>212</v>
      </c>
      <c r="B3941" s="140" t="s">
        <v>315</v>
      </c>
      <c r="C3941" s="140" t="s">
        <v>6</v>
      </c>
      <c r="D3941" s="140" t="s">
        <v>7</v>
      </c>
      <c r="E3941" s="140" t="s">
        <v>535</v>
      </c>
      <c r="F3941" s="140">
        <v>1997</v>
      </c>
      <c r="G3941" s="140" t="s">
        <v>3252</v>
      </c>
      <c r="H3941" s="140">
        <v>1368011785835.5398</v>
      </c>
      <c r="I3941" s="140">
        <v>440396351455.90271</v>
      </c>
      <c r="J3941" s="140">
        <v>264712298191.69098</v>
      </c>
      <c r="K3941" s="140">
        <v>229927066338.04684</v>
      </c>
      <c r="L3941" s="140">
        <v>20928530702.399647</v>
      </c>
      <c r="M3941" s="140">
        <v>10376524325.567278</v>
      </c>
      <c r="N3941" s="140">
        <v>0</v>
      </c>
      <c r="O3941" s="140">
        <v>1288594267.0022912</v>
      </c>
      <c r="P3941" s="140">
        <v>9788644252.7069817</v>
      </c>
      <c r="Q3941" s="140">
        <v>187544772790.37064</v>
      </c>
      <c r="R3941" s="140">
        <v>139162338987.19412</v>
      </c>
      <c r="S3941" s="140">
        <v>48382433803.176514</v>
      </c>
      <c r="T3941" s="140">
        <v>34785231853.644142</v>
      </c>
      <c r="U3941" s="140">
        <v>31988426961.989635</v>
      </c>
      <c r="V3941" s="140">
        <v>17242557444.135609</v>
      </c>
      <c r="W3941" s="140">
        <v>13979062363.767529</v>
      </c>
      <c r="X3941" s="140">
        <v>766807154.08649981</v>
      </c>
      <c r="Y3941" s="140">
        <v>2796804891.6545091</v>
      </c>
      <c r="Z3941" s="140">
        <v>672981870291.30005</v>
      </c>
      <c r="AA3941" s="140">
        <v>379180062862.75415</v>
      </c>
      <c r="AB3941" s="140">
        <v>306404254819.45428</v>
      </c>
      <c r="AC3941" s="140">
        <v>72775808043.300415</v>
      </c>
      <c r="AD3941" s="140">
        <v>293801807428.54596</v>
      </c>
      <c r="AE3941" s="140">
        <v>237412598094.15726</v>
      </c>
      <c r="AF3941" s="140">
        <v>56389209334.388931</v>
      </c>
      <c r="AG3941" s="140">
        <v>-10078734103.353909</v>
      </c>
      <c r="AH3941" s="140">
        <v>22553978</v>
      </c>
      <c r="AI3941" s="44"/>
      <c r="AK3941" s="44"/>
      <c r="AL3941" s="4"/>
    </row>
    <row r="3942" spans="1:38" x14ac:dyDescent="0.35">
      <c r="A3942" s="140" t="s">
        <v>212</v>
      </c>
      <c r="B3942" s="140" t="s">
        <v>315</v>
      </c>
      <c r="C3942" s="140" t="s">
        <v>6</v>
      </c>
      <c r="D3942" s="140" t="s">
        <v>7</v>
      </c>
      <c r="E3942" s="140" t="s">
        <v>535</v>
      </c>
      <c r="F3942" s="140">
        <v>1998</v>
      </c>
      <c r="G3942" s="140" t="s">
        <v>3253</v>
      </c>
      <c r="H3942" s="140">
        <v>1437834310731.3064</v>
      </c>
      <c r="I3942" s="140">
        <v>443184325055.5564</v>
      </c>
      <c r="J3942" s="140">
        <v>253209363102.36145</v>
      </c>
      <c r="K3942" s="140">
        <v>221715169625.2168</v>
      </c>
      <c r="L3942" s="140">
        <v>18145125881.00679</v>
      </c>
      <c r="M3942" s="140">
        <v>9524779321.6543083</v>
      </c>
      <c r="N3942" s="140">
        <v>0</v>
      </c>
      <c r="O3942" s="140">
        <v>1272998679.2614172</v>
      </c>
      <c r="P3942" s="140">
        <v>10173087253.346853</v>
      </c>
      <c r="Q3942" s="140">
        <v>182599178489.94745</v>
      </c>
      <c r="R3942" s="140">
        <v>134731547307.11865</v>
      </c>
      <c r="S3942" s="140">
        <v>47867631182.828796</v>
      </c>
      <c r="T3942" s="140">
        <v>31494193477.144657</v>
      </c>
      <c r="U3942" s="140">
        <v>29300026524.205315</v>
      </c>
      <c r="V3942" s="140">
        <v>16686934282.417</v>
      </c>
      <c r="W3942" s="140">
        <v>11971881156.242172</v>
      </c>
      <c r="X3942" s="140">
        <v>641211085.54614282</v>
      </c>
      <c r="Y3942" s="140">
        <v>2194166952.9393411</v>
      </c>
      <c r="Z3942" s="140">
        <v>758434416594.61865</v>
      </c>
      <c r="AA3942" s="140">
        <v>428273062446.09369</v>
      </c>
      <c r="AB3942" s="140">
        <v>355854876432.71631</v>
      </c>
      <c r="AC3942" s="140">
        <v>72418186013.376709</v>
      </c>
      <c r="AD3942" s="140">
        <v>330161354148.52502</v>
      </c>
      <c r="AE3942" s="140">
        <v>274333219120.38354</v>
      </c>
      <c r="AF3942" s="140">
        <v>55828135028.141541</v>
      </c>
      <c r="AG3942" s="140">
        <v>-16993794021.230543</v>
      </c>
      <c r="AH3942" s="140">
        <v>22507344</v>
      </c>
      <c r="AI3942" s="44"/>
      <c r="AK3942" s="44"/>
      <c r="AL3942" s="4"/>
    </row>
    <row r="3943" spans="1:38" x14ac:dyDescent="0.35">
      <c r="A3943" s="140" t="s">
        <v>212</v>
      </c>
      <c r="B3943" s="140" t="s">
        <v>315</v>
      </c>
      <c r="C3943" s="140" t="s">
        <v>6</v>
      </c>
      <c r="D3943" s="140" t="s">
        <v>7</v>
      </c>
      <c r="E3943" s="140" t="s">
        <v>535</v>
      </c>
      <c r="F3943" s="140">
        <v>1999</v>
      </c>
      <c r="G3943" s="140" t="s">
        <v>3254</v>
      </c>
      <c r="H3943" s="140">
        <v>1361085770007.7766</v>
      </c>
      <c r="I3943" s="140">
        <v>445356413871.85614</v>
      </c>
      <c r="J3943" s="140">
        <v>236602154890.49219</v>
      </c>
      <c r="K3943" s="140">
        <v>207730137890.81778</v>
      </c>
      <c r="L3943" s="140">
        <v>17338161159.970253</v>
      </c>
      <c r="M3943" s="140">
        <v>9518532966.1162853</v>
      </c>
      <c r="N3943" s="140">
        <v>0</v>
      </c>
      <c r="O3943" s="140">
        <v>1235903205.8088472</v>
      </c>
      <c r="P3943" s="140">
        <v>9763879813.0188675</v>
      </c>
      <c r="Q3943" s="140">
        <v>169873660745.90356</v>
      </c>
      <c r="R3943" s="140">
        <v>125783509649.71236</v>
      </c>
      <c r="S3943" s="140">
        <v>44090151096.191216</v>
      </c>
      <c r="T3943" s="140">
        <v>28872016999.674404</v>
      </c>
      <c r="U3943" s="140">
        <v>27325938628.437141</v>
      </c>
      <c r="V3943" s="140">
        <v>16966278151.666832</v>
      </c>
      <c r="W3943" s="140">
        <v>9815688998.6386623</v>
      </c>
      <c r="X3943" s="140">
        <v>543971478.1316433</v>
      </c>
      <c r="Y3943" s="140">
        <v>1546078371.2372632</v>
      </c>
      <c r="Z3943" s="140">
        <v>704694451132.43713</v>
      </c>
      <c r="AA3943" s="140">
        <v>398719876601.50824</v>
      </c>
      <c r="AB3943" s="140">
        <v>326878097097.03271</v>
      </c>
      <c r="AC3943" s="140">
        <v>71841779504.474762</v>
      </c>
      <c r="AD3943" s="140">
        <v>305974574530.92883</v>
      </c>
      <c r="AE3943" s="140">
        <v>250843744072.2417</v>
      </c>
      <c r="AF3943" s="140">
        <v>55130830458.687263</v>
      </c>
      <c r="AG3943" s="140">
        <v>-25567249887.008732</v>
      </c>
      <c r="AH3943" s="140">
        <v>22472040</v>
      </c>
      <c r="AI3943" s="44"/>
      <c r="AK3943" s="44"/>
      <c r="AL3943" s="4"/>
    </row>
    <row r="3944" spans="1:38" x14ac:dyDescent="0.35">
      <c r="A3944" s="140" t="s">
        <v>212</v>
      </c>
      <c r="B3944" s="140" t="s">
        <v>315</v>
      </c>
      <c r="C3944" s="140" t="s">
        <v>6</v>
      </c>
      <c r="D3944" s="140" t="s">
        <v>7</v>
      </c>
      <c r="E3944" s="140" t="s">
        <v>535</v>
      </c>
      <c r="F3944" s="140">
        <v>2000</v>
      </c>
      <c r="G3944" s="140" t="s">
        <v>3255</v>
      </c>
      <c r="H3944" s="140">
        <v>1460953329724.2898</v>
      </c>
      <c r="I3944" s="140">
        <v>448517507081.34912</v>
      </c>
      <c r="J3944" s="140">
        <v>240112449472.72971</v>
      </c>
      <c r="K3944" s="140">
        <v>207231330592.22235</v>
      </c>
      <c r="L3944" s="140">
        <v>16496948458.543116</v>
      </c>
      <c r="M3944" s="140">
        <v>9797524077.2382488</v>
      </c>
      <c r="N3944" s="140">
        <v>0</v>
      </c>
      <c r="O3944" s="140">
        <v>594250901.25043511</v>
      </c>
      <c r="P3944" s="140">
        <v>9291290642.1727791</v>
      </c>
      <c r="Q3944" s="140">
        <v>171051316513.01776</v>
      </c>
      <c r="R3944" s="140">
        <v>130855185344.21475</v>
      </c>
      <c r="S3944" s="140">
        <v>40196131168.803001</v>
      </c>
      <c r="T3944" s="140">
        <v>32881118880.507362</v>
      </c>
      <c r="U3944" s="140">
        <v>31811455749.586632</v>
      </c>
      <c r="V3944" s="140">
        <v>20365047842.86409</v>
      </c>
      <c r="W3944" s="140">
        <v>11012149390.689373</v>
      </c>
      <c r="X3944" s="140">
        <v>434258516.03316975</v>
      </c>
      <c r="Y3944" s="140">
        <v>1069663130.9207301</v>
      </c>
      <c r="Z3944" s="140">
        <v>802053347664.57446</v>
      </c>
      <c r="AA3944" s="140">
        <v>454138089107.21216</v>
      </c>
      <c r="AB3944" s="140">
        <v>380138336482.98859</v>
      </c>
      <c r="AC3944" s="140">
        <v>73999752624.224228</v>
      </c>
      <c r="AD3944" s="140">
        <v>347915258557.36115</v>
      </c>
      <c r="AE3944" s="140">
        <v>291224036911.42804</v>
      </c>
      <c r="AF3944" s="140">
        <v>56691221645.933594</v>
      </c>
      <c r="AG3944" s="140">
        <v>-29729974494.364113</v>
      </c>
      <c r="AH3944" s="140">
        <v>22442971</v>
      </c>
      <c r="AI3944" s="44"/>
      <c r="AK3944" s="44"/>
      <c r="AL3944" s="4"/>
    </row>
    <row r="3945" spans="1:38" x14ac:dyDescent="0.35">
      <c r="A3945" s="140" t="s">
        <v>212</v>
      </c>
      <c r="B3945" s="140" t="s">
        <v>315</v>
      </c>
      <c r="C3945" s="140" t="s">
        <v>6</v>
      </c>
      <c r="D3945" s="140" t="s">
        <v>7</v>
      </c>
      <c r="E3945" s="140" t="s">
        <v>535</v>
      </c>
      <c r="F3945" s="140">
        <v>2001</v>
      </c>
      <c r="G3945" s="140" t="s">
        <v>3256</v>
      </c>
      <c r="H3945" s="140">
        <v>1515152734937.0847</v>
      </c>
      <c r="I3945" s="140">
        <v>453634257750.99323</v>
      </c>
      <c r="J3945" s="140">
        <v>217229516870.02408</v>
      </c>
      <c r="K3945" s="140">
        <v>181427540184.17014</v>
      </c>
      <c r="L3945" s="140">
        <v>14835653259.313086</v>
      </c>
      <c r="M3945" s="140">
        <v>9804442883.0895672</v>
      </c>
      <c r="N3945" s="140">
        <v>0</v>
      </c>
      <c r="O3945" s="140">
        <v>621086702.44440615</v>
      </c>
      <c r="P3945" s="140">
        <v>10869453472.92514</v>
      </c>
      <c r="Q3945" s="140">
        <v>145296903866.39795</v>
      </c>
      <c r="R3945" s="140">
        <v>108381852361.26053</v>
      </c>
      <c r="S3945" s="140">
        <v>36915051505.137421</v>
      </c>
      <c r="T3945" s="140">
        <v>35801976685.853943</v>
      </c>
      <c r="U3945" s="140">
        <v>35029882485.65786</v>
      </c>
      <c r="V3945" s="140">
        <v>20266110717.533775</v>
      </c>
      <c r="W3945" s="140">
        <v>14106651558.913765</v>
      </c>
      <c r="X3945" s="140">
        <v>657120209.21031857</v>
      </c>
      <c r="Y3945" s="140">
        <v>772094200.19608414</v>
      </c>
      <c r="Z3945" s="140">
        <v>876070869004.42603</v>
      </c>
      <c r="AA3945" s="140">
        <v>495259674656.09338</v>
      </c>
      <c r="AB3945" s="140">
        <v>417283829317.61072</v>
      </c>
      <c r="AC3945" s="140">
        <v>77975845338.483276</v>
      </c>
      <c r="AD3945" s="140">
        <v>380811194348.33258</v>
      </c>
      <c r="AE3945" s="140">
        <v>320854617398.49707</v>
      </c>
      <c r="AF3945" s="140">
        <v>59956576949.835785</v>
      </c>
      <c r="AG3945" s="140">
        <v>-31781908688.358509</v>
      </c>
      <c r="AH3945" s="140">
        <v>22131970</v>
      </c>
      <c r="AI3945" s="44"/>
      <c r="AK3945" s="44"/>
      <c r="AL3945" s="4"/>
    </row>
    <row r="3946" spans="1:38" x14ac:dyDescent="0.35">
      <c r="A3946" s="140" t="s">
        <v>212</v>
      </c>
      <c r="B3946" s="140" t="s">
        <v>315</v>
      </c>
      <c r="C3946" s="140" t="s">
        <v>6</v>
      </c>
      <c r="D3946" s="140" t="s">
        <v>7</v>
      </c>
      <c r="E3946" s="140" t="s">
        <v>535</v>
      </c>
      <c r="F3946" s="140">
        <v>2002</v>
      </c>
      <c r="G3946" s="140" t="s">
        <v>3257</v>
      </c>
      <c r="H3946" s="140">
        <v>1528985755685.6104</v>
      </c>
      <c r="I3946" s="140">
        <v>460330932471.85956</v>
      </c>
      <c r="J3946" s="140">
        <v>205353928061.98755</v>
      </c>
      <c r="K3946" s="140">
        <v>175732583640.41168</v>
      </c>
      <c r="L3946" s="140">
        <v>13546161289.730391</v>
      </c>
      <c r="M3946" s="140">
        <v>9693225717.1699429</v>
      </c>
      <c r="N3946" s="140">
        <v>0</v>
      </c>
      <c r="O3946" s="140">
        <v>636229650.02120173</v>
      </c>
      <c r="P3946" s="140">
        <v>12515272087.913813</v>
      </c>
      <c r="Q3946" s="140">
        <v>139341694895.57632</v>
      </c>
      <c r="R3946" s="140">
        <v>104134615739.59973</v>
      </c>
      <c r="S3946" s="140">
        <v>35207079155.976585</v>
      </c>
      <c r="T3946" s="140">
        <v>29621344421.575874</v>
      </c>
      <c r="U3946" s="140">
        <v>29064479077.596859</v>
      </c>
      <c r="V3946" s="140">
        <v>12293157286.453321</v>
      </c>
      <c r="W3946" s="140">
        <v>16090409714.582272</v>
      </c>
      <c r="X3946" s="140">
        <v>680912076.56126666</v>
      </c>
      <c r="Y3946" s="140">
        <v>556865343.97901547</v>
      </c>
      <c r="Z3946" s="140">
        <v>894356562290.27576</v>
      </c>
      <c r="AA3946" s="140">
        <v>505444640142.36267</v>
      </c>
      <c r="AB3946" s="140">
        <v>422968993236.48083</v>
      </c>
      <c r="AC3946" s="140">
        <v>82475646905.880905</v>
      </c>
      <c r="AD3946" s="140">
        <v>388911922147.91302</v>
      </c>
      <c r="AE3946" s="140">
        <v>325451436426.81738</v>
      </c>
      <c r="AF3946" s="140">
        <v>63460485721.09581</v>
      </c>
      <c r="AG3946" s="140">
        <v>-31055667138.512608</v>
      </c>
      <c r="AH3946" s="140">
        <v>21730496</v>
      </c>
      <c r="AI3946" s="44"/>
      <c r="AK3946" s="44"/>
      <c r="AL3946" s="4"/>
    </row>
    <row r="3947" spans="1:38" x14ac:dyDescent="0.35">
      <c r="A3947" s="140" t="s">
        <v>212</v>
      </c>
      <c r="B3947" s="140" t="s">
        <v>315</v>
      </c>
      <c r="C3947" s="140" t="s">
        <v>6</v>
      </c>
      <c r="D3947" s="140" t="s">
        <v>7</v>
      </c>
      <c r="E3947" s="140" t="s">
        <v>535</v>
      </c>
      <c r="F3947" s="140">
        <v>2003</v>
      </c>
      <c r="G3947" s="140" t="s">
        <v>3258</v>
      </c>
      <c r="H3947" s="140">
        <v>1536822327699.2466</v>
      </c>
      <c r="I3947" s="140">
        <v>469252151301.0097</v>
      </c>
      <c r="J3947" s="140">
        <v>213865489147.93356</v>
      </c>
      <c r="K3947" s="140">
        <v>178491386030.35281</v>
      </c>
      <c r="L3947" s="140">
        <v>13905157481.920803</v>
      </c>
      <c r="M3947" s="140">
        <v>9749275404.0264435</v>
      </c>
      <c r="N3947" s="140">
        <v>0</v>
      </c>
      <c r="O3947" s="140">
        <v>586362976.14146614</v>
      </c>
      <c r="P3947" s="140">
        <v>14280306496.437115</v>
      </c>
      <c r="Q3947" s="140">
        <v>139970283671.827</v>
      </c>
      <c r="R3947" s="140">
        <v>105803349762.72276</v>
      </c>
      <c r="S3947" s="140">
        <v>34166933909.104229</v>
      </c>
      <c r="T3947" s="140">
        <v>35374103117.580742</v>
      </c>
      <c r="U3947" s="140">
        <v>34816058249.737305</v>
      </c>
      <c r="V3947" s="140">
        <v>14475286059.513628</v>
      </c>
      <c r="W3947" s="140">
        <v>19606936317.712711</v>
      </c>
      <c r="X3947" s="140">
        <v>733835872.51096034</v>
      </c>
      <c r="Y3947" s="140">
        <v>558044867.84343708</v>
      </c>
      <c r="Z3947" s="140">
        <v>895270662229.67261</v>
      </c>
      <c r="AA3947" s="140">
        <v>506282233838.77466</v>
      </c>
      <c r="AB3947" s="140">
        <v>417591894972.58759</v>
      </c>
      <c r="AC3947" s="140">
        <v>88690338866.187439</v>
      </c>
      <c r="AD3947" s="140">
        <v>388988428390.89789</v>
      </c>
      <c r="AE3947" s="140">
        <v>320845575999.20032</v>
      </c>
      <c r="AF3947" s="140">
        <v>68142852391.697472</v>
      </c>
      <c r="AG3947" s="140">
        <v>-41565974979.369133</v>
      </c>
      <c r="AH3947" s="140">
        <v>21574326</v>
      </c>
      <c r="AI3947" s="44"/>
      <c r="AK3947" s="44"/>
      <c r="AL3947" s="4"/>
    </row>
    <row r="3948" spans="1:38" x14ac:dyDescent="0.35">
      <c r="A3948" s="140" t="s">
        <v>212</v>
      </c>
      <c r="B3948" s="140" t="s">
        <v>315</v>
      </c>
      <c r="C3948" s="140" t="s">
        <v>6</v>
      </c>
      <c r="D3948" s="140" t="s">
        <v>7</v>
      </c>
      <c r="E3948" s="140" t="s">
        <v>535</v>
      </c>
      <c r="F3948" s="140">
        <v>2004</v>
      </c>
      <c r="G3948" s="140" t="s">
        <v>3259</v>
      </c>
      <c r="H3948" s="140">
        <v>1541959178106.0596</v>
      </c>
      <c r="I3948" s="140">
        <v>462826311636.19458</v>
      </c>
      <c r="J3948" s="140">
        <v>215433637595.98553</v>
      </c>
      <c r="K3948" s="140">
        <v>176172005957.2536</v>
      </c>
      <c r="L3948" s="140">
        <v>13479589715.125048</v>
      </c>
      <c r="M3948" s="140">
        <v>9956349300.1262989</v>
      </c>
      <c r="N3948" s="140">
        <v>0</v>
      </c>
      <c r="O3948" s="140">
        <v>955349052.76833963</v>
      </c>
      <c r="P3948" s="140">
        <v>18099463226.383038</v>
      </c>
      <c r="Q3948" s="140">
        <v>133681254662.85086</v>
      </c>
      <c r="R3948" s="140">
        <v>97309899193.795486</v>
      </c>
      <c r="S3948" s="140">
        <v>36371355469.055374</v>
      </c>
      <c r="T3948" s="140">
        <v>39261631638.731918</v>
      </c>
      <c r="U3948" s="140">
        <v>38581927334.766617</v>
      </c>
      <c r="V3948" s="140">
        <v>15334506736.985249</v>
      </c>
      <c r="W3948" s="140">
        <v>21690018916.776844</v>
      </c>
      <c r="X3948" s="140">
        <v>1557401681.0045211</v>
      </c>
      <c r="Y3948" s="140">
        <v>679704303.96530378</v>
      </c>
      <c r="Z3948" s="140">
        <v>911525995042.58264</v>
      </c>
      <c r="AA3948" s="140">
        <v>516067742064.74469</v>
      </c>
      <c r="AB3948" s="140">
        <v>426322624481.94434</v>
      </c>
      <c r="AC3948" s="140">
        <v>89745117582.799469</v>
      </c>
      <c r="AD3948" s="140">
        <v>395458252977.83936</v>
      </c>
      <c r="AE3948" s="140">
        <v>326687344587.80872</v>
      </c>
      <c r="AF3948" s="140">
        <v>68770908390.030899</v>
      </c>
      <c r="AG3948" s="140">
        <v>-47826766168.703003</v>
      </c>
      <c r="AH3948" s="140">
        <v>21451748</v>
      </c>
      <c r="AI3948" s="44"/>
      <c r="AK3948" s="44"/>
      <c r="AL3948" s="4"/>
    </row>
    <row r="3949" spans="1:38" x14ac:dyDescent="0.35">
      <c r="A3949" s="140" t="s">
        <v>212</v>
      </c>
      <c r="B3949" s="140" t="s">
        <v>315</v>
      </c>
      <c r="C3949" s="140" t="s">
        <v>6</v>
      </c>
      <c r="D3949" s="140" t="s">
        <v>7</v>
      </c>
      <c r="E3949" s="140" t="s">
        <v>535</v>
      </c>
      <c r="F3949" s="140">
        <v>2005</v>
      </c>
      <c r="G3949" s="140" t="s">
        <v>3260</v>
      </c>
      <c r="H3949" s="140">
        <v>1690887337301.8298</v>
      </c>
      <c r="I3949" s="140">
        <v>478085579174.68811</v>
      </c>
      <c r="J3949" s="140">
        <v>234304651129.81009</v>
      </c>
      <c r="K3949" s="140">
        <v>188719811196.18112</v>
      </c>
      <c r="L3949" s="140">
        <v>12407320401.836369</v>
      </c>
      <c r="M3949" s="140">
        <v>13071060214.466356</v>
      </c>
      <c r="N3949" s="140">
        <v>0</v>
      </c>
      <c r="O3949" s="140">
        <v>663259524.87688076</v>
      </c>
      <c r="P3949" s="140">
        <v>22042163963.675446</v>
      </c>
      <c r="Q3949" s="140">
        <v>140536007091.32605</v>
      </c>
      <c r="R3949" s="140">
        <v>102161996604.97209</v>
      </c>
      <c r="S3949" s="140">
        <v>38374010486.353966</v>
      </c>
      <c r="T3949" s="140">
        <v>45584839933.628952</v>
      </c>
      <c r="U3949" s="140">
        <v>44832516107.282028</v>
      </c>
      <c r="V3949" s="140">
        <v>14753342730.363489</v>
      </c>
      <c r="W3949" s="140">
        <v>28225224470.803192</v>
      </c>
      <c r="X3949" s="140">
        <v>1853948906.1153514</v>
      </c>
      <c r="Y3949" s="140">
        <v>752323826.34692347</v>
      </c>
      <c r="Z3949" s="140">
        <v>1024468422116.5076</v>
      </c>
      <c r="AA3949" s="140">
        <v>580847577294.28699</v>
      </c>
      <c r="AB3949" s="140">
        <v>485666431213.89636</v>
      </c>
      <c r="AC3949" s="140">
        <v>95181146080.39032</v>
      </c>
      <c r="AD3949" s="140">
        <v>443620844822.22064</v>
      </c>
      <c r="AE3949" s="140">
        <v>370926489046.44147</v>
      </c>
      <c r="AF3949" s="140">
        <v>72694355775.778641</v>
      </c>
      <c r="AG3949" s="140">
        <v>-45971315119.175972</v>
      </c>
      <c r="AH3949" s="140">
        <v>21319685</v>
      </c>
      <c r="AI3949" s="44"/>
      <c r="AK3949" s="44"/>
      <c r="AL3949" s="4"/>
    </row>
    <row r="3950" spans="1:38" x14ac:dyDescent="0.35">
      <c r="A3950" s="140" t="s">
        <v>212</v>
      </c>
      <c r="B3950" s="140" t="s">
        <v>315</v>
      </c>
      <c r="C3950" s="140" t="s">
        <v>6</v>
      </c>
      <c r="D3950" s="140" t="s">
        <v>7</v>
      </c>
      <c r="E3950" s="140" t="s">
        <v>535</v>
      </c>
      <c r="F3950" s="140">
        <v>2006</v>
      </c>
      <c r="G3950" s="140" t="s">
        <v>3261</v>
      </c>
      <c r="H3950" s="140">
        <v>1735117645291.7236</v>
      </c>
      <c r="I3950" s="140">
        <v>499801730938.68481</v>
      </c>
      <c r="J3950" s="140">
        <v>231102879013.57968</v>
      </c>
      <c r="K3950" s="140">
        <v>187980019275.56921</v>
      </c>
      <c r="L3950" s="140">
        <v>11812056779.754175</v>
      </c>
      <c r="M3950" s="140">
        <v>13495470524.564484</v>
      </c>
      <c r="N3950" s="140">
        <v>0</v>
      </c>
      <c r="O3950" s="140">
        <v>391789554.46930522</v>
      </c>
      <c r="P3950" s="140">
        <v>25450651270.498417</v>
      </c>
      <c r="Q3950" s="140">
        <v>136830051146.28284</v>
      </c>
      <c r="R3950" s="140">
        <v>97549341761.904633</v>
      </c>
      <c r="S3950" s="140">
        <v>39280709384.378212</v>
      </c>
      <c r="T3950" s="140">
        <v>43122859738.010437</v>
      </c>
      <c r="U3950" s="140">
        <v>42122848092.443771</v>
      </c>
      <c r="V3950" s="140">
        <v>16513188009.43988</v>
      </c>
      <c r="W3950" s="140">
        <v>23747412403.823715</v>
      </c>
      <c r="X3950" s="140">
        <v>1862247679.180172</v>
      </c>
      <c r="Y3950" s="140">
        <v>1000011645.5666665</v>
      </c>
      <c r="Z3950" s="140">
        <v>1073911515504.0045</v>
      </c>
      <c r="AA3950" s="140">
        <v>608916570177.50195</v>
      </c>
      <c r="AB3950" s="140">
        <v>506925413920.65515</v>
      </c>
      <c r="AC3950" s="140">
        <v>101991156256.84645</v>
      </c>
      <c r="AD3950" s="140">
        <v>464994945326.50262</v>
      </c>
      <c r="AE3950" s="140">
        <v>387110101244.1441</v>
      </c>
      <c r="AF3950" s="140">
        <v>77884844082.358215</v>
      </c>
      <c r="AG3950" s="140">
        <v>-69698480164.545456</v>
      </c>
      <c r="AH3950" s="140">
        <v>21193760</v>
      </c>
      <c r="AI3950" s="44"/>
      <c r="AK3950" s="44"/>
      <c r="AL3950" s="4"/>
    </row>
    <row r="3951" spans="1:38" x14ac:dyDescent="0.35">
      <c r="A3951" s="140" t="s">
        <v>212</v>
      </c>
      <c r="B3951" s="140" t="s">
        <v>315</v>
      </c>
      <c r="C3951" s="140" t="s">
        <v>6</v>
      </c>
      <c r="D3951" s="140" t="s">
        <v>7</v>
      </c>
      <c r="E3951" s="140" t="s">
        <v>535</v>
      </c>
      <c r="F3951" s="140">
        <v>2007</v>
      </c>
      <c r="G3951" s="140" t="s">
        <v>3262</v>
      </c>
      <c r="H3951" s="140">
        <v>1770252638319.0747</v>
      </c>
      <c r="I3951" s="140">
        <v>540557434576.17041</v>
      </c>
      <c r="J3951" s="140">
        <v>238646180824.51657</v>
      </c>
      <c r="K3951" s="140">
        <v>196610372718.07263</v>
      </c>
      <c r="L3951" s="140">
        <v>11133564689.803556</v>
      </c>
      <c r="M3951" s="140">
        <v>12667540091.860722</v>
      </c>
      <c r="N3951" s="140">
        <v>0</v>
      </c>
      <c r="O3951" s="140">
        <v>1700886.1636407254</v>
      </c>
      <c r="P3951" s="140">
        <v>28631331175.886494</v>
      </c>
      <c r="Q3951" s="140">
        <v>144176235874.35822</v>
      </c>
      <c r="R3951" s="140">
        <v>105302541810.79663</v>
      </c>
      <c r="S3951" s="140">
        <v>38873694063.561577</v>
      </c>
      <c r="T3951" s="140">
        <v>42035808106.443939</v>
      </c>
      <c r="U3951" s="140">
        <v>41094079006.217064</v>
      </c>
      <c r="V3951" s="140">
        <v>16791806363.410706</v>
      </c>
      <c r="W3951" s="140">
        <v>22071398248.297096</v>
      </c>
      <c r="X3951" s="140">
        <v>2230874394.5092592</v>
      </c>
      <c r="Y3951" s="140">
        <v>941729100.22687769</v>
      </c>
      <c r="Z3951" s="140">
        <v>1075887263865.9666</v>
      </c>
      <c r="AA3951" s="140">
        <v>609983643925.9342</v>
      </c>
      <c r="AB3951" s="140">
        <v>509509885097.91254</v>
      </c>
      <c r="AC3951" s="140">
        <v>100473758828.02141</v>
      </c>
      <c r="AD3951" s="140">
        <v>465903619940.03253</v>
      </c>
      <c r="AE3951" s="140">
        <v>389162073813.19788</v>
      </c>
      <c r="AF3951" s="140">
        <v>76741546126.834946</v>
      </c>
      <c r="AG3951" s="140">
        <v>-84838240947.578445</v>
      </c>
      <c r="AH3951" s="140">
        <v>20882982</v>
      </c>
      <c r="AI3951" s="44"/>
      <c r="AK3951" s="44"/>
      <c r="AL3951" s="4"/>
    </row>
    <row r="3952" spans="1:38" x14ac:dyDescent="0.35">
      <c r="A3952" s="140" t="s">
        <v>212</v>
      </c>
      <c r="B3952" s="140" t="s">
        <v>315</v>
      </c>
      <c r="C3952" s="140" t="s">
        <v>6</v>
      </c>
      <c r="D3952" s="140" t="s">
        <v>7</v>
      </c>
      <c r="E3952" s="140" t="s">
        <v>535</v>
      </c>
      <c r="F3952" s="140">
        <v>2008</v>
      </c>
      <c r="G3952" s="140" t="s">
        <v>3263</v>
      </c>
      <c r="H3952" s="140">
        <v>1932234450551.084</v>
      </c>
      <c r="I3952" s="140">
        <v>589089298922.31519</v>
      </c>
      <c r="J3952" s="140">
        <v>217550269347.82913</v>
      </c>
      <c r="K3952" s="140">
        <v>173340100602.76047</v>
      </c>
      <c r="L3952" s="140">
        <v>10078737960.313465</v>
      </c>
      <c r="M3952" s="140">
        <v>12580984460.71343</v>
      </c>
      <c r="N3952" s="140">
        <v>0</v>
      </c>
      <c r="O3952" s="140">
        <v>0</v>
      </c>
      <c r="P3952" s="140">
        <v>31100457133.05584</v>
      </c>
      <c r="Q3952" s="140">
        <v>119579921048.67773</v>
      </c>
      <c r="R3952" s="140">
        <v>81341880574.001312</v>
      </c>
      <c r="S3952" s="140">
        <v>38238040474.676414</v>
      </c>
      <c r="T3952" s="140">
        <v>44210168745.068649</v>
      </c>
      <c r="U3952" s="140">
        <v>43488215182.969795</v>
      </c>
      <c r="V3952" s="140">
        <v>17275049639.128155</v>
      </c>
      <c r="W3952" s="140">
        <v>22739308140.602886</v>
      </c>
      <c r="X3952" s="140">
        <v>3473857403.2387547</v>
      </c>
      <c r="Y3952" s="140">
        <v>721953562.09885061</v>
      </c>
      <c r="Z3952" s="140">
        <v>1217107768918.7551</v>
      </c>
      <c r="AA3952" s="140">
        <v>701822181494.10669</v>
      </c>
      <c r="AB3952" s="140">
        <v>578743310496.2876</v>
      </c>
      <c r="AC3952" s="140">
        <v>123078870997.81731</v>
      </c>
      <c r="AD3952" s="140">
        <v>515285587424.65039</v>
      </c>
      <c r="AE3952" s="140">
        <v>424919722660.07776</v>
      </c>
      <c r="AF3952" s="140">
        <v>90365864764.571686</v>
      </c>
      <c r="AG3952" s="140">
        <v>-91512886637.815323</v>
      </c>
      <c r="AH3952" s="140">
        <v>20537875</v>
      </c>
      <c r="AI3952" s="44"/>
      <c r="AK3952" s="44"/>
      <c r="AL3952" s="4"/>
    </row>
    <row r="3953" spans="1:38" x14ac:dyDescent="0.35">
      <c r="A3953" s="140" t="s">
        <v>212</v>
      </c>
      <c r="B3953" s="140" t="s">
        <v>315</v>
      </c>
      <c r="C3953" s="140" t="s">
        <v>6</v>
      </c>
      <c r="D3953" s="140" t="s">
        <v>7</v>
      </c>
      <c r="E3953" s="140" t="s">
        <v>535</v>
      </c>
      <c r="F3953" s="140">
        <v>2009</v>
      </c>
      <c r="G3953" s="140" t="s">
        <v>3264</v>
      </c>
      <c r="H3953" s="140">
        <v>1733509726167.5059</v>
      </c>
      <c r="I3953" s="140">
        <v>606870198677.6748</v>
      </c>
      <c r="J3953" s="140">
        <v>206080626239.39746</v>
      </c>
      <c r="K3953" s="140">
        <v>158757431210.88699</v>
      </c>
      <c r="L3953" s="140">
        <v>8934006389.5688725</v>
      </c>
      <c r="M3953" s="140">
        <v>12169234544.4291</v>
      </c>
      <c r="N3953" s="140">
        <v>0</v>
      </c>
      <c r="O3953" s="140">
        <v>0</v>
      </c>
      <c r="P3953" s="140">
        <v>29862932498.301609</v>
      </c>
      <c r="Q3953" s="140">
        <v>107791257778.5874</v>
      </c>
      <c r="R3953" s="140">
        <v>70302304477.409561</v>
      </c>
      <c r="S3953" s="140">
        <v>37488953301.177841</v>
      </c>
      <c r="T3953" s="140">
        <v>47323195028.510483</v>
      </c>
      <c r="U3953" s="140">
        <v>46742607891.084686</v>
      </c>
      <c r="V3953" s="140">
        <v>19202015402.879459</v>
      </c>
      <c r="W3953" s="140">
        <v>24517452114.122227</v>
      </c>
      <c r="X3953" s="140">
        <v>3023140374.0830007</v>
      </c>
      <c r="Y3953" s="140">
        <v>580587137.42579377</v>
      </c>
      <c r="Z3953" s="140">
        <v>1040063384473.5536</v>
      </c>
      <c r="AA3953" s="140">
        <v>602633279259.50452</v>
      </c>
      <c r="AB3953" s="140">
        <v>510638161556.77832</v>
      </c>
      <c r="AC3953" s="140">
        <v>91995117702.725037</v>
      </c>
      <c r="AD3953" s="140">
        <v>437430105214.04901</v>
      </c>
      <c r="AE3953" s="140">
        <v>370654114904.77008</v>
      </c>
      <c r="AF3953" s="140">
        <v>66775990309.279312</v>
      </c>
      <c r="AG3953" s="140">
        <v>-119504483223.11978</v>
      </c>
      <c r="AH3953" s="140">
        <v>20367487</v>
      </c>
      <c r="AI3953" s="44"/>
      <c r="AK3953" s="44"/>
      <c r="AL3953" s="4"/>
    </row>
    <row r="3954" spans="1:38" x14ac:dyDescent="0.35">
      <c r="A3954" s="140" t="s">
        <v>212</v>
      </c>
      <c r="B3954" s="140" t="s">
        <v>315</v>
      </c>
      <c r="C3954" s="140" t="s">
        <v>6</v>
      </c>
      <c r="D3954" s="140" t="s">
        <v>7</v>
      </c>
      <c r="E3954" s="140" t="s">
        <v>535</v>
      </c>
      <c r="F3954" s="140">
        <v>2010</v>
      </c>
      <c r="G3954" s="140" t="s">
        <v>3265</v>
      </c>
      <c r="H3954" s="140">
        <v>1770215528951.2466</v>
      </c>
      <c r="I3954" s="140">
        <v>624500441631.62378</v>
      </c>
      <c r="J3954" s="140">
        <v>204294264333.96201</v>
      </c>
      <c r="K3954" s="140">
        <v>156121558107.98425</v>
      </c>
      <c r="L3954" s="140">
        <v>8747958647.7062721</v>
      </c>
      <c r="M3954" s="140">
        <v>12176205709.587788</v>
      </c>
      <c r="N3954" s="140">
        <v>0</v>
      </c>
      <c r="O3954" s="140">
        <v>80189890.856586471</v>
      </c>
      <c r="P3954" s="140">
        <v>30206908359.449261</v>
      </c>
      <c r="Q3954" s="140">
        <v>104910295500.38437</v>
      </c>
      <c r="R3954" s="140">
        <v>68486119876.37059</v>
      </c>
      <c r="S3954" s="140">
        <v>36424175624.013779</v>
      </c>
      <c r="T3954" s="140">
        <v>48172706225.97773</v>
      </c>
      <c r="U3954" s="140">
        <v>47614887227.323341</v>
      </c>
      <c r="V3954" s="140">
        <v>18749804650.20927</v>
      </c>
      <c r="W3954" s="140">
        <v>25578983747.099251</v>
      </c>
      <c r="X3954" s="140">
        <v>3286098830.0148211</v>
      </c>
      <c r="Y3954" s="140">
        <v>557818998.65438652</v>
      </c>
      <c r="Z3954" s="140">
        <v>1061727821289.9651</v>
      </c>
      <c r="AA3954" s="140">
        <v>623336598487.01282</v>
      </c>
      <c r="AB3954" s="140">
        <v>512082251669.51465</v>
      </c>
      <c r="AC3954" s="140">
        <v>111254346817.49887</v>
      </c>
      <c r="AD3954" s="140">
        <v>438391222802.95221</v>
      </c>
      <c r="AE3954" s="140">
        <v>360146291794.80896</v>
      </c>
      <c r="AF3954" s="140">
        <v>78244931008.143112</v>
      </c>
      <c r="AG3954" s="140">
        <v>-120306998304.30411</v>
      </c>
      <c r="AH3954" s="140">
        <v>20246871</v>
      </c>
      <c r="AI3954" s="44"/>
      <c r="AK3954" s="44"/>
      <c r="AL3954" s="4"/>
    </row>
    <row r="3955" spans="1:38" x14ac:dyDescent="0.35">
      <c r="A3955" s="140" t="s">
        <v>212</v>
      </c>
      <c r="B3955" s="140" t="s">
        <v>315</v>
      </c>
      <c r="C3955" s="140" t="s">
        <v>6</v>
      </c>
      <c r="D3955" s="140" t="s">
        <v>7</v>
      </c>
      <c r="E3955" s="140" t="s">
        <v>535</v>
      </c>
      <c r="F3955" s="140">
        <v>2011</v>
      </c>
      <c r="G3955" s="140" t="s">
        <v>3266</v>
      </c>
      <c r="H3955" s="140">
        <v>1747102378247.4905</v>
      </c>
      <c r="I3955" s="140">
        <v>644137121774.47656</v>
      </c>
      <c r="J3955" s="140">
        <v>193477251030.19141</v>
      </c>
      <c r="K3955" s="140">
        <v>159868954213.68152</v>
      </c>
      <c r="L3955" s="140">
        <v>8887023736.4176083</v>
      </c>
      <c r="M3955" s="140">
        <v>12463890876.626827</v>
      </c>
      <c r="N3955" s="140">
        <v>0</v>
      </c>
      <c r="O3955" s="140">
        <v>0</v>
      </c>
      <c r="P3955" s="140">
        <v>33311533187.83009</v>
      </c>
      <c r="Q3955" s="140">
        <v>105206506412.80701</v>
      </c>
      <c r="R3955" s="140">
        <v>69140982057.082291</v>
      </c>
      <c r="S3955" s="140">
        <v>36065524355.724709</v>
      </c>
      <c r="T3955" s="140">
        <v>33608296816.509903</v>
      </c>
      <c r="U3955" s="140">
        <v>33139311612.550121</v>
      </c>
      <c r="V3955" s="140">
        <v>19468854440.560051</v>
      </c>
      <c r="W3955" s="140">
        <v>9828046838.9433784</v>
      </c>
      <c r="X3955" s="140">
        <v>3842410333.0466905</v>
      </c>
      <c r="Y3955" s="140">
        <v>468985203.95978111</v>
      </c>
      <c r="Z3955" s="140">
        <v>1026322449876.3788</v>
      </c>
      <c r="AA3955" s="140">
        <v>600548621133.34033</v>
      </c>
      <c r="AB3955" s="140">
        <v>487099812660.41357</v>
      </c>
      <c r="AC3955" s="140">
        <v>113448808472.92709</v>
      </c>
      <c r="AD3955" s="140">
        <v>425773828743.03857</v>
      </c>
      <c r="AE3955" s="140">
        <v>345341484299.89185</v>
      </c>
      <c r="AF3955" s="140">
        <v>80432344443.146927</v>
      </c>
      <c r="AG3955" s="140">
        <v>-116834444433.55615</v>
      </c>
      <c r="AH3955" s="140">
        <v>20147528</v>
      </c>
      <c r="AI3955" s="44"/>
      <c r="AK3955" s="44"/>
      <c r="AL3955" s="4"/>
    </row>
    <row r="3956" spans="1:38" x14ac:dyDescent="0.35">
      <c r="A3956" s="140" t="s">
        <v>212</v>
      </c>
      <c r="B3956" s="140" t="s">
        <v>315</v>
      </c>
      <c r="C3956" s="140" t="s">
        <v>6</v>
      </c>
      <c r="D3956" s="140" t="s">
        <v>7</v>
      </c>
      <c r="E3956" s="140" t="s">
        <v>535</v>
      </c>
      <c r="F3956" s="140">
        <v>2012</v>
      </c>
      <c r="G3956" s="140" t="s">
        <v>3267</v>
      </c>
      <c r="H3956" s="140">
        <v>1757410497418.6729</v>
      </c>
      <c r="I3956" s="140">
        <v>664605684639.83875</v>
      </c>
      <c r="J3956" s="140">
        <v>214380063808.78583</v>
      </c>
      <c r="K3956" s="140">
        <v>178264090842.41873</v>
      </c>
      <c r="L3956" s="140">
        <v>9314708553.7859383</v>
      </c>
      <c r="M3956" s="140">
        <v>12632168500.658318</v>
      </c>
      <c r="N3956" s="140">
        <v>0</v>
      </c>
      <c r="O3956" s="140">
        <v>0</v>
      </c>
      <c r="P3956" s="140">
        <v>39483268967.376076</v>
      </c>
      <c r="Q3956" s="140">
        <v>116833944820.59842</v>
      </c>
      <c r="R3956" s="140">
        <v>80342609741.543045</v>
      </c>
      <c r="S3956" s="140">
        <v>36491335079.055367</v>
      </c>
      <c r="T3956" s="140">
        <v>36115972966.367058</v>
      </c>
      <c r="U3956" s="140">
        <v>35555803610.263763</v>
      </c>
      <c r="V3956" s="140">
        <v>21698942345.440578</v>
      </c>
      <c r="W3956" s="140">
        <v>10120609894.23929</v>
      </c>
      <c r="X3956" s="140">
        <v>3736251370.5838957</v>
      </c>
      <c r="Y3956" s="140">
        <v>560169356.10329401</v>
      </c>
      <c r="Z3956" s="140">
        <v>1016010523087.7657</v>
      </c>
      <c r="AA3956" s="140">
        <v>597965333272.09094</v>
      </c>
      <c r="AB3956" s="140">
        <v>496796306760.34149</v>
      </c>
      <c r="AC3956" s="140">
        <v>101169026511.74956</v>
      </c>
      <c r="AD3956" s="140">
        <v>418045189815.67487</v>
      </c>
      <c r="AE3956" s="140">
        <v>347316633261.83295</v>
      </c>
      <c r="AF3956" s="140">
        <v>70728556553.840714</v>
      </c>
      <c r="AG3956" s="140">
        <v>-137585774117.7171</v>
      </c>
      <c r="AH3956" s="140">
        <v>20058035</v>
      </c>
      <c r="AI3956" s="44"/>
      <c r="AK3956" s="44"/>
      <c r="AL3956" s="4"/>
    </row>
    <row r="3957" spans="1:38" x14ac:dyDescent="0.35">
      <c r="A3957" s="140" t="s">
        <v>212</v>
      </c>
      <c r="B3957" s="140" t="s">
        <v>315</v>
      </c>
      <c r="C3957" s="140" t="s">
        <v>6</v>
      </c>
      <c r="D3957" s="140" t="s">
        <v>7</v>
      </c>
      <c r="E3957" s="140" t="s">
        <v>535</v>
      </c>
      <c r="F3957" s="140">
        <v>2013</v>
      </c>
      <c r="G3957" s="140" t="s">
        <v>3268</v>
      </c>
      <c r="H3957" s="140">
        <v>1815842706245.0979</v>
      </c>
      <c r="I3957" s="140">
        <v>680508003853.10254</v>
      </c>
      <c r="J3957" s="140">
        <v>201687702895.57553</v>
      </c>
      <c r="K3957" s="140">
        <v>167451532728.78821</v>
      </c>
      <c r="L3957" s="140">
        <v>9655987726.4232845</v>
      </c>
      <c r="M3957" s="140">
        <v>12725830283.07362</v>
      </c>
      <c r="N3957" s="140">
        <v>0</v>
      </c>
      <c r="O3957" s="140">
        <v>19110551.165929075</v>
      </c>
      <c r="P3957" s="140">
        <v>39079676517.005913</v>
      </c>
      <c r="Q3957" s="140">
        <v>105970927651.11948</v>
      </c>
      <c r="R3957" s="140">
        <v>69498793840.581207</v>
      </c>
      <c r="S3957" s="140">
        <v>36472133810.538261</v>
      </c>
      <c r="T3957" s="140">
        <v>34236170166.787334</v>
      </c>
      <c r="U3957" s="140">
        <v>33609882680.55603</v>
      </c>
      <c r="V3957" s="140">
        <v>21016441944.16568</v>
      </c>
      <c r="W3957" s="140">
        <v>10109725502.328115</v>
      </c>
      <c r="X3957" s="140">
        <v>2483715234.0622325</v>
      </c>
      <c r="Y3957" s="140">
        <v>626287486.23130572</v>
      </c>
      <c r="Z3957" s="140">
        <v>1061696844676.9304</v>
      </c>
      <c r="AA3957" s="140">
        <v>634563220733.146</v>
      </c>
      <c r="AB3957" s="140">
        <v>511221130040.46655</v>
      </c>
      <c r="AC3957" s="140">
        <v>123342090692.67917</v>
      </c>
      <c r="AD3957" s="140">
        <v>427133623943.78442</v>
      </c>
      <c r="AE3957" s="140">
        <v>344110290001.58234</v>
      </c>
      <c r="AF3957" s="140">
        <v>83023333942.201874</v>
      </c>
      <c r="AG3957" s="140">
        <v>-128049845180.51082</v>
      </c>
      <c r="AH3957" s="140">
        <v>19983693</v>
      </c>
      <c r="AI3957" s="44"/>
      <c r="AK3957" s="44"/>
      <c r="AL3957" s="4"/>
    </row>
    <row r="3958" spans="1:38" x14ac:dyDescent="0.35">
      <c r="A3958" s="140" t="s">
        <v>212</v>
      </c>
      <c r="B3958" s="140" t="s">
        <v>315</v>
      </c>
      <c r="C3958" s="140" t="s">
        <v>6</v>
      </c>
      <c r="D3958" s="140" t="s">
        <v>7</v>
      </c>
      <c r="E3958" s="140" t="s">
        <v>535</v>
      </c>
      <c r="F3958" s="140">
        <v>2014</v>
      </c>
      <c r="G3958" s="140" t="s">
        <v>3269</v>
      </c>
      <c r="H3958" s="140">
        <v>1904128269011.322</v>
      </c>
      <c r="I3958" s="140">
        <v>697880282300.20972</v>
      </c>
      <c r="J3958" s="140">
        <v>208485826859.41266</v>
      </c>
      <c r="K3958" s="140">
        <v>172268685247.60632</v>
      </c>
      <c r="L3958" s="140">
        <v>10023471488.207685</v>
      </c>
      <c r="M3958" s="140">
        <v>12914218521.745646</v>
      </c>
      <c r="N3958" s="140">
        <v>0</v>
      </c>
      <c r="O3958" s="140">
        <v>0</v>
      </c>
      <c r="P3958" s="140">
        <v>42034000006.699265</v>
      </c>
      <c r="Q3958" s="140">
        <v>107296995230.95374</v>
      </c>
      <c r="R3958" s="140">
        <v>71779331292.543274</v>
      </c>
      <c r="S3958" s="140">
        <v>35517663938.410454</v>
      </c>
      <c r="T3958" s="140">
        <v>36217141611.80632</v>
      </c>
      <c r="U3958" s="140">
        <v>35568914958.353607</v>
      </c>
      <c r="V3958" s="140">
        <v>22539530999.692978</v>
      </c>
      <c r="W3958" s="140">
        <v>10842923366.823496</v>
      </c>
      <c r="X3958" s="140">
        <v>2186460591.8371372</v>
      </c>
      <c r="Y3958" s="140">
        <v>648226653.45271325</v>
      </c>
      <c r="Z3958" s="140">
        <v>1104600633943.3677</v>
      </c>
      <c r="AA3958" s="140">
        <v>643465867381.23218</v>
      </c>
      <c r="AB3958" s="140">
        <v>532648765777.22052</v>
      </c>
      <c r="AC3958" s="140">
        <v>110817101604.01263</v>
      </c>
      <c r="AD3958" s="140">
        <v>461134766562.13342</v>
      </c>
      <c r="AE3958" s="140">
        <v>381718559938.41577</v>
      </c>
      <c r="AF3958" s="140">
        <v>79416206623.719086</v>
      </c>
      <c r="AG3958" s="140">
        <v>-106838474091.66765</v>
      </c>
      <c r="AH3958" s="140">
        <v>19908979</v>
      </c>
      <c r="AI3958" s="44"/>
      <c r="AK3958" s="44"/>
      <c r="AL3958" s="4"/>
    </row>
    <row r="3959" spans="1:38" x14ac:dyDescent="0.35">
      <c r="A3959" s="140" t="s">
        <v>212</v>
      </c>
      <c r="B3959" s="140" t="s">
        <v>315</v>
      </c>
      <c r="C3959" s="140" t="s">
        <v>6</v>
      </c>
      <c r="D3959" s="140" t="s">
        <v>7</v>
      </c>
      <c r="E3959" s="140" t="s">
        <v>535</v>
      </c>
      <c r="F3959" s="140">
        <v>2015</v>
      </c>
      <c r="G3959" s="140" t="s">
        <v>3270</v>
      </c>
      <c r="H3959" s="140">
        <v>1920952899177.3435</v>
      </c>
      <c r="I3959" s="140">
        <v>718836187413.91382</v>
      </c>
      <c r="J3959" s="140">
        <v>208996804236.55566</v>
      </c>
      <c r="K3959" s="140">
        <v>175358979115.83893</v>
      </c>
      <c r="L3959" s="140">
        <v>10107393890.019453</v>
      </c>
      <c r="M3959" s="140">
        <v>13121907894.862589</v>
      </c>
      <c r="N3959" s="140">
        <v>0</v>
      </c>
      <c r="O3959" s="140">
        <v>2546015.9508423647</v>
      </c>
      <c r="P3959" s="140">
        <v>41898537052.381271</v>
      </c>
      <c r="Q3959" s="140">
        <v>110228594262.62476</v>
      </c>
      <c r="R3959" s="140">
        <v>75017997961.14682</v>
      </c>
      <c r="S3959" s="140">
        <v>35210596301.477936</v>
      </c>
      <c r="T3959" s="140">
        <v>33637825120.716808</v>
      </c>
      <c r="U3959" s="140">
        <v>33033338195.873356</v>
      </c>
      <c r="V3959" s="140">
        <v>20927635945.168911</v>
      </c>
      <c r="W3959" s="140">
        <v>10480707196.564903</v>
      </c>
      <c r="X3959" s="140">
        <v>1624995054.1395416</v>
      </c>
      <c r="Y3959" s="140">
        <v>604486924.84345281</v>
      </c>
      <c r="Z3959" s="140">
        <v>1106056460041.885</v>
      </c>
      <c r="AA3959" s="140">
        <v>655641288516.15918</v>
      </c>
      <c r="AB3959" s="140">
        <v>542839167318.61298</v>
      </c>
      <c r="AC3959" s="140">
        <v>112802121197.54663</v>
      </c>
      <c r="AD3959" s="140">
        <v>450415171525.72589</v>
      </c>
      <c r="AE3959" s="140">
        <v>372921902481.23553</v>
      </c>
      <c r="AF3959" s="140">
        <v>77493269044.489792</v>
      </c>
      <c r="AG3959" s="140">
        <v>-112936552515.01115</v>
      </c>
      <c r="AH3959" s="140">
        <v>19815616</v>
      </c>
      <c r="AI3959" s="44"/>
      <c r="AK3959" s="44"/>
      <c r="AL3959" s="4"/>
    </row>
    <row r="3960" spans="1:38" x14ac:dyDescent="0.35">
      <c r="A3960" s="140" t="s">
        <v>212</v>
      </c>
      <c r="B3960" s="140" t="s">
        <v>315</v>
      </c>
      <c r="C3960" s="140" t="s">
        <v>6</v>
      </c>
      <c r="D3960" s="140" t="s">
        <v>7</v>
      </c>
      <c r="E3960" s="140" t="s">
        <v>535</v>
      </c>
      <c r="F3960" s="140">
        <v>2016</v>
      </c>
      <c r="G3960" s="140" t="s">
        <v>3271</v>
      </c>
      <c r="H3960" s="140">
        <v>2083978853307.5786</v>
      </c>
      <c r="I3960" s="140">
        <v>737892100523.76526</v>
      </c>
      <c r="J3960" s="140">
        <v>197304253485.444</v>
      </c>
      <c r="K3960" s="140">
        <v>168486511448.06625</v>
      </c>
      <c r="L3960" s="140">
        <v>10146296500.790205</v>
      </c>
      <c r="M3960" s="140">
        <v>13165502669.966021</v>
      </c>
      <c r="N3960" s="140">
        <v>0</v>
      </c>
      <c r="O3960" s="140">
        <v>7044841.8836820684</v>
      </c>
      <c r="P3960" s="140">
        <v>42462360130.320229</v>
      </c>
      <c r="Q3960" s="140">
        <v>102705307305.10611</v>
      </c>
      <c r="R3960" s="140">
        <v>68439513111.357666</v>
      </c>
      <c r="S3960" s="140">
        <v>34265794193.74844</v>
      </c>
      <c r="T3960" s="140">
        <v>28817742037.377769</v>
      </c>
      <c r="U3960" s="140">
        <v>28337505642.287506</v>
      </c>
      <c r="V3960" s="140">
        <v>17807128997.906017</v>
      </c>
      <c r="W3960" s="140">
        <v>9748340911.430769</v>
      </c>
      <c r="X3960" s="140">
        <v>782035732.95072246</v>
      </c>
      <c r="Y3960" s="140">
        <v>480236395.09026212</v>
      </c>
      <c r="Z3960" s="140">
        <v>1253342568863.9858</v>
      </c>
      <c r="AA3960" s="140">
        <v>748042524475.99329</v>
      </c>
      <c r="AB3960" s="140">
        <v>624729338763.5238</v>
      </c>
      <c r="AC3960" s="140">
        <v>123313185712.47023</v>
      </c>
      <c r="AD3960" s="140">
        <v>505300044387.99243</v>
      </c>
      <c r="AE3960" s="140">
        <v>422002429379.02625</v>
      </c>
      <c r="AF3960" s="140">
        <v>83297615008.965378</v>
      </c>
      <c r="AG3960" s="140">
        <v>-104560069565.61693</v>
      </c>
      <c r="AH3960" s="140">
        <v>19702267</v>
      </c>
      <c r="AI3960" s="44"/>
      <c r="AK3960" s="44"/>
      <c r="AL3960" s="4"/>
    </row>
    <row r="3961" spans="1:38" x14ac:dyDescent="0.35">
      <c r="A3961" s="140" t="s">
        <v>212</v>
      </c>
      <c r="B3961" s="140" t="s">
        <v>315</v>
      </c>
      <c r="C3961" s="140" t="s">
        <v>6</v>
      </c>
      <c r="D3961" s="140" t="s">
        <v>7</v>
      </c>
      <c r="E3961" s="140" t="s">
        <v>535</v>
      </c>
      <c r="F3961" s="140">
        <v>2017</v>
      </c>
      <c r="G3961" s="140" t="s">
        <v>3272</v>
      </c>
      <c r="H3961" s="140">
        <v>2219165543747.1367</v>
      </c>
      <c r="I3961" s="140">
        <v>758937008949.4325</v>
      </c>
      <c r="J3961" s="140">
        <v>186618593080.4588</v>
      </c>
      <c r="K3961" s="140">
        <v>163356947253.3931</v>
      </c>
      <c r="L3961" s="140">
        <v>9949370329.7847214</v>
      </c>
      <c r="M3961" s="140">
        <v>13809772331.910074</v>
      </c>
      <c r="N3961" s="140">
        <v>0</v>
      </c>
      <c r="O3961" s="140">
        <v>9839089.8413472213</v>
      </c>
      <c r="P3961" s="140">
        <v>40905557578.140228</v>
      </c>
      <c r="Q3961" s="140">
        <v>98682407923.716705</v>
      </c>
      <c r="R3961" s="140">
        <v>65776925858.466454</v>
      </c>
      <c r="S3961" s="140">
        <v>32905482065.250259</v>
      </c>
      <c r="T3961" s="140">
        <v>23261645827.06575</v>
      </c>
      <c r="U3961" s="140">
        <v>22798054640.050171</v>
      </c>
      <c r="V3961" s="140">
        <v>14892523484.223888</v>
      </c>
      <c r="W3961" s="140">
        <v>7367456277.1169605</v>
      </c>
      <c r="X3961" s="140">
        <v>538074878.70931995</v>
      </c>
      <c r="Y3961" s="140">
        <v>463591187.01557946</v>
      </c>
      <c r="Z3961" s="140">
        <v>1392645706588.1125</v>
      </c>
      <c r="AA3961" s="140">
        <v>831625606314.8009</v>
      </c>
      <c r="AB3961" s="140">
        <v>694576279500.73999</v>
      </c>
      <c r="AC3961" s="140">
        <v>137049326814.0621</v>
      </c>
      <c r="AD3961" s="140">
        <v>561020100273.31152</v>
      </c>
      <c r="AE3961" s="140">
        <v>468565723582.90662</v>
      </c>
      <c r="AF3961" s="140">
        <v>92454376690.405167</v>
      </c>
      <c r="AG3961" s="140">
        <v>-119035764870.86729</v>
      </c>
      <c r="AH3961" s="140">
        <v>19587290</v>
      </c>
      <c r="AI3961" s="44"/>
      <c r="AK3961" s="44"/>
      <c r="AL3961" s="4"/>
    </row>
    <row r="3962" spans="1:38" x14ac:dyDescent="0.35">
      <c r="A3962" s="140" t="s">
        <v>212</v>
      </c>
      <c r="B3962" s="140" t="s">
        <v>315</v>
      </c>
      <c r="C3962" s="140" t="s">
        <v>6</v>
      </c>
      <c r="D3962" s="140" t="s">
        <v>7</v>
      </c>
      <c r="E3962" s="140" t="s">
        <v>535</v>
      </c>
      <c r="F3962" s="140">
        <v>2018</v>
      </c>
      <c r="G3962" s="140" t="s">
        <v>3273</v>
      </c>
      <c r="H3962" s="140">
        <v>2305498890583.4648</v>
      </c>
      <c r="I3962" s="140">
        <v>787391687943.0769</v>
      </c>
      <c r="J3962" s="140">
        <v>178157757567.224</v>
      </c>
      <c r="K3962" s="140">
        <v>157132972538.64142</v>
      </c>
      <c r="L3962" s="140">
        <v>9819260801.9422359</v>
      </c>
      <c r="M3962" s="140">
        <v>13779337327.636578</v>
      </c>
      <c r="N3962" s="140">
        <v>0</v>
      </c>
      <c r="O3962" s="140">
        <v>7976944.5013329852</v>
      </c>
      <c r="P3962" s="140">
        <v>38942266250.164803</v>
      </c>
      <c r="Q3962" s="140">
        <v>94584131214.396469</v>
      </c>
      <c r="R3962" s="140">
        <v>63213288105.959061</v>
      </c>
      <c r="S3962" s="140">
        <v>31370843108.437405</v>
      </c>
      <c r="T3962" s="140">
        <v>21024785028.582588</v>
      </c>
      <c r="U3962" s="140">
        <v>20527103299.927376</v>
      </c>
      <c r="V3962" s="140">
        <v>13309291116.213148</v>
      </c>
      <c r="W3962" s="140">
        <v>6654336682.1188889</v>
      </c>
      <c r="X3962" s="140">
        <v>563475501.59533536</v>
      </c>
      <c r="Y3962" s="140">
        <v>497681728.65521228</v>
      </c>
      <c r="Z3962" s="140">
        <v>1446467475073.1631</v>
      </c>
      <c r="AA3962" s="140">
        <v>864339340283.354</v>
      </c>
      <c r="AB3962" s="140">
        <v>721898891329.80872</v>
      </c>
      <c r="AC3962" s="140">
        <v>142440448953.54514</v>
      </c>
      <c r="AD3962" s="140">
        <v>582128134789.80908</v>
      </c>
      <c r="AE3962" s="140">
        <v>486195219320.79156</v>
      </c>
      <c r="AF3962" s="140">
        <v>95932915469.018524</v>
      </c>
      <c r="AG3962" s="140">
        <v>-106518030000</v>
      </c>
      <c r="AH3962" s="140">
        <v>19472545</v>
      </c>
      <c r="AI3962" s="44"/>
      <c r="AK3962" s="44"/>
      <c r="AL3962" s="4"/>
    </row>
    <row r="3963" spans="1:38" x14ac:dyDescent="0.35">
      <c r="A3963" s="140" t="s">
        <v>213</v>
      </c>
      <c r="B3963" s="140" t="s">
        <v>214</v>
      </c>
      <c r="C3963" s="140" t="s">
        <v>6</v>
      </c>
      <c r="D3963" s="140" t="s">
        <v>7</v>
      </c>
      <c r="E3963" s="140" t="s">
        <v>535</v>
      </c>
      <c r="F3963" s="140">
        <v>1995</v>
      </c>
      <c r="G3963" s="140" t="s">
        <v>3274</v>
      </c>
      <c r="H3963" s="140">
        <v>18038428002491.141</v>
      </c>
      <c r="I3963" s="140">
        <v>11354921134037.061</v>
      </c>
      <c r="J3963" s="140">
        <v>3223441818899.2246</v>
      </c>
      <c r="K3963" s="140">
        <v>1667668060561.4192</v>
      </c>
      <c r="L3963" s="140">
        <v>157478055037.78381</v>
      </c>
      <c r="M3963" s="140">
        <v>370115813022.42255</v>
      </c>
      <c r="N3963" s="140">
        <v>0</v>
      </c>
      <c r="O3963" s="140">
        <v>106567076331.11775</v>
      </c>
      <c r="P3963" s="140">
        <v>342445446451.49042</v>
      </c>
      <c r="Q3963" s="140">
        <v>691061669718.60461</v>
      </c>
      <c r="R3963" s="140">
        <v>461465916283.94482</v>
      </c>
      <c r="S3963" s="140">
        <v>229595753434.65976</v>
      </c>
      <c r="T3963" s="140">
        <v>1555773758337.8062</v>
      </c>
      <c r="U3963" s="140">
        <v>1422456904435.824</v>
      </c>
      <c r="V3963" s="140">
        <v>868074250991.00146</v>
      </c>
      <c r="W3963" s="140">
        <v>474446072172.51166</v>
      </c>
      <c r="X3963" s="140">
        <v>79936581272.310715</v>
      </c>
      <c r="Y3963" s="140">
        <v>133316853901.98206</v>
      </c>
      <c r="Z3963" s="140">
        <v>3477882600232.0161</v>
      </c>
      <c r="AA3963" s="140">
        <v>2125052934009.1194</v>
      </c>
      <c r="AB3963" s="140">
        <v>1567237851313.1216</v>
      </c>
      <c r="AC3963" s="140">
        <v>557815082695.9967</v>
      </c>
      <c r="AD3963" s="140">
        <v>1352829666222.9048</v>
      </c>
      <c r="AE3963" s="140">
        <v>997719080476.67358</v>
      </c>
      <c r="AF3963" s="140">
        <v>355110585746.23212</v>
      </c>
      <c r="AG3963" s="140">
        <v>-17817550677.157551</v>
      </c>
      <c r="AH3963" s="140">
        <v>148375787</v>
      </c>
      <c r="AI3963" s="44"/>
      <c r="AK3963" s="44"/>
      <c r="AL3963" s="4"/>
    </row>
    <row r="3964" spans="1:38" x14ac:dyDescent="0.35">
      <c r="A3964" s="140" t="s">
        <v>213</v>
      </c>
      <c r="B3964" s="140" t="s">
        <v>214</v>
      </c>
      <c r="C3964" s="140" t="s">
        <v>6</v>
      </c>
      <c r="D3964" s="140" t="s">
        <v>7</v>
      </c>
      <c r="E3964" s="140" t="s">
        <v>535</v>
      </c>
      <c r="F3964" s="140">
        <v>1996</v>
      </c>
      <c r="G3964" s="140" t="s">
        <v>3275</v>
      </c>
      <c r="H3964" s="140">
        <v>17663976876947.059</v>
      </c>
      <c r="I3964" s="140">
        <v>11213818252309.389</v>
      </c>
      <c r="J3964" s="140">
        <v>3133411459855.2217</v>
      </c>
      <c r="K3964" s="140">
        <v>1676520564741.0044</v>
      </c>
      <c r="L3964" s="140">
        <v>144875204276.70609</v>
      </c>
      <c r="M3964" s="140">
        <v>367205817889.68384</v>
      </c>
      <c r="N3964" s="140">
        <v>0</v>
      </c>
      <c r="O3964" s="140">
        <v>121465042196.39314</v>
      </c>
      <c r="P3964" s="140">
        <v>374189731554.75269</v>
      </c>
      <c r="Q3964" s="140">
        <v>668784768823.46875</v>
      </c>
      <c r="R3964" s="140">
        <v>432012556942.8042</v>
      </c>
      <c r="S3964" s="140">
        <v>236772211880.66458</v>
      </c>
      <c r="T3964" s="140">
        <v>1456890895114.217</v>
      </c>
      <c r="U3964" s="140">
        <v>1335422547839.7727</v>
      </c>
      <c r="V3964" s="140">
        <v>849961277110.01416</v>
      </c>
      <c r="W3964" s="140">
        <v>425079045355.72723</v>
      </c>
      <c r="X3964" s="140">
        <v>60382225374.031136</v>
      </c>
      <c r="Y3964" s="140">
        <v>121468347274.44431</v>
      </c>
      <c r="Z3964" s="140">
        <v>3304472132187.3101</v>
      </c>
      <c r="AA3964" s="140">
        <v>2027609177929.3081</v>
      </c>
      <c r="AB3964" s="140">
        <v>1703739178014.3909</v>
      </c>
      <c r="AC3964" s="140">
        <v>323869999914.92194</v>
      </c>
      <c r="AD3964" s="140">
        <v>1276862954257.9939</v>
      </c>
      <c r="AE3964" s="140">
        <v>1072909643438.3873</v>
      </c>
      <c r="AF3964" s="140">
        <v>203953310819.60727</v>
      </c>
      <c r="AG3964" s="140">
        <v>12275032595.138197</v>
      </c>
      <c r="AH3964" s="140">
        <v>148160129</v>
      </c>
      <c r="AI3964" s="44"/>
      <c r="AK3964" s="44"/>
      <c r="AL3964" s="4"/>
    </row>
    <row r="3965" spans="1:38" x14ac:dyDescent="0.35">
      <c r="A3965" s="140" t="s">
        <v>213</v>
      </c>
      <c r="B3965" s="140" t="s">
        <v>214</v>
      </c>
      <c r="C3965" s="140" t="s">
        <v>6</v>
      </c>
      <c r="D3965" s="140" t="s">
        <v>7</v>
      </c>
      <c r="E3965" s="140" t="s">
        <v>535</v>
      </c>
      <c r="F3965" s="140">
        <v>1997</v>
      </c>
      <c r="G3965" s="140" t="s">
        <v>3276</v>
      </c>
      <c r="H3965" s="140">
        <v>17384062131815.105</v>
      </c>
      <c r="I3965" s="140">
        <v>11068253568473.316</v>
      </c>
      <c r="J3965" s="140">
        <v>2896909540556.2168</v>
      </c>
      <c r="K3965" s="140">
        <v>1547352605165.2268</v>
      </c>
      <c r="L3965" s="140">
        <v>114878409014.61484</v>
      </c>
      <c r="M3965" s="140">
        <v>369535586888.83282</v>
      </c>
      <c r="N3965" s="140">
        <v>0</v>
      </c>
      <c r="O3965" s="140">
        <v>117282660492.659</v>
      </c>
      <c r="P3965" s="140">
        <v>376469835212.57104</v>
      </c>
      <c r="Q3965" s="140">
        <v>569186113556.54919</v>
      </c>
      <c r="R3965" s="140">
        <v>327300328788.17596</v>
      </c>
      <c r="S3965" s="140">
        <v>241885784768.3732</v>
      </c>
      <c r="T3965" s="140">
        <v>1349556935390.9897</v>
      </c>
      <c r="U3965" s="140">
        <v>1262400659885.6831</v>
      </c>
      <c r="V3965" s="140">
        <v>800573962477.68689</v>
      </c>
      <c r="W3965" s="140">
        <v>415860710764.44574</v>
      </c>
      <c r="X3965" s="140">
        <v>45965986643.550537</v>
      </c>
      <c r="Y3965" s="140">
        <v>87156275505.306564</v>
      </c>
      <c r="Z3965" s="140">
        <v>3382735454424.834</v>
      </c>
      <c r="AA3965" s="140">
        <v>2084003215820.9736</v>
      </c>
      <c r="AB3965" s="140">
        <v>1769688305753.8936</v>
      </c>
      <c r="AC3965" s="140">
        <v>314314910067.08411</v>
      </c>
      <c r="AD3965" s="140">
        <v>1298732238603.8604</v>
      </c>
      <c r="AE3965" s="140">
        <v>1102853986747.5212</v>
      </c>
      <c r="AF3965" s="140">
        <v>195878251856.33566</v>
      </c>
      <c r="AG3965" s="140">
        <v>36163568360.739105</v>
      </c>
      <c r="AH3965" s="140">
        <v>147915361</v>
      </c>
      <c r="AI3965" s="44"/>
      <c r="AK3965" s="44"/>
      <c r="AL3965" s="4"/>
    </row>
    <row r="3966" spans="1:38" x14ac:dyDescent="0.35">
      <c r="A3966" s="140" t="s">
        <v>213</v>
      </c>
      <c r="B3966" s="140" t="s">
        <v>214</v>
      </c>
      <c r="C3966" s="140" t="s">
        <v>6</v>
      </c>
      <c r="D3966" s="140" t="s">
        <v>7</v>
      </c>
      <c r="E3966" s="140" t="s">
        <v>535</v>
      </c>
      <c r="F3966" s="140">
        <v>1998</v>
      </c>
      <c r="G3966" s="140" t="s">
        <v>3277</v>
      </c>
      <c r="H3966" s="140">
        <v>16769789926664.137</v>
      </c>
      <c r="I3966" s="140">
        <v>10906374200328.527</v>
      </c>
      <c r="J3966" s="140">
        <v>2666917492618.0137</v>
      </c>
      <c r="K3966" s="140">
        <v>1482430874557.6558</v>
      </c>
      <c r="L3966" s="140">
        <v>99335531888.825058</v>
      </c>
      <c r="M3966" s="140">
        <v>361715475451.83154</v>
      </c>
      <c r="N3966" s="140">
        <v>0</v>
      </c>
      <c r="O3966" s="140">
        <v>78499191509.448364</v>
      </c>
      <c r="P3966" s="140">
        <v>382969083205.6886</v>
      </c>
      <c r="Q3966" s="140">
        <v>559911592501.8623</v>
      </c>
      <c r="R3966" s="140">
        <v>309467235710.50952</v>
      </c>
      <c r="S3966" s="140">
        <v>250444356791.35284</v>
      </c>
      <c r="T3966" s="140">
        <v>1184486618060.3584</v>
      </c>
      <c r="U3966" s="140">
        <v>1098821216731.2261</v>
      </c>
      <c r="V3966" s="140">
        <v>691831937942.19202</v>
      </c>
      <c r="W3966" s="140">
        <v>362856372079.27069</v>
      </c>
      <c r="X3966" s="140">
        <v>44132906709.763466</v>
      </c>
      <c r="Y3966" s="140">
        <v>85665401329.132248</v>
      </c>
      <c r="Z3966" s="140">
        <v>3203186947554.0684</v>
      </c>
      <c r="AA3966" s="140">
        <v>1973482647228.4124</v>
      </c>
      <c r="AB3966" s="140">
        <v>1571108317900.5811</v>
      </c>
      <c r="AC3966" s="140">
        <v>402374329327.83667</v>
      </c>
      <c r="AD3966" s="140">
        <v>1229704300325.6558</v>
      </c>
      <c r="AE3966" s="140">
        <v>978979297088.35791</v>
      </c>
      <c r="AF3966" s="140">
        <v>250725003237.29614</v>
      </c>
      <c r="AG3966" s="140">
        <v>-6688713836.478282</v>
      </c>
      <c r="AH3966" s="140">
        <v>147670784</v>
      </c>
      <c r="AI3966" s="44"/>
      <c r="AK3966" s="44"/>
      <c r="AL3966" s="4"/>
    </row>
    <row r="3967" spans="1:38" x14ac:dyDescent="0.35">
      <c r="A3967" s="140" t="s">
        <v>213</v>
      </c>
      <c r="B3967" s="140" t="s">
        <v>214</v>
      </c>
      <c r="C3967" s="140" t="s">
        <v>6</v>
      </c>
      <c r="D3967" s="140" t="s">
        <v>7</v>
      </c>
      <c r="E3967" s="140" t="s">
        <v>535</v>
      </c>
      <c r="F3967" s="140">
        <v>1999</v>
      </c>
      <c r="G3967" s="140" t="s">
        <v>3278</v>
      </c>
      <c r="H3967" s="140">
        <v>16945371932719.463</v>
      </c>
      <c r="I3967" s="140">
        <v>10759370467360.502</v>
      </c>
      <c r="J3967" s="140">
        <v>2883765326690.9189</v>
      </c>
      <c r="K3967" s="140">
        <v>1548776351836.5234</v>
      </c>
      <c r="L3967" s="140">
        <v>120558536087.17908</v>
      </c>
      <c r="M3967" s="140">
        <v>371467789342.65363</v>
      </c>
      <c r="N3967" s="140">
        <v>0</v>
      </c>
      <c r="O3967" s="140">
        <v>65046063853.461159</v>
      </c>
      <c r="P3967" s="140">
        <v>411498815992.23865</v>
      </c>
      <c r="Q3967" s="140">
        <v>580205146560.99109</v>
      </c>
      <c r="R3967" s="140">
        <v>310854127719.88586</v>
      </c>
      <c r="S3967" s="140">
        <v>269351018841.10519</v>
      </c>
      <c r="T3967" s="140">
        <v>1334988974854.3953</v>
      </c>
      <c r="U3967" s="140">
        <v>1233639016360.948</v>
      </c>
      <c r="V3967" s="140">
        <v>847618474845.57593</v>
      </c>
      <c r="W3967" s="140">
        <v>339771265272.81024</v>
      </c>
      <c r="X3967" s="140">
        <v>46249276242.561844</v>
      </c>
      <c r="Y3967" s="140">
        <v>101349958493.44724</v>
      </c>
      <c r="Z3967" s="140">
        <v>3329350014675.6748</v>
      </c>
      <c r="AA3967" s="140">
        <v>2040935510675.3455</v>
      </c>
      <c r="AB3967" s="140">
        <v>1369768305315.4109</v>
      </c>
      <c r="AC3967" s="140">
        <v>671167205359.94104</v>
      </c>
      <c r="AD3967" s="140">
        <v>1288414504000.3291</v>
      </c>
      <c r="AE3967" s="140">
        <v>864715882720.04053</v>
      </c>
      <c r="AF3967" s="140">
        <v>423698621280.28271</v>
      </c>
      <c r="AG3967" s="140">
        <v>-27113876007.635201</v>
      </c>
      <c r="AH3967" s="140">
        <v>147214776</v>
      </c>
      <c r="AI3967" s="44"/>
      <c r="AK3967" s="44"/>
      <c r="AL3967" s="4"/>
    </row>
    <row r="3968" spans="1:38" x14ac:dyDescent="0.35">
      <c r="A3968" s="140" t="s">
        <v>213</v>
      </c>
      <c r="B3968" s="140" t="s">
        <v>214</v>
      </c>
      <c r="C3968" s="140" t="s">
        <v>6</v>
      </c>
      <c r="D3968" s="140" t="s">
        <v>7</v>
      </c>
      <c r="E3968" s="140" t="s">
        <v>535</v>
      </c>
      <c r="F3968" s="140">
        <v>2000</v>
      </c>
      <c r="G3968" s="140" t="s">
        <v>3279</v>
      </c>
      <c r="H3968" s="140">
        <v>17942135446211.418</v>
      </c>
      <c r="I3968" s="140">
        <v>10649032712014.137</v>
      </c>
      <c r="J3968" s="140">
        <v>3447234120075.9658</v>
      </c>
      <c r="K3968" s="140">
        <v>1544120855932.0203</v>
      </c>
      <c r="L3968" s="140">
        <v>140907678521.41064</v>
      </c>
      <c r="M3968" s="140">
        <v>383759026411.09009</v>
      </c>
      <c r="N3968" s="140">
        <v>0</v>
      </c>
      <c r="O3968" s="140">
        <v>39282066214.758461</v>
      </c>
      <c r="P3968" s="140">
        <v>418829927576.31586</v>
      </c>
      <c r="Q3968" s="140">
        <v>561342157208.44519</v>
      </c>
      <c r="R3968" s="140">
        <v>298023102214.12164</v>
      </c>
      <c r="S3968" s="140">
        <v>263319054994.32352</v>
      </c>
      <c r="T3968" s="140">
        <v>1903113264143.9453</v>
      </c>
      <c r="U3968" s="140">
        <v>1791199866854.0171</v>
      </c>
      <c r="V3968" s="140">
        <v>1239490704437.3772</v>
      </c>
      <c r="W3968" s="140">
        <v>504239474984.53052</v>
      </c>
      <c r="X3968" s="140">
        <v>47469687432.109344</v>
      </c>
      <c r="Y3968" s="140">
        <v>111913397289.92824</v>
      </c>
      <c r="Z3968" s="140">
        <v>3611060968114.4229</v>
      </c>
      <c r="AA3968" s="140">
        <v>2204927477342.5317</v>
      </c>
      <c r="AB3968" s="140">
        <v>1503153508745.1982</v>
      </c>
      <c r="AC3968" s="140">
        <v>701773968597.32642</v>
      </c>
      <c r="AD3968" s="140">
        <v>1406133490771.9006</v>
      </c>
      <c r="AE3968" s="140">
        <v>958595923057.4563</v>
      </c>
      <c r="AF3968" s="140">
        <v>447537567714.43719</v>
      </c>
      <c r="AG3968" s="140">
        <v>234807646006.8909</v>
      </c>
      <c r="AH3968" s="140">
        <v>146596869</v>
      </c>
      <c r="AI3968" s="44"/>
      <c r="AK3968" s="44"/>
      <c r="AL3968" s="4"/>
    </row>
    <row r="3969" spans="1:38" x14ac:dyDescent="0.35">
      <c r="A3969" s="140" t="s">
        <v>213</v>
      </c>
      <c r="B3969" s="140" t="s">
        <v>214</v>
      </c>
      <c r="C3969" s="140" t="s">
        <v>6</v>
      </c>
      <c r="D3969" s="140" t="s">
        <v>7</v>
      </c>
      <c r="E3969" s="140" t="s">
        <v>535</v>
      </c>
      <c r="F3969" s="140">
        <v>2001</v>
      </c>
      <c r="G3969" s="140" t="s">
        <v>3280</v>
      </c>
      <c r="H3969" s="140">
        <v>18430024388788.43</v>
      </c>
      <c r="I3969" s="140">
        <v>10559754889093.762</v>
      </c>
      <c r="J3969" s="140">
        <v>3939953778768.8486</v>
      </c>
      <c r="K3969" s="140">
        <v>1552771067755.6138</v>
      </c>
      <c r="L3969" s="140">
        <v>156713786046.67743</v>
      </c>
      <c r="M3969" s="140">
        <v>396708650926.69592</v>
      </c>
      <c r="N3969" s="140">
        <v>0</v>
      </c>
      <c r="O3969" s="140">
        <v>41798285287.160812</v>
      </c>
      <c r="P3969" s="140">
        <v>406011424057.76093</v>
      </c>
      <c r="Q3969" s="140">
        <v>551538921437.31848</v>
      </c>
      <c r="R3969" s="140">
        <v>286715531701.98206</v>
      </c>
      <c r="S3969" s="140">
        <v>264823389735.3364</v>
      </c>
      <c r="T3969" s="140">
        <v>2387182711013.2358</v>
      </c>
      <c r="U3969" s="140">
        <v>2270910893200.644</v>
      </c>
      <c r="V3969" s="140">
        <v>1394424975029.5669</v>
      </c>
      <c r="W3969" s="140">
        <v>810732096097.55774</v>
      </c>
      <c r="X3969" s="140">
        <v>65753822073.519745</v>
      </c>
      <c r="Y3969" s="140">
        <v>116271817812.59169</v>
      </c>
      <c r="Z3969" s="140">
        <v>3784104188722.7969</v>
      </c>
      <c r="AA3969" s="140">
        <v>2307399319579.3472</v>
      </c>
      <c r="AB3969" s="140">
        <v>1700093662119.2231</v>
      </c>
      <c r="AC3969" s="140">
        <v>607305657460.12939</v>
      </c>
      <c r="AD3969" s="140">
        <v>1476704869143.4497</v>
      </c>
      <c r="AE3969" s="140">
        <v>1088037327370.3862</v>
      </c>
      <c r="AF3969" s="140">
        <v>388667541773.05957</v>
      </c>
      <c r="AG3969" s="140">
        <v>146211532203.02512</v>
      </c>
      <c r="AH3969" s="140">
        <v>145976482</v>
      </c>
      <c r="AI3969" s="44"/>
      <c r="AK3969" s="44"/>
      <c r="AL3969" s="4"/>
    </row>
    <row r="3970" spans="1:38" x14ac:dyDescent="0.35">
      <c r="A3970" s="140" t="s">
        <v>213</v>
      </c>
      <c r="B3970" s="140" t="s">
        <v>214</v>
      </c>
      <c r="C3970" s="140" t="s">
        <v>6</v>
      </c>
      <c r="D3970" s="140" t="s">
        <v>7</v>
      </c>
      <c r="E3970" s="140" t="s">
        <v>535</v>
      </c>
      <c r="F3970" s="140">
        <v>2002</v>
      </c>
      <c r="G3970" s="140" t="s">
        <v>3281</v>
      </c>
      <c r="H3970" s="140">
        <v>19078759961403.012</v>
      </c>
      <c r="I3970" s="140">
        <v>10476386961111.584</v>
      </c>
      <c r="J3970" s="140">
        <v>4375588161360.3193</v>
      </c>
      <c r="K3970" s="140">
        <v>1569019346352.3228</v>
      </c>
      <c r="L3970" s="140">
        <v>164652007566.2934</v>
      </c>
      <c r="M3970" s="140">
        <v>406807670080.26862</v>
      </c>
      <c r="N3970" s="140">
        <v>0</v>
      </c>
      <c r="O3970" s="140">
        <v>45348295505.001122</v>
      </c>
      <c r="P3970" s="140">
        <v>403086521071.66711</v>
      </c>
      <c r="Q3970" s="140">
        <v>549124852129.09265</v>
      </c>
      <c r="R3970" s="140">
        <v>282724498271.19434</v>
      </c>
      <c r="S3970" s="140">
        <v>266400353857.89832</v>
      </c>
      <c r="T3970" s="140">
        <v>2806568815007.9966</v>
      </c>
      <c r="U3970" s="140">
        <v>2683790302035.7788</v>
      </c>
      <c r="V3970" s="140">
        <v>1590433439909.4385</v>
      </c>
      <c r="W3970" s="140">
        <v>1018222286587.1893</v>
      </c>
      <c r="X3970" s="140">
        <v>75134575539.151093</v>
      </c>
      <c r="Y3970" s="140">
        <v>122778512972.21794</v>
      </c>
      <c r="Z3970" s="140">
        <v>4111086768047.5459</v>
      </c>
      <c r="AA3970" s="140">
        <v>2339091489825.2285</v>
      </c>
      <c r="AB3970" s="140">
        <v>1857529627575.979</v>
      </c>
      <c r="AC3970" s="140">
        <v>481561862249.25098</v>
      </c>
      <c r="AD3970" s="140">
        <v>1771995278222.3167</v>
      </c>
      <c r="AE3970" s="140">
        <v>1407184688388.8376</v>
      </c>
      <c r="AF3970" s="140">
        <v>364810589833.48108</v>
      </c>
      <c r="AG3970" s="140">
        <v>115698070883.56281</v>
      </c>
      <c r="AH3970" s="140">
        <v>145306497</v>
      </c>
      <c r="AI3970" s="44"/>
      <c r="AK3970" s="44"/>
      <c r="AL3970" s="4"/>
    </row>
    <row r="3971" spans="1:38" x14ac:dyDescent="0.35">
      <c r="A3971" s="140" t="s">
        <v>213</v>
      </c>
      <c r="B3971" s="140" t="s">
        <v>214</v>
      </c>
      <c r="C3971" s="140" t="s">
        <v>6</v>
      </c>
      <c r="D3971" s="140" t="s">
        <v>7</v>
      </c>
      <c r="E3971" s="140" t="s">
        <v>535</v>
      </c>
      <c r="F3971" s="140">
        <v>2003</v>
      </c>
      <c r="G3971" s="140" t="s">
        <v>3282</v>
      </c>
      <c r="H3971" s="140">
        <v>19579112333890.855</v>
      </c>
      <c r="I3971" s="140">
        <v>10423111992368.154</v>
      </c>
      <c r="J3971" s="140">
        <v>4972080242270.8389</v>
      </c>
      <c r="K3971" s="140">
        <v>1650939343178.3218</v>
      </c>
      <c r="L3971" s="140">
        <v>175238034525.81985</v>
      </c>
      <c r="M3971" s="140">
        <v>420677487770.9436</v>
      </c>
      <c r="N3971" s="140">
        <v>0</v>
      </c>
      <c r="O3971" s="140">
        <v>45300018117.578278</v>
      </c>
      <c r="P3971" s="140">
        <v>442675422188.90894</v>
      </c>
      <c r="Q3971" s="140">
        <v>567048380575.07092</v>
      </c>
      <c r="R3971" s="140">
        <v>307135049833.94611</v>
      </c>
      <c r="S3971" s="140">
        <v>259913330741.12485</v>
      </c>
      <c r="T3971" s="140">
        <v>3321140899092.5171</v>
      </c>
      <c r="U3971" s="140">
        <v>3206409199700.9028</v>
      </c>
      <c r="V3971" s="140">
        <v>1885797428036.8035</v>
      </c>
      <c r="W3971" s="140">
        <v>1240814666832.9282</v>
      </c>
      <c r="X3971" s="140">
        <v>79797104831.171539</v>
      </c>
      <c r="Y3971" s="140">
        <v>114731699391.61407</v>
      </c>
      <c r="Z3971" s="140">
        <v>4167600226173.6113</v>
      </c>
      <c r="AA3971" s="140">
        <v>2431762521051.0293</v>
      </c>
      <c r="AB3971" s="140">
        <v>2011796181489.1589</v>
      </c>
      <c r="AC3971" s="140">
        <v>419966339561.87231</v>
      </c>
      <c r="AD3971" s="140">
        <v>1735837705122.5823</v>
      </c>
      <c r="AE3971" s="140">
        <v>1436057853766.5613</v>
      </c>
      <c r="AF3971" s="140">
        <v>299779851356.01666</v>
      </c>
      <c r="AG3971" s="140">
        <v>16319873078.254774</v>
      </c>
      <c r="AH3971" s="140">
        <v>144648618</v>
      </c>
      <c r="AI3971" s="44"/>
      <c r="AK3971" s="44"/>
      <c r="AL3971" s="4"/>
    </row>
    <row r="3972" spans="1:38" x14ac:dyDescent="0.35">
      <c r="A3972" s="140" t="s">
        <v>213</v>
      </c>
      <c r="B3972" s="140" t="s">
        <v>214</v>
      </c>
      <c r="C3972" s="140" t="s">
        <v>6</v>
      </c>
      <c r="D3972" s="140" t="s">
        <v>7</v>
      </c>
      <c r="E3972" s="140" t="s">
        <v>535</v>
      </c>
      <c r="F3972" s="140">
        <v>2004</v>
      </c>
      <c r="G3972" s="140" t="s">
        <v>3283</v>
      </c>
      <c r="H3972" s="140">
        <v>20086382775287.051</v>
      </c>
      <c r="I3972" s="140">
        <v>10397829798631.623</v>
      </c>
      <c r="J3972" s="140">
        <v>5206843703308.3359</v>
      </c>
      <c r="K3972" s="140">
        <v>1596439154859.1868</v>
      </c>
      <c r="L3972" s="140">
        <v>163332073155.38446</v>
      </c>
      <c r="M3972" s="140">
        <v>438913485848.74341</v>
      </c>
      <c r="N3972" s="140">
        <v>0</v>
      </c>
      <c r="O3972" s="140">
        <v>39885202626.975708</v>
      </c>
      <c r="P3972" s="140">
        <v>419273345002.0578</v>
      </c>
      <c r="Q3972" s="140">
        <v>535035048226.02515</v>
      </c>
      <c r="R3972" s="140">
        <v>288929289046.96033</v>
      </c>
      <c r="S3972" s="140">
        <v>246105759179.06485</v>
      </c>
      <c r="T3972" s="140">
        <v>3610404548449.1499</v>
      </c>
      <c r="U3972" s="140">
        <v>3516556978859.4399</v>
      </c>
      <c r="V3972" s="140">
        <v>2024872013038.9265</v>
      </c>
      <c r="W3972" s="140">
        <v>1375299912195.064</v>
      </c>
      <c r="X3972" s="140">
        <v>116385053625.44981</v>
      </c>
      <c r="Y3972" s="140">
        <v>93847569589.709747</v>
      </c>
      <c r="Z3972" s="140">
        <v>4497835438014.8174</v>
      </c>
      <c r="AA3972" s="140">
        <v>2621010415262.6514</v>
      </c>
      <c r="AB3972" s="140">
        <v>2173006160178.1272</v>
      </c>
      <c r="AC3972" s="140">
        <v>448004255084.51953</v>
      </c>
      <c r="AD3972" s="140">
        <v>1876825022752.1658</v>
      </c>
      <c r="AE3972" s="140">
        <v>1556022941483.9006</v>
      </c>
      <c r="AF3972" s="140">
        <v>320802081268.27094</v>
      </c>
      <c r="AG3972" s="140">
        <v>-16126164667.730093</v>
      </c>
      <c r="AH3972" s="140">
        <v>144067316</v>
      </c>
      <c r="AI3972" s="44"/>
      <c r="AK3972" s="44"/>
      <c r="AL3972" s="4"/>
    </row>
    <row r="3973" spans="1:38" x14ac:dyDescent="0.35">
      <c r="A3973" s="140" t="s">
        <v>213</v>
      </c>
      <c r="B3973" s="140" t="s">
        <v>214</v>
      </c>
      <c r="C3973" s="140" t="s">
        <v>6</v>
      </c>
      <c r="D3973" s="140" t="s">
        <v>7</v>
      </c>
      <c r="E3973" s="140" t="s">
        <v>535</v>
      </c>
      <c r="F3973" s="140">
        <v>2005</v>
      </c>
      <c r="G3973" s="140" t="s">
        <v>3284</v>
      </c>
      <c r="H3973" s="140">
        <v>20379384158992.336</v>
      </c>
      <c r="I3973" s="140">
        <v>10392949873737.91</v>
      </c>
      <c r="J3973" s="140">
        <v>5190947208770.207</v>
      </c>
      <c r="K3973" s="140">
        <v>1548150847963.6775</v>
      </c>
      <c r="L3973" s="140">
        <v>147689731146.23096</v>
      </c>
      <c r="M3973" s="140">
        <v>449088569879.76318</v>
      </c>
      <c r="N3973" s="140">
        <v>0</v>
      </c>
      <c r="O3973" s="140">
        <v>37525133841.677116</v>
      </c>
      <c r="P3973" s="140">
        <v>401035428128.44922</v>
      </c>
      <c r="Q3973" s="140">
        <v>512811984967.55719</v>
      </c>
      <c r="R3973" s="140">
        <v>274583990427.66843</v>
      </c>
      <c r="S3973" s="140">
        <v>238227994539.88876</v>
      </c>
      <c r="T3973" s="140">
        <v>3642796360806.5298</v>
      </c>
      <c r="U3973" s="140">
        <v>3552106904370.2993</v>
      </c>
      <c r="V3973" s="140">
        <v>2096361065998.4246</v>
      </c>
      <c r="W3973" s="140">
        <v>1309476721216.7722</v>
      </c>
      <c r="X3973" s="140">
        <v>146269117155.10239</v>
      </c>
      <c r="Y3973" s="140">
        <v>90689456436.230576</v>
      </c>
      <c r="Z3973" s="140">
        <v>4855569543112.6797</v>
      </c>
      <c r="AA3973" s="140">
        <v>2797916646244.9121</v>
      </c>
      <c r="AB3973" s="140">
        <v>2308932974910.4648</v>
      </c>
      <c r="AC3973" s="140">
        <v>488983671334.44482</v>
      </c>
      <c r="AD3973" s="140">
        <v>2057652896867.7678</v>
      </c>
      <c r="AE3973" s="140">
        <v>1698042945944.9258</v>
      </c>
      <c r="AF3973" s="140">
        <v>359609950922.85065</v>
      </c>
      <c r="AG3973" s="140">
        <v>-60082466628.462242</v>
      </c>
      <c r="AH3973" s="140">
        <v>143518814</v>
      </c>
      <c r="AI3973" s="44"/>
      <c r="AK3973" s="44"/>
      <c r="AL3973" s="4"/>
    </row>
    <row r="3974" spans="1:38" x14ac:dyDescent="0.35">
      <c r="A3974" s="140" t="s">
        <v>213</v>
      </c>
      <c r="B3974" s="140" t="s">
        <v>214</v>
      </c>
      <c r="C3974" s="140" t="s">
        <v>6</v>
      </c>
      <c r="D3974" s="140" t="s">
        <v>7</v>
      </c>
      <c r="E3974" s="140" t="s">
        <v>535</v>
      </c>
      <c r="F3974" s="140">
        <v>2006</v>
      </c>
      <c r="G3974" s="140" t="s">
        <v>3285</v>
      </c>
      <c r="H3974" s="140">
        <v>21559607523978.113</v>
      </c>
      <c r="I3974" s="140">
        <v>10427919153882.58</v>
      </c>
      <c r="J3974" s="140">
        <v>5273252683177.4668</v>
      </c>
      <c r="K3974" s="140">
        <v>1482970890627.1516</v>
      </c>
      <c r="L3974" s="140">
        <v>136957193890.78525</v>
      </c>
      <c r="M3974" s="140">
        <v>472298719313.25238</v>
      </c>
      <c r="N3974" s="140">
        <v>0</v>
      </c>
      <c r="O3974" s="140">
        <v>22374455861.284805</v>
      </c>
      <c r="P3974" s="140">
        <v>373788450795.68018</v>
      </c>
      <c r="Q3974" s="140">
        <v>477552070766.1488</v>
      </c>
      <c r="R3974" s="140">
        <v>254623686282.21078</v>
      </c>
      <c r="S3974" s="140">
        <v>222928384483.93802</v>
      </c>
      <c r="T3974" s="140">
        <v>3790281792550.3159</v>
      </c>
      <c r="U3974" s="140">
        <v>3672221474983.5674</v>
      </c>
      <c r="V3974" s="140">
        <v>2317110712277.2852</v>
      </c>
      <c r="W3974" s="140">
        <v>1199957997836.1477</v>
      </c>
      <c r="X3974" s="140">
        <v>155152764870.13458</v>
      </c>
      <c r="Y3974" s="140">
        <v>118060317566.74835</v>
      </c>
      <c r="Z3974" s="140">
        <v>5888227715630.0283</v>
      </c>
      <c r="AA3974" s="140">
        <v>3480236349891.8433</v>
      </c>
      <c r="AB3974" s="140">
        <v>2881655032430.5879</v>
      </c>
      <c r="AC3974" s="140">
        <v>598581317461.24756</v>
      </c>
      <c r="AD3974" s="140">
        <v>2407991365738.1855</v>
      </c>
      <c r="AE3974" s="140">
        <v>1993830228612.0566</v>
      </c>
      <c r="AF3974" s="140">
        <v>414161137126.12231</v>
      </c>
      <c r="AG3974" s="140">
        <v>-29792028711.964096</v>
      </c>
      <c r="AH3974" s="140">
        <v>143049637</v>
      </c>
      <c r="AI3974" s="44"/>
      <c r="AK3974" s="44"/>
      <c r="AL3974" s="4"/>
    </row>
    <row r="3975" spans="1:38" x14ac:dyDescent="0.35">
      <c r="A3975" s="140" t="s">
        <v>213</v>
      </c>
      <c r="B3975" s="140" t="s">
        <v>214</v>
      </c>
      <c r="C3975" s="140" t="s">
        <v>6</v>
      </c>
      <c r="D3975" s="140" t="s">
        <v>7</v>
      </c>
      <c r="E3975" s="140" t="s">
        <v>535</v>
      </c>
      <c r="F3975" s="140">
        <v>2007</v>
      </c>
      <c r="G3975" s="140" t="s">
        <v>3286</v>
      </c>
      <c r="H3975" s="140">
        <v>22857669752514.316</v>
      </c>
      <c r="I3975" s="140">
        <v>10513156865367.266</v>
      </c>
      <c r="J3975" s="140">
        <v>5492400744199.4727</v>
      </c>
      <c r="K3975" s="140">
        <v>1479844845560.8435</v>
      </c>
      <c r="L3975" s="140">
        <v>134853727005.06931</v>
      </c>
      <c r="M3975" s="140">
        <v>503874325133.21051</v>
      </c>
      <c r="N3975" s="140">
        <v>0</v>
      </c>
      <c r="O3975" s="140">
        <v>219803933.08959085</v>
      </c>
      <c r="P3975" s="140">
        <v>375189421243.05365</v>
      </c>
      <c r="Q3975" s="140">
        <v>465707568246.42029</v>
      </c>
      <c r="R3975" s="140">
        <v>254704753759.67444</v>
      </c>
      <c r="S3975" s="140">
        <v>211002814486.74582</v>
      </c>
      <c r="T3975" s="140">
        <v>4012555898638.6284</v>
      </c>
      <c r="U3975" s="140">
        <v>3832537152008.2524</v>
      </c>
      <c r="V3975" s="140">
        <v>2492749967691.48</v>
      </c>
      <c r="W3975" s="140">
        <v>1171365922299.1846</v>
      </c>
      <c r="X3975" s="140">
        <v>168421262017.58774</v>
      </c>
      <c r="Y3975" s="140">
        <v>180018746630.37613</v>
      </c>
      <c r="Z3975" s="140">
        <v>7029655198439.6904</v>
      </c>
      <c r="AA3975" s="140">
        <v>4128387192888.9751</v>
      </c>
      <c r="AB3975" s="140">
        <v>3464710392644.7744</v>
      </c>
      <c r="AC3975" s="140">
        <v>663676800244.19922</v>
      </c>
      <c r="AD3975" s="140">
        <v>2901268005550.7007</v>
      </c>
      <c r="AE3975" s="140">
        <v>2434862075920.0332</v>
      </c>
      <c r="AF3975" s="140">
        <v>466405929630.67743</v>
      </c>
      <c r="AG3975" s="140">
        <v>-177543055492.116</v>
      </c>
      <c r="AH3975" s="140">
        <v>142805114</v>
      </c>
      <c r="AI3975" s="44"/>
      <c r="AK3975" s="44"/>
      <c r="AL3975" s="4"/>
    </row>
    <row r="3976" spans="1:38" x14ac:dyDescent="0.35">
      <c r="A3976" s="140" t="s">
        <v>213</v>
      </c>
      <c r="B3976" s="140" t="s">
        <v>214</v>
      </c>
      <c r="C3976" s="140" t="s">
        <v>6</v>
      </c>
      <c r="D3976" s="140" t="s">
        <v>7</v>
      </c>
      <c r="E3976" s="140" t="s">
        <v>535</v>
      </c>
      <c r="F3976" s="140">
        <v>2008</v>
      </c>
      <c r="G3976" s="140" t="s">
        <v>3287</v>
      </c>
      <c r="H3976" s="140">
        <v>24169065940987.453</v>
      </c>
      <c r="I3976" s="140">
        <v>10622268438151.482</v>
      </c>
      <c r="J3976" s="140">
        <v>5851151604199.6602</v>
      </c>
      <c r="K3976" s="140">
        <v>1453833235009.1292</v>
      </c>
      <c r="L3976" s="140">
        <v>122399945217.48093</v>
      </c>
      <c r="M3976" s="140">
        <v>521792556919.52295</v>
      </c>
      <c r="N3976" s="140">
        <v>0</v>
      </c>
      <c r="O3976" s="140">
        <v>0</v>
      </c>
      <c r="P3976" s="140">
        <v>360565012178.41998</v>
      </c>
      <c r="Q3976" s="140">
        <v>449075720693.7052</v>
      </c>
      <c r="R3976" s="140">
        <v>244095389411.13037</v>
      </c>
      <c r="S3976" s="140">
        <v>204980331282.57486</v>
      </c>
      <c r="T3976" s="140">
        <v>4397318369190.5313</v>
      </c>
      <c r="U3976" s="140">
        <v>4176114816549.1777</v>
      </c>
      <c r="V3976" s="140">
        <v>2710948836287.9614</v>
      </c>
      <c r="W3976" s="140">
        <v>1210300771699.7917</v>
      </c>
      <c r="X3976" s="140">
        <v>254865208561.42456</v>
      </c>
      <c r="Y3976" s="140">
        <v>221203552641.35327</v>
      </c>
      <c r="Z3976" s="140">
        <v>7479944112019.0303</v>
      </c>
      <c r="AA3976" s="140">
        <v>4318051715998.1333</v>
      </c>
      <c r="AB3976" s="140">
        <v>3687645421185.564</v>
      </c>
      <c r="AC3976" s="140">
        <v>630406294812.57361</v>
      </c>
      <c r="AD3976" s="140">
        <v>3161892396020.8823</v>
      </c>
      <c r="AE3976" s="140">
        <v>2700277528698.5278</v>
      </c>
      <c r="AF3976" s="140">
        <v>461614867322.36096</v>
      </c>
      <c r="AG3976" s="140">
        <v>215701786617.28656</v>
      </c>
      <c r="AH3976" s="140">
        <v>142742366</v>
      </c>
      <c r="AI3976" s="44"/>
      <c r="AK3976" s="44"/>
      <c r="AL3976" s="4"/>
    </row>
    <row r="3977" spans="1:38" x14ac:dyDescent="0.35">
      <c r="A3977" s="140" t="s">
        <v>213</v>
      </c>
      <c r="B3977" s="140" t="s">
        <v>214</v>
      </c>
      <c r="C3977" s="140" t="s">
        <v>6</v>
      </c>
      <c r="D3977" s="140" t="s">
        <v>7</v>
      </c>
      <c r="E3977" s="140" t="s">
        <v>535</v>
      </c>
      <c r="F3977" s="140">
        <v>2009</v>
      </c>
      <c r="G3977" s="140" t="s">
        <v>3288</v>
      </c>
      <c r="H3977" s="140">
        <v>24159764092029.762</v>
      </c>
      <c r="I3977" s="140">
        <v>10660828263965.051</v>
      </c>
      <c r="J3977" s="140">
        <v>5939309815601.9414</v>
      </c>
      <c r="K3977" s="140">
        <v>1429781274275.3008</v>
      </c>
      <c r="L3977" s="140">
        <v>114328064565.82912</v>
      </c>
      <c r="M3977" s="140">
        <v>493835822797.65564</v>
      </c>
      <c r="N3977" s="140">
        <v>0</v>
      </c>
      <c r="O3977" s="140">
        <v>0</v>
      </c>
      <c r="P3977" s="140">
        <v>369883788228.61572</v>
      </c>
      <c r="Q3977" s="140">
        <v>451733598683.20032</v>
      </c>
      <c r="R3977" s="140">
        <v>249576392806.77798</v>
      </c>
      <c r="S3977" s="140">
        <v>202157205876.42236</v>
      </c>
      <c r="T3977" s="140">
        <v>4509528541326.6396</v>
      </c>
      <c r="U3977" s="140">
        <v>4248948136527.5786</v>
      </c>
      <c r="V3977" s="140">
        <v>2635013687735.1416</v>
      </c>
      <c r="W3977" s="140">
        <v>1357512238693.6411</v>
      </c>
      <c r="X3977" s="140">
        <v>256422210098.79599</v>
      </c>
      <c r="Y3977" s="140">
        <v>260580404799.0614</v>
      </c>
      <c r="Z3977" s="140">
        <v>7465318328766.1738</v>
      </c>
      <c r="AA3977" s="140">
        <v>4198009483428.3647</v>
      </c>
      <c r="AB3977" s="140">
        <v>3509731432492.5723</v>
      </c>
      <c r="AC3977" s="140">
        <v>688278050935.79102</v>
      </c>
      <c r="AD3977" s="140">
        <v>3267308845337.8091</v>
      </c>
      <c r="AE3977" s="140">
        <v>2731622355645.1235</v>
      </c>
      <c r="AF3977" s="140">
        <v>535686489692.69281</v>
      </c>
      <c r="AG3977" s="140">
        <v>94307683696.591919</v>
      </c>
      <c r="AH3977" s="140">
        <v>142785349</v>
      </c>
      <c r="AI3977" s="44"/>
      <c r="AK3977" s="44"/>
      <c r="AL3977" s="4"/>
    </row>
    <row r="3978" spans="1:38" x14ac:dyDescent="0.35">
      <c r="A3978" s="140" t="s">
        <v>213</v>
      </c>
      <c r="B3978" s="140" t="s">
        <v>214</v>
      </c>
      <c r="C3978" s="140" t="s">
        <v>6</v>
      </c>
      <c r="D3978" s="140" t="s">
        <v>7</v>
      </c>
      <c r="E3978" s="140" t="s">
        <v>535</v>
      </c>
      <c r="F3978" s="140">
        <v>2010</v>
      </c>
      <c r="G3978" s="140" t="s">
        <v>3289</v>
      </c>
      <c r="H3978" s="140">
        <v>24048033886077.129</v>
      </c>
      <c r="I3978" s="140">
        <v>10715011859968.652</v>
      </c>
      <c r="J3978" s="140">
        <v>5997194660199.4189</v>
      </c>
      <c r="K3978" s="140">
        <v>1488792493325.7102</v>
      </c>
      <c r="L3978" s="140">
        <v>109928352839.55771</v>
      </c>
      <c r="M3978" s="140">
        <v>507698157240.43127</v>
      </c>
      <c r="N3978" s="140">
        <v>0</v>
      </c>
      <c r="O3978" s="140">
        <v>6012654911.9039631</v>
      </c>
      <c r="P3978" s="140">
        <v>395921091589.89288</v>
      </c>
      <c r="Q3978" s="140">
        <v>469232236743.92432</v>
      </c>
      <c r="R3978" s="140">
        <v>268005491383.84534</v>
      </c>
      <c r="S3978" s="140">
        <v>201226745360.07901</v>
      </c>
      <c r="T3978" s="140">
        <v>4508402166873.709</v>
      </c>
      <c r="U3978" s="140">
        <v>4206425327572.8433</v>
      </c>
      <c r="V3978" s="140">
        <v>2551120377412.1182</v>
      </c>
      <c r="W3978" s="140">
        <v>1383287696644.9988</v>
      </c>
      <c r="X3978" s="140">
        <v>272017253515.72595</v>
      </c>
      <c r="Y3978" s="140">
        <v>301976839300.86542</v>
      </c>
      <c r="Z3978" s="140">
        <v>7350384079408.3525</v>
      </c>
      <c r="AA3978" s="140">
        <v>4211523053599.834</v>
      </c>
      <c r="AB3978" s="140">
        <v>3634200982883.8604</v>
      </c>
      <c r="AC3978" s="140">
        <v>577322070715.97827</v>
      </c>
      <c r="AD3978" s="140">
        <v>3138861025808.519</v>
      </c>
      <c r="AE3978" s="140">
        <v>2708581118979.9229</v>
      </c>
      <c r="AF3978" s="140">
        <v>430279906828.60492</v>
      </c>
      <c r="AG3978" s="140">
        <v>-14556713499.292747</v>
      </c>
      <c r="AH3978" s="140">
        <v>142849468</v>
      </c>
      <c r="AI3978" s="44"/>
      <c r="AK3978" s="44"/>
      <c r="AL3978" s="4"/>
    </row>
    <row r="3979" spans="1:38" x14ac:dyDescent="0.35">
      <c r="A3979" s="140" t="s">
        <v>213</v>
      </c>
      <c r="B3979" s="140" t="s">
        <v>214</v>
      </c>
      <c r="C3979" s="140" t="s">
        <v>6</v>
      </c>
      <c r="D3979" s="140" t="s">
        <v>7</v>
      </c>
      <c r="E3979" s="140" t="s">
        <v>535</v>
      </c>
      <c r="F3979" s="140">
        <v>2011</v>
      </c>
      <c r="G3979" s="140" t="s">
        <v>3290</v>
      </c>
      <c r="H3979" s="140">
        <v>24660132325005.879</v>
      </c>
      <c r="I3979" s="140">
        <v>10793768984351.527</v>
      </c>
      <c r="J3979" s="140">
        <v>5926797118407.8047</v>
      </c>
      <c r="K3979" s="140">
        <v>1385999693701.4604</v>
      </c>
      <c r="L3979" s="140">
        <v>105060683249.70872</v>
      </c>
      <c r="M3979" s="140">
        <v>522292620437.88916</v>
      </c>
      <c r="N3979" s="140">
        <v>0</v>
      </c>
      <c r="O3979" s="140">
        <v>0</v>
      </c>
      <c r="P3979" s="140">
        <v>336870034845.36884</v>
      </c>
      <c r="Q3979" s="140">
        <v>421776355168.49365</v>
      </c>
      <c r="R3979" s="140">
        <v>222486930237.26846</v>
      </c>
      <c r="S3979" s="140">
        <v>199289424931.22519</v>
      </c>
      <c r="T3979" s="140">
        <v>4540797424706.3447</v>
      </c>
      <c r="U3979" s="140">
        <v>4222746109029.7856</v>
      </c>
      <c r="V3979" s="140">
        <v>2560813437124.2627</v>
      </c>
      <c r="W3979" s="140">
        <v>1366521267278.6218</v>
      </c>
      <c r="X3979" s="140">
        <v>295411404626.90076</v>
      </c>
      <c r="Y3979" s="140">
        <v>318051315676.55908</v>
      </c>
      <c r="Z3979" s="140">
        <v>7860052521189.2139</v>
      </c>
      <c r="AA3979" s="140">
        <v>4526741273258.2949</v>
      </c>
      <c r="AB3979" s="140">
        <v>3909097282989.2583</v>
      </c>
      <c r="AC3979" s="140">
        <v>617643990269.03455</v>
      </c>
      <c r="AD3979" s="140">
        <v>3333311247930.9194</v>
      </c>
      <c r="AE3979" s="140">
        <v>2878502913259.1167</v>
      </c>
      <c r="AF3979" s="140">
        <v>454808334671.79956</v>
      </c>
      <c r="AG3979" s="140">
        <v>79513701057.332291</v>
      </c>
      <c r="AH3979" s="140">
        <v>142960908</v>
      </c>
      <c r="AI3979" s="44"/>
      <c r="AK3979" s="44"/>
      <c r="AL3979" s="4"/>
    </row>
    <row r="3980" spans="1:38" x14ac:dyDescent="0.35">
      <c r="A3980" s="140" t="s">
        <v>213</v>
      </c>
      <c r="B3980" s="140" t="s">
        <v>214</v>
      </c>
      <c r="C3980" s="140" t="s">
        <v>6</v>
      </c>
      <c r="D3980" s="140" t="s">
        <v>7</v>
      </c>
      <c r="E3980" s="140" t="s">
        <v>535</v>
      </c>
      <c r="F3980" s="140">
        <v>2012</v>
      </c>
      <c r="G3980" s="140" t="s">
        <v>3291</v>
      </c>
      <c r="H3980" s="140">
        <v>25156571928420.02</v>
      </c>
      <c r="I3980" s="140">
        <v>10881503365339.264</v>
      </c>
      <c r="J3980" s="140">
        <v>5962422070727.8994</v>
      </c>
      <c r="K3980" s="140">
        <v>1390055417080.9492</v>
      </c>
      <c r="L3980" s="140">
        <v>96497073640.19606</v>
      </c>
      <c r="M3980" s="140">
        <v>536416465280.18878</v>
      </c>
      <c r="N3980" s="140">
        <v>0</v>
      </c>
      <c r="O3980" s="140">
        <v>0</v>
      </c>
      <c r="P3980" s="140">
        <v>338606268808.50671</v>
      </c>
      <c r="Q3980" s="140">
        <v>418535609352.05786</v>
      </c>
      <c r="R3980" s="140">
        <v>222337924552.7067</v>
      </c>
      <c r="S3980" s="140">
        <v>196197684799.3512</v>
      </c>
      <c r="T3980" s="140">
        <v>4572366653646.9502</v>
      </c>
      <c r="U3980" s="140">
        <v>4278335519702.8379</v>
      </c>
      <c r="V3980" s="140">
        <v>2577479908820.0215</v>
      </c>
      <c r="W3980" s="140">
        <v>1404210350180.2</v>
      </c>
      <c r="X3980" s="140">
        <v>296645260702.61639</v>
      </c>
      <c r="Y3980" s="140">
        <v>294031133944.11194</v>
      </c>
      <c r="Z3980" s="140">
        <v>8245045724075.9854</v>
      </c>
      <c r="AA3980" s="140">
        <v>4790366505175.6533</v>
      </c>
      <c r="AB3980" s="140">
        <v>4137362995491.4238</v>
      </c>
      <c r="AC3980" s="140">
        <v>653003509684.22595</v>
      </c>
      <c r="AD3980" s="140">
        <v>3454679218900.333</v>
      </c>
      <c r="AE3980" s="140">
        <v>2983751232004.6187</v>
      </c>
      <c r="AF3980" s="140">
        <v>470927986895.72528</v>
      </c>
      <c r="AG3980" s="140">
        <v>67600768276.865852</v>
      </c>
      <c r="AH3980" s="140">
        <v>143201721</v>
      </c>
      <c r="AI3980" s="44"/>
      <c r="AK3980" s="44"/>
      <c r="AL3980" s="4"/>
    </row>
    <row r="3981" spans="1:38" x14ac:dyDescent="0.35">
      <c r="A3981" s="140" t="s">
        <v>213</v>
      </c>
      <c r="B3981" s="140" t="s">
        <v>214</v>
      </c>
      <c r="C3981" s="140" t="s">
        <v>6</v>
      </c>
      <c r="D3981" s="140" t="s">
        <v>7</v>
      </c>
      <c r="E3981" s="140" t="s">
        <v>535</v>
      </c>
      <c r="F3981" s="140">
        <v>2013</v>
      </c>
      <c r="G3981" s="140" t="s">
        <v>3292</v>
      </c>
      <c r="H3981" s="140">
        <v>25451456910317.371</v>
      </c>
      <c r="I3981" s="140">
        <v>10963892467378.666</v>
      </c>
      <c r="J3981" s="140">
        <v>5638218390903.9785</v>
      </c>
      <c r="K3981" s="140">
        <v>1348611454855.6409</v>
      </c>
      <c r="L3981" s="140">
        <v>93472859028.281906</v>
      </c>
      <c r="M3981" s="140">
        <v>534455534888.14532</v>
      </c>
      <c r="N3981" s="140">
        <v>0</v>
      </c>
      <c r="O3981" s="140">
        <v>22025128983.945705</v>
      </c>
      <c r="P3981" s="140">
        <v>304714101477.21893</v>
      </c>
      <c r="Q3981" s="140">
        <v>393943830478.04907</v>
      </c>
      <c r="R3981" s="140">
        <v>203510052041.95367</v>
      </c>
      <c r="S3981" s="140">
        <v>190433778436.09537</v>
      </c>
      <c r="T3981" s="140">
        <v>4289606936048.3374</v>
      </c>
      <c r="U3981" s="140">
        <v>4015018908827.9692</v>
      </c>
      <c r="V3981" s="140">
        <v>2462867308238.5503</v>
      </c>
      <c r="W3981" s="140">
        <v>1343305138607.3972</v>
      </c>
      <c r="X3981" s="140">
        <v>208846461982.02206</v>
      </c>
      <c r="Y3981" s="140">
        <v>274588027220.36819</v>
      </c>
      <c r="Z3981" s="140">
        <v>8743007652684.4434</v>
      </c>
      <c r="AA3981" s="140">
        <v>5083214335648.5713</v>
      </c>
      <c r="AB3981" s="140">
        <v>4400056872015.8184</v>
      </c>
      <c r="AC3981" s="140">
        <v>683157463632.74426</v>
      </c>
      <c r="AD3981" s="140">
        <v>3659793317035.8882</v>
      </c>
      <c r="AE3981" s="140">
        <v>3167936205610.8711</v>
      </c>
      <c r="AF3981" s="140">
        <v>491857111425.00903</v>
      </c>
      <c r="AG3981" s="140">
        <v>106338399350.28836</v>
      </c>
      <c r="AH3981" s="140">
        <v>143506995</v>
      </c>
      <c r="AI3981" s="44"/>
      <c r="AK3981" s="44"/>
      <c r="AL3981" s="4"/>
    </row>
    <row r="3982" spans="1:38" x14ac:dyDescent="0.35">
      <c r="A3982" s="140" t="s">
        <v>213</v>
      </c>
      <c r="B3982" s="140" t="s">
        <v>214</v>
      </c>
      <c r="C3982" s="140" t="s">
        <v>6</v>
      </c>
      <c r="D3982" s="140" t="s">
        <v>7</v>
      </c>
      <c r="E3982" s="140" t="s">
        <v>535</v>
      </c>
      <c r="F3982" s="140">
        <v>2014</v>
      </c>
      <c r="G3982" s="140" t="s">
        <v>3293</v>
      </c>
      <c r="H3982" s="140">
        <v>25791718601238.215</v>
      </c>
      <c r="I3982" s="140">
        <v>11034318255721.195</v>
      </c>
      <c r="J3982" s="140">
        <v>5551351276478.0029</v>
      </c>
      <c r="K3982" s="140">
        <v>1313562862440.6538</v>
      </c>
      <c r="L3982" s="140">
        <v>92342056682.963409</v>
      </c>
      <c r="M3982" s="140">
        <v>538029306096.7063</v>
      </c>
      <c r="N3982" s="140">
        <v>0</v>
      </c>
      <c r="O3982" s="140">
        <v>0</v>
      </c>
      <c r="P3982" s="140">
        <v>296304577393.14966</v>
      </c>
      <c r="Q3982" s="140">
        <v>386886922267.83453</v>
      </c>
      <c r="R3982" s="140">
        <v>198642223755.0369</v>
      </c>
      <c r="S3982" s="140">
        <v>188244698512.79764</v>
      </c>
      <c r="T3982" s="140">
        <v>4237788414037.3491</v>
      </c>
      <c r="U3982" s="140">
        <v>3956317512188.481</v>
      </c>
      <c r="V3982" s="140">
        <v>2532735466337.7632</v>
      </c>
      <c r="W3982" s="140">
        <v>1247415262205.8062</v>
      </c>
      <c r="X3982" s="140">
        <v>176166783644.91177</v>
      </c>
      <c r="Y3982" s="140">
        <v>281470901848.86835</v>
      </c>
      <c r="Z3982" s="140">
        <v>8990570460725.2715</v>
      </c>
      <c r="AA3982" s="140">
        <v>5192557665971.7598</v>
      </c>
      <c r="AB3982" s="140">
        <v>4516463460717.9756</v>
      </c>
      <c r="AC3982" s="140">
        <v>676094205253.78162</v>
      </c>
      <c r="AD3982" s="140">
        <v>3798012794753.5269</v>
      </c>
      <c r="AE3982" s="140">
        <v>3303494561698.5103</v>
      </c>
      <c r="AF3982" s="140">
        <v>494518233055.00494</v>
      </c>
      <c r="AG3982" s="140">
        <v>215478608313.74564</v>
      </c>
      <c r="AH3982" s="140">
        <v>143819666</v>
      </c>
      <c r="AI3982" s="44"/>
      <c r="AK3982" s="44"/>
      <c r="AL3982" s="4"/>
    </row>
    <row r="3983" spans="1:38" x14ac:dyDescent="0.35">
      <c r="A3983" s="140" t="s">
        <v>213</v>
      </c>
      <c r="B3983" s="140" t="s">
        <v>214</v>
      </c>
      <c r="C3983" s="140" t="s">
        <v>6</v>
      </c>
      <c r="D3983" s="140" t="s">
        <v>7</v>
      </c>
      <c r="E3983" s="140" t="s">
        <v>535</v>
      </c>
      <c r="F3983" s="140">
        <v>2015</v>
      </c>
      <c r="G3983" s="140" t="s">
        <v>3294</v>
      </c>
      <c r="H3983" s="140">
        <v>25010231976751.512</v>
      </c>
      <c r="I3983" s="140">
        <v>11054177540648.396</v>
      </c>
      <c r="J3983" s="140">
        <v>5316476801777.8467</v>
      </c>
      <c r="K3983" s="140">
        <v>1351508290625.5244</v>
      </c>
      <c r="L3983" s="140">
        <v>95620689500.578522</v>
      </c>
      <c r="M3983" s="140">
        <v>536148091496.70825</v>
      </c>
      <c r="N3983" s="140">
        <v>0</v>
      </c>
      <c r="O3983" s="140">
        <v>5974821618.9632263</v>
      </c>
      <c r="P3983" s="140">
        <v>304193244224.86163</v>
      </c>
      <c r="Q3983" s="140">
        <v>409571443784.41284</v>
      </c>
      <c r="R3983" s="140">
        <v>219796358498.90967</v>
      </c>
      <c r="S3983" s="140">
        <v>189775085285.5032</v>
      </c>
      <c r="T3983" s="140">
        <v>3964968511152.3232</v>
      </c>
      <c r="U3983" s="140">
        <v>3710823540746.5713</v>
      </c>
      <c r="V3983" s="140">
        <v>2340982786329.25</v>
      </c>
      <c r="W3983" s="140">
        <v>1228390211995.3892</v>
      </c>
      <c r="X3983" s="140">
        <v>141450542421.93207</v>
      </c>
      <c r="Y3983" s="140">
        <v>254144970405.75177</v>
      </c>
      <c r="Z3983" s="140">
        <v>8292438664504.3252</v>
      </c>
      <c r="AA3983" s="140">
        <v>4774049418154.1533</v>
      </c>
      <c r="AB3983" s="140">
        <v>4158122077594.8179</v>
      </c>
      <c r="AC3983" s="140">
        <v>615927340559.33875</v>
      </c>
      <c r="AD3983" s="140">
        <v>3518389246350.1714</v>
      </c>
      <c r="AE3983" s="140">
        <v>3064461785248.4111</v>
      </c>
      <c r="AF3983" s="140">
        <v>453927461101.75684</v>
      </c>
      <c r="AG3983" s="140">
        <v>347138969820.94019</v>
      </c>
      <c r="AH3983" s="140">
        <v>144096870</v>
      </c>
      <c r="AI3983" s="44"/>
      <c r="AK3983" s="44"/>
      <c r="AL3983" s="4"/>
    </row>
    <row r="3984" spans="1:38" x14ac:dyDescent="0.35">
      <c r="A3984" s="140" t="s">
        <v>213</v>
      </c>
      <c r="B3984" s="140" t="s">
        <v>214</v>
      </c>
      <c r="C3984" s="140" t="s">
        <v>6</v>
      </c>
      <c r="D3984" s="140" t="s">
        <v>7</v>
      </c>
      <c r="E3984" s="140" t="s">
        <v>535</v>
      </c>
      <c r="F3984" s="140">
        <v>2016</v>
      </c>
      <c r="G3984" s="140" t="s">
        <v>3295</v>
      </c>
      <c r="H3984" s="140">
        <v>24659523332783.992</v>
      </c>
      <c r="I3984" s="140">
        <v>11078141313809.443</v>
      </c>
      <c r="J3984" s="140">
        <v>4795140557703.7881</v>
      </c>
      <c r="K3984" s="140">
        <v>1354968492720.7278</v>
      </c>
      <c r="L3984" s="140">
        <v>104191779325.17683</v>
      </c>
      <c r="M3984" s="140">
        <v>537054181801.61414</v>
      </c>
      <c r="N3984" s="140">
        <v>0</v>
      </c>
      <c r="O3984" s="140">
        <v>5190730539.7470551</v>
      </c>
      <c r="P3984" s="140">
        <v>288294136831.81146</v>
      </c>
      <c r="Q3984" s="140">
        <v>420237664222.37823</v>
      </c>
      <c r="R3984" s="140">
        <v>225881719062.64612</v>
      </c>
      <c r="S3984" s="140">
        <v>194355945159.73212</v>
      </c>
      <c r="T3984" s="140">
        <v>3440172064983.0601</v>
      </c>
      <c r="U3984" s="140">
        <v>3253192383636.813</v>
      </c>
      <c r="V3984" s="140">
        <v>2060487813556.8569</v>
      </c>
      <c r="W3984" s="140">
        <v>1081872674287.1915</v>
      </c>
      <c r="X3984" s="140">
        <v>110831895792.76469</v>
      </c>
      <c r="Y3984" s="140">
        <v>186979681346.24725</v>
      </c>
      <c r="Z3984" s="140">
        <v>8578655914814.999</v>
      </c>
      <c r="AA3984" s="140">
        <v>5126191498749.5264</v>
      </c>
      <c r="AB3984" s="140">
        <v>4464832300200.7441</v>
      </c>
      <c r="AC3984" s="140">
        <v>661359198548.77515</v>
      </c>
      <c r="AD3984" s="140">
        <v>3452464416065.4717</v>
      </c>
      <c r="AE3984" s="140">
        <v>3007042293270.3696</v>
      </c>
      <c r="AF3984" s="140">
        <v>445422122795.10382</v>
      </c>
      <c r="AG3984" s="140">
        <v>207585546455.7677</v>
      </c>
      <c r="AH3984" s="140">
        <v>144342396</v>
      </c>
      <c r="AI3984" s="44"/>
      <c r="AK3984" s="44"/>
      <c r="AL3984" s="4"/>
    </row>
    <row r="3985" spans="1:38" x14ac:dyDescent="0.35">
      <c r="A3985" s="140" t="s">
        <v>213</v>
      </c>
      <c r="B3985" s="140" t="s">
        <v>214</v>
      </c>
      <c r="C3985" s="140" t="s">
        <v>6</v>
      </c>
      <c r="D3985" s="140" t="s">
        <v>7</v>
      </c>
      <c r="E3985" s="140" t="s">
        <v>535</v>
      </c>
      <c r="F3985" s="140">
        <v>2017</v>
      </c>
      <c r="G3985" s="140" t="s">
        <v>3296</v>
      </c>
      <c r="H3985" s="140">
        <v>24685765019540.242</v>
      </c>
      <c r="I3985" s="140">
        <v>11120368898330.096</v>
      </c>
      <c r="J3985" s="140">
        <v>4598405463837.9326</v>
      </c>
      <c r="K3985" s="140">
        <v>1390432040199.2339</v>
      </c>
      <c r="L3985" s="140">
        <v>111509526289.92741</v>
      </c>
      <c r="M3985" s="140">
        <v>538593761626.11865</v>
      </c>
      <c r="N3985" s="140">
        <v>0</v>
      </c>
      <c r="O3985" s="140">
        <v>2669792930.0650973</v>
      </c>
      <c r="P3985" s="140">
        <v>301683413752.12097</v>
      </c>
      <c r="Q3985" s="140">
        <v>435975545601.00171</v>
      </c>
      <c r="R3985" s="140">
        <v>235513695338.18381</v>
      </c>
      <c r="S3985" s="140">
        <v>200461850262.81793</v>
      </c>
      <c r="T3985" s="140">
        <v>3207973423638.6992</v>
      </c>
      <c r="U3985" s="140">
        <v>2995229170034.7461</v>
      </c>
      <c r="V3985" s="140">
        <v>1872488685168.1106</v>
      </c>
      <c r="W3985" s="140">
        <v>1006871492065.7954</v>
      </c>
      <c r="X3985" s="140">
        <v>115868992800.83978</v>
      </c>
      <c r="Y3985" s="140">
        <v>212744253603.95291</v>
      </c>
      <c r="Z3985" s="140">
        <v>8748803400077.3623</v>
      </c>
      <c r="AA3985" s="140">
        <v>5237529673712.2939</v>
      </c>
      <c r="AB3985" s="140">
        <v>4561806102279.8301</v>
      </c>
      <c r="AC3985" s="140">
        <v>675723571432.47107</v>
      </c>
      <c r="AD3985" s="140">
        <v>3511273726365.0522</v>
      </c>
      <c r="AE3985" s="140">
        <v>3058264279074.4834</v>
      </c>
      <c r="AF3985" s="140">
        <v>453009447290.57483</v>
      </c>
      <c r="AG3985" s="140">
        <v>218187257294.85608</v>
      </c>
      <c r="AH3985" s="140">
        <v>144496740</v>
      </c>
      <c r="AI3985" s="44"/>
      <c r="AK3985" s="44"/>
      <c r="AL3985" s="4"/>
    </row>
    <row r="3986" spans="1:38" x14ac:dyDescent="0.35">
      <c r="A3986" s="140" t="s">
        <v>213</v>
      </c>
      <c r="B3986" s="140" t="s">
        <v>214</v>
      </c>
      <c r="C3986" s="140" t="s">
        <v>6</v>
      </c>
      <c r="D3986" s="140" t="s">
        <v>7</v>
      </c>
      <c r="E3986" s="140" t="s">
        <v>535</v>
      </c>
      <c r="F3986" s="140">
        <v>2018</v>
      </c>
      <c r="G3986" s="140" t="s">
        <v>3297</v>
      </c>
      <c r="H3986" s="140">
        <v>25051600688924.57</v>
      </c>
      <c r="I3986" s="140">
        <v>11204144439591.271</v>
      </c>
      <c r="J3986" s="140">
        <v>4732371778907.5342</v>
      </c>
      <c r="K3986" s="140">
        <v>1438456860879.9312</v>
      </c>
      <c r="L3986" s="140">
        <v>118688450336.07916</v>
      </c>
      <c r="M3986" s="140">
        <v>543077622080.99963</v>
      </c>
      <c r="N3986" s="140">
        <v>0</v>
      </c>
      <c r="O3986" s="140">
        <v>2813506638.1948032</v>
      </c>
      <c r="P3986" s="140">
        <v>322349099448.87305</v>
      </c>
      <c r="Q3986" s="140">
        <v>451528182375.78455</v>
      </c>
      <c r="R3986" s="140">
        <v>250908726415.93082</v>
      </c>
      <c r="S3986" s="140">
        <v>200619455959.8537</v>
      </c>
      <c r="T3986" s="140">
        <v>3293914918027.6035</v>
      </c>
      <c r="U3986" s="140">
        <v>3089712155085.3232</v>
      </c>
      <c r="V3986" s="140">
        <v>1920377111362.8667</v>
      </c>
      <c r="W3986" s="140">
        <v>1023655228470.1731</v>
      </c>
      <c r="X3986" s="140">
        <v>145679815252.28302</v>
      </c>
      <c r="Y3986" s="140">
        <v>204202762942.28009</v>
      </c>
      <c r="Z3986" s="140">
        <v>8824830480425.7637</v>
      </c>
      <c r="AA3986" s="140">
        <v>5282726847493.2734</v>
      </c>
      <c r="AB3986" s="140">
        <v>4601172130923.958</v>
      </c>
      <c r="AC3986" s="140">
        <v>681554716569.31311</v>
      </c>
      <c r="AD3986" s="140">
        <v>3542103632932.4917</v>
      </c>
      <c r="AE3986" s="140">
        <v>3085116643580.9712</v>
      </c>
      <c r="AF3986" s="140">
        <v>456986989351.52722</v>
      </c>
      <c r="AG3986" s="140">
        <v>290253990000</v>
      </c>
      <c r="AH3986" s="140">
        <v>144477860</v>
      </c>
      <c r="AI3986" s="44"/>
      <c r="AK3986" s="44"/>
      <c r="AL3986" s="4"/>
    </row>
    <row r="3987" spans="1:38" x14ac:dyDescent="0.35">
      <c r="A3987" s="140" t="s">
        <v>215</v>
      </c>
      <c r="B3987" s="140" t="s">
        <v>216</v>
      </c>
      <c r="C3987" s="140" t="s">
        <v>2</v>
      </c>
      <c r="D3987" s="140" t="s">
        <v>10</v>
      </c>
      <c r="E3987" s="140" t="s">
        <v>535</v>
      </c>
      <c r="F3987" s="140">
        <v>1995</v>
      </c>
      <c r="G3987" s="140" t="s">
        <v>3298</v>
      </c>
      <c r="H3987" s="140">
        <v>32900619366.306995</v>
      </c>
      <c r="I3987" s="140">
        <v>3099158566.942533</v>
      </c>
      <c r="J3987" s="140">
        <v>17529559888.351437</v>
      </c>
      <c r="K3987" s="140">
        <v>17507387747.788578</v>
      </c>
      <c r="L3987" s="140">
        <v>1166052785.0550451</v>
      </c>
      <c r="M3987" s="140">
        <v>500913206.67990547</v>
      </c>
      <c r="N3987" s="140">
        <v>0</v>
      </c>
      <c r="O3987" s="140">
        <v>0</v>
      </c>
      <c r="P3987" s="140">
        <v>507295127.25382304</v>
      </c>
      <c r="Q3987" s="140">
        <v>15333126628.799807</v>
      </c>
      <c r="R3987" s="140">
        <v>14056706842.733833</v>
      </c>
      <c r="S3987" s="140">
        <v>1276419786.0659738</v>
      </c>
      <c r="T3987" s="140">
        <v>22172140.562858034</v>
      </c>
      <c r="U3987" s="140">
        <v>0</v>
      </c>
      <c r="V3987" s="140">
        <v>0</v>
      </c>
      <c r="W3987" s="140">
        <v>0</v>
      </c>
      <c r="X3987" s="140">
        <v>0</v>
      </c>
      <c r="Y3987" s="140">
        <v>22172140.562858034</v>
      </c>
      <c r="Z3987" s="140">
        <v>13267258122.728573</v>
      </c>
      <c r="AA3987" s="140">
        <v>8549977425.4333439</v>
      </c>
      <c r="AB3987" s="140">
        <v>2939950804.3066621</v>
      </c>
      <c r="AC3987" s="140">
        <v>5610026621.1266651</v>
      </c>
      <c r="AD3987" s="140">
        <v>4717280697.2952271</v>
      </c>
      <c r="AE3987" s="140">
        <v>1622059625.4323466</v>
      </c>
      <c r="AF3987" s="140">
        <v>3095221071.8628759</v>
      </c>
      <c r="AG3987" s="140">
        <v>-995357211.71554792</v>
      </c>
      <c r="AH3987" s="140">
        <v>5836495</v>
      </c>
      <c r="AI3987" s="44"/>
      <c r="AK3987" s="44"/>
      <c r="AL3987" s="4"/>
    </row>
    <row r="3988" spans="1:38" x14ac:dyDescent="0.35">
      <c r="A3988" s="140" t="s">
        <v>215</v>
      </c>
      <c r="B3988" s="140" t="s">
        <v>216</v>
      </c>
      <c r="C3988" s="140" t="s">
        <v>2</v>
      </c>
      <c r="D3988" s="140" t="s">
        <v>10</v>
      </c>
      <c r="E3988" s="140" t="s">
        <v>535</v>
      </c>
      <c r="F3988" s="140">
        <v>1996</v>
      </c>
      <c r="G3988" s="140" t="s">
        <v>3299</v>
      </c>
      <c r="H3988" s="140">
        <v>33517889460.276455</v>
      </c>
      <c r="I3988" s="140">
        <v>3127733480.5864105</v>
      </c>
      <c r="J3988" s="140">
        <v>16589391294.07268</v>
      </c>
      <c r="K3988" s="140">
        <v>16589095648.664078</v>
      </c>
      <c r="L3988" s="140">
        <v>1123766276.3845289</v>
      </c>
      <c r="M3988" s="140">
        <v>506133732.13718909</v>
      </c>
      <c r="N3988" s="140">
        <v>0</v>
      </c>
      <c r="O3988" s="140">
        <v>0</v>
      </c>
      <c r="P3988" s="140">
        <v>520312737.9372471</v>
      </c>
      <c r="Q3988" s="140">
        <v>14438882902.205112</v>
      </c>
      <c r="R3988" s="140">
        <v>13129709133.39624</v>
      </c>
      <c r="S3988" s="140">
        <v>1309173768.8088727</v>
      </c>
      <c r="T3988" s="140">
        <v>295645.40860133187</v>
      </c>
      <c r="U3988" s="140">
        <v>0</v>
      </c>
      <c r="V3988" s="140">
        <v>0</v>
      </c>
      <c r="W3988" s="140">
        <v>0</v>
      </c>
      <c r="X3988" s="140">
        <v>0</v>
      </c>
      <c r="Y3988" s="140">
        <v>295645.40860133187</v>
      </c>
      <c r="Z3988" s="140">
        <v>14847328668.741043</v>
      </c>
      <c r="AA3988" s="140">
        <v>9619123489.7522793</v>
      </c>
      <c r="AB3988" s="140">
        <v>3307581813.7600594</v>
      </c>
      <c r="AC3988" s="140">
        <v>6311541675.9922199</v>
      </c>
      <c r="AD3988" s="140">
        <v>5228205178.9887629</v>
      </c>
      <c r="AE3988" s="140">
        <v>1797743462.4944973</v>
      </c>
      <c r="AF3988" s="140">
        <v>3430461716.4942765</v>
      </c>
      <c r="AG3988" s="140">
        <v>-1046563983.1236768</v>
      </c>
      <c r="AH3988" s="140">
        <v>6013107</v>
      </c>
      <c r="AI3988" s="44"/>
      <c r="AK3988" s="44"/>
      <c r="AL3988" s="4"/>
    </row>
    <row r="3989" spans="1:38" x14ac:dyDescent="0.35">
      <c r="A3989" s="140" t="s">
        <v>215</v>
      </c>
      <c r="B3989" s="140" t="s">
        <v>216</v>
      </c>
      <c r="C3989" s="140" t="s">
        <v>2</v>
      </c>
      <c r="D3989" s="140" t="s">
        <v>10</v>
      </c>
      <c r="E3989" s="140" t="s">
        <v>535</v>
      </c>
      <c r="F3989" s="140">
        <v>1997</v>
      </c>
      <c r="G3989" s="140" t="s">
        <v>3300</v>
      </c>
      <c r="H3989" s="140">
        <v>34824968116.011528</v>
      </c>
      <c r="I3989" s="140">
        <v>3186886273.9780054</v>
      </c>
      <c r="J3989" s="140">
        <v>15345933013.176552</v>
      </c>
      <c r="K3989" s="140">
        <v>15345666264.193211</v>
      </c>
      <c r="L3989" s="140">
        <v>907581527.2096529</v>
      </c>
      <c r="M3989" s="140">
        <v>519946503.98840588</v>
      </c>
      <c r="N3989" s="140">
        <v>0</v>
      </c>
      <c r="O3989" s="140">
        <v>0</v>
      </c>
      <c r="P3989" s="140">
        <v>536513066.05430341</v>
      </c>
      <c r="Q3989" s="140">
        <v>13381625166.940849</v>
      </c>
      <c r="R3989" s="140">
        <v>12031689288.980028</v>
      </c>
      <c r="S3989" s="140">
        <v>1349935877.9608207</v>
      </c>
      <c r="T3989" s="140">
        <v>266748.98334214528</v>
      </c>
      <c r="U3989" s="140">
        <v>0</v>
      </c>
      <c r="V3989" s="140">
        <v>0</v>
      </c>
      <c r="W3989" s="140">
        <v>0</v>
      </c>
      <c r="X3989" s="140">
        <v>0</v>
      </c>
      <c r="Y3989" s="140">
        <v>266748.98334214528</v>
      </c>
      <c r="Z3989" s="140">
        <v>17230386915.409878</v>
      </c>
      <c r="AA3989" s="140">
        <v>11117325443.405312</v>
      </c>
      <c r="AB3989" s="140">
        <v>3822745751.5680976</v>
      </c>
      <c r="AC3989" s="140">
        <v>7294579691.8372145</v>
      </c>
      <c r="AD3989" s="140">
        <v>6113061472.0045624</v>
      </c>
      <c r="AE3989" s="140">
        <v>2102005548.9193451</v>
      </c>
      <c r="AF3989" s="140">
        <v>4011055923.0852389</v>
      </c>
      <c r="AG3989" s="140">
        <v>-938238086.55291474</v>
      </c>
      <c r="AH3989" s="140">
        <v>6419901</v>
      </c>
      <c r="AI3989" s="44"/>
      <c r="AK3989" s="44"/>
      <c r="AL3989" s="4"/>
    </row>
    <row r="3990" spans="1:38" x14ac:dyDescent="0.35">
      <c r="A3990" s="140" t="s">
        <v>215</v>
      </c>
      <c r="B3990" s="140" t="s">
        <v>216</v>
      </c>
      <c r="C3990" s="140" t="s">
        <v>2</v>
      </c>
      <c r="D3990" s="140" t="s">
        <v>10</v>
      </c>
      <c r="E3990" s="140" t="s">
        <v>535</v>
      </c>
      <c r="F3990" s="140">
        <v>1998</v>
      </c>
      <c r="G3990" s="140" t="s">
        <v>3301</v>
      </c>
      <c r="H3990" s="140">
        <v>37548440615.741043</v>
      </c>
      <c r="I3990" s="140">
        <v>3269694769.2837801</v>
      </c>
      <c r="J3990" s="140">
        <v>15951408055.050589</v>
      </c>
      <c r="K3990" s="140">
        <v>15951140728.409159</v>
      </c>
      <c r="L3990" s="140">
        <v>944657530.71564078</v>
      </c>
      <c r="M3990" s="140">
        <v>524964784.14705205</v>
      </c>
      <c r="N3990" s="140">
        <v>0</v>
      </c>
      <c r="O3990" s="140">
        <v>0</v>
      </c>
      <c r="P3990" s="140">
        <v>582587786.20199144</v>
      </c>
      <c r="Q3990" s="140">
        <v>13898930627.344473</v>
      </c>
      <c r="R3990" s="140">
        <v>12433064827.579903</v>
      </c>
      <c r="S3990" s="140">
        <v>1465865799.7645695</v>
      </c>
      <c r="T3990" s="140">
        <v>267326.6414302807</v>
      </c>
      <c r="U3990" s="140">
        <v>0</v>
      </c>
      <c r="V3990" s="140">
        <v>0</v>
      </c>
      <c r="W3990" s="140">
        <v>0</v>
      </c>
      <c r="X3990" s="140">
        <v>0</v>
      </c>
      <c r="Y3990" s="140">
        <v>267326.6414302807</v>
      </c>
      <c r="Z3990" s="140">
        <v>19412437289.97504</v>
      </c>
      <c r="AA3990" s="140">
        <v>12601637558.573271</v>
      </c>
      <c r="AB3990" s="140">
        <v>4333133601.698472</v>
      </c>
      <c r="AC3990" s="140">
        <v>8268503956.8747988</v>
      </c>
      <c r="AD3990" s="140">
        <v>6810799731.4017677</v>
      </c>
      <c r="AE3990" s="140">
        <v>2341926200.7339582</v>
      </c>
      <c r="AF3990" s="140">
        <v>4468873530.6678085</v>
      </c>
      <c r="AG3990" s="140">
        <v>-1085099498.5683711</v>
      </c>
      <c r="AH3990" s="140">
        <v>6962802</v>
      </c>
      <c r="AI3990" s="44"/>
      <c r="AK3990" s="44"/>
      <c r="AL3990" s="4"/>
    </row>
    <row r="3991" spans="1:38" x14ac:dyDescent="0.35">
      <c r="A3991" s="140" t="s">
        <v>215</v>
      </c>
      <c r="B3991" s="140" t="s">
        <v>216</v>
      </c>
      <c r="C3991" s="140" t="s">
        <v>2</v>
      </c>
      <c r="D3991" s="140" t="s">
        <v>10</v>
      </c>
      <c r="E3991" s="140" t="s">
        <v>535</v>
      </c>
      <c r="F3991" s="140">
        <v>1999</v>
      </c>
      <c r="G3991" s="140" t="s">
        <v>3302</v>
      </c>
      <c r="H3991" s="140">
        <v>38839994637.17614</v>
      </c>
      <c r="I3991" s="140">
        <v>3398152475.7840905</v>
      </c>
      <c r="J3991" s="140">
        <v>15676292599.451475</v>
      </c>
      <c r="K3991" s="140">
        <v>15675978348.96562</v>
      </c>
      <c r="L3991" s="140">
        <v>833353809.72779095</v>
      </c>
      <c r="M3991" s="140">
        <v>531970593.70087141</v>
      </c>
      <c r="N3991" s="140">
        <v>0</v>
      </c>
      <c r="O3991" s="140">
        <v>0</v>
      </c>
      <c r="P3991" s="140">
        <v>606332395.44949841</v>
      </c>
      <c r="Q3991" s="140">
        <v>13704321550.08746</v>
      </c>
      <c r="R3991" s="140">
        <v>12178711259.537033</v>
      </c>
      <c r="S3991" s="140">
        <v>1525610290.5504267</v>
      </c>
      <c r="T3991" s="140">
        <v>314250.4858555689</v>
      </c>
      <c r="U3991" s="140">
        <v>0</v>
      </c>
      <c r="V3991" s="140">
        <v>0</v>
      </c>
      <c r="W3991" s="140">
        <v>0</v>
      </c>
      <c r="X3991" s="140">
        <v>0</v>
      </c>
      <c r="Y3991" s="140">
        <v>314250.4858555689</v>
      </c>
      <c r="Z3991" s="140">
        <v>21053683163.558491</v>
      </c>
      <c r="AA3991" s="140">
        <v>13730811331.693439</v>
      </c>
      <c r="AB3991" s="140">
        <v>4721405427.1434765</v>
      </c>
      <c r="AC3991" s="140">
        <v>9009405904.549963</v>
      </c>
      <c r="AD3991" s="140">
        <v>7322871831.8650513</v>
      </c>
      <c r="AE3991" s="140">
        <v>2518004652.0222502</v>
      </c>
      <c r="AF3991" s="140">
        <v>4804867179.8428011</v>
      </c>
      <c r="AG3991" s="140">
        <v>-1288133601.6179211</v>
      </c>
      <c r="AH3991" s="140">
        <v>7501234</v>
      </c>
      <c r="AI3991" s="44"/>
      <c r="AK3991" s="44"/>
      <c r="AL3991" s="4"/>
    </row>
    <row r="3992" spans="1:38" x14ac:dyDescent="0.35">
      <c r="A3992" s="140" t="s">
        <v>215</v>
      </c>
      <c r="B3992" s="140" t="s">
        <v>216</v>
      </c>
      <c r="C3992" s="140" t="s">
        <v>2</v>
      </c>
      <c r="D3992" s="140" t="s">
        <v>10</v>
      </c>
      <c r="E3992" s="140" t="s">
        <v>535</v>
      </c>
      <c r="F3992" s="140">
        <v>2000</v>
      </c>
      <c r="G3992" s="140" t="s">
        <v>3303</v>
      </c>
      <c r="H3992" s="140">
        <v>42222927880.766953</v>
      </c>
      <c r="I3992" s="140">
        <v>3579879359.5578384</v>
      </c>
      <c r="J3992" s="140">
        <v>16330373593.100178</v>
      </c>
      <c r="K3992" s="140">
        <v>16330097979.912384</v>
      </c>
      <c r="L3992" s="140">
        <v>1046085628.6506579</v>
      </c>
      <c r="M3992" s="140">
        <v>544740058.5626893</v>
      </c>
      <c r="N3992" s="140">
        <v>0</v>
      </c>
      <c r="O3992" s="140">
        <v>0</v>
      </c>
      <c r="P3992" s="140">
        <v>632348730.318892</v>
      </c>
      <c r="Q3992" s="140">
        <v>14106923562.380146</v>
      </c>
      <c r="R3992" s="140">
        <v>12588837723.309771</v>
      </c>
      <c r="S3992" s="140">
        <v>1518085839.0703754</v>
      </c>
      <c r="T3992" s="140">
        <v>275613.18779388926</v>
      </c>
      <c r="U3992" s="140">
        <v>0</v>
      </c>
      <c r="V3992" s="140">
        <v>0</v>
      </c>
      <c r="W3992" s="140">
        <v>0</v>
      </c>
      <c r="X3992" s="140">
        <v>0</v>
      </c>
      <c r="Y3992" s="140">
        <v>275613.18779388926</v>
      </c>
      <c r="Z3992" s="140">
        <v>23748824676.982433</v>
      </c>
      <c r="AA3992" s="140">
        <v>15511584158.523281</v>
      </c>
      <c r="AB3992" s="140">
        <v>5333732716.9152966</v>
      </c>
      <c r="AC3992" s="140">
        <v>10177851441.607958</v>
      </c>
      <c r="AD3992" s="140">
        <v>8237240518.459178</v>
      </c>
      <c r="AE3992" s="140">
        <v>2832414716.7305589</v>
      </c>
      <c r="AF3992" s="140">
        <v>5404825801.7286196</v>
      </c>
      <c r="AG3992" s="140">
        <v>-1436149748.8735018</v>
      </c>
      <c r="AH3992" s="140">
        <v>7933681</v>
      </c>
      <c r="AI3992" s="44"/>
      <c r="AK3992" s="44"/>
      <c r="AL3992" s="4"/>
    </row>
    <row r="3993" spans="1:38" x14ac:dyDescent="0.35">
      <c r="A3993" s="140" t="s">
        <v>215</v>
      </c>
      <c r="B3993" s="140" t="s">
        <v>216</v>
      </c>
      <c r="C3993" s="140" t="s">
        <v>2</v>
      </c>
      <c r="D3993" s="140" t="s">
        <v>10</v>
      </c>
      <c r="E3993" s="140" t="s">
        <v>535</v>
      </c>
      <c r="F3993" s="140">
        <v>2001</v>
      </c>
      <c r="G3993" s="140" t="s">
        <v>3304</v>
      </c>
      <c r="H3993" s="140">
        <v>45580909397.552773</v>
      </c>
      <c r="I3993" s="140">
        <v>3754832822.946599</v>
      </c>
      <c r="J3993" s="140">
        <v>17737743506.588657</v>
      </c>
      <c r="K3993" s="140">
        <v>17737350646.825085</v>
      </c>
      <c r="L3993" s="140">
        <v>1147508695.7515173</v>
      </c>
      <c r="M3993" s="140">
        <v>558267981.65625072</v>
      </c>
      <c r="N3993" s="140">
        <v>0</v>
      </c>
      <c r="O3993" s="140">
        <v>0</v>
      </c>
      <c r="P3993" s="140">
        <v>747812270.80908978</v>
      </c>
      <c r="Q3993" s="140">
        <v>15283761698.608227</v>
      </c>
      <c r="R3993" s="140">
        <v>13600953935.889355</v>
      </c>
      <c r="S3993" s="140">
        <v>1682807762.7188716</v>
      </c>
      <c r="T3993" s="140">
        <v>392859.76357318292</v>
      </c>
      <c r="U3993" s="140">
        <v>0</v>
      </c>
      <c r="V3993" s="140">
        <v>0</v>
      </c>
      <c r="W3993" s="140">
        <v>0</v>
      </c>
      <c r="X3993" s="140">
        <v>0</v>
      </c>
      <c r="Y3993" s="140">
        <v>392859.76357318292</v>
      </c>
      <c r="Z3993" s="140">
        <v>25654482415.214077</v>
      </c>
      <c r="AA3993" s="140">
        <v>16754529283.066473</v>
      </c>
      <c r="AB3993" s="140">
        <v>5761125368.0046148</v>
      </c>
      <c r="AC3993" s="140">
        <v>10993403915.061859</v>
      </c>
      <c r="AD3993" s="140">
        <v>8899953132.147604</v>
      </c>
      <c r="AE3993" s="140">
        <v>3060291632.0358434</v>
      </c>
      <c r="AF3993" s="140">
        <v>5839661500.1117592</v>
      </c>
      <c r="AG3993" s="140">
        <v>-1566149347.1965578</v>
      </c>
      <c r="AH3993" s="140">
        <v>8231156</v>
      </c>
      <c r="AI3993" s="44"/>
      <c r="AK3993" s="44"/>
      <c r="AL3993" s="4"/>
    </row>
    <row r="3994" spans="1:38" x14ac:dyDescent="0.35">
      <c r="A3994" s="140" t="s">
        <v>215</v>
      </c>
      <c r="B3994" s="140" t="s">
        <v>216</v>
      </c>
      <c r="C3994" s="140" t="s">
        <v>2</v>
      </c>
      <c r="D3994" s="140" t="s">
        <v>10</v>
      </c>
      <c r="E3994" s="140" t="s">
        <v>535</v>
      </c>
      <c r="F3994" s="140">
        <v>2002</v>
      </c>
      <c r="G3994" s="140" t="s">
        <v>3305</v>
      </c>
      <c r="H3994" s="140">
        <v>49577263016.410637</v>
      </c>
      <c r="I3994" s="140">
        <v>3945769553.7633343</v>
      </c>
      <c r="J3994" s="140">
        <v>18484048044.220997</v>
      </c>
      <c r="K3994" s="140">
        <v>18483973783.087875</v>
      </c>
      <c r="L3994" s="140">
        <v>1321130024.5999818</v>
      </c>
      <c r="M3994" s="140">
        <v>572358224.04467571</v>
      </c>
      <c r="N3994" s="140">
        <v>0</v>
      </c>
      <c r="O3994" s="140">
        <v>0</v>
      </c>
      <c r="P3994" s="140">
        <v>860369557.26624143</v>
      </c>
      <c r="Q3994" s="140">
        <v>15730115977.176977</v>
      </c>
      <c r="R3994" s="140">
        <v>13902414135.829409</v>
      </c>
      <c r="S3994" s="140">
        <v>1827701841.3475692</v>
      </c>
      <c r="T3994" s="140">
        <v>74261.133120638202</v>
      </c>
      <c r="U3994" s="140">
        <v>0</v>
      </c>
      <c r="V3994" s="140">
        <v>0</v>
      </c>
      <c r="W3994" s="140">
        <v>0</v>
      </c>
      <c r="X3994" s="140">
        <v>0</v>
      </c>
      <c r="Y3994" s="140">
        <v>74261.133120638202</v>
      </c>
      <c r="Z3994" s="140">
        <v>29142484861.487812</v>
      </c>
      <c r="AA3994" s="140">
        <v>19087052896.58279</v>
      </c>
      <c r="AB3994" s="140">
        <v>6563174815.9040833</v>
      </c>
      <c r="AC3994" s="140">
        <v>12523878080.678738</v>
      </c>
      <c r="AD3994" s="140">
        <v>10055431964.904993</v>
      </c>
      <c r="AE3994" s="140">
        <v>3457608578.5834928</v>
      </c>
      <c r="AF3994" s="140">
        <v>6597823386.3215322</v>
      </c>
      <c r="AG3994" s="140">
        <v>-1995039443.0615113</v>
      </c>
      <c r="AH3994" s="140">
        <v>8427060</v>
      </c>
      <c r="AI3994" s="44"/>
      <c r="AK3994" s="44"/>
      <c r="AL3994" s="4"/>
    </row>
    <row r="3995" spans="1:38" x14ac:dyDescent="0.35">
      <c r="A3995" s="140" t="s">
        <v>215</v>
      </c>
      <c r="B3995" s="140" t="s">
        <v>216</v>
      </c>
      <c r="C3995" s="140" t="s">
        <v>2</v>
      </c>
      <c r="D3995" s="140" t="s">
        <v>10</v>
      </c>
      <c r="E3995" s="140" t="s">
        <v>535</v>
      </c>
      <c r="F3995" s="140">
        <v>2003</v>
      </c>
      <c r="G3995" s="140" t="s">
        <v>3306</v>
      </c>
      <c r="H3995" s="140">
        <v>51755157073.187073</v>
      </c>
      <c r="I3995" s="140">
        <v>4159939094.2357874</v>
      </c>
      <c r="J3995" s="140">
        <v>19770001260.019245</v>
      </c>
      <c r="K3995" s="140">
        <v>19769580050.759777</v>
      </c>
      <c r="L3995" s="140">
        <v>1620750431.7878258</v>
      </c>
      <c r="M3995" s="140">
        <v>575607513.13697875</v>
      </c>
      <c r="N3995" s="140">
        <v>0</v>
      </c>
      <c r="O3995" s="140">
        <v>0</v>
      </c>
      <c r="P3995" s="140">
        <v>918420853.45613897</v>
      </c>
      <c r="Q3995" s="140">
        <v>16654801252.378834</v>
      </c>
      <c r="R3995" s="140">
        <v>14734805171.084993</v>
      </c>
      <c r="S3995" s="140">
        <v>1919996081.2938406</v>
      </c>
      <c r="T3995" s="140">
        <v>421209.25946763757</v>
      </c>
      <c r="U3995" s="140">
        <v>0</v>
      </c>
      <c r="V3995" s="140">
        <v>0</v>
      </c>
      <c r="W3995" s="140">
        <v>0</v>
      </c>
      <c r="X3995" s="140">
        <v>0</v>
      </c>
      <c r="Y3995" s="140">
        <v>421209.25946763757</v>
      </c>
      <c r="Z3995" s="140">
        <v>29953242242.814892</v>
      </c>
      <c r="AA3995" s="140">
        <v>19645615347.599537</v>
      </c>
      <c r="AB3995" s="140">
        <v>6755239197.5289316</v>
      </c>
      <c r="AC3995" s="140">
        <v>12890376150.070606</v>
      </c>
      <c r="AD3995" s="140">
        <v>10307626895.215385</v>
      </c>
      <c r="AE3995" s="140">
        <v>3544327016.6933289</v>
      </c>
      <c r="AF3995" s="140">
        <v>6763299878.5220566</v>
      </c>
      <c r="AG3995" s="140">
        <v>-2128025523.8828542</v>
      </c>
      <c r="AH3995" s="140">
        <v>8557161</v>
      </c>
      <c r="AI3995" s="44"/>
      <c r="AK3995" s="44"/>
      <c r="AL3995" s="4"/>
    </row>
    <row r="3996" spans="1:38" x14ac:dyDescent="0.35">
      <c r="A3996" s="140" t="s">
        <v>215</v>
      </c>
      <c r="B3996" s="140" t="s">
        <v>216</v>
      </c>
      <c r="C3996" s="140" t="s">
        <v>2</v>
      </c>
      <c r="D3996" s="140" t="s">
        <v>10</v>
      </c>
      <c r="E3996" s="140" t="s">
        <v>535</v>
      </c>
      <c r="F3996" s="140">
        <v>2004</v>
      </c>
      <c r="G3996" s="140" t="s">
        <v>3307</v>
      </c>
      <c r="H3996" s="140">
        <v>55320398578.352745</v>
      </c>
      <c r="I3996" s="140">
        <v>4411195094.292861</v>
      </c>
      <c r="J3996" s="140">
        <v>21040819953.701176</v>
      </c>
      <c r="K3996" s="140">
        <v>21040402992.370567</v>
      </c>
      <c r="L3996" s="140">
        <v>1948187356.6073484</v>
      </c>
      <c r="M3996" s="140">
        <v>597720798.35052085</v>
      </c>
      <c r="N3996" s="140">
        <v>0</v>
      </c>
      <c r="O3996" s="140">
        <v>0</v>
      </c>
      <c r="P3996" s="140">
        <v>981078450.95525146</v>
      </c>
      <c r="Q3996" s="140">
        <v>17513416386.457447</v>
      </c>
      <c r="R3996" s="140">
        <v>15495230852.196482</v>
      </c>
      <c r="S3996" s="140">
        <v>2018185534.2609658</v>
      </c>
      <c r="T3996" s="140">
        <v>416961.33060901891</v>
      </c>
      <c r="U3996" s="140">
        <v>0</v>
      </c>
      <c r="V3996" s="140">
        <v>0</v>
      </c>
      <c r="W3996" s="140">
        <v>0</v>
      </c>
      <c r="X3996" s="140">
        <v>0</v>
      </c>
      <c r="Y3996" s="140">
        <v>416961.33060901891</v>
      </c>
      <c r="Z3996" s="140">
        <v>31990030581.601982</v>
      </c>
      <c r="AA3996" s="140">
        <v>21001189406.166367</v>
      </c>
      <c r="AB3996" s="140">
        <v>7221359848.5525846</v>
      </c>
      <c r="AC3996" s="140">
        <v>13779829557.613749</v>
      </c>
      <c r="AD3996" s="140">
        <v>10988841175.435652</v>
      </c>
      <c r="AE3996" s="140">
        <v>3778565818.9013109</v>
      </c>
      <c r="AF3996" s="140">
        <v>7210275356.5343399</v>
      </c>
      <c r="AG3996" s="140">
        <v>-2121647051.2432742</v>
      </c>
      <c r="AH3996" s="140">
        <v>8680524</v>
      </c>
      <c r="AI3996" s="44"/>
      <c r="AK3996" s="44"/>
      <c r="AL3996" s="4"/>
    </row>
    <row r="3997" spans="1:38" x14ac:dyDescent="0.35">
      <c r="A3997" s="140" t="s">
        <v>215</v>
      </c>
      <c r="B3997" s="140" t="s">
        <v>216</v>
      </c>
      <c r="C3997" s="140" t="s">
        <v>2</v>
      </c>
      <c r="D3997" s="140" t="s">
        <v>10</v>
      </c>
      <c r="E3997" s="140" t="s">
        <v>535</v>
      </c>
      <c r="F3997" s="140">
        <v>2005</v>
      </c>
      <c r="G3997" s="140" t="s">
        <v>3308</v>
      </c>
      <c r="H3997" s="140">
        <v>61154844194.664101</v>
      </c>
      <c r="I3997" s="140">
        <v>4725217817.6095171</v>
      </c>
      <c r="J3997" s="140">
        <v>22456036838.345512</v>
      </c>
      <c r="K3997" s="140">
        <v>22455654148.358109</v>
      </c>
      <c r="L3997" s="140">
        <v>2307081419.3910356</v>
      </c>
      <c r="M3997" s="140">
        <v>626563592.40139496</v>
      </c>
      <c r="N3997" s="140">
        <v>0</v>
      </c>
      <c r="O3997" s="140">
        <v>0</v>
      </c>
      <c r="P3997" s="140">
        <v>1065538797.1558564</v>
      </c>
      <c r="Q3997" s="140">
        <v>18456470339.409821</v>
      </c>
      <c r="R3997" s="140">
        <v>16299796033.585407</v>
      </c>
      <c r="S3997" s="140">
        <v>2156674305.8244147</v>
      </c>
      <c r="T3997" s="140">
        <v>382689.98740335251</v>
      </c>
      <c r="U3997" s="140">
        <v>0</v>
      </c>
      <c r="V3997" s="140">
        <v>0</v>
      </c>
      <c r="W3997" s="140">
        <v>0</v>
      </c>
      <c r="X3997" s="140">
        <v>0</v>
      </c>
      <c r="Y3997" s="140">
        <v>382689.98740335251</v>
      </c>
      <c r="Z3997" s="140">
        <v>35775314610.264046</v>
      </c>
      <c r="AA3997" s="140">
        <v>23464444047.507652</v>
      </c>
      <c r="AB3997" s="140">
        <v>8068361788.2865458</v>
      </c>
      <c r="AC3997" s="140">
        <v>15396082259.221107</v>
      </c>
      <c r="AD3997" s="140">
        <v>12310870562.756392</v>
      </c>
      <c r="AE3997" s="140">
        <v>4233151973.5979404</v>
      </c>
      <c r="AF3997" s="140">
        <v>8077718589.1584511</v>
      </c>
      <c r="AG3997" s="140">
        <v>-1801725071.5549753</v>
      </c>
      <c r="AH3997" s="140">
        <v>8840215</v>
      </c>
      <c r="AI3997" s="44"/>
      <c r="AK3997" s="44"/>
      <c r="AL3997" s="4"/>
    </row>
    <row r="3998" spans="1:38" x14ac:dyDescent="0.35">
      <c r="A3998" s="140" t="s">
        <v>215</v>
      </c>
      <c r="B3998" s="140" t="s">
        <v>216</v>
      </c>
      <c r="C3998" s="140" t="s">
        <v>2</v>
      </c>
      <c r="D3998" s="140" t="s">
        <v>10</v>
      </c>
      <c r="E3998" s="140" t="s">
        <v>535</v>
      </c>
      <c r="F3998" s="140">
        <v>2006</v>
      </c>
      <c r="G3998" s="140" t="s">
        <v>3309</v>
      </c>
      <c r="H3998" s="140">
        <v>66285720960.198616</v>
      </c>
      <c r="I3998" s="140">
        <v>5118762843.9080839</v>
      </c>
      <c r="J3998" s="140">
        <v>23496946319.303719</v>
      </c>
      <c r="K3998" s="140">
        <v>23496332310.341263</v>
      </c>
      <c r="L3998" s="140">
        <v>2456097101.5240045</v>
      </c>
      <c r="M3998" s="140">
        <v>708094358.82588255</v>
      </c>
      <c r="N3998" s="140">
        <v>0</v>
      </c>
      <c r="O3998" s="140">
        <v>0</v>
      </c>
      <c r="P3998" s="140">
        <v>1061150973.6387602</v>
      </c>
      <c r="Q3998" s="140">
        <v>19270989876.352615</v>
      </c>
      <c r="R3998" s="140">
        <v>17134204868.123756</v>
      </c>
      <c r="S3998" s="140">
        <v>2136785008.2288585</v>
      </c>
      <c r="T3998" s="140">
        <v>614008.96245726896</v>
      </c>
      <c r="U3998" s="140">
        <v>0</v>
      </c>
      <c r="V3998" s="140">
        <v>0</v>
      </c>
      <c r="W3998" s="140">
        <v>0</v>
      </c>
      <c r="X3998" s="140">
        <v>0</v>
      </c>
      <c r="Y3998" s="140">
        <v>614008.96245726896</v>
      </c>
      <c r="Z3998" s="140">
        <v>37419118280.77813</v>
      </c>
      <c r="AA3998" s="140">
        <v>24502531764.82663</v>
      </c>
      <c r="AB3998" s="140">
        <v>8425313235.947031</v>
      </c>
      <c r="AC3998" s="140">
        <v>16077218528.879599</v>
      </c>
      <c r="AD3998" s="140">
        <v>12916586515.951494</v>
      </c>
      <c r="AE3998" s="140">
        <v>4441430313.4307575</v>
      </c>
      <c r="AF3998" s="140">
        <v>8475156202.5207357</v>
      </c>
      <c r="AG3998" s="140">
        <v>250893516.20867974</v>
      </c>
      <c r="AH3998" s="140">
        <v>9043337</v>
      </c>
      <c r="AI3998" s="44"/>
      <c r="AK3998" s="44"/>
      <c r="AL3998" s="4"/>
    </row>
    <row r="3999" spans="1:38" x14ac:dyDescent="0.35">
      <c r="A3999" s="140" t="s">
        <v>215</v>
      </c>
      <c r="B3999" s="140" t="s">
        <v>216</v>
      </c>
      <c r="C3999" s="140" t="s">
        <v>2</v>
      </c>
      <c r="D3999" s="140" t="s">
        <v>10</v>
      </c>
      <c r="E3999" s="140" t="s">
        <v>535</v>
      </c>
      <c r="F3999" s="140">
        <v>2007</v>
      </c>
      <c r="G3999" s="140" t="s">
        <v>3310</v>
      </c>
      <c r="H3999" s="140">
        <v>71963367597.92131</v>
      </c>
      <c r="I3999" s="140">
        <v>5655849093.4618511</v>
      </c>
      <c r="J3999" s="140">
        <v>24049710416.533672</v>
      </c>
      <c r="K3999" s="140">
        <v>24029989652.530697</v>
      </c>
      <c r="L3999" s="140">
        <v>2591698739.4344387</v>
      </c>
      <c r="M3999" s="140">
        <v>727717192.73056602</v>
      </c>
      <c r="N3999" s="140">
        <v>0</v>
      </c>
      <c r="O3999" s="140">
        <v>0</v>
      </c>
      <c r="P3999" s="140">
        <v>1063420119.748907</v>
      </c>
      <c r="Q3999" s="140">
        <v>19647153600.616787</v>
      </c>
      <c r="R3999" s="140">
        <v>17564061606.995014</v>
      </c>
      <c r="S3999" s="140">
        <v>2083091993.6217732</v>
      </c>
      <c r="T3999" s="140">
        <v>19720764.002970375</v>
      </c>
      <c r="U3999" s="140">
        <v>0</v>
      </c>
      <c r="V3999" s="140">
        <v>0</v>
      </c>
      <c r="W3999" s="140">
        <v>0</v>
      </c>
      <c r="X3999" s="140">
        <v>0</v>
      </c>
      <c r="Y3999" s="140">
        <v>19720764.002970375</v>
      </c>
      <c r="Z3999" s="140">
        <v>41632009901.343208</v>
      </c>
      <c r="AA3999" s="140">
        <v>27221721559.598621</v>
      </c>
      <c r="AB3999" s="140">
        <v>9360319707.4754562</v>
      </c>
      <c r="AC3999" s="140">
        <v>17861401852.123119</v>
      </c>
      <c r="AD3999" s="140">
        <v>14410288341.744593</v>
      </c>
      <c r="AE3999" s="140">
        <v>4955046860.659524</v>
      </c>
      <c r="AF3999" s="140">
        <v>9455241481.0851154</v>
      </c>
      <c r="AG3999" s="140">
        <v>625798186.58256841</v>
      </c>
      <c r="AH3999" s="140">
        <v>9273757</v>
      </c>
      <c r="AI3999" s="44"/>
      <c r="AK3999" s="44"/>
      <c r="AL3999" s="4"/>
    </row>
    <row r="4000" spans="1:38" x14ac:dyDescent="0.35">
      <c r="A4000" s="140" t="s">
        <v>215</v>
      </c>
      <c r="B4000" s="140" t="s">
        <v>216</v>
      </c>
      <c r="C4000" s="140" t="s">
        <v>2</v>
      </c>
      <c r="D4000" s="140" t="s">
        <v>10</v>
      </c>
      <c r="E4000" s="140" t="s">
        <v>535</v>
      </c>
      <c r="F4000" s="140">
        <v>2008</v>
      </c>
      <c r="G4000" s="140" t="s">
        <v>3311</v>
      </c>
      <c r="H4000" s="140">
        <v>76516686540.616531</v>
      </c>
      <c r="I4000" s="140">
        <v>6414454040.86166</v>
      </c>
      <c r="J4000" s="140">
        <v>24085789972.740192</v>
      </c>
      <c r="K4000" s="140">
        <v>24012818516.499226</v>
      </c>
      <c r="L4000" s="140">
        <v>2503089646.1529217</v>
      </c>
      <c r="M4000" s="140">
        <v>760067306.83695602</v>
      </c>
      <c r="N4000" s="140">
        <v>0</v>
      </c>
      <c r="O4000" s="140">
        <v>0</v>
      </c>
      <c r="P4000" s="140">
        <v>1075823096.0686352</v>
      </c>
      <c r="Q4000" s="140">
        <v>19673838467.440716</v>
      </c>
      <c r="R4000" s="140">
        <v>17577142324.440273</v>
      </c>
      <c r="S4000" s="140">
        <v>2096696143.0004427</v>
      </c>
      <c r="T4000" s="140">
        <v>72971456.240963936</v>
      </c>
      <c r="U4000" s="140">
        <v>0</v>
      </c>
      <c r="V4000" s="140">
        <v>0</v>
      </c>
      <c r="W4000" s="140">
        <v>0</v>
      </c>
      <c r="X4000" s="140">
        <v>0</v>
      </c>
      <c r="Y4000" s="140">
        <v>72971456.240963936</v>
      </c>
      <c r="Z4000" s="140">
        <v>45953822055.179367</v>
      </c>
      <c r="AA4000" s="140">
        <v>30016254299.431973</v>
      </c>
      <c r="AB4000" s="140">
        <v>10321233212.544491</v>
      </c>
      <c r="AC4000" s="140">
        <v>19695021086.887432</v>
      </c>
      <c r="AD4000" s="140">
        <v>15937567755.747404</v>
      </c>
      <c r="AE4000" s="140">
        <v>5480209222.8713512</v>
      </c>
      <c r="AF4000" s="140">
        <v>10457358532.876051</v>
      </c>
      <c r="AG4000" s="140">
        <v>62620471.83531104</v>
      </c>
      <c r="AH4000" s="140">
        <v>9524534</v>
      </c>
      <c r="AI4000" s="44"/>
      <c r="AK4000" s="44"/>
      <c r="AL4000" s="4"/>
    </row>
    <row r="4001" spans="1:38" x14ac:dyDescent="0.35">
      <c r="A4001" s="140" t="s">
        <v>215</v>
      </c>
      <c r="B4001" s="140" t="s">
        <v>216</v>
      </c>
      <c r="C4001" s="140" t="s">
        <v>2</v>
      </c>
      <c r="D4001" s="140" t="s">
        <v>10</v>
      </c>
      <c r="E4001" s="140" t="s">
        <v>535</v>
      </c>
      <c r="F4001" s="140">
        <v>2009</v>
      </c>
      <c r="G4001" s="140" t="s">
        <v>3312</v>
      </c>
      <c r="H4001" s="140">
        <v>80991616188.564392</v>
      </c>
      <c r="I4001" s="140">
        <v>7159095193.304348</v>
      </c>
      <c r="J4001" s="140">
        <v>24671857975.119949</v>
      </c>
      <c r="K4001" s="140">
        <v>24566345047.207703</v>
      </c>
      <c r="L4001" s="140">
        <v>2720559254.3361263</v>
      </c>
      <c r="M4001" s="140">
        <v>743647790.89472818</v>
      </c>
      <c r="N4001" s="140">
        <v>0</v>
      </c>
      <c r="O4001" s="140">
        <v>0</v>
      </c>
      <c r="P4001" s="140">
        <v>1065674146.9921111</v>
      </c>
      <c r="Q4001" s="140">
        <v>20036463854.984734</v>
      </c>
      <c r="R4001" s="140">
        <v>17970031005.840919</v>
      </c>
      <c r="S4001" s="140">
        <v>2066432849.1438141</v>
      </c>
      <c r="T4001" s="140">
        <v>105512927.91224517</v>
      </c>
      <c r="U4001" s="140">
        <v>0</v>
      </c>
      <c r="V4001" s="140">
        <v>0</v>
      </c>
      <c r="W4001" s="140">
        <v>0</v>
      </c>
      <c r="X4001" s="140">
        <v>0</v>
      </c>
      <c r="Y4001" s="140">
        <v>105512927.91224517</v>
      </c>
      <c r="Z4001" s="140">
        <v>49130113762.114212</v>
      </c>
      <c r="AA4001" s="140">
        <v>32027463754.34103</v>
      </c>
      <c r="AB4001" s="140">
        <v>11012797243.696293</v>
      </c>
      <c r="AC4001" s="140">
        <v>21014666510.644791</v>
      </c>
      <c r="AD4001" s="140">
        <v>17102650007.773184</v>
      </c>
      <c r="AE4001" s="140">
        <v>5880828351.2607813</v>
      </c>
      <c r="AF4001" s="140">
        <v>11221821656.512403</v>
      </c>
      <c r="AG4001" s="140">
        <v>30549258.025872089</v>
      </c>
      <c r="AH4001" s="140">
        <v>9782770</v>
      </c>
      <c r="AI4001" s="44"/>
      <c r="AK4001" s="44"/>
      <c r="AL4001" s="4"/>
    </row>
    <row r="4002" spans="1:38" x14ac:dyDescent="0.35">
      <c r="A4002" s="140" t="s">
        <v>215</v>
      </c>
      <c r="B4002" s="140" t="s">
        <v>216</v>
      </c>
      <c r="C4002" s="140" t="s">
        <v>2</v>
      </c>
      <c r="D4002" s="140" t="s">
        <v>10</v>
      </c>
      <c r="E4002" s="140" t="s">
        <v>535</v>
      </c>
      <c r="F4002" s="140">
        <v>2010</v>
      </c>
      <c r="G4002" s="140" t="s">
        <v>3313</v>
      </c>
      <c r="H4002" s="140">
        <v>86194255822.737656</v>
      </c>
      <c r="I4002" s="140">
        <v>7947418305.0741625</v>
      </c>
      <c r="J4002" s="140">
        <v>25611787728.752674</v>
      </c>
      <c r="K4002" s="140">
        <v>25349098656.859001</v>
      </c>
      <c r="L4002" s="140">
        <v>2939219995.9631577</v>
      </c>
      <c r="M4002" s="140">
        <v>755255781.77404952</v>
      </c>
      <c r="N4002" s="140">
        <v>0</v>
      </c>
      <c r="O4002" s="140">
        <v>0</v>
      </c>
      <c r="P4002" s="140">
        <v>1119229015.2532074</v>
      </c>
      <c r="Q4002" s="140">
        <v>20535393863.868587</v>
      </c>
      <c r="R4002" s="140">
        <v>18425090424.744968</v>
      </c>
      <c r="S4002" s="140">
        <v>2110303439.12362</v>
      </c>
      <c r="T4002" s="140">
        <v>262689071.89367479</v>
      </c>
      <c r="U4002" s="140">
        <v>0</v>
      </c>
      <c r="V4002" s="140">
        <v>0</v>
      </c>
      <c r="W4002" s="140">
        <v>0</v>
      </c>
      <c r="X4002" s="140">
        <v>0</v>
      </c>
      <c r="Y4002" s="140">
        <v>262689071.89367479</v>
      </c>
      <c r="Z4002" s="140">
        <v>52942131341.139633</v>
      </c>
      <c r="AA4002" s="140">
        <v>34530737408.239662</v>
      </c>
      <c r="AB4002" s="140">
        <v>11873559913.114202</v>
      </c>
      <c r="AC4002" s="140">
        <v>22657177495.125519</v>
      </c>
      <c r="AD4002" s="140">
        <v>18411393932.899975</v>
      </c>
      <c r="AE4002" s="140">
        <v>6330846235.9703379</v>
      </c>
      <c r="AF4002" s="140">
        <v>12080547696.929636</v>
      </c>
      <c r="AG4002" s="140">
        <v>-307081552.228818</v>
      </c>
      <c r="AH4002" s="140">
        <v>10039338</v>
      </c>
      <c r="AI4002" s="44"/>
      <c r="AK4002" s="44"/>
      <c r="AL4002" s="4"/>
    </row>
    <row r="4003" spans="1:38" x14ac:dyDescent="0.35">
      <c r="A4003" s="140" t="s">
        <v>215</v>
      </c>
      <c r="B4003" s="140" t="s">
        <v>216</v>
      </c>
      <c r="C4003" s="140" t="s">
        <v>2</v>
      </c>
      <c r="D4003" s="140" t="s">
        <v>10</v>
      </c>
      <c r="E4003" s="140" t="s">
        <v>535</v>
      </c>
      <c r="F4003" s="140">
        <v>2011</v>
      </c>
      <c r="G4003" s="140" t="s">
        <v>3314</v>
      </c>
      <c r="H4003" s="140">
        <v>92382496225.579025</v>
      </c>
      <c r="I4003" s="140">
        <v>8829607233.1316433</v>
      </c>
      <c r="J4003" s="140">
        <v>27715434600.519459</v>
      </c>
      <c r="K4003" s="140">
        <v>27140275118.946129</v>
      </c>
      <c r="L4003" s="140">
        <v>3251167670.7508206</v>
      </c>
      <c r="M4003" s="140">
        <v>806123719.31805325</v>
      </c>
      <c r="N4003" s="140">
        <v>0</v>
      </c>
      <c r="O4003" s="140">
        <v>0</v>
      </c>
      <c r="P4003" s="140">
        <v>1172737540.6783786</v>
      </c>
      <c r="Q4003" s="140">
        <v>21910246188.198875</v>
      </c>
      <c r="R4003" s="140">
        <v>19735685644.893658</v>
      </c>
      <c r="S4003" s="140">
        <v>2174560543.3052158</v>
      </c>
      <c r="T4003" s="140">
        <v>575159481.57332897</v>
      </c>
      <c r="U4003" s="140">
        <v>0</v>
      </c>
      <c r="V4003" s="140">
        <v>0</v>
      </c>
      <c r="W4003" s="140">
        <v>0</v>
      </c>
      <c r="X4003" s="140">
        <v>0</v>
      </c>
      <c r="Y4003" s="140">
        <v>575159481.57332897</v>
      </c>
      <c r="Z4003" s="140">
        <v>56565519699.911697</v>
      </c>
      <c r="AA4003" s="140">
        <v>36887079398.562294</v>
      </c>
      <c r="AB4003" s="140">
        <v>12683799424.281029</v>
      </c>
      <c r="AC4003" s="140">
        <v>24203279974.281258</v>
      </c>
      <c r="AD4003" s="140">
        <v>19678440301.349407</v>
      </c>
      <c r="AE4003" s="140">
        <v>6766526215.538003</v>
      </c>
      <c r="AF4003" s="140">
        <v>12911914085.811403</v>
      </c>
      <c r="AG4003" s="140">
        <v>-728065307.98378086</v>
      </c>
      <c r="AH4003" s="140">
        <v>10293331</v>
      </c>
      <c r="AI4003" s="44"/>
      <c r="AK4003" s="44"/>
      <c r="AL4003" s="4"/>
    </row>
    <row r="4004" spans="1:38" x14ac:dyDescent="0.35">
      <c r="A4004" s="140" t="s">
        <v>215</v>
      </c>
      <c r="B4004" s="140" t="s">
        <v>216</v>
      </c>
      <c r="C4004" s="140" t="s">
        <v>2</v>
      </c>
      <c r="D4004" s="140" t="s">
        <v>10</v>
      </c>
      <c r="E4004" s="140" t="s">
        <v>535</v>
      </c>
      <c r="F4004" s="140">
        <v>2012</v>
      </c>
      <c r="G4004" s="140" t="s">
        <v>3315</v>
      </c>
      <c r="H4004" s="140">
        <v>100829264172.27026</v>
      </c>
      <c r="I4004" s="140">
        <v>9953734096.3277988</v>
      </c>
      <c r="J4004" s="140">
        <v>29948607566.027843</v>
      </c>
      <c r="K4004" s="140">
        <v>29268102499.872505</v>
      </c>
      <c r="L4004" s="140">
        <v>3538486619.6877561</v>
      </c>
      <c r="M4004" s="140">
        <v>844794784.71502793</v>
      </c>
      <c r="N4004" s="140">
        <v>0</v>
      </c>
      <c r="O4004" s="140">
        <v>0</v>
      </c>
      <c r="P4004" s="140">
        <v>1260260621.3025336</v>
      </c>
      <c r="Q4004" s="140">
        <v>23624560474.167191</v>
      </c>
      <c r="R4004" s="140">
        <v>21354040587.871349</v>
      </c>
      <c r="S4004" s="140">
        <v>2270519886.2958422</v>
      </c>
      <c r="T4004" s="140">
        <v>680505066.15533864</v>
      </c>
      <c r="U4004" s="140">
        <v>0</v>
      </c>
      <c r="V4004" s="140">
        <v>0</v>
      </c>
      <c r="W4004" s="140">
        <v>0</v>
      </c>
      <c r="X4004" s="140">
        <v>0</v>
      </c>
      <c r="Y4004" s="140">
        <v>680505066.15533864</v>
      </c>
      <c r="Z4004" s="140">
        <v>62248545829.277298</v>
      </c>
      <c r="AA4004" s="140">
        <v>40590014042.205086</v>
      </c>
      <c r="AB4004" s="140">
        <v>13957071287.138706</v>
      </c>
      <c r="AC4004" s="140">
        <v>26632942755.06638</v>
      </c>
      <c r="AD4004" s="140">
        <v>21658531787.072216</v>
      </c>
      <c r="AE4004" s="140">
        <v>7447390183.5217257</v>
      </c>
      <c r="AF4004" s="140">
        <v>14211141603.550489</v>
      </c>
      <c r="AG4004" s="140">
        <v>-1321623319.362685</v>
      </c>
      <c r="AH4004" s="140">
        <v>10549678</v>
      </c>
      <c r="AI4004" s="44"/>
      <c r="AK4004" s="44"/>
      <c r="AL4004" s="4"/>
    </row>
    <row r="4005" spans="1:38" x14ac:dyDescent="0.35">
      <c r="A4005" s="140" t="s">
        <v>215</v>
      </c>
      <c r="B4005" s="140" t="s">
        <v>216</v>
      </c>
      <c r="C4005" s="140" t="s">
        <v>2</v>
      </c>
      <c r="D4005" s="140" t="s">
        <v>10</v>
      </c>
      <c r="E4005" s="140" t="s">
        <v>535</v>
      </c>
      <c r="F4005" s="140">
        <v>2013</v>
      </c>
      <c r="G4005" s="140" t="s">
        <v>3316</v>
      </c>
      <c r="H4005" s="140">
        <v>107422344938.69673</v>
      </c>
      <c r="I4005" s="140">
        <v>11149501639.754761</v>
      </c>
      <c r="J4005" s="140">
        <v>32718877543.159966</v>
      </c>
      <c r="K4005" s="140">
        <v>31963158803.124432</v>
      </c>
      <c r="L4005" s="140">
        <v>3615980955.7259908</v>
      </c>
      <c r="M4005" s="140">
        <v>877397441.15114343</v>
      </c>
      <c r="N4005" s="140">
        <v>0</v>
      </c>
      <c r="O4005" s="140">
        <v>0</v>
      </c>
      <c r="P4005" s="140">
        <v>1321721501.3175576</v>
      </c>
      <c r="Q4005" s="140">
        <v>26148058904.929741</v>
      </c>
      <c r="R4005" s="140">
        <v>23807139304.357685</v>
      </c>
      <c r="S4005" s="140">
        <v>2340919600.5720577</v>
      </c>
      <c r="T4005" s="140">
        <v>755718740.03553414</v>
      </c>
      <c r="U4005" s="140">
        <v>0</v>
      </c>
      <c r="V4005" s="140">
        <v>0</v>
      </c>
      <c r="W4005" s="140">
        <v>0</v>
      </c>
      <c r="X4005" s="140">
        <v>0</v>
      </c>
      <c r="Y4005" s="140">
        <v>755718740.03553414</v>
      </c>
      <c r="Z4005" s="140">
        <v>65378449350.256447</v>
      </c>
      <c r="AA4005" s="140">
        <v>42641991514.041588</v>
      </c>
      <c r="AB4005" s="140">
        <v>14662653596.724625</v>
      </c>
      <c r="AC4005" s="140">
        <v>27979337917.316963</v>
      </c>
      <c r="AD4005" s="140">
        <v>22736457836.214863</v>
      </c>
      <c r="AE4005" s="140">
        <v>7818040232.9280558</v>
      </c>
      <c r="AF4005" s="140">
        <v>14918417603.286806</v>
      </c>
      <c r="AG4005" s="140">
        <v>-1824483594.4744244</v>
      </c>
      <c r="AH4005" s="140">
        <v>10811543</v>
      </c>
      <c r="AI4005" s="44"/>
      <c r="AK4005" s="44"/>
      <c r="AL4005" s="4"/>
    </row>
    <row r="4006" spans="1:38" x14ac:dyDescent="0.35">
      <c r="A4006" s="140" t="s">
        <v>215</v>
      </c>
      <c r="B4006" s="140" t="s">
        <v>216</v>
      </c>
      <c r="C4006" s="140" t="s">
        <v>2</v>
      </c>
      <c r="D4006" s="140" t="s">
        <v>10</v>
      </c>
      <c r="E4006" s="140" t="s">
        <v>535</v>
      </c>
      <c r="F4006" s="140">
        <v>2014</v>
      </c>
      <c r="G4006" s="140" t="s">
        <v>3317</v>
      </c>
      <c r="H4006" s="140">
        <v>113858061021.91124</v>
      </c>
      <c r="I4006" s="140">
        <v>12442089697.07103</v>
      </c>
      <c r="J4006" s="140">
        <v>34791540980.578445</v>
      </c>
      <c r="K4006" s="140">
        <v>33904221608.64093</v>
      </c>
      <c r="L4006" s="140">
        <v>3832700293.0615535</v>
      </c>
      <c r="M4006" s="140">
        <v>898573415.50728965</v>
      </c>
      <c r="N4006" s="140">
        <v>0</v>
      </c>
      <c r="O4006" s="140">
        <v>0</v>
      </c>
      <c r="P4006" s="140">
        <v>1357268622.9293625</v>
      </c>
      <c r="Q4006" s="140">
        <v>27815679277.142723</v>
      </c>
      <c r="R4006" s="140">
        <v>25423637150.762562</v>
      </c>
      <c r="S4006" s="140">
        <v>2392042126.3801627</v>
      </c>
      <c r="T4006" s="140">
        <v>887319371.93751669</v>
      </c>
      <c r="U4006" s="140">
        <v>0</v>
      </c>
      <c r="V4006" s="140">
        <v>0</v>
      </c>
      <c r="W4006" s="140">
        <v>0</v>
      </c>
      <c r="X4006" s="140">
        <v>0</v>
      </c>
      <c r="Y4006" s="140">
        <v>887319371.93751669</v>
      </c>
      <c r="Z4006" s="140">
        <v>68755435421.529404</v>
      </c>
      <c r="AA4006" s="140">
        <v>44858097512.048615</v>
      </c>
      <c r="AB4006" s="140">
        <v>15424672288.363411</v>
      </c>
      <c r="AC4006" s="140">
        <v>29433425223.685204</v>
      </c>
      <c r="AD4006" s="140">
        <v>23897337909.480789</v>
      </c>
      <c r="AE4006" s="140">
        <v>8217214421.9673729</v>
      </c>
      <c r="AF4006" s="140">
        <v>15680123487.513416</v>
      </c>
      <c r="AG4006" s="140">
        <v>-2131005077.2676368</v>
      </c>
      <c r="AH4006" s="140">
        <v>11083635</v>
      </c>
      <c r="AI4006" s="44"/>
      <c r="AK4006" s="44"/>
      <c r="AL4006" s="4"/>
    </row>
    <row r="4007" spans="1:38" x14ac:dyDescent="0.35">
      <c r="A4007" s="140" t="s">
        <v>215</v>
      </c>
      <c r="B4007" s="140" t="s">
        <v>216</v>
      </c>
      <c r="C4007" s="140" t="s">
        <v>2</v>
      </c>
      <c r="D4007" s="140" t="s">
        <v>10</v>
      </c>
      <c r="E4007" s="140" t="s">
        <v>535</v>
      </c>
      <c r="F4007" s="140">
        <v>2015</v>
      </c>
      <c r="G4007" s="140" t="s">
        <v>3318</v>
      </c>
      <c r="H4007" s="140">
        <v>121562650044.60368</v>
      </c>
      <c r="I4007" s="140">
        <v>14031378561.032053</v>
      </c>
      <c r="J4007" s="140">
        <v>35915929918.576675</v>
      </c>
      <c r="K4007" s="140">
        <v>35157070438.340019</v>
      </c>
      <c r="L4007" s="140">
        <v>4165741999.557137</v>
      </c>
      <c r="M4007" s="140">
        <v>958224204.40599465</v>
      </c>
      <c r="N4007" s="140">
        <v>0</v>
      </c>
      <c r="O4007" s="140">
        <v>0</v>
      </c>
      <c r="P4007" s="140">
        <v>1352647861.0524974</v>
      </c>
      <c r="Q4007" s="140">
        <v>28680456373.324394</v>
      </c>
      <c r="R4007" s="140">
        <v>26256719114.689819</v>
      </c>
      <c r="S4007" s="140">
        <v>2423737258.6345749</v>
      </c>
      <c r="T4007" s="140">
        <v>758859480.23665214</v>
      </c>
      <c r="U4007" s="140">
        <v>0</v>
      </c>
      <c r="V4007" s="140">
        <v>0</v>
      </c>
      <c r="W4007" s="140">
        <v>0</v>
      </c>
      <c r="X4007" s="140">
        <v>0</v>
      </c>
      <c r="Y4007" s="140">
        <v>758859480.23665214</v>
      </c>
      <c r="Z4007" s="140">
        <v>74536990797.095367</v>
      </c>
      <c r="AA4007" s="140">
        <v>48646742716.28212</v>
      </c>
      <c r="AB4007" s="140">
        <v>16727416139.15834</v>
      </c>
      <c r="AC4007" s="140">
        <v>31919326577.123775</v>
      </c>
      <c r="AD4007" s="140">
        <v>25890248080.813244</v>
      </c>
      <c r="AE4007" s="140">
        <v>8902486156.5676079</v>
      </c>
      <c r="AF4007" s="140">
        <v>16987761924.245554</v>
      </c>
      <c r="AG4007" s="140">
        <v>-2921649232.1004205</v>
      </c>
      <c r="AH4007" s="140">
        <v>11369071</v>
      </c>
      <c r="AI4007" s="44"/>
      <c r="AK4007" s="44"/>
      <c r="AL4007" s="4"/>
    </row>
    <row r="4008" spans="1:38" x14ac:dyDescent="0.35">
      <c r="A4008" s="140" t="s">
        <v>215</v>
      </c>
      <c r="B4008" s="140" t="s">
        <v>216</v>
      </c>
      <c r="C4008" s="140" t="s">
        <v>2</v>
      </c>
      <c r="D4008" s="140" t="s">
        <v>10</v>
      </c>
      <c r="E4008" s="140" t="s">
        <v>535</v>
      </c>
      <c r="F4008" s="140">
        <v>2016</v>
      </c>
      <c r="G4008" s="140" t="s">
        <v>3319</v>
      </c>
      <c r="H4008" s="140">
        <v>127941208957.85382</v>
      </c>
      <c r="I4008" s="140">
        <v>15792491484.177458</v>
      </c>
      <c r="J4008" s="140">
        <v>37041328532.539391</v>
      </c>
      <c r="K4008" s="140">
        <v>36554351478.035309</v>
      </c>
      <c r="L4008" s="140">
        <v>4483725306.4669104</v>
      </c>
      <c r="M4008" s="140">
        <v>1027191937.1497587</v>
      </c>
      <c r="N4008" s="140">
        <v>0</v>
      </c>
      <c r="O4008" s="140">
        <v>0</v>
      </c>
      <c r="P4008" s="140">
        <v>1388515927.8515215</v>
      </c>
      <c r="Q4008" s="140">
        <v>29654918306.567112</v>
      </c>
      <c r="R4008" s="140">
        <v>27124625767.778244</v>
      </c>
      <c r="S4008" s="140">
        <v>2530292538.7888689</v>
      </c>
      <c r="T4008" s="140">
        <v>486977054.50409049</v>
      </c>
      <c r="U4008" s="140">
        <v>0</v>
      </c>
      <c r="V4008" s="140">
        <v>0</v>
      </c>
      <c r="W4008" s="140">
        <v>0</v>
      </c>
      <c r="X4008" s="140">
        <v>0</v>
      </c>
      <c r="Y4008" s="140">
        <v>486977054.50409049</v>
      </c>
      <c r="Z4008" s="140">
        <v>78935717160.339493</v>
      </c>
      <c r="AA4008" s="140">
        <v>51520194722.740982</v>
      </c>
      <c r="AB4008" s="140">
        <v>17715466413.115314</v>
      </c>
      <c r="AC4008" s="140">
        <v>33804728309.625668</v>
      </c>
      <c r="AD4008" s="140">
        <v>27415522437.598415</v>
      </c>
      <c r="AE4008" s="140">
        <v>9426959070.2246609</v>
      </c>
      <c r="AF4008" s="140">
        <v>17988563367.373756</v>
      </c>
      <c r="AG4008" s="140">
        <v>-3828328219.202508</v>
      </c>
      <c r="AH4008" s="140">
        <v>11668818</v>
      </c>
      <c r="AI4008" s="44"/>
      <c r="AK4008" s="44"/>
      <c r="AL4008" s="4"/>
    </row>
    <row r="4009" spans="1:38" x14ac:dyDescent="0.35">
      <c r="A4009" s="140" t="s">
        <v>215</v>
      </c>
      <c r="B4009" s="140" t="s">
        <v>216</v>
      </c>
      <c r="C4009" s="140" t="s">
        <v>2</v>
      </c>
      <c r="D4009" s="140" t="s">
        <v>10</v>
      </c>
      <c r="E4009" s="140" t="s">
        <v>535</v>
      </c>
      <c r="F4009" s="140">
        <v>2017</v>
      </c>
      <c r="G4009" s="140" t="s">
        <v>3320</v>
      </c>
      <c r="H4009" s="140">
        <v>132951863703.37392</v>
      </c>
      <c r="I4009" s="140">
        <v>17643679082.968781</v>
      </c>
      <c r="J4009" s="140">
        <v>37488063235.090065</v>
      </c>
      <c r="K4009" s="140">
        <v>37023654607.634232</v>
      </c>
      <c r="L4009" s="140">
        <v>4731077891.9896383</v>
      </c>
      <c r="M4009" s="140">
        <v>1113335108.9846296</v>
      </c>
      <c r="N4009" s="140">
        <v>0</v>
      </c>
      <c r="O4009" s="140">
        <v>0</v>
      </c>
      <c r="P4009" s="140">
        <v>1444770469.393517</v>
      </c>
      <c r="Q4009" s="140">
        <v>29734471137.266449</v>
      </c>
      <c r="R4009" s="140">
        <v>27152833267.678131</v>
      </c>
      <c r="S4009" s="140">
        <v>2581637869.5883174</v>
      </c>
      <c r="T4009" s="140">
        <v>464408627.4558385</v>
      </c>
      <c r="U4009" s="140">
        <v>0</v>
      </c>
      <c r="V4009" s="140">
        <v>0</v>
      </c>
      <c r="W4009" s="140">
        <v>0</v>
      </c>
      <c r="X4009" s="140">
        <v>0</v>
      </c>
      <c r="Y4009" s="140">
        <v>464408627.4558385</v>
      </c>
      <c r="Z4009" s="140">
        <v>82122785212.515411</v>
      </c>
      <c r="AA4009" s="140">
        <v>53619832495.92794</v>
      </c>
      <c r="AB4009" s="140">
        <v>18437436946.238716</v>
      </c>
      <c r="AC4009" s="140">
        <v>35182395549.689133</v>
      </c>
      <c r="AD4009" s="140">
        <v>28502952716.587467</v>
      </c>
      <c r="AE4009" s="140">
        <v>9800877194.7136574</v>
      </c>
      <c r="AF4009" s="140">
        <v>18702075521.873806</v>
      </c>
      <c r="AG4009" s="140">
        <v>-4302663827.200367</v>
      </c>
      <c r="AH4009" s="140">
        <v>11980937</v>
      </c>
      <c r="AI4009" s="44"/>
      <c r="AK4009" s="44"/>
      <c r="AL4009" s="4"/>
    </row>
    <row r="4010" spans="1:38" x14ac:dyDescent="0.35">
      <c r="A4010" s="140" t="s">
        <v>215</v>
      </c>
      <c r="B4010" s="140" t="s">
        <v>216</v>
      </c>
      <c r="C4010" s="140" t="s">
        <v>2</v>
      </c>
      <c r="D4010" s="140" t="s">
        <v>10</v>
      </c>
      <c r="E4010" s="140" t="s">
        <v>535</v>
      </c>
      <c r="F4010" s="140">
        <v>2018</v>
      </c>
      <c r="G4010" s="140" t="s">
        <v>3321</v>
      </c>
      <c r="H4010" s="140">
        <v>139188479350.29498</v>
      </c>
      <c r="I4010" s="140">
        <v>19437787690.210514</v>
      </c>
      <c r="J4010" s="140">
        <v>35929472079.318497</v>
      </c>
      <c r="K4010" s="140">
        <v>35497635397.741249</v>
      </c>
      <c r="L4010" s="140">
        <v>4674390634.433877</v>
      </c>
      <c r="M4010" s="140">
        <v>1129502699.6659822</v>
      </c>
      <c r="N4010" s="140">
        <v>0</v>
      </c>
      <c r="O4010" s="140">
        <v>0</v>
      </c>
      <c r="P4010" s="140">
        <v>1509794022.5187352</v>
      </c>
      <c r="Q4010" s="140">
        <v>28183948041.122658</v>
      </c>
      <c r="R4010" s="140">
        <v>25541375108.320698</v>
      </c>
      <c r="S4010" s="140">
        <v>2642572932.8019586</v>
      </c>
      <c r="T4010" s="140">
        <v>431836681.57724023</v>
      </c>
      <c r="U4010" s="140">
        <v>0</v>
      </c>
      <c r="V4010" s="140">
        <v>0</v>
      </c>
      <c r="W4010" s="140" t="s">
        <v>728</v>
      </c>
      <c r="X4010" s="140">
        <v>0</v>
      </c>
      <c r="Y4010" s="140">
        <v>431836681.57724023</v>
      </c>
      <c r="Z4010" s="140">
        <v>89008299580.765961</v>
      </c>
      <c r="AA4010" s="140">
        <v>58134168438.379654</v>
      </c>
      <c r="AB4010" s="140">
        <v>19989713042.95013</v>
      </c>
      <c r="AC4010" s="140">
        <v>38144455395.429626</v>
      </c>
      <c r="AD4010" s="140">
        <v>30874131142.386208</v>
      </c>
      <c r="AE4010" s="140">
        <v>10616218285.480131</v>
      </c>
      <c r="AF4010" s="140">
        <v>20257912856.906078</v>
      </c>
      <c r="AG4010" s="140">
        <v>-5187080000</v>
      </c>
      <c r="AH4010" s="140">
        <v>12301939</v>
      </c>
      <c r="AI4010" s="44"/>
      <c r="AK4010" s="44"/>
      <c r="AL4010" s="4"/>
    </row>
    <row r="4011" spans="1:38" x14ac:dyDescent="0.35">
      <c r="A4011" s="140" t="s">
        <v>316</v>
      </c>
      <c r="B4011" s="140" t="s">
        <v>317</v>
      </c>
      <c r="C4011" s="140" t="s">
        <v>281</v>
      </c>
      <c r="D4011" s="140" t="s">
        <v>8</v>
      </c>
      <c r="E4011" s="140" t="s">
        <v>535</v>
      </c>
      <c r="F4011" s="140">
        <v>1995</v>
      </c>
      <c r="G4011" s="140" t="s">
        <v>3322</v>
      </c>
      <c r="H4011" s="140">
        <v>6048315064228.5762</v>
      </c>
      <c r="I4011" s="140">
        <v>745664619954.44482</v>
      </c>
      <c r="J4011" s="140">
        <v>2959890884231.3462</v>
      </c>
      <c r="K4011" s="140">
        <v>78194206494.494293</v>
      </c>
      <c r="L4011" s="140">
        <v>96774803.389679298</v>
      </c>
      <c r="M4011" s="140">
        <v>1913890403.0804358</v>
      </c>
      <c r="N4011" s="140">
        <v>498442486.3066293</v>
      </c>
      <c r="O4011" s="140">
        <v>709579654.17624462</v>
      </c>
      <c r="P4011" s="140">
        <v>8021747166.8789415</v>
      </c>
      <c r="Q4011" s="140">
        <v>66953771980.662384</v>
      </c>
      <c r="R4011" s="140">
        <v>39867376289.825584</v>
      </c>
      <c r="S4011" s="140">
        <v>27086395690.8368</v>
      </c>
      <c r="T4011" s="140">
        <v>2881696677736.8516</v>
      </c>
      <c r="U4011" s="140">
        <v>2880634478535.8613</v>
      </c>
      <c r="V4011" s="140">
        <v>2853213332639.0176</v>
      </c>
      <c r="W4011" s="140">
        <v>27421145896.843834</v>
      </c>
      <c r="X4011" s="140">
        <v>0</v>
      </c>
      <c r="Y4011" s="140">
        <v>1062199200.9903827</v>
      </c>
      <c r="Z4011" s="140">
        <v>1917958305598.9402</v>
      </c>
      <c r="AA4011" s="140">
        <v>1406639456178.011</v>
      </c>
      <c r="AB4011" s="140">
        <v>1324756064048.7288</v>
      </c>
      <c r="AC4011" s="140">
        <v>81883392129.283005</v>
      </c>
      <c r="AD4011" s="140">
        <v>511318849420.92908</v>
      </c>
      <c r="AE4011" s="140">
        <v>481553921623.4505</v>
      </c>
      <c r="AF4011" s="140">
        <v>29764927797.481979</v>
      </c>
      <c r="AG4011" s="140">
        <v>424801254443.84583</v>
      </c>
      <c r="AH4011" s="140">
        <v>18638787</v>
      </c>
      <c r="AI4011" s="44"/>
      <c r="AK4011" s="44"/>
      <c r="AL4011" s="4"/>
    </row>
    <row r="4012" spans="1:38" x14ac:dyDescent="0.35">
      <c r="A4012" s="140" t="s">
        <v>316</v>
      </c>
      <c r="B4012" s="140" t="s">
        <v>317</v>
      </c>
      <c r="C4012" s="140" t="s">
        <v>281</v>
      </c>
      <c r="D4012" s="140" t="s">
        <v>8</v>
      </c>
      <c r="E4012" s="140" t="s">
        <v>535</v>
      </c>
      <c r="F4012" s="140">
        <v>1996</v>
      </c>
      <c r="G4012" s="140" t="s">
        <v>3323</v>
      </c>
      <c r="H4012" s="140">
        <v>6106271516409.2393</v>
      </c>
      <c r="I4012" s="140">
        <v>762022491320.06079</v>
      </c>
      <c r="J4012" s="140">
        <v>3049026557543.2939</v>
      </c>
      <c r="K4012" s="140">
        <v>78156153865.744263</v>
      </c>
      <c r="L4012" s="140">
        <v>98052188.38872996</v>
      </c>
      <c r="M4012" s="140">
        <v>1930529077.2135093</v>
      </c>
      <c r="N4012" s="140">
        <v>502971696.26127493</v>
      </c>
      <c r="O4012" s="140">
        <v>678131177.45725286</v>
      </c>
      <c r="P4012" s="140">
        <v>8638501636.1502037</v>
      </c>
      <c r="Q4012" s="140">
        <v>66307968090.273277</v>
      </c>
      <c r="R4012" s="140">
        <v>39018984983.325806</v>
      </c>
      <c r="S4012" s="140">
        <v>27288983106.947472</v>
      </c>
      <c r="T4012" s="140">
        <v>2970870403677.5498</v>
      </c>
      <c r="U4012" s="140">
        <v>2969769038866.3789</v>
      </c>
      <c r="V4012" s="140">
        <v>2940146235604.9478</v>
      </c>
      <c r="W4012" s="140">
        <v>29622803261.431225</v>
      </c>
      <c r="X4012" s="140">
        <v>0</v>
      </c>
      <c r="Y4012" s="140">
        <v>1101364811.1709833</v>
      </c>
      <c r="Z4012" s="140">
        <v>1842738420887.5652</v>
      </c>
      <c r="AA4012" s="140">
        <v>1343399637473.7415</v>
      </c>
      <c r="AB4012" s="140">
        <v>1260456117870.396</v>
      </c>
      <c r="AC4012" s="140">
        <v>82943519603.344147</v>
      </c>
      <c r="AD4012" s="140">
        <v>499338783413.82385</v>
      </c>
      <c r="AE4012" s="140">
        <v>468508853871.27875</v>
      </c>
      <c r="AF4012" s="140">
        <v>30829929542.543934</v>
      </c>
      <c r="AG4012" s="140">
        <v>452484046658.32001</v>
      </c>
      <c r="AH4012" s="140">
        <v>19033845</v>
      </c>
      <c r="AI4012" s="44"/>
      <c r="AK4012" s="44"/>
      <c r="AL4012" s="4"/>
    </row>
    <row r="4013" spans="1:38" x14ac:dyDescent="0.35">
      <c r="A4013" s="140" t="s">
        <v>316</v>
      </c>
      <c r="B4013" s="140" t="s">
        <v>317</v>
      </c>
      <c r="C4013" s="140" t="s">
        <v>281</v>
      </c>
      <c r="D4013" s="140" t="s">
        <v>8</v>
      </c>
      <c r="E4013" s="140" t="s">
        <v>535</v>
      </c>
      <c r="F4013" s="140">
        <v>1997</v>
      </c>
      <c r="G4013" s="140" t="s">
        <v>3324</v>
      </c>
      <c r="H4013" s="140">
        <v>6154947393388.6943</v>
      </c>
      <c r="I4013" s="140">
        <v>779974284909.70325</v>
      </c>
      <c r="J4013" s="140">
        <v>3031442738944.3921</v>
      </c>
      <c r="K4013" s="140">
        <v>74305606396.53418</v>
      </c>
      <c r="L4013" s="140">
        <v>102073571.97315313</v>
      </c>
      <c r="M4013" s="140">
        <v>1857987484.2321317</v>
      </c>
      <c r="N4013" s="140">
        <v>507500930.72091955</v>
      </c>
      <c r="O4013" s="140">
        <v>476348458.20278209</v>
      </c>
      <c r="P4013" s="140">
        <v>8923350027.5751057</v>
      </c>
      <c r="Q4013" s="140">
        <v>62438345923.830086</v>
      </c>
      <c r="R4013" s="140">
        <v>35810689964.547501</v>
      </c>
      <c r="S4013" s="140">
        <v>26627655959.282585</v>
      </c>
      <c r="T4013" s="140">
        <v>2957137132547.8584</v>
      </c>
      <c r="U4013" s="140">
        <v>2956165017585.3579</v>
      </c>
      <c r="V4013" s="140">
        <v>2922690294744.3843</v>
      </c>
      <c r="W4013" s="140">
        <v>33474722840.973572</v>
      </c>
      <c r="X4013" s="140">
        <v>0</v>
      </c>
      <c r="Y4013" s="140">
        <v>972114962.50069165</v>
      </c>
      <c r="Z4013" s="140">
        <v>1869372997387.8486</v>
      </c>
      <c r="AA4013" s="140">
        <v>1353617272788.1001</v>
      </c>
      <c r="AB4013" s="140">
        <v>1270680944516.6379</v>
      </c>
      <c r="AC4013" s="140">
        <v>82936328271.462479</v>
      </c>
      <c r="AD4013" s="140">
        <v>515755724599.75281</v>
      </c>
      <c r="AE4013" s="140">
        <v>484155295923.78821</v>
      </c>
      <c r="AF4013" s="140">
        <v>31600428675.962391</v>
      </c>
      <c r="AG4013" s="140">
        <v>474157372146.74921</v>
      </c>
      <c r="AH4013" s="140">
        <v>19407142</v>
      </c>
      <c r="AI4013" s="44"/>
      <c r="AK4013" s="44"/>
      <c r="AL4013" s="4"/>
    </row>
    <row r="4014" spans="1:38" x14ac:dyDescent="0.35">
      <c r="A4014" s="140" t="s">
        <v>316</v>
      </c>
      <c r="B4014" s="140" t="s">
        <v>317</v>
      </c>
      <c r="C4014" s="140" t="s">
        <v>281</v>
      </c>
      <c r="D4014" s="140" t="s">
        <v>8</v>
      </c>
      <c r="E4014" s="140" t="s">
        <v>535</v>
      </c>
      <c r="F4014" s="140">
        <v>1998</v>
      </c>
      <c r="G4014" s="140" t="s">
        <v>3325</v>
      </c>
      <c r="H4014" s="140">
        <v>6345812950190.7217</v>
      </c>
      <c r="I4014" s="140">
        <v>800436850891.93091</v>
      </c>
      <c r="J4014" s="140">
        <v>2889702125890.106</v>
      </c>
      <c r="K4014" s="140">
        <v>75026348067.532684</v>
      </c>
      <c r="L4014" s="140">
        <v>126500416.31682998</v>
      </c>
      <c r="M4014" s="140">
        <v>1953392584.2130604</v>
      </c>
      <c r="N4014" s="140">
        <v>512030140.67556512</v>
      </c>
      <c r="O4014" s="140">
        <v>456485277.97231925</v>
      </c>
      <c r="P4014" s="140">
        <v>9505643666.5233955</v>
      </c>
      <c r="Q4014" s="140">
        <v>62472295981.831505</v>
      </c>
      <c r="R4014" s="140">
        <v>35306445274.267845</v>
      </c>
      <c r="S4014" s="140">
        <v>27165850707.56366</v>
      </c>
      <c r="T4014" s="140">
        <v>2814675777822.5732</v>
      </c>
      <c r="U4014" s="140">
        <v>2813944615363.5981</v>
      </c>
      <c r="V4014" s="140">
        <v>2778944900587.9414</v>
      </c>
      <c r="W4014" s="140">
        <v>34999714775.656921</v>
      </c>
      <c r="X4014" s="140">
        <v>0</v>
      </c>
      <c r="Y4014" s="140">
        <v>731162458.97531426</v>
      </c>
      <c r="Z4014" s="140">
        <v>2081745435784.7341</v>
      </c>
      <c r="AA4014" s="140">
        <v>1497299084929.8875</v>
      </c>
      <c r="AB4014" s="140">
        <v>1412826400775.1074</v>
      </c>
      <c r="AC4014" s="140">
        <v>84472684154.777634</v>
      </c>
      <c r="AD4014" s="140">
        <v>584446350854.85083</v>
      </c>
      <c r="AE4014" s="140">
        <v>551473812169.64478</v>
      </c>
      <c r="AF4014" s="140">
        <v>32972538685.205952</v>
      </c>
      <c r="AG4014" s="140">
        <v>573928537623.94971</v>
      </c>
      <c r="AH4014" s="140">
        <v>19783304</v>
      </c>
      <c r="AI4014" s="44"/>
      <c r="AK4014" s="44"/>
      <c r="AL4014" s="4"/>
    </row>
    <row r="4015" spans="1:38" x14ac:dyDescent="0.35">
      <c r="A4015" s="140" t="s">
        <v>316</v>
      </c>
      <c r="B4015" s="140" t="s">
        <v>317</v>
      </c>
      <c r="C4015" s="140" t="s">
        <v>281</v>
      </c>
      <c r="D4015" s="140" t="s">
        <v>8</v>
      </c>
      <c r="E4015" s="140" t="s">
        <v>535</v>
      </c>
      <c r="F4015" s="140">
        <v>1999</v>
      </c>
      <c r="G4015" s="140" t="s">
        <v>3326</v>
      </c>
      <c r="H4015" s="140">
        <v>6192461830425.9277</v>
      </c>
      <c r="I4015" s="140">
        <v>824136261043.23596</v>
      </c>
      <c r="J4015" s="140">
        <v>2937025669619.186</v>
      </c>
      <c r="K4015" s="140">
        <v>70904336415.217926</v>
      </c>
      <c r="L4015" s="140">
        <v>125120192.2852876</v>
      </c>
      <c r="M4015" s="140">
        <v>1748773307.8198862</v>
      </c>
      <c r="N4015" s="140">
        <v>516559375.13520974</v>
      </c>
      <c r="O4015" s="140">
        <v>530385176.11677659</v>
      </c>
      <c r="P4015" s="140">
        <v>9424017731.3516121</v>
      </c>
      <c r="Q4015" s="140">
        <v>58559480632.509155</v>
      </c>
      <c r="R4015" s="140">
        <v>32772748449.631805</v>
      </c>
      <c r="S4015" s="140">
        <v>25786732182.877354</v>
      </c>
      <c r="T4015" s="140">
        <v>2866121333203.9683</v>
      </c>
      <c r="U4015" s="140">
        <v>2865510377991.6318</v>
      </c>
      <c r="V4015" s="140">
        <v>2829646608985.5732</v>
      </c>
      <c r="W4015" s="140">
        <v>35863769006.058403</v>
      </c>
      <c r="X4015" s="140">
        <v>0</v>
      </c>
      <c r="Y4015" s="140">
        <v>610955212.33634377</v>
      </c>
      <c r="Z4015" s="140">
        <v>1853363802353.49</v>
      </c>
      <c r="AA4015" s="140">
        <v>1325150516708.873</v>
      </c>
      <c r="AB4015" s="140">
        <v>1244453756644.2681</v>
      </c>
      <c r="AC4015" s="140">
        <v>80696760064.605286</v>
      </c>
      <c r="AD4015" s="140">
        <v>528213285644.62122</v>
      </c>
      <c r="AE4015" s="140">
        <v>496047052271.77686</v>
      </c>
      <c r="AF4015" s="140">
        <v>32166233372.842709</v>
      </c>
      <c r="AG4015" s="140">
        <v>577936097410.01599</v>
      </c>
      <c r="AH4015" s="140">
        <v>20194527</v>
      </c>
      <c r="AI4015" s="44"/>
      <c r="AK4015" s="44"/>
      <c r="AL4015" s="4"/>
    </row>
    <row r="4016" spans="1:38" x14ac:dyDescent="0.35">
      <c r="A4016" s="140" t="s">
        <v>316</v>
      </c>
      <c r="B4016" s="140" t="s">
        <v>317</v>
      </c>
      <c r="C4016" s="140" t="s">
        <v>281</v>
      </c>
      <c r="D4016" s="140" t="s">
        <v>8</v>
      </c>
      <c r="E4016" s="140" t="s">
        <v>535</v>
      </c>
      <c r="F4016" s="140">
        <v>2000</v>
      </c>
      <c r="G4016" s="140" t="s">
        <v>3327</v>
      </c>
      <c r="H4016" s="140">
        <v>6338979142928.8643</v>
      </c>
      <c r="I4016" s="140">
        <v>848958395837.60925</v>
      </c>
      <c r="J4016" s="140">
        <v>3232708632664.958</v>
      </c>
      <c r="K4016" s="140">
        <v>67788541848.514427</v>
      </c>
      <c r="L4016" s="140">
        <v>115021534.25332828</v>
      </c>
      <c r="M4016" s="140">
        <v>1775450458.2301939</v>
      </c>
      <c r="N4016" s="140">
        <v>521088585.08985537</v>
      </c>
      <c r="O4016" s="140">
        <v>215864537.50433984</v>
      </c>
      <c r="P4016" s="140">
        <v>9898839228.6425648</v>
      </c>
      <c r="Q4016" s="140">
        <v>55262277504.794144</v>
      </c>
      <c r="R4016" s="140">
        <v>30228322074.99688</v>
      </c>
      <c r="S4016" s="140">
        <v>25033955429.797268</v>
      </c>
      <c r="T4016" s="140">
        <v>3164920090816.4438</v>
      </c>
      <c r="U4016" s="140">
        <v>3164551578115.8291</v>
      </c>
      <c r="V4016" s="140">
        <v>3123285191159.2754</v>
      </c>
      <c r="W4016" s="140">
        <v>41266386956.553925</v>
      </c>
      <c r="X4016" s="140">
        <v>0</v>
      </c>
      <c r="Y4016" s="140">
        <v>368512700.61454034</v>
      </c>
      <c r="Z4016" s="140">
        <v>1746176442261.1528</v>
      </c>
      <c r="AA4016" s="140">
        <v>1243228252547.5601</v>
      </c>
      <c r="AB4016" s="140">
        <v>1158501719994.8755</v>
      </c>
      <c r="AC4016" s="140">
        <v>84726532552.68544</v>
      </c>
      <c r="AD4016" s="140">
        <v>502948189713.58862</v>
      </c>
      <c r="AE4016" s="140">
        <v>468672057329.40332</v>
      </c>
      <c r="AF4016" s="140">
        <v>34276132384.187862</v>
      </c>
      <c r="AG4016" s="140">
        <v>511135672165.14563</v>
      </c>
      <c r="AH4016" s="140">
        <v>20663843</v>
      </c>
      <c r="AI4016" s="44"/>
      <c r="AK4016" s="44"/>
      <c r="AL4016" s="4"/>
    </row>
    <row r="4017" spans="1:38" x14ac:dyDescent="0.35">
      <c r="A4017" s="140" t="s">
        <v>316</v>
      </c>
      <c r="B4017" s="140" t="s">
        <v>317</v>
      </c>
      <c r="C4017" s="140" t="s">
        <v>281</v>
      </c>
      <c r="D4017" s="140" t="s">
        <v>8</v>
      </c>
      <c r="E4017" s="140" t="s">
        <v>535</v>
      </c>
      <c r="F4017" s="140">
        <v>2001</v>
      </c>
      <c r="G4017" s="140" t="s">
        <v>3328</v>
      </c>
      <c r="H4017" s="140">
        <v>6369412762356.5635</v>
      </c>
      <c r="I4017" s="140">
        <v>872996532546.34192</v>
      </c>
      <c r="J4017" s="140">
        <v>3274265477407.6143</v>
      </c>
      <c r="K4017" s="140">
        <v>65373819494.317406</v>
      </c>
      <c r="L4017" s="140">
        <v>108455005.45147103</v>
      </c>
      <c r="M4017" s="140">
        <v>1688731981.1654189</v>
      </c>
      <c r="N4017" s="140">
        <v>525617819.54949993</v>
      </c>
      <c r="O4017" s="140">
        <v>174616040.05352402</v>
      </c>
      <c r="P4017" s="140">
        <v>9655729853.1764774</v>
      </c>
      <c r="Q4017" s="140">
        <v>53220668794.921021</v>
      </c>
      <c r="R4017" s="140">
        <v>28801531843.271568</v>
      </c>
      <c r="S4017" s="140">
        <v>24419136951.649456</v>
      </c>
      <c r="T4017" s="140">
        <v>3208891657913.2969</v>
      </c>
      <c r="U4017" s="140">
        <v>3208707720417.7119</v>
      </c>
      <c r="V4017" s="140">
        <v>3159933036669.5195</v>
      </c>
      <c r="W4017" s="140">
        <v>48774683748.192139</v>
      </c>
      <c r="X4017" s="140">
        <v>0</v>
      </c>
      <c r="Y4017" s="140">
        <v>183937495.5848693</v>
      </c>
      <c r="Z4017" s="140">
        <v>1734979509820.6721</v>
      </c>
      <c r="AA4017" s="140">
        <v>1237335873426.2637</v>
      </c>
      <c r="AB4017" s="140">
        <v>1232882796529.6729</v>
      </c>
      <c r="AC4017" s="140">
        <v>4453076896.5911608</v>
      </c>
      <c r="AD4017" s="140">
        <v>497643636394.4082</v>
      </c>
      <c r="AE4017" s="140">
        <v>495852655119.59259</v>
      </c>
      <c r="AF4017" s="140">
        <v>1790981274.8151832</v>
      </c>
      <c r="AG4017" s="140">
        <v>487171242581.93573</v>
      </c>
      <c r="AH4017" s="140">
        <v>21202642</v>
      </c>
      <c r="AI4017" s="44"/>
      <c r="AK4017" s="44"/>
      <c r="AL4017" s="4"/>
    </row>
    <row r="4018" spans="1:38" x14ac:dyDescent="0.35">
      <c r="A4018" s="140" t="s">
        <v>316</v>
      </c>
      <c r="B4018" s="140" t="s">
        <v>317</v>
      </c>
      <c r="C4018" s="140" t="s">
        <v>281</v>
      </c>
      <c r="D4018" s="140" t="s">
        <v>8</v>
      </c>
      <c r="E4018" s="140" t="s">
        <v>535</v>
      </c>
      <c r="F4018" s="140">
        <v>2002</v>
      </c>
      <c r="G4018" s="140" t="s">
        <v>3329</v>
      </c>
      <c r="H4018" s="140">
        <v>6359501071876.0098</v>
      </c>
      <c r="I4018" s="140">
        <v>896417554480.76404</v>
      </c>
      <c r="J4018" s="140">
        <v>3333227665336.5835</v>
      </c>
      <c r="K4018" s="140">
        <v>64792080832.791122</v>
      </c>
      <c r="L4018" s="140">
        <v>102811544.88298611</v>
      </c>
      <c r="M4018" s="140">
        <v>1587068399.6604276</v>
      </c>
      <c r="N4018" s="140">
        <v>530147029.50414556</v>
      </c>
      <c r="O4018" s="140">
        <v>369622526.72023696</v>
      </c>
      <c r="P4018" s="140">
        <v>9746247493.7932777</v>
      </c>
      <c r="Q4018" s="140">
        <v>52456183838.230042</v>
      </c>
      <c r="R4018" s="140">
        <v>27808129684.424717</v>
      </c>
      <c r="S4018" s="140">
        <v>24648054153.805321</v>
      </c>
      <c r="T4018" s="140">
        <v>3268435584503.7925</v>
      </c>
      <c r="U4018" s="140">
        <v>3268419939646.6807</v>
      </c>
      <c r="V4018" s="140">
        <v>3216199882869.748</v>
      </c>
      <c r="W4018" s="140">
        <v>52220056776.932724</v>
      </c>
      <c r="X4018" s="140">
        <v>0</v>
      </c>
      <c r="Y4018" s="140">
        <v>15644857.111782849</v>
      </c>
      <c r="Z4018" s="140">
        <v>1688844458437.4587</v>
      </c>
      <c r="AA4018" s="140">
        <v>1207927145144.8484</v>
      </c>
      <c r="AB4018" s="140">
        <v>1197350700628.2393</v>
      </c>
      <c r="AC4018" s="140">
        <v>10576444516.610846</v>
      </c>
      <c r="AD4018" s="140">
        <v>480917313292.60614</v>
      </c>
      <c r="AE4018" s="140">
        <v>476706467215.04193</v>
      </c>
      <c r="AF4018" s="140">
        <v>4210846077.5644507</v>
      </c>
      <c r="AG4018" s="140">
        <v>441011393621.20313</v>
      </c>
      <c r="AH4018" s="140">
        <v>21805313</v>
      </c>
      <c r="AI4018" s="44"/>
      <c r="AK4018" s="44"/>
      <c r="AL4018" s="4"/>
    </row>
    <row r="4019" spans="1:38" x14ac:dyDescent="0.35">
      <c r="A4019" s="140" t="s">
        <v>316</v>
      </c>
      <c r="B4019" s="140" t="s">
        <v>317</v>
      </c>
      <c r="C4019" s="140" t="s">
        <v>281</v>
      </c>
      <c r="D4019" s="140" t="s">
        <v>8</v>
      </c>
      <c r="E4019" s="140" t="s">
        <v>535</v>
      </c>
      <c r="F4019" s="140">
        <v>2003</v>
      </c>
      <c r="G4019" s="140" t="s">
        <v>3330</v>
      </c>
      <c r="H4019" s="140">
        <v>6944159545446.8438</v>
      </c>
      <c r="I4019" s="140">
        <v>926416584244.27502</v>
      </c>
      <c r="J4019" s="140">
        <v>3665987892459.3398</v>
      </c>
      <c r="K4019" s="140">
        <v>63098752043.4758</v>
      </c>
      <c r="L4019" s="140">
        <v>89100225.197906271</v>
      </c>
      <c r="M4019" s="140">
        <v>1888179527.6474254</v>
      </c>
      <c r="N4019" s="140">
        <v>534676263.96379018</v>
      </c>
      <c r="O4019" s="140">
        <v>353534062.3033787</v>
      </c>
      <c r="P4019" s="140">
        <v>9766156867.7639732</v>
      </c>
      <c r="Q4019" s="140">
        <v>50467105096.599335</v>
      </c>
      <c r="R4019" s="140">
        <v>25768700556.339066</v>
      </c>
      <c r="S4019" s="140">
        <v>24698404540.260273</v>
      </c>
      <c r="T4019" s="140">
        <v>3602889140415.8643</v>
      </c>
      <c r="U4019" s="140">
        <v>3602872340593.1143</v>
      </c>
      <c r="V4019" s="140">
        <v>3545718094948.2212</v>
      </c>
      <c r="W4019" s="140">
        <v>57154245644.892937</v>
      </c>
      <c r="X4019" s="140">
        <v>0</v>
      </c>
      <c r="Y4019" s="140">
        <v>16799822.750061758</v>
      </c>
      <c r="Z4019" s="140">
        <v>1785462938542.8831</v>
      </c>
      <c r="AA4019" s="140">
        <v>1280754181996.127</v>
      </c>
      <c r="AB4019" s="140">
        <v>1270245225073.7493</v>
      </c>
      <c r="AC4019" s="140">
        <v>10508956922.376333</v>
      </c>
      <c r="AD4019" s="140">
        <v>504708756546.7561</v>
      </c>
      <c r="AE4019" s="140">
        <v>500567475842.42139</v>
      </c>
      <c r="AF4019" s="140">
        <v>4141280704.3342781</v>
      </c>
      <c r="AG4019" s="140">
        <v>566292130200.3457</v>
      </c>
      <c r="AH4019" s="140">
        <v>22456649</v>
      </c>
      <c r="AI4019" s="44"/>
      <c r="AK4019" s="44"/>
      <c r="AL4019" s="4"/>
    </row>
    <row r="4020" spans="1:38" x14ac:dyDescent="0.35">
      <c r="A4020" s="140" t="s">
        <v>316</v>
      </c>
      <c r="B4020" s="140" t="s">
        <v>317</v>
      </c>
      <c r="C4020" s="140" t="s">
        <v>281</v>
      </c>
      <c r="D4020" s="140" t="s">
        <v>8</v>
      </c>
      <c r="E4020" s="140" t="s">
        <v>535</v>
      </c>
      <c r="F4020" s="140">
        <v>2004</v>
      </c>
      <c r="G4020" s="140" t="s">
        <v>3331</v>
      </c>
      <c r="H4020" s="140">
        <v>7571622948750.9023</v>
      </c>
      <c r="I4020" s="140">
        <v>967697725919.78284</v>
      </c>
      <c r="J4020" s="140">
        <v>4147267242019.9497</v>
      </c>
      <c r="K4020" s="140">
        <v>67649614211.4851</v>
      </c>
      <c r="L4020" s="140">
        <v>96591601.571308807</v>
      </c>
      <c r="M4020" s="140">
        <v>2276937891.288322</v>
      </c>
      <c r="N4020" s="140">
        <v>539205473.91843581</v>
      </c>
      <c r="O4020" s="140">
        <v>1368095796.0375767</v>
      </c>
      <c r="P4020" s="140">
        <v>10483165136.995489</v>
      </c>
      <c r="Q4020" s="140">
        <v>52885618311.673965</v>
      </c>
      <c r="R4020" s="140">
        <v>26373914995.654175</v>
      </c>
      <c r="S4020" s="140">
        <v>26511703316.019794</v>
      </c>
      <c r="T4020" s="140">
        <v>4079617627808.4648</v>
      </c>
      <c r="U4020" s="140">
        <v>4079294701824.5151</v>
      </c>
      <c r="V4020" s="140">
        <v>4013744620809.6953</v>
      </c>
      <c r="W4020" s="140">
        <v>65550081014.819992</v>
      </c>
      <c r="X4020" s="140">
        <v>0</v>
      </c>
      <c r="Y4020" s="140">
        <v>322925983.94949609</v>
      </c>
      <c r="Z4020" s="140">
        <v>1799679777080.5605</v>
      </c>
      <c r="AA4020" s="140">
        <v>1294202397435.5977</v>
      </c>
      <c r="AB4020" s="140">
        <v>1283888727445.7004</v>
      </c>
      <c r="AC4020" s="140">
        <v>10313669989.896711</v>
      </c>
      <c r="AD4020" s="140">
        <v>505477379644.96271</v>
      </c>
      <c r="AE4020" s="140">
        <v>501449163585.90588</v>
      </c>
      <c r="AF4020" s="140">
        <v>4028216059.0536976</v>
      </c>
      <c r="AG4020" s="140">
        <v>656978203730.61096</v>
      </c>
      <c r="AH4020" s="140">
        <v>23132682</v>
      </c>
      <c r="AI4020" s="44"/>
      <c r="AK4020" s="44"/>
      <c r="AL4020" s="4"/>
    </row>
    <row r="4021" spans="1:38" x14ac:dyDescent="0.35">
      <c r="A4021" s="140" t="s">
        <v>316</v>
      </c>
      <c r="B4021" s="140" t="s">
        <v>317</v>
      </c>
      <c r="C4021" s="140" t="s">
        <v>281</v>
      </c>
      <c r="D4021" s="140" t="s">
        <v>8</v>
      </c>
      <c r="E4021" s="140" t="s">
        <v>535</v>
      </c>
      <c r="F4021" s="140">
        <v>2005</v>
      </c>
      <c r="G4021" s="140" t="s">
        <v>3332</v>
      </c>
      <c r="H4021" s="140">
        <v>7883722726168.0674</v>
      </c>
      <c r="I4021" s="140">
        <v>1021669925473.2629</v>
      </c>
      <c r="J4021" s="140">
        <v>4545090915819.248</v>
      </c>
      <c r="K4021" s="140">
        <v>69652533407.552216</v>
      </c>
      <c r="L4021" s="140">
        <v>101460461.62234035</v>
      </c>
      <c r="M4021" s="140">
        <v>4235281476.3860927</v>
      </c>
      <c r="N4021" s="140">
        <v>543734708.37808037</v>
      </c>
      <c r="O4021" s="140">
        <v>1529015354.4459968</v>
      </c>
      <c r="P4021" s="140">
        <v>10156400516.678825</v>
      </c>
      <c r="Q4021" s="140">
        <v>53086640890.040878</v>
      </c>
      <c r="R4021" s="140">
        <v>27401318400.307507</v>
      </c>
      <c r="S4021" s="140">
        <v>25685322489.733368</v>
      </c>
      <c r="T4021" s="140">
        <v>4475438382411.6963</v>
      </c>
      <c r="U4021" s="140">
        <v>4474896011023.8525</v>
      </c>
      <c r="V4021" s="140">
        <v>4398952756026.8574</v>
      </c>
      <c r="W4021" s="140">
        <v>75943254996.994995</v>
      </c>
      <c r="X4021" s="140">
        <v>0</v>
      </c>
      <c r="Y4021" s="140">
        <v>542371387.8440069</v>
      </c>
      <c r="Z4021" s="140">
        <v>1660785078225.0459</v>
      </c>
      <c r="AA4021" s="140">
        <v>1196255923054.1807</v>
      </c>
      <c r="AB4021" s="140">
        <v>1187681196092.5613</v>
      </c>
      <c r="AC4021" s="140">
        <v>8574726961.623455</v>
      </c>
      <c r="AD4021" s="140">
        <v>464529155170.86523</v>
      </c>
      <c r="AE4021" s="140">
        <v>461199423969.92181</v>
      </c>
      <c r="AF4021" s="140">
        <v>3329731200.9408183</v>
      </c>
      <c r="AG4021" s="140">
        <v>656176806650.50977</v>
      </c>
      <c r="AH4021" s="140">
        <v>23816183</v>
      </c>
      <c r="AI4021" s="44"/>
      <c r="AK4021" s="44"/>
      <c r="AL4021" s="4"/>
    </row>
    <row r="4022" spans="1:38" x14ac:dyDescent="0.35">
      <c r="A4022" s="140" t="s">
        <v>316</v>
      </c>
      <c r="B4022" s="140" t="s">
        <v>317</v>
      </c>
      <c r="C4022" s="140" t="s">
        <v>281</v>
      </c>
      <c r="D4022" s="140" t="s">
        <v>8</v>
      </c>
      <c r="E4022" s="140" t="s">
        <v>535</v>
      </c>
      <c r="F4022" s="140">
        <v>2006</v>
      </c>
      <c r="G4022" s="140" t="s">
        <v>3333</v>
      </c>
      <c r="H4022" s="140">
        <v>8634860837962.3057</v>
      </c>
      <c r="I4022" s="140">
        <v>1089340325331.8893</v>
      </c>
      <c r="J4022" s="140">
        <v>5180723660125.3691</v>
      </c>
      <c r="K4022" s="140">
        <v>68441717078.382431</v>
      </c>
      <c r="L4022" s="140">
        <v>106743149.53554446</v>
      </c>
      <c r="M4022" s="140">
        <v>4644530886.8295097</v>
      </c>
      <c r="N4022" s="140">
        <v>548263918.332726</v>
      </c>
      <c r="O4022" s="140">
        <v>1504517296.9666278</v>
      </c>
      <c r="P4022" s="140">
        <v>9729897583.2338791</v>
      </c>
      <c r="Q4022" s="140">
        <v>51907764243.484146</v>
      </c>
      <c r="R4022" s="140">
        <v>27301058668.312267</v>
      </c>
      <c r="S4022" s="140">
        <v>24606705575.171883</v>
      </c>
      <c r="T4022" s="140">
        <v>5112281943046.9873</v>
      </c>
      <c r="U4022" s="140">
        <v>5111452116219.5127</v>
      </c>
      <c r="V4022" s="140">
        <v>5024254407113.124</v>
      </c>
      <c r="W4022" s="140">
        <v>87197709106.388245</v>
      </c>
      <c r="X4022" s="140">
        <v>0</v>
      </c>
      <c r="Y4022" s="140">
        <v>829826827.47431219</v>
      </c>
      <c r="Z4022" s="140">
        <v>1624346791370.8652</v>
      </c>
      <c r="AA4022" s="140">
        <v>1170069121017.7732</v>
      </c>
      <c r="AB4022" s="140">
        <v>1161884695201.3425</v>
      </c>
      <c r="AC4022" s="140">
        <v>8184425816.427475</v>
      </c>
      <c r="AD4022" s="140">
        <v>454277670353.09741</v>
      </c>
      <c r="AE4022" s="140">
        <v>451100078682.41644</v>
      </c>
      <c r="AF4022" s="140">
        <v>3177591670.6787</v>
      </c>
      <c r="AG4022" s="140">
        <v>740450061134.18005</v>
      </c>
      <c r="AH4022" s="140">
        <v>24498310</v>
      </c>
      <c r="AI4022" s="44"/>
      <c r="AK4022" s="44"/>
      <c r="AL4022" s="4"/>
    </row>
    <row r="4023" spans="1:38" x14ac:dyDescent="0.35">
      <c r="A4023" s="140" t="s">
        <v>316</v>
      </c>
      <c r="B4023" s="140" t="s">
        <v>317</v>
      </c>
      <c r="C4023" s="140" t="s">
        <v>281</v>
      </c>
      <c r="D4023" s="140" t="s">
        <v>8</v>
      </c>
      <c r="E4023" s="140" t="s">
        <v>535</v>
      </c>
      <c r="F4023" s="140">
        <v>2007</v>
      </c>
      <c r="G4023" s="140" t="s">
        <v>3334</v>
      </c>
      <c r="H4023" s="140">
        <v>9385464718334.6934</v>
      </c>
      <c r="I4023" s="140">
        <v>1174280131618.4741</v>
      </c>
      <c r="J4023" s="140">
        <v>5836602200218.0498</v>
      </c>
      <c r="K4023" s="140">
        <v>66888732630.508743</v>
      </c>
      <c r="L4023" s="140">
        <v>107980817.54559147</v>
      </c>
      <c r="M4023" s="140">
        <v>4789184198.7780075</v>
      </c>
      <c r="N4023" s="140">
        <v>552793152.79237056</v>
      </c>
      <c r="O4023" s="140">
        <v>1813815074.2312989</v>
      </c>
      <c r="P4023" s="140">
        <v>9179593588.1485424</v>
      </c>
      <c r="Q4023" s="140">
        <v>50445365799.012924</v>
      </c>
      <c r="R4023" s="140">
        <v>27230367409.663773</v>
      </c>
      <c r="S4023" s="140">
        <v>23214998389.349155</v>
      </c>
      <c r="T4023" s="140">
        <v>5769713467587.541</v>
      </c>
      <c r="U4023" s="140">
        <v>5768610074990.9893</v>
      </c>
      <c r="V4023" s="140">
        <v>5665991042390.2598</v>
      </c>
      <c r="W4023" s="140">
        <v>102619032600.72902</v>
      </c>
      <c r="X4023" s="140">
        <v>0</v>
      </c>
      <c r="Y4023" s="140">
        <v>1103392596.5513787</v>
      </c>
      <c r="Z4023" s="140">
        <v>1569805005757.9783</v>
      </c>
      <c r="AA4023" s="140">
        <v>1130115195217.874</v>
      </c>
      <c r="AB4023" s="140">
        <v>1121846851912.7429</v>
      </c>
      <c r="AC4023" s="140">
        <v>8268343305.135458</v>
      </c>
      <c r="AD4023" s="140">
        <v>439689810540.09869</v>
      </c>
      <c r="AE4023" s="140">
        <v>436472876269.41852</v>
      </c>
      <c r="AF4023" s="140">
        <v>3216934270.6825957</v>
      </c>
      <c r="AG4023" s="140">
        <v>804777380740.19238</v>
      </c>
      <c r="AH4023" s="140">
        <v>25184597</v>
      </c>
      <c r="AI4023" s="44"/>
      <c r="AK4023" s="44"/>
      <c r="AL4023" s="4"/>
    </row>
    <row r="4024" spans="1:38" x14ac:dyDescent="0.35">
      <c r="A4024" s="140" t="s">
        <v>316</v>
      </c>
      <c r="B4024" s="140" t="s">
        <v>317</v>
      </c>
      <c r="C4024" s="140" t="s">
        <v>281</v>
      </c>
      <c r="D4024" s="140" t="s">
        <v>8</v>
      </c>
      <c r="E4024" s="140" t="s">
        <v>535</v>
      </c>
      <c r="F4024" s="140">
        <v>2008</v>
      </c>
      <c r="G4024" s="140" t="s">
        <v>3335</v>
      </c>
      <c r="H4024" s="140">
        <v>9842254533334.4746</v>
      </c>
      <c r="I4024" s="140">
        <v>1269737564404.7368</v>
      </c>
      <c r="J4024" s="140">
        <v>6475714535784.1523</v>
      </c>
      <c r="K4024" s="140">
        <v>64141404394.167053</v>
      </c>
      <c r="L4024" s="140">
        <v>111652374.96450344</v>
      </c>
      <c r="M4024" s="140">
        <v>5862906308.1238194</v>
      </c>
      <c r="N4024" s="140">
        <v>557322362.74701619</v>
      </c>
      <c r="O4024" s="140">
        <v>1436987495.5771694</v>
      </c>
      <c r="P4024" s="140">
        <v>8330640026.7134895</v>
      </c>
      <c r="Q4024" s="140">
        <v>47841895826.041061</v>
      </c>
      <c r="R4024" s="140">
        <v>26773883070.869843</v>
      </c>
      <c r="S4024" s="140">
        <v>21068012755.171223</v>
      </c>
      <c r="T4024" s="140">
        <v>6411573131389.9844</v>
      </c>
      <c r="U4024" s="140">
        <v>6410061525973.1016</v>
      </c>
      <c r="V4024" s="140">
        <v>6291199781524.9248</v>
      </c>
      <c r="W4024" s="140">
        <v>118861744448.17653</v>
      </c>
      <c r="X4024" s="140">
        <v>0</v>
      </c>
      <c r="Y4024" s="140">
        <v>1511605416.8826084</v>
      </c>
      <c r="Z4024" s="140">
        <v>1405160466365.009</v>
      </c>
      <c r="AA4024" s="140">
        <v>1010257808774.1686</v>
      </c>
      <c r="AB4024" s="140">
        <v>1003490465174.3545</v>
      </c>
      <c r="AC4024" s="140">
        <v>6767343599.8140192</v>
      </c>
      <c r="AD4024" s="140">
        <v>394902657590.84039</v>
      </c>
      <c r="AE4024" s="140">
        <v>392257350670.97742</v>
      </c>
      <c r="AF4024" s="140">
        <v>2645306919.863975</v>
      </c>
      <c r="AG4024" s="140">
        <v>691641966780.57776</v>
      </c>
      <c r="AH4024" s="140">
        <v>25888541</v>
      </c>
      <c r="AI4024" s="44"/>
      <c r="AK4024" s="44"/>
      <c r="AL4024" s="4"/>
    </row>
    <row r="4025" spans="1:38" x14ac:dyDescent="0.35">
      <c r="A4025" s="140" t="s">
        <v>316</v>
      </c>
      <c r="B4025" s="140" t="s">
        <v>317</v>
      </c>
      <c r="C4025" s="140" t="s">
        <v>281</v>
      </c>
      <c r="D4025" s="140" t="s">
        <v>8</v>
      </c>
      <c r="E4025" s="140" t="s">
        <v>535</v>
      </c>
      <c r="F4025" s="140">
        <v>2009</v>
      </c>
      <c r="G4025" s="140" t="s">
        <v>3336</v>
      </c>
      <c r="H4025" s="140">
        <v>10575812811586.873</v>
      </c>
      <c r="I4025" s="140">
        <v>1351413718593.3052</v>
      </c>
      <c r="J4025" s="140">
        <v>6485272000886.6455</v>
      </c>
      <c r="K4025" s="140">
        <v>61676167316.016472</v>
      </c>
      <c r="L4025" s="140">
        <v>123259084.7883271</v>
      </c>
      <c r="M4025" s="140">
        <v>5566719951.7988548</v>
      </c>
      <c r="N4025" s="140">
        <v>561851597.20666087</v>
      </c>
      <c r="O4025" s="140">
        <v>1161030263.0918207</v>
      </c>
      <c r="P4025" s="140">
        <v>7737126206.7624769</v>
      </c>
      <c r="Q4025" s="140">
        <v>46526180212.368332</v>
      </c>
      <c r="R4025" s="140">
        <v>26959151377.880493</v>
      </c>
      <c r="S4025" s="140">
        <v>19567028834.487839</v>
      </c>
      <c r="T4025" s="140">
        <v>6423595833570.6289</v>
      </c>
      <c r="U4025" s="140">
        <v>6421579913514.0127</v>
      </c>
      <c r="V4025" s="140">
        <v>6284430610349.4609</v>
      </c>
      <c r="W4025" s="140">
        <v>137149303164.55209</v>
      </c>
      <c r="X4025" s="140">
        <v>0</v>
      </c>
      <c r="Y4025" s="140">
        <v>2015920056.6166766</v>
      </c>
      <c r="Z4025" s="140">
        <v>1919832867166.6833</v>
      </c>
      <c r="AA4025" s="140">
        <v>1378067789306.8044</v>
      </c>
      <c r="AB4025" s="140">
        <v>1366092844139.1565</v>
      </c>
      <c r="AC4025" s="140">
        <v>11974945167.650721</v>
      </c>
      <c r="AD4025" s="140">
        <v>541765077859.87891</v>
      </c>
      <c r="AE4025" s="140">
        <v>537057321716.48529</v>
      </c>
      <c r="AF4025" s="140">
        <v>4707756143.3922415</v>
      </c>
      <c r="AG4025" s="140">
        <v>819294224940.23889</v>
      </c>
      <c r="AH4025" s="140">
        <v>26630303</v>
      </c>
      <c r="AI4025" s="44"/>
      <c r="AK4025" s="44"/>
      <c r="AL4025" s="4"/>
    </row>
    <row r="4026" spans="1:38" x14ac:dyDescent="0.35">
      <c r="A4026" s="140" t="s">
        <v>316</v>
      </c>
      <c r="B4026" s="140" t="s">
        <v>317</v>
      </c>
      <c r="C4026" s="140" t="s">
        <v>281</v>
      </c>
      <c r="D4026" s="140" t="s">
        <v>8</v>
      </c>
      <c r="E4026" s="140" t="s">
        <v>535</v>
      </c>
      <c r="F4026" s="140">
        <v>2010</v>
      </c>
      <c r="G4026" s="140" t="s">
        <v>3337</v>
      </c>
      <c r="H4026" s="140">
        <v>10507334947493.691</v>
      </c>
      <c r="I4026" s="140">
        <v>1443344427095.5205</v>
      </c>
      <c r="J4026" s="140">
        <v>6314987386060.7422</v>
      </c>
      <c r="K4026" s="140">
        <v>61091449101.471008</v>
      </c>
      <c r="L4026" s="140">
        <v>140419502.0693624</v>
      </c>
      <c r="M4026" s="140">
        <v>5708231903.2581959</v>
      </c>
      <c r="N4026" s="140">
        <v>566380807.16130638</v>
      </c>
      <c r="O4026" s="140">
        <v>644256350.64329195</v>
      </c>
      <c r="P4026" s="140">
        <v>7718219339.0676479</v>
      </c>
      <c r="Q4026" s="140">
        <v>46313941199.271202</v>
      </c>
      <c r="R4026" s="140">
        <v>26794727434.031086</v>
      </c>
      <c r="S4026" s="140">
        <v>19519213765.240116</v>
      </c>
      <c r="T4026" s="140">
        <v>6253895936959.2715</v>
      </c>
      <c r="U4026" s="140">
        <v>6251302247835.6895</v>
      </c>
      <c r="V4026" s="140">
        <v>6110890378013.541</v>
      </c>
      <c r="W4026" s="140">
        <v>140411869822.14868</v>
      </c>
      <c r="X4026" s="140">
        <v>0</v>
      </c>
      <c r="Y4026" s="140">
        <v>2593689123.5818715</v>
      </c>
      <c r="Z4026" s="140">
        <v>1996529589888.5234</v>
      </c>
      <c r="AA4026" s="140">
        <v>1430669293435.2122</v>
      </c>
      <c r="AB4026" s="140">
        <v>1418237258904.7834</v>
      </c>
      <c r="AC4026" s="140">
        <v>12432034530.424635</v>
      </c>
      <c r="AD4026" s="140">
        <v>565860296453.3114</v>
      </c>
      <c r="AE4026" s="140">
        <v>560943160971.90991</v>
      </c>
      <c r="AF4026" s="140">
        <v>4917135481.4029417</v>
      </c>
      <c r="AG4026" s="140">
        <v>752473544448.90369</v>
      </c>
      <c r="AH4026" s="140">
        <v>27421461</v>
      </c>
      <c r="AI4026" s="44"/>
      <c r="AK4026" s="44"/>
      <c r="AL4026" s="4"/>
    </row>
    <row r="4027" spans="1:38" x14ac:dyDescent="0.35">
      <c r="A4027" s="140" t="s">
        <v>316</v>
      </c>
      <c r="B4027" s="140" t="s">
        <v>317</v>
      </c>
      <c r="C4027" s="140" t="s">
        <v>281</v>
      </c>
      <c r="D4027" s="140" t="s">
        <v>8</v>
      </c>
      <c r="E4027" s="140" t="s">
        <v>535</v>
      </c>
      <c r="F4027" s="140">
        <v>2011</v>
      </c>
      <c r="G4027" s="140" t="s">
        <v>3338</v>
      </c>
      <c r="H4027" s="140">
        <v>10935035399022.57</v>
      </c>
      <c r="I4027" s="140">
        <v>1554570063994.7822</v>
      </c>
      <c r="J4027" s="140">
        <v>6461430667862.71</v>
      </c>
      <c r="K4027" s="140">
        <v>64916799963.515709</v>
      </c>
      <c r="L4027" s="140">
        <v>155478778.47648171</v>
      </c>
      <c r="M4027" s="140">
        <v>6998276085.2995872</v>
      </c>
      <c r="N4027" s="140">
        <v>751323612.32266605</v>
      </c>
      <c r="O4027" s="140">
        <v>834050177.76301873</v>
      </c>
      <c r="P4027" s="140">
        <v>7646369180.7754908</v>
      </c>
      <c r="Q4027" s="140">
        <v>48531302128.878479</v>
      </c>
      <c r="R4027" s="140">
        <v>29193795897.093918</v>
      </c>
      <c r="S4027" s="140">
        <v>19337506231.784565</v>
      </c>
      <c r="T4027" s="140">
        <v>6396513867899.1943</v>
      </c>
      <c r="U4027" s="140">
        <v>6393277592737.376</v>
      </c>
      <c r="V4027" s="140">
        <v>6242163914455.624</v>
      </c>
      <c r="W4027" s="140">
        <v>151113678281.75223</v>
      </c>
      <c r="X4027" s="140">
        <v>0</v>
      </c>
      <c r="Y4027" s="140">
        <v>3236275161.8188367</v>
      </c>
      <c r="Z4027" s="140">
        <v>2177017510995.2283</v>
      </c>
      <c r="AA4027" s="140">
        <v>1555236616480.8613</v>
      </c>
      <c r="AB4027" s="140">
        <v>1541722133848.3037</v>
      </c>
      <c r="AC4027" s="140">
        <v>13514482632.562725</v>
      </c>
      <c r="AD4027" s="140">
        <v>621780894514.36682</v>
      </c>
      <c r="AE4027" s="140">
        <v>616377827861.27539</v>
      </c>
      <c r="AF4027" s="140">
        <v>5403066653.0909157</v>
      </c>
      <c r="AG4027" s="140">
        <v>742017156169.84973</v>
      </c>
      <c r="AH4027" s="140">
        <v>28267685</v>
      </c>
      <c r="AI4027" s="44"/>
      <c r="AK4027" s="44"/>
      <c r="AL4027" s="4"/>
    </row>
    <row r="4028" spans="1:38" x14ac:dyDescent="0.35">
      <c r="A4028" s="140" t="s">
        <v>316</v>
      </c>
      <c r="B4028" s="140" t="s">
        <v>317</v>
      </c>
      <c r="C4028" s="140" t="s">
        <v>281</v>
      </c>
      <c r="D4028" s="140" t="s">
        <v>8</v>
      </c>
      <c r="E4028" s="140" t="s">
        <v>535</v>
      </c>
      <c r="F4028" s="140">
        <v>2012</v>
      </c>
      <c r="G4028" s="140" t="s">
        <v>3339</v>
      </c>
      <c r="H4028" s="140">
        <v>11522751171439.26</v>
      </c>
      <c r="I4028" s="140">
        <v>1668288120128.6965</v>
      </c>
      <c r="J4028" s="140">
        <v>6734429238031.2344</v>
      </c>
      <c r="K4028" s="140">
        <v>63775685066.953705</v>
      </c>
      <c r="L4028" s="140">
        <v>175763419.68882975</v>
      </c>
      <c r="M4028" s="140">
        <v>6782659243.6582956</v>
      </c>
      <c r="N4028" s="140">
        <v>936266417.48402584</v>
      </c>
      <c r="O4028" s="140">
        <v>840911401.42997825</v>
      </c>
      <c r="P4028" s="140">
        <v>7454048332.5251493</v>
      </c>
      <c r="Q4028" s="140">
        <v>47586036252.167435</v>
      </c>
      <c r="R4028" s="140">
        <v>28734905385.424545</v>
      </c>
      <c r="S4028" s="140">
        <v>18851130866.742889</v>
      </c>
      <c r="T4028" s="140">
        <v>6670653552964.2813</v>
      </c>
      <c r="U4028" s="140">
        <v>6665490076602.4512</v>
      </c>
      <c r="V4028" s="140">
        <v>6500979029517.4404</v>
      </c>
      <c r="W4028" s="140">
        <v>164511047085.01096</v>
      </c>
      <c r="X4028" s="140">
        <v>0</v>
      </c>
      <c r="Y4028" s="140">
        <v>5163476361.8300076</v>
      </c>
      <c r="Z4028" s="140">
        <v>2270623086406.1875</v>
      </c>
      <c r="AA4028" s="140">
        <v>1617416295644.3503</v>
      </c>
      <c r="AB4028" s="140">
        <v>1603361492532.4153</v>
      </c>
      <c r="AC4028" s="140">
        <v>14054803111.934347</v>
      </c>
      <c r="AD4028" s="140">
        <v>653206790761.83716</v>
      </c>
      <c r="AE4028" s="140">
        <v>647530643649.76807</v>
      </c>
      <c r="AF4028" s="140">
        <v>5676147112.0697231</v>
      </c>
      <c r="AG4028" s="140">
        <v>849410726873.14014</v>
      </c>
      <c r="AH4028" s="140">
        <v>29155187</v>
      </c>
      <c r="AI4028" s="44"/>
      <c r="AK4028" s="44"/>
      <c r="AL4028" s="4"/>
    </row>
    <row r="4029" spans="1:38" x14ac:dyDescent="0.35">
      <c r="A4029" s="140" t="s">
        <v>316</v>
      </c>
      <c r="B4029" s="140" t="s">
        <v>317</v>
      </c>
      <c r="C4029" s="140" t="s">
        <v>281</v>
      </c>
      <c r="D4029" s="140" t="s">
        <v>8</v>
      </c>
      <c r="E4029" s="140" t="s">
        <v>535</v>
      </c>
      <c r="F4029" s="140">
        <v>2013</v>
      </c>
      <c r="G4029" s="140" t="s">
        <v>3340</v>
      </c>
      <c r="H4029" s="140">
        <v>11872919001898.049</v>
      </c>
      <c r="I4029" s="140">
        <v>1786839588885.5391</v>
      </c>
      <c r="J4029" s="140">
        <v>6760713055461.2002</v>
      </c>
      <c r="K4029" s="140">
        <v>64985892301.91256</v>
      </c>
      <c r="L4029" s="140">
        <v>182140067.5944542</v>
      </c>
      <c r="M4029" s="140">
        <v>7214733868.9743805</v>
      </c>
      <c r="N4029" s="140">
        <v>1121209247.1503844</v>
      </c>
      <c r="O4029" s="140">
        <v>897803947.43919659</v>
      </c>
      <c r="P4029" s="140">
        <v>7468784333.6580791</v>
      </c>
      <c r="Q4029" s="140">
        <v>48101220837.096069</v>
      </c>
      <c r="R4029" s="140">
        <v>29212822934.587227</v>
      </c>
      <c r="S4029" s="140">
        <v>18888397902.508842</v>
      </c>
      <c r="T4029" s="140">
        <v>6695727163159.2871</v>
      </c>
      <c r="U4029" s="140">
        <v>6689843931297.8857</v>
      </c>
      <c r="V4029" s="140">
        <v>6510426523596.3584</v>
      </c>
      <c r="W4029" s="140">
        <v>179417407701.52689</v>
      </c>
      <c r="X4029" s="140">
        <v>0</v>
      </c>
      <c r="Y4029" s="140">
        <v>5883231861.4010115</v>
      </c>
      <c r="Z4029" s="140">
        <v>2306407377063.6514</v>
      </c>
      <c r="AA4029" s="140">
        <v>1638734183146.8552</v>
      </c>
      <c r="AB4029" s="140">
        <v>1624494134769.1084</v>
      </c>
      <c r="AC4029" s="140">
        <v>14240048377.743103</v>
      </c>
      <c r="AD4029" s="140">
        <v>667673193916.79614</v>
      </c>
      <c r="AE4029" s="140">
        <v>661871338631.37024</v>
      </c>
      <c r="AF4029" s="140">
        <v>5801855285.425168</v>
      </c>
      <c r="AG4029" s="140">
        <v>1018958980487.6583</v>
      </c>
      <c r="AH4029" s="140">
        <v>30052518</v>
      </c>
      <c r="AI4029" s="44"/>
      <c r="AK4029" s="44"/>
      <c r="AL4029" s="4"/>
    </row>
    <row r="4030" spans="1:38" x14ac:dyDescent="0.35">
      <c r="A4030" s="140" t="s">
        <v>316</v>
      </c>
      <c r="B4030" s="140" t="s">
        <v>317</v>
      </c>
      <c r="C4030" s="140" t="s">
        <v>281</v>
      </c>
      <c r="D4030" s="140" t="s">
        <v>8</v>
      </c>
      <c r="E4030" s="140" t="s">
        <v>535</v>
      </c>
      <c r="F4030" s="140">
        <v>2014</v>
      </c>
      <c r="G4030" s="140" t="s">
        <v>3341</v>
      </c>
      <c r="H4030" s="140">
        <v>12615432017955.143</v>
      </c>
      <c r="I4030" s="140">
        <v>1915520034259.5566</v>
      </c>
      <c r="J4030" s="140">
        <v>7232249080804.7461</v>
      </c>
      <c r="K4030" s="140">
        <v>64639727604.945465</v>
      </c>
      <c r="L4030" s="140">
        <v>207692560.45596719</v>
      </c>
      <c r="M4030" s="140">
        <v>7791067025.2600222</v>
      </c>
      <c r="N4030" s="140">
        <v>1306152052.3117442</v>
      </c>
      <c r="O4030" s="140">
        <v>1034495681.0878578</v>
      </c>
      <c r="P4030" s="140">
        <v>7422658474.882843</v>
      </c>
      <c r="Q4030" s="140">
        <v>46877661810.947021</v>
      </c>
      <c r="R4030" s="140">
        <v>28105915576.900082</v>
      </c>
      <c r="S4030" s="140">
        <v>18771746234.046944</v>
      </c>
      <c r="T4030" s="140">
        <v>7167609353199.8008</v>
      </c>
      <c r="U4030" s="140">
        <v>7160530430390.4746</v>
      </c>
      <c r="V4030" s="140">
        <v>6971142973722.1885</v>
      </c>
      <c r="W4030" s="140">
        <v>189387456668.28598</v>
      </c>
      <c r="X4030" s="140">
        <v>0</v>
      </c>
      <c r="Y4030" s="140">
        <v>7078922809.3258877</v>
      </c>
      <c r="Z4030" s="140">
        <v>2357979710834.6699</v>
      </c>
      <c r="AA4030" s="140">
        <v>1672215025053.4192</v>
      </c>
      <c r="AB4030" s="140">
        <v>1657684039430.7063</v>
      </c>
      <c r="AC4030" s="140">
        <v>14530985622.709528</v>
      </c>
      <c r="AD4030" s="140">
        <v>685764685781.25061</v>
      </c>
      <c r="AE4030" s="140">
        <v>679805621521.96008</v>
      </c>
      <c r="AF4030" s="140">
        <v>5959064259.2934694</v>
      </c>
      <c r="AG4030" s="140">
        <v>1109683192056.1692</v>
      </c>
      <c r="AH4030" s="140">
        <v>30916994</v>
      </c>
      <c r="AI4030" s="44"/>
      <c r="AK4030" s="44"/>
      <c r="AL4030" s="4"/>
    </row>
    <row r="4031" spans="1:38" x14ac:dyDescent="0.35">
      <c r="A4031" s="140" t="s">
        <v>316</v>
      </c>
      <c r="B4031" s="140" t="s">
        <v>317</v>
      </c>
      <c r="C4031" s="140" t="s">
        <v>281</v>
      </c>
      <c r="D4031" s="140" t="s">
        <v>8</v>
      </c>
      <c r="E4031" s="140" t="s">
        <v>535</v>
      </c>
      <c r="F4031" s="140">
        <v>2015</v>
      </c>
      <c r="G4031" s="140" t="s">
        <v>3342</v>
      </c>
      <c r="H4031" s="140">
        <v>12675969718080.229</v>
      </c>
      <c r="I4031" s="140">
        <v>2045765458990.9614</v>
      </c>
      <c r="J4031" s="140">
        <v>6968422036180.3711</v>
      </c>
      <c r="K4031" s="140">
        <v>64005878361.093994</v>
      </c>
      <c r="L4031" s="140">
        <v>238705564.0614059</v>
      </c>
      <c r="M4031" s="140">
        <v>9102639679.6044464</v>
      </c>
      <c r="N4031" s="140">
        <v>1491094857.4731038</v>
      </c>
      <c r="O4031" s="140">
        <v>364988775.04690784</v>
      </c>
      <c r="P4031" s="140">
        <v>4439699918.9750032</v>
      </c>
      <c r="Q4031" s="140">
        <v>48368749565.933121</v>
      </c>
      <c r="R4031" s="140">
        <v>28644217191.475006</v>
      </c>
      <c r="S4031" s="140">
        <v>19724532374.458111</v>
      </c>
      <c r="T4031" s="140">
        <v>6904416157819.2773</v>
      </c>
      <c r="U4031" s="140">
        <v>6896221537795.5469</v>
      </c>
      <c r="V4031" s="140">
        <v>6700423599844.166</v>
      </c>
      <c r="W4031" s="140">
        <v>195797937951.38065</v>
      </c>
      <c r="X4031" s="140">
        <v>0</v>
      </c>
      <c r="Y4031" s="140">
        <v>8194620023.7302828</v>
      </c>
      <c r="Z4031" s="140">
        <v>2413751116865.5391</v>
      </c>
      <c r="AA4031" s="140">
        <v>1709253997370.9426</v>
      </c>
      <c r="AB4031" s="140">
        <v>1694401155547.8276</v>
      </c>
      <c r="AC4031" s="140">
        <v>14852841823.115721</v>
      </c>
      <c r="AD4031" s="140">
        <v>704497119494.59607</v>
      </c>
      <c r="AE4031" s="140">
        <v>698375276692.53735</v>
      </c>
      <c r="AF4031" s="140">
        <v>6121842802.0578594</v>
      </c>
      <c r="AG4031" s="140">
        <v>1248031106043.3586</v>
      </c>
      <c r="AH4031" s="140">
        <v>31717667</v>
      </c>
      <c r="AI4031" s="44"/>
      <c r="AK4031" s="44"/>
      <c r="AL4031" s="4"/>
    </row>
    <row r="4032" spans="1:38" x14ac:dyDescent="0.35">
      <c r="A4032" s="140" t="s">
        <v>316</v>
      </c>
      <c r="B4032" s="140" t="s">
        <v>317</v>
      </c>
      <c r="C4032" s="140" t="s">
        <v>281</v>
      </c>
      <c r="D4032" s="140" t="s">
        <v>8</v>
      </c>
      <c r="E4032" s="140" t="s">
        <v>535</v>
      </c>
      <c r="F4032" s="140">
        <v>2016</v>
      </c>
      <c r="G4032" s="140" t="s">
        <v>3343</v>
      </c>
      <c r="H4032" s="140">
        <v>11840433209796.795</v>
      </c>
      <c r="I4032" s="140">
        <v>2136309878743.0325</v>
      </c>
      <c r="J4032" s="140">
        <v>6109138464134.9355</v>
      </c>
      <c r="K4032" s="140">
        <v>61368924672.288269</v>
      </c>
      <c r="L4032" s="140">
        <v>256820501.75417179</v>
      </c>
      <c r="M4032" s="140">
        <v>8436241558.5763035</v>
      </c>
      <c r="N4032" s="140">
        <v>1676037662.6344635</v>
      </c>
      <c r="O4032" s="140">
        <v>365797259.33600616</v>
      </c>
      <c r="P4032" s="140">
        <v>1149192334.7074482</v>
      </c>
      <c r="Q4032" s="140">
        <v>49484835355.279877</v>
      </c>
      <c r="R4032" s="140">
        <v>28496504130.48056</v>
      </c>
      <c r="S4032" s="140">
        <v>20988331224.799316</v>
      </c>
      <c r="T4032" s="140">
        <v>6047769539462.6475</v>
      </c>
      <c r="U4032" s="140">
        <v>6038919305448.9434</v>
      </c>
      <c r="V4032" s="140">
        <v>5862264558302.4336</v>
      </c>
      <c r="W4032" s="140">
        <v>176654747146.50974</v>
      </c>
      <c r="X4032" s="140">
        <v>0</v>
      </c>
      <c r="Y4032" s="140">
        <v>8850234013.7041969</v>
      </c>
      <c r="Z4032" s="140">
        <v>2444369665796.3779</v>
      </c>
      <c r="AA4032" s="140">
        <v>1736689062924.2507</v>
      </c>
      <c r="AB4032" s="140">
        <v>1721597819617.3875</v>
      </c>
      <c r="AC4032" s="140">
        <v>15091243306.86068</v>
      </c>
      <c r="AD4032" s="140">
        <v>707680602872.12708</v>
      </c>
      <c r="AE4032" s="140">
        <v>701531096671.22839</v>
      </c>
      <c r="AF4032" s="140">
        <v>6149506200.9006901</v>
      </c>
      <c r="AG4032" s="140">
        <v>1150615201122.4495</v>
      </c>
      <c r="AH4032" s="140">
        <v>32442572</v>
      </c>
      <c r="AI4032" s="44"/>
      <c r="AK4032" s="44"/>
      <c r="AL4032" s="4"/>
    </row>
    <row r="4033" spans="1:38" x14ac:dyDescent="0.35">
      <c r="A4033" s="140" t="s">
        <v>316</v>
      </c>
      <c r="B4033" s="140" t="s">
        <v>317</v>
      </c>
      <c r="C4033" s="140" t="s">
        <v>281</v>
      </c>
      <c r="D4033" s="140" t="s">
        <v>8</v>
      </c>
      <c r="E4033" s="140" t="s">
        <v>535</v>
      </c>
      <c r="F4033" s="140">
        <v>2017</v>
      </c>
      <c r="G4033" s="140" t="s">
        <v>3344</v>
      </c>
      <c r="H4033" s="140">
        <v>11321378726657.285</v>
      </c>
      <c r="I4033" s="140">
        <v>2210828137972.7339</v>
      </c>
      <c r="J4033" s="140">
        <v>5530543842147.9883</v>
      </c>
      <c r="K4033" s="140">
        <v>66977298978.756569</v>
      </c>
      <c r="L4033" s="140">
        <v>281973714.78757632</v>
      </c>
      <c r="M4033" s="140">
        <v>9004541911.0764561</v>
      </c>
      <c r="N4033" s="140">
        <v>1860980467.7958233</v>
      </c>
      <c r="O4033" s="140">
        <v>365356682.16045803</v>
      </c>
      <c r="P4033" s="140">
        <v>1310548702.2696247</v>
      </c>
      <c r="Q4033" s="140">
        <v>54153897500.666634</v>
      </c>
      <c r="R4033" s="140">
        <v>32049692818.026093</v>
      </c>
      <c r="S4033" s="140">
        <v>22104204682.640541</v>
      </c>
      <c r="T4033" s="140">
        <v>5463566543169.2324</v>
      </c>
      <c r="U4033" s="140">
        <v>5454950806745.3936</v>
      </c>
      <c r="V4033" s="140">
        <v>5311094206141.4053</v>
      </c>
      <c r="W4033" s="140">
        <v>143856600603.98828</v>
      </c>
      <c r="X4033" s="140">
        <v>0</v>
      </c>
      <c r="Y4033" s="140">
        <v>8615736423.8391991</v>
      </c>
      <c r="Z4033" s="140">
        <v>2415356574496.4561</v>
      </c>
      <c r="AA4033" s="140">
        <v>1721307287026.2529</v>
      </c>
      <c r="AB4033" s="140">
        <v>1706349706173.7271</v>
      </c>
      <c r="AC4033" s="140">
        <v>14957580852.524969</v>
      </c>
      <c r="AD4033" s="140">
        <v>694049287470.20361</v>
      </c>
      <c r="AE4033" s="140">
        <v>688018232811.2146</v>
      </c>
      <c r="AF4033" s="140">
        <v>6031054658.9899387</v>
      </c>
      <c r="AG4033" s="140">
        <v>1164650172040.1074</v>
      </c>
      <c r="AH4033" s="140">
        <v>33099147</v>
      </c>
      <c r="AI4033" s="44"/>
      <c r="AK4033" s="44"/>
      <c r="AL4033" s="4"/>
    </row>
    <row r="4034" spans="1:38" x14ac:dyDescent="0.35">
      <c r="A4034" s="140" t="s">
        <v>316</v>
      </c>
      <c r="B4034" s="140" t="s">
        <v>317</v>
      </c>
      <c r="C4034" s="140" t="s">
        <v>281</v>
      </c>
      <c r="D4034" s="140" t="s">
        <v>8</v>
      </c>
      <c r="E4034" s="140" t="s">
        <v>535</v>
      </c>
      <c r="F4034" s="140">
        <v>2018</v>
      </c>
      <c r="G4034" s="140" t="s">
        <v>3345</v>
      </c>
      <c r="H4034" s="140">
        <v>10925308557744.883</v>
      </c>
      <c r="I4034" s="140">
        <v>2323868728358.8701</v>
      </c>
      <c r="J4034" s="140">
        <v>5086017104208.1875</v>
      </c>
      <c r="K4034" s="140">
        <v>69325859476.75354</v>
      </c>
      <c r="L4034" s="140">
        <v>275688959.09404135</v>
      </c>
      <c r="M4034" s="140">
        <v>9094890067.1542473</v>
      </c>
      <c r="N4034" s="140">
        <v>2045923297.4621818</v>
      </c>
      <c r="O4034" s="140">
        <v>369526046.65099579</v>
      </c>
      <c r="P4034" s="140">
        <v>1284778164.0694056</v>
      </c>
      <c r="Q4034" s="140">
        <v>56255052942.322662</v>
      </c>
      <c r="R4034" s="140">
        <v>34260292146.229553</v>
      </c>
      <c r="S4034" s="140">
        <v>21994760796.093105</v>
      </c>
      <c r="T4034" s="140">
        <v>5016691244731.4346</v>
      </c>
      <c r="U4034" s="140">
        <v>5008804354100.5898</v>
      </c>
      <c r="V4034" s="140">
        <v>4878992915237.7598</v>
      </c>
      <c r="W4034" s="140">
        <v>129811438862.82964</v>
      </c>
      <c r="X4034" s="140">
        <v>0</v>
      </c>
      <c r="Y4034" s="140">
        <v>7886890630.8446035</v>
      </c>
      <c r="Z4034" s="140">
        <v>2462040215177.8247</v>
      </c>
      <c r="AA4034" s="140">
        <v>1759417032384.2542</v>
      </c>
      <c r="AB4034" s="140">
        <v>1744128290674.0669</v>
      </c>
      <c r="AC4034" s="140">
        <v>15288741710.181135</v>
      </c>
      <c r="AD4034" s="140">
        <v>702623182793.57874</v>
      </c>
      <c r="AE4034" s="140">
        <v>696517623870.59448</v>
      </c>
      <c r="AF4034" s="140">
        <v>6105558922.9798603</v>
      </c>
      <c r="AG4034" s="140">
        <v>1053382510000</v>
      </c>
      <c r="AH4034" s="140">
        <v>33699947</v>
      </c>
      <c r="AI4034" s="44"/>
      <c r="AK4034" s="44"/>
      <c r="AL4034" s="4"/>
    </row>
    <row r="4035" spans="1:38" x14ac:dyDescent="0.35">
      <c r="A4035" s="140" t="s">
        <v>4625</v>
      </c>
      <c r="B4035" s="140" t="s">
        <v>4626</v>
      </c>
      <c r="C4035" s="140" t="s">
        <v>16</v>
      </c>
      <c r="D4035" s="140" t="s">
        <v>10</v>
      </c>
      <c r="E4035" s="140" t="s">
        <v>535</v>
      </c>
      <c r="F4035" s="140">
        <v>1995</v>
      </c>
      <c r="G4035" s="140" t="s">
        <v>5870</v>
      </c>
      <c r="H4035" s="140" t="s">
        <v>728</v>
      </c>
      <c r="I4035" s="140">
        <v>8864585688.1651573</v>
      </c>
      <c r="J4035" s="140" t="s">
        <v>728</v>
      </c>
      <c r="K4035" s="140">
        <v>20666455862.587399</v>
      </c>
      <c r="L4035" s="140" t="s">
        <v>728</v>
      </c>
      <c r="M4035" s="140">
        <v>20665597550.492523</v>
      </c>
      <c r="N4035" s="140">
        <v>858312.0948742457</v>
      </c>
      <c r="O4035" s="140">
        <v>0</v>
      </c>
      <c r="P4035" s="140" t="s">
        <v>728</v>
      </c>
      <c r="Q4035" s="140" t="s">
        <v>728</v>
      </c>
      <c r="R4035" s="140" t="s">
        <v>728</v>
      </c>
      <c r="S4035" s="140" t="s">
        <v>728</v>
      </c>
      <c r="T4035" s="140">
        <v>33842448.646852121</v>
      </c>
      <c r="U4035" s="140">
        <v>14208380.616196642</v>
      </c>
      <c r="V4035" s="140">
        <v>14208380.616196642</v>
      </c>
      <c r="W4035" s="140">
        <v>0</v>
      </c>
      <c r="X4035" s="140">
        <v>0</v>
      </c>
      <c r="Y4035" s="140">
        <v>19634068.030655481</v>
      </c>
      <c r="Z4035" s="140" t="s">
        <v>728</v>
      </c>
      <c r="AA4035" s="140" t="s">
        <v>728</v>
      </c>
      <c r="AB4035" s="140" t="s">
        <v>728</v>
      </c>
      <c r="AC4035" s="140" t="s">
        <v>728</v>
      </c>
      <c r="AD4035" s="140" t="s">
        <v>728</v>
      </c>
      <c r="AE4035" s="140" t="s">
        <v>728</v>
      </c>
      <c r="AF4035" s="140" t="s">
        <v>728</v>
      </c>
      <c r="AG4035" s="140">
        <v>-10725413331.918295</v>
      </c>
      <c r="AH4035" s="140">
        <v>24094747</v>
      </c>
      <c r="AI4035" s="44"/>
      <c r="AK4035" s="44"/>
      <c r="AL4035" s="4"/>
    </row>
    <row r="4036" spans="1:38" x14ac:dyDescent="0.35">
      <c r="A4036" s="140" t="s">
        <v>4625</v>
      </c>
      <c r="B4036" s="140" t="s">
        <v>4626</v>
      </c>
      <c r="C4036" s="140" t="s">
        <v>16</v>
      </c>
      <c r="D4036" s="140" t="s">
        <v>10</v>
      </c>
      <c r="E4036" s="140" t="s">
        <v>535</v>
      </c>
      <c r="F4036" s="140">
        <v>1996</v>
      </c>
      <c r="G4036" s="140" t="s">
        <v>5871</v>
      </c>
      <c r="H4036" s="140" t="s">
        <v>728</v>
      </c>
      <c r="I4036" s="140">
        <v>10799272803.663616</v>
      </c>
      <c r="J4036" s="140" t="s">
        <v>728</v>
      </c>
      <c r="K4036" s="140">
        <v>20994710646.722294</v>
      </c>
      <c r="L4036" s="140" t="s">
        <v>728</v>
      </c>
      <c r="M4036" s="140">
        <v>20993813518.709007</v>
      </c>
      <c r="N4036" s="140">
        <v>897128.01328573446</v>
      </c>
      <c r="O4036" s="140">
        <v>0</v>
      </c>
      <c r="P4036" s="140" t="s">
        <v>728</v>
      </c>
      <c r="Q4036" s="140" t="s">
        <v>728</v>
      </c>
      <c r="R4036" s="140" t="s">
        <v>728</v>
      </c>
      <c r="S4036" s="140" t="s">
        <v>728</v>
      </c>
      <c r="T4036" s="140">
        <v>172507839.77813372</v>
      </c>
      <c r="U4036" s="140">
        <v>59185998.828514151</v>
      </c>
      <c r="V4036" s="140">
        <v>59185998.828514151</v>
      </c>
      <c r="W4036" s="140">
        <v>0</v>
      </c>
      <c r="X4036" s="140">
        <v>0</v>
      </c>
      <c r="Y4036" s="140">
        <v>113321840.94961956</v>
      </c>
      <c r="Z4036" s="140" t="s">
        <v>728</v>
      </c>
      <c r="AA4036" s="140" t="s">
        <v>728</v>
      </c>
      <c r="AB4036" s="140" t="s">
        <v>728</v>
      </c>
      <c r="AC4036" s="140" t="s">
        <v>728</v>
      </c>
      <c r="AD4036" s="140" t="s">
        <v>728</v>
      </c>
      <c r="AE4036" s="140" t="s">
        <v>728</v>
      </c>
      <c r="AF4036" s="140" t="s">
        <v>728</v>
      </c>
      <c r="AG4036" s="140">
        <v>-17573225872.568977</v>
      </c>
      <c r="AH4036" s="140">
        <v>24782383</v>
      </c>
      <c r="AI4036" s="44"/>
      <c r="AK4036" s="44"/>
      <c r="AL4036" s="4"/>
    </row>
    <row r="4037" spans="1:38" x14ac:dyDescent="0.35">
      <c r="A4037" s="140" t="s">
        <v>4625</v>
      </c>
      <c r="B4037" s="140" t="s">
        <v>4626</v>
      </c>
      <c r="C4037" s="140" t="s">
        <v>16</v>
      </c>
      <c r="D4037" s="140" t="s">
        <v>10</v>
      </c>
      <c r="E4037" s="140" t="s">
        <v>535</v>
      </c>
      <c r="F4037" s="140">
        <v>1997</v>
      </c>
      <c r="G4037" s="140" t="s">
        <v>5872</v>
      </c>
      <c r="H4037" s="140" t="s">
        <v>728</v>
      </c>
      <c r="I4037" s="140">
        <v>12994500030.060844</v>
      </c>
      <c r="J4037" s="140" t="s">
        <v>728</v>
      </c>
      <c r="K4037" s="140">
        <v>21148169339.711113</v>
      </c>
      <c r="L4037" s="140" t="s">
        <v>728</v>
      </c>
      <c r="M4037" s="140">
        <v>21147233395.779415</v>
      </c>
      <c r="N4037" s="140">
        <v>935943.93169722322</v>
      </c>
      <c r="O4037" s="140">
        <v>0</v>
      </c>
      <c r="P4037" s="140" t="s">
        <v>728</v>
      </c>
      <c r="Q4037" s="140" t="s">
        <v>728</v>
      </c>
      <c r="R4037" s="140" t="s">
        <v>728</v>
      </c>
      <c r="S4037" s="140" t="s">
        <v>728</v>
      </c>
      <c r="T4037" s="140">
        <v>231970086.72005314</v>
      </c>
      <c r="U4037" s="140">
        <v>133087242.01076524</v>
      </c>
      <c r="V4037" s="140">
        <v>133087242.01076524</v>
      </c>
      <c r="W4037" s="140">
        <v>0</v>
      </c>
      <c r="X4037" s="140">
        <v>0</v>
      </c>
      <c r="Y4037" s="140">
        <v>98882844.709287897</v>
      </c>
      <c r="Z4037" s="140" t="s">
        <v>728</v>
      </c>
      <c r="AA4037" s="140" t="s">
        <v>728</v>
      </c>
      <c r="AB4037" s="140" t="s">
        <v>728</v>
      </c>
      <c r="AC4037" s="140" t="s">
        <v>728</v>
      </c>
      <c r="AD4037" s="140" t="s">
        <v>728</v>
      </c>
      <c r="AE4037" s="140" t="s">
        <v>728</v>
      </c>
      <c r="AF4037" s="140" t="s">
        <v>728</v>
      </c>
      <c r="AG4037" s="140">
        <v>-14916777202.103558</v>
      </c>
      <c r="AH4037" s="140">
        <v>25413917</v>
      </c>
      <c r="AI4037" s="44"/>
      <c r="AK4037" s="44"/>
      <c r="AL4037" s="4"/>
    </row>
    <row r="4038" spans="1:38" x14ac:dyDescent="0.35">
      <c r="A4038" s="140" t="s">
        <v>4625</v>
      </c>
      <c r="B4038" s="140" t="s">
        <v>4626</v>
      </c>
      <c r="C4038" s="140" t="s">
        <v>16</v>
      </c>
      <c r="D4038" s="140" t="s">
        <v>10</v>
      </c>
      <c r="E4038" s="140" t="s">
        <v>535</v>
      </c>
      <c r="F4038" s="140">
        <v>1998</v>
      </c>
      <c r="G4038" s="140" t="s">
        <v>5873</v>
      </c>
      <c r="H4038" s="140" t="s">
        <v>728</v>
      </c>
      <c r="I4038" s="140">
        <v>17981272746.997284</v>
      </c>
      <c r="J4038" s="140" t="s">
        <v>728</v>
      </c>
      <c r="K4038" s="140">
        <v>21126277402.764133</v>
      </c>
      <c r="L4038" s="140" t="s">
        <v>728</v>
      </c>
      <c r="M4038" s="140">
        <v>21125302642.914024</v>
      </c>
      <c r="N4038" s="140">
        <v>974759.85010871198</v>
      </c>
      <c r="O4038" s="140">
        <v>0</v>
      </c>
      <c r="P4038" s="140" t="s">
        <v>728</v>
      </c>
      <c r="Q4038" s="140" t="s">
        <v>728</v>
      </c>
      <c r="R4038" s="140" t="s">
        <v>728</v>
      </c>
      <c r="S4038" s="140" t="s">
        <v>728</v>
      </c>
      <c r="T4038" s="140">
        <v>278509185.82438064</v>
      </c>
      <c r="U4038" s="140">
        <v>187766216.13186878</v>
      </c>
      <c r="V4038" s="140">
        <v>187766216.13186878</v>
      </c>
      <c r="W4038" s="140">
        <v>0</v>
      </c>
      <c r="X4038" s="140">
        <v>0</v>
      </c>
      <c r="Y4038" s="140">
        <v>90742969.692511827</v>
      </c>
      <c r="Z4038" s="140" t="s">
        <v>728</v>
      </c>
      <c r="AA4038" s="140" t="s">
        <v>728</v>
      </c>
      <c r="AB4038" s="140" t="s">
        <v>728</v>
      </c>
      <c r="AC4038" s="140" t="s">
        <v>728</v>
      </c>
      <c r="AD4038" s="140" t="s">
        <v>728</v>
      </c>
      <c r="AE4038" s="140" t="s">
        <v>728</v>
      </c>
      <c r="AF4038" s="140" t="s">
        <v>728</v>
      </c>
      <c r="AG4038" s="140">
        <v>-16930617894.139006</v>
      </c>
      <c r="AH4038" s="140">
        <v>26015521</v>
      </c>
      <c r="AI4038" s="44"/>
      <c r="AK4038" s="44"/>
      <c r="AL4038" s="4"/>
    </row>
    <row r="4039" spans="1:38" x14ac:dyDescent="0.35">
      <c r="A4039" s="140" t="s">
        <v>4625</v>
      </c>
      <c r="B4039" s="140" t="s">
        <v>4626</v>
      </c>
      <c r="C4039" s="140" t="s">
        <v>16</v>
      </c>
      <c r="D4039" s="140" t="s">
        <v>10</v>
      </c>
      <c r="E4039" s="140" t="s">
        <v>535</v>
      </c>
      <c r="F4039" s="140">
        <v>1999</v>
      </c>
      <c r="G4039" s="140" t="s">
        <v>5874</v>
      </c>
      <c r="H4039" s="140" t="s">
        <v>728</v>
      </c>
      <c r="I4039" s="140">
        <v>20654919744.672333</v>
      </c>
      <c r="J4039" s="140" t="s">
        <v>728</v>
      </c>
      <c r="K4039" s="140">
        <v>21132788135.341663</v>
      </c>
      <c r="L4039" s="140" t="s">
        <v>728</v>
      </c>
      <c r="M4039" s="140">
        <v>21131774559.573143</v>
      </c>
      <c r="N4039" s="140">
        <v>1013575.7685202007</v>
      </c>
      <c r="O4039" s="140">
        <v>0</v>
      </c>
      <c r="P4039" s="140" t="s">
        <v>728</v>
      </c>
      <c r="Q4039" s="140" t="s">
        <v>728</v>
      </c>
      <c r="R4039" s="140" t="s">
        <v>728</v>
      </c>
      <c r="S4039" s="140" t="s">
        <v>728</v>
      </c>
      <c r="T4039" s="140">
        <v>536834639.48380643</v>
      </c>
      <c r="U4039" s="140">
        <v>426533142.07949948</v>
      </c>
      <c r="V4039" s="140">
        <v>426533142.07949948</v>
      </c>
      <c r="W4039" s="140">
        <v>0</v>
      </c>
      <c r="X4039" s="140">
        <v>0</v>
      </c>
      <c r="Y4039" s="140">
        <v>110301497.40430696</v>
      </c>
      <c r="Z4039" s="140" t="s">
        <v>728</v>
      </c>
      <c r="AA4039" s="140" t="s">
        <v>728</v>
      </c>
      <c r="AB4039" s="140" t="s">
        <v>728</v>
      </c>
      <c r="AC4039" s="140" t="s">
        <v>728</v>
      </c>
      <c r="AD4039" s="140" t="s">
        <v>728</v>
      </c>
      <c r="AE4039" s="140" t="s">
        <v>728</v>
      </c>
      <c r="AF4039" s="140" t="s">
        <v>728</v>
      </c>
      <c r="AG4039" s="140">
        <v>-19044756189.271618</v>
      </c>
      <c r="AH4039" s="140">
        <v>26626520</v>
      </c>
      <c r="AI4039" s="44"/>
      <c r="AK4039" s="44"/>
      <c r="AL4039" s="4"/>
    </row>
    <row r="4040" spans="1:38" x14ac:dyDescent="0.35">
      <c r="A4040" s="140" t="s">
        <v>4625</v>
      </c>
      <c r="B4040" s="140" t="s">
        <v>4626</v>
      </c>
      <c r="C4040" s="140" t="s">
        <v>16</v>
      </c>
      <c r="D4040" s="140" t="s">
        <v>10</v>
      </c>
      <c r="E4040" s="140" t="s">
        <v>535</v>
      </c>
      <c r="F4040" s="140">
        <v>2000</v>
      </c>
      <c r="G4040" s="140" t="s">
        <v>5875</v>
      </c>
      <c r="H4040" s="140" t="s">
        <v>728</v>
      </c>
      <c r="I4040" s="140">
        <v>22741451309.622757</v>
      </c>
      <c r="J4040" s="140" t="s">
        <v>728</v>
      </c>
      <c r="K4040" s="140">
        <v>21171951597.70813</v>
      </c>
      <c r="L4040" s="140" t="s">
        <v>728</v>
      </c>
      <c r="M4040" s="140">
        <v>21170899230.526196</v>
      </c>
      <c r="N4040" s="140">
        <v>1052367.1819326924</v>
      </c>
      <c r="O4040" s="140">
        <v>0</v>
      </c>
      <c r="P4040" s="140" t="s">
        <v>728</v>
      </c>
      <c r="Q4040" s="140" t="s">
        <v>728</v>
      </c>
      <c r="R4040" s="140" t="s">
        <v>728</v>
      </c>
      <c r="S4040" s="140" t="s">
        <v>728</v>
      </c>
      <c r="T4040" s="140">
        <v>1121295443.3627338</v>
      </c>
      <c r="U4040" s="140">
        <v>991365911.23115158</v>
      </c>
      <c r="V4040" s="140">
        <v>991365911.23115158</v>
      </c>
      <c r="W4040" s="140">
        <v>0</v>
      </c>
      <c r="X4040" s="140">
        <v>0</v>
      </c>
      <c r="Y4040" s="140">
        <v>129929532.13158229</v>
      </c>
      <c r="Z4040" s="140" t="s">
        <v>728</v>
      </c>
      <c r="AA4040" s="140" t="s">
        <v>728</v>
      </c>
      <c r="AB4040" s="140" t="s">
        <v>728</v>
      </c>
      <c r="AC4040" s="140" t="s">
        <v>728</v>
      </c>
      <c r="AD4040" s="140" t="s">
        <v>728</v>
      </c>
      <c r="AE4040" s="140" t="s">
        <v>728</v>
      </c>
      <c r="AF4040" s="140" t="s">
        <v>728</v>
      </c>
      <c r="AG4040" s="140">
        <v>-19594404414.547874</v>
      </c>
      <c r="AH4040" s="140">
        <v>27275015</v>
      </c>
      <c r="AI4040" s="44"/>
      <c r="AK4040" s="44"/>
      <c r="AL4040" s="4"/>
    </row>
    <row r="4041" spans="1:38" x14ac:dyDescent="0.35">
      <c r="A4041" s="140" t="s">
        <v>4625</v>
      </c>
      <c r="B4041" s="140" t="s">
        <v>4626</v>
      </c>
      <c r="C4041" s="140" t="s">
        <v>16</v>
      </c>
      <c r="D4041" s="140" t="s">
        <v>10</v>
      </c>
      <c r="E4041" s="140" t="s">
        <v>535</v>
      </c>
      <c r="F4041" s="140">
        <v>2001</v>
      </c>
      <c r="G4041" s="140" t="s">
        <v>5876</v>
      </c>
      <c r="H4041" s="140" t="s">
        <v>728</v>
      </c>
      <c r="I4041" s="140">
        <v>25615116241.745735</v>
      </c>
      <c r="J4041" s="140" t="s">
        <v>728</v>
      </c>
      <c r="K4041" s="140">
        <v>21069887680.835323</v>
      </c>
      <c r="L4041" s="140" t="s">
        <v>728</v>
      </c>
      <c r="M4041" s="140">
        <v>21068796497.734978</v>
      </c>
      <c r="N4041" s="140">
        <v>1091183.1003441811</v>
      </c>
      <c r="O4041" s="140">
        <v>0</v>
      </c>
      <c r="P4041" s="140" t="s">
        <v>728</v>
      </c>
      <c r="Q4041" s="140" t="s">
        <v>728</v>
      </c>
      <c r="R4041" s="140" t="s">
        <v>728</v>
      </c>
      <c r="S4041" s="140" t="s">
        <v>728</v>
      </c>
      <c r="T4041" s="140">
        <v>1556266223.3923092</v>
      </c>
      <c r="U4041" s="140">
        <v>1426741620.2459753</v>
      </c>
      <c r="V4041" s="140">
        <v>1426741620.2459753</v>
      </c>
      <c r="W4041" s="140">
        <v>0</v>
      </c>
      <c r="X4041" s="140">
        <v>0</v>
      </c>
      <c r="Y4041" s="140">
        <v>129524603.14633401</v>
      </c>
      <c r="Z4041" s="140" t="s">
        <v>728</v>
      </c>
      <c r="AA4041" s="140" t="s">
        <v>728</v>
      </c>
      <c r="AB4041" s="140" t="s">
        <v>728</v>
      </c>
      <c r="AC4041" s="140" t="s">
        <v>728</v>
      </c>
      <c r="AD4041" s="140" t="s">
        <v>728</v>
      </c>
      <c r="AE4041" s="140" t="s">
        <v>728</v>
      </c>
      <c r="AF4041" s="140" t="s">
        <v>728</v>
      </c>
      <c r="AG4041" s="140">
        <v>-20677492374.587528</v>
      </c>
      <c r="AH4041" s="140">
        <v>27971082</v>
      </c>
      <c r="AI4041" s="44"/>
      <c r="AK4041" s="44"/>
      <c r="AL4041" s="4"/>
    </row>
    <row r="4042" spans="1:38" x14ac:dyDescent="0.35">
      <c r="A4042" s="140" t="s">
        <v>4625</v>
      </c>
      <c r="B4042" s="140" t="s">
        <v>4626</v>
      </c>
      <c r="C4042" s="140" t="s">
        <v>16</v>
      </c>
      <c r="D4042" s="140" t="s">
        <v>10</v>
      </c>
      <c r="E4042" s="140" t="s">
        <v>535</v>
      </c>
      <c r="F4042" s="140">
        <v>2002</v>
      </c>
      <c r="G4042" s="140" t="s">
        <v>5877</v>
      </c>
      <c r="H4042" s="140" t="s">
        <v>728</v>
      </c>
      <c r="I4042" s="140">
        <v>30889594817.054615</v>
      </c>
      <c r="J4042" s="140" t="s">
        <v>728</v>
      </c>
      <c r="K4042" s="140">
        <v>21030393950.471046</v>
      </c>
      <c r="L4042" s="140" t="s">
        <v>728</v>
      </c>
      <c r="M4042" s="140">
        <v>21029263951.45229</v>
      </c>
      <c r="N4042" s="140">
        <v>1129999.0187556699</v>
      </c>
      <c r="O4042" s="140">
        <v>0</v>
      </c>
      <c r="P4042" s="140" t="s">
        <v>728</v>
      </c>
      <c r="Q4042" s="140" t="s">
        <v>728</v>
      </c>
      <c r="R4042" s="140" t="s">
        <v>728</v>
      </c>
      <c r="S4042" s="140" t="s">
        <v>728</v>
      </c>
      <c r="T4042" s="140">
        <v>3590225448.1108174</v>
      </c>
      <c r="U4042" s="140">
        <v>3567727858.6751709</v>
      </c>
      <c r="V4042" s="140">
        <v>3567727858.6751709</v>
      </c>
      <c r="W4042" s="140">
        <v>0</v>
      </c>
      <c r="X4042" s="140">
        <v>0</v>
      </c>
      <c r="Y4042" s="140">
        <v>22497589.43564643</v>
      </c>
      <c r="Z4042" s="140" t="s">
        <v>728</v>
      </c>
      <c r="AA4042" s="140" t="s">
        <v>728</v>
      </c>
      <c r="AB4042" s="140" t="s">
        <v>728</v>
      </c>
      <c r="AC4042" s="140" t="s">
        <v>728</v>
      </c>
      <c r="AD4042" s="140" t="s">
        <v>728</v>
      </c>
      <c r="AE4042" s="140" t="s">
        <v>728</v>
      </c>
      <c r="AF4042" s="140" t="s">
        <v>728</v>
      </c>
      <c r="AG4042" s="140">
        <v>-22230064818.058002</v>
      </c>
      <c r="AH4042" s="140">
        <v>28704778</v>
      </c>
      <c r="AI4042" s="44"/>
      <c r="AK4042" s="44"/>
      <c r="AL4042" s="4"/>
    </row>
    <row r="4043" spans="1:38" x14ac:dyDescent="0.35">
      <c r="A4043" s="140" t="s">
        <v>4625</v>
      </c>
      <c r="B4043" s="140" t="s">
        <v>4626</v>
      </c>
      <c r="C4043" s="140" t="s">
        <v>16</v>
      </c>
      <c r="D4043" s="140" t="s">
        <v>10</v>
      </c>
      <c r="E4043" s="140" t="s">
        <v>535</v>
      </c>
      <c r="F4043" s="140">
        <v>2003</v>
      </c>
      <c r="G4043" s="140" t="s">
        <v>5878</v>
      </c>
      <c r="H4043" s="140" t="s">
        <v>728</v>
      </c>
      <c r="I4043" s="140">
        <v>37845220021.226372</v>
      </c>
      <c r="J4043" s="140" t="s">
        <v>728</v>
      </c>
      <c r="K4043" s="140">
        <v>21002914211.37151</v>
      </c>
      <c r="L4043" s="140" t="s">
        <v>728</v>
      </c>
      <c r="M4043" s="140">
        <v>20974018854.943596</v>
      </c>
      <c r="N4043" s="140">
        <v>1168814.9371671586</v>
      </c>
      <c r="O4043" s="140">
        <v>27726541.490743872</v>
      </c>
      <c r="P4043" s="140" t="s">
        <v>728</v>
      </c>
      <c r="Q4043" s="140" t="s">
        <v>728</v>
      </c>
      <c r="R4043" s="140" t="s">
        <v>728</v>
      </c>
      <c r="S4043" s="140" t="s">
        <v>728</v>
      </c>
      <c r="T4043" s="140">
        <v>4332034397.7664146</v>
      </c>
      <c r="U4043" s="140">
        <v>4206777956.6026216</v>
      </c>
      <c r="V4043" s="140">
        <v>4206777956.6026216</v>
      </c>
      <c r="W4043" s="140">
        <v>0</v>
      </c>
      <c r="X4043" s="140">
        <v>0</v>
      </c>
      <c r="Y4043" s="140">
        <v>125256441.16379291</v>
      </c>
      <c r="Z4043" s="140" t="s">
        <v>728</v>
      </c>
      <c r="AA4043" s="140" t="s">
        <v>728</v>
      </c>
      <c r="AB4043" s="140" t="s">
        <v>728</v>
      </c>
      <c r="AC4043" s="140" t="s">
        <v>728</v>
      </c>
      <c r="AD4043" s="140" t="s">
        <v>728</v>
      </c>
      <c r="AE4043" s="140" t="s">
        <v>728</v>
      </c>
      <c r="AF4043" s="140" t="s">
        <v>728</v>
      </c>
      <c r="AG4043" s="140">
        <v>-23238960171.349899</v>
      </c>
      <c r="AH4043" s="140">
        <v>29460519</v>
      </c>
      <c r="AI4043" s="44"/>
      <c r="AK4043" s="44"/>
      <c r="AL4043" s="4"/>
    </row>
    <row r="4044" spans="1:38" x14ac:dyDescent="0.35">
      <c r="A4044" s="140" t="s">
        <v>4625</v>
      </c>
      <c r="B4044" s="140" t="s">
        <v>4626</v>
      </c>
      <c r="C4044" s="140" t="s">
        <v>16</v>
      </c>
      <c r="D4044" s="140" t="s">
        <v>10</v>
      </c>
      <c r="E4044" s="140" t="s">
        <v>535</v>
      </c>
      <c r="F4044" s="140">
        <v>2004</v>
      </c>
      <c r="G4044" s="140" t="s">
        <v>5879</v>
      </c>
      <c r="H4044" s="140" t="s">
        <v>728</v>
      </c>
      <c r="I4044" s="140">
        <v>46500611698.990715</v>
      </c>
      <c r="J4044" s="140" t="s">
        <v>728</v>
      </c>
      <c r="K4044" s="140">
        <v>20915418955.813023</v>
      </c>
      <c r="L4044" s="140" t="s">
        <v>728</v>
      </c>
      <c r="M4044" s="140">
        <v>20907471529.31086</v>
      </c>
      <c r="N4044" s="140">
        <v>1207630.8555786475</v>
      </c>
      <c r="O4044" s="140">
        <v>6739795.6465841159</v>
      </c>
      <c r="P4044" s="140" t="s">
        <v>728</v>
      </c>
      <c r="Q4044" s="140" t="s">
        <v>728</v>
      </c>
      <c r="R4044" s="140" t="s">
        <v>728</v>
      </c>
      <c r="S4044" s="140" t="s">
        <v>728</v>
      </c>
      <c r="T4044" s="140">
        <v>4904677903.6928701</v>
      </c>
      <c r="U4044" s="140">
        <v>4783473889.0128479</v>
      </c>
      <c r="V4044" s="140">
        <v>4783473889.0128479</v>
      </c>
      <c r="W4044" s="140">
        <v>0</v>
      </c>
      <c r="X4044" s="140">
        <v>0</v>
      </c>
      <c r="Y4044" s="140">
        <v>121204014.68002215</v>
      </c>
      <c r="Z4044" s="140" t="s">
        <v>728</v>
      </c>
      <c r="AA4044" s="140" t="s">
        <v>728</v>
      </c>
      <c r="AB4044" s="140" t="s">
        <v>728</v>
      </c>
      <c r="AC4044" s="140" t="s">
        <v>728</v>
      </c>
      <c r="AD4044" s="140" t="s">
        <v>728</v>
      </c>
      <c r="AE4044" s="140" t="s">
        <v>728</v>
      </c>
      <c r="AF4044" s="140" t="s">
        <v>728</v>
      </c>
      <c r="AG4044" s="140">
        <v>-20575113467.831749</v>
      </c>
      <c r="AH4044" s="140">
        <v>30214193</v>
      </c>
      <c r="AI4044" s="44"/>
      <c r="AK4044" s="44"/>
      <c r="AL4044" s="4"/>
    </row>
    <row r="4045" spans="1:38" x14ac:dyDescent="0.35">
      <c r="A4045" s="140" t="s">
        <v>4625</v>
      </c>
      <c r="B4045" s="140" t="s">
        <v>4626</v>
      </c>
      <c r="C4045" s="140" t="s">
        <v>16</v>
      </c>
      <c r="D4045" s="140" t="s">
        <v>10</v>
      </c>
      <c r="E4045" s="140" t="s">
        <v>535</v>
      </c>
      <c r="F4045" s="140">
        <v>2005</v>
      </c>
      <c r="G4045" s="140" t="s">
        <v>5880</v>
      </c>
      <c r="H4045" s="140" t="s">
        <v>728</v>
      </c>
      <c r="I4045" s="140">
        <v>56745931685.310036</v>
      </c>
      <c r="J4045" s="140" t="s">
        <v>728</v>
      </c>
      <c r="K4045" s="140">
        <v>20878008779.647602</v>
      </c>
      <c r="L4045" s="140" t="s">
        <v>728</v>
      </c>
      <c r="M4045" s="140">
        <v>20867520314.086819</v>
      </c>
      <c r="N4045" s="140">
        <v>1246446.7739901361</v>
      </c>
      <c r="O4045" s="140">
        <v>9242018.7867925838</v>
      </c>
      <c r="P4045" s="140" t="s">
        <v>728</v>
      </c>
      <c r="Q4045" s="140" t="s">
        <v>728</v>
      </c>
      <c r="R4045" s="140" t="s">
        <v>728</v>
      </c>
      <c r="S4045" s="140" t="s">
        <v>728</v>
      </c>
      <c r="T4045" s="140">
        <v>6030459409.7615662</v>
      </c>
      <c r="U4045" s="140">
        <v>5936004411.735836</v>
      </c>
      <c r="V4045" s="140">
        <v>5936004411.735836</v>
      </c>
      <c r="W4045" s="140">
        <v>0</v>
      </c>
      <c r="X4045" s="140">
        <v>0</v>
      </c>
      <c r="Y4045" s="140">
        <v>94454998.025729686</v>
      </c>
      <c r="Z4045" s="140" t="s">
        <v>728</v>
      </c>
      <c r="AA4045" s="140" t="s">
        <v>728</v>
      </c>
      <c r="AB4045" s="140" t="s">
        <v>728</v>
      </c>
      <c r="AC4045" s="140" t="s">
        <v>728</v>
      </c>
      <c r="AD4045" s="140" t="s">
        <v>728</v>
      </c>
      <c r="AE4045" s="140" t="s">
        <v>728</v>
      </c>
      <c r="AF4045" s="140" t="s">
        <v>728</v>
      </c>
      <c r="AG4045" s="140">
        <v>-19389999931.016098</v>
      </c>
      <c r="AH4045" s="140">
        <v>30949516</v>
      </c>
      <c r="AI4045" s="44"/>
      <c r="AK4045" s="44"/>
      <c r="AL4045" s="4"/>
    </row>
    <row r="4046" spans="1:38" x14ac:dyDescent="0.35">
      <c r="A4046" s="140" t="s">
        <v>4625</v>
      </c>
      <c r="B4046" s="140" t="s">
        <v>4626</v>
      </c>
      <c r="C4046" s="140" t="s">
        <v>16</v>
      </c>
      <c r="D4046" s="140" t="s">
        <v>10</v>
      </c>
      <c r="E4046" s="140" t="s">
        <v>535</v>
      </c>
      <c r="F4046" s="140">
        <v>2006</v>
      </c>
      <c r="G4046" s="140" t="s">
        <v>5881</v>
      </c>
      <c r="H4046" s="140" t="s">
        <v>728</v>
      </c>
      <c r="I4046" s="140">
        <v>64942483151.546272</v>
      </c>
      <c r="J4046" s="140" t="s">
        <v>728</v>
      </c>
      <c r="K4046" s="140">
        <v>20408211934.550423</v>
      </c>
      <c r="L4046" s="140" t="s">
        <v>728</v>
      </c>
      <c r="M4046" s="140">
        <v>20397835515.745075</v>
      </c>
      <c r="N4046" s="140">
        <v>1285262.692401625</v>
      </c>
      <c r="O4046" s="140">
        <v>9091156.1129465196</v>
      </c>
      <c r="P4046" s="140" t="s">
        <v>728</v>
      </c>
      <c r="Q4046" s="140" t="s">
        <v>728</v>
      </c>
      <c r="R4046" s="140" t="s">
        <v>728</v>
      </c>
      <c r="S4046" s="140" t="s">
        <v>728</v>
      </c>
      <c r="T4046" s="140">
        <v>7141585734.8753481</v>
      </c>
      <c r="U4046" s="140">
        <v>7051238946.7060089</v>
      </c>
      <c r="V4046" s="140">
        <v>7051238946.7060089</v>
      </c>
      <c r="W4046" s="140">
        <v>0</v>
      </c>
      <c r="X4046" s="140">
        <v>0</v>
      </c>
      <c r="Y4046" s="140">
        <v>90346788.169339523</v>
      </c>
      <c r="Z4046" s="140" t="s">
        <v>728</v>
      </c>
      <c r="AA4046" s="140" t="s">
        <v>728</v>
      </c>
      <c r="AB4046" s="140" t="s">
        <v>728</v>
      </c>
      <c r="AC4046" s="140" t="s">
        <v>728</v>
      </c>
      <c r="AD4046" s="140" t="s">
        <v>728</v>
      </c>
      <c r="AE4046" s="140" t="s">
        <v>728</v>
      </c>
      <c r="AF4046" s="140" t="s">
        <v>728</v>
      </c>
      <c r="AG4046" s="140">
        <v>-18237138206.679581</v>
      </c>
      <c r="AH4046" s="140">
        <v>31661823</v>
      </c>
      <c r="AI4046" s="44"/>
      <c r="AK4046" s="44"/>
      <c r="AL4046" s="4"/>
    </row>
    <row r="4047" spans="1:38" x14ac:dyDescent="0.35">
      <c r="A4047" s="140" t="s">
        <v>4625</v>
      </c>
      <c r="B4047" s="140" t="s">
        <v>4626</v>
      </c>
      <c r="C4047" s="140" t="s">
        <v>16</v>
      </c>
      <c r="D4047" s="140" t="s">
        <v>10</v>
      </c>
      <c r="E4047" s="140" t="s">
        <v>535</v>
      </c>
      <c r="F4047" s="140">
        <v>2007</v>
      </c>
      <c r="G4047" s="140" t="s">
        <v>5882</v>
      </c>
      <c r="H4047" s="140" t="s">
        <v>728</v>
      </c>
      <c r="I4047" s="140">
        <v>72672173578.917786</v>
      </c>
      <c r="J4047" s="140" t="s">
        <v>728</v>
      </c>
      <c r="K4047" s="140">
        <v>18493691590.889862</v>
      </c>
      <c r="L4047" s="140" t="s">
        <v>728</v>
      </c>
      <c r="M4047" s="140">
        <v>18482440394.664227</v>
      </c>
      <c r="N4047" s="140">
        <v>1324054.1058141165</v>
      </c>
      <c r="O4047" s="140">
        <v>9927142.1198194511</v>
      </c>
      <c r="P4047" s="140" t="s">
        <v>728</v>
      </c>
      <c r="Q4047" s="140" t="s">
        <v>728</v>
      </c>
      <c r="R4047" s="140" t="s">
        <v>728</v>
      </c>
      <c r="S4047" s="140" t="s">
        <v>728</v>
      </c>
      <c r="T4047" s="140">
        <v>41589875975.784157</v>
      </c>
      <c r="U4047" s="140">
        <v>41487792010.264084</v>
      </c>
      <c r="V4047" s="140">
        <v>41487792010.264084</v>
      </c>
      <c r="W4047" s="140">
        <v>0</v>
      </c>
      <c r="X4047" s="140">
        <v>0</v>
      </c>
      <c r="Y4047" s="140">
        <v>102083965.52007577</v>
      </c>
      <c r="Z4047" s="140" t="s">
        <v>728</v>
      </c>
      <c r="AA4047" s="140" t="s">
        <v>728</v>
      </c>
      <c r="AB4047" s="140" t="s">
        <v>728</v>
      </c>
      <c r="AC4047" s="140" t="s">
        <v>728</v>
      </c>
      <c r="AD4047" s="140" t="s">
        <v>728</v>
      </c>
      <c r="AE4047" s="140" t="s">
        <v>728</v>
      </c>
      <c r="AF4047" s="140" t="s">
        <v>728</v>
      </c>
      <c r="AG4047" s="140">
        <v>-17659078014.008575</v>
      </c>
      <c r="AH4047" s="140">
        <v>32360621</v>
      </c>
      <c r="AI4047" s="44"/>
      <c r="AK4047" s="44"/>
      <c r="AL4047" s="4"/>
    </row>
    <row r="4048" spans="1:38" x14ac:dyDescent="0.35">
      <c r="A4048" s="140" t="s">
        <v>4625</v>
      </c>
      <c r="B4048" s="140" t="s">
        <v>4626</v>
      </c>
      <c r="C4048" s="140" t="s">
        <v>16</v>
      </c>
      <c r="D4048" s="140" t="s">
        <v>10</v>
      </c>
      <c r="E4048" s="140" t="s">
        <v>535</v>
      </c>
      <c r="F4048" s="140">
        <v>2008</v>
      </c>
      <c r="G4048" s="140" t="s">
        <v>5883</v>
      </c>
      <c r="H4048" s="140" t="s">
        <v>728</v>
      </c>
      <c r="I4048" s="140">
        <v>80065533636.433548</v>
      </c>
      <c r="J4048" s="140" t="s">
        <v>728</v>
      </c>
      <c r="K4048" s="140">
        <v>17982500499.577202</v>
      </c>
      <c r="L4048" s="140" t="s">
        <v>728</v>
      </c>
      <c r="M4048" s="140">
        <v>17970817284.654652</v>
      </c>
      <c r="N4048" s="140">
        <v>1362870.0242256054</v>
      </c>
      <c r="O4048" s="140">
        <v>10320344.898322936</v>
      </c>
      <c r="P4048" s="140" t="s">
        <v>728</v>
      </c>
      <c r="Q4048" s="140" t="s">
        <v>728</v>
      </c>
      <c r="R4048" s="140" t="s">
        <v>728</v>
      </c>
      <c r="S4048" s="140" t="s">
        <v>728</v>
      </c>
      <c r="T4048" s="140">
        <v>53474808440.409889</v>
      </c>
      <c r="U4048" s="140">
        <v>53312139467.751442</v>
      </c>
      <c r="V4048" s="140">
        <v>53312139467.751442</v>
      </c>
      <c r="W4048" s="140">
        <v>0</v>
      </c>
      <c r="X4048" s="140">
        <v>0</v>
      </c>
      <c r="Y4048" s="140">
        <v>162668972.65844929</v>
      </c>
      <c r="Z4048" s="140">
        <v>111297191899.18993</v>
      </c>
      <c r="AA4048" s="140">
        <v>63275125066.626434</v>
      </c>
      <c r="AB4048" s="140">
        <v>24883842673.406906</v>
      </c>
      <c r="AC4048" s="140">
        <v>38391282393.219322</v>
      </c>
      <c r="AD4048" s="140">
        <v>48022066832.563499</v>
      </c>
      <c r="AE4048" s="140">
        <v>18885360631.924221</v>
      </c>
      <c r="AF4048" s="140">
        <v>29136706200.639359</v>
      </c>
      <c r="AG4048" s="140">
        <v>-16375383779.34614</v>
      </c>
      <c r="AH4048" s="140">
        <v>33060837</v>
      </c>
      <c r="AI4048" s="44"/>
      <c r="AK4048" s="44"/>
      <c r="AL4048" s="4"/>
    </row>
    <row r="4049" spans="1:38" x14ac:dyDescent="0.35">
      <c r="A4049" s="140" t="s">
        <v>4625</v>
      </c>
      <c r="B4049" s="140" t="s">
        <v>4626</v>
      </c>
      <c r="C4049" s="140" t="s">
        <v>16</v>
      </c>
      <c r="D4049" s="140" t="s">
        <v>10</v>
      </c>
      <c r="E4049" s="140" t="s">
        <v>535</v>
      </c>
      <c r="F4049" s="140">
        <v>2009</v>
      </c>
      <c r="G4049" s="140" t="s">
        <v>5884</v>
      </c>
      <c r="H4049" s="140" t="s">
        <v>728</v>
      </c>
      <c r="I4049" s="140">
        <v>88088995381.552124</v>
      </c>
      <c r="J4049" s="140" t="s">
        <v>728</v>
      </c>
      <c r="K4049" s="140">
        <v>17850710741.374039</v>
      </c>
      <c r="L4049" s="140" t="s">
        <v>728</v>
      </c>
      <c r="M4049" s="140">
        <v>17838680477.196762</v>
      </c>
      <c r="N4049" s="140">
        <v>1401685.9426370941</v>
      </c>
      <c r="O4049" s="140">
        <v>10628578.234638726</v>
      </c>
      <c r="P4049" s="140" t="s">
        <v>728</v>
      </c>
      <c r="Q4049" s="140" t="s">
        <v>728</v>
      </c>
      <c r="R4049" s="140" t="s">
        <v>728</v>
      </c>
      <c r="S4049" s="140" t="s">
        <v>728</v>
      </c>
      <c r="T4049" s="140">
        <v>55213484357.248344</v>
      </c>
      <c r="U4049" s="140">
        <v>54902490836.927048</v>
      </c>
      <c r="V4049" s="140">
        <v>54902490836.927048</v>
      </c>
      <c r="W4049" s="140">
        <v>0</v>
      </c>
      <c r="X4049" s="140">
        <v>0</v>
      </c>
      <c r="Y4049" s="140">
        <v>310993520.32130015</v>
      </c>
      <c r="Z4049" s="140">
        <v>111702344031.94273</v>
      </c>
      <c r="AA4049" s="140">
        <v>63391952326.965729</v>
      </c>
      <c r="AB4049" s="140">
        <v>24929786654.761288</v>
      </c>
      <c r="AC4049" s="140">
        <v>38462165672.204437</v>
      </c>
      <c r="AD4049" s="140">
        <v>48310391704.977005</v>
      </c>
      <c r="AE4049" s="140">
        <v>18998748487.837765</v>
      </c>
      <c r="AF4049" s="140">
        <v>29311643217.139385</v>
      </c>
      <c r="AG4049" s="140">
        <v>-20417742072.853672</v>
      </c>
      <c r="AH4049" s="140">
        <v>33783788</v>
      </c>
      <c r="AI4049" s="44"/>
      <c r="AK4049" s="44"/>
      <c r="AL4049" s="4"/>
    </row>
    <row r="4050" spans="1:38" x14ac:dyDescent="0.35">
      <c r="A4050" s="140" t="s">
        <v>4625</v>
      </c>
      <c r="B4050" s="140" t="s">
        <v>4626</v>
      </c>
      <c r="C4050" s="140" t="s">
        <v>16</v>
      </c>
      <c r="D4050" s="140" t="s">
        <v>10</v>
      </c>
      <c r="E4050" s="140" t="s">
        <v>535</v>
      </c>
      <c r="F4050" s="140">
        <v>2010</v>
      </c>
      <c r="G4050" s="140" t="s">
        <v>5885</v>
      </c>
      <c r="H4050" s="140" t="s">
        <v>728</v>
      </c>
      <c r="I4050" s="140">
        <v>97574078385.792892</v>
      </c>
      <c r="J4050" s="140" t="s">
        <v>728</v>
      </c>
      <c r="K4050" s="140">
        <v>17668015464.384949</v>
      </c>
      <c r="L4050" s="140" t="s">
        <v>728</v>
      </c>
      <c r="M4050" s="140">
        <v>17655597602.408581</v>
      </c>
      <c r="N4050" s="140">
        <v>1440501.8610485829</v>
      </c>
      <c r="O4050" s="140">
        <v>10977360.1153201</v>
      </c>
      <c r="P4050" s="140" t="s">
        <v>728</v>
      </c>
      <c r="Q4050" s="140" t="s">
        <v>728</v>
      </c>
      <c r="R4050" s="140" t="s">
        <v>728</v>
      </c>
      <c r="S4050" s="140" t="s">
        <v>728</v>
      </c>
      <c r="T4050" s="140">
        <v>56494326665.84037</v>
      </c>
      <c r="U4050" s="140">
        <v>55936734295.069588</v>
      </c>
      <c r="V4050" s="140">
        <v>55936734295.069588</v>
      </c>
      <c r="W4050" s="140">
        <v>0</v>
      </c>
      <c r="X4050" s="140">
        <v>0</v>
      </c>
      <c r="Y4050" s="140">
        <v>557592370.77077913</v>
      </c>
      <c r="Z4050" s="140">
        <v>134792815313.34196</v>
      </c>
      <c r="AA4050" s="140">
        <v>116973835674.8766</v>
      </c>
      <c r="AB4050" s="140">
        <v>46001624189.184334</v>
      </c>
      <c r="AC4050" s="140">
        <v>70972211485.692047</v>
      </c>
      <c r="AD4050" s="140">
        <v>17818979638.46537</v>
      </c>
      <c r="AE4050" s="140">
        <v>7007567119.8962259</v>
      </c>
      <c r="AF4050" s="140">
        <v>10811412518.569078</v>
      </c>
      <c r="AG4050" s="140">
        <v>-17051659001.250261</v>
      </c>
      <c r="AH4050" s="140">
        <v>34545013</v>
      </c>
      <c r="AI4050" s="44"/>
      <c r="AK4050" s="44"/>
      <c r="AL4050" s="4"/>
    </row>
    <row r="4051" spans="1:38" x14ac:dyDescent="0.35">
      <c r="A4051" s="140" t="s">
        <v>4625</v>
      </c>
      <c r="B4051" s="140" t="s">
        <v>4626</v>
      </c>
      <c r="C4051" s="140" t="s">
        <v>16</v>
      </c>
      <c r="D4051" s="140" t="s">
        <v>10</v>
      </c>
      <c r="E4051" s="140" t="s">
        <v>535</v>
      </c>
      <c r="F4051" s="140">
        <v>2011</v>
      </c>
      <c r="G4051" s="140" t="s">
        <v>5886</v>
      </c>
      <c r="H4051" s="140" t="s">
        <v>728</v>
      </c>
      <c r="I4051" s="140">
        <v>105933099869.2525</v>
      </c>
      <c r="J4051" s="140" t="s">
        <v>728</v>
      </c>
      <c r="K4051" s="140">
        <v>25228789764.86998</v>
      </c>
      <c r="L4051" s="140">
        <v>7662497666.5528536</v>
      </c>
      <c r="M4051" s="140">
        <v>17541795812.121376</v>
      </c>
      <c r="N4051" s="140">
        <v>14394800.025904017</v>
      </c>
      <c r="O4051" s="140">
        <v>10101486.169844538</v>
      </c>
      <c r="P4051" s="140" t="s">
        <v>728</v>
      </c>
      <c r="Q4051" s="140" t="s">
        <v>728</v>
      </c>
      <c r="R4051" s="140" t="s">
        <v>728</v>
      </c>
      <c r="S4051" s="140" t="s">
        <v>728</v>
      </c>
      <c r="T4051" s="140">
        <v>65228216429.445496</v>
      </c>
      <c r="U4051" s="140">
        <v>64320478569.892403</v>
      </c>
      <c r="V4051" s="140">
        <v>64320478569.892403</v>
      </c>
      <c r="W4051" s="140">
        <v>0</v>
      </c>
      <c r="X4051" s="140">
        <v>0</v>
      </c>
      <c r="Y4051" s="140">
        <v>907737859.55309534</v>
      </c>
      <c r="Z4051" s="140">
        <v>142613474630.84494</v>
      </c>
      <c r="AA4051" s="140">
        <v>123739331569.95219</v>
      </c>
      <c r="AB4051" s="140">
        <v>48662251651.925339</v>
      </c>
      <c r="AC4051" s="140">
        <v>75077079918.026642</v>
      </c>
      <c r="AD4051" s="140">
        <v>18874143060.892738</v>
      </c>
      <c r="AE4051" s="140">
        <v>7422525139.6673584</v>
      </c>
      <c r="AF4051" s="140">
        <v>11451617921.225355</v>
      </c>
      <c r="AG4051" s="140">
        <v>-19996094396.726604</v>
      </c>
      <c r="AH4051" s="140">
        <v>35349681</v>
      </c>
      <c r="AI4051" s="44"/>
      <c r="AK4051" s="44"/>
      <c r="AL4051" s="4"/>
    </row>
    <row r="4052" spans="1:38" x14ac:dyDescent="0.35">
      <c r="A4052" s="140" t="s">
        <v>4625</v>
      </c>
      <c r="B4052" s="140" t="s">
        <v>4626</v>
      </c>
      <c r="C4052" s="140" t="s">
        <v>16</v>
      </c>
      <c r="D4052" s="140" t="s">
        <v>10</v>
      </c>
      <c r="E4052" s="140" t="s">
        <v>535</v>
      </c>
      <c r="F4052" s="140">
        <v>2012</v>
      </c>
      <c r="G4052" s="140" t="s">
        <v>5887</v>
      </c>
      <c r="H4052" s="140" t="s">
        <v>728</v>
      </c>
      <c r="I4052" s="140">
        <v>113761239507.17813</v>
      </c>
      <c r="J4052" s="140" t="s">
        <v>728</v>
      </c>
      <c r="K4052" s="140">
        <v>59006352382.467049</v>
      </c>
      <c r="L4052" s="140">
        <v>8719540252.3752041</v>
      </c>
      <c r="M4052" s="140">
        <v>19097002819.985508</v>
      </c>
      <c r="N4052" s="140">
        <v>27349098.19075945</v>
      </c>
      <c r="O4052" s="140">
        <v>8795038.5382349007</v>
      </c>
      <c r="P4052" s="140" t="s">
        <v>728</v>
      </c>
      <c r="Q4052" s="140">
        <v>31153665173.377342</v>
      </c>
      <c r="R4052" s="140">
        <v>20451366920.936253</v>
      </c>
      <c r="S4052" s="140">
        <v>10702298252.44109</v>
      </c>
      <c r="T4052" s="140">
        <v>80266879299.402588</v>
      </c>
      <c r="U4052" s="140">
        <v>78585274056.643982</v>
      </c>
      <c r="V4052" s="140">
        <v>78585274056.643982</v>
      </c>
      <c r="W4052" s="140">
        <v>0</v>
      </c>
      <c r="X4052" s="140">
        <v>0</v>
      </c>
      <c r="Y4052" s="140">
        <v>1681605242.7585995</v>
      </c>
      <c r="Z4052" s="140">
        <v>139456010568.18555</v>
      </c>
      <c r="AA4052" s="140">
        <v>121062010465.85992</v>
      </c>
      <c r="AB4052" s="140">
        <v>47609357057.560486</v>
      </c>
      <c r="AC4052" s="140">
        <v>73452653408.299438</v>
      </c>
      <c r="AD4052" s="140">
        <v>18394000102.325626</v>
      </c>
      <c r="AE4052" s="140">
        <v>7233702093.8156633</v>
      </c>
      <c r="AF4052" s="140">
        <v>11160298008.509985</v>
      </c>
      <c r="AG4052" s="140">
        <v>-25923970150.023933</v>
      </c>
      <c r="AH4052" s="140">
        <v>36193783</v>
      </c>
      <c r="AI4052" s="44"/>
      <c r="AK4052" s="44"/>
      <c r="AL4052" s="4"/>
    </row>
    <row r="4053" spans="1:38" x14ac:dyDescent="0.35">
      <c r="A4053" s="140" t="s">
        <v>4625</v>
      </c>
      <c r="B4053" s="140" t="s">
        <v>4626</v>
      </c>
      <c r="C4053" s="140" t="s">
        <v>16</v>
      </c>
      <c r="D4053" s="140" t="s">
        <v>10</v>
      </c>
      <c r="E4053" s="140" t="s">
        <v>535</v>
      </c>
      <c r="F4053" s="140">
        <v>2013</v>
      </c>
      <c r="G4053" s="140" t="s">
        <v>5888</v>
      </c>
      <c r="H4053" s="140" t="s">
        <v>728</v>
      </c>
      <c r="I4053" s="140">
        <v>121800748094.20172</v>
      </c>
      <c r="J4053" s="140" t="s">
        <v>728</v>
      </c>
      <c r="K4053" s="140">
        <v>60589953067.825661</v>
      </c>
      <c r="L4053" s="140">
        <v>9023158323.9097881</v>
      </c>
      <c r="M4053" s="140">
        <v>19676912686.573994</v>
      </c>
      <c r="N4053" s="140">
        <v>40303396.355614886</v>
      </c>
      <c r="O4053" s="140">
        <v>8211767.8810597928</v>
      </c>
      <c r="P4053" s="140" t="s">
        <v>728</v>
      </c>
      <c r="Q4053" s="140">
        <v>31841366893.105202</v>
      </c>
      <c r="R4053" s="140">
        <v>21042716230.774738</v>
      </c>
      <c r="S4053" s="140">
        <v>10798650662.330462</v>
      </c>
      <c r="T4053" s="140">
        <v>64011788024.605835</v>
      </c>
      <c r="U4053" s="140">
        <v>61577827646.571182</v>
      </c>
      <c r="V4053" s="140">
        <v>61577827646.571182</v>
      </c>
      <c r="W4053" s="140">
        <v>0</v>
      </c>
      <c r="X4053" s="140">
        <v>0</v>
      </c>
      <c r="Y4053" s="140">
        <v>2433960378.0346513</v>
      </c>
      <c r="Z4053" s="140">
        <v>140722923270.55978</v>
      </c>
      <c r="AA4053" s="140">
        <v>122168813266.68445</v>
      </c>
      <c r="AB4053" s="140">
        <v>48044622997.172615</v>
      </c>
      <c r="AC4053" s="140">
        <v>74124190269.511841</v>
      </c>
      <c r="AD4053" s="140">
        <v>18554110003.875332</v>
      </c>
      <c r="AE4053" s="140">
        <v>7296667589.283638</v>
      </c>
      <c r="AF4053" s="140">
        <v>11257442414.59174</v>
      </c>
      <c r="AG4053" s="140">
        <v>-26340759065.892368</v>
      </c>
      <c r="AH4053" s="140">
        <v>37072550</v>
      </c>
      <c r="AI4053" s="44"/>
      <c r="AK4053" s="44"/>
      <c r="AL4053" s="4"/>
    </row>
    <row r="4054" spans="1:38" x14ac:dyDescent="0.35">
      <c r="A4054" s="140" t="s">
        <v>4625</v>
      </c>
      <c r="B4054" s="140" t="s">
        <v>4626</v>
      </c>
      <c r="C4054" s="140" t="s">
        <v>16</v>
      </c>
      <c r="D4054" s="140" t="s">
        <v>10</v>
      </c>
      <c r="E4054" s="140" t="s">
        <v>535</v>
      </c>
      <c r="F4054" s="140">
        <v>2014</v>
      </c>
      <c r="G4054" s="140" t="s">
        <v>5889</v>
      </c>
      <c r="H4054" s="140" t="s">
        <v>728</v>
      </c>
      <c r="I4054" s="140">
        <v>130140255127.01132</v>
      </c>
      <c r="J4054" s="140" t="s">
        <v>728</v>
      </c>
      <c r="K4054" s="140">
        <v>58638376506.362076</v>
      </c>
      <c r="L4054" s="140">
        <v>9291680525.1339436</v>
      </c>
      <c r="M4054" s="140">
        <v>19251119155.963688</v>
      </c>
      <c r="N4054" s="140">
        <v>53257694.520470314</v>
      </c>
      <c r="O4054" s="140">
        <v>7382113.671867732</v>
      </c>
      <c r="P4054" s="140" t="s">
        <v>728</v>
      </c>
      <c r="Q4054" s="140">
        <v>30034937017.072113</v>
      </c>
      <c r="R4054" s="140">
        <v>19197998364.05014</v>
      </c>
      <c r="S4054" s="140">
        <v>10836938653.021971</v>
      </c>
      <c r="T4054" s="140">
        <v>56251528249.834435</v>
      </c>
      <c r="U4054" s="140">
        <v>53326190339.925652</v>
      </c>
      <c r="V4054" s="140">
        <v>53326190339.925652</v>
      </c>
      <c r="W4054" s="140">
        <v>0</v>
      </c>
      <c r="X4054" s="140">
        <v>0</v>
      </c>
      <c r="Y4054" s="140">
        <v>2925337909.9087796</v>
      </c>
      <c r="Z4054" s="140">
        <v>147064326184.7713</v>
      </c>
      <c r="AA4054" s="140">
        <v>127718648577.82652</v>
      </c>
      <c r="AB4054" s="140">
        <v>50227174649.190086</v>
      </c>
      <c r="AC4054" s="140">
        <v>77491473928.636429</v>
      </c>
      <c r="AD4054" s="140">
        <v>19345677606.944771</v>
      </c>
      <c r="AE4054" s="140">
        <v>7607962804.8901806</v>
      </c>
      <c r="AF4054" s="140">
        <v>11737714802.054636</v>
      </c>
      <c r="AG4054" s="140">
        <v>-25222102867.167961</v>
      </c>
      <c r="AH4054" s="140">
        <v>37977655</v>
      </c>
      <c r="AI4054" s="44"/>
      <c r="AK4054" s="44"/>
      <c r="AL4054" s="4"/>
    </row>
    <row r="4055" spans="1:38" x14ac:dyDescent="0.35">
      <c r="A4055" s="140" t="s">
        <v>4625</v>
      </c>
      <c r="B4055" s="140" t="s">
        <v>4626</v>
      </c>
      <c r="C4055" s="140" t="s">
        <v>16</v>
      </c>
      <c r="D4055" s="140" t="s">
        <v>10</v>
      </c>
      <c r="E4055" s="140" t="s">
        <v>535</v>
      </c>
      <c r="F4055" s="140">
        <v>2015</v>
      </c>
      <c r="G4055" s="140" t="s">
        <v>5890</v>
      </c>
      <c r="H4055" s="140" t="s">
        <v>728</v>
      </c>
      <c r="I4055" s="140">
        <v>138894440756.23834</v>
      </c>
      <c r="J4055" s="140" t="s">
        <v>728</v>
      </c>
      <c r="K4055" s="140">
        <v>56689746564.33136</v>
      </c>
      <c r="L4055" s="140">
        <v>9387639278.8870449</v>
      </c>
      <c r="M4055" s="140">
        <v>19220325087.957565</v>
      </c>
      <c r="N4055" s="140">
        <v>66211992.685325749</v>
      </c>
      <c r="O4055" s="140">
        <v>5523845.3683509268</v>
      </c>
      <c r="P4055" s="140" t="s">
        <v>728</v>
      </c>
      <c r="Q4055" s="140">
        <v>28010046359.433079</v>
      </c>
      <c r="R4055" s="140">
        <v>17681657888.66914</v>
      </c>
      <c r="S4055" s="140">
        <v>10328388470.763939</v>
      </c>
      <c r="T4055" s="140">
        <v>42586286155.718903</v>
      </c>
      <c r="U4055" s="140">
        <v>39425442186.972069</v>
      </c>
      <c r="V4055" s="140">
        <v>39425442186.972069</v>
      </c>
      <c r="W4055" s="140">
        <v>0</v>
      </c>
      <c r="X4055" s="140">
        <v>0</v>
      </c>
      <c r="Y4055" s="140">
        <v>3160843968.7468352</v>
      </c>
      <c r="Z4055" s="140">
        <v>154448471157.07455</v>
      </c>
      <c r="AA4055" s="140">
        <v>134161746728.88168</v>
      </c>
      <c r="AB4055" s="140">
        <v>52761014614.758682</v>
      </c>
      <c r="AC4055" s="140">
        <v>81400732114.122742</v>
      </c>
      <c r="AD4055" s="140">
        <v>20286724428.192867</v>
      </c>
      <c r="AE4055" s="140">
        <v>7978042848.5659475</v>
      </c>
      <c r="AF4055" s="140">
        <v>12308681579.62697</v>
      </c>
      <c r="AG4055" s="140">
        <v>-24805926760.607494</v>
      </c>
      <c r="AH4055" s="140">
        <v>38902950</v>
      </c>
      <c r="AI4055" s="44"/>
      <c r="AK4055" s="44"/>
      <c r="AL4055" s="4"/>
    </row>
    <row r="4056" spans="1:38" x14ac:dyDescent="0.35">
      <c r="A4056" s="140" t="s">
        <v>4625</v>
      </c>
      <c r="B4056" s="140" t="s">
        <v>4626</v>
      </c>
      <c r="C4056" s="140" t="s">
        <v>16</v>
      </c>
      <c r="D4056" s="140" t="s">
        <v>10</v>
      </c>
      <c r="E4056" s="140" t="s">
        <v>535</v>
      </c>
      <c r="F4056" s="140">
        <v>2016</v>
      </c>
      <c r="G4056" s="140" t="s">
        <v>5891</v>
      </c>
      <c r="H4056" s="140" t="s">
        <v>728</v>
      </c>
      <c r="I4056" s="140">
        <v>148092559356.91953</v>
      </c>
      <c r="J4056" s="140" t="s">
        <v>728</v>
      </c>
      <c r="K4056" s="140">
        <v>57760151782.448639</v>
      </c>
      <c r="L4056" s="140">
        <v>10880637546.705574</v>
      </c>
      <c r="M4056" s="140">
        <v>19298724826.368546</v>
      </c>
      <c r="N4056" s="140">
        <v>79166290.850181177</v>
      </c>
      <c r="O4056" s="140">
        <v>6312253.6209059348</v>
      </c>
      <c r="P4056" s="140" t="s">
        <v>728</v>
      </c>
      <c r="Q4056" s="140">
        <v>27495310864.903435</v>
      </c>
      <c r="R4056" s="140">
        <v>16445657171.384935</v>
      </c>
      <c r="S4056" s="140">
        <v>11049653693.518501</v>
      </c>
      <c r="T4056" s="140">
        <v>21632048662.024055</v>
      </c>
      <c r="U4056" s="140">
        <v>17828524925.049488</v>
      </c>
      <c r="V4056" s="140">
        <v>17828524925.049488</v>
      </c>
      <c r="W4056" s="140">
        <v>0</v>
      </c>
      <c r="X4056" s="140">
        <v>0</v>
      </c>
      <c r="Y4056" s="140">
        <v>3803523736.9745665</v>
      </c>
      <c r="Z4056" s="140">
        <v>159457368582.67624</v>
      </c>
      <c r="AA4056" s="140">
        <v>138552295464.02243</v>
      </c>
      <c r="AB4056" s="140">
        <v>54487660336.282639</v>
      </c>
      <c r="AC4056" s="140">
        <v>84064635127.740051</v>
      </c>
      <c r="AD4056" s="140">
        <v>20905073118.653797</v>
      </c>
      <c r="AE4056" s="140">
        <v>8221217263.7019749</v>
      </c>
      <c r="AF4056" s="140">
        <v>12683855854.951822</v>
      </c>
      <c r="AG4056" s="140">
        <v>-38921106677.51931</v>
      </c>
      <c r="AH4056" s="140">
        <v>39847440</v>
      </c>
      <c r="AI4056" s="44"/>
      <c r="AK4056" s="44"/>
      <c r="AL4056" s="4"/>
    </row>
    <row r="4057" spans="1:38" x14ac:dyDescent="0.35">
      <c r="A4057" s="140" t="s">
        <v>4625</v>
      </c>
      <c r="B4057" s="140" t="s">
        <v>4626</v>
      </c>
      <c r="C4057" s="140" t="s">
        <v>16</v>
      </c>
      <c r="D4057" s="140" t="s">
        <v>10</v>
      </c>
      <c r="E4057" s="140" t="s">
        <v>535</v>
      </c>
      <c r="F4057" s="140">
        <v>2017</v>
      </c>
      <c r="G4057" s="140" t="s">
        <v>5892</v>
      </c>
      <c r="H4057" s="140" t="s">
        <v>728</v>
      </c>
      <c r="I4057" s="140">
        <v>157750785375.42087</v>
      </c>
      <c r="J4057" s="140" t="s">
        <v>728</v>
      </c>
      <c r="K4057" s="140">
        <v>61453642143.725983</v>
      </c>
      <c r="L4057" s="140">
        <v>12444307317.295204</v>
      </c>
      <c r="M4057" s="140">
        <v>19546369370.416069</v>
      </c>
      <c r="N4057" s="140">
        <v>92120589.015036613</v>
      </c>
      <c r="O4057" s="140">
        <v>4170325.8334762231</v>
      </c>
      <c r="P4057" s="140" t="s">
        <v>728</v>
      </c>
      <c r="Q4057" s="140">
        <v>29366674541.166199</v>
      </c>
      <c r="R4057" s="140">
        <v>16770143252.976587</v>
      </c>
      <c r="S4057" s="140">
        <v>12596531288.18961</v>
      </c>
      <c r="T4057" s="140">
        <v>20479836529.228554</v>
      </c>
      <c r="U4057" s="140">
        <v>16315325681.858131</v>
      </c>
      <c r="V4057" s="140">
        <v>16315325681.858131</v>
      </c>
      <c r="W4057" s="140" t="s">
        <v>728</v>
      </c>
      <c r="X4057" s="140">
        <v>0</v>
      </c>
      <c r="Y4057" s="140">
        <v>4164510847.3704214</v>
      </c>
      <c r="Z4057" s="140">
        <v>167194980436.98056</v>
      </c>
      <c r="AA4057" s="140">
        <v>145318278462.17596</v>
      </c>
      <c r="AB4057" s="140">
        <v>57148479359.235268</v>
      </c>
      <c r="AC4057" s="140">
        <v>88169799102.940704</v>
      </c>
      <c r="AD4057" s="140">
        <v>21876701974.804604</v>
      </c>
      <c r="AE4057" s="140">
        <v>8603324127.4646397</v>
      </c>
      <c r="AF4057" s="140">
        <v>13273377847.33996</v>
      </c>
      <c r="AG4057" s="140">
        <v>-48347459952.51004</v>
      </c>
      <c r="AH4057" s="140">
        <v>40813396</v>
      </c>
      <c r="AI4057" s="44"/>
      <c r="AK4057" s="44"/>
      <c r="AL4057" s="4"/>
    </row>
    <row r="4058" spans="1:38" x14ac:dyDescent="0.35">
      <c r="A4058" s="140" t="s">
        <v>4625</v>
      </c>
      <c r="B4058" s="140" t="s">
        <v>4626</v>
      </c>
      <c r="C4058" s="140" t="s">
        <v>16</v>
      </c>
      <c r="D4058" s="140" t="s">
        <v>10</v>
      </c>
      <c r="E4058" s="140" t="s">
        <v>535</v>
      </c>
      <c r="F4058" s="140">
        <v>2018</v>
      </c>
      <c r="G4058" s="140" t="s">
        <v>5893</v>
      </c>
      <c r="H4058" s="140" t="s">
        <v>728</v>
      </c>
      <c r="I4058" s="140">
        <v>154432797435.42758</v>
      </c>
      <c r="J4058" s="140" t="s">
        <v>728</v>
      </c>
      <c r="K4058" s="140">
        <v>69440354713.446503</v>
      </c>
      <c r="L4058" s="140">
        <v>14287786983.022142</v>
      </c>
      <c r="M4058" s="140">
        <v>19691686287.109352</v>
      </c>
      <c r="N4058" s="140">
        <v>105074887.17989205</v>
      </c>
      <c r="O4058" s="140">
        <v>3836043.8171812426</v>
      </c>
      <c r="P4058" s="140" t="s">
        <v>728</v>
      </c>
      <c r="Q4058" s="140">
        <v>35351970512.317932</v>
      </c>
      <c r="R4058" s="140">
        <v>19210845287.943287</v>
      </c>
      <c r="S4058" s="140">
        <v>16141125224.374647</v>
      </c>
      <c r="T4058" s="140">
        <v>23233745092.217758</v>
      </c>
      <c r="U4058" s="140">
        <v>18281391371.403744</v>
      </c>
      <c r="V4058" s="140">
        <v>18281391371.403744</v>
      </c>
      <c r="W4058" s="140" t="s">
        <v>728</v>
      </c>
      <c r="X4058" s="140">
        <v>0</v>
      </c>
      <c r="Y4058" s="140">
        <v>4952353720.8140163</v>
      </c>
      <c r="Z4058" s="140">
        <v>163887171631.34033</v>
      </c>
      <c r="AA4058" s="140">
        <v>142467416603.70401</v>
      </c>
      <c r="AB4058" s="140">
        <v>56027337395.546883</v>
      </c>
      <c r="AC4058" s="140">
        <v>86440079208.15712</v>
      </c>
      <c r="AD4058" s="140">
        <v>21419755027.636608</v>
      </c>
      <c r="AE4058" s="140">
        <v>8423623242.9313946</v>
      </c>
      <c r="AF4058" s="140">
        <v>12996131784.705111</v>
      </c>
      <c r="AG4058" s="140">
        <v>-85034480000</v>
      </c>
      <c r="AH4058" s="140">
        <v>41801533</v>
      </c>
      <c r="AI4058" s="44"/>
      <c r="AK4058" s="44"/>
      <c r="AL4058" s="4"/>
    </row>
    <row r="4059" spans="1:38" x14ac:dyDescent="0.35">
      <c r="A4059" s="140" t="s">
        <v>217</v>
      </c>
      <c r="B4059" s="140" t="s">
        <v>218</v>
      </c>
      <c r="C4059" s="140" t="s">
        <v>16</v>
      </c>
      <c r="D4059" s="140" t="s">
        <v>10</v>
      </c>
      <c r="E4059" s="140" t="s">
        <v>535</v>
      </c>
      <c r="F4059" s="140">
        <v>1995</v>
      </c>
      <c r="G4059" s="140" t="s">
        <v>3346</v>
      </c>
      <c r="H4059" s="140">
        <v>90287890846.762207</v>
      </c>
      <c r="I4059" s="140">
        <v>26297742826.820053</v>
      </c>
      <c r="J4059" s="140">
        <v>24191692585.692226</v>
      </c>
      <c r="K4059" s="140">
        <v>24186257952.771435</v>
      </c>
      <c r="L4059" s="140">
        <v>4636701322.3701038</v>
      </c>
      <c r="M4059" s="140">
        <v>8717088948.6529522</v>
      </c>
      <c r="N4059" s="140">
        <v>226888183.47977772</v>
      </c>
      <c r="O4059" s="140">
        <v>0</v>
      </c>
      <c r="P4059" s="140">
        <v>2387811083.9384904</v>
      </c>
      <c r="Q4059" s="140">
        <v>8217768414.3301067</v>
      </c>
      <c r="R4059" s="140">
        <v>5410819856.8313332</v>
      </c>
      <c r="S4059" s="140">
        <v>2806948557.4987741</v>
      </c>
      <c r="T4059" s="140">
        <v>5434632.9207951138</v>
      </c>
      <c r="U4059" s="140">
        <v>5434632.9207951138</v>
      </c>
      <c r="V4059" s="140">
        <v>404808.31652806053</v>
      </c>
      <c r="W4059" s="140">
        <v>5029824.6042670533</v>
      </c>
      <c r="X4059" s="140">
        <v>0</v>
      </c>
      <c r="Y4059" s="140">
        <v>0</v>
      </c>
      <c r="Z4059" s="140">
        <v>44557170401.786324</v>
      </c>
      <c r="AA4059" s="140">
        <v>31934658670.950893</v>
      </c>
      <c r="AB4059" s="140">
        <v>15148325869.575689</v>
      </c>
      <c r="AC4059" s="140">
        <v>16786332801.375202</v>
      </c>
      <c r="AD4059" s="140">
        <v>12622511730.83543</v>
      </c>
      <c r="AE4059" s="140">
        <v>5987536079.888341</v>
      </c>
      <c r="AF4059" s="140">
        <v>6634975650.9471159</v>
      </c>
      <c r="AG4059" s="140">
        <v>-4758714967.5363951</v>
      </c>
      <c r="AH4059" s="140">
        <v>8690164</v>
      </c>
      <c r="AI4059" s="44"/>
      <c r="AK4059" s="44"/>
      <c r="AL4059" s="4"/>
    </row>
    <row r="4060" spans="1:38" x14ac:dyDescent="0.35">
      <c r="A4060" s="140" t="s">
        <v>217</v>
      </c>
      <c r="B4060" s="140" t="s">
        <v>218</v>
      </c>
      <c r="C4060" s="140" t="s">
        <v>16</v>
      </c>
      <c r="D4060" s="140" t="s">
        <v>10</v>
      </c>
      <c r="E4060" s="140" t="s">
        <v>535</v>
      </c>
      <c r="F4060" s="140">
        <v>1996</v>
      </c>
      <c r="G4060" s="140" t="s">
        <v>3347</v>
      </c>
      <c r="H4060" s="140">
        <v>93882116050.205231</v>
      </c>
      <c r="I4060" s="140">
        <v>26965491718.706451</v>
      </c>
      <c r="J4060" s="140">
        <v>25165758097.45734</v>
      </c>
      <c r="K4060" s="140">
        <v>25157234898.588612</v>
      </c>
      <c r="L4060" s="140">
        <v>5209420159.6410608</v>
      </c>
      <c r="M4060" s="140">
        <v>8755186017.2871628</v>
      </c>
      <c r="N4060" s="140">
        <v>243185772.1728116</v>
      </c>
      <c r="O4060" s="140">
        <v>0</v>
      </c>
      <c r="P4060" s="140">
        <v>2455450219.7044034</v>
      </c>
      <c r="Q4060" s="140">
        <v>8493992729.7831736</v>
      </c>
      <c r="R4060" s="140">
        <v>5632965627.2243013</v>
      </c>
      <c r="S4060" s="140">
        <v>2861027102.5588722</v>
      </c>
      <c r="T4060" s="140">
        <v>8523198.8687271904</v>
      </c>
      <c r="U4060" s="140">
        <v>8523198.8687271904</v>
      </c>
      <c r="V4060" s="140">
        <v>534911.61281178403</v>
      </c>
      <c r="W4060" s="140">
        <v>7988287.2559154071</v>
      </c>
      <c r="X4060" s="140">
        <v>0</v>
      </c>
      <c r="Y4060" s="140">
        <v>0</v>
      </c>
      <c r="Z4060" s="140">
        <v>46258957093.474159</v>
      </c>
      <c r="AA4060" s="140">
        <v>33109001757.025482</v>
      </c>
      <c r="AB4060" s="140">
        <v>15594355425.636564</v>
      </c>
      <c r="AC4060" s="140">
        <v>17514646331.38892</v>
      </c>
      <c r="AD4060" s="140">
        <v>13149955336.448681</v>
      </c>
      <c r="AE4060" s="140">
        <v>6193635158.5808268</v>
      </c>
      <c r="AF4060" s="140">
        <v>6956320177.8678617</v>
      </c>
      <c r="AG4060" s="140">
        <v>-4508090859.4327145</v>
      </c>
      <c r="AH4060" s="140">
        <v>8912861</v>
      </c>
      <c r="AI4060" s="44"/>
      <c r="AK4060" s="44"/>
      <c r="AL4060" s="4"/>
    </row>
    <row r="4061" spans="1:38" x14ac:dyDescent="0.35">
      <c r="A4061" s="140" t="s">
        <v>217</v>
      </c>
      <c r="B4061" s="140" t="s">
        <v>218</v>
      </c>
      <c r="C4061" s="140" t="s">
        <v>16</v>
      </c>
      <c r="D4061" s="140" t="s">
        <v>10</v>
      </c>
      <c r="E4061" s="140" t="s">
        <v>535</v>
      </c>
      <c r="F4061" s="140">
        <v>1997</v>
      </c>
      <c r="G4061" s="140" t="s">
        <v>3348</v>
      </c>
      <c r="H4061" s="140">
        <v>102141804969.19167</v>
      </c>
      <c r="I4061" s="140">
        <v>27564400129.238518</v>
      </c>
      <c r="J4061" s="140">
        <v>26826570868.652088</v>
      </c>
      <c r="K4061" s="140">
        <v>26796468310.651745</v>
      </c>
      <c r="L4061" s="140">
        <v>5850994131.7017736</v>
      </c>
      <c r="M4061" s="140">
        <v>8850256513.1415443</v>
      </c>
      <c r="N4061" s="140">
        <v>259483360.86584547</v>
      </c>
      <c r="O4061" s="140">
        <v>0</v>
      </c>
      <c r="P4061" s="140">
        <v>2715232704.9689755</v>
      </c>
      <c r="Q4061" s="140">
        <v>9120501599.9736061</v>
      </c>
      <c r="R4061" s="140">
        <v>5956908272.283865</v>
      </c>
      <c r="S4061" s="140">
        <v>3163593327.6897421</v>
      </c>
      <c r="T4061" s="140">
        <v>30102558.000342671</v>
      </c>
      <c r="U4061" s="140">
        <v>10897497.959331065</v>
      </c>
      <c r="V4061" s="140">
        <v>691392.50813606044</v>
      </c>
      <c r="W4061" s="140">
        <v>10206105.451195005</v>
      </c>
      <c r="X4061" s="140">
        <v>0</v>
      </c>
      <c r="Y4061" s="140">
        <v>19205060.041011605</v>
      </c>
      <c r="Z4061" s="140">
        <v>52562784017.265434</v>
      </c>
      <c r="AA4061" s="140">
        <v>37545113708.551392</v>
      </c>
      <c r="AB4061" s="140">
        <v>19650398602.328983</v>
      </c>
      <c r="AC4061" s="140">
        <v>17894715106.222404</v>
      </c>
      <c r="AD4061" s="140">
        <v>15017670308.714039</v>
      </c>
      <c r="AE4061" s="140">
        <v>7859963081.6240969</v>
      </c>
      <c r="AF4061" s="140">
        <v>7157707227.0899611</v>
      </c>
      <c r="AG4061" s="140">
        <v>-4811950045.9643745</v>
      </c>
      <c r="AH4061" s="140">
        <v>9130877</v>
      </c>
      <c r="AI4061" s="44"/>
      <c r="AK4061" s="44"/>
      <c r="AL4061" s="4"/>
    </row>
    <row r="4062" spans="1:38" x14ac:dyDescent="0.35">
      <c r="A4062" s="140" t="s">
        <v>217</v>
      </c>
      <c r="B4062" s="140" t="s">
        <v>218</v>
      </c>
      <c r="C4062" s="140" t="s">
        <v>16</v>
      </c>
      <c r="D4062" s="140" t="s">
        <v>10</v>
      </c>
      <c r="E4062" s="140" t="s">
        <v>535</v>
      </c>
      <c r="F4062" s="140">
        <v>1998</v>
      </c>
      <c r="G4062" s="140" t="s">
        <v>3349</v>
      </c>
      <c r="H4062" s="140">
        <v>106251134234.49557</v>
      </c>
      <c r="I4062" s="140">
        <v>28492591982.908268</v>
      </c>
      <c r="J4062" s="140">
        <v>28048454776.505997</v>
      </c>
      <c r="K4062" s="140">
        <v>28020838375.81015</v>
      </c>
      <c r="L4062" s="140">
        <v>6543132674.272337</v>
      </c>
      <c r="M4062" s="140">
        <v>8983536359.7002831</v>
      </c>
      <c r="N4062" s="140">
        <v>275780949.55887938</v>
      </c>
      <c r="O4062" s="140">
        <v>0</v>
      </c>
      <c r="P4062" s="140">
        <v>2880871596.0239968</v>
      </c>
      <c r="Q4062" s="140">
        <v>9337516796.2546539</v>
      </c>
      <c r="R4062" s="140">
        <v>5981066239.6637011</v>
      </c>
      <c r="S4062" s="140">
        <v>3356450556.5909529</v>
      </c>
      <c r="T4062" s="140">
        <v>27616400.695843682</v>
      </c>
      <c r="U4062" s="140">
        <v>11832202.518582422</v>
      </c>
      <c r="V4062" s="140">
        <v>768856.18089866266</v>
      </c>
      <c r="W4062" s="140">
        <v>11063346.33768376</v>
      </c>
      <c r="X4062" s="140">
        <v>0</v>
      </c>
      <c r="Y4062" s="140">
        <v>15784198.177261259</v>
      </c>
      <c r="Z4062" s="140">
        <v>55045770516.923363</v>
      </c>
      <c r="AA4062" s="140">
        <v>39259437333.70076</v>
      </c>
      <c r="AB4062" s="140">
        <v>20639851813.3988</v>
      </c>
      <c r="AC4062" s="140">
        <v>18619585520.301956</v>
      </c>
      <c r="AD4062" s="140">
        <v>15786333183.222609</v>
      </c>
      <c r="AE4062" s="140">
        <v>8299344048.3916502</v>
      </c>
      <c r="AF4062" s="140">
        <v>7486989134.8309298</v>
      </c>
      <c r="AG4062" s="140">
        <v>-5335683041.8420515</v>
      </c>
      <c r="AH4062" s="140">
        <v>9347774</v>
      </c>
      <c r="AI4062" s="44"/>
      <c r="AK4062" s="44"/>
      <c r="AL4062" s="4"/>
    </row>
    <row r="4063" spans="1:38" x14ac:dyDescent="0.35">
      <c r="A4063" s="140" t="s">
        <v>217</v>
      </c>
      <c r="B4063" s="140" t="s">
        <v>218</v>
      </c>
      <c r="C4063" s="140" t="s">
        <v>16</v>
      </c>
      <c r="D4063" s="140" t="s">
        <v>10</v>
      </c>
      <c r="E4063" s="140" t="s">
        <v>535</v>
      </c>
      <c r="F4063" s="140">
        <v>1999</v>
      </c>
      <c r="G4063" s="140" t="s">
        <v>3350</v>
      </c>
      <c r="H4063" s="140">
        <v>106794267908.72806</v>
      </c>
      <c r="I4063" s="140">
        <v>29555712178.722557</v>
      </c>
      <c r="J4063" s="140">
        <v>27337304823.200382</v>
      </c>
      <c r="K4063" s="140">
        <v>27306839879.080437</v>
      </c>
      <c r="L4063" s="140">
        <v>6433678314.691433</v>
      </c>
      <c r="M4063" s="140">
        <v>8882649565.6784439</v>
      </c>
      <c r="N4063" s="140">
        <v>292078538.25191319</v>
      </c>
      <c r="O4063" s="140">
        <v>0</v>
      </c>
      <c r="P4063" s="140">
        <v>2784298220.3603139</v>
      </c>
      <c r="Q4063" s="140">
        <v>8914135240.0983295</v>
      </c>
      <c r="R4063" s="140">
        <v>5670329332.60816</v>
      </c>
      <c r="S4063" s="140">
        <v>3243805907.4901695</v>
      </c>
      <c r="T4063" s="140">
        <v>30464944.119948756</v>
      </c>
      <c r="U4063" s="140">
        <v>12612409.402054511</v>
      </c>
      <c r="V4063" s="140">
        <v>834465.95903212868</v>
      </c>
      <c r="W4063" s="140">
        <v>11777943.443022382</v>
      </c>
      <c r="X4063" s="140">
        <v>0</v>
      </c>
      <c r="Y4063" s="140">
        <v>17852534.717894245</v>
      </c>
      <c r="Z4063" s="140">
        <v>54841900161.154648</v>
      </c>
      <c r="AA4063" s="140">
        <v>39076073178.118927</v>
      </c>
      <c r="AB4063" s="140">
        <v>20710423430.741344</v>
      </c>
      <c r="AC4063" s="140">
        <v>18365649747.377583</v>
      </c>
      <c r="AD4063" s="140">
        <v>15765826983.035721</v>
      </c>
      <c r="AE4063" s="140">
        <v>8355930522.1414518</v>
      </c>
      <c r="AF4063" s="140">
        <v>7409896460.8942509</v>
      </c>
      <c r="AG4063" s="140">
        <v>-4940649254.3495131</v>
      </c>
      <c r="AH4063" s="140">
        <v>9568722</v>
      </c>
      <c r="AI4063" s="44"/>
      <c r="AK4063" s="44"/>
      <c r="AL4063" s="4"/>
    </row>
    <row r="4064" spans="1:38" x14ac:dyDescent="0.35">
      <c r="A4064" s="140" t="s">
        <v>217</v>
      </c>
      <c r="B4064" s="140" t="s">
        <v>218</v>
      </c>
      <c r="C4064" s="140" t="s">
        <v>16</v>
      </c>
      <c r="D4064" s="140" t="s">
        <v>10</v>
      </c>
      <c r="E4064" s="140" t="s">
        <v>535</v>
      </c>
      <c r="F4064" s="140">
        <v>2000</v>
      </c>
      <c r="G4064" s="140" t="s">
        <v>3351</v>
      </c>
      <c r="H4064" s="140">
        <v>111000836986.57016</v>
      </c>
      <c r="I4064" s="140">
        <v>30584190201.349258</v>
      </c>
      <c r="J4064" s="140">
        <v>27576441421.498482</v>
      </c>
      <c r="K4064" s="140">
        <v>27546316761.612381</v>
      </c>
      <c r="L4064" s="140">
        <v>6263312780.1334877</v>
      </c>
      <c r="M4064" s="140">
        <v>8924143453.7307148</v>
      </c>
      <c r="N4064" s="140">
        <v>308376102.43994808</v>
      </c>
      <c r="O4064" s="140">
        <v>0</v>
      </c>
      <c r="P4064" s="140">
        <v>2798409612.8491206</v>
      </c>
      <c r="Q4064" s="140">
        <v>9252074812.4591103</v>
      </c>
      <c r="R4064" s="140">
        <v>5991958059.8067818</v>
      </c>
      <c r="S4064" s="140">
        <v>3260116752.6523294</v>
      </c>
      <c r="T4064" s="140">
        <v>30124659.886101395</v>
      </c>
      <c r="U4064" s="140">
        <v>10581854.001411188</v>
      </c>
      <c r="V4064" s="140">
        <v>883985.0025156762</v>
      </c>
      <c r="W4064" s="140">
        <v>9697868.9988955129</v>
      </c>
      <c r="X4064" s="140">
        <v>0</v>
      </c>
      <c r="Y4064" s="140">
        <v>19542805.884690206</v>
      </c>
      <c r="Z4064" s="140">
        <v>59416105049.676056</v>
      </c>
      <c r="AA4064" s="140">
        <v>42303884310.346359</v>
      </c>
      <c r="AB4064" s="140">
        <v>22220274182.488609</v>
      </c>
      <c r="AC4064" s="140">
        <v>20083610127.857746</v>
      </c>
      <c r="AD4064" s="140">
        <v>17112220739.3297</v>
      </c>
      <c r="AE4064" s="140">
        <v>8988258239.1182117</v>
      </c>
      <c r="AF4064" s="140">
        <v>8123962500.2114773</v>
      </c>
      <c r="AG4064" s="140">
        <v>-6575899685.953618</v>
      </c>
      <c r="AH4064" s="140">
        <v>9797734</v>
      </c>
      <c r="AI4064" s="44"/>
      <c r="AK4064" s="44"/>
      <c r="AL4064" s="4"/>
    </row>
    <row r="4065" spans="1:38" x14ac:dyDescent="0.35">
      <c r="A4065" s="140" t="s">
        <v>217</v>
      </c>
      <c r="B4065" s="140" t="s">
        <v>218</v>
      </c>
      <c r="C4065" s="140" t="s">
        <v>16</v>
      </c>
      <c r="D4065" s="140" t="s">
        <v>10</v>
      </c>
      <c r="E4065" s="140" t="s">
        <v>535</v>
      </c>
      <c r="F4065" s="140">
        <v>2001</v>
      </c>
      <c r="G4065" s="140" t="s">
        <v>3352</v>
      </c>
      <c r="H4065" s="140">
        <v>114993092745.43288</v>
      </c>
      <c r="I4065" s="140">
        <v>31680679303.105251</v>
      </c>
      <c r="J4065" s="140">
        <v>27921096446.417507</v>
      </c>
      <c r="K4065" s="140">
        <v>27890778556.569996</v>
      </c>
      <c r="L4065" s="140">
        <v>6095772526.3469696</v>
      </c>
      <c r="M4065" s="140">
        <v>8979344167.0381336</v>
      </c>
      <c r="N4065" s="140">
        <v>324673691.13298196</v>
      </c>
      <c r="O4065" s="140">
        <v>0</v>
      </c>
      <c r="P4065" s="140">
        <v>2872470258.6112328</v>
      </c>
      <c r="Q4065" s="140">
        <v>9618517913.4406796</v>
      </c>
      <c r="R4065" s="140">
        <v>6272216201.7207985</v>
      </c>
      <c r="S4065" s="140">
        <v>3346301711.7198815</v>
      </c>
      <c r="T4065" s="140">
        <v>30317889.847512666</v>
      </c>
      <c r="U4065" s="140">
        <v>7172402.2747102669</v>
      </c>
      <c r="V4065" s="140">
        <v>626972.76102278871</v>
      </c>
      <c r="W4065" s="140">
        <v>6545429.5136874784</v>
      </c>
      <c r="X4065" s="140">
        <v>0</v>
      </c>
      <c r="Y4065" s="140">
        <v>23145487.572802398</v>
      </c>
      <c r="Z4065" s="140">
        <v>61970846833.093773</v>
      </c>
      <c r="AA4065" s="140">
        <v>44076484898.608559</v>
      </c>
      <c r="AB4065" s="140">
        <v>23693442791.105263</v>
      </c>
      <c r="AC4065" s="140">
        <v>20383042107.503181</v>
      </c>
      <c r="AD4065" s="140">
        <v>17894361934.485329</v>
      </c>
      <c r="AE4065" s="140">
        <v>9619166359.4173012</v>
      </c>
      <c r="AF4065" s="140">
        <v>8275195575.0679855</v>
      </c>
      <c r="AG4065" s="140">
        <v>-6579529837.1836481</v>
      </c>
      <c r="AH4065" s="140">
        <v>10036104</v>
      </c>
      <c r="AI4065" s="44"/>
      <c r="AK4065" s="44"/>
      <c r="AL4065" s="4"/>
    </row>
    <row r="4066" spans="1:38" x14ac:dyDescent="0.35">
      <c r="A4066" s="140" t="s">
        <v>217</v>
      </c>
      <c r="B4066" s="140" t="s">
        <v>218</v>
      </c>
      <c r="C4066" s="140" t="s">
        <v>16</v>
      </c>
      <c r="D4066" s="140" t="s">
        <v>10</v>
      </c>
      <c r="E4066" s="140" t="s">
        <v>535</v>
      </c>
      <c r="F4066" s="140">
        <v>2002</v>
      </c>
      <c r="G4066" s="140" t="s">
        <v>3353</v>
      </c>
      <c r="H4066" s="140">
        <v>113276258684.0307</v>
      </c>
      <c r="I4066" s="140">
        <v>32786436957.551781</v>
      </c>
      <c r="J4066" s="140">
        <v>28024714391.118118</v>
      </c>
      <c r="K4066" s="140">
        <v>28015557301.971352</v>
      </c>
      <c r="L4066" s="140">
        <v>5988592394.6658392</v>
      </c>
      <c r="M4066" s="140">
        <v>9020771796.8086605</v>
      </c>
      <c r="N4066" s="140">
        <v>340971279.82601583</v>
      </c>
      <c r="O4066" s="140">
        <v>0</v>
      </c>
      <c r="P4066" s="140">
        <v>2775266396.5299878</v>
      </c>
      <c r="Q4066" s="140">
        <v>9889955434.1408501</v>
      </c>
      <c r="R4066" s="140">
        <v>6656983624.5082283</v>
      </c>
      <c r="S4066" s="140">
        <v>3232971809.6326218</v>
      </c>
      <c r="T4066" s="140">
        <v>9157089.146761803</v>
      </c>
      <c r="U4066" s="140">
        <v>5207076.2925601527</v>
      </c>
      <c r="V4066" s="140">
        <v>339567.64967209642</v>
      </c>
      <c r="W4066" s="140">
        <v>4867508.6428880561</v>
      </c>
      <c r="X4066" s="140">
        <v>0</v>
      </c>
      <c r="Y4066" s="140">
        <v>3950012.8542016498</v>
      </c>
      <c r="Z4066" s="140">
        <v>59286009062.790169</v>
      </c>
      <c r="AA4066" s="140">
        <v>42066033564.999969</v>
      </c>
      <c r="AB4066" s="140">
        <v>25061242450.09251</v>
      </c>
      <c r="AC4066" s="140">
        <v>17004791114.907461</v>
      </c>
      <c r="AD4066" s="140">
        <v>17219975497.790089</v>
      </c>
      <c r="AE4066" s="140">
        <v>10258965354.26709</v>
      </c>
      <c r="AF4066" s="140">
        <v>6961010143.5230427</v>
      </c>
      <c r="AG4066" s="140">
        <v>-6820901727.4293432</v>
      </c>
      <c r="AH4066" s="140">
        <v>10283699</v>
      </c>
      <c r="AI4066" s="44"/>
      <c r="AK4066" s="44"/>
      <c r="AL4066" s="4"/>
    </row>
    <row r="4067" spans="1:38" x14ac:dyDescent="0.35">
      <c r="A4067" s="140" t="s">
        <v>217</v>
      </c>
      <c r="B4067" s="140" t="s">
        <v>218</v>
      </c>
      <c r="C4067" s="140" t="s">
        <v>16</v>
      </c>
      <c r="D4067" s="140" t="s">
        <v>10</v>
      </c>
      <c r="E4067" s="140" t="s">
        <v>535</v>
      </c>
      <c r="F4067" s="140">
        <v>2003</v>
      </c>
      <c r="G4067" s="140" t="s">
        <v>3354</v>
      </c>
      <c r="H4067" s="140">
        <v>120420887429.85233</v>
      </c>
      <c r="I4067" s="140">
        <v>33943277783.156757</v>
      </c>
      <c r="J4067" s="140">
        <v>27551322262.364464</v>
      </c>
      <c r="K4067" s="140">
        <v>27523236739.717461</v>
      </c>
      <c r="L4067" s="140">
        <v>6143566336.922678</v>
      </c>
      <c r="M4067" s="140">
        <v>8992554374.4301147</v>
      </c>
      <c r="N4067" s="140">
        <v>357268868.5190497</v>
      </c>
      <c r="O4067" s="140">
        <v>0</v>
      </c>
      <c r="P4067" s="140">
        <v>2695278293.6139832</v>
      </c>
      <c r="Q4067" s="140">
        <v>9334568866.231636</v>
      </c>
      <c r="R4067" s="140">
        <v>6194866065.9512377</v>
      </c>
      <c r="S4067" s="140">
        <v>3139702800.2803993</v>
      </c>
      <c r="T4067" s="140">
        <v>28085522.647004504</v>
      </c>
      <c r="U4067" s="140">
        <v>5325431.4885659991</v>
      </c>
      <c r="V4067" s="140">
        <v>265402.87185329263</v>
      </c>
      <c r="W4067" s="140">
        <v>5060028.6167127062</v>
      </c>
      <c r="X4067" s="140">
        <v>0</v>
      </c>
      <c r="Y4067" s="140">
        <v>22760091.158438504</v>
      </c>
      <c r="Z4067" s="140">
        <v>65032829048.204491</v>
      </c>
      <c r="AA4067" s="140">
        <v>46180464602.992416</v>
      </c>
      <c r="AB4067" s="140">
        <v>25912525071.864044</v>
      </c>
      <c r="AC4067" s="140">
        <v>20267939531.128372</v>
      </c>
      <c r="AD4067" s="140">
        <v>18852364445.212074</v>
      </c>
      <c r="AE4067" s="140">
        <v>10578333729.427706</v>
      </c>
      <c r="AF4067" s="140">
        <v>8274030715.784379</v>
      </c>
      <c r="AG4067" s="140">
        <v>-6106541663.8733759</v>
      </c>
      <c r="AH4067" s="140">
        <v>10541467</v>
      </c>
      <c r="AI4067" s="44"/>
      <c r="AK4067" s="44"/>
      <c r="AL4067" s="4"/>
    </row>
    <row r="4068" spans="1:38" x14ac:dyDescent="0.35">
      <c r="A4068" s="140" t="s">
        <v>217</v>
      </c>
      <c r="B4068" s="140" t="s">
        <v>218</v>
      </c>
      <c r="C4068" s="140" t="s">
        <v>16</v>
      </c>
      <c r="D4068" s="140" t="s">
        <v>10</v>
      </c>
      <c r="E4068" s="140" t="s">
        <v>535</v>
      </c>
      <c r="F4068" s="140">
        <v>2004</v>
      </c>
      <c r="G4068" s="140" t="s">
        <v>3355</v>
      </c>
      <c r="H4068" s="140">
        <v>124219425319.5966</v>
      </c>
      <c r="I4068" s="140">
        <v>35291547599.593956</v>
      </c>
      <c r="J4068" s="140">
        <v>27452954166.169662</v>
      </c>
      <c r="K4068" s="140">
        <v>27409620834.235832</v>
      </c>
      <c r="L4068" s="140">
        <v>6252606557.6065569</v>
      </c>
      <c r="M4068" s="140">
        <v>8920168424.0046539</v>
      </c>
      <c r="N4068" s="140">
        <v>373566457.21208358</v>
      </c>
      <c r="O4068" s="140">
        <v>0</v>
      </c>
      <c r="P4068" s="140">
        <v>2664090930.6999907</v>
      </c>
      <c r="Q4068" s="140">
        <v>9199188464.7125511</v>
      </c>
      <c r="R4068" s="140">
        <v>6095903501.4396505</v>
      </c>
      <c r="S4068" s="140">
        <v>3103284963.2729011</v>
      </c>
      <c r="T4068" s="140">
        <v>43333331.933829658</v>
      </c>
      <c r="U4068" s="140">
        <v>6091554.7013618769</v>
      </c>
      <c r="V4068" s="140">
        <v>143920.65216341929</v>
      </c>
      <c r="W4068" s="140">
        <v>5947634.049198458</v>
      </c>
      <c r="X4068" s="140">
        <v>0</v>
      </c>
      <c r="Y4068" s="140">
        <v>37241777.232467778</v>
      </c>
      <c r="Z4068" s="140">
        <v>66800216308.37632</v>
      </c>
      <c r="AA4068" s="140">
        <v>47403504568.5933</v>
      </c>
      <c r="AB4068" s="140">
        <v>27937719628.432106</v>
      </c>
      <c r="AC4068" s="140">
        <v>19465784940.161194</v>
      </c>
      <c r="AD4068" s="140">
        <v>19396711739.783024</v>
      </c>
      <c r="AE4068" s="140">
        <v>11431642011.097284</v>
      </c>
      <c r="AF4068" s="140">
        <v>7965069728.6856756</v>
      </c>
      <c r="AG4068" s="140">
        <v>-5325292754.5433311</v>
      </c>
      <c r="AH4068" s="140">
        <v>10810083</v>
      </c>
      <c r="AI4068" s="44"/>
      <c r="AK4068" s="44"/>
      <c r="AL4068" s="4"/>
    </row>
    <row r="4069" spans="1:38" x14ac:dyDescent="0.35">
      <c r="A4069" s="140" t="s">
        <v>217</v>
      </c>
      <c r="B4069" s="140" t="s">
        <v>218</v>
      </c>
      <c r="C4069" s="140" t="s">
        <v>16</v>
      </c>
      <c r="D4069" s="140" t="s">
        <v>10</v>
      </c>
      <c r="E4069" s="140" t="s">
        <v>535</v>
      </c>
      <c r="F4069" s="140">
        <v>2005</v>
      </c>
      <c r="G4069" s="140" t="s">
        <v>3356</v>
      </c>
      <c r="H4069" s="140">
        <v>137924588616.46057</v>
      </c>
      <c r="I4069" s="140">
        <v>36754743296.706253</v>
      </c>
      <c r="J4069" s="140">
        <v>29904455039.835037</v>
      </c>
      <c r="K4069" s="140">
        <v>29829998422.423355</v>
      </c>
      <c r="L4069" s="140">
        <v>6277690323.7144699</v>
      </c>
      <c r="M4069" s="140">
        <v>8875495442.3036957</v>
      </c>
      <c r="N4069" s="140">
        <v>389864045.90511745</v>
      </c>
      <c r="O4069" s="140">
        <v>2676439383.5466199</v>
      </c>
      <c r="P4069" s="140">
        <v>2616207947.0290232</v>
      </c>
      <c r="Q4069" s="140">
        <v>8994301279.9244308</v>
      </c>
      <c r="R4069" s="140">
        <v>5973847881.8230572</v>
      </c>
      <c r="S4069" s="140">
        <v>3020453398.1013746</v>
      </c>
      <c r="T4069" s="140">
        <v>74456617.411683828</v>
      </c>
      <c r="U4069" s="140">
        <v>9552303.4165184125</v>
      </c>
      <c r="V4069" s="140">
        <v>0</v>
      </c>
      <c r="W4069" s="140">
        <v>9552303.4165184125</v>
      </c>
      <c r="X4069" s="140">
        <v>0</v>
      </c>
      <c r="Y4069" s="140">
        <v>64904313.995165415</v>
      </c>
      <c r="Z4069" s="140">
        <v>75663163576.222488</v>
      </c>
      <c r="AA4069" s="140">
        <v>53667313229.625755</v>
      </c>
      <c r="AB4069" s="140">
        <v>31727444541.664593</v>
      </c>
      <c r="AC4069" s="140">
        <v>21939868687.961037</v>
      </c>
      <c r="AD4069" s="140">
        <v>21995850346.596855</v>
      </c>
      <c r="AE4069" s="140">
        <v>13003671695.514704</v>
      </c>
      <c r="AF4069" s="140">
        <v>8992178651.0821381</v>
      </c>
      <c r="AG4069" s="140">
        <v>-4397773296.3032427</v>
      </c>
      <c r="AH4069" s="140">
        <v>11090116</v>
      </c>
      <c r="AI4069" s="44"/>
      <c r="AK4069" s="44"/>
      <c r="AL4069" s="4"/>
    </row>
    <row r="4070" spans="1:38" x14ac:dyDescent="0.35">
      <c r="A4070" s="140" t="s">
        <v>217</v>
      </c>
      <c r="B4070" s="140" t="s">
        <v>218</v>
      </c>
      <c r="C4070" s="140" t="s">
        <v>16</v>
      </c>
      <c r="D4070" s="140" t="s">
        <v>10</v>
      </c>
      <c r="E4070" s="140" t="s">
        <v>535</v>
      </c>
      <c r="F4070" s="140">
        <v>2006</v>
      </c>
      <c r="G4070" s="140" t="s">
        <v>3357</v>
      </c>
      <c r="H4070" s="140">
        <v>139518410243.06055</v>
      </c>
      <c r="I4070" s="140">
        <v>38539533914.642563</v>
      </c>
      <c r="J4070" s="140">
        <v>30250654888.602348</v>
      </c>
      <c r="K4070" s="140">
        <v>30109372412.738682</v>
      </c>
      <c r="L4070" s="140">
        <v>6359433499.6650982</v>
      </c>
      <c r="M4070" s="140">
        <v>8787050392.3636551</v>
      </c>
      <c r="N4070" s="140">
        <v>406161634.59815133</v>
      </c>
      <c r="O4070" s="140">
        <v>2891436872.6851745</v>
      </c>
      <c r="P4070" s="140">
        <v>2526214661.6005487</v>
      </c>
      <c r="Q4070" s="140">
        <v>9139075351.8260555</v>
      </c>
      <c r="R4070" s="140">
        <v>6222603310.7393007</v>
      </c>
      <c r="S4070" s="140">
        <v>2916472041.0867553</v>
      </c>
      <c r="T4070" s="140">
        <v>141282475.863664</v>
      </c>
      <c r="U4070" s="140">
        <v>13479427.165185636</v>
      </c>
      <c r="V4070" s="140">
        <v>0</v>
      </c>
      <c r="W4070" s="140">
        <v>13479427.165185636</v>
      </c>
      <c r="X4070" s="140">
        <v>0</v>
      </c>
      <c r="Y4070" s="140">
        <v>127803048.69847837</v>
      </c>
      <c r="Z4070" s="140">
        <v>73227424960.456299</v>
      </c>
      <c r="AA4070" s="140">
        <v>51879414792.06218</v>
      </c>
      <c r="AB4070" s="140">
        <v>32005197190.475792</v>
      </c>
      <c r="AC4070" s="140">
        <v>19874217601.58625</v>
      </c>
      <c r="AD4070" s="140">
        <v>21348010168.394127</v>
      </c>
      <c r="AE4070" s="140">
        <v>13169910990.751556</v>
      </c>
      <c r="AF4070" s="140">
        <v>8178099177.6425943</v>
      </c>
      <c r="AG4070" s="140">
        <v>-2499203520.6406398</v>
      </c>
      <c r="AH4070" s="140">
        <v>11382268</v>
      </c>
      <c r="AI4070" s="44"/>
      <c r="AK4070" s="44"/>
      <c r="AL4070" s="4"/>
    </row>
    <row r="4071" spans="1:38" x14ac:dyDescent="0.35">
      <c r="A4071" s="140" t="s">
        <v>217</v>
      </c>
      <c r="B4071" s="140" t="s">
        <v>218</v>
      </c>
      <c r="C4071" s="140" t="s">
        <v>16</v>
      </c>
      <c r="D4071" s="140" t="s">
        <v>10</v>
      </c>
      <c r="E4071" s="140" t="s">
        <v>535</v>
      </c>
      <c r="F4071" s="140">
        <v>2007</v>
      </c>
      <c r="G4071" s="140" t="s">
        <v>3358</v>
      </c>
      <c r="H4071" s="140">
        <v>144716839675.07626</v>
      </c>
      <c r="I4071" s="140">
        <v>40493300087.239937</v>
      </c>
      <c r="J4071" s="140">
        <v>31007406800.592175</v>
      </c>
      <c r="K4071" s="140">
        <v>30782449323.572544</v>
      </c>
      <c r="L4071" s="140">
        <v>6547926246.3543739</v>
      </c>
      <c r="M4071" s="140">
        <v>8827713280.8921776</v>
      </c>
      <c r="N4071" s="140">
        <v>422459198.78618622</v>
      </c>
      <c r="O4071" s="140">
        <v>3127322049.6336727</v>
      </c>
      <c r="P4071" s="140">
        <v>2479047849.1636238</v>
      </c>
      <c r="Q4071" s="140">
        <v>9377980698.7425117</v>
      </c>
      <c r="R4071" s="140">
        <v>6516043082.8438082</v>
      </c>
      <c r="S4071" s="140">
        <v>2861937615.8987045</v>
      </c>
      <c r="T4071" s="140">
        <v>224957477.01962897</v>
      </c>
      <c r="U4071" s="140">
        <v>15841586.586260121</v>
      </c>
      <c r="V4071" s="140">
        <v>0</v>
      </c>
      <c r="W4071" s="140">
        <v>15841586.586260121</v>
      </c>
      <c r="X4071" s="140">
        <v>0</v>
      </c>
      <c r="Y4071" s="140">
        <v>209115890.43336886</v>
      </c>
      <c r="Z4071" s="140">
        <v>76334227209.669769</v>
      </c>
      <c r="AA4071" s="140">
        <v>54025229092.556343</v>
      </c>
      <c r="AB4071" s="140">
        <v>34842605182.498596</v>
      </c>
      <c r="AC4071" s="140">
        <v>19182623910.057743</v>
      </c>
      <c r="AD4071" s="140">
        <v>22308998117.113426</v>
      </c>
      <c r="AE4071" s="140">
        <v>14387789306.36282</v>
      </c>
      <c r="AF4071" s="140">
        <v>7921208810.7505388</v>
      </c>
      <c r="AG4071" s="140">
        <v>-3118094422.4256444</v>
      </c>
      <c r="AH4071" s="140">
        <v>11687080</v>
      </c>
      <c r="AI4071" s="44"/>
      <c r="AK4071" s="44"/>
      <c r="AL4071" s="4"/>
    </row>
    <row r="4072" spans="1:38" x14ac:dyDescent="0.35">
      <c r="A4072" s="140" t="s">
        <v>217</v>
      </c>
      <c r="B4072" s="140" t="s">
        <v>218</v>
      </c>
      <c r="C4072" s="140" t="s">
        <v>16</v>
      </c>
      <c r="D4072" s="140" t="s">
        <v>10</v>
      </c>
      <c r="E4072" s="140" t="s">
        <v>535</v>
      </c>
      <c r="F4072" s="140">
        <v>2008</v>
      </c>
      <c r="G4072" s="140" t="s">
        <v>3359</v>
      </c>
      <c r="H4072" s="140">
        <v>154446854318.09119</v>
      </c>
      <c r="I4072" s="140">
        <v>42627527987.319084</v>
      </c>
      <c r="J4072" s="140">
        <v>31537259146.406837</v>
      </c>
      <c r="K4072" s="140">
        <v>30730449022.699005</v>
      </c>
      <c r="L4072" s="140">
        <v>6603087876.6557789</v>
      </c>
      <c r="M4072" s="140">
        <v>8753883968.8236809</v>
      </c>
      <c r="N4072" s="140">
        <v>438756787.47922009</v>
      </c>
      <c r="O4072" s="140">
        <v>3480067772.0973072</v>
      </c>
      <c r="P4072" s="140">
        <v>2500990108.9184875</v>
      </c>
      <c r="Q4072" s="140">
        <v>8953662508.7245255</v>
      </c>
      <c r="R4072" s="140">
        <v>6066475496.3441572</v>
      </c>
      <c r="S4072" s="140">
        <v>2887187012.3803682</v>
      </c>
      <c r="T4072" s="140">
        <v>806810123.70783937</v>
      </c>
      <c r="U4072" s="140">
        <v>16316959.980603203</v>
      </c>
      <c r="V4072" s="140">
        <v>0</v>
      </c>
      <c r="W4072" s="140">
        <v>16316959.980603203</v>
      </c>
      <c r="X4072" s="140">
        <v>0</v>
      </c>
      <c r="Y4072" s="140">
        <v>790493163.72723615</v>
      </c>
      <c r="Z4072" s="140">
        <v>84072161036.982834</v>
      </c>
      <c r="AA4072" s="140">
        <v>59439134357.082664</v>
      </c>
      <c r="AB4072" s="140">
        <v>35938742245.106583</v>
      </c>
      <c r="AC4072" s="140">
        <v>23500392111.976078</v>
      </c>
      <c r="AD4072" s="140">
        <v>24633026679.900166</v>
      </c>
      <c r="AE4072" s="140">
        <v>14893891139.925049</v>
      </c>
      <c r="AF4072" s="140">
        <v>9739135539.9751434</v>
      </c>
      <c r="AG4072" s="140">
        <v>-3790093852.6175547</v>
      </c>
      <c r="AH4072" s="140">
        <v>12004701</v>
      </c>
      <c r="AI4072" s="44"/>
      <c r="AK4072" s="44"/>
      <c r="AL4072" s="4"/>
    </row>
    <row r="4073" spans="1:38" x14ac:dyDescent="0.35">
      <c r="A4073" s="140" t="s">
        <v>217</v>
      </c>
      <c r="B4073" s="140" t="s">
        <v>218</v>
      </c>
      <c r="C4073" s="140" t="s">
        <v>16</v>
      </c>
      <c r="D4073" s="140" t="s">
        <v>10</v>
      </c>
      <c r="E4073" s="140" t="s">
        <v>535</v>
      </c>
      <c r="F4073" s="140">
        <v>2009</v>
      </c>
      <c r="G4073" s="140" t="s">
        <v>3360</v>
      </c>
      <c r="H4073" s="140">
        <v>163979364486.37726</v>
      </c>
      <c r="I4073" s="140">
        <v>44482035820.66748</v>
      </c>
      <c r="J4073" s="140">
        <v>33686040943.092319</v>
      </c>
      <c r="K4073" s="140">
        <v>31925313533.991482</v>
      </c>
      <c r="L4073" s="140">
        <v>7086653036.6218586</v>
      </c>
      <c r="M4073" s="140">
        <v>8635240202.5244598</v>
      </c>
      <c r="N4073" s="140">
        <v>455054376.17225397</v>
      </c>
      <c r="O4073" s="140">
        <v>3380695138.220325</v>
      </c>
      <c r="P4073" s="140">
        <v>2601145665.6425591</v>
      </c>
      <c r="Q4073" s="140">
        <v>9766525114.8100281</v>
      </c>
      <c r="R4073" s="140">
        <v>6763801890.1598997</v>
      </c>
      <c r="S4073" s="140">
        <v>3002723224.6501293</v>
      </c>
      <c r="T4073" s="140">
        <v>1760727409.1008389</v>
      </c>
      <c r="U4073" s="140">
        <v>18399401.930535033</v>
      </c>
      <c r="V4073" s="140">
        <v>0</v>
      </c>
      <c r="W4073" s="140">
        <v>18399401.930535033</v>
      </c>
      <c r="X4073" s="140">
        <v>0</v>
      </c>
      <c r="Y4073" s="140">
        <v>1742328007.1703038</v>
      </c>
      <c r="Z4073" s="140">
        <v>90890486650.294159</v>
      </c>
      <c r="AA4073" s="140">
        <v>64233073212.779541</v>
      </c>
      <c r="AB4073" s="140">
        <v>38120498218.4702</v>
      </c>
      <c r="AC4073" s="140">
        <v>26112574994.309341</v>
      </c>
      <c r="AD4073" s="140">
        <v>26657413437.514614</v>
      </c>
      <c r="AE4073" s="140">
        <v>15820415101.228947</v>
      </c>
      <c r="AF4073" s="140">
        <v>10836998336.285671</v>
      </c>
      <c r="AG4073" s="140">
        <v>-5079198927.6767225</v>
      </c>
      <c r="AH4073" s="140">
        <v>12335084</v>
      </c>
      <c r="AI4073" s="44"/>
      <c r="AK4073" s="44"/>
      <c r="AL4073" s="4"/>
    </row>
    <row r="4074" spans="1:38" x14ac:dyDescent="0.35">
      <c r="A4074" s="140" t="s">
        <v>217</v>
      </c>
      <c r="B4074" s="140" t="s">
        <v>218</v>
      </c>
      <c r="C4074" s="140" t="s">
        <v>16</v>
      </c>
      <c r="D4074" s="140" t="s">
        <v>10</v>
      </c>
      <c r="E4074" s="140" t="s">
        <v>535</v>
      </c>
      <c r="F4074" s="140">
        <v>2010</v>
      </c>
      <c r="G4074" s="140" t="s">
        <v>3361</v>
      </c>
      <c r="H4074" s="140">
        <v>167423671933.97073</v>
      </c>
      <c r="I4074" s="140">
        <v>46276688910.908142</v>
      </c>
      <c r="J4074" s="140">
        <v>34600299682.639915</v>
      </c>
      <c r="K4074" s="140">
        <v>32381607095.267963</v>
      </c>
      <c r="L4074" s="140">
        <v>7432203433.4478397</v>
      </c>
      <c r="M4074" s="140">
        <v>8596618125.2192631</v>
      </c>
      <c r="N4074" s="140">
        <v>471351964.86528778</v>
      </c>
      <c r="O4074" s="140">
        <v>2854225321.5632</v>
      </c>
      <c r="P4074" s="140">
        <v>2712093107.9739738</v>
      </c>
      <c r="Q4074" s="140">
        <v>10315115142.198397</v>
      </c>
      <c r="R4074" s="140">
        <v>7184404619.2890701</v>
      </c>
      <c r="S4074" s="140">
        <v>3130710522.9093266</v>
      </c>
      <c r="T4074" s="140">
        <v>2218692587.3719501</v>
      </c>
      <c r="U4074" s="140">
        <v>18815625.911389574</v>
      </c>
      <c r="V4074" s="140">
        <v>0</v>
      </c>
      <c r="W4074" s="140">
        <v>18815625.911389574</v>
      </c>
      <c r="X4074" s="140">
        <v>0</v>
      </c>
      <c r="Y4074" s="140">
        <v>2199876961.4605608</v>
      </c>
      <c r="Z4074" s="140">
        <v>91954686252.137695</v>
      </c>
      <c r="AA4074" s="140">
        <v>64972649490.639175</v>
      </c>
      <c r="AB4074" s="140">
        <v>37885863802.388763</v>
      </c>
      <c r="AC4074" s="140">
        <v>27086785688.250404</v>
      </c>
      <c r="AD4074" s="140">
        <v>26982036761.498528</v>
      </c>
      <c r="AE4074" s="140">
        <v>15733355155.917641</v>
      </c>
      <c r="AF4074" s="140">
        <v>11248681605.580887</v>
      </c>
      <c r="AG4074" s="140">
        <v>-5408002911.7150145</v>
      </c>
      <c r="AH4074" s="140">
        <v>12678148</v>
      </c>
      <c r="AI4074" s="44"/>
      <c r="AK4074" s="44"/>
      <c r="AL4074" s="4"/>
    </row>
    <row r="4075" spans="1:38" x14ac:dyDescent="0.35">
      <c r="A4075" s="140" t="s">
        <v>217</v>
      </c>
      <c r="B4075" s="140" t="s">
        <v>218</v>
      </c>
      <c r="C4075" s="140" t="s">
        <v>16</v>
      </c>
      <c r="D4075" s="140" t="s">
        <v>10</v>
      </c>
      <c r="E4075" s="140" t="s">
        <v>535</v>
      </c>
      <c r="F4075" s="140">
        <v>2011</v>
      </c>
      <c r="G4075" s="140" t="s">
        <v>3362</v>
      </c>
      <c r="H4075" s="140">
        <v>169357370478.7681</v>
      </c>
      <c r="I4075" s="140">
        <v>48284891689.625092</v>
      </c>
      <c r="J4075" s="140">
        <v>37520164920.835915</v>
      </c>
      <c r="K4075" s="140">
        <v>34426821739.904594</v>
      </c>
      <c r="L4075" s="140">
        <v>7841134927.667716</v>
      </c>
      <c r="M4075" s="140">
        <v>8617100511.4869556</v>
      </c>
      <c r="N4075" s="140">
        <v>516924720.16525829</v>
      </c>
      <c r="O4075" s="140">
        <v>3260759828.7938223</v>
      </c>
      <c r="P4075" s="140">
        <v>2877612607.9609923</v>
      </c>
      <c r="Q4075" s="140">
        <v>11313289143.829849</v>
      </c>
      <c r="R4075" s="140">
        <v>7991604992.1884747</v>
      </c>
      <c r="S4075" s="140">
        <v>3321684151.6413755</v>
      </c>
      <c r="T4075" s="140">
        <v>3093343180.9313269</v>
      </c>
      <c r="U4075" s="140">
        <v>28428563.409819737</v>
      </c>
      <c r="V4075" s="140">
        <v>0</v>
      </c>
      <c r="W4075" s="140">
        <v>28428563.409819737</v>
      </c>
      <c r="X4075" s="140">
        <v>0</v>
      </c>
      <c r="Y4075" s="140">
        <v>3064914617.5215073</v>
      </c>
      <c r="Z4075" s="140">
        <v>89584878117.377609</v>
      </c>
      <c r="AA4075" s="140">
        <v>63278384308.89502</v>
      </c>
      <c r="AB4075" s="140">
        <v>40445190578.554413</v>
      </c>
      <c r="AC4075" s="140">
        <v>22833193730.340607</v>
      </c>
      <c r="AD4075" s="140">
        <v>26306493808.482731</v>
      </c>
      <c r="AE4075" s="140">
        <v>16814132774.690405</v>
      </c>
      <c r="AF4075" s="140">
        <v>9492361033.792326</v>
      </c>
      <c r="AG4075" s="140">
        <v>-6032564249.0705614</v>
      </c>
      <c r="AH4075" s="140">
        <v>13033809</v>
      </c>
      <c r="AI4075" s="44"/>
      <c r="AK4075" s="44"/>
      <c r="AL4075" s="4"/>
    </row>
    <row r="4076" spans="1:38" x14ac:dyDescent="0.35">
      <c r="A4076" s="140" t="s">
        <v>217</v>
      </c>
      <c r="B4076" s="140" t="s">
        <v>218</v>
      </c>
      <c r="C4076" s="140" t="s">
        <v>16</v>
      </c>
      <c r="D4076" s="140" t="s">
        <v>10</v>
      </c>
      <c r="E4076" s="140" t="s">
        <v>535</v>
      </c>
      <c r="F4076" s="140">
        <v>2012</v>
      </c>
      <c r="G4076" s="140" t="s">
        <v>3363</v>
      </c>
      <c r="H4076" s="140">
        <v>180232131852.58246</v>
      </c>
      <c r="I4076" s="140">
        <v>50185820689.088013</v>
      </c>
      <c r="J4076" s="140">
        <v>39904752847.365738</v>
      </c>
      <c r="K4076" s="140">
        <v>36320091586.129181</v>
      </c>
      <c r="L4076" s="140">
        <v>8355295012.1721106</v>
      </c>
      <c r="M4076" s="140">
        <v>8642723983.6930218</v>
      </c>
      <c r="N4076" s="140">
        <v>562497475.4652288</v>
      </c>
      <c r="O4076" s="140">
        <v>3773656174.7102032</v>
      </c>
      <c r="P4076" s="140">
        <v>3214378118.5907869</v>
      </c>
      <c r="Q4076" s="140">
        <v>11771540821.497828</v>
      </c>
      <c r="R4076" s="140">
        <v>8061226873.422617</v>
      </c>
      <c r="S4076" s="140">
        <v>3710313948.0752101</v>
      </c>
      <c r="T4076" s="140">
        <v>3584661261.2365575</v>
      </c>
      <c r="U4076" s="140">
        <v>59020694.450435907</v>
      </c>
      <c r="V4076" s="140">
        <v>0</v>
      </c>
      <c r="W4076" s="140">
        <v>59020694.450435907</v>
      </c>
      <c r="X4076" s="140">
        <v>0</v>
      </c>
      <c r="Y4076" s="140">
        <v>3525640566.7861214</v>
      </c>
      <c r="Z4076" s="140">
        <v>97515977727.271194</v>
      </c>
      <c r="AA4076" s="140">
        <v>68872228408.812866</v>
      </c>
      <c r="AB4076" s="140">
        <v>43150089975.27903</v>
      </c>
      <c r="AC4076" s="140">
        <v>25722138433.533829</v>
      </c>
      <c r="AD4076" s="140">
        <v>28643749318.458324</v>
      </c>
      <c r="AE4076" s="140">
        <v>17945990552.015503</v>
      </c>
      <c r="AF4076" s="140">
        <v>10697758766.442711</v>
      </c>
      <c r="AG4076" s="140">
        <v>-7374419411.1425314</v>
      </c>
      <c r="AH4076" s="140">
        <v>13401991</v>
      </c>
      <c r="AI4076" s="44"/>
      <c r="AK4076" s="44"/>
      <c r="AL4076" s="4"/>
    </row>
    <row r="4077" spans="1:38" x14ac:dyDescent="0.35">
      <c r="A4077" s="140" t="s">
        <v>217</v>
      </c>
      <c r="B4077" s="140" t="s">
        <v>218</v>
      </c>
      <c r="C4077" s="140" t="s">
        <v>16</v>
      </c>
      <c r="D4077" s="140" t="s">
        <v>10</v>
      </c>
      <c r="E4077" s="140" t="s">
        <v>535</v>
      </c>
      <c r="F4077" s="140">
        <v>2013</v>
      </c>
      <c r="G4077" s="140" t="s">
        <v>3364</v>
      </c>
      <c r="H4077" s="140">
        <v>185634189986.03784</v>
      </c>
      <c r="I4077" s="140">
        <v>52725808931.502655</v>
      </c>
      <c r="J4077" s="140">
        <v>40927857268.462379</v>
      </c>
      <c r="K4077" s="140">
        <v>36825478658.244751</v>
      </c>
      <c r="L4077" s="140">
        <v>8685272362.0636406</v>
      </c>
      <c r="M4077" s="140">
        <v>8640470514.6460266</v>
      </c>
      <c r="N4077" s="140">
        <v>608070255.27019823</v>
      </c>
      <c r="O4077" s="140">
        <v>3643544444.294786</v>
      </c>
      <c r="P4077" s="140">
        <v>3508014607.2955413</v>
      </c>
      <c r="Q4077" s="140">
        <v>11740106474.674557</v>
      </c>
      <c r="R4077" s="140">
        <v>7690966607.7162895</v>
      </c>
      <c r="S4077" s="140">
        <v>4049139866.9582682</v>
      </c>
      <c r="T4077" s="140">
        <v>4102378610.2176285</v>
      </c>
      <c r="U4077" s="140">
        <v>80657025.088361531</v>
      </c>
      <c r="V4077" s="140">
        <v>0</v>
      </c>
      <c r="W4077" s="140">
        <v>80657025.088361531</v>
      </c>
      <c r="X4077" s="140">
        <v>0</v>
      </c>
      <c r="Y4077" s="140">
        <v>4021721585.1292667</v>
      </c>
      <c r="Z4077" s="140">
        <v>100523486223.7061</v>
      </c>
      <c r="AA4077" s="140">
        <v>71005005971.464172</v>
      </c>
      <c r="AB4077" s="140">
        <v>44642300435.531738</v>
      </c>
      <c r="AC4077" s="140">
        <v>26362705535.932587</v>
      </c>
      <c r="AD4077" s="140">
        <v>29518480252.241936</v>
      </c>
      <c r="AE4077" s="140">
        <v>18558872656.816376</v>
      </c>
      <c r="AF4077" s="140">
        <v>10959607595.425491</v>
      </c>
      <c r="AG4077" s="140">
        <v>-8542962437.6332884</v>
      </c>
      <c r="AH4077" s="140">
        <v>13782420</v>
      </c>
      <c r="AI4077" s="44"/>
      <c r="AK4077" s="44"/>
      <c r="AL4077" s="4"/>
    </row>
    <row r="4078" spans="1:38" x14ac:dyDescent="0.35">
      <c r="A4078" s="140" t="s">
        <v>217</v>
      </c>
      <c r="B4078" s="140" t="s">
        <v>218</v>
      </c>
      <c r="C4078" s="140" t="s">
        <v>16</v>
      </c>
      <c r="D4078" s="140" t="s">
        <v>10</v>
      </c>
      <c r="E4078" s="140" t="s">
        <v>535</v>
      </c>
      <c r="F4078" s="140">
        <v>2014</v>
      </c>
      <c r="G4078" s="140" t="s">
        <v>3365</v>
      </c>
      <c r="H4078" s="140">
        <v>194982918377.68558</v>
      </c>
      <c r="I4078" s="140">
        <v>55511346623.378822</v>
      </c>
      <c r="J4078" s="140">
        <v>41410299794.831429</v>
      </c>
      <c r="K4078" s="140">
        <v>37729232296.497322</v>
      </c>
      <c r="L4078" s="140">
        <v>9215429338.8757496</v>
      </c>
      <c r="M4078" s="140">
        <v>8647515033.1791344</v>
      </c>
      <c r="N4078" s="140">
        <v>653643010.57016873</v>
      </c>
      <c r="O4078" s="140">
        <v>3751267724.1011214</v>
      </c>
      <c r="P4078" s="140">
        <v>3657895319.5829525</v>
      </c>
      <c r="Q4078" s="140">
        <v>11803481870.188198</v>
      </c>
      <c r="R4078" s="140">
        <v>7581461267.8197994</v>
      </c>
      <c r="S4078" s="140">
        <v>4222020602.3683991</v>
      </c>
      <c r="T4078" s="140">
        <v>3681067498.334105</v>
      </c>
      <c r="U4078" s="140">
        <v>110097812.95933039</v>
      </c>
      <c r="V4078" s="140">
        <v>0</v>
      </c>
      <c r="W4078" s="140">
        <v>110097812.95933039</v>
      </c>
      <c r="X4078" s="140">
        <v>0</v>
      </c>
      <c r="Y4078" s="140">
        <v>3570969685.3747745</v>
      </c>
      <c r="Z4078" s="140">
        <v>106428058297.2205</v>
      </c>
      <c r="AA4078" s="140">
        <v>75190926901.412323</v>
      </c>
      <c r="AB4078" s="140">
        <v>47616404401.607277</v>
      </c>
      <c r="AC4078" s="140">
        <v>27574522499.805038</v>
      </c>
      <c r="AD4078" s="140">
        <v>31237131395.808174</v>
      </c>
      <c r="AE4078" s="140">
        <v>19781640447.645622</v>
      </c>
      <c r="AF4078" s="140">
        <v>11455490948.162533</v>
      </c>
      <c r="AG4078" s="140">
        <v>-8366786337.7451963</v>
      </c>
      <c r="AH4078" s="140">
        <v>14174731</v>
      </c>
      <c r="AI4078" s="44"/>
      <c r="AK4078" s="44"/>
      <c r="AL4078" s="4"/>
    </row>
    <row r="4079" spans="1:38" x14ac:dyDescent="0.35">
      <c r="A4079" s="140" t="s">
        <v>217</v>
      </c>
      <c r="B4079" s="140" t="s">
        <v>218</v>
      </c>
      <c r="C4079" s="140" t="s">
        <v>16</v>
      </c>
      <c r="D4079" s="140" t="s">
        <v>10</v>
      </c>
      <c r="E4079" s="140" t="s">
        <v>535</v>
      </c>
      <c r="F4079" s="140">
        <v>2015</v>
      </c>
      <c r="G4079" s="140" t="s">
        <v>3366</v>
      </c>
      <c r="H4079" s="140">
        <v>205166369583.19833</v>
      </c>
      <c r="I4079" s="140">
        <v>58469192712.317703</v>
      </c>
      <c r="J4079" s="140">
        <v>41323770285.952034</v>
      </c>
      <c r="K4079" s="140">
        <v>37789912196.016167</v>
      </c>
      <c r="L4079" s="140">
        <v>10297432503.130287</v>
      </c>
      <c r="M4079" s="140">
        <v>7962799427.255105</v>
      </c>
      <c r="N4079" s="140">
        <v>699215765.87013912</v>
      </c>
      <c r="O4079" s="140">
        <v>3842752386.6268406</v>
      </c>
      <c r="P4079" s="140">
        <v>3736531613.0607347</v>
      </c>
      <c r="Q4079" s="140">
        <v>11251180500.073057</v>
      </c>
      <c r="R4079" s="140">
        <v>6939251756.1430798</v>
      </c>
      <c r="S4079" s="140">
        <v>4311928743.9299774</v>
      </c>
      <c r="T4079" s="140">
        <v>3533858089.9358697</v>
      </c>
      <c r="U4079" s="140">
        <v>126537997.34464963</v>
      </c>
      <c r="V4079" s="140">
        <v>0</v>
      </c>
      <c r="W4079" s="140">
        <v>126537997.34464963</v>
      </c>
      <c r="X4079" s="140">
        <v>0</v>
      </c>
      <c r="Y4079" s="140">
        <v>3407320092.5912199</v>
      </c>
      <c r="Z4079" s="140">
        <v>114708436961.31383</v>
      </c>
      <c r="AA4079" s="140">
        <v>81064771860.007095</v>
      </c>
      <c r="AB4079" s="140">
        <v>49780246593.904739</v>
      </c>
      <c r="AC4079" s="140">
        <v>31284525266.102352</v>
      </c>
      <c r="AD4079" s="140">
        <v>33643665101.306747</v>
      </c>
      <c r="AE4079" s="140">
        <v>20659898333.61937</v>
      </c>
      <c r="AF4079" s="140">
        <v>12983766767.6873</v>
      </c>
      <c r="AG4079" s="140">
        <v>-9335030376.3851662</v>
      </c>
      <c r="AH4079" s="140">
        <v>14578459</v>
      </c>
      <c r="AI4079" s="44"/>
      <c r="AK4079" s="44"/>
      <c r="AL4079" s="4"/>
    </row>
    <row r="4080" spans="1:38" x14ac:dyDescent="0.35">
      <c r="A4080" s="140" t="s">
        <v>217</v>
      </c>
      <c r="B4080" s="140" t="s">
        <v>218</v>
      </c>
      <c r="C4080" s="140" t="s">
        <v>16</v>
      </c>
      <c r="D4080" s="140" t="s">
        <v>10</v>
      </c>
      <c r="E4080" s="140" t="s">
        <v>535</v>
      </c>
      <c r="F4080" s="140">
        <v>2016</v>
      </c>
      <c r="G4080" s="140" t="s">
        <v>3367</v>
      </c>
      <c r="H4080" s="140">
        <v>216678463462.04291</v>
      </c>
      <c r="I4080" s="140">
        <v>61949558264.309097</v>
      </c>
      <c r="J4080" s="140">
        <v>41895801377.250237</v>
      </c>
      <c r="K4080" s="140">
        <v>38821987010.454765</v>
      </c>
      <c r="L4080" s="140">
        <v>11308702297.336702</v>
      </c>
      <c r="M4080" s="140">
        <v>7963982780.3328056</v>
      </c>
      <c r="N4080" s="140">
        <v>744788521.17010963</v>
      </c>
      <c r="O4080" s="140">
        <v>3151035840.0768609</v>
      </c>
      <c r="P4080" s="140">
        <v>3717814065.486711</v>
      </c>
      <c r="Q4080" s="140">
        <v>11935663506.051579</v>
      </c>
      <c r="R4080" s="140">
        <v>7646185586.1219091</v>
      </c>
      <c r="S4080" s="140">
        <v>4289477919.9296703</v>
      </c>
      <c r="T4080" s="140">
        <v>3073814366.7954731</v>
      </c>
      <c r="U4080" s="140">
        <v>127584859.79208095</v>
      </c>
      <c r="V4080" s="140">
        <v>0</v>
      </c>
      <c r="W4080" s="140">
        <v>127584859.79208095</v>
      </c>
      <c r="X4080" s="140">
        <v>0</v>
      </c>
      <c r="Y4080" s="140">
        <v>2946229507.0033922</v>
      </c>
      <c r="Z4080" s="140">
        <v>121803495822.34837</v>
      </c>
      <c r="AA4080" s="140">
        <v>86143018716.196594</v>
      </c>
      <c r="AB4080" s="140">
        <v>51821871942.965797</v>
      </c>
      <c r="AC4080" s="140">
        <v>34321146773.230785</v>
      </c>
      <c r="AD4080" s="140">
        <v>35660477106.151794</v>
      </c>
      <c r="AE4080" s="140">
        <v>21452611082.836452</v>
      </c>
      <c r="AF4080" s="140">
        <v>14207866023.315384</v>
      </c>
      <c r="AG4080" s="140">
        <v>-8970392001.864809</v>
      </c>
      <c r="AH4080" s="140">
        <v>14993528</v>
      </c>
      <c r="AI4080" s="44"/>
      <c r="AK4080" s="44"/>
      <c r="AL4080" s="4"/>
    </row>
    <row r="4081" spans="1:38" x14ac:dyDescent="0.35">
      <c r="A4081" s="140" t="s">
        <v>217</v>
      </c>
      <c r="B4081" s="140" t="s">
        <v>218</v>
      </c>
      <c r="C4081" s="140" t="s">
        <v>16</v>
      </c>
      <c r="D4081" s="140" t="s">
        <v>10</v>
      </c>
      <c r="E4081" s="140" t="s">
        <v>535</v>
      </c>
      <c r="F4081" s="140">
        <v>2017</v>
      </c>
      <c r="G4081" s="140" t="s">
        <v>3368</v>
      </c>
      <c r="H4081" s="140">
        <v>228492864335.98434</v>
      </c>
      <c r="I4081" s="140">
        <v>65922808964.942825</v>
      </c>
      <c r="J4081" s="140">
        <v>42253240883.198074</v>
      </c>
      <c r="K4081" s="140">
        <v>39476989513.447914</v>
      </c>
      <c r="L4081" s="140">
        <v>11917951326.948011</v>
      </c>
      <c r="M4081" s="140">
        <v>7858427553.7377081</v>
      </c>
      <c r="N4081" s="140">
        <v>790361276.47008014</v>
      </c>
      <c r="O4081" s="140">
        <v>3564514851.9488454</v>
      </c>
      <c r="P4081" s="140">
        <v>3539843682.4249115</v>
      </c>
      <c r="Q4081" s="140">
        <v>11805890821.918356</v>
      </c>
      <c r="R4081" s="140">
        <v>7746784733.1773891</v>
      </c>
      <c r="S4081" s="140">
        <v>4059106088.7409673</v>
      </c>
      <c r="T4081" s="140">
        <v>2776251369.750165</v>
      </c>
      <c r="U4081" s="140">
        <v>103950739.77362987</v>
      </c>
      <c r="V4081" s="140">
        <v>0</v>
      </c>
      <c r="W4081" s="140">
        <v>103950739.77362987</v>
      </c>
      <c r="X4081" s="140">
        <v>0</v>
      </c>
      <c r="Y4081" s="140">
        <v>2672300629.9765353</v>
      </c>
      <c r="Z4081" s="140">
        <v>131670234351.56067</v>
      </c>
      <c r="AA4081" s="140">
        <v>93190710962.469055</v>
      </c>
      <c r="AB4081" s="140">
        <v>56061618941.884109</v>
      </c>
      <c r="AC4081" s="140">
        <v>37129092020.584732</v>
      </c>
      <c r="AD4081" s="140">
        <v>38479523389.09182</v>
      </c>
      <c r="AE4081" s="140">
        <v>23148491464.705936</v>
      </c>
      <c r="AF4081" s="140">
        <v>15331031924.385902</v>
      </c>
      <c r="AG4081" s="140">
        <v>-11353419863.717184</v>
      </c>
      <c r="AH4081" s="140">
        <v>15419381</v>
      </c>
      <c r="AI4081" s="44"/>
      <c r="AK4081" s="44"/>
      <c r="AL4081" s="4"/>
    </row>
    <row r="4082" spans="1:38" x14ac:dyDescent="0.35">
      <c r="A4082" s="140" t="s">
        <v>217</v>
      </c>
      <c r="B4082" s="140" t="s">
        <v>218</v>
      </c>
      <c r="C4082" s="140" t="s">
        <v>16</v>
      </c>
      <c r="D4082" s="140" t="s">
        <v>10</v>
      </c>
      <c r="E4082" s="140" t="s">
        <v>535</v>
      </c>
      <c r="F4082" s="140">
        <v>2018</v>
      </c>
      <c r="G4082" s="140" t="s">
        <v>3369</v>
      </c>
      <c r="H4082" s="140">
        <v>241250083438.94019</v>
      </c>
      <c r="I4082" s="140">
        <v>71814062064.637115</v>
      </c>
      <c r="J4082" s="140">
        <v>41234228850.1007</v>
      </c>
      <c r="K4082" s="140">
        <v>38903311653.577065</v>
      </c>
      <c r="L4082" s="140">
        <v>11630953622.328171</v>
      </c>
      <c r="M4082" s="140">
        <v>7893538656.0759649</v>
      </c>
      <c r="N4082" s="140">
        <v>835934056.27504957</v>
      </c>
      <c r="O4082" s="140">
        <v>3221800080.5771146</v>
      </c>
      <c r="P4082" s="140">
        <v>3306344882.5596642</v>
      </c>
      <c r="Q4082" s="140">
        <v>12014740355.761097</v>
      </c>
      <c r="R4082" s="140">
        <v>8225287109.7641296</v>
      </c>
      <c r="S4082" s="140">
        <v>3789453245.9969683</v>
      </c>
      <c r="T4082" s="140">
        <v>2330917196.5236363</v>
      </c>
      <c r="U4082" s="140">
        <v>95905498.46546647</v>
      </c>
      <c r="V4082" s="140">
        <v>0</v>
      </c>
      <c r="W4082" s="140">
        <v>95905498.46546647</v>
      </c>
      <c r="X4082" s="140">
        <v>0</v>
      </c>
      <c r="Y4082" s="140">
        <v>2235011698.0581698</v>
      </c>
      <c r="Z4082" s="140">
        <v>140757892524.20236</v>
      </c>
      <c r="AA4082" s="140">
        <v>99742535697.405106</v>
      </c>
      <c r="AB4082" s="140">
        <v>60003062223.843201</v>
      </c>
      <c r="AC4082" s="140">
        <v>39739473473.561905</v>
      </c>
      <c r="AD4082" s="140">
        <v>41015356826.797264</v>
      </c>
      <c r="AE4082" s="140">
        <v>24673996811.928616</v>
      </c>
      <c r="AF4082" s="140">
        <v>16341360014.868671</v>
      </c>
      <c r="AG4082" s="140">
        <v>-12556100000</v>
      </c>
      <c r="AH4082" s="140">
        <v>15854360</v>
      </c>
      <c r="AI4082" s="44"/>
      <c r="AK4082" s="44"/>
      <c r="AL4082" s="4"/>
    </row>
    <row r="4083" spans="1:38" x14ac:dyDescent="0.35">
      <c r="A4083" s="140" t="s">
        <v>221</v>
      </c>
      <c r="B4083" s="140" t="s">
        <v>222</v>
      </c>
      <c r="C4083" s="140" t="s">
        <v>281</v>
      </c>
      <c r="D4083" s="140" t="s">
        <v>9</v>
      </c>
      <c r="E4083" s="140" t="s">
        <v>535</v>
      </c>
      <c r="F4083" s="140">
        <v>1995</v>
      </c>
      <c r="G4083" s="140" t="s">
        <v>3370</v>
      </c>
      <c r="H4083" s="140">
        <v>1376515787563.2512</v>
      </c>
      <c r="I4083" s="140">
        <v>391243637103.78833</v>
      </c>
      <c r="J4083" s="140">
        <v>788175231.32577062</v>
      </c>
      <c r="K4083" s="140">
        <v>788175231.32577062</v>
      </c>
      <c r="L4083" s="140">
        <v>19874237.05958825</v>
      </c>
      <c r="M4083" s="140">
        <v>47795442.70417235</v>
      </c>
      <c r="N4083" s="140">
        <v>19590668.478267144</v>
      </c>
      <c r="O4083" s="140">
        <v>64284899.76783058</v>
      </c>
      <c r="P4083" s="140">
        <v>9633062.7081899438</v>
      </c>
      <c r="Q4083" s="140">
        <v>626996920.60772228</v>
      </c>
      <c r="R4083" s="140">
        <v>622218235.19546247</v>
      </c>
      <c r="S4083" s="140">
        <v>4778685.4122598488</v>
      </c>
      <c r="T4083" s="140">
        <v>0</v>
      </c>
      <c r="U4083" s="140">
        <v>0</v>
      </c>
      <c r="V4083" s="140">
        <v>0</v>
      </c>
      <c r="W4083" s="140">
        <v>0</v>
      </c>
      <c r="X4083" s="140">
        <v>0</v>
      </c>
      <c r="Y4083" s="140">
        <v>0</v>
      </c>
      <c r="Z4083" s="140">
        <v>911031483147.92737</v>
      </c>
      <c r="AA4083" s="140">
        <v>562071618745.56262</v>
      </c>
      <c r="AB4083" s="140">
        <v>560090038882.57617</v>
      </c>
      <c r="AC4083" s="140">
        <v>1981579862.9860458</v>
      </c>
      <c r="AD4083" s="140">
        <v>348959864402.36487</v>
      </c>
      <c r="AE4083" s="140">
        <v>347729608653.40289</v>
      </c>
      <c r="AF4083" s="140">
        <v>1230255748.9619353</v>
      </c>
      <c r="AG4083" s="140">
        <v>73452492080.209473</v>
      </c>
      <c r="AH4083" s="140">
        <v>3524506</v>
      </c>
      <c r="AI4083" s="44"/>
      <c r="AK4083" s="44"/>
      <c r="AL4083" s="4"/>
    </row>
    <row r="4084" spans="1:38" x14ac:dyDescent="0.35">
      <c r="A4084" s="140" t="s">
        <v>221</v>
      </c>
      <c r="B4084" s="140" t="s">
        <v>222</v>
      </c>
      <c r="C4084" s="140" t="s">
        <v>281</v>
      </c>
      <c r="D4084" s="140" t="s">
        <v>9</v>
      </c>
      <c r="E4084" s="140" t="s">
        <v>535</v>
      </c>
      <c r="F4084" s="140">
        <v>1996</v>
      </c>
      <c r="G4084" s="140" t="s">
        <v>3371</v>
      </c>
      <c r="H4084" s="140">
        <v>1502966551438.5054</v>
      </c>
      <c r="I4084" s="140">
        <v>428478464333.93396</v>
      </c>
      <c r="J4084" s="140">
        <v>616868006.56294</v>
      </c>
      <c r="K4084" s="140">
        <v>616868006.56294</v>
      </c>
      <c r="L4084" s="140">
        <v>22040658.866549637</v>
      </c>
      <c r="M4084" s="140">
        <v>47715254.496248029</v>
      </c>
      <c r="N4084" s="140">
        <v>21466648.676494114</v>
      </c>
      <c r="O4084" s="140">
        <v>68439039.240722194</v>
      </c>
      <c r="P4084" s="140">
        <v>10179754.783864589</v>
      </c>
      <c r="Q4084" s="140">
        <v>447026650.49906147</v>
      </c>
      <c r="R4084" s="140">
        <v>442716515.25894767</v>
      </c>
      <c r="S4084" s="140">
        <v>4310135.2401138209</v>
      </c>
      <c r="T4084" s="140">
        <v>0</v>
      </c>
      <c r="U4084" s="140">
        <v>0</v>
      </c>
      <c r="V4084" s="140">
        <v>0</v>
      </c>
      <c r="W4084" s="140">
        <v>0</v>
      </c>
      <c r="X4084" s="140">
        <v>0</v>
      </c>
      <c r="Y4084" s="140">
        <v>0</v>
      </c>
      <c r="Z4084" s="140">
        <v>981465942951.10413</v>
      </c>
      <c r="AA4084" s="140">
        <v>608105448463.16016</v>
      </c>
      <c r="AB4084" s="140">
        <v>605905850450.0332</v>
      </c>
      <c r="AC4084" s="140">
        <v>2199598013.1276751</v>
      </c>
      <c r="AD4084" s="140">
        <v>373360494487.94397</v>
      </c>
      <c r="AE4084" s="140">
        <v>372010000089.42914</v>
      </c>
      <c r="AF4084" s="140">
        <v>1350494398.5151591</v>
      </c>
      <c r="AG4084" s="140">
        <v>92405276146.903931</v>
      </c>
      <c r="AH4084" s="140">
        <v>3670704</v>
      </c>
      <c r="AI4084" s="44"/>
      <c r="AK4084" s="44"/>
      <c r="AL4084" s="4"/>
    </row>
    <row r="4085" spans="1:38" x14ac:dyDescent="0.35">
      <c r="A4085" s="140" t="s">
        <v>221</v>
      </c>
      <c r="B4085" s="140" t="s">
        <v>222</v>
      </c>
      <c r="C4085" s="140" t="s">
        <v>281</v>
      </c>
      <c r="D4085" s="140" t="s">
        <v>9</v>
      </c>
      <c r="E4085" s="140" t="s">
        <v>535</v>
      </c>
      <c r="F4085" s="140">
        <v>1997</v>
      </c>
      <c r="G4085" s="140" t="s">
        <v>3372</v>
      </c>
      <c r="H4085" s="140">
        <v>1645683800121.7625</v>
      </c>
      <c r="I4085" s="140">
        <v>468981369326.43481</v>
      </c>
      <c r="J4085" s="140">
        <v>497122074.10432607</v>
      </c>
      <c r="K4085" s="140">
        <v>497122074.10432607</v>
      </c>
      <c r="L4085" s="140">
        <v>22482628.844695088</v>
      </c>
      <c r="M4085" s="140">
        <v>48686474.192027532</v>
      </c>
      <c r="N4085" s="140">
        <v>23342628.874721088</v>
      </c>
      <c r="O4085" s="140">
        <v>58036988.947569117</v>
      </c>
      <c r="P4085" s="140">
        <v>11300658.489649674</v>
      </c>
      <c r="Q4085" s="140">
        <v>333272694.75566357</v>
      </c>
      <c r="R4085" s="140">
        <v>329700778.22589618</v>
      </c>
      <c r="S4085" s="140">
        <v>3571916.5297673792</v>
      </c>
      <c r="T4085" s="140">
        <v>0</v>
      </c>
      <c r="U4085" s="140">
        <v>0</v>
      </c>
      <c r="V4085" s="140">
        <v>0</v>
      </c>
      <c r="W4085" s="140">
        <v>0</v>
      </c>
      <c r="X4085" s="140">
        <v>0</v>
      </c>
      <c r="Y4085" s="140">
        <v>0</v>
      </c>
      <c r="Z4085" s="140">
        <v>1045933069688.6761</v>
      </c>
      <c r="AA4085" s="140">
        <v>651419424946.92261</v>
      </c>
      <c r="AB4085" s="140">
        <v>649310019212.5271</v>
      </c>
      <c r="AC4085" s="140">
        <v>2109405734.396518</v>
      </c>
      <c r="AD4085" s="140">
        <v>394513644741.75366</v>
      </c>
      <c r="AE4085" s="140">
        <v>393236143161.9021</v>
      </c>
      <c r="AF4085" s="140">
        <v>1277501579.8519273</v>
      </c>
      <c r="AG4085" s="140">
        <v>130272239032.547</v>
      </c>
      <c r="AH4085" s="140">
        <v>3796038</v>
      </c>
      <c r="AI4085" s="44"/>
      <c r="AK4085" s="44"/>
      <c r="AL4085" s="4"/>
    </row>
    <row r="4086" spans="1:38" x14ac:dyDescent="0.35">
      <c r="A4086" s="140" t="s">
        <v>221</v>
      </c>
      <c r="B4086" s="140" t="s">
        <v>222</v>
      </c>
      <c r="C4086" s="140" t="s">
        <v>281</v>
      </c>
      <c r="D4086" s="140" t="s">
        <v>9</v>
      </c>
      <c r="E4086" s="140" t="s">
        <v>535</v>
      </c>
      <c r="F4086" s="140">
        <v>1998</v>
      </c>
      <c r="G4086" s="140" t="s">
        <v>3373</v>
      </c>
      <c r="H4086" s="140">
        <v>1824483476915.8328</v>
      </c>
      <c r="I4086" s="140">
        <v>503556862649.74719</v>
      </c>
      <c r="J4086" s="140">
        <v>457736599.22445792</v>
      </c>
      <c r="K4086" s="140">
        <v>457736599.22445792</v>
      </c>
      <c r="L4086" s="140">
        <v>23875169.226245392</v>
      </c>
      <c r="M4086" s="140">
        <v>47667830.693863414</v>
      </c>
      <c r="N4086" s="140">
        <v>25218609.072948057</v>
      </c>
      <c r="O4086" s="140">
        <v>39116684.787802398</v>
      </c>
      <c r="P4086" s="140">
        <v>10712010.844150959</v>
      </c>
      <c r="Q4086" s="140">
        <v>311146294.59944773</v>
      </c>
      <c r="R4086" s="140">
        <v>308483666.36894733</v>
      </c>
      <c r="S4086" s="140">
        <v>2662628.2305003707</v>
      </c>
      <c r="T4086" s="140">
        <v>0</v>
      </c>
      <c r="U4086" s="140">
        <v>0</v>
      </c>
      <c r="V4086" s="140">
        <v>0</v>
      </c>
      <c r="W4086" s="140">
        <v>0</v>
      </c>
      <c r="X4086" s="140">
        <v>0</v>
      </c>
      <c r="Y4086" s="140">
        <v>0</v>
      </c>
      <c r="Z4086" s="140">
        <v>1084278350704.0162</v>
      </c>
      <c r="AA4086" s="140">
        <v>678008537111.34875</v>
      </c>
      <c r="AB4086" s="140">
        <v>676286019978.85815</v>
      </c>
      <c r="AC4086" s="140">
        <v>1722517132.4908304</v>
      </c>
      <c r="AD4086" s="140">
        <v>406269813592.66626</v>
      </c>
      <c r="AE4086" s="140">
        <v>405237663293.63196</v>
      </c>
      <c r="AF4086" s="140">
        <v>1032150299.0342019</v>
      </c>
      <c r="AG4086" s="140">
        <v>236190526962.84467</v>
      </c>
      <c r="AH4086" s="140">
        <v>3927213</v>
      </c>
      <c r="AI4086" s="44"/>
      <c r="AK4086" s="44"/>
      <c r="AL4086" s="4"/>
    </row>
    <row r="4087" spans="1:38" x14ac:dyDescent="0.35">
      <c r="A4087" s="140" t="s">
        <v>221</v>
      </c>
      <c r="B4087" s="140" t="s">
        <v>222</v>
      </c>
      <c r="C4087" s="140" t="s">
        <v>281</v>
      </c>
      <c r="D4087" s="140" t="s">
        <v>9</v>
      </c>
      <c r="E4087" s="140" t="s">
        <v>535</v>
      </c>
      <c r="F4087" s="140">
        <v>1999</v>
      </c>
      <c r="G4087" s="140" t="s">
        <v>3374</v>
      </c>
      <c r="H4087" s="140">
        <v>1902596234693.78</v>
      </c>
      <c r="I4087" s="140">
        <v>533132607266.6842</v>
      </c>
      <c r="J4087" s="140">
        <v>440174729.5285939</v>
      </c>
      <c r="K4087" s="140">
        <v>440174729.5285939</v>
      </c>
      <c r="L4087" s="140">
        <v>22511676.441593796</v>
      </c>
      <c r="M4087" s="140">
        <v>47413677.568595946</v>
      </c>
      <c r="N4087" s="140">
        <v>27094564.76617603</v>
      </c>
      <c r="O4087" s="140">
        <v>35457214.651267797</v>
      </c>
      <c r="P4087" s="140">
        <v>11185142.024047257</v>
      </c>
      <c r="Q4087" s="140">
        <v>296512454.07691312</v>
      </c>
      <c r="R4087" s="140">
        <v>294477344.54040557</v>
      </c>
      <c r="S4087" s="140">
        <v>2035109.5365075311</v>
      </c>
      <c r="T4087" s="140">
        <v>0</v>
      </c>
      <c r="U4087" s="140">
        <v>0</v>
      </c>
      <c r="V4087" s="140">
        <v>0</v>
      </c>
      <c r="W4087" s="140">
        <v>0</v>
      </c>
      <c r="X4087" s="140">
        <v>0</v>
      </c>
      <c r="Y4087" s="140">
        <v>0</v>
      </c>
      <c r="Z4087" s="140">
        <v>1111136740059.3005</v>
      </c>
      <c r="AA4087" s="140">
        <v>697104290734.50525</v>
      </c>
      <c r="AB4087" s="140">
        <v>695294752858.04309</v>
      </c>
      <c r="AC4087" s="140">
        <v>1809537876.462111</v>
      </c>
      <c r="AD4087" s="140">
        <v>414032449324.79523</v>
      </c>
      <c r="AE4087" s="140">
        <v>412957707124.6748</v>
      </c>
      <c r="AF4087" s="140">
        <v>1074742200.1207273</v>
      </c>
      <c r="AG4087" s="140">
        <v>257886712638.26627</v>
      </c>
      <c r="AH4087" s="140">
        <v>3958723</v>
      </c>
      <c r="AI4087" s="44"/>
      <c r="AK4087" s="44"/>
      <c r="AL4087" s="4"/>
    </row>
    <row r="4088" spans="1:38" x14ac:dyDescent="0.35">
      <c r="A4088" s="140" t="s">
        <v>221</v>
      </c>
      <c r="B4088" s="140" t="s">
        <v>222</v>
      </c>
      <c r="C4088" s="140" t="s">
        <v>281</v>
      </c>
      <c r="D4088" s="140" t="s">
        <v>9</v>
      </c>
      <c r="E4088" s="140" t="s">
        <v>535</v>
      </c>
      <c r="F4088" s="140">
        <v>2000</v>
      </c>
      <c r="G4088" s="140" t="s">
        <v>3375</v>
      </c>
      <c r="H4088" s="140">
        <v>1992878229467.0164</v>
      </c>
      <c r="I4088" s="140">
        <v>566840728153.77734</v>
      </c>
      <c r="J4088" s="140">
        <v>406400697.71772468</v>
      </c>
      <c r="K4088" s="140">
        <v>406400697.71772468</v>
      </c>
      <c r="L4088" s="140">
        <v>19533721.270255573</v>
      </c>
      <c r="M4088" s="140">
        <v>49694351.731247462</v>
      </c>
      <c r="N4088" s="140">
        <v>28970544.964403003</v>
      </c>
      <c r="O4088" s="140">
        <v>18577551.409304742</v>
      </c>
      <c r="P4088" s="140">
        <v>10973133.160218852</v>
      </c>
      <c r="Q4088" s="140">
        <v>278651395.18229508</v>
      </c>
      <c r="R4088" s="140">
        <v>277096958.221645</v>
      </c>
      <c r="S4088" s="140">
        <v>1554436.9606500666</v>
      </c>
      <c r="T4088" s="140">
        <v>0</v>
      </c>
      <c r="U4088" s="140">
        <v>0</v>
      </c>
      <c r="V4088" s="140">
        <v>0</v>
      </c>
      <c r="W4088" s="140">
        <v>0</v>
      </c>
      <c r="X4088" s="140">
        <v>0</v>
      </c>
      <c r="Y4088" s="140">
        <v>0</v>
      </c>
      <c r="Z4088" s="140">
        <v>1194823675145.2871</v>
      </c>
      <c r="AA4088" s="140">
        <v>750736451297.20605</v>
      </c>
      <c r="AB4088" s="140">
        <v>749114778251.04822</v>
      </c>
      <c r="AC4088" s="140">
        <v>1621673046.1589096</v>
      </c>
      <c r="AD4088" s="140">
        <v>444087223848.08118</v>
      </c>
      <c r="AE4088" s="140">
        <v>443127946754.48358</v>
      </c>
      <c r="AF4088" s="140">
        <v>959277093.59734118</v>
      </c>
      <c r="AG4088" s="140">
        <v>230807425470.23407</v>
      </c>
      <c r="AH4088" s="140">
        <v>4027887</v>
      </c>
      <c r="AI4088" s="44"/>
      <c r="AK4088" s="44"/>
      <c r="AL4088" s="4"/>
    </row>
    <row r="4089" spans="1:38" x14ac:dyDescent="0.35">
      <c r="A4089" s="140" t="s">
        <v>221</v>
      </c>
      <c r="B4089" s="140" t="s">
        <v>222</v>
      </c>
      <c r="C4089" s="140" t="s">
        <v>281</v>
      </c>
      <c r="D4089" s="140" t="s">
        <v>9</v>
      </c>
      <c r="E4089" s="140" t="s">
        <v>535</v>
      </c>
      <c r="F4089" s="140">
        <v>2001</v>
      </c>
      <c r="G4089" s="140" t="s">
        <v>3376</v>
      </c>
      <c r="H4089" s="140">
        <v>2107399387487.2476</v>
      </c>
      <c r="I4089" s="140">
        <v>594224161954.59705</v>
      </c>
      <c r="J4089" s="140">
        <v>407344355.38728398</v>
      </c>
      <c r="K4089" s="140">
        <v>407344355.38728398</v>
      </c>
      <c r="L4089" s="140">
        <v>17414735.58706861</v>
      </c>
      <c r="M4089" s="140">
        <v>47752660.558125332</v>
      </c>
      <c r="N4089" s="140">
        <v>30846525.162629973</v>
      </c>
      <c r="O4089" s="140">
        <v>9028216.436225649</v>
      </c>
      <c r="P4089" s="140">
        <v>10969250.453024294</v>
      </c>
      <c r="Q4089" s="140">
        <v>291332967.19021016</v>
      </c>
      <c r="R4089" s="140">
        <v>290002918.86485857</v>
      </c>
      <c r="S4089" s="140">
        <v>1330048.3253515845</v>
      </c>
      <c r="T4089" s="140">
        <v>0</v>
      </c>
      <c r="U4089" s="140">
        <v>0</v>
      </c>
      <c r="V4089" s="140">
        <v>0</v>
      </c>
      <c r="W4089" s="140">
        <v>0</v>
      </c>
      <c r="X4089" s="140">
        <v>0</v>
      </c>
      <c r="Y4089" s="140">
        <v>0</v>
      </c>
      <c r="Z4089" s="140">
        <v>1266312542620.9829</v>
      </c>
      <c r="AA4089" s="140">
        <v>794384974511.14795</v>
      </c>
      <c r="AB4089" s="140">
        <v>792958171017.3302</v>
      </c>
      <c r="AC4089" s="140">
        <v>1426803493.8169806</v>
      </c>
      <c r="AD4089" s="140">
        <v>471927568109.83496</v>
      </c>
      <c r="AE4089" s="140">
        <v>471079933871.25714</v>
      </c>
      <c r="AF4089" s="140">
        <v>847634238.5781368</v>
      </c>
      <c r="AG4089" s="140">
        <v>246455338556.28012</v>
      </c>
      <c r="AH4089" s="140">
        <v>4138012</v>
      </c>
      <c r="AI4089" s="44"/>
      <c r="AK4089" s="44"/>
      <c r="AL4089" s="4"/>
    </row>
    <row r="4090" spans="1:38" x14ac:dyDescent="0.35">
      <c r="A4090" s="140" t="s">
        <v>221</v>
      </c>
      <c r="B4090" s="140" t="s">
        <v>222</v>
      </c>
      <c r="C4090" s="140" t="s">
        <v>281</v>
      </c>
      <c r="D4090" s="140" t="s">
        <v>9</v>
      </c>
      <c r="E4090" s="140" t="s">
        <v>535</v>
      </c>
      <c r="F4090" s="140">
        <v>2002</v>
      </c>
      <c r="G4090" s="140" t="s">
        <v>3377</v>
      </c>
      <c r="H4090" s="140">
        <v>2176869471321.6196</v>
      </c>
      <c r="I4090" s="140">
        <v>613452411571.64453</v>
      </c>
      <c r="J4090" s="140">
        <v>419947550.47503346</v>
      </c>
      <c r="K4090" s="140">
        <v>419947550.47503346</v>
      </c>
      <c r="L4090" s="140">
        <v>15925796.191948103</v>
      </c>
      <c r="M4090" s="140">
        <v>51280440.160689719</v>
      </c>
      <c r="N4090" s="140">
        <v>32722505.360856943</v>
      </c>
      <c r="O4090" s="140">
        <v>14790922.820088007</v>
      </c>
      <c r="P4090" s="140">
        <v>10874940.090577483</v>
      </c>
      <c r="Q4090" s="140">
        <v>294352945.85087317</v>
      </c>
      <c r="R4090" s="140">
        <v>293082290.02344388</v>
      </c>
      <c r="S4090" s="140">
        <v>1270655.8274292711</v>
      </c>
      <c r="T4090" s="140">
        <v>0</v>
      </c>
      <c r="U4090" s="140">
        <v>0</v>
      </c>
      <c r="V4090" s="140">
        <v>0</v>
      </c>
      <c r="W4090" s="140">
        <v>0</v>
      </c>
      <c r="X4090" s="140">
        <v>0</v>
      </c>
      <c r="Y4090" s="140">
        <v>0</v>
      </c>
      <c r="Z4090" s="140">
        <v>1272807729235.0212</v>
      </c>
      <c r="AA4090" s="140">
        <v>795861956815.97559</v>
      </c>
      <c r="AB4090" s="140">
        <v>794595956531.04333</v>
      </c>
      <c r="AC4090" s="140">
        <v>1266000284.9322426</v>
      </c>
      <c r="AD4090" s="140">
        <v>476945772419.04565</v>
      </c>
      <c r="AE4090" s="140">
        <v>476187081192.99927</v>
      </c>
      <c r="AF4090" s="140">
        <v>758691226.04557621</v>
      </c>
      <c r="AG4090" s="140">
        <v>290189382964.47894</v>
      </c>
      <c r="AH4090" s="140">
        <v>4175950</v>
      </c>
      <c r="AI4090" s="44"/>
      <c r="AK4090" s="44"/>
      <c r="AL4090" s="4"/>
    </row>
    <row r="4091" spans="1:38" x14ac:dyDescent="0.35">
      <c r="A4091" s="140" t="s">
        <v>221</v>
      </c>
      <c r="B4091" s="140" t="s">
        <v>222</v>
      </c>
      <c r="C4091" s="140" t="s">
        <v>281</v>
      </c>
      <c r="D4091" s="140" t="s">
        <v>9</v>
      </c>
      <c r="E4091" s="140" t="s">
        <v>535</v>
      </c>
      <c r="F4091" s="140">
        <v>2003</v>
      </c>
      <c r="G4091" s="140" t="s">
        <v>3378</v>
      </c>
      <c r="H4091" s="140">
        <v>2359225618495.7036</v>
      </c>
      <c r="I4091" s="140">
        <v>629018094456.79028</v>
      </c>
      <c r="J4091" s="140">
        <v>335410984.1701566</v>
      </c>
      <c r="K4091" s="140">
        <v>335410984.1701566</v>
      </c>
      <c r="L4091" s="140">
        <v>16092053.971057074</v>
      </c>
      <c r="M4091" s="140">
        <v>55131823.351748891</v>
      </c>
      <c r="N4091" s="140">
        <v>34598485.559083916</v>
      </c>
      <c r="O4091" s="140">
        <v>13264348.605658859</v>
      </c>
      <c r="P4091" s="140">
        <v>10711148.916644586</v>
      </c>
      <c r="Q4091" s="140">
        <v>205613123.76596329</v>
      </c>
      <c r="R4091" s="140">
        <v>204297519.03810492</v>
      </c>
      <c r="S4091" s="140">
        <v>1315604.7278583723</v>
      </c>
      <c r="T4091" s="140">
        <v>0</v>
      </c>
      <c r="U4091" s="140">
        <v>0</v>
      </c>
      <c r="V4091" s="140">
        <v>0</v>
      </c>
      <c r="W4091" s="140">
        <v>0</v>
      </c>
      <c r="X4091" s="140">
        <v>0</v>
      </c>
      <c r="Y4091" s="140">
        <v>0</v>
      </c>
      <c r="Z4091" s="140">
        <v>1295291398015.2419</v>
      </c>
      <c r="AA4091" s="140">
        <v>807357163054.98828</v>
      </c>
      <c r="AB4091" s="140">
        <v>806228656131.12378</v>
      </c>
      <c r="AC4091" s="140">
        <v>1128506923.8649106</v>
      </c>
      <c r="AD4091" s="140">
        <v>487934234960.2536</v>
      </c>
      <c r="AE4091" s="140">
        <v>487252210711.58051</v>
      </c>
      <c r="AF4091" s="140">
        <v>682024248.67303681</v>
      </c>
      <c r="AG4091" s="140">
        <v>434580715039.5011</v>
      </c>
      <c r="AH4091" s="140">
        <v>4114826</v>
      </c>
      <c r="AI4091" s="44"/>
      <c r="AK4091" s="44"/>
      <c r="AL4091" s="4"/>
    </row>
    <row r="4092" spans="1:38" x14ac:dyDescent="0.35">
      <c r="A4092" s="140" t="s">
        <v>221</v>
      </c>
      <c r="B4092" s="140" t="s">
        <v>222</v>
      </c>
      <c r="C4092" s="140" t="s">
        <v>281</v>
      </c>
      <c r="D4092" s="140" t="s">
        <v>9</v>
      </c>
      <c r="E4092" s="140" t="s">
        <v>535</v>
      </c>
      <c r="F4092" s="140">
        <v>2004</v>
      </c>
      <c r="G4092" s="140" t="s">
        <v>3379</v>
      </c>
      <c r="H4092" s="140">
        <v>2418763369884.2158</v>
      </c>
      <c r="I4092" s="140">
        <v>648482235239.70093</v>
      </c>
      <c r="J4092" s="140">
        <v>369475849.31143856</v>
      </c>
      <c r="K4092" s="140">
        <v>369475849.31143856</v>
      </c>
      <c r="L4092" s="140">
        <v>18449211.892846525</v>
      </c>
      <c r="M4092" s="140">
        <v>55125611.405481845</v>
      </c>
      <c r="N4092" s="140">
        <v>36474441.252311885</v>
      </c>
      <c r="O4092" s="140">
        <v>50696236.945891961</v>
      </c>
      <c r="P4092" s="140">
        <v>10399223.379147213</v>
      </c>
      <c r="Q4092" s="140">
        <v>198331124.4357591</v>
      </c>
      <c r="R4092" s="140">
        <v>197062921.42474315</v>
      </c>
      <c r="S4092" s="140">
        <v>1268203.0110159463</v>
      </c>
      <c r="T4092" s="140">
        <v>0</v>
      </c>
      <c r="U4092" s="140">
        <v>0</v>
      </c>
      <c r="V4092" s="140">
        <v>0</v>
      </c>
      <c r="W4092" s="140">
        <v>0</v>
      </c>
      <c r="X4092" s="140">
        <v>0</v>
      </c>
      <c r="Y4092" s="140">
        <v>0</v>
      </c>
      <c r="Z4092" s="140">
        <v>1301140300593.7283</v>
      </c>
      <c r="AA4092" s="140">
        <v>809819773108.80493</v>
      </c>
      <c r="AB4092" s="140">
        <v>808700459630.66943</v>
      </c>
      <c r="AC4092" s="140">
        <v>1119313478.1360536</v>
      </c>
      <c r="AD4092" s="140">
        <v>491320527484.92346</v>
      </c>
      <c r="AE4092" s="140">
        <v>490641436029.31696</v>
      </c>
      <c r="AF4092" s="140">
        <v>679091455.60576892</v>
      </c>
      <c r="AG4092" s="140">
        <v>468771358201.47498</v>
      </c>
      <c r="AH4092" s="140">
        <v>4166664</v>
      </c>
      <c r="AI4092" s="44"/>
      <c r="AK4092" s="44"/>
      <c r="AL4092" s="4"/>
    </row>
    <row r="4093" spans="1:38" x14ac:dyDescent="0.35">
      <c r="A4093" s="140" t="s">
        <v>221</v>
      </c>
      <c r="B4093" s="140" t="s">
        <v>222</v>
      </c>
      <c r="C4093" s="140" t="s">
        <v>281</v>
      </c>
      <c r="D4093" s="140" t="s">
        <v>9</v>
      </c>
      <c r="E4093" s="140" t="s">
        <v>535</v>
      </c>
      <c r="F4093" s="140">
        <v>2005</v>
      </c>
      <c r="G4093" s="140" t="s">
        <v>3380</v>
      </c>
      <c r="H4093" s="140">
        <v>2562031007868.2129</v>
      </c>
      <c r="I4093" s="140">
        <v>667262909905.62378</v>
      </c>
      <c r="J4093" s="140">
        <v>368228516.69659382</v>
      </c>
      <c r="K4093" s="140">
        <v>368228516.69659382</v>
      </c>
      <c r="L4093" s="140">
        <v>18959775.045750957</v>
      </c>
      <c r="M4093" s="140">
        <v>55180595.720626578</v>
      </c>
      <c r="N4093" s="140">
        <v>38350421.450538859</v>
      </c>
      <c r="O4093" s="140">
        <v>46440906.830730557</v>
      </c>
      <c r="P4093" s="140">
        <v>10321238.493039832</v>
      </c>
      <c r="Q4093" s="140">
        <v>198975579.15590701</v>
      </c>
      <c r="R4093" s="140">
        <v>197523875.42979446</v>
      </c>
      <c r="S4093" s="140">
        <v>1451703.7261125483</v>
      </c>
      <c r="T4093" s="140">
        <v>0</v>
      </c>
      <c r="U4093" s="140">
        <v>0</v>
      </c>
      <c r="V4093" s="140">
        <v>0</v>
      </c>
      <c r="W4093" s="140">
        <v>0</v>
      </c>
      <c r="X4093" s="140">
        <v>0</v>
      </c>
      <c r="Y4093" s="140">
        <v>0</v>
      </c>
      <c r="Z4093" s="140">
        <v>1379962526931.3972</v>
      </c>
      <c r="AA4093" s="140">
        <v>859243681830.94153</v>
      </c>
      <c r="AB4093" s="140">
        <v>858069214000.22668</v>
      </c>
      <c r="AC4093" s="140">
        <v>1174467830.7140932</v>
      </c>
      <c r="AD4093" s="140">
        <v>520718845100.45569</v>
      </c>
      <c r="AE4093" s="140">
        <v>520007094120.67169</v>
      </c>
      <c r="AF4093" s="140">
        <v>711750979.7848047</v>
      </c>
      <c r="AG4093" s="140">
        <v>514437342514.49542</v>
      </c>
      <c r="AH4093" s="140">
        <v>4265762</v>
      </c>
      <c r="AI4093" s="44"/>
      <c r="AK4093" s="44"/>
      <c r="AL4093" s="4"/>
    </row>
    <row r="4094" spans="1:38" x14ac:dyDescent="0.35">
      <c r="A4094" s="140" t="s">
        <v>221</v>
      </c>
      <c r="B4094" s="140" t="s">
        <v>222</v>
      </c>
      <c r="C4094" s="140" t="s">
        <v>281</v>
      </c>
      <c r="D4094" s="140" t="s">
        <v>9</v>
      </c>
      <c r="E4094" s="140" t="s">
        <v>535</v>
      </c>
      <c r="F4094" s="140">
        <v>2006</v>
      </c>
      <c r="G4094" s="140" t="s">
        <v>3381</v>
      </c>
      <c r="H4094" s="140">
        <v>2800487589653.0005</v>
      </c>
      <c r="I4094" s="140">
        <v>690114319148.94031</v>
      </c>
      <c r="J4094" s="140">
        <v>362246121.26971501</v>
      </c>
      <c r="K4094" s="140">
        <v>362246121.26971501</v>
      </c>
      <c r="L4094" s="140">
        <v>19325863.92935821</v>
      </c>
      <c r="M4094" s="140">
        <v>55385589.759130515</v>
      </c>
      <c r="N4094" s="140">
        <v>40226401.648765832</v>
      </c>
      <c r="O4094" s="140">
        <v>61364572.764791146</v>
      </c>
      <c r="P4094" s="140">
        <v>10474591.777392553</v>
      </c>
      <c r="Q4094" s="140">
        <v>175469101.39027676</v>
      </c>
      <c r="R4094" s="140">
        <v>174000481.25637239</v>
      </c>
      <c r="S4094" s="140">
        <v>1468620.1339043714</v>
      </c>
      <c r="T4094" s="140">
        <v>0</v>
      </c>
      <c r="U4094" s="140">
        <v>0</v>
      </c>
      <c r="V4094" s="140">
        <v>0</v>
      </c>
      <c r="W4094" s="140">
        <v>0</v>
      </c>
      <c r="X4094" s="140">
        <v>0</v>
      </c>
      <c r="Y4094" s="140">
        <v>0</v>
      </c>
      <c r="Z4094" s="140">
        <v>1498894054902</v>
      </c>
      <c r="AA4094" s="140">
        <v>938661193788.07422</v>
      </c>
      <c r="AB4094" s="140">
        <v>937517163453.08154</v>
      </c>
      <c r="AC4094" s="140">
        <v>1144030334.9922371</v>
      </c>
      <c r="AD4094" s="140">
        <v>560232861113.9259</v>
      </c>
      <c r="AE4094" s="140">
        <v>559550055228.25061</v>
      </c>
      <c r="AF4094" s="140">
        <v>682805885.67565155</v>
      </c>
      <c r="AG4094" s="140">
        <v>611116969480.79089</v>
      </c>
      <c r="AH4094" s="140">
        <v>4401365</v>
      </c>
      <c r="AI4094" s="44"/>
      <c r="AK4094" s="44"/>
      <c r="AL4094" s="4"/>
    </row>
    <row r="4095" spans="1:38" x14ac:dyDescent="0.35">
      <c r="A4095" s="140" t="s">
        <v>221</v>
      </c>
      <c r="B4095" s="140" t="s">
        <v>222</v>
      </c>
      <c r="C4095" s="140" t="s">
        <v>281</v>
      </c>
      <c r="D4095" s="140" t="s">
        <v>9</v>
      </c>
      <c r="E4095" s="140" t="s">
        <v>535</v>
      </c>
      <c r="F4095" s="140">
        <v>2007</v>
      </c>
      <c r="G4095" s="140" t="s">
        <v>3382</v>
      </c>
      <c r="H4095" s="140">
        <v>2890274613803.6494</v>
      </c>
      <c r="I4095" s="140">
        <v>718677723504.05383</v>
      </c>
      <c r="J4095" s="140">
        <v>490169162.25682253</v>
      </c>
      <c r="K4095" s="140">
        <v>490169162.25682253</v>
      </c>
      <c r="L4095" s="140">
        <v>20440466.695264857</v>
      </c>
      <c r="M4095" s="140">
        <v>55013867.561363399</v>
      </c>
      <c r="N4095" s="140">
        <v>42102381.846992798</v>
      </c>
      <c r="O4095" s="140">
        <v>89728334.654132515</v>
      </c>
      <c r="P4095" s="140">
        <v>11754512.868895443</v>
      </c>
      <c r="Q4095" s="140">
        <v>271129598.63017344</v>
      </c>
      <c r="R4095" s="140">
        <v>269521156.75304741</v>
      </c>
      <c r="S4095" s="140">
        <v>1608441.8771260346</v>
      </c>
      <c r="T4095" s="140">
        <v>0</v>
      </c>
      <c r="U4095" s="140">
        <v>0</v>
      </c>
      <c r="V4095" s="140">
        <v>0</v>
      </c>
      <c r="W4095" s="140">
        <v>0</v>
      </c>
      <c r="X4095" s="140">
        <v>0</v>
      </c>
      <c r="Y4095" s="140">
        <v>0</v>
      </c>
      <c r="Z4095" s="140">
        <v>1618673417606.2439</v>
      </c>
      <c r="AA4095" s="140">
        <v>1020661585938.4001</v>
      </c>
      <c r="AB4095" s="140">
        <v>1019563385778.2249</v>
      </c>
      <c r="AC4095" s="140">
        <v>1098200160.1754272</v>
      </c>
      <c r="AD4095" s="140">
        <v>598011831667.84631</v>
      </c>
      <c r="AE4095" s="140">
        <v>597368389513.88037</v>
      </c>
      <c r="AF4095" s="140">
        <v>643442153.96391237</v>
      </c>
      <c r="AG4095" s="140">
        <v>552433303531.09473</v>
      </c>
      <c r="AH4095" s="140">
        <v>4588599</v>
      </c>
      <c r="AI4095" s="44"/>
      <c r="AK4095" s="44"/>
      <c r="AL4095" s="4"/>
    </row>
    <row r="4096" spans="1:38" x14ac:dyDescent="0.35">
      <c r="A4096" s="140" t="s">
        <v>221</v>
      </c>
      <c r="B4096" s="140" t="s">
        <v>222</v>
      </c>
      <c r="C4096" s="140" t="s">
        <v>281</v>
      </c>
      <c r="D4096" s="140" t="s">
        <v>9</v>
      </c>
      <c r="E4096" s="140" t="s">
        <v>535</v>
      </c>
      <c r="F4096" s="140">
        <v>2008</v>
      </c>
      <c r="G4096" s="140" t="s">
        <v>3383</v>
      </c>
      <c r="H4096" s="140">
        <v>2877582582622.2744</v>
      </c>
      <c r="I4096" s="140">
        <v>751617954585.33777</v>
      </c>
      <c r="J4096" s="140">
        <v>509609978.25806767</v>
      </c>
      <c r="K4096" s="140">
        <v>509609978.25806767</v>
      </c>
      <c r="L4096" s="140">
        <v>22791985.952205874</v>
      </c>
      <c r="M4096" s="140">
        <v>55170258.548525274</v>
      </c>
      <c r="N4096" s="140">
        <v>43978337.540220775</v>
      </c>
      <c r="O4096" s="140">
        <v>41084932.305196412</v>
      </c>
      <c r="P4096" s="140">
        <v>11876222.132137023</v>
      </c>
      <c r="Q4096" s="140">
        <v>334708241.7797823</v>
      </c>
      <c r="R4096" s="140">
        <v>333060875.00678229</v>
      </c>
      <c r="S4096" s="140">
        <v>1647366.773000001</v>
      </c>
      <c r="T4096" s="140">
        <v>0</v>
      </c>
      <c r="U4096" s="140">
        <v>0</v>
      </c>
      <c r="V4096" s="140">
        <v>0</v>
      </c>
      <c r="W4096" s="140">
        <v>0</v>
      </c>
      <c r="X4096" s="140">
        <v>0</v>
      </c>
      <c r="Y4096" s="140">
        <v>0</v>
      </c>
      <c r="Z4096" s="140">
        <v>1744259959885.4641</v>
      </c>
      <c r="AA4096" s="140">
        <v>1108329757873.8958</v>
      </c>
      <c r="AB4096" s="140">
        <v>1107242129480.3433</v>
      </c>
      <c r="AC4096" s="140">
        <v>1087628393.5530069</v>
      </c>
      <c r="AD4096" s="140">
        <v>635930202011.56836</v>
      </c>
      <c r="AE4096" s="140">
        <v>635306149703.02686</v>
      </c>
      <c r="AF4096" s="140">
        <v>624052308.5408057</v>
      </c>
      <c r="AG4096" s="140">
        <v>381195058173.21466</v>
      </c>
      <c r="AH4096" s="140">
        <v>4839396</v>
      </c>
      <c r="AI4096" s="44"/>
      <c r="AK4096" s="44"/>
      <c r="AL4096" s="4"/>
    </row>
    <row r="4097" spans="1:38" x14ac:dyDescent="0.35">
      <c r="A4097" s="140" t="s">
        <v>221</v>
      </c>
      <c r="B4097" s="140" t="s">
        <v>222</v>
      </c>
      <c r="C4097" s="140" t="s">
        <v>281</v>
      </c>
      <c r="D4097" s="140" t="s">
        <v>9</v>
      </c>
      <c r="E4097" s="140" t="s">
        <v>535</v>
      </c>
      <c r="F4097" s="140">
        <v>2009</v>
      </c>
      <c r="G4097" s="140" t="s">
        <v>3384</v>
      </c>
      <c r="H4097" s="140">
        <v>3111815886579.8423</v>
      </c>
      <c r="I4097" s="140">
        <v>785390474603.6405</v>
      </c>
      <c r="J4097" s="140">
        <v>526625658.18791473</v>
      </c>
      <c r="K4097" s="140">
        <v>526625658.18791473</v>
      </c>
      <c r="L4097" s="140">
        <v>24523159.544265259</v>
      </c>
      <c r="M4097" s="140">
        <v>55319854.165104322</v>
      </c>
      <c r="N4097" s="140">
        <v>45854317.738447748</v>
      </c>
      <c r="O4097" s="140">
        <v>32925665.948789153</v>
      </c>
      <c r="P4097" s="140">
        <v>12118631.7135715</v>
      </c>
      <c r="Q4097" s="140">
        <v>355884029.07773674</v>
      </c>
      <c r="R4097" s="140">
        <v>353051447.20299876</v>
      </c>
      <c r="S4097" s="140">
        <v>2832581.8747379491</v>
      </c>
      <c r="T4097" s="140">
        <v>0</v>
      </c>
      <c r="U4097" s="140">
        <v>0</v>
      </c>
      <c r="V4097" s="140">
        <v>0</v>
      </c>
      <c r="W4097" s="140">
        <v>0</v>
      </c>
      <c r="X4097" s="140">
        <v>0</v>
      </c>
      <c r="Y4097" s="140">
        <v>0</v>
      </c>
      <c r="Z4097" s="140">
        <v>1783212158641.3472</v>
      </c>
      <c r="AA4097" s="140">
        <v>1140778160264.3008</v>
      </c>
      <c r="AB4097" s="140">
        <v>1139703414373.2522</v>
      </c>
      <c r="AC4097" s="140">
        <v>1074745891.0476575</v>
      </c>
      <c r="AD4097" s="140">
        <v>642433998377.04858</v>
      </c>
      <c r="AE4097" s="140">
        <v>641828750727.61316</v>
      </c>
      <c r="AF4097" s="140">
        <v>605247649.43351829</v>
      </c>
      <c r="AG4097" s="140">
        <v>542686627676.66711</v>
      </c>
      <c r="AH4097" s="140">
        <v>4987573</v>
      </c>
      <c r="AI4097" s="44"/>
      <c r="AK4097" s="44"/>
      <c r="AL4097" s="4"/>
    </row>
    <row r="4098" spans="1:38" x14ac:dyDescent="0.35">
      <c r="A4098" s="140" t="s">
        <v>221</v>
      </c>
      <c r="B4098" s="140" t="s">
        <v>222</v>
      </c>
      <c r="C4098" s="140" t="s">
        <v>281</v>
      </c>
      <c r="D4098" s="140" t="s">
        <v>9</v>
      </c>
      <c r="E4098" s="140" t="s">
        <v>535</v>
      </c>
      <c r="F4098" s="140">
        <v>2010</v>
      </c>
      <c r="G4098" s="140" t="s">
        <v>3385</v>
      </c>
      <c r="H4098" s="140">
        <v>3300075616439.9497</v>
      </c>
      <c r="I4098" s="140">
        <v>823247037097.16248</v>
      </c>
      <c r="J4098" s="140">
        <v>403954756.17297018</v>
      </c>
      <c r="K4098" s="140">
        <v>403954756.17297018</v>
      </c>
      <c r="L4098" s="140">
        <v>27539760.406300861</v>
      </c>
      <c r="M4098" s="140">
        <v>55425857.431596242</v>
      </c>
      <c r="N4098" s="140">
        <v>47730297.936674714</v>
      </c>
      <c r="O4098" s="140">
        <v>20348924.550640278</v>
      </c>
      <c r="P4098" s="140">
        <v>12574716.093907004</v>
      </c>
      <c r="Q4098" s="140">
        <v>240335199.75385106</v>
      </c>
      <c r="R4098" s="140">
        <v>237438115.66439191</v>
      </c>
      <c r="S4098" s="140">
        <v>2897084.0894591515</v>
      </c>
      <c r="T4098" s="140">
        <v>0</v>
      </c>
      <c r="U4098" s="140">
        <v>0</v>
      </c>
      <c r="V4098" s="140">
        <v>0</v>
      </c>
      <c r="W4098" s="140">
        <v>0</v>
      </c>
      <c r="X4098" s="140">
        <v>0</v>
      </c>
      <c r="Y4098" s="140">
        <v>0</v>
      </c>
      <c r="Z4098" s="140">
        <v>1942161157767.7712</v>
      </c>
      <c r="AA4098" s="140">
        <v>1248596379848.7668</v>
      </c>
      <c r="AB4098" s="140">
        <v>1247491413860.3499</v>
      </c>
      <c r="AC4098" s="140">
        <v>1104965988.4165697</v>
      </c>
      <c r="AD4098" s="140">
        <v>693564777919.00403</v>
      </c>
      <c r="AE4098" s="140">
        <v>692950996313.729</v>
      </c>
      <c r="AF4098" s="140">
        <v>613781605.27506363</v>
      </c>
      <c r="AG4098" s="140">
        <v>534263466818.84332</v>
      </c>
      <c r="AH4098" s="140">
        <v>5076732</v>
      </c>
      <c r="AI4098" s="44"/>
      <c r="AK4098" s="44"/>
      <c r="AL4098" s="4"/>
    </row>
    <row r="4099" spans="1:38" x14ac:dyDescent="0.35">
      <c r="A4099" s="140" t="s">
        <v>221</v>
      </c>
      <c r="B4099" s="140" t="s">
        <v>222</v>
      </c>
      <c r="C4099" s="140" t="s">
        <v>281</v>
      </c>
      <c r="D4099" s="140" t="s">
        <v>9</v>
      </c>
      <c r="E4099" s="140" t="s">
        <v>535</v>
      </c>
      <c r="F4099" s="140">
        <v>2011</v>
      </c>
      <c r="G4099" s="140" t="s">
        <v>3386</v>
      </c>
      <c r="H4099" s="140">
        <v>3390765035970.543</v>
      </c>
      <c r="I4099" s="140">
        <v>861898587399.16211</v>
      </c>
      <c r="J4099" s="140">
        <v>398781335.87156105</v>
      </c>
      <c r="K4099" s="140">
        <v>398781335.87156105</v>
      </c>
      <c r="L4099" s="140">
        <v>31392435.44198028</v>
      </c>
      <c r="M4099" s="140">
        <v>55440631.660667576</v>
      </c>
      <c r="N4099" s="140">
        <v>48306361.453099765</v>
      </c>
      <c r="O4099" s="140">
        <v>24302846.477979898</v>
      </c>
      <c r="P4099" s="140">
        <v>13248076.480440004</v>
      </c>
      <c r="Q4099" s="140">
        <v>226090984.35739347</v>
      </c>
      <c r="R4099" s="140">
        <v>223164582.36217606</v>
      </c>
      <c r="S4099" s="140">
        <v>2926401.9952173992</v>
      </c>
      <c r="T4099" s="140">
        <v>0</v>
      </c>
      <c r="U4099" s="140">
        <v>0</v>
      </c>
      <c r="V4099" s="140">
        <v>0</v>
      </c>
      <c r="W4099" s="140">
        <v>0</v>
      </c>
      <c r="X4099" s="140">
        <v>0</v>
      </c>
      <c r="Y4099" s="140">
        <v>0</v>
      </c>
      <c r="Z4099" s="140">
        <v>2054450195293.0989</v>
      </c>
      <c r="AA4099" s="140">
        <v>1324451825541.3643</v>
      </c>
      <c r="AB4099" s="140">
        <v>1323279730023.4377</v>
      </c>
      <c r="AC4099" s="140">
        <v>1172095517.9260793</v>
      </c>
      <c r="AD4099" s="140">
        <v>729998369751.73474</v>
      </c>
      <c r="AE4099" s="140">
        <v>729352345637.62354</v>
      </c>
      <c r="AF4099" s="140">
        <v>646024114.1119653</v>
      </c>
      <c r="AG4099" s="140">
        <v>474017471942.41064</v>
      </c>
      <c r="AH4099" s="140">
        <v>5183688</v>
      </c>
      <c r="AI4099" s="44"/>
      <c r="AK4099" s="44"/>
      <c r="AL4099" s="4"/>
    </row>
    <row r="4100" spans="1:38" x14ac:dyDescent="0.35">
      <c r="A4100" s="140" t="s">
        <v>221</v>
      </c>
      <c r="B4100" s="140" t="s">
        <v>222</v>
      </c>
      <c r="C4100" s="140" t="s">
        <v>281</v>
      </c>
      <c r="D4100" s="140" t="s">
        <v>9</v>
      </c>
      <c r="E4100" s="140" t="s">
        <v>535</v>
      </c>
      <c r="F4100" s="140">
        <v>2012</v>
      </c>
      <c r="G4100" s="140" t="s">
        <v>3387</v>
      </c>
      <c r="H4100" s="140">
        <v>3519702062463.519</v>
      </c>
      <c r="I4100" s="140">
        <v>904903854491.83594</v>
      </c>
      <c r="J4100" s="140">
        <v>388103883.30853826</v>
      </c>
      <c r="K4100" s="140">
        <v>388103883.30853826</v>
      </c>
      <c r="L4100" s="140">
        <v>32687906.186183769</v>
      </c>
      <c r="M4100" s="140">
        <v>55496071.458413333</v>
      </c>
      <c r="N4100" s="140">
        <v>48882424.969524816</v>
      </c>
      <c r="O4100" s="140">
        <v>28451210.489633009</v>
      </c>
      <c r="P4100" s="140">
        <v>13944834.353882821</v>
      </c>
      <c r="Q4100" s="140">
        <v>208641435.8509005</v>
      </c>
      <c r="R4100" s="140">
        <v>205811233.19797409</v>
      </c>
      <c r="S4100" s="140">
        <v>2830202.6529264273</v>
      </c>
      <c r="T4100" s="140">
        <v>0</v>
      </c>
      <c r="U4100" s="140">
        <v>0</v>
      </c>
      <c r="V4100" s="140">
        <v>0</v>
      </c>
      <c r="W4100" s="140">
        <v>0</v>
      </c>
      <c r="X4100" s="140">
        <v>0</v>
      </c>
      <c r="Y4100" s="140">
        <v>0</v>
      </c>
      <c r="Z4100" s="140">
        <v>2137477637914.7419</v>
      </c>
      <c r="AA4100" s="140">
        <v>1380302191729.9307</v>
      </c>
      <c r="AB4100" s="140">
        <v>1379080670508.0078</v>
      </c>
      <c r="AC4100" s="140">
        <v>1221521221.9205492</v>
      </c>
      <c r="AD4100" s="140">
        <v>757175446184.81396</v>
      </c>
      <c r="AE4100" s="140">
        <v>756505371268.05029</v>
      </c>
      <c r="AF4100" s="140">
        <v>670074916.76348984</v>
      </c>
      <c r="AG4100" s="140">
        <v>476932466173.63245</v>
      </c>
      <c r="AH4100" s="140">
        <v>5312437</v>
      </c>
      <c r="AI4100" s="44"/>
      <c r="AK4100" s="44"/>
      <c r="AL4100" s="4"/>
    </row>
    <row r="4101" spans="1:38" x14ac:dyDescent="0.35">
      <c r="A4101" s="140" t="s">
        <v>221</v>
      </c>
      <c r="B4101" s="140" t="s">
        <v>222</v>
      </c>
      <c r="C4101" s="140" t="s">
        <v>281</v>
      </c>
      <c r="D4101" s="140" t="s">
        <v>9</v>
      </c>
      <c r="E4101" s="140" t="s">
        <v>535</v>
      </c>
      <c r="F4101" s="140">
        <v>2013</v>
      </c>
      <c r="G4101" s="140" t="s">
        <v>3388</v>
      </c>
      <c r="H4101" s="140">
        <v>3744353175262.4189</v>
      </c>
      <c r="I4101" s="140">
        <v>949819918940.07092</v>
      </c>
      <c r="J4101" s="140">
        <v>402115062.71483743</v>
      </c>
      <c r="K4101" s="140">
        <v>402115062.71483743</v>
      </c>
      <c r="L4101" s="140">
        <v>30706270.370680593</v>
      </c>
      <c r="M4101" s="140">
        <v>55599725.970962107</v>
      </c>
      <c r="N4101" s="140">
        <v>49458512.990948863</v>
      </c>
      <c r="O4101" s="140">
        <v>29088194.963314068</v>
      </c>
      <c r="P4101" s="140">
        <v>14271584.61623195</v>
      </c>
      <c r="Q4101" s="140">
        <v>222990773.80269986</v>
      </c>
      <c r="R4101" s="140">
        <v>220173227.41044697</v>
      </c>
      <c r="S4101" s="140">
        <v>2817546.3922528885</v>
      </c>
      <c r="T4101" s="140">
        <v>0</v>
      </c>
      <c r="U4101" s="140">
        <v>0</v>
      </c>
      <c r="V4101" s="140">
        <v>0</v>
      </c>
      <c r="W4101" s="140">
        <v>0</v>
      </c>
      <c r="X4101" s="140">
        <v>0</v>
      </c>
      <c r="Y4101" s="140">
        <v>0</v>
      </c>
      <c r="Z4101" s="140">
        <v>2232418320107.9766</v>
      </c>
      <c r="AA4101" s="140">
        <v>1442504495171.4412</v>
      </c>
      <c r="AB4101" s="140">
        <v>1441227926993.7466</v>
      </c>
      <c r="AC4101" s="140">
        <v>1276568177.6969025</v>
      </c>
      <c r="AD4101" s="140">
        <v>789913824936.5354</v>
      </c>
      <c r="AE4101" s="140">
        <v>789214777650.78198</v>
      </c>
      <c r="AF4101" s="140">
        <v>699047285.75350249</v>
      </c>
      <c r="AG4101" s="140">
        <v>561712821151.65649</v>
      </c>
      <c r="AH4101" s="140">
        <v>5399162</v>
      </c>
      <c r="AI4101" s="44"/>
      <c r="AK4101" s="44"/>
      <c r="AL4101" s="4"/>
    </row>
    <row r="4102" spans="1:38" x14ac:dyDescent="0.35">
      <c r="A4102" s="140" t="s">
        <v>221</v>
      </c>
      <c r="B4102" s="140" t="s">
        <v>222</v>
      </c>
      <c r="C4102" s="140" t="s">
        <v>281</v>
      </c>
      <c r="D4102" s="140" t="s">
        <v>9</v>
      </c>
      <c r="E4102" s="140" t="s">
        <v>535</v>
      </c>
      <c r="F4102" s="140">
        <v>2014</v>
      </c>
      <c r="G4102" s="140" t="s">
        <v>3389</v>
      </c>
      <c r="H4102" s="140">
        <v>3887584994394.3628</v>
      </c>
      <c r="I4102" s="140">
        <v>991673518342.76929</v>
      </c>
      <c r="J4102" s="140">
        <v>388589115.12366194</v>
      </c>
      <c r="K4102" s="140">
        <v>388589115.12366194</v>
      </c>
      <c r="L4102" s="140">
        <v>31883195.850391652</v>
      </c>
      <c r="M4102" s="140">
        <v>55955512.171353728</v>
      </c>
      <c r="N4102" s="140">
        <v>50034576.507373914</v>
      </c>
      <c r="O4102" s="140">
        <v>32936806.911825292</v>
      </c>
      <c r="P4102" s="140">
        <v>14821220.588816181</v>
      </c>
      <c r="Q4102" s="140">
        <v>202957803.09390116</v>
      </c>
      <c r="R4102" s="140">
        <v>201322754.16996187</v>
      </c>
      <c r="S4102" s="140">
        <v>1635048.9239393</v>
      </c>
      <c r="T4102" s="140">
        <v>0</v>
      </c>
      <c r="U4102" s="140">
        <v>0</v>
      </c>
      <c r="V4102" s="140">
        <v>0</v>
      </c>
      <c r="W4102" s="140">
        <v>0</v>
      </c>
      <c r="X4102" s="140">
        <v>0</v>
      </c>
      <c r="Y4102" s="140">
        <v>0</v>
      </c>
      <c r="Z4102" s="140">
        <v>2318598871762.5845</v>
      </c>
      <c r="AA4102" s="140">
        <v>1499309859433.4846</v>
      </c>
      <c r="AB4102" s="140">
        <v>1497983020410.4768</v>
      </c>
      <c r="AC4102" s="140">
        <v>1326839023.0094411</v>
      </c>
      <c r="AD4102" s="140">
        <v>819289012329.09985</v>
      </c>
      <c r="AE4102" s="140">
        <v>818563968986.0968</v>
      </c>
      <c r="AF4102" s="140">
        <v>725043343.00305843</v>
      </c>
      <c r="AG4102" s="140">
        <v>576924015173.88574</v>
      </c>
      <c r="AH4102" s="140">
        <v>5469724</v>
      </c>
      <c r="AI4102" s="44"/>
      <c r="AK4102" s="44"/>
      <c r="AL4102" s="4"/>
    </row>
    <row r="4103" spans="1:38" x14ac:dyDescent="0.35">
      <c r="A4103" s="140" t="s">
        <v>221</v>
      </c>
      <c r="B4103" s="140" t="s">
        <v>222</v>
      </c>
      <c r="C4103" s="140" t="s">
        <v>281</v>
      </c>
      <c r="D4103" s="140" t="s">
        <v>9</v>
      </c>
      <c r="E4103" s="140" t="s">
        <v>535</v>
      </c>
      <c r="F4103" s="140">
        <v>2015</v>
      </c>
      <c r="G4103" s="140" t="s">
        <v>3390</v>
      </c>
      <c r="H4103" s="140">
        <v>4094570064138.9297</v>
      </c>
      <c r="I4103" s="140">
        <v>1032926231529.0068</v>
      </c>
      <c r="J4103" s="140">
        <v>374403969.39975613</v>
      </c>
      <c r="K4103" s="140">
        <v>374403969.39975613</v>
      </c>
      <c r="L4103" s="140">
        <v>32197936.121237088</v>
      </c>
      <c r="M4103" s="140">
        <v>55966298.018898152</v>
      </c>
      <c r="N4103" s="140">
        <v>50610640.023798957</v>
      </c>
      <c r="O4103" s="140">
        <v>10920674.007256411</v>
      </c>
      <c r="P4103" s="140">
        <v>15183149.11486944</v>
      </c>
      <c r="Q4103" s="140">
        <v>209525272.11369616</v>
      </c>
      <c r="R4103" s="140">
        <v>207919345.71680513</v>
      </c>
      <c r="S4103" s="140">
        <v>1605926.396891041</v>
      </c>
      <c r="T4103" s="140">
        <v>0</v>
      </c>
      <c r="U4103" s="140">
        <v>0</v>
      </c>
      <c r="V4103" s="140">
        <v>0</v>
      </c>
      <c r="W4103" s="140">
        <v>0</v>
      </c>
      <c r="X4103" s="140">
        <v>0</v>
      </c>
      <c r="Y4103" s="140">
        <v>0</v>
      </c>
      <c r="Z4103" s="140">
        <v>2370146003579.2393</v>
      </c>
      <c r="AA4103" s="140">
        <v>1534137240604.6531</v>
      </c>
      <c r="AB4103" s="140">
        <v>1532779580515.4609</v>
      </c>
      <c r="AC4103" s="140">
        <v>1357660089.1929002</v>
      </c>
      <c r="AD4103" s="140">
        <v>836008762974.5863</v>
      </c>
      <c r="AE4103" s="140">
        <v>835268923212.10168</v>
      </c>
      <c r="AF4103" s="140">
        <v>739839762.48356462</v>
      </c>
      <c r="AG4103" s="140">
        <v>691123425061.28418</v>
      </c>
      <c r="AH4103" s="140">
        <v>5535002</v>
      </c>
      <c r="AI4103" s="44"/>
      <c r="AK4103" s="44"/>
      <c r="AL4103" s="4"/>
    </row>
    <row r="4104" spans="1:38" x14ac:dyDescent="0.35">
      <c r="A4104" s="140" t="s">
        <v>221</v>
      </c>
      <c r="B4104" s="140" t="s">
        <v>222</v>
      </c>
      <c r="C4104" s="140" t="s">
        <v>281</v>
      </c>
      <c r="D4104" s="140" t="s">
        <v>9</v>
      </c>
      <c r="E4104" s="140" t="s">
        <v>535</v>
      </c>
      <c r="F4104" s="140">
        <v>2016</v>
      </c>
      <c r="G4104" s="140" t="s">
        <v>3391</v>
      </c>
      <c r="H4104" s="140">
        <v>4289879155452.8477</v>
      </c>
      <c r="I4104" s="140">
        <v>1070086607099.4498</v>
      </c>
      <c r="J4104" s="140">
        <v>596385091.7916528</v>
      </c>
      <c r="K4104" s="140">
        <v>596385091.7916528</v>
      </c>
      <c r="L4104" s="140">
        <v>32184337.80015637</v>
      </c>
      <c r="M4104" s="140">
        <v>56047266.842362829</v>
      </c>
      <c r="N4104" s="140">
        <v>51186703.540224008</v>
      </c>
      <c r="O4104" s="140">
        <v>10887358.397602808</v>
      </c>
      <c r="P4104" s="140">
        <v>15003720.634779342</v>
      </c>
      <c r="Q4104" s="140">
        <v>431075704.57652754</v>
      </c>
      <c r="R4104" s="140">
        <v>429446412.88675398</v>
      </c>
      <c r="S4104" s="140">
        <v>1629291.6897735598</v>
      </c>
      <c r="T4104" s="140">
        <v>0</v>
      </c>
      <c r="U4104" s="140">
        <v>0</v>
      </c>
      <c r="V4104" s="140">
        <v>0</v>
      </c>
      <c r="W4104" s="140">
        <v>0</v>
      </c>
      <c r="X4104" s="140">
        <v>0</v>
      </c>
      <c r="Y4104" s="140">
        <v>0</v>
      </c>
      <c r="Z4104" s="140">
        <v>2427747517619.1279</v>
      </c>
      <c r="AA4104" s="140">
        <v>1573701964410.2283</v>
      </c>
      <c r="AB4104" s="140">
        <v>1572309290865.2449</v>
      </c>
      <c r="AC4104" s="140">
        <v>1392673544.9835796</v>
      </c>
      <c r="AD4104" s="140">
        <v>854045553208.90002</v>
      </c>
      <c r="AE4104" s="140">
        <v>853289751491.00146</v>
      </c>
      <c r="AF4104" s="140">
        <v>755801717.9006567</v>
      </c>
      <c r="AG4104" s="140">
        <v>791448645642.47839</v>
      </c>
      <c r="AH4104" s="140">
        <v>5607283</v>
      </c>
      <c r="AI4104" s="44"/>
      <c r="AK4104" s="44"/>
      <c r="AL4104" s="4"/>
    </row>
    <row r="4105" spans="1:38" x14ac:dyDescent="0.35">
      <c r="A4105" s="140" t="s">
        <v>221</v>
      </c>
      <c r="B4105" s="140" t="s">
        <v>222</v>
      </c>
      <c r="C4105" s="140" t="s">
        <v>281</v>
      </c>
      <c r="D4105" s="140" t="s">
        <v>9</v>
      </c>
      <c r="E4105" s="140" t="s">
        <v>535</v>
      </c>
      <c r="F4105" s="140">
        <v>2017</v>
      </c>
      <c r="G4105" s="140" t="s">
        <v>3392</v>
      </c>
      <c r="H4105" s="140">
        <v>4509253840240.2617</v>
      </c>
      <c r="I4105" s="140">
        <v>1103503446953.0203</v>
      </c>
      <c r="J4105" s="140">
        <v>1846813775.2425318</v>
      </c>
      <c r="K4105" s="140">
        <v>1846813775.2425318</v>
      </c>
      <c r="L4105" s="140">
        <v>34473547.396174565</v>
      </c>
      <c r="M4105" s="140">
        <v>56037828.575695902</v>
      </c>
      <c r="N4105" s="140">
        <v>51762767.056649059</v>
      </c>
      <c r="O4105" s="140">
        <v>9793328.8665633388</v>
      </c>
      <c r="P4105" s="140">
        <v>14618668.16990371</v>
      </c>
      <c r="Q4105" s="140">
        <v>1680127635.1775451</v>
      </c>
      <c r="R4105" s="140">
        <v>1678549945.7801349</v>
      </c>
      <c r="S4105" s="140">
        <v>1577689.3974101245</v>
      </c>
      <c r="T4105" s="140">
        <v>0</v>
      </c>
      <c r="U4105" s="140">
        <v>0</v>
      </c>
      <c r="V4105" s="140">
        <v>0</v>
      </c>
      <c r="W4105" s="140">
        <v>0</v>
      </c>
      <c r="X4105" s="140">
        <v>0</v>
      </c>
      <c r="Y4105" s="140">
        <v>0</v>
      </c>
      <c r="Z4105" s="140">
        <v>2520930405046.248</v>
      </c>
      <c r="AA4105" s="140">
        <v>1636643081437.2795</v>
      </c>
      <c r="AB4105" s="140">
        <v>1635194707111.2366</v>
      </c>
      <c r="AC4105" s="140">
        <v>1448374326.0448642</v>
      </c>
      <c r="AD4105" s="140">
        <v>884287323608.96863</v>
      </c>
      <c r="AE4105" s="140">
        <v>883504758936.8728</v>
      </c>
      <c r="AF4105" s="140">
        <v>782564672.09537482</v>
      </c>
      <c r="AG4105" s="140">
        <v>882973174465.75146</v>
      </c>
      <c r="AH4105" s="140">
        <v>5612253</v>
      </c>
      <c r="AI4105" s="44"/>
      <c r="AK4105" s="44"/>
      <c r="AL4105" s="4"/>
    </row>
    <row r="4106" spans="1:38" x14ac:dyDescent="0.35">
      <c r="A4106" s="140" t="s">
        <v>221</v>
      </c>
      <c r="B4106" s="140" t="s">
        <v>222</v>
      </c>
      <c r="C4106" s="140" t="s">
        <v>281</v>
      </c>
      <c r="D4106" s="140" t="s">
        <v>9</v>
      </c>
      <c r="E4106" s="140" t="s">
        <v>535</v>
      </c>
      <c r="F4106" s="140">
        <v>2018</v>
      </c>
      <c r="G4106" s="140" t="s">
        <v>3393</v>
      </c>
      <c r="H4106" s="140">
        <v>4611567435892.3203</v>
      </c>
      <c r="I4106" s="140">
        <v>1160451987203.9102</v>
      </c>
      <c r="J4106" s="140">
        <v>350875257.39057404</v>
      </c>
      <c r="K4106" s="140">
        <v>350875257.39057404</v>
      </c>
      <c r="L4106" s="140">
        <v>32749359.414398365</v>
      </c>
      <c r="M4106" s="140">
        <v>56103095.321212426</v>
      </c>
      <c r="N4106" s="140">
        <v>52338855.078073107</v>
      </c>
      <c r="O4106" s="140">
        <v>11566715.445103206</v>
      </c>
      <c r="P4106" s="140">
        <v>14421346.506165763</v>
      </c>
      <c r="Q4106" s="140">
        <v>183695885.62562117</v>
      </c>
      <c r="R4106" s="140">
        <v>182182872.41466498</v>
      </c>
      <c r="S4106" s="140">
        <v>1513013.2109561795</v>
      </c>
      <c r="T4106" s="140">
        <v>0</v>
      </c>
      <c r="U4106" s="140">
        <v>0</v>
      </c>
      <c r="V4106" s="140">
        <v>0</v>
      </c>
      <c r="W4106" s="140">
        <v>0</v>
      </c>
      <c r="X4106" s="140">
        <v>0</v>
      </c>
      <c r="Y4106" s="140">
        <v>0</v>
      </c>
      <c r="Z4106" s="140">
        <v>2619143633431.0186</v>
      </c>
      <c r="AA4106" s="140">
        <v>1702688000005.6267</v>
      </c>
      <c r="AB4106" s="140">
        <v>1701181178138.0837</v>
      </c>
      <c r="AC4106" s="140">
        <v>1506821867.5430877</v>
      </c>
      <c r="AD4106" s="140">
        <v>916455633425.39185</v>
      </c>
      <c r="AE4106" s="140">
        <v>915644600876.22656</v>
      </c>
      <c r="AF4106" s="140">
        <v>811032549.1657033</v>
      </c>
      <c r="AG4106" s="140">
        <v>831620940000</v>
      </c>
      <c r="AH4106" s="140">
        <v>5638676</v>
      </c>
      <c r="AI4106" s="44"/>
      <c r="AK4106" s="44"/>
      <c r="AL4106" s="4"/>
    </row>
    <row r="4107" spans="1:38" x14ac:dyDescent="0.35">
      <c r="A4107" s="140" t="s">
        <v>227</v>
      </c>
      <c r="B4107" s="140" t="s">
        <v>228</v>
      </c>
      <c r="C4107" s="140" t="s">
        <v>16</v>
      </c>
      <c r="D4107" s="140" t="s">
        <v>9</v>
      </c>
      <c r="E4107" s="140" t="s">
        <v>535</v>
      </c>
      <c r="F4107" s="140">
        <v>1995</v>
      </c>
      <c r="G4107" s="140" t="s">
        <v>3394</v>
      </c>
      <c r="H4107" s="140">
        <v>13857927318.878109</v>
      </c>
      <c r="I4107" s="140">
        <v>1766413553.0570459</v>
      </c>
      <c r="J4107" s="140">
        <v>5318861147.3374691</v>
      </c>
      <c r="K4107" s="140">
        <v>5316931418.470149</v>
      </c>
      <c r="L4107" s="140">
        <v>1197124325.5654149</v>
      </c>
      <c r="M4107" s="140">
        <v>2564873136.9188323</v>
      </c>
      <c r="N4107" s="140">
        <v>76035164.603320092</v>
      </c>
      <c r="O4107" s="140">
        <v>0</v>
      </c>
      <c r="P4107" s="140">
        <v>173893179.31900829</v>
      </c>
      <c r="Q4107" s="140">
        <v>1305005612.0635743</v>
      </c>
      <c r="R4107" s="140">
        <v>1243897190.6768935</v>
      </c>
      <c r="S4107" s="140">
        <v>61108421.386680909</v>
      </c>
      <c r="T4107" s="140">
        <v>1929728.8673195841</v>
      </c>
      <c r="U4107" s="140">
        <v>0</v>
      </c>
      <c r="V4107" s="140">
        <v>0</v>
      </c>
      <c r="W4107" s="140">
        <v>0</v>
      </c>
      <c r="X4107" s="140">
        <v>0</v>
      </c>
      <c r="Y4107" s="140">
        <v>1929728.8673195841</v>
      </c>
      <c r="Z4107" s="140">
        <v>7161943960.3430462</v>
      </c>
      <c r="AA4107" s="140">
        <v>3718507964.5853171</v>
      </c>
      <c r="AB4107" s="140">
        <v>2380742790.3758397</v>
      </c>
      <c r="AC4107" s="140">
        <v>1337765174.2094774</v>
      </c>
      <c r="AD4107" s="140">
        <v>3443435995.7577295</v>
      </c>
      <c r="AE4107" s="140">
        <v>2204630324.6079183</v>
      </c>
      <c r="AF4107" s="140">
        <v>1238805671.149811</v>
      </c>
      <c r="AG4107" s="140">
        <v>-389291341.85945219</v>
      </c>
      <c r="AH4107" s="140">
        <v>359281</v>
      </c>
      <c r="AI4107" s="44"/>
      <c r="AK4107" s="44"/>
      <c r="AL4107" s="4"/>
    </row>
    <row r="4108" spans="1:38" x14ac:dyDescent="0.35">
      <c r="A4108" s="140" t="s">
        <v>227</v>
      </c>
      <c r="B4108" s="140" t="s">
        <v>228</v>
      </c>
      <c r="C4108" s="140" t="s">
        <v>16</v>
      </c>
      <c r="D4108" s="140" t="s">
        <v>9</v>
      </c>
      <c r="E4108" s="140" t="s">
        <v>535</v>
      </c>
      <c r="F4108" s="140">
        <v>1996</v>
      </c>
      <c r="G4108" s="140" t="s">
        <v>3395</v>
      </c>
      <c r="H4108" s="140">
        <v>14350770428.591106</v>
      </c>
      <c r="I4108" s="140">
        <v>1760300609.027591</v>
      </c>
      <c r="J4108" s="140">
        <v>5533290813.9418097</v>
      </c>
      <c r="K4108" s="140">
        <v>5531703310.7109957</v>
      </c>
      <c r="L4108" s="140">
        <v>1417585463.2591956</v>
      </c>
      <c r="M4108" s="140">
        <v>2545233056.3574204</v>
      </c>
      <c r="N4108" s="140">
        <v>75249068.740490451</v>
      </c>
      <c r="O4108" s="140">
        <v>0</v>
      </c>
      <c r="P4108" s="140">
        <v>185634404.18489864</v>
      </c>
      <c r="Q4108" s="140">
        <v>1308001318.1689897</v>
      </c>
      <c r="R4108" s="140">
        <v>1252733244.9925888</v>
      </c>
      <c r="S4108" s="140">
        <v>55268073.17640084</v>
      </c>
      <c r="T4108" s="140">
        <v>1587503.2308141128</v>
      </c>
      <c r="U4108" s="140">
        <v>0</v>
      </c>
      <c r="V4108" s="140">
        <v>0</v>
      </c>
      <c r="W4108" s="140">
        <v>0</v>
      </c>
      <c r="X4108" s="140">
        <v>0</v>
      </c>
      <c r="Y4108" s="140">
        <v>1587503.2308141128</v>
      </c>
      <c r="Z4108" s="140">
        <v>7352799008.2462244</v>
      </c>
      <c r="AA4108" s="140">
        <v>3822181718.0540347</v>
      </c>
      <c r="AB4108" s="140">
        <v>2435485235.5241499</v>
      </c>
      <c r="AC4108" s="140">
        <v>1386696482.5298762</v>
      </c>
      <c r="AD4108" s="140">
        <v>3530617290.1921902</v>
      </c>
      <c r="AE4108" s="140">
        <v>2249701065.2144556</v>
      </c>
      <c r="AF4108" s="140">
        <v>1280916224.9777343</v>
      </c>
      <c r="AG4108" s="140">
        <v>-295620002.62451762</v>
      </c>
      <c r="AH4108" s="140">
        <v>369523</v>
      </c>
      <c r="AI4108" s="44"/>
      <c r="AK4108" s="44"/>
      <c r="AL4108" s="4"/>
    </row>
    <row r="4109" spans="1:38" x14ac:dyDescent="0.35">
      <c r="A4109" s="140" t="s">
        <v>227</v>
      </c>
      <c r="B4109" s="140" t="s">
        <v>228</v>
      </c>
      <c r="C4109" s="140" t="s">
        <v>16</v>
      </c>
      <c r="D4109" s="140" t="s">
        <v>9</v>
      </c>
      <c r="E4109" s="140" t="s">
        <v>535</v>
      </c>
      <c r="F4109" s="140">
        <v>1997</v>
      </c>
      <c r="G4109" s="140" t="s">
        <v>3396</v>
      </c>
      <c r="H4109" s="140">
        <v>13996391342.107977</v>
      </c>
      <c r="I4109" s="140">
        <v>1708696738.9995573</v>
      </c>
      <c r="J4109" s="140">
        <v>5542683308.8021717</v>
      </c>
      <c r="K4109" s="140">
        <v>5541535499.1288519</v>
      </c>
      <c r="L4109" s="140">
        <v>1382319195.0923772</v>
      </c>
      <c r="M4109" s="140">
        <v>2620501557.2748871</v>
      </c>
      <c r="N4109" s="140">
        <v>74462972.877660811</v>
      </c>
      <c r="O4109" s="140">
        <v>0</v>
      </c>
      <c r="P4109" s="140">
        <v>194631561.49278972</v>
      </c>
      <c r="Q4109" s="140">
        <v>1269620212.3911381</v>
      </c>
      <c r="R4109" s="140">
        <v>1219353147.6065233</v>
      </c>
      <c r="S4109" s="140">
        <v>50267064.784614794</v>
      </c>
      <c r="T4109" s="140">
        <v>1147809.6733196143</v>
      </c>
      <c r="U4109" s="140">
        <v>0</v>
      </c>
      <c r="V4109" s="140">
        <v>0</v>
      </c>
      <c r="W4109" s="140">
        <v>0</v>
      </c>
      <c r="X4109" s="140">
        <v>0</v>
      </c>
      <c r="Y4109" s="140">
        <v>1147809.6733196143</v>
      </c>
      <c r="Z4109" s="140">
        <v>7075208465.7397594</v>
      </c>
      <c r="AA4109" s="140">
        <v>3682444730.4317927</v>
      </c>
      <c r="AB4109" s="140">
        <v>2399642034.7362857</v>
      </c>
      <c r="AC4109" s="140">
        <v>1282802695.6955068</v>
      </c>
      <c r="AD4109" s="140">
        <v>3392763735.3079677</v>
      </c>
      <c r="AE4109" s="140">
        <v>2210873229.3775039</v>
      </c>
      <c r="AF4109" s="140">
        <v>1181890505.9304638</v>
      </c>
      <c r="AG4109" s="140">
        <v>-330197171.43351179</v>
      </c>
      <c r="AH4109" s="140">
        <v>379999</v>
      </c>
      <c r="AI4109" s="44"/>
      <c r="AK4109" s="44"/>
      <c r="AL4109" s="4"/>
    </row>
    <row r="4110" spans="1:38" x14ac:dyDescent="0.35">
      <c r="A4110" s="140" t="s">
        <v>227</v>
      </c>
      <c r="B4110" s="140" t="s">
        <v>228</v>
      </c>
      <c r="C4110" s="140" t="s">
        <v>16</v>
      </c>
      <c r="D4110" s="140" t="s">
        <v>9</v>
      </c>
      <c r="E4110" s="140" t="s">
        <v>535</v>
      </c>
      <c r="F4110" s="140">
        <v>1998</v>
      </c>
      <c r="G4110" s="140" t="s">
        <v>3397</v>
      </c>
      <c r="H4110" s="140">
        <v>14319486387.485405</v>
      </c>
      <c r="I4110" s="140">
        <v>1648840842.4698899</v>
      </c>
      <c r="J4110" s="140">
        <v>5658277356.6991835</v>
      </c>
      <c r="K4110" s="140">
        <v>5643835976.5920572</v>
      </c>
      <c r="L4110" s="140">
        <v>1398570481.8457699</v>
      </c>
      <c r="M4110" s="140">
        <v>2632892089.7536063</v>
      </c>
      <c r="N4110" s="140">
        <v>73676877.01483117</v>
      </c>
      <c r="O4110" s="140">
        <v>0</v>
      </c>
      <c r="P4110" s="140">
        <v>202145312.18599018</v>
      </c>
      <c r="Q4110" s="140">
        <v>1336551215.7918587</v>
      </c>
      <c r="R4110" s="140">
        <v>1290452994.0441265</v>
      </c>
      <c r="S4110" s="140">
        <v>46098221.747732133</v>
      </c>
      <c r="T4110" s="140">
        <v>14441380.107126037</v>
      </c>
      <c r="U4110" s="140">
        <v>0</v>
      </c>
      <c r="V4110" s="140">
        <v>0</v>
      </c>
      <c r="W4110" s="140">
        <v>0</v>
      </c>
      <c r="X4110" s="140">
        <v>0</v>
      </c>
      <c r="Y4110" s="140">
        <v>14441380.107126037</v>
      </c>
      <c r="Z4110" s="140">
        <v>7474550491.2119455</v>
      </c>
      <c r="AA4110" s="140">
        <v>3894376861.3030844</v>
      </c>
      <c r="AB4110" s="140">
        <v>2508328743.216176</v>
      </c>
      <c r="AC4110" s="140">
        <v>1386048118.0869083</v>
      </c>
      <c r="AD4110" s="140">
        <v>3580173629.9088612</v>
      </c>
      <c r="AE4110" s="140">
        <v>2305953620.1640558</v>
      </c>
      <c r="AF4110" s="140">
        <v>1274220009.7448053</v>
      </c>
      <c r="AG4110" s="140">
        <v>-462182302.89561325</v>
      </c>
      <c r="AH4110" s="140">
        <v>390693</v>
      </c>
      <c r="AI4110" s="44"/>
      <c r="AK4110" s="44"/>
      <c r="AL4110" s="4"/>
    </row>
    <row r="4111" spans="1:38" x14ac:dyDescent="0.35">
      <c r="A4111" s="140" t="s">
        <v>227</v>
      </c>
      <c r="B4111" s="140" t="s">
        <v>228</v>
      </c>
      <c r="C4111" s="140" t="s">
        <v>16</v>
      </c>
      <c r="D4111" s="140" t="s">
        <v>9</v>
      </c>
      <c r="E4111" s="140" t="s">
        <v>535</v>
      </c>
      <c r="F4111" s="140">
        <v>1999</v>
      </c>
      <c r="G4111" s="140" t="s">
        <v>3398</v>
      </c>
      <c r="H4111" s="140">
        <v>14452289199.861004</v>
      </c>
      <c r="I4111" s="140">
        <v>1575957801.2074289</v>
      </c>
      <c r="J4111" s="140">
        <v>5990311074.5444117</v>
      </c>
      <c r="K4111" s="140">
        <v>5948644081.3153992</v>
      </c>
      <c r="L4111" s="140">
        <v>1350504229.8390567</v>
      </c>
      <c r="M4111" s="140">
        <v>2622783227.5786519</v>
      </c>
      <c r="N4111" s="140">
        <v>72890781.15200153</v>
      </c>
      <c r="O4111" s="140">
        <v>0</v>
      </c>
      <c r="P4111" s="140">
        <v>175727496.4388026</v>
      </c>
      <c r="Q4111" s="140">
        <v>1726738346.3068864</v>
      </c>
      <c r="R4111" s="140">
        <v>1683636291.079639</v>
      </c>
      <c r="S4111" s="140">
        <v>43102055.227247477</v>
      </c>
      <c r="T4111" s="140">
        <v>41666993.22901313</v>
      </c>
      <c r="U4111" s="140">
        <v>0</v>
      </c>
      <c r="V4111" s="140">
        <v>0</v>
      </c>
      <c r="W4111" s="140">
        <v>0</v>
      </c>
      <c r="X4111" s="140">
        <v>0</v>
      </c>
      <c r="Y4111" s="140">
        <v>41666993.22901313</v>
      </c>
      <c r="Z4111" s="140">
        <v>7322084648.3070831</v>
      </c>
      <c r="AA4111" s="140">
        <v>3817577179.753171</v>
      </c>
      <c r="AB4111" s="140">
        <v>2475129717.9720306</v>
      </c>
      <c r="AC4111" s="140">
        <v>1342447461.7811494</v>
      </c>
      <c r="AD4111" s="140">
        <v>3504507468.5539126</v>
      </c>
      <c r="AE4111" s="140">
        <v>2272150679.3042827</v>
      </c>
      <c r="AF4111" s="140">
        <v>1232356789.2496295</v>
      </c>
      <c r="AG4111" s="140">
        <v>-436064324.19791931</v>
      </c>
      <c r="AH4111" s="140">
        <v>401586</v>
      </c>
      <c r="AI4111" s="44"/>
      <c r="AK4111" s="44"/>
      <c r="AL4111" s="4"/>
    </row>
    <row r="4112" spans="1:38" x14ac:dyDescent="0.35">
      <c r="A4112" s="140" t="s">
        <v>227</v>
      </c>
      <c r="B4112" s="140" t="s">
        <v>228</v>
      </c>
      <c r="C4112" s="140" t="s">
        <v>16</v>
      </c>
      <c r="D4112" s="140" t="s">
        <v>9</v>
      </c>
      <c r="E4112" s="140" t="s">
        <v>535</v>
      </c>
      <c r="F4112" s="140">
        <v>2000</v>
      </c>
      <c r="G4112" s="140" t="s">
        <v>3399</v>
      </c>
      <c r="H4112" s="140">
        <v>13222162364.308771</v>
      </c>
      <c r="I4112" s="140">
        <v>1501107757.4550076</v>
      </c>
      <c r="J4112" s="140">
        <v>5895483192.6259098</v>
      </c>
      <c r="K4112" s="140">
        <v>5851071810.5806818</v>
      </c>
      <c r="L4112" s="140">
        <v>1208380394.6167307</v>
      </c>
      <c r="M4112" s="140">
        <v>2539841649.6173472</v>
      </c>
      <c r="N4112" s="140">
        <v>72104685.289171889</v>
      </c>
      <c r="O4112" s="140">
        <v>0</v>
      </c>
      <c r="P4112" s="140">
        <v>181674171.33742377</v>
      </c>
      <c r="Q4112" s="140">
        <v>1849070909.7200081</v>
      </c>
      <c r="R4112" s="140">
        <v>1809903004.9460752</v>
      </c>
      <c r="S4112" s="140">
        <v>39167904.773932882</v>
      </c>
      <c r="T4112" s="140">
        <v>44411382.045228124</v>
      </c>
      <c r="U4112" s="140">
        <v>0</v>
      </c>
      <c r="V4112" s="140">
        <v>0</v>
      </c>
      <c r="W4112" s="140">
        <v>0</v>
      </c>
      <c r="X4112" s="140">
        <v>0</v>
      </c>
      <c r="Y4112" s="140">
        <v>44411382.045228124</v>
      </c>
      <c r="Z4112" s="140">
        <v>6231983829.5406179</v>
      </c>
      <c r="AA4112" s="140">
        <v>3250315595.4857039</v>
      </c>
      <c r="AB4112" s="140">
        <v>2131480118.3241224</v>
      </c>
      <c r="AC4112" s="140">
        <v>1118835477.161582</v>
      </c>
      <c r="AD4112" s="140">
        <v>2981668234.0549212</v>
      </c>
      <c r="AE4112" s="140">
        <v>1955307530.491348</v>
      </c>
      <c r="AF4112" s="140">
        <v>1026360703.563573</v>
      </c>
      <c r="AG4112" s="140">
        <v>-406412415.31276584</v>
      </c>
      <c r="AH4112" s="140">
        <v>412660</v>
      </c>
      <c r="AI4112" s="44"/>
      <c r="AK4112" s="44"/>
      <c r="AL4112" s="4"/>
    </row>
    <row r="4113" spans="1:38" x14ac:dyDescent="0.35">
      <c r="A4113" s="140" t="s">
        <v>227</v>
      </c>
      <c r="B4113" s="140" t="s">
        <v>228</v>
      </c>
      <c r="C4113" s="140" t="s">
        <v>16</v>
      </c>
      <c r="D4113" s="140" t="s">
        <v>9</v>
      </c>
      <c r="E4113" s="140" t="s">
        <v>535</v>
      </c>
      <c r="F4113" s="140">
        <v>2001</v>
      </c>
      <c r="G4113" s="140" t="s">
        <v>3400</v>
      </c>
      <c r="H4113" s="140">
        <v>13103378212.37896</v>
      </c>
      <c r="I4113" s="140">
        <v>1429182122.086328</v>
      </c>
      <c r="J4113" s="140">
        <v>6185956915.8321095</v>
      </c>
      <c r="K4113" s="140">
        <v>6134361445.8111238</v>
      </c>
      <c r="L4113" s="140">
        <v>1043550308.841782</v>
      </c>
      <c r="M4113" s="140">
        <v>2514269672.7003756</v>
      </c>
      <c r="N4113" s="140">
        <v>71318589.426342249</v>
      </c>
      <c r="O4113" s="140">
        <v>0</v>
      </c>
      <c r="P4113" s="140">
        <v>178901332.63171533</v>
      </c>
      <c r="Q4113" s="140">
        <v>2326321542.2109084</v>
      </c>
      <c r="R4113" s="140">
        <v>2290093759.0546331</v>
      </c>
      <c r="S4113" s="140">
        <v>36227783.156275086</v>
      </c>
      <c r="T4113" s="140">
        <v>51595470.020986237</v>
      </c>
      <c r="U4113" s="140">
        <v>0</v>
      </c>
      <c r="V4113" s="140">
        <v>0</v>
      </c>
      <c r="W4113" s="140">
        <v>0</v>
      </c>
      <c r="X4113" s="140">
        <v>0</v>
      </c>
      <c r="Y4113" s="140">
        <v>51595470.020986237</v>
      </c>
      <c r="Z4113" s="140">
        <v>5915557227.7444525</v>
      </c>
      <c r="AA4113" s="140">
        <v>3076310513.8087974</v>
      </c>
      <c r="AB4113" s="140">
        <v>2061207615.988764</v>
      </c>
      <c r="AC4113" s="140">
        <v>1015102897.820033</v>
      </c>
      <c r="AD4113" s="140">
        <v>2839246713.9356556</v>
      </c>
      <c r="AE4113" s="140">
        <v>1902368738.1900554</v>
      </c>
      <c r="AF4113" s="140">
        <v>936877975.74560046</v>
      </c>
      <c r="AG4113" s="140">
        <v>-427318053.28392893</v>
      </c>
      <c r="AH4113" s="140">
        <v>423944</v>
      </c>
      <c r="AI4113" s="44"/>
      <c r="AK4113" s="44"/>
      <c r="AL4113" s="4"/>
    </row>
    <row r="4114" spans="1:38" x14ac:dyDescent="0.35">
      <c r="A4114" s="140" t="s">
        <v>227</v>
      </c>
      <c r="B4114" s="140" t="s">
        <v>228</v>
      </c>
      <c r="C4114" s="140" t="s">
        <v>16</v>
      </c>
      <c r="D4114" s="140" t="s">
        <v>9</v>
      </c>
      <c r="E4114" s="140" t="s">
        <v>535</v>
      </c>
      <c r="F4114" s="140">
        <v>2002</v>
      </c>
      <c r="G4114" s="140" t="s">
        <v>3401</v>
      </c>
      <c r="H4114" s="140">
        <v>12903751302.869898</v>
      </c>
      <c r="I4114" s="140">
        <v>1355175770.5172129</v>
      </c>
      <c r="J4114" s="140">
        <v>6521486485.3413057</v>
      </c>
      <c r="K4114" s="140">
        <v>6512990035.1612015</v>
      </c>
      <c r="L4114" s="140">
        <v>1061162092.5507232</v>
      </c>
      <c r="M4114" s="140">
        <v>2438753808.3877549</v>
      </c>
      <c r="N4114" s="140">
        <v>70532493.563512608</v>
      </c>
      <c r="O4114" s="140">
        <v>0</v>
      </c>
      <c r="P4114" s="140">
        <v>193094553.18323255</v>
      </c>
      <c r="Q4114" s="140">
        <v>2749447087.4759784</v>
      </c>
      <c r="R4114" s="140">
        <v>2712583816.4527221</v>
      </c>
      <c r="S4114" s="140">
        <v>36863271.023256309</v>
      </c>
      <c r="T4114" s="140">
        <v>8496450.1801038049</v>
      </c>
      <c r="U4114" s="140">
        <v>0</v>
      </c>
      <c r="V4114" s="140">
        <v>0</v>
      </c>
      <c r="W4114" s="140">
        <v>0</v>
      </c>
      <c r="X4114" s="140">
        <v>0</v>
      </c>
      <c r="Y4114" s="140">
        <v>8496450.1801038049</v>
      </c>
      <c r="Z4114" s="140">
        <v>5495759800.8649559</v>
      </c>
      <c r="AA4114" s="140">
        <v>2848815047.912611</v>
      </c>
      <c r="AB4114" s="140">
        <v>1940837849.0905533</v>
      </c>
      <c r="AC4114" s="140">
        <v>907977198.82205796</v>
      </c>
      <c r="AD4114" s="140">
        <v>2646944752.9523516</v>
      </c>
      <c r="AE4114" s="140">
        <v>1803307857.6813083</v>
      </c>
      <c r="AF4114" s="140">
        <v>843636895.27103651</v>
      </c>
      <c r="AG4114" s="140">
        <v>-468670753.85357726</v>
      </c>
      <c r="AH4114" s="140">
        <v>435432</v>
      </c>
      <c r="AI4114" s="44"/>
      <c r="AK4114" s="44"/>
      <c r="AL4114" s="4"/>
    </row>
    <row r="4115" spans="1:38" x14ac:dyDescent="0.35">
      <c r="A4115" s="140" t="s">
        <v>227</v>
      </c>
      <c r="B4115" s="140" t="s">
        <v>228</v>
      </c>
      <c r="C4115" s="140" t="s">
        <v>16</v>
      </c>
      <c r="D4115" s="140" t="s">
        <v>9</v>
      </c>
      <c r="E4115" s="140" t="s">
        <v>535</v>
      </c>
      <c r="F4115" s="140">
        <v>2003</v>
      </c>
      <c r="G4115" s="140" t="s">
        <v>3402</v>
      </c>
      <c r="H4115" s="140">
        <v>14882750240.143213</v>
      </c>
      <c r="I4115" s="140">
        <v>1319031013.551872</v>
      </c>
      <c r="J4115" s="140">
        <v>8293310160.7352858</v>
      </c>
      <c r="K4115" s="140">
        <v>8254682897.4100657</v>
      </c>
      <c r="L4115" s="140">
        <v>1232547807.5948212</v>
      </c>
      <c r="M4115" s="140">
        <v>2489047505.5039916</v>
      </c>
      <c r="N4115" s="140">
        <v>69746397.700682968</v>
      </c>
      <c r="O4115" s="140">
        <v>850751953.121876</v>
      </c>
      <c r="P4115" s="140">
        <v>204842089.01296067</v>
      </c>
      <c r="Q4115" s="140">
        <v>3407747144.4757338</v>
      </c>
      <c r="R4115" s="140">
        <v>3365474782.8379736</v>
      </c>
      <c r="S4115" s="140">
        <v>42272361.637760274</v>
      </c>
      <c r="T4115" s="140">
        <v>38627263.325219736</v>
      </c>
      <c r="U4115" s="140">
        <v>0</v>
      </c>
      <c r="V4115" s="140">
        <v>0</v>
      </c>
      <c r="W4115" s="140">
        <v>0</v>
      </c>
      <c r="X4115" s="140">
        <v>0</v>
      </c>
      <c r="Y4115" s="140">
        <v>38627263.325219736</v>
      </c>
      <c r="Z4115" s="140">
        <v>5753204016.0076542</v>
      </c>
      <c r="AA4115" s="140">
        <v>2972497648.1543069</v>
      </c>
      <c r="AB4115" s="140">
        <v>2034539067.0541945</v>
      </c>
      <c r="AC4115" s="140">
        <v>937958581.10011232</v>
      </c>
      <c r="AD4115" s="140">
        <v>2780706367.8533478</v>
      </c>
      <c r="AE4115" s="140">
        <v>1903266683.1265109</v>
      </c>
      <c r="AF4115" s="140">
        <v>877439684.72682989</v>
      </c>
      <c r="AG4115" s="140">
        <v>-482794950.1515975</v>
      </c>
      <c r="AH4115" s="140">
        <v>447017</v>
      </c>
      <c r="AI4115" s="44"/>
      <c r="AK4115" s="44"/>
      <c r="AL4115" s="4"/>
    </row>
    <row r="4116" spans="1:38" x14ac:dyDescent="0.35">
      <c r="A4116" s="140" t="s">
        <v>227</v>
      </c>
      <c r="B4116" s="140" t="s">
        <v>228</v>
      </c>
      <c r="C4116" s="140" t="s">
        <v>16</v>
      </c>
      <c r="D4116" s="140" t="s">
        <v>9</v>
      </c>
      <c r="E4116" s="140" t="s">
        <v>535</v>
      </c>
      <c r="F4116" s="140">
        <v>2004</v>
      </c>
      <c r="G4116" s="140" t="s">
        <v>3403</v>
      </c>
      <c r="H4116" s="140">
        <v>14053064312.797419</v>
      </c>
      <c r="I4116" s="140">
        <v>1315027734.1692572</v>
      </c>
      <c r="J4116" s="140">
        <v>7149408661.7927914</v>
      </c>
      <c r="K4116" s="140">
        <v>7139640032.3276777</v>
      </c>
      <c r="L4116" s="140">
        <v>1354382568.3916171</v>
      </c>
      <c r="M4116" s="140">
        <v>2535480642.0808811</v>
      </c>
      <c r="N4116" s="140">
        <v>68960277.332854345</v>
      </c>
      <c r="O4116" s="140">
        <v>281453090.05304927</v>
      </c>
      <c r="P4116" s="140">
        <v>238329213.6812059</v>
      </c>
      <c r="Q4116" s="140">
        <v>2661034240.7880702</v>
      </c>
      <c r="R4116" s="140">
        <v>2613467388.4347782</v>
      </c>
      <c r="S4116" s="140">
        <v>47566852.353291951</v>
      </c>
      <c r="T4116" s="140">
        <v>9768629.4651136696</v>
      </c>
      <c r="U4116" s="140">
        <v>0</v>
      </c>
      <c r="V4116" s="140">
        <v>0</v>
      </c>
      <c r="W4116" s="140">
        <v>0</v>
      </c>
      <c r="X4116" s="140">
        <v>0</v>
      </c>
      <c r="Y4116" s="140">
        <v>9768629.4651136696</v>
      </c>
      <c r="Z4116" s="140">
        <v>5946705247.1306915</v>
      </c>
      <c r="AA4116" s="140">
        <v>3062695850.3254118</v>
      </c>
      <c r="AB4116" s="140">
        <v>2107872897.7174537</v>
      </c>
      <c r="AC4116" s="140">
        <v>954822952.60795832</v>
      </c>
      <c r="AD4116" s="140">
        <v>2884009396.8052793</v>
      </c>
      <c r="AE4116" s="140">
        <v>1984893551.7519293</v>
      </c>
      <c r="AF4116" s="140">
        <v>899115845.05334985</v>
      </c>
      <c r="AG4116" s="140">
        <v>-358077330.29532474</v>
      </c>
      <c r="AH4116" s="140">
        <v>458539</v>
      </c>
      <c r="AI4116" s="44"/>
      <c r="AK4116" s="44"/>
      <c r="AL4116" s="4"/>
    </row>
    <row r="4117" spans="1:38" x14ac:dyDescent="0.35">
      <c r="A4117" s="140" t="s">
        <v>227</v>
      </c>
      <c r="B4117" s="140" t="s">
        <v>228</v>
      </c>
      <c r="C4117" s="140" t="s">
        <v>16</v>
      </c>
      <c r="D4117" s="140" t="s">
        <v>9</v>
      </c>
      <c r="E4117" s="140" t="s">
        <v>535</v>
      </c>
      <c r="F4117" s="140">
        <v>2005</v>
      </c>
      <c r="G4117" s="140" t="s">
        <v>3404</v>
      </c>
      <c r="H4117" s="140">
        <v>14469966185.609524</v>
      </c>
      <c r="I4117" s="140">
        <v>1339160958.2258739</v>
      </c>
      <c r="J4117" s="140">
        <v>7104419565.6539602</v>
      </c>
      <c r="K4117" s="140">
        <v>7098260605.861989</v>
      </c>
      <c r="L4117" s="140">
        <v>1635224329.0643539</v>
      </c>
      <c r="M4117" s="140">
        <v>2549601495.9884267</v>
      </c>
      <c r="N4117" s="140">
        <v>68174181.470024705</v>
      </c>
      <c r="O4117" s="140">
        <v>286274809.50311106</v>
      </c>
      <c r="P4117" s="140">
        <v>264789851.71130145</v>
      </c>
      <c r="Q4117" s="140">
        <v>2294195938.1247702</v>
      </c>
      <c r="R4117" s="140">
        <v>2239551205.4380569</v>
      </c>
      <c r="S4117" s="140">
        <v>54644732.686713204</v>
      </c>
      <c r="T4117" s="140">
        <v>6158959.7919723988</v>
      </c>
      <c r="U4117" s="140">
        <v>0</v>
      </c>
      <c r="V4117" s="140">
        <v>0</v>
      </c>
      <c r="W4117" s="140">
        <v>0</v>
      </c>
      <c r="X4117" s="140">
        <v>0</v>
      </c>
      <c r="Y4117" s="140">
        <v>6158959.7919723988</v>
      </c>
      <c r="Z4117" s="140">
        <v>6332542775.0455408</v>
      </c>
      <c r="AA4117" s="140">
        <v>3251988951.0837026</v>
      </c>
      <c r="AB4117" s="140">
        <v>2219555337.5019417</v>
      </c>
      <c r="AC4117" s="140">
        <v>1032433613.5817614</v>
      </c>
      <c r="AD4117" s="140">
        <v>3080553823.9618373</v>
      </c>
      <c r="AE4117" s="140">
        <v>2102547021.3107498</v>
      </c>
      <c r="AF4117" s="140">
        <v>978006802.65108764</v>
      </c>
      <c r="AG4117" s="140">
        <v>-306157113.31585187</v>
      </c>
      <c r="AH4117" s="140">
        <v>469918</v>
      </c>
      <c r="AI4117" s="44"/>
      <c r="AK4117" s="44"/>
      <c r="AL4117" s="4"/>
    </row>
    <row r="4118" spans="1:38" x14ac:dyDescent="0.35">
      <c r="A4118" s="140" t="s">
        <v>227</v>
      </c>
      <c r="B4118" s="140" t="s">
        <v>228</v>
      </c>
      <c r="C4118" s="140" t="s">
        <v>16</v>
      </c>
      <c r="D4118" s="140" t="s">
        <v>9</v>
      </c>
      <c r="E4118" s="140" t="s">
        <v>535</v>
      </c>
      <c r="F4118" s="140">
        <v>2006</v>
      </c>
      <c r="G4118" s="140" t="s">
        <v>3405</v>
      </c>
      <c r="H4118" s="140">
        <v>15454498454.00535</v>
      </c>
      <c r="I4118" s="140">
        <v>1384013890.4808612</v>
      </c>
      <c r="J4118" s="140">
        <v>7792084726.5980949</v>
      </c>
      <c r="K4118" s="140">
        <v>7788090817.9292831</v>
      </c>
      <c r="L4118" s="140">
        <v>2137619313.0039623</v>
      </c>
      <c r="M4118" s="140">
        <v>2595961391.3467031</v>
      </c>
      <c r="N4118" s="140">
        <v>67388085.607195064</v>
      </c>
      <c r="O4118" s="140">
        <v>311732106.47526997</v>
      </c>
      <c r="P4118" s="140">
        <v>282190862.29747307</v>
      </c>
      <c r="Q4118" s="140">
        <v>2393199059.198679</v>
      </c>
      <c r="R4118" s="140">
        <v>2332165383.3766093</v>
      </c>
      <c r="S4118" s="140">
        <v>61033675.822069705</v>
      </c>
      <c r="T4118" s="140">
        <v>3993908.668812932</v>
      </c>
      <c r="U4118" s="140">
        <v>0</v>
      </c>
      <c r="V4118" s="140">
        <v>0</v>
      </c>
      <c r="W4118" s="140">
        <v>0</v>
      </c>
      <c r="X4118" s="140">
        <v>0</v>
      </c>
      <c r="Y4118" s="140">
        <v>3993908.668812932</v>
      </c>
      <c r="Z4118" s="140">
        <v>6603109513.1669836</v>
      </c>
      <c r="AA4118" s="140">
        <v>3381816379.6775584</v>
      </c>
      <c r="AB4118" s="140">
        <v>2338710297.4791374</v>
      </c>
      <c r="AC4118" s="140">
        <v>1043106082.1984209</v>
      </c>
      <c r="AD4118" s="140">
        <v>3221293133.4894257</v>
      </c>
      <c r="AE4118" s="140">
        <v>2227699726.0297351</v>
      </c>
      <c r="AF4118" s="140">
        <v>993593407.45969927</v>
      </c>
      <c r="AG4118" s="140">
        <v>-324709676.24059176</v>
      </c>
      <c r="AH4118" s="140">
        <v>481078</v>
      </c>
      <c r="AI4118" s="44"/>
      <c r="AK4118" s="44"/>
      <c r="AL4118" s="4"/>
    </row>
    <row r="4119" spans="1:38" x14ac:dyDescent="0.35">
      <c r="A4119" s="140" t="s">
        <v>227</v>
      </c>
      <c r="B4119" s="140" t="s">
        <v>228</v>
      </c>
      <c r="C4119" s="140" t="s">
        <v>16</v>
      </c>
      <c r="D4119" s="140" t="s">
        <v>9</v>
      </c>
      <c r="E4119" s="140" t="s">
        <v>535</v>
      </c>
      <c r="F4119" s="140">
        <v>2007</v>
      </c>
      <c r="G4119" s="140" t="s">
        <v>3406</v>
      </c>
      <c r="H4119" s="140">
        <v>16642680808.583128</v>
      </c>
      <c r="I4119" s="140">
        <v>1337732165.1226487</v>
      </c>
      <c r="J4119" s="140">
        <v>8517166328.6090755</v>
      </c>
      <c r="K4119" s="140">
        <v>8517166328.6090755</v>
      </c>
      <c r="L4119" s="140">
        <v>2897556650.5423074</v>
      </c>
      <c r="M4119" s="140">
        <v>2563754921.9082303</v>
      </c>
      <c r="N4119" s="140">
        <v>66601989.744365424</v>
      </c>
      <c r="O4119" s="140">
        <v>286196045.64928252</v>
      </c>
      <c r="P4119" s="140">
        <v>304301239.01888043</v>
      </c>
      <c r="Q4119" s="140">
        <v>2398755481.7460089</v>
      </c>
      <c r="R4119" s="140">
        <v>2331387978.6375766</v>
      </c>
      <c r="S4119" s="140">
        <v>67367503.108432069</v>
      </c>
      <c r="T4119" s="140">
        <v>0</v>
      </c>
      <c r="U4119" s="140">
        <v>0</v>
      </c>
      <c r="V4119" s="140">
        <v>0</v>
      </c>
      <c r="W4119" s="140">
        <v>0</v>
      </c>
      <c r="X4119" s="140">
        <v>0</v>
      </c>
      <c r="Y4119" s="140">
        <v>0</v>
      </c>
      <c r="Z4119" s="140">
        <v>7179975120.0693436</v>
      </c>
      <c r="AA4119" s="140">
        <v>3665235125.6838913</v>
      </c>
      <c r="AB4119" s="140">
        <v>2523932846.4161763</v>
      </c>
      <c r="AC4119" s="140">
        <v>1141302279.267724</v>
      </c>
      <c r="AD4119" s="140">
        <v>3514739994.3854513</v>
      </c>
      <c r="AE4119" s="140">
        <v>2420299766.3858724</v>
      </c>
      <c r="AF4119" s="140">
        <v>1094440227.9995701</v>
      </c>
      <c r="AG4119" s="140">
        <v>-392192805.21793848</v>
      </c>
      <c r="AH4119" s="140">
        <v>492132</v>
      </c>
      <c r="AI4119" s="44"/>
      <c r="AK4119" s="44"/>
      <c r="AL4119" s="4"/>
    </row>
    <row r="4120" spans="1:38" x14ac:dyDescent="0.35">
      <c r="A4120" s="140" t="s">
        <v>227</v>
      </c>
      <c r="B4120" s="140" t="s">
        <v>228</v>
      </c>
      <c r="C4120" s="140" t="s">
        <v>16</v>
      </c>
      <c r="D4120" s="140" t="s">
        <v>9</v>
      </c>
      <c r="E4120" s="140" t="s">
        <v>535</v>
      </c>
      <c r="F4120" s="140">
        <v>2008</v>
      </c>
      <c r="G4120" s="140" t="s">
        <v>3407</v>
      </c>
      <c r="H4120" s="140">
        <v>18148928863.138695</v>
      </c>
      <c r="I4120" s="140">
        <v>1279527165.8755791</v>
      </c>
      <c r="J4120" s="140">
        <v>9258832717.8545437</v>
      </c>
      <c r="K4120" s="140">
        <v>9258832717.8545437</v>
      </c>
      <c r="L4120" s="140">
        <v>3605769621.7541356</v>
      </c>
      <c r="M4120" s="140">
        <v>2538125359.0804129</v>
      </c>
      <c r="N4120" s="140">
        <v>65815893.881535783</v>
      </c>
      <c r="O4120" s="140">
        <v>351885977.97315252</v>
      </c>
      <c r="P4120" s="140">
        <v>330080563.5146572</v>
      </c>
      <c r="Q4120" s="140">
        <v>2367155301.6506486</v>
      </c>
      <c r="R4120" s="140">
        <v>2297671307.5170474</v>
      </c>
      <c r="S4120" s="140">
        <v>69483994.133601323</v>
      </c>
      <c r="T4120" s="140">
        <v>0</v>
      </c>
      <c r="U4120" s="140">
        <v>0</v>
      </c>
      <c r="V4120" s="140">
        <v>0</v>
      </c>
      <c r="W4120" s="140">
        <v>0</v>
      </c>
      <c r="X4120" s="140">
        <v>0</v>
      </c>
      <c r="Y4120" s="140">
        <v>0</v>
      </c>
      <c r="Z4120" s="140">
        <v>8064633047.2575483</v>
      </c>
      <c r="AA4120" s="140">
        <v>4108362634.3849301</v>
      </c>
      <c r="AB4120" s="140">
        <v>2795180356.2591844</v>
      </c>
      <c r="AC4120" s="140">
        <v>1313182278.1257453</v>
      </c>
      <c r="AD4120" s="140">
        <v>3956270412.8726172</v>
      </c>
      <c r="AE4120" s="140">
        <v>2691702346.2235122</v>
      </c>
      <c r="AF4120" s="140">
        <v>1264568066.6491058</v>
      </c>
      <c r="AG4120" s="140">
        <v>-454064067.84897321</v>
      </c>
      <c r="AH4120" s="140">
        <v>503360</v>
      </c>
      <c r="AI4120" s="44"/>
      <c r="AK4120" s="44"/>
      <c r="AL4120" s="4"/>
    </row>
    <row r="4121" spans="1:38" x14ac:dyDescent="0.35">
      <c r="A4121" s="140" t="s">
        <v>227</v>
      </c>
      <c r="B4121" s="140" t="s">
        <v>228</v>
      </c>
      <c r="C4121" s="140" t="s">
        <v>16</v>
      </c>
      <c r="D4121" s="140" t="s">
        <v>9</v>
      </c>
      <c r="E4121" s="140" t="s">
        <v>535</v>
      </c>
      <c r="F4121" s="140">
        <v>2009</v>
      </c>
      <c r="G4121" s="140" t="s">
        <v>3408</v>
      </c>
      <c r="H4121" s="140">
        <v>18716107659.769386</v>
      </c>
      <c r="I4121" s="140">
        <v>1227270681.2880039</v>
      </c>
      <c r="J4121" s="140">
        <v>10184436176.767612</v>
      </c>
      <c r="K4121" s="140">
        <v>10170762253.947147</v>
      </c>
      <c r="L4121" s="140">
        <v>4040166879.4011116</v>
      </c>
      <c r="M4121" s="140">
        <v>2590126675.0773916</v>
      </c>
      <c r="N4121" s="140">
        <v>65029798.018706143</v>
      </c>
      <c r="O4121" s="140">
        <v>366469082.22599459</v>
      </c>
      <c r="P4121" s="140">
        <v>337202662.63339734</v>
      </c>
      <c r="Q4121" s="140">
        <v>2771767156.5905457</v>
      </c>
      <c r="R4121" s="140">
        <v>2699329586.5141244</v>
      </c>
      <c r="S4121" s="140">
        <v>72437570.07642141</v>
      </c>
      <c r="T4121" s="140">
        <v>13673922.820467601</v>
      </c>
      <c r="U4121" s="140">
        <v>0</v>
      </c>
      <c r="V4121" s="140">
        <v>0</v>
      </c>
      <c r="W4121" s="140">
        <v>0</v>
      </c>
      <c r="X4121" s="140">
        <v>0</v>
      </c>
      <c r="Y4121" s="140">
        <v>13673922.820467601</v>
      </c>
      <c r="Z4121" s="140">
        <v>7749505460.6195936</v>
      </c>
      <c r="AA4121" s="140">
        <v>3938516329.7135687</v>
      </c>
      <c r="AB4121" s="140">
        <v>2693090615.464879</v>
      </c>
      <c r="AC4121" s="140">
        <v>1245425714.2486899</v>
      </c>
      <c r="AD4121" s="140">
        <v>3810989130.906024</v>
      </c>
      <c r="AE4121" s="140">
        <v>2605889681.5156908</v>
      </c>
      <c r="AF4121" s="140">
        <v>1205099449.3903239</v>
      </c>
      <c r="AG4121" s="140">
        <v>-445104658.90582746</v>
      </c>
      <c r="AH4121" s="140">
        <v>515181</v>
      </c>
      <c r="AI4121" s="44"/>
      <c r="AK4121" s="44"/>
      <c r="AL4121" s="4"/>
    </row>
    <row r="4122" spans="1:38" x14ac:dyDescent="0.35">
      <c r="A4122" s="140" t="s">
        <v>227</v>
      </c>
      <c r="B4122" s="140" t="s">
        <v>228</v>
      </c>
      <c r="C4122" s="140" t="s">
        <v>16</v>
      </c>
      <c r="D4122" s="140" t="s">
        <v>9</v>
      </c>
      <c r="E4122" s="140" t="s">
        <v>535</v>
      </c>
      <c r="F4122" s="140">
        <v>2010</v>
      </c>
      <c r="G4122" s="140" t="s">
        <v>3409</v>
      </c>
      <c r="H4122" s="140">
        <v>19098140777.210991</v>
      </c>
      <c r="I4122" s="140">
        <v>1188393928.5737629</v>
      </c>
      <c r="J4122" s="140">
        <v>10596330191.092642</v>
      </c>
      <c r="K4122" s="140">
        <v>10569462429.452656</v>
      </c>
      <c r="L4122" s="140">
        <v>4563267001.1264467</v>
      </c>
      <c r="M4122" s="140">
        <v>2558009351.0610552</v>
      </c>
      <c r="N4122" s="140">
        <v>64243702.155876502</v>
      </c>
      <c r="O4122" s="140">
        <v>325056430.49745888</v>
      </c>
      <c r="P4122" s="140">
        <v>372336074.81210768</v>
      </c>
      <c r="Q4122" s="140">
        <v>2686549869.7997127</v>
      </c>
      <c r="R4122" s="140">
        <v>2613296042.4626365</v>
      </c>
      <c r="S4122" s="140">
        <v>73253827.337076038</v>
      </c>
      <c r="T4122" s="140">
        <v>26867761.639984481</v>
      </c>
      <c r="U4122" s="140">
        <v>0</v>
      </c>
      <c r="V4122" s="140">
        <v>0</v>
      </c>
      <c r="W4122" s="140">
        <v>0</v>
      </c>
      <c r="X4122" s="140">
        <v>0</v>
      </c>
      <c r="Y4122" s="140">
        <v>26867761.639984481</v>
      </c>
      <c r="Z4122" s="140">
        <v>7910917673.182869</v>
      </c>
      <c r="AA4122" s="140">
        <v>4014407955.6105709</v>
      </c>
      <c r="AB4122" s="140">
        <v>2776151474.6622372</v>
      </c>
      <c r="AC4122" s="140">
        <v>1238256480.948344</v>
      </c>
      <c r="AD4122" s="140">
        <v>3896509717.5722985</v>
      </c>
      <c r="AE4122" s="140">
        <v>2694619310.7642975</v>
      </c>
      <c r="AF4122" s="140">
        <v>1201890406.8080106</v>
      </c>
      <c r="AG4122" s="140">
        <v>-597501015.63827801</v>
      </c>
      <c r="AH4122" s="140">
        <v>527861</v>
      </c>
      <c r="AI4122" s="44"/>
      <c r="AK4122" s="44"/>
      <c r="AL4122" s="4"/>
    </row>
    <row r="4123" spans="1:38" x14ac:dyDescent="0.35">
      <c r="A4123" s="140" t="s">
        <v>227</v>
      </c>
      <c r="B4123" s="140" t="s">
        <v>228</v>
      </c>
      <c r="C4123" s="140" t="s">
        <v>16</v>
      </c>
      <c r="D4123" s="140" t="s">
        <v>9</v>
      </c>
      <c r="E4123" s="140" t="s">
        <v>535</v>
      </c>
      <c r="F4123" s="140">
        <v>2011</v>
      </c>
      <c r="G4123" s="140" t="s">
        <v>3410</v>
      </c>
      <c r="H4123" s="140">
        <v>20938924023.083202</v>
      </c>
      <c r="I4123" s="140">
        <v>1169557053.2010505</v>
      </c>
      <c r="J4123" s="140">
        <v>11324039968.114492</v>
      </c>
      <c r="K4123" s="140">
        <v>11116945392.860983</v>
      </c>
      <c r="L4123" s="140">
        <v>4818222605.8747721</v>
      </c>
      <c r="M4123" s="140">
        <v>2493580441.2479868</v>
      </c>
      <c r="N4123" s="140">
        <v>66873946.223235816</v>
      </c>
      <c r="O4123" s="140">
        <v>318070891.6512388</v>
      </c>
      <c r="P4123" s="140">
        <v>383444016.3274731</v>
      </c>
      <c r="Q4123" s="140">
        <v>3036753491.5362759</v>
      </c>
      <c r="R4123" s="140">
        <v>2964039530.7322102</v>
      </c>
      <c r="S4123" s="140">
        <v>72713960.804065809</v>
      </c>
      <c r="T4123" s="140">
        <v>207094575.2535094</v>
      </c>
      <c r="U4123" s="140">
        <v>0</v>
      </c>
      <c r="V4123" s="140">
        <v>0</v>
      </c>
      <c r="W4123" s="140">
        <v>0</v>
      </c>
      <c r="X4123" s="140">
        <v>0</v>
      </c>
      <c r="Y4123" s="140">
        <v>207094575.2535094</v>
      </c>
      <c r="Z4123" s="140">
        <v>8931513120.9986362</v>
      </c>
      <c r="AA4123" s="140">
        <v>4538640327.5973291</v>
      </c>
      <c r="AB4123" s="140">
        <v>3145423163.1333103</v>
      </c>
      <c r="AC4123" s="140">
        <v>1393217164.4640188</v>
      </c>
      <c r="AD4123" s="140">
        <v>4392872793.4013081</v>
      </c>
      <c r="AE4123" s="140">
        <v>3044401591.6055765</v>
      </c>
      <c r="AF4123" s="140">
        <v>1348471201.7957196</v>
      </c>
      <c r="AG4123" s="140">
        <v>-486186119.23097044</v>
      </c>
      <c r="AH4123" s="140">
        <v>541521</v>
      </c>
      <c r="AI4123" s="44"/>
      <c r="AK4123" s="44"/>
      <c r="AL4123" s="4"/>
    </row>
    <row r="4124" spans="1:38" x14ac:dyDescent="0.35">
      <c r="A4124" s="140" t="s">
        <v>227</v>
      </c>
      <c r="B4124" s="140" t="s">
        <v>228</v>
      </c>
      <c r="C4124" s="140" t="s">
        <v>16</v>
      </c>
      <c r="D4124" s="140" t="s">
        <v>9</v>
      </c>
      <c r="E4124" s="140" t="s">
        <v>535</v>
      </c>
      <c r="F4124" s="140">
        <v>2012</v>
      </c>
      <c r="G4124" s="140" t="s">
        <v>3411</v>
      </c>
      <c r="H4124" s="140">
        <v>21352849513.812088</v>
      </c>
      <c r="I4124" s="140">
        <v>1148452565.1932807</v>
      </c>
      <c r="J4124" s="140">
        <v>11025316997.918253</v>
      </c>
      <c r="K4124" s="140">
        <v>10718909871.806686</v>
      </c>
      <c r="L4124" s="140">
        <v>4831129700.2577019</v>
      </c>
      <c r="M4124" s="140">
        <v>2578195121.9709897</v>
      </c>
      <c r="N4124" s="140">
        <v>69504190.290595129</v>
      </c>
      <c r="O4124" s="140">
        <v>322678722.45221496</v>
      </c>
      <c r="P4124" s="140">
        <v>410659102.52652335</v>
      </c>
      <c r="Q4124" s="140">
        <v>2506743034.3086596</v>
      </c>
      <c r="R4124" s="140">
        <v>2436851745.7244463</v>
      </c>
      <c r="S4124" s="140">
        <v>69891288.584213153</v>
      </c>
      <c r="T4124" s="140">
        <v>306407126.11156785</v>
      </c>
      <c r="U4124" s="140">
        <v>0</v>
      </c>
      <c r="V4124" s="140">
        <v>0</v>
      </c>
      <c r="W4124" s="140">
        <v>0</v>
      </c>
      <c r="X4124" s="140">
        <v>0</v>
      </c>
      <c r="Y4124" s="140">
        <v>306407126.11156785</v>
      </c>
      <c r="Z4124" s="140">
        <v>9442310930.6368904</v>
      </c>
      <c r="AA4124" s="140">
        <v>4807031750.5189114</v>
      </c>
      <c r="AB4124" s="140">
        <v>3367970815.232801</v>
      </c>
      <c r="AC4124" s="140">
        <v>1439060935.2861099</v>
      </c>
      <c r="AD4124" s="140">
        <v>4635279180.117979</v>
      </c>
      <c r="AE4124" s="140">
        <v>3247635091.5319638</v>
      </c>
      <c r="AF4124" s="140">
        <v>1387644088.5860152</v>
      </c>
      <c r="AG4124" s="140">
        <v>-263230979.93633497</v>
      </c>
      <c r="AH4124" s="140">
        <v>556064</v>
      </c>
      <c r="AI4124" s="44"/>
      <c r="AK4124" s="44"/>
      <c r="AL4124" s="4"/>
    </row>
    <row r="4125" spans="1:38" x14ac:dyDescent="0.35">
      <c r="A4125" s="140" t="s">
        <v>227</v>
      </c>
      <c r="B4125" s="140" t="s">
        <v>228</v>
      </c>
      <c r="C4125" s="140" t="s">
        <v>16</v>
      </c>
      <c r="D4125" s="140" t="s">
        <v>9</v>
      </c>
      <c r="E4125" s="140" t="s">
        <v>535</v>
      </c>
      <c r="F4125" s="140">
        <v>2013</v>
      </c>
      <c r="G4125" s="140" t="s">
        <v>3412</v>
      </c>
      <c r="H4125" s="140">
        <v>22099212978.729733</v>
      </c>
      <c r="I4125" s="140">
        <v>1127403233.6022203</v>
      </c>
      <c r="J4125" s="140">
        <v>10931907641.817984</v>
      </c>
      <c r="K4125" s="140">
        <v>10623910238.565355</v>
      </c>
      <c r="L4125" s="140">
        <v>4709908629.9281082</v>
      </c>
      <c r="M4125" s="140">
        <v>2614946923.4394946</v>
      </c>
      <c r="N4125" s="140">
        <v>72134409.852955431</v>
      </c>
      <c r="O4125" s="140">
        <v>326755585.33807623</v>
      </c>
      <c r="P4125" s="140">
        <v>433085255.60632914</v>
      </c>
      <c r="Q4125" s="140">
        <v>2467079434.4003921</v>
      </c>
      <c r="R4125" s="140">
        <v>2400176201.0272102</v>
      </c>
      <c r="S4125" s="140">
        <v>66903233.373181738</v>
      </c>
      <c r="T4125" s="140">
        <v>307997403.2526297</v>
      </c>
      <c r="U4125" s="140">
        <v>0</v>
      </c>
      <c r="V4125" s="140">
        <v>0</v>
      </c>
      <c r="W4125" s="140">
        <v>0</v>
      </c>
      <c r="X4125" s="140">
        <v>0</v>
      </c>
      <c r="Y4125" s="140">
        <v>307997403.2526297</v>
      </c>
      <c r="Z4125" s="140">
        <v>10264510668.819727</v>
      </c>
      <c r="AA4125" s="140">
        <v>5235741366.6150961</v>
      </c>
      <c r="AB4125" s="140">
        <v>3647503305.4025412</v>
      </c>
      <c r="AC4125" s="140">
        <v>1588238061.2125547</v>
      </c>
      <c r="AD4125" s="140">
        <v>5028769302.2046309</v>
      </c>
      <c r="AE4125" s="140">
        <v>3503315264.7409353</v>
      </c>
      <c r="AF4125" s="140">
        <v>1525454037.4636958</v>
      </c>
      <c r="AG4125" s="140">
        <v>-224608565.51020187</v>
      </c>
      <c r="AH4125" s="140">
        <v>571335</v>
      </c>
      <c r="AI4125" s="44"/>
      <c r="AK4125" s="44"/>
      <c r="AL4125" s="4"/>
    </row>
    <row r="4126" spans="1:38" x14ac:dyDescent="0.35">
      <c r="A4126" s="140" t="s">
        <v>227</v>
      </c>
      <c r="B4126" s="140" t="s">
        <v>228</v>
      </c>
      <c r="C4126" s="140" t="s">
        <v>16</v>
      </c>
      <c r="D4126" s="140" t="s">
        <v>9</v>
      </c>
      <c r="E4126" s="140" t="s">
        <v>535</v>
      </c>
      <c r="F4126" s="140">
        <v>2014</v>
      </c>
      <c r="G4126" s="140" t="s">
        <v>3413</v>
      </c>
      <c r="H4126" s="140">
        <v>23043214852.932854</v>
      </c>
      <c r="I4126" s="140">
        <v>1103678173.5417583</v>
      </c>
      <c r="J4126" s="140">
        <v>11623041002.019909</v>
      </c>
      <c r="K4126" s="140">
        <v>11283968422.985462</v>
      </c>
      <c r="L4126" s="140">
        <v>5253164771.408576</v>
      </c>
      <c r="M4126" s="140">
        <v>2606108693.2266569</v>
      </c>
      <c r="N4126" s="140">
        <v>74764653.920314744</v>
      </c>
      <c r="O4126" s="140">
        <v>570002309.34968591</v>
      </c>
      <c r="P4126" s="140">
        <v>448660800.98706436</v>
      </c>
      <c r="Q4126" s="140">
        <v>2331267194.0931635</v>
      </c>
      <c r="R4126" s="140">
        <v>2269182770.3363156</v>
      </c>
      <c r="S4126" s="140">
        <v>62084423.75684803</v>
      </c>
      <c r="T4126" s="140">
        <v>339072579.0344463</v>
      </c>
      <c r="U4126" s="140">
        <v>0</v>
      </c>
      <c r="V4126" s="140">
        <v>0</v>
      </c>
      <c r="W4126" s="140">
        <v>0</v>
      </c>
      <c r="X4126" s="140">
        <v>0</v>
      </c>
      <c r="Y4126" s="140">
        <v>339072579.0344463</v>
      </c>
      <c r="Z4126" s="140">
        <v>10489498393.501385</v>
      </c>
      <c r="AA4126" s="140">
        <v>5359413664.3258171</v>
      </c>
      <c r="AB4126" s="140">
        <v>3751993385.8814464</v>
      </c>
      <c r="AC4126" s="140">
        <v>1607420278.4443586</v>
      </c>
      <c r="AD4126" s="140">
        <v>5130084729.1755676</v>
      </c>
      <c r="AE4126" s="140">
        <v>3591445851.8102551</v>
      </c>
      <c r="AF4126" s="140">
        <v>1538638877.3653121</v>
      </c>
      <c r="AG4126" s="140">
        <v>-173002716.13019645</v>
      </c>
      <c r="AH4126" s="140">
        <v>587079</v>
      </c>
      <c r="AI4126" s="44"/>
      <c r="AK4126" s="44"/>
      <c r="AL4126" s="4"/>
    </row>
    <row r="4127" spans="1:38" x14ac:dyDescent="0.35">
      <c r="A4127" s="140" t="s">
        <v>227</v>
      </c>
      <c r="B4127" s="140" t="s">
        <v>228</v>
      </c>
      <c r="C4127" s="140" t="s">
        <v>16</v>
      </c>
      <c r="D4127" s="140" t="s">
        <v>9</v>
      </c>
      <c r="E4127" s="140" t="s">
        <v>535</v>
      </c>
      <c r="F4127" s="140">
        <v>2015</v>
      </c>
      <c r="G4127" s="140" t="s">
        <v>3414</v>
      </c>
      <c r="H4127" s="140">
        <v>23467053343.577808</v>
      </c>
      <c r="I4127" s="140">
        <v>1078011510.8175869</v>
      </c>
      <c r="J4127" s="140">
        <v>11370936433.850224</v>
      </c>
      <c r="K4127" s="140">
        <v>11285286797.709389</v>
      </c>
      <c r="L4127" s="140">
        <v>5537219998.2125816</v>
      </c>
      <c r="M4127" s="140">
        <v>2594361176.6238623</v>
      </c>
      <c r="N4127" s="140">
        <v>77394897.987674057</v>
      </c>
      <c r="O4127" s="140">
        <v>591381745.11408687</v>
      </c>
      <c r="P4127" s="140">
        <v>445590664.85311222</v>
      </c>
      <c r="Q4127" s="140">
        <v>2039338314.918071</v>
      </c>
      <c r="R4127" s="140">
        <v>1981710666.4071314</v>
      </c>
      <c r="S4127" s="140">
        <v>57627648.510939628</v>
      </c>
      <c r="T4127" s="140">
        <v>85649636.140834749</v>
      </c>
      <c r="U4127" s="140">
        <v>0</v>
      </c>
      <c r="V4127" s="140">
        <v>0</v>
      </c>
      <c r="W4127" s="140">
        <v>0</v>
      </c>
      <c r="X4127" s="140">
        <v>0</v>
      </c>
      <c r="Y4127" s="140">
        <v>85649636.140834749</v>
      </c>
      <c r="Z4127" s="140">
        <v>10877196434.264925</v>
      </c>
      <c r="AA4127" s="140">
        <v>5568824509.9605494</v>
      </c>
      <c r="AB4127" s="140">
        <v>3880815050.1750107</v>
      </c>
      <c r="AC4127" s="140">
        <v>1688009459.785552</v>
      </c>
      <c r="AD4127" s="140">
        <v>5308371924.3043756</v>
      </c>
      <c r="AE4127" s="140">
        <v>3699310261.7832055</v>
      </c>
      <c r="AF4127" s="140">
        <v>1609061662.5211709</v>
      </c>
      <c r="AG4127" s="140">
        <v>140908964.64507172</v>
      </c>
      <c r="AH4127" s="140">
        <v>603118</v>
      </c>
      <c r="AI4127" s="44"/>
      <c r="AK4127" s="44"/>
      <c r="AL4127" s="4"/>
    </row>
    <row r="4128" spans="1:38" x14ac:dyDescent="0.35">
      <c r="A4128" s="140" t="s">
        <v>227</v>
      </c>
      <c r="B4128" s="140" t="s">
        <v>228</v>
      </c>
      <c r="C4128" s="140" t="s">
        <v>16</v>
      </c>
      <c r="D4128" s="140" t="s">
        <v>9</v>
      </c>
      <c r="E4128" s="140" t="s">
        <v>535</v>
      </c>
      <c r="F4128" s="140">
        <v>2016</v>
      </c>
      <c r="G4128" s="140" t="s">
        <v>3415</v>
      </c>
      <c r="H4128" s="140">
        <v>23710786365.505764</v>
      </c>
      <c r="I4128" s="140">
        <v>1053933338.3835102</v>
      </c>
      <c r="J4128" s="140">
        <v>11330402666.610481</v>
      </c>
      <c r="K4128" s="140">
        <v>11252093511.630276</v>
      </c>
      <c r="L4128" s="140">
        <v>5765445494.2726498</v>
      </c>
      <c r="M4128" s="140">
        <v>2606411836.9534516</v>
      </c>
      <c r="N4128" s="140">
        <v>80025142.055033371</v>
      </c>
      <c r="O4128" s="140">
        <v>462286696.49981785</v>
      </c>
      <c r="P4128" s="140">
        <v>437846409.04027098</v>
      </c>
      <c r="Q4128" s="140">
        <v>1900077932.8090529</v>
      </c>
      <c r="R4128" s="140">
        <v>1843451838.6105411</v>
      </c>
      <c r="S4128" s="140">
        <v>56626094.198511802</v>
      </c>
      <c r="T4128" s="140">
        <v>78309154.980203062</v>
      </c>
      <c r="U4128" s="140">
        <v>0</v>
      </c>
      <c r="V4128" s="140">
        <v>0</v>
      </c>
      <c r="W4128" s="140">
        <v>0</v>
      </c>
      <c r="X4128" s="140">
        <v>0</v>
      </c>
      <c r="Y4128" s="140">
        <v>78309154.980203062</v>
      </c>
      <c r="Z4128" s="140">
        <v>11245647533.644581</v>
      </c>
      <c r="AA4128" s="140">
        <v>5765716618.4815617</v>
      </c>
      <c r="AB4128" s="140">
        <v>4029479325.4344444</v>
      </c>
      <c r="AC4128" s="140">
        <v>1736237293.0471175</v>
      </c>
      <c r="AD4128" s="140">
        <v>5479930915.1630192</v>
      </c>
      <c r="AE4128" s="140">
        <v>3829752620.2863674</v>
      </c>
      <c r="AF4128" s="140">
        <v>1650178294.876651</v>
      </c>
      <c r="AG4128" s="140">
        <v>80802826.867188469</v>
      </c>
      <c r="AH4128" s="140">
        <v>619437</v>
      </c>
      <c r="AI4128" s="44"/>
      <c r="AK4128" s="44"/>
      <c r="AL4128" s="4"/>
    </row>
    <row r="4129" spans="1:38" x14ac:dyDescent="0.35">
      <c r="A4129" s="140" t="s">
        <v>227</v>
      </c>
      <c r="B4129" s="140" t="s">
        <v>228</v>
      </c>
      <c r="C4129" s="140" t="s">
        <v>16</v>
      </c>
      <c r="D4129" s="140" t="s">
        <v>9</v>
      </c>
      <c r="E4129" s="140" t="s">
        <v>535</v>
      </c>
      <c r="F4129" s="140">
        <v>2017</v>
      </c>
      <c r="G4129" s="140" t="s">
        <v>3416</v>
      </c>
      <c r="H4129" s="140">
        <v>23950299660.631428</v>
      </c>
      <c r="I4129" s="140">
        <v>1046627311.2559005</v>
      </c>
      <c r="J4129" s="140">
        <v>11292949038.516348</v>
      </c>
      <c r="K4129" s="140">
        <v>11023098321.8256</v>
      </c>
      <c r="L4129" s="140">
        <v>6180450292.8779821</v>
      </c>
      <c r="M4129" s="140">
        <v>2613578041.2785382</v>
      </c>
      <c r="N4129" s="140">
        <v>82655386.122392669</v>
      </c>
      <c r="O4129" s="140">
        <v>398533340.68665248</v>
      </c>
      <c r="P4129" s="140">
        <v>431599723.77702665</v>
      </c>
      <c r="Q4129" s="140">
        <v>1316281537.0830069</v>
      </c>
      <c r="R4129" s="140">
        <v>1259850484.9871006</v>
      </c>
      <c r="S4129" s="140">
        <v>56431052.095906273</v>
      </c>
      <c r="T4129" s="140">
        <v>269850716.69074762</v>
      </c>
      <c r="U4129" s="140">
        <v>0</v>
      </c>
      <c r="V4129" s="140">
        <v>0</v>
      </c>
      <c r="W4129" s="140">
        <v>0</v>
      </c>
      <c r="X4129" s="140">
        <v>0</v>
      </c>
      <c r="Y4129" s="140">
        <v>269850716.69074762</v>
      </c>
      <c r="Z4129" s="140">
        <v>11592253565.552345</v>
      </c>
      <c r="AA4129" s="140">
        <v>5950393386.7162628</v>
      </c>
      <c r="AB4129" s="140">
        <v>4186965390.7453413</v>
      </c>
      <c r="AC4129" s="140">
        <v>1763427995.9709082</v>
      </c>
      <c r="AD4129" s="140">
        <v>5641860178.8360825</v>
      </c>
      <c r="AE4129" s="140">
        <v>3969867498.3314123</v>
      </c>
      <c r="AF4129" s="140">
        <v>1671992680.5046704</v>
      </c>
      <c r="AG4129" s="140">
        <v>18469745.306837745</v>
      </c>
      <c r="AH4129" s="140">
        <v>636038</v>
      </c>
      <c r="AI4129" s="44"/>
      <c r="AK4129" s="44"/>
      <c r="AL4129" s="4"/>
    </row>
    <row r="4130" spans="1:38" x14ac:dyDescent="0.35">
      <c r="A4130" s="140" t="s">
        <v>227</v>
      </c>
      <c r="B4130" s="140" t="s">
        <v>228</v>
      </c>
      <c r="C4130" s="140" t="s">
        <v>16</v>
      </c>
      <c r="D4130" s="140" t="s">
        <v>9</v>
      </c>
      <c r="E4130" s="140" t="s">
        <v>535</v>
      </c>
      <c r="F4130" s="140">
        <v>2018</v>
      </c>
      <c r="G4130" s="140" t="s">
        <v>3417</v>
      </c>
      <c r="H4130" s="140">
        <v>25420017565.352791</v>
      </c>
      <c r="I4130" s="140">
        <v>1041948588.2705359</v>
      </c>
      <c r="J4130" s="140">
        <v>12294639882.312696</v>
      </c>
      <c r="K4130" s="140">
        <v>11912184548.870382</v>
      </c>
      <c r="L4130" s="140">
        <v>6477924664.112875</v>
      </c>
      <c r="M4130" s="140">
        <v>2627626436.2794986</v>
      </c>
      <c r="N4130" s="140">
        <v>85285605.684752986</v>
      </c>
      <c r="O4130" s="140">
        <v>431765467.66790533</v>
      </c>
      <c r="P4130" s="140">
        <v>427712607.4765358</v>
      </c>
      <c r="Q4130" s="140">
        <v>1861869767.6488135</v>
      </c>
      <c r="R4130" s="140">
        <v>1805332976.2944984</v>
      </c>
      <c r="S4130" s="140">
        <v>56536791.354315095</v>
      </c>
      <c r="T4130" s="140">
        <v>382455333.44231403</v>
      </c>
      <c r="U4130" s="140">
        <v>0</v>
      </c>
      <c r="V4130" s="140">
        <v>0</v>
      </c>
      <c r="W4130" s="140" t="s">
        <v>728</v>
      </c>
      <c r="X4130" s="140">
        <v>0</v>
      </c>
      <c r="Y4130" s="140">
        <v>382455333.44231403</v>
      </c>
      <c r="Z4130" s="140">
        <v>12034859094.769556</v>
      </c>
      <c r="AA4130" s="140">
        <v>6183962939.1326933</v>
      </c>
      <c r="AB4130" s="140">
        <v>4351315471.2766085</v>
      </c>
      <c r="AC4130" s="140">
        <v>1832647467.8560841</v>
      </c>
      <c r="AD4130" s="140">
        <v>5850896155.6368618</v>
      </c>
      <c r="AE4130" s="140">
        <v>4116954647.6011267</v>
      </c>
      <c r="AF4130" s="140">
        <v>1733941508.0357347</v>
      </c>
      <c r="AG4130" s="140">
        <v>48570000</v>
      </c>
      <c r="AH4130" s="140">
        <v>652858</v>
      </c>
      <c r="AI4130" s="44"/>
      <c r="AK4130" s="44"/>
      <c r="AL4130" s="4"/>
    </row>
    <row r="4131" spans="1:38" x14ac:dyDescent="0.35">
      <c r="A4131" s="140" t="s">
        <v>219</v>
      </c>
      <c r="B4131" s="140" t="s">
        <v>220</v>
      </c>
      <c r="C4131" s="140" t="s">
        <v>2</v>
      </c>
      <c r="D4131" s="140" t="s">
        <v>10</v>
      </c>
      <c r="E4131" s="140" t="s">
        <v>535</v>
      </c>
      <c r="F4131" s="140">
        <v>1995</v>
      </c>
      <c r="G4131" s="140" t="s">
        <v>3418</v>
      </c>
      <c r="H4131" s="140">
        <v>28664717354.580658</v>
      </c>
      <c r="I4131" s="140">
        <v>5001362845.1418123</v>
      </c>
      <c r="J4131" s="140">
        <v>16138894114.895044</v>
      </c>
      <c r="K4131" s="140">
        <v>16138894114.895044</v>
      </c>
      <c r="L4131" s="140">
        <v>5171425965.6592436</v>
      </c>
      <c r="M4131" s="140">
        <v>2879098760.0235429</v>
      </c>
      <c r="N4131" s="140">
        <v>43126739.815071747</v>
      </c>
      <c r="O4131" s="140">
        <v>670693309.15493608</v>
      </c>
      <c r="P4131" s="140">
        <v>73530498.684353217</v>
      </c>
      <c r="Q4131" s="140">
        <v>7301018841.5578985</v>
      </c>
      <c r="R4131" s="140">
        <v>6864995041.6069117</v>
      </c>
      <c r="S4131" s="140">
        <v>436023799.95098674</v>
      </c>
      <c r="T4131" s="140">
        <v>0</v>
      </c>
      <c r="U4131" s="140">
        <v>0</v>
      </c>
      <c r="V4131" s="140">
        <v>0</v>
      </c>
      <c r="W4131" s="140">
        <v>0</v>
      </c>
      <c r="X4131" s="140">
        <v>0</v>
      </c>
      <c r="Y4131" s="140">
        <v>0</v>
      </c>
      <c r="Z4131" s="140">
        <v>9435572506.044735</v>
      </c>
      <c r="AA4131" s="140">
        <v>6200484265.8377695</v>
      </c>
      <c r="AB4131" s="140">
        <v>2817379036.1488671</v>
      </c>
      <c r="AC4131" s="140">
        <v>3383105229.6889186</v>
      </c>
      <c r="AD4131" s="140">
        <v>3235088240.2069488</v>
      </c>
      <c r="AE4131" s="140">
        <v>1469960957.4477792</v>
      </c>
      <c r="AF4131" s="140">
        <v>1765127282.7591708</v>
      </c>
      <c r="AG4131" s="140">
        <v>-1911112111.5009363</v>
      </c>
      <c r="AH4131" s="140">
        <v>4303957</v>
      </c>
      <c r="AI4131" s="44"/>
      <c r="AK4131" s="44"/>
      <c r="AL4131" s="4"/>
    </row>
    <row r="4132" spans="1:38" x14ac:dyDescent="0.35">
      <c r="A4132" s="140" t="s">
        <v>219</v>
      </c>
      <c r="B4132" s="140" t="s">
        <v>220</v>
      </c>
      <c r="C4132" s="140" t="s">
        <v>2</v>
      </c>
      <c r="D4132" s="140" t="s">
        <v>10</v>
      </c>
      <c r="E4132" s="140" t="s">
        <v>535</v>
      </c>
      <c r="F4132" s="140">
        <v>1996</v>
      </c>
      <c r="G4132" s="140" t="s">
        <v>3419</v>
      </c>
      <c r="H4132" s="140">
        <v>29437179425.169159</v>
      </c>
      <c r="I4132" s="140">
        <v>4962447797.8630495</v>
      </c>
      <c r="J4132" s="140">
        <v>15897662739.484467</v>
      </c>
      <c r="K4132" s="140">
        <v>15072115590.345533</v>
      </c>
      <c r="L4132" s="140">
        <v>5062554288.0167837</v>
      </c>
      <c r="M4132" s="140">
        <v>2853419746.1726837</v>
      </c>
      <c r="N4132" s="140">
        <v>42452215.212676145</v>
      </c>
      <c r="O4132" s="140">
        <v>825596358.01359546</v>
      </c>
      <c r="P4132" s="140">
        <v>70882337.983200818</v>
      </c>
      <c r="Q4132" s="140">
        <v>6217210644.9465933</v>
      </c>
      <c r="R4132" s="140">
        <v>5832378422.6606054</v>
      </c>
      <c r="S4132" s="140">
        <v>384832222.28598809</v>
      </c>
      <c r="T4132" s="140">
        <v>825547149.13893425</v>
      </c>
      <c r="U4132" s="140">
        <v>0</v>
      </c>
      <c r="V4132" s="140">
        <v>0</v>
      </c>
      <c r="W4132" s="140">
        <v>0</v>
      </c>
      <c r="X4132" s="140">
        <v>0</v>
      </c>
      <c r="Y4132" s="140">
        <v>825547149.13893425</v>
      </c>
      <c r="Z4132" s="140">
        <v>10411726414.8538</v>
      </c>
      <c r="AA4132" s="140">
        <v>6872768410.5702372</v>
      </c>
      <c r="AB4132" s="140">
        <v>3300064262.9124269</v>
      </c>
      <c r="AC4132" s="140">
        <v>3572704147.6578102</v>
      </c>
      <c r="AD4132" s="140">
        <v>3538958004.2835617</v>
      </c>
      <c r="AE4132" s="140">
        <v>1699284500.8311784</v>
      </c>
      <c r="AF4132" s="140">
        <v>1839673503.4523985</v>
      </c>
      <c r="AG4132" s="140">
        <v>-1834657527.03216</v>
      </c>
      <c r="AH4132" s="140">
        <v>4312666</v>
      </c>
      <c r="AI4132" s="44"/>
      <c r="AK4132" s="44"/>
      <c r="AL4132" s="4"/>
    </row>
    <row r="4133" spans="1:38" x14ac:dyDescent="0.35">
      <c r="A4133" s="140" t="s">
        <v>219</v>
      </c>
      <c r="B4133" s="140" t="s">
        <v>220</v>
      </c>
      <c r="C4133" s="140" t="s">
        <v>2</v>
      </c>
      <c r="D4133" s="140" t="s">
        <v>10</v>
      </c>
      <c r="E4133" s="140" t="s">
        <v>535</v>
      </c>
      <c r="F4133" s="140">
        <v>1997</v>
      </c>
      <c r="G4133" s="140" t="s">
        <v>3420</v>
      </c>
      <c r="H4133" s="140">
        <v>28582748261.391018</v>
      </c>
      <c r="I4133" s="140">
        <v>4829778225.1753902</v>
      </c>
      <c r="J4133" s="140">
        <v>15107609656.226517</v>
      </c>
      <c r="K4133" s="140">
        <v>14720161014.537945</v>
      </c>
      <c r="L4133" s="140">
        <v>5080961371.7401361</v>
      </c>
      <c r="M4133" s="140">
        <v>2837995993.0027437</v>
      </c>
      <c r="N4133" s="140">
        <v>41777690.610280536</v>
      </c>
      <c r="O4133" s="140">
        <v>960389170.57380629</v>
      </c>
      <c r="P4133" s="140">
        <v>70195178.359837681</v>
      </c>
      <c r="Q4133" s="140">
        <v>5728841610.2511387</v>
      </c>
      <c r="R4133" s="140">
        <v>5377411926.8862753</v>
      </c>
      <c r="S4133" s="140">
        <v>351429683.36486334</v>
      </c>
      <c r="T4133" s="140">
        <v>387448641.68857366</v>
      </c>
      <c r="U4133" s="140">
        <v>0</v>
      </c>
      <c r="V4133" s="140">
        <v>0</v>
      </c>
      <c r="W4133" s="140">
        <v>0</v>
      </c>
      <c r="X4133" s="140">
        <v>0</v>
      </c>
      <c r="Y4133" s="140">
        <v>387448641.68857366</v>
      </c>
      <c r="Z4133" s="140">
        <v>10528813922.686525</v>
      </c>
      <c r="AA4133" s="140">
        <v>6958263718.4975233</v>
      </c>
      <c r="AB4133" s="140">
        <v>3504340597.3548346</v>
      </c>
      <c r="AC4133" s="140">
        <v>3453923121.1427031</v>
      </c>
      <c r="AD4133" s="140">
        <v>3570550204.1890035</v>
      </c>
      <c r="AE4133" s="140">
        <v>1798210665.9985752</v>
      </c>
      <c r="AF4133" s="140">
        <v>1772339538.190428</v>
      </c>
      <c r="AG4133" s="140">
        <v>-1883453542.6974101</v>
      </c>
      <c r="AH4133" s="140">
        <v>4335301</v>
      </c>
      <c r="AI4133" s="44"/>
      <c r="AK4133" s="44"/>
      <c r="AL4133" s="4"/>
    </row>
    <row r="4134" spans="1:38" x14ac:dyDescent="0.35">
      <c r="A4134" s="140" t="s">
        <v>219</v>
      </c>
      <c r="B4134" s="140" t="s">
        <v>220</v>
      </c>
      <c r="C4134" s="140" t="s">
        <v>2</v>
      </c>
      <c r="D4134" s="140" t="s">
        <v>10</v>
      </c>
      <c r="E4134" s="140" t="s">
        <v>535</v>
      </c>
      <c r="F4134" s="140">
        <v>1998</v>
      </c>
      <c r="G4134" s="140" t="s">
        <v>3421</v>
      </c>
      <c r="H4134" s="140">
        <v>28217449727.755383</v>
      </c>
      <c r="I4134" s="140">
        <v>4717183828.568902</v>
      </c>
      <c r="J4134" s="140">
        <v>15368480209.095131</v>
      </c>
      <c r="K4134" s="140">
        <v>15364907491.598553</v>
      </c>
      <c r="L4134" s="140">
        <v>5852677786.2316217</v>
      </c>
      <c r="M4134" s="140">
        <v>2846829782.6161695</v>
      </c>
      <c r="N4134" s="140">
        <v>41103190.512883931</v>
      </c>
      <c r="O4134" s="140">
        <v>734438666.38910556</v>
      </c>
      <c r="P4134" s="140">
        <v>72349847.335415527</v>
      </c>
      <c r="Q4134" s="140">
        <v>5817508218.5133572</v>
      </c>
      <c r="R4134" s="140">
        <v>5481455667.8277063</v>
      </c>
      <c r="S4134" s="140">
        <v>336052550.68565094</v>
      </c>
      <c r="T4134" s="140">
        <v>3572717.4965795809</v>
      </c>
      <c r="U4134" s="140">
        <v>0</v>
      </c>
      <c r="V4134" s="140">
        <v>0</v>
      </c>
      <c r="W4134" s="140">
        <v>0</v>
      </c>
      <c r="X4134" s="140">
        <v>0</v>
      </c>
      <c r="Y4134" s="140">
        <v>3572717.4965795809</v>
      </c>
      <c r="Z4134" s="140">
        <v>10796736250.144703</v>
      </c>
      <c r="AA4134" s="140">
        <v>7095573488.2002668</v>
      </c>
      <c r="AB4134" s="140">
        <v>3725565190.455215</v>
      </c>
      <c r="AC4134" s="140">
        <v>3370008297.7450519</v>
      </c>
      <c r="AD4134" s="140">
        <v>3701162761.9444351</v>
      </c>
      <c r="AE4134" s="140">
        <v>1943313415.4751318</v>
      </c>
      <c r="AF4134" s="140">
        <v>1757849346.4693036</v>
      </c>
      <c r="AG4134" s="140">
        <v>-2664950560.053349</v>
      </c>
      <c r="AH4134" s="140">
        <v>4381483</v>
      </c>
      <c r="AI4134" s="44"/>
      <c r="AK4134" s="44"/>
      <c r="AL4134" s="4"/>
    </row>
    <row r="4135" spans="1:38" x14ac:dyDescent="0.35">
      <c r="A4135" s="140" t="s">
        <v>219</v>
      </c>
      <c r="B4135" s="140" t="s">
        <v>220</v>
      </c>
      <c r="C4135" s="140" t="s">
        <v>2</v>
      </c>
      <c r="D4135" s="140" t="s">
        <v>10</v>
      </c>
      <c r="E4135" s="140" t="s">
        <v>535</v>
      </c>
      <c r="F4135" s="140">
        <v>1999</v>
      </c>
      <c r="G4135" s="140" t="s">
        <v>3422</v>
      </c>
      <c r="H4135" s="140">
        <v>28919652342.657459</v>
      </c>
      <c r="I4135" s="140">
        <v>4588021473.0537167</v>
      </c>
      <c r="J4135" s="140">
        <v>15876780888.936323</v>
      </c>
      <c r="K4135" s="140">
        <v>15876780888.936323</v>
      </c>
      <c r="L4135" s="140">
        <v>6021713863.8555012</v>
      </c>
      <c r="M4135" s="140">
        <v>2819983693.0582061</v>
      </c>
      <c r="N4135" s="140">
        <v>40428665.910488322</v>
      </c>
      <c r="O4135" s="140">
        <v>807415340.73004484</v>
      </c>
      <c r="P4135" s="140">
        <v>86712411.781620875</v>
      </c>
      <c r="Q4135" s="140">
        <v>6100526913.600461</v>
      </c>
      <c r="R4135" s="140">
        <v>5724896076.6012182</v>
      </c>
      <c r="S4135" s="140">
        <v>375630836.99924248</v>
      </c>
      <c r="T4135" s="140">
        <v>0</v>
      </c>
      <c r="U4135" s="140">
        <v>0</v>
      </c>
      <c r="V4135" s="140">
        <v>0</v>
      </c>
      <c r="W4135" s="140">
        <v>0</v>
      </c>
      <c r="X4135" s="140">
        <v>0</v>
      </c>
      <c r="Y4135" s="140">
        <v>0</v>
      </c>
      <c r="Z4135" s="140">
        <v>11126668637.271915</v>
      </c>
      <c r="AA4135" s="140">
        <v>7332044607.7619419</v>
      </c>
      <c r="AB4135" s="140">
        <v>3993857920.0246029</v>
      </c>
      <c r="AC4135" s="140">
        <v>3338186687.7373538</v>
      </c>
      <c r="AD4135" s="140">
        <v>3794624029.5099592</v>
      </c>
      <c r="AE4135" s="140">
        <v>2066979955.049669</v>
      </c>
      <c r="AF4135" s="140">
        <v>1727644074.4602904</v>
      </c>
      <c r="AG4135" s="140">
        <v>-2671818656.6044912</v>
      </c>
      <c r="AH4135" s="140">
        <v>4462378</v>
      </c>
      <c r="AI4135" s="44"/>
      <c r="AK4135" s="44"/>
      <c r="AL4135" s="4"/>
    </row>
    <row r="4136" spans="1:38" x14ac:dyDescent="0.35">
      <c r="A4136" s="140" t="s">
        <v>219</v>
      </c>
      <c r="B4136" s="140" t="s">
        <v>220</v>
      </c>
      <c r="C4136" s="140" t="s">
        <v>2</v>
      </c>
      <c r="D4136" s="140" t="s">
        <v>10</v>
      </c>
      <c r="E4136" s="140" t="s">
        <v>535</v>
      </c>
      <c r="F4136" s="140">
        <v>2000</v>
      </c>
      <c r="G4136" s="140" t="s">
        <v>3423</v>
      </c>
      <c r="H4136" s="140">
        <v>30124195486.388691</v>
      </c>
      <c r="I4136" s="140">
        <v>4523665666.1150827</v>
      </c>
      <c r="J4136" s="140">
        <v>16153463903.821569</v>
      </c>
      <c r="K4136" s="140">
        <v>16153463903.821569</v>
      </c>
      <c r="L4136" s="140">
        <v>5853038606.1021795</v>
      </c>
      <c r="M4136" s="140">
        <v>2851327539.5019226</v>
      </c>
      <c r="N4136" s="140">
        <v>39754141.308092721</v>
      </c>
      <c r="O4136" s="140">
        <v>868021143.93595254</v>
      </c>
      <c r="P4136" s="140">
        <v>104711135.47806741</v>
      </c>
      <c r="Q4136" s="140">
        <v>6436611337.4953547</v>
      </c>
      <c r="R4136" s="140">
        <v>6011640885.1461487</v>
      </c>
      <c r="S4136" s="140">
        <v>424970452.34920555</v>
      </c>
      <c r="T4136" s="140">
        <v>0</v>
      </c>
      <c r="U4136" s="140">
        <v>0</v>
      </c>
      <c r="V4136" s="140">
        <v>0</v>
      </c>
      <c r="W4136" s="140">
        <v>0</v>
      </c>
      <c r="X4136" s="140">
        <v>0</v>
      </c>
      <c r="Y4136" s="140">
        <v>0</v>
      </c>
      <c r="Z4136" s="140">
        <v>12286016042.96475</v>
      </c>
      <c r="AA4136" s="140">
        <v>8162757710.2673798</v>
      </c>
      <c r="AB4136" s="140">
        <v>4594065184.992404</v>
      </c>
      <c r="AC4136" s="140">
        <v>3568692525.2749753</v>
      </c>
      <c r="AD4136" s="140">
        <v>4123258332.6973701</v>
      </c>
      <c r="AE4136" s="140">
        <v>2320602696.7024121</v>
      </c>
      <c r="AF4136" s="140">
        <v>1802655635.9949579</v>
      </c>
      <c r="AG4136" s="140">
        <v>-2838950126.5127158</v>
      </c>
      <c r="AH4136" s="140">
        <v>4584571</v>
      </c>
      <c r="AI4136" s="44"/>
      <c r="AK4136" s="44"/>
      <c r="AL4136" s="4"/>
    </row>
    <row r="4137" spans="1:38" x14ac:dyDescent="0.35">
      <c r="A4137" s="140" t="s">
        <v>219</v>
      </c>
      <c r="B4137" s="140" t="s">
        <v>220</v>
      </c>
      <c r="C4137" s="140" t="s">
        <v>2</v>
      </c>
      <c r="D4137" s="140" t="s">
        <v>10</v>
      </c>
      <c r="E4137" s="140" t="s">
        <v>535</v>
      </c>
      <c r="F4137" s="140">
        <v>2001</v>
      </c>
      <c r="G4137" s="140" t="s">
        <v>3424</v>
      </c>
      <c r="H4137" s="140">
        <v>30198682825.677105</v>
      </c>
      <c r="I4137" s="140">
        <v>4490118329.4845648</v>
      </c>
      <c r="J4137" s="140">
        <v>15349316510.983398</v>
      </c>
      <c r="K4137" s="140">
        <v>15349316510.983398</v>
      </c>
      <c r="L4137" s="140">
        <v>5299858599.5329857</v>
      </c>
      <c r="M4137" s="140">
        <v>2834532711.5777946</v>
      </c>
      <c r="N4137" s="140">
        <v>39079616.705697112</v>
      </c>
      <c r="O4137" s="140">
        <v>1083381507.9472053</v>
      </c>
      <c r="P4137" s="140">
        <v>106709437.05522217</v>
      </c>
      <c r="Q4137" s="140">
        <v>5985754638.1644936</v>
      </c>
      <c r="R4137" s="140">
        <v>5566201605.5943441</v>
      </c>
      <c r="S4137" s="140">
        <v>419553032.57014894</v>
      </c>
      <c r="T4137" s="140">
        <v>0</v>
      </c>
      <c r="U4137" s="140">
        <v>0</v>
      </c>
      <c r="V4137" s="140">
        <v>0</v>
      </c>
      <c r="W4137" s="140">
        <v>0</v>
      </c>
      <c r="X4137" s="140">
        <v>0</v>
      </c>
      <c r="Y4137" s="140">
        <v>0</v>
      </c>
      <c r="Z4137" s="140">
        <v>11928698018.699078</v>
      </c>
      <c r="AA4137" s="140">
        <v>7950803644.5341721</v>
      </c>
      <c r="AB4137" s="140">
        <v>4607648515.6286745</v>
      </c>
      <c r="AC4137" s="140">
        <v>3343155128.9054976</v>
      </c>
      <c r="AD4137" s="140">
        <v>3977894374.1649055</v>
      </c>
      <c r="AE4137" s="140">
        <v>2305268741.1100669</v>
      </c>
      <c r="AF4137" s="140">
        <v>1672625633.0548387</v>
      </c>
      <c r="AG4137" s="140">
        <v>-1569450033.4899316</v>
      </c>
      <c r="AH4137" s="140">
        <v>4754072</v>
      </c>
      <c r="AI4137" s="44"/>
      <c r="AK4137" s="44"/>
      <c r="AL4137" s="4"/>
    </row>
    <row r="4138" spans="1:38" x14ac:dyDescent="0.35">
      <c r="A4138" s="140" t="s">
        <v>219</v>
      </c>
      <c r="B4138" s="140" t="s">
        <v>220</v>
      </c>
      <c r="C4138" s="140" t="s">
        <v>2</v>
      </c>
      <c r="D4138" s="140" t="s">
        <v>10</v>
      </c>
      <c r="E4138" s="140" t="s">
        <v>535</v>
      </c>
      <c r="F4138" s="140">
        <v>2002</v>
      </c>
      <c r="G4138" s="140" t="s">
        <v>3425</v>
      </c>
      <c r="H4138" s="140">
        <v>32721898721.133339</v>
      </c>
      <c r="I4138" s="140">
        <v>4488733905.4311008</v>
      </c>
      <c r="J4138" s="140">
        <v>14858062313.922558</v>
      </c>
      <c r="K4138" s="140">
        <v>14858062313.922558</v>
      </c>
      <c r="L4138" s="140">
        <v>4887922552.4110603</v>
      </c>
      <c r="M4138" s="140">
        <v>2952164845.3902593</v>
      </c>
      <c r="N4138" s="140">
        <v>38405116.6083005</v>
      </c>
      <c r="O4138" s="140">
        <v>1092655461.6597192</v>
      </c>
      <c r="P4138" s="140">
        <v>109839837.35560901</v>
      </c>
      <c r="Q4138" s="140">
        <v>5777074500.4976082</v>
      </c>
      <c r="R4138" s="140">
        <v>5358294406.0675983</v>
      </c>
      <c r="S4138" s="140">
        <v>418780094.4300099</v>
      </c>
      <c r="T4138" s="140">
        <v>0</v>
      </c>
      <c r="U4138" s="140">
        <v>0</v>
      </c>
      <c r="V4138" s="140">
        <v>0</v>
      </c>
      <c r="W4138" s="140">
        <v>0</v>
      </c>
      <c r="X4138" s="140">
        <v>0</v>
      </c>
      <c r="Y4138" s="140">
        <v>0</v>
      </c>
      <c r="Z4138" s="140">
        <v>15222688994.821283</v>
      </c>
      <c r="AA4138" s="140">
        <v>10158130583.17156</v>
      </c>
      <c r="AB4138" s="140">
        <v>5897888169.6291819</v>
      </c>
      <c r="AC4138" s="140">
        <v>4260242413.5423598</v>
      </c>
      <c r="AD4138" s="140">
        <v>5064558411.6497231</v>
      </c>
      <c r="AE4138" s="140">
        <v>2940521279.5698209</v>
      </c>
      <c r="AF4138" s="140">
        <v>2124037132.0799026</v>
      </c>
      <c r="AG4138" s="140">
        <v>-1847586493.0416005</v>
      </c>
      <c r="AH4138" s="140">
        <v>4965766</v>
      </c>
      <c r="AI4138" s="44"/>
      <c r="AK4138" s="44"/>
      <c r="AL4138" s="4"/>
    </row>
    <row r="4139" spans="1:38" x14ac:dyDescent="0.35">
      <c r="A4139" s="140" t="s">
        <v>219</v>
      </c>
      <c r="B4139" s="140" t="s">
        <v>220</v>
      </c>
      <c r="C4139" s="140" t="s">
        <v>2</v>
      </c>
      <c r="D4139" s="140" t="s">
        <v>10</v>
      </c>
      <c r="E4139" s="140" t="s">
        <v>535</v>
      </c>
      <c r="F4139" s="140">
        <v>2003</v>
      </c>
      <c r="G4139" s="140" t="s">
        <v>3426</v>
      </c>
      <c r="H4139" s="140">
        <v>33554231913.517662</v>
      </c>
      <c r="I4139" s="140">
        <v>4511392168.0634613</v>
      </c>
      <c r="J4139" s="140">
        <v>14634806789.633375</v>
      </c>
      <c r="K4139" s="140">
        <v>14634806789.633375</v>
      </c>
      <c r="L4139" s="140">
        <v>4559508326.0761671</v>
      </c>
      <c r="M4139" s="140">
        <v>3047756511.2953086</v>
      </c>
      <c r="N4139" s="140">
        <v>37730592.005904898</v>
      </c>
      <c r="O4139" s="140">
        <v>2046327036.4548981</v>
      </c>
      <c r="P4139" s="140">
        <v>114535735.30247517</v>
      </c>
      <c r="Q4139" s="140">
        <v>4828948588.49862</v>
      </c>
      <c r="R4139" s="140">
        <v>4405102820.858674</v>
      </c>
      <c r="S4139" s="140">
        <v>423845767.63994616</v>
      </c>
      <c r="T4139" s="140">
        <v>0</v>
      </c>
      <c r="U4139" s="140">
        <v>0</v>
      </c>
      <c r="V4139" s="140">
        <v>0</v>
      </c>
      <c r="W4139" s="140">
        <v>0</v>
      </c>
      <c r="X4139" s="140">
        <v>0</v>
      </c>
      <c r="Y4139" s="140">
        <v>0</v>
      </c>
      <c r="Z4139" s="140">
        <v>16594469834.143808</v>
      </c>
      <c r="AA4139" s="140">
        <v>11082192052.343863</v>
      </c>
      <c r="AB4139" s="140">
        <v>6406758812.7969885</v>
      </c>
      <c r="AC4139" s="140">
        <v>4675433239.5468931</v>
      </c>
      <c r="AD4139" s="140">
        <v>5512277781.7999458</v>
      </c>
      <c r="AE4139" s="140">
        <v>3186719205.9410777</v>
      </c>
      <c r="AF4139" s="140">
        <v>2325558575.8588681</v>
      </c>
      <c r="AG4139" s="140">
        <v>-2186436878.322979</v>
      </c>
      <c r="AH4139" s="140">
        <v>5201070</v>
      </c>
      <c r="AI4139" s="44"/>
      <c r="AK4139" s="44"/>
      <c r="AL4139" s="4"/>
    </row>
    <row r="4140" spans="1:38" x14ac:dyDescent="0.35">
      <c r="A4140" s="140" t="s">
        <v>219</v>
      </c>
      <c r="B4140" s="140" t="s">
        <v>220</v>
      </c>
      <c r="C4140" s="140" t="s">
        <v>2</v>
      </c>
      <c r="D4140" s="140" t="s">
        <v>10</v>
      </c>
      <c r="E4140" s="140" t="s">
        <v>535</v>
      </c>
      <c r="F4140" s="140">
        <v>2004</v>
      </c>
      <c r="G4140" s="140" t="s">
        <v>3427</v>
      </c>
      <c r="H4140" s="140">
        <v>31563194084.654758</v>
      </c>
      <c r="I4140" s="140">
        <v>4527975627.0375071</v>
      </c>
      <c r="J4140" s="140">
        <v>14632971232.313599</v>
      </c>
      <c r="K4140" s="140">
        <v>14632250183.648376</v>
      </c>
      <c r="L4140" s="140">
        <v>4739246272.8658228</v>
      </c>
      <c r="M4140" s="140">
        <v>3099263043.9072814</v>
      </c>
      <c r="N4140" s="140">
        <v>37056067.403509289</v>
      </c>
      <c r="O4140" s="140">
        <v>1423945933.6663153</v>
      </c>
      <c r="P4140" s="140">
        <v>113544433.91599071</v>
      </c>
      <c r="Q4140" s="140">
        <v>5219194431.8894567</v>
      </c>
      <c r="R4140" s="140">
        <v>4811017018.475915</v>
      </c>
      <c r="S4140" s="140">
        <v>408177413.41354185</v>
      </c>
      <c r="T4140" s="140">
        <v>721048.66522344667</v>
      </c>
      <c r="U4140" s="140">
        <v>0</v>
      </c>
      <c r="V4140" s="140">
        <v>0</v>
      </c>
      <c r="W4140" s="140">
        <v>0</v>
      </c>
      <c r="X4140" s="140">
        <v>0</v>
      </c>
      <c r="Y4140" s="140">
        <v>721048.66522344667</v>
      </c>
      <c r="Z4140" s="140">
        <v>15194132200.655319</v>
      </c>
      <c r="AA4140" s="140">
        <v>7491718340.3285112</v>
      </c>
      <c r="AB4140" s="140">
        <v>4317710180.5911083</v>
      </c>
      <c r="AC4140" s="140">
        <v>3174008159.7374034</v>
      </c>
      <c r="AD4140" s="140">
        <v>7702413860.3267851</v>
      </c>
      <c r="AE4140" s="140">
        <v>4439140558.8268318</v>
      </c>
      <c r="AF4140" s="140">
        <v>3263273301.4999757</v>
      </c>
      <c r="AG4140" s="140">
        <v>-2791884975.3516674</v>
      </c>
      <c r="AH4140" s="140">
        <v>5433991</v>
      </c>
      <c r="AI4140" s="44"/>
      <c r="AK4140" s="44"/>
      <c r="AL4140" s="4"/>
    </row>
    <row r="4141" spans="1:38" x14ac:dyDescent="0.35">
      <c r="A4141" s="140" t="s">
        <v>219</v>
      </c>
      <c r="B4141" s="140" t="s">
        <v>220</v>
      </c>
      <c r="C4141" s="140" t="s">
        <v>2</v>
      </c>
      <c r="D4141" s="140" t="s">
        <v>10</v>
      </c>
      <c r="E4141" s="140" t="s">
        <v>535</v>
      </c>
      <c r="F4141" s="140">
        <v>2005</v>
      </c>
      <c r="G4141" s="140" t="s">
        <v>3428</v>
      </c>
      <c r="H4141" s="140">
        <v>33324436980.148003</v>
      </c>
      <c r="I4141" s="140">
        <v>4593046127.9401979</v>
      </c>
      <c r="J4141" s="140">
        <v>15063316092.47242</v>
      </c>
      <c r="K4141" s="140">
        <v>15062049140.174686</v>
      </c>
      <c r="L4141" s="140">
        <v>4697150889.9664679</v>
      </c>
      <c r="M4141" s="140">
        <v>3147246781.3722744</v>
      </c>
      <c r="N4141" s="140">
        <v>36381567.306112684</v>
      </c>
      <c r="O4141" s="140">
        <v>1084724166.196553</v>
      </c>
      <c r="P4141" s="140">
        <v>113207482.51196346</v>
      </c>
      <c r="Q4141" s="140">
        <v>5983338252.8213167</v>
      </c>
      <c r="R4141" s="140">
        <v>5587672120.4474087</v>
      </c>
      <c r="S4141" s="140">
        <v>395666132.37390763</v>
      </c>
      <c r="T4141" s="140">
        <v>1266952.2977325604</v>
      </c>
      <c r="U4141" s="140">
        <v>0</v>
      </c>
      <c r="V4141" s="140">
        <v>0</v>
      </c>
      <c r="W4141" s="140">
        <v>0</v>
      </c>
      <c r="X4141" s="140">
        <v>0</v>
      </c>
      <c r="Y4141" s="140">
        <v>1266952.2977325604</v>
      </c>
      <c r="Z4141" s="140">
        <v>16045412171.556477</v>
      </c>
      <c r="AA4141" s="140">
        <v>7919178087.7616062</v>
      </c>
      <c r="AB4141" s="140">
        <v>4571912404.7565117</v>
      </c>
      <c r="AC4141" s="140">
        <v>3347265683.0050945</v>
      </c>
      <c r="AD4141" s="140">
        <v>8126234083.7948704</v>
      </c>
      <c r="AE4141" s="140">
        <v>4691450299.5042677</v>
      </c>
      <c r="AF4141" s="140">
        <v>3434783784.2906027</v>
      </c>
      <c r="AG4141" s="140">
        <v>-2377337411.8210983</v>
      </c>
      <c r="AH4141" s="140">
        <v>5645624</v>
      </c>
      <c r="AI4141" s="44"/>
      <c r="AK4141" s="44"/>
      <c r="AL4141" s="4"/>
    </row>
    <row r="4142" spans="1:38" x14ac:dyDescent="0.35">
      <c r="A4142" s="140" t="s">
        <v>219</v>
      </c>
      <c r="B4142" s="140" t="s">
        <v>220</v>
      </c>
      <c r="C4142" s="140" t="s">
        <v>2</v>
      </c>
      <c r="D4142" s="140" t="s">
        <v>10</v>
      </c>
      <c r="E4142" s="140" t="s">
        <v>535</v>
      </c>
      <c r="F4142" s="140">
        <v>2006</v>
      </c>
      <c r="G4142" s="140" t="s">
        <v>3429</v>
      </c>
      <c r="H4142" s="140">
        <v>35767494691.342056</v>
      </c>
      <c r="I4142" s="140">
        <v>4640538771.1899061</v>
      </c>
      <c r="J4142" s="140">
        <v>16617798283.358114</v>
      </c>
      <c r="K4142" s="140">
        <v>16033487422.373724</v>
      </c>
      <c r="L4142" s="140">
        <v>5013863010.0357008</v>
      </c>
      <c r="M4142" s="140">
        <v>3128316923.4950376</v>
      </c>
      <c r="N4142" s="140">
        <v>35707042.703717075</v>
      </c>
      <c r="O4142" s="140">
        <v>875382064.62028074</v>
      </c>
      <c r="P4142" s="140">
        <v>141789257.02247006</v>
      </c>
      <c r="Q4142" s="140">
        <v>6838429124.4965181</v>
      </c>
      <c r="R4142" s="140">
        <v>6356256409.0398664</v>
      </c>
      <c r="S4142" s="140">
        <v>482172715.45665193</v>
      </c>
      <c r="T4142" s="140">
        <v>584310860.98439169</v>
      </c>
      <c r="U4142" s="140">
        <v>0</v>
      </c>
      <c r="V4142" s="140">
        <v>0</v>
      </c>
      <c r="W4142" s="140">
        <v>0</v>
      </c>
      <c r="X4142" s="140">
        <v>0</v>
      </c>
      <c r="Y4142" s="140">
        <v>584310860.98439169</v>
      </c>
      <c r="Z4142" s="140">
        <v>16670662943.582071</v>
      </c>
      <c r="AA4142" s="140">
        <v>8232714429.1456547</v>
      </c>
      <c r="AB4142" s="140">
        <v>4756108960.3294754</v>
      </c>
      <c r="AC4142" s="140">
        <v>3476605468.8161807</v>
      </c>
      <c r="AD4142" s="140">
        <v>8437948514.4364157</v>
      </c>
      <c r="AE4142" s="140">
        <v>4874674432.3153191</v>
      </c>
      <c r="AF4142" s="140">
        <v>3563274082.1210971</v>
      </c>
      <c r="AG4142" s="140">
        <v>-2161505306.7880397</v>
      </c>
      <c r="AH4142" s="140">
        <v>5829237</v>
      </c>
      <c r="AI4142" s="44"/>
      <c r="AK4142" s="44"/>
      <c r="AL4142" s="4"/>
    </row>
    <row r="4143" spans="1:38" x14ac:dyDescent="0.35">
      <c r="A4143" s="140" t="s">
        <v>219</v>
      </c>
      <c r="B4143" s="140" t="s">
        <v>220</v>
      </c>
      <c r="C4143" s="140" t="s">
        <v>2</v>
      </c>
      <c r="D4143" s="140" t="s">
        <v>10</v>
      </c>
      <c r="E4143" s="140" t="s">
        <v>535</v>
      </c>
      <c r="F4143" s="140">
        <v>2007</v>
      </c>
      <c r="G4143" s="140" t="s">
        <v>3430</v>
      </c>
      <c r="H4143" s="140">
        <v>39762715315.25106</v>
      </c>
      <c r="I4143" s="140">
        <v>4684870038.4673681</v>
      </c>
      <c r="J4143" s="140">
        <v>17809739754.480629</v>
      </c>
      <c r="K4143" s="140">
        <v>17144018747.64039</v>
      </c>
      <c r="L4143" s="140">
        <v>5517670143.8222733</v>
      </c>
      <c r="M4143" s="140">
        <v>3162825607.5074944</v>
      </c>
      <c r="N4143" s="140">
        <v>35032518.101321474</v>
      </c>
      <c r="O4143" s="140">
        <v>616778979.76714897</v>
      </c>
      <c r="P4143" s="140">
        <v>172887950.29104763</v>
      </c>
      <c r="Q4143" s="140">
        <v>7638823548.151104</v>
      </c>
      <c r="R4143" s="140">
        <v>7066361452.9811811</v>
      </c>
      <c r="S4143" s="140">
        <v>572462095.16992331</v>
      </c>
      <c r="T4143" s="140">
        <v>665721006.84023905</v>
      </c>
      <c r="U4143" s="140">
        <v>0</v>
      </c>
      <c r="V4143" s="140">
        <v>0</v>
      </c>
      <c r="W4143" s="140">
        <v>0</v>
      </c>
      <c r="X4143" s="140">
        <v>0</v>
      </c>
      <c r="Y4143" s="140">
        <v>665721006.84023905</v>
      </c>
      <c r="Z4143" s="140">
        <v>18037481254.197842</v>
      </c>
      <c r="AA4143" s="140">
        <v>8910944959.1455364</v>
      </c>
      <c r="AB4143" s="140">
        <v>5135130830.0363045</v>
      </c>
      <c r="AC4143" s="140">
        <v>3775814129.1092315</v>
      </c>
      <c r="AD4143" s="140">
        <v>9126536295.0522785</v>
      </c>
      <c r="AE4143" s="140">
        <v>5259370147.0536518</v>
      </c>
      <c r="AF4143" s="140">
        <v>3867166147.9986267</v>
      </c>
      <c r="AG4143" s="140">
        <v>-769375731.89477956</v>
      </c>
      <c r="AH4143" s="140">
        <v>5989633</v>
      </c>
      <c r="AI4143" s="44"/>
      <c r="AK4143" s="44"/>
      <c r="AL4143" s="4"/>
    </row>
    <row r="4144" spans="1:38" x14ac:dyDescent="0.35">
      <c r="A4144" s="140" t="s">
        <v>219</v>
      </c>
      <c r="B4144" s="140" t="s">
        <v>220</v>
      </c>
      <c r="C4144" s="140" t="s">
        <v>2</v>
      </c>
      <c r="D4144" s="140" t="s">
        <v>10</v>
      </c>
      <c r="E4144" s="140" t="s">
        <v>535</v>
      </c>
      <c r="F4144" s="140">
        <v>2008</v>
      </c>
      <c r="G4144" s="140" t="s">
        <v>3431</v>
      </c>
      <c r="H4144" s="140">
        <v>41243622161.448853</v>
      </c>
      <c r="I4144" s="140">
        <v>4740760609.0365334</v>
      </c>
      <c r="J4144" s="140">
        <v>18119701684.286041</v>
      </c>
      <c r="K4144" s="140">
        <v>17553841073.981808</v>
      </c>
      <c r="L4144" s="140">
        <v>5593651417.2157669</v>
      </c>
      <c r="M4144" s="140">
        <v>3171511392.5111194</v>
      </c>
      <c r="N4144" s="140">
        <v>34357993.498925865</v>
      </c>
      <c r="O4144" s="140">
        <v>231288988.65116674</v>
      </c>
      <c r="P4144" s="140">
        <v>209037748.8104037</v>
      </c>
      <c r="Q4144" s="140">
        <v>8313993533.294426</v>
      </c>
      <c r="R4144" s="140">
        <v>7639574155.6250114</v>
      </c>
      <c r="S4144" s="140">
        <v>674419377.66941452</v>
      </c>
      <c r="T4144" s="140">
        <v>565860610.30423915</v>
      </c>
      <c r="U4144" s="140">
        <v>0</v>
      </c>
      <c r="V4144" s="140">
        <v>0</v>
      </c>
      <c r="W4144" s="140">
        <v>0</v>
      </c>
      <c r="X4144" s="140">
        <v>0</v>
      </c>
      <c r="Y4144" s="140">
        <v>565860610.30423915</v>
      </c>
      <c r="Z4144" s="140">
        <v>19059878693.1898</v>
      </c>
      <c r="AA4144" s="140">
        <v>9429010635.5742702</v>
      </c>
      <c r="AB4144" s="140">
        <v>5428961015.1183224</v>
      </c>
      <c r="AC4144" s="140">
        <v>4000049620.4559493</v>
      </c>
      <c r="AD4144" s="140">
        <v>9630868057.6155281</v>
      </c>
      <c r="AE4144" s="140">
        <v>5545184881.7814808</v>
      </c>
      <c r="AF4144" s="140">
        <v>4085683175.8340473</v>
      </c>
      <c r="AG4144" s="140">
        <v>-676718825.06352746</v>
      </c>
      <c r="AH4144" s="140">
        <v>6133603</v>
      </c>
      <c r="AI4144" s="44"/>
      <c r="AK4144" s="44"/>
      <c r="AL4144" s="4"/>
    </row>
    <row r="4145" spans="1:38" x14ac:dyDescent="0.35">
      <c r="A4145" s="140" t="s">
        <v>219</v>
      </c>
      <c r="B4145" s="140" t="s">
        <v>220</v>
      </c>
      <c r="C4145" s="140" t="s">
        <v>2</v>
      </c>
      <c r="D4145" s="140" t="s">
        <v>10</v>
      </c>
      <c r="E4145" s="140" t="s">
        <v>535</v>
      </c>
      <c r="F4145" s="140">
        <v>2009</v>
      </c>
      <c r="G4145" s="140" t="s">
        <v>3432</v>
      </c>
      <c r="H4145" s="140">
        <v>42444334341.955551</v>
      </c>
      <c r="I4145" s="140">
        <v>4808506621.2901983</v>
      </c>
      <c r="J4145" s="140">
        <v>18420435366.742805</v>
      </c>
      <c r="K4145" s="140">
        <v>17914939356.156109</v>
      </c>
      <c r="L4145" s="140">
        <v>5887017630.8507318</v>
      </c>
      <c r="M4145" s="140">
        <v>3164209329.894443</v>
      </c>
      <c r="N4145" s="140">
        <v>33683493.40152926</v>
      </c>
      <c r="O4145" s="140">
        <v>363004701.48718542</v>
      </c>
      <c r="P4145" s="140">
        <v>252019805.84843984</v>
      </c>
      <c r="Q4145" s="140">
        <v>8215004394.6737814</v>
      </c>
      <c r="R4145" s="140">
        <v>7422231645.3687735</v>
      </c>
      <c r="S4145" s="140">
        <v>792772749.30500805</v>
      </c>
      <c r="T4145" s="140">
        <v>505496010.5866971</v>
      </c>
      <c r="U4145" s="140">
        <v>0</v>
      </c>
      <c r="V4145" s="140">
        <v>0</v>
      </c>
      <c r="W4145" s="140">
        <v>0</v>
      </c>
      <c r="X4145" s="140">
        <v>0</v>
      </c>
      <c r="Y4145" s="140">
        <v>505496010.5866971</v>
      </c>
      <c r="Z4145" s="140">
        <v>19755744499.054691</v>
      </c>
      <c r="AA4145" s="140">
        <v>9774282273.9577141</v>
      </c>
      <c r="AB4145" s="140">
        <v>5645348610.8410387</v>
      </c>
      <c r="AC4145" s="140">
        <v>4128933663.1166763</v>
      </c>
      <c r="AD4145" s="140">
        <v>9981462225.0969772</v>
      </c>
      <c r="AE4145" s="140">
        <v>5765009882.7969828</v>
      </c>
      <c r="AF4145" s="140">
        <v>4216452342.2999954</v>
      </c>
      <c r="AG4145" s="140">
        <v>-540352145.13214517</v>
      </c>
      <c r="AH4145" s="140">
        <v>6272734</v>
      </c>
      <c r="AI4145" s="44"/>
      <c r="AK4145" s="44"/>
      <c r="AL4145" s="4"/>
    </row>
    <row r="4146" spans="1:38" x14ac:dyDescent="0.35">
      <c r="A4146" s="140" t="s">
        <v>219</v>
      </c>
      <c r="B4146" s="140" t="s">
        <v>220</v>
      </c>
      <c r="C4146" s="140" t="s">
        <v>2</v>
      </c>
      <c r="D4146" s="140" t="s">
        <v>10</v>
      </c>
      <c r="E4146" s="140" t="s">
        <v>535</v>
      </c>
      <c r="F4146" s="140">
        <v>2010</v>
      </c>
      <c r="G4146" s="140" t="s">
        <v>3433</v>
      </c>
      <c r="H4146" s="140">
        <v>45029377914.690956</v>
      </c>
      <c r="I4146" s="140">
        <v>5564497381.6917934</v>
      </c>
      <c r="J4146" s="140">
        <v>19433016187.277985</v>
      </c>
      <c r="K4146" s="140">
        <v>18923677293.61702</v>
      </c>
      <c r="L4146" s="140">
        <v>6060609792.3867016</v>
      </c>
      <c r="M4146" s="140">
        <v>3164531649.0316677</v>
      </c>
      <c r="N4146" s="140">
        <v>33008968.799133651</v>
      </c>
      <c r="O4146" s="140">
        <v>454703424.10925794</v>
      </c>
      <c r="P4146" s="140">
        <v>293114750.81956714</v>
      </c>
      <c r="Q4146" s="140">
        <v>8917708708.4706917</v>
      </c>
      <c r="R4146" s="140">
        <v>8018145405.980794</v>
      </c>
      <c r="S4146" s="140">
        <v>899563302.48989856</v>
      </c>
      <c r="T4146" s="140">
        <v>509338893.66096658</v>
      </c>
      <c r="U4146" s="140">
        <v>0</v>
      </c>
      <c r="V4146" s="140">
        <v>0</v>
      </c>
      <c r="W4146" s="140">
        <v>0</v>
      </c>
      <c r="X4146" s="140">
        <v>0</v>
      </c>
      <c r="Y4146" s="140">
        <v>509338893.66096658</v>
      </c>
      <c r="Z4146" s="140">
        <v>20867084172.178402</v>
      </c>
      <c r="AA4146" s="140">
        <v>10335588990.216122</v>
      </c>
      <c r="AB4146" s="140">
        <v>5985332962.1173773</v>
      </c>
      <c r="AC4146" s="140">
        <v>4350256028.0987444</v>
      </c>
      <c r="AD4146" s="140">
        <v>10531495181.962252</v>
      </c>
      <c r="AE4146" s="140">
        <v>6098782112.2384777</v>
      </c>
      <c r="AF4146" s="140">
        <v>4432713069.723773</v>
      </c>
      <c r="AG4146" s="140">
        <v>-835219826.45723081</v>
      </c>
      <c r="AH4146" s="140">
        <v>6415634</v>
      </c>
      <c r="AI4146" s="44"/>
      <c r="AK4146" s="44"/>
      <c r="AL4146" s="4"/>
    </row>
    <row r="4147" spans="1:38" x14ac:dyDescent="0.35">
      <c r="A4147" s="140" t="s">
        <v>219</v>
      </c>
      <c r="B4147" s="140" t="s">
        <v>220</v>
      </c>
      <c r="C4147" s="140" t="s">
        <v>2</v>
      </c>
      <c r="D4147" s="140" t="s">
        <v>10</v>
      </c>
      <c r="E4147" s="140" t="s">
        <v>535</v>
      </c>
      <c r="F4147" s="140">
        <v>2011</v>
      </c>
      <c r="G4147" s="140" t="s">
        <v>3434</v>
      </c>
      <c r="H4147" s="140">
        <v>48320309337.978722</v>
      </c>
      <c r="I4147" s="140">
        <v>6645086056.2673197</v>
      </c>
      <c r="J4147" s="140">
        <v>20991749017.618183</v>
      </c>
      <c r="K4147" s="140">
        <v>20253126366.628086</v>
      </c>
      <c r="L4147" s="140">
        <v>6593534390.3839846</v>
      </c>
      <c r="M4147" s="140">
        <v>3267827981.7423306</v>
      </c>
      <c r="N4147" s="140">
        <v>35493432.6274589</v>
      </c>
      <c r="O4147" s="140">
        <v>265643345.73958752</v>
      </c>
      <c r="P4147" s="140">
        <v>339569945.93885714</v>
      </c>
      <c r="Q4147" s="140">
        <v>9751057270.1958694</v>
      </c>
      <c r="R4147" s="140">
        <v>8733727892.5668011</v>
      </c>
      <c r="S4147" s="140">
        <v>1017329377.6290678</v>
      </c>
      <c r="T4147" s="140">
        <v>738622650.99009335</v>
      </c>
      <c r="U4147" s="140">
        <v>0</v>
      </c>
      <c r="V4147" s="140">
        <v>0</v>
      </c>
      <c r="W4147" s="140">
        <v>0</v>
      </c>
      <c r="X4147" s="140">
        <v>0</v>
      </c>
      <c r="Y4147" s="140">
        <v>738622650.99009335</v>
      </c>
      <c r="Z4147" s="140">
        <v>22658390870.68285</v>
      </c>
      <c r="AA4147" s="140">
        <v>11222191626.380985</v>
      </c>
      <c r="AB4147" s="140">
        <v>6504218498.6977186</v>
      </c>
      <c r="AC4147" s="140">
        <v>4717973127.6832972</v>
      </c>
      <c r="AD4147" s="140">
        <v>11436199244.301865</v>
      </c>
      <c r="AE4147" s="140">
        <v>6628254190.9835854</v>
      </c>
      <c r="AF4147" s="140">
        <v>4807945053.3182487</v>
      </c>
      <c r="AG4147" s="140">
        <v>-1974916606.5896313</v>
      </c>
      <c r="AH4147" s="140">
        <v>6563240</v>
      </c>
      <c r="AI4147" s="44"/>
      <c r="AK4147" s="44"/>
      <c r="AL4147" s="4"/>
    </row>
    <row r="4148" spans="1:38" x14ac:dyDescent="0.35">
      <c r="A4148" s="140" t="s">
        <v>219</v>
      </c>
      <c r="B4148" s="140" t="s">
        <v>220</v>
      </c>
      <c r="C4148" s="140" t="s">
        <v>2</v>
      </c>
      <c r="D4148" s="140" t="s">
        <v>10</v>
      </c>
      <c r="E4148" s="140" t="s">
        <v>535</v>
      </c>
      <c r="F4148" s="140">
        <v>2012</v>
      </c>
      <c r="G4148" s="140" t="s">
        <v>3435</v>
      </c>
      <c r="H4148" s="140">
        <v>54089009586.036758</v>
      </c>
      <c r="I4148" s="140">
        <v>7222356441.7771091</v>
      </c>
      <c r="J4148" s="140">
        <v>22411118040.860039</v>
      </c>
      <c r="K4148" s="140">
        <v>21594250062.480202</v>
      </c>
      <c r="L4148" s="140">
        <v>6806905091.4046984</v>
      </c>
      <c r="M4148" s="140">
        <v>3136399671.1762052</v>
      </c>
      <c r="N4148" s="140">
        <v>37977896.455784157</v>
      </c>
      <c r="O4148" s="140">
        <v>434671542.14041561</v>
      </c>
      <c r="P4148" s="140">
        <v>377494706.75067025</v>
      </c>
      <c r="Q4148" s="140">
        <v>10800801154.552427</v>
      </c>
      <c r="R4148" s="140">
        <v>9696143803.16679</v>
      </c>
      <c r="S4148" s="140">
        <v>1104657351.3856373</v>
      </c>
      <c r="T4148" s="140">
        <v>816867978.37983859</v>
      </c>
      <c r="U4148" s="140">
        <v>0</v>
      </c>
      <c r="V4148" s="140">
        <v>0</v>
      </c>
      <c r="W4148" s="140">
        <v>0</v>
      </c>
      <c r="X4148" s="140">
        <v>0</v>
      </c>
      <c r="Y4148" s="140">
        <v>816867978.37983859</v>
      </c>
      <c r="Z4148" s="140">
        <v>26234501283.0895</v>
      </c>
      <c r="AA4148" s="140">
        <v>12988502502.266317</v>
      </c>
      <c r="AB4148" s="140">
        <v>7548700857.8495951</v>
      </c>
      <c r="AC4148" s="140">
        <v>5439801644.4167204</v>
      </c>
      <c r="AD4148" s="140">
        <v>13245998780.823183</v>
      </c>
      <c r="AE4148" s="140">
        <v>7698353396.9699516</v>
      </c>
      <c r="AF4148" s="140">
        <v>5547645383.8531961</v>
      </c>
      <c r="AG4148" s="140">
        <v>-1778966179.6898983</v>
      </c>
      <c r="AH4148" s="140">
        <v>6712581</v>
      </c>
      <c r="AI4148" s="44"/>
      <c r="AK4148" s="44"/>
      <c r="AL4148" s="4"/>
    </row>
    <row r="4149" spans="1:38" x14ac:dyDescent="0.35">
      <c r="A4149" s="140" t="s">
        <v>219</v>
      </c>
      <c r="B4149" s="140" t="s">
        <v>220</v>
      </c>
      <c r="C4149" s="140" t="s">
        <v>2</v>
      </c>
      <c r="D4149" s="140" t="s">
        <v>10</v>
      </c>
      <c r="E4149" s="140" t="s">
        <v>535</v>
      </c>
      <c r="F4149" s="140">
        <v>2013</v>
      </c>
      <c r="G4149" s="140" t="s">
        <v>3436</v>
      </c>
      <c r="H4149" s="140">
        <v>62038538497.490898</v>
      </c>
      <c r="I4149" s="140">
        <v>7568183330.0586319</v>
      </c>
      <c r="J4149" s="140">
        <v>24372239055.931168</v>
      </c>
      <c r="K4149" s="140">
        <v>23720213153.834045</v>
      </c>
      <c r="L4149" s="140">
        <v>6899214102.4311743</v>
      </c>
      <c r="M4149" s="140">
        <v>3298787005.8650608</v>
      </c>
      <c r="N4149" s="140">
        <v>40462335.779110409</v>
      </c>
      <c r="O4149" s="140">
        <v>762505687.7845422</v>
      </c>
      <c r="P4149" s="140">
        <v>405616395.47566229</v>
      </c>
      <c r="Q4149" s="140">
        <v>12313627626.498499</v>
      </c>
      <c r="R4149" s="140">
        <v>11153645264.468161</v>
      </c>
      <c r="S4149" s="140">
        <v>1159982362.030338</v>
      </c>
      <c r="T4149" s="140">
        <v>652025902.09712112</v>
      </c>
      <c r="U4149" s="140">
        <v>0</v>
      </c>
      <c r="V4149" s="140">
        <v>0</v>
      </c>
      <c r="W4149" s="140">
        <v>0</v>
      </c>
      <c r="X4149" s="140">
        <v>0</v>
      </c>
      <c r="Y4149" s="140">
        <v>652025902.09712112</v>
      </c>
      <c r="Z4149" s="140">
        <v>31447218719.351864</v>
      </c>
      <c r="AA4149" s="140">
        <v>15558061684.155649</v>
      </c>
      <c r="AB4149" s="140">
        <v>8990306592.9264908</v>
      </c>
      <c r="AC4149" s="140">
        <v>6567755091.2291574</v>
      </c>
      <c r="AD4149" s="140">
        <v>15889157035.196213</v>
      </c>
      <c r="AE4149" s="140">
        <v>9181631757.8330555</v>
      </c>
      <c r="AF4149" s="140">
        <v>6707525277.3631573</v>
      </c>
      <c r="AG4149" s="140">
        <v>-1349102607.850771</v>
      </c>
      <c r="AH4149" s="140">
        <v>6863980</v>
      </c>
      <c r="AI4149" s="44"/>
      <c r="AK4149" s="44"/>
      <c r="AL4149" s="4"/>
    </row>
    <row r="4150" spans="1:38" x14ac:dyDescent="0.35">
      <c r="A4150" s="140" t="s">
        <v>219</v>
      </c>
      <c r="B4150" s="140" t="s">
        <v>220</v>
      </c>
      <c r="C4150" s="140" t="s">
        <v>2</v>
      </c>
      <c r="D4150" s="140" t="s">
        <v>10</v>
      </c>
      <c r="E4150" s="140" t="s">
        <v>535</v>
      </c>
      <c r="F4150" s="140">
        <v>2014</v>
      </c>
      <c r="G4150" s="140" t="s">
        <v>3437</v>
      </c>
      <c r="H4150" s="140">
        <v>64789245325.373985</v>
      </c>
      <c r="I4150" s="140">
        <v>7830301187.4985161</v>
      </c>
      <c r="J4150" s="140">
        <v>26105947681.151855</v>
      </c>
      <c r="K4150" s="140">
        <v>25520583837.730377</v>
      </c>
      <c r="L4150" s="140">
        <v>7066113131.4279175</v>
      </c>
      <c r="M4150" s="140">
        <v>3367744674.1837554</v>
      </c>
      <c r="N4150" s="140">
        <v>42946799.607435659</v>
      </c>
      <c r="O4150" s="140">
        <v>242781684.96528476</v>
      </c>
      <c r="P4150" s="140">
        <v>429210974.10010654</v>
      </c>
      <c r="Q4150" s="140">
        <v>14371786573.445879</v>
      </c>
      <c r="R4150" s="140">
        <v>13171596245.214172</v>
      </c>
      <c r="S4150" s="140">
        <v>1200190328.2317071</v>
      </c>
      <c r="T4150" s="140">
        <v>585363843.42147684</v>
      </c>
      <c r="U4150" s="140">
        <v>0</v>
      </c>
      <c r="V4150" s="140">
        <v>0</v>
      </c>
      <c r="W4150" s="140">
        <v>0</v>
      </c>
      <c r="X4150" s="140">
        <v>0</v>
      </c>
      <c r="Y4150" s="140">
        <v>585363843.42147684</v>
      </c>
      <c r="Z4150" s="140">
        <v>32441667302.965828</v>
      </c>
      <c r="AA4150" s="140">
        <v>16034101351.556046</v>
      </c>
      <c r="AB4150" s="140">
        <v>9363469918.0523796</v>
      </c>
      <c r="AC4150" s="140">
        <v>6670631433.5036192</v>
      </c>
      <c r="AD4150" s="140">
        <v>16407565951.409786</v>
      </c>
      <c r="AE4150" s="140">
        <v>9581562873.1557846</v>
      </c>
      <c r="AF4150" s="140">
        <v>6826003078.2540016</v>
      </c>
      <c r="AG4150" s="140">
        <v>-1588670846.2422199</v>
      </c>
      <c r="AH4150" s="140">
        <v>7017144</v>
      </c>
      <c r="AI4150" s="44"/>
      <c r="AK4150" s="44"/>
      <c r="AL4150" s="4"/>
    </row>
    <row r="4151" spans="1:38" x14ac:dyDescent="0.35">
      <c r="A4151" s="140" t="s">
        <v>219</v>
      </c>
      <c r="B4151" s="140" t="s">
        <v>220</v>
      </c>
      <c r="C4151" s="140" t="s">
        <v>2</v>
      </c>
      <c r="D4151" s="140" t="s">
        <v>10</v>
      </c>
      <c r="E4151" s="140" t="s">
        <v>535</v>
      </c>
      <c r="F4151" s="140">
        <v>2015</v>
      </c>
      <c r="G4151" s="140" t="s">
        <v>3438</v>
      </c>
      <c r="H4151" s="140">
        <v>64423612484.241547</v>
      </c>
      <c r="I4151" s="140">
        <v>7940538448.6281815</v>
      </c>
      <c r="J4151" s="140">
        <v>27945030942.896564</v>
      </c>
      <c r="K4151" s="140">
        <v>27369873658.479286</v>
      </c>
      <c r="L4151" s="140">
        <v>7438527807.0528955</v>
      </c>
      <c r="M4151" s="140">
        <v>3623194979.0796895</v>
      </c>
      <c r="N4151" s="140">
        <v>45431263.435760915</v>
      </c>
      <c r="O4151" s="140">
        <v>403615558.45783657</v>
      </c>
      <c r="P4151" s="140">
        <v>401159129.88985908</v>
      </c>
      <c r="Q4151" s="140">
        <v>15457944920.563246</v>
      </c>
      <c r="R4151" s="140">
        <v>14252713535.746059</v>
      </c>
      <c r="S4151" s="140">
        <v>1205231384.8171864</v>
      </c>
      <c r="T4151" s="140">
        <v>575157284.41727901</v>
      </c>
      <c r="U4151" s="140">
        <v>0</v>
      </c>
      <c r="V4151" s="140">
        <v>0</v>
      </c>
      <c r="W4151" s="140">
        <v>0</v>
      </c>
      <c r="X4151" s="140">
        <v>0</v>
      </c>
      <c r="Y4151" s="140">
        <v>575157284.41727901</v>
      </c>
      <c r="Z4151" s="140">
        <v>29839739786.045422</v>
      </c>
      <c r="AA4151" s="140">
        <v>16680259752.295864</v>
      </c>
      <c r="AB4151" s="140">
        <v>9754483126.125967</v>
      </c>
      <c r="AC4151" s="140">
        <v>6925776626.1698971</v>
      </c>
      <c r="AD4151" s="140">
        <v>13159480033.749561</v>
      </c>
      <c r="AE4151" s="140">
        <v>7695559172.5802526</v>
      </c>
      <c r="AF4151" s="140">
        <v>5463920861.1693068</v>
      </c>
      <c r="AG4151" s="140">
        <v>-1301696693.3286259</v>
      </c>
      <c r="AH4151" s="140">
        <v>7171914</v>
      </c>
      <c r="AI4151" s="44"/>
      <c r="AK4151" s="44"/>
      <c r="AL4151" s="4"/>
    </row>
    <row r="4152" spans="1:38" x14ac:dyDescent="0.35">
      <c r="A4152" s="140" t="s">
        <v>219</v>
      </c>
      <c r="B4152" s="140" t="s">
        <v>220</v>
      </c>
      <c r="C4152" s="140" t="s">
        <v>2</v>
      </c>
      <c r="D4152" s="140" t="s">
        <v>10</v>
      </c>
      <c r="E4152" s="140" t="s">
        <v>535</v>
      </c>
      <c r="F4152" s="140">
        <v>2016</v>
      </c>
      <c r="G4152" s="140" t="s">
        <v>3439</v>
      </c>
      <c r="H4152" s="140">
        <v>70187870118.787964</v>
      </c>
      <c r="I4152" s="140">
        <v>8116265795.4110384</v>
      </c>
      <c r="J4152" s="140">
        <v>31099271683.598885</v>
      </c>
      <c r="K4152" s="140">
        <v>30188101193.658958</v>
      </c>
      <c r="L4152" s="140">
        <v>8186384404.0994005</v>
      </c>
      <c r="M4152" s="140">
        <v>3754530501.5940948</v>
      </c>
      <c r="N4152" s="140">
        <v>47915727.264086165</v>
      </c>
      <c r="O4152" s="140">
        <v>347466732.88558894</v>
      </c>
      <c r="P4152" s="140">
        <v>377626350.02850336</v>
      </c>
      <c r="Q4152" s="140">
        <v>17474177477.787285</v>
      </c>
      <c r="R4152" s="140">
        <v>16248425784.864365</v>
      </c>
      <c r="S4152" s="140">
        <v>1225751692.9229217</v>
      </c>
      <c r="T4152" s="140">
        <v>911170489.93992472</v>
      </c>
      <c r="U4152" s="140">
        <v>0</v>
      </c>
      <c r="V4152" s="140">
        <v>0</v>
      </c>
      <c r="W4152" s="140">
        <v>0</v>
      </c>
      <c r="X4152" s="140">
        <v>0</v>
      </c>
      <c r="Y4152" s="140">
        <v>911170489.93992472</v>
      </c>
      <c r="Z4152" s="140">
        <v>32226260343.558647</v>
      </c>
      <c r="AA4152" s="140">
        <v>18003710899.6451</v>
      </c>
      <c r="AB4152" s="140">
        <v>10551204359.988695</v>
      </c>
      <c r="AC4152" s="140">
        <v>7452506539.6564007</v>
      </c>
      <c r="AD4152" s="140">
        <v>14222549443.913591</v>
      </c>
      <c r="AE4152" s="140">
        <v>8335227472.7836151</v>
      </c>
      <c r="AF4152" s="140">
        <v>5887321971.1299381</v>
      </c>
      <c r="AG4152" s="140">
        <v>-1253927703.7806187</v>
      </c>
      <c r="AH4152" s="140">
        <v>7328838</v>
      </c>
      <c r="AI4152" s="44"/>
      <c r="AK4152" s="44"/>
      <c r="AL4152" s="4"/>
    </row>
    <row r="4153" spans="1:38" x14ac:dyDescent="0.35">
      <c r="A4153" s="140" t="s">
        <v>219</v>
      </c>
      <c r="B4153" s="140" t="s">
        <v>220</v>
      </c>
      <c r="C4153" s="140" t="s">
        <v>2</v>
      </c>
      <c r="D4153" s="140" t="s">
        <v>10</v>
      </c>
      <c r="E4153" s="140" t="s">
        <v>535</v>
      </c>
      <c r="F4153" s="140">
        <v>2017</v>
      </c>
      <c r="G4153" s="140" t="s">
        <v>3440</v>
      </c>
      <c r="H4153" s="140">
        <v>71562589766.028748</v>
      </c>
      <c r="I4153" s="140">
        <v>8321624339.1089325</v>
      </c>
      <c r="J4153" s="140">
        <v>31172929706.067547</v>
      </c>
      <c r="K4153" s="140">
        <v>29719481475.999798</v>
      </c>
      <c r="L4153" s="140">
        <v>8849591134.9667225</v>
      </c>
      <c r="M4153" s="140">
        <v>3644983345.0438857</v>
      </c>
      <c r="N4153" s="140">
        <v>50400191.092411421</v>
      </c>
      <c r="O4153" s="140">
        <v>347466732.88558894</v>
      </c>
      <c r="P4153" s="140">
        <v>391008138.64430273</v>
      </c>
      <c r="Q4153" s="140">
        <v>16436031933.36689</v>
      </c>
      <c r="R4153" s="140">
        <v>15166419813.768461</v>
      </c>
      <c r="S4153" s="140">
        <v>1269612119.5984294</v>
      </c>
      <c r="T4153" s="140">
        <v>1453448230.0677505</v>
      </c>
      <c r="U4153" s="140">
        <v>0</v>
      </c>
      <c r="V4153" s="140">
        <v>0</v>
      </c>
      <c r="W4153" s="140">
        <v>0</v>
      </c>
      <c r="X4153" s="140">
        <v>0</v>
      </c>
      <c r="Y4153" s="140">
        <v>1453448230.0677505</v>
      </c>
      <c r="Z4153" s="140">
        <v>33347949328.950859</v>
      </c>
      <c r="AA4153" s="140">
        <v>18609713853.868423</v>
      </c>
      <c r="AB4153" s="140">
        <v>10861213889.480787</v>
      </c>
      <c r="AC4153" s="140">
        <v>7748499964.3876343</v>
      </c>
      <c r="AD4153" s="140">
        <v>14738235475.082436</v>
      </c>
      <c r="AE4153" s="140">
        <v>8601697430.996706</v>
      </c>
      <c r="AF4153" s="140">
        <v>6136538044.0857315</v>
      </c>
      <c r="AG4153" s="140">
        <v>-1279913608.0985942</v>
      </c>
      <c r="AH4153" s="140">
        <v>7488431</v>
      </c>
      <c r="AI4153" s="44"/>
      <c r="AK4153" s="44"/>
      <c r="AL4153" s="4"/>
    </row>
    <row r="4154" spans="1:38" x14ac:dyDescent="0.35">
      <c r="A4154" s="140" t="s">
        <v>219</v>
      </c>
      <c r="B4154" s="140" t="s">
        <v>220</v>
      </c>
      <c r="C4154" s="140" t="s">
        <v>2</v>
      </c>
      <c r="D4154" s="140" t="s">
        <v>10</v>
      </c>
      <c r="E4154" s="140" t="s">
        <v>535</v>
      </c>
      <c r="F4154" s="140">
        <v>2018</v>
      </c>
      <c r="G4154" s="140" t="s">
        <v>3441</v>
      </c>
      <c r="H4154" s="140">
        <v>70158307724.365845</v>
      </c>
      <c r="I4154" s="140">
        <v>8562749844.524868</v>
      </c>
      <c r="J4154" s="140">
        <v>28937218061.440025</v>
      </c>
      <c r="K4154" s="140">
        <v>27348293998.04908</v>
      </c>
      <c r="L4154" s="140">
        <v>8594117584.5386715</v>
      </c>
      <c r="M4154" s="140">
        <v>3748891493.0857263</v>
      </c>
      <c r="N4154" s="140">
        <v>52884630.415737674</v>
      </c>
      <c r="O4154" s="140">
        <v>347466732.88558894</v>
      </c>
      <c r="P4154" s="140">
        <v>398806457.97251177</v>
      </c>
      <c r="Q4154" s="140">
        <v>14206127099.150843</v>
      </c>
      <c r="R4154" s="140">
        <v>12911268809.645235</v>
      </c>
      <c r="S4154" s="140">
        <v>1294858289.5056076</v>
      </c>
      <c r="T4154" s="140">
        <v>1588924063.3909469</v>
      </c>
      <c r="U4154" s="140">
        <v>0</v>
      </c>
      <c r="V4154" s="140">
        <v>0</v>
      </c>
      <c r="W4154" s="140" t="s">
        <v>728</v>
      </c>
      <c r="X4154" s="140">
        <v>0</v>
      </c>
      <c r="Y4154" s="140">
        <v>1588924063.3909469</v>
      </c>
      <c r="Z4154" s="140">
        <v>34282369818.400944</v>
      </c>
      <c r="AA4154" s="140">
        <v>19148800307.472519</v>
      </c>
      <c r="AB4154" s="140">
        <v>11175841686.742647</v>
      </c>
      <c r="AC4154" s="140">
        <v>7972958620.7298746</v>
      </c>
      <c r="AD4154" s="140">
        <v>15133569510.928421</v>
      </c>
      <c r="AE4154" s="140">
        <v>8832426799.2627697</v>
      </c>
      <c r="AF4154" s="140">
        <v>6301142711.6656523</v>
      </c>
      <c r="AG4154" s="140">
        <v>-1624030000</v>
      </c>
      <c r="AH4154" s="140">
        <v>7650154</v>
      </c>
      <c r="AI4154" s="44"/>
      <c r="AK4154" s="44"/>
      <c r="AL4154" s="4"/>
    </row>
    <row r="4155" spans="1:38" x14ac:dyDescent="0.35">
      <c r="A4155" s="140" t="s">
        <v>83</v>
      </c>
      <c r="B4155" s="140" t="s">
        <v>84</v>
      </c>
      <c r="C4155" s="140" t="s">
        <v>16</v>
      </c>
      <c r="D4155" s="140" t="s">
        <v>11</v>
      </c>
      <c r="E4155" s="140" t="s">
        <v>535</v>
      </c>
      <c r="F4155" s="140">
        <v>1995</v>
      </c>
      <c r="G4155" s="140" t="s">
        <v>3442</v>
      </c>
      <c r="H4155" s="140">
        <v>128247790741.18796</v>
      </c>
      <c r="I4155" s="140">
        <v>36351463370.395241</v>
      </c>
      <c r="J4155" s="140">
        <v>14494140590.937279</v>
      </c>
      <c r="K4155" s="140">
        <v>14494140590.937279</v>
      </c>
      <c r="L4155" s="140">
        <v>1038549626.067901</v>
      </c>
      <c r="M4155" s="140">
        <v>1106924287.8104799</v>
      </c>
      <c r="N4155" s="140">
        <v>32963438.510996941</v>
      </c>
      <c r="O4155" s="140">
        <v>0</v>
      </c>
      <c r="P4155" s="140">
        <v>7195931.8843995444</v>
      </c>
      <c r="Q4155" s="140">
        <v>12308507306.6635</v>
      </c>
      <c r="R4155" s="140">
        <v>8835567208.0150185</v>
      </c>
      <c r="S4155" s="140">
        <v>3472940098.6484818</v>
      </c>
      <c r="T4155" s="140">
        <v>0</v>
      </c>
      <c r="U4155" s="140">
        <v>0</v>
      </c>
      <c r="V4155" s="140">
        <v>0</v>
      </c>
      <c r="W4155" s="140">
        <v>0</v>
      </c>
      <c r="X4155" s="140">
        <v>0</v>
      </c>
      <c r="Y4155" s="140">
        <v>0</v>
      </c>
      <c r="Z4155" s="140">
        <v>80286769161.640991</v>
      </c>
      <c r="AA4155" s="140">
        <v>50468417922.003265</v>
      </c>
      <c r="AB4155" s="140">
        <v>37543011396.827988</v>
      </c>
      <c r="AC4155" s="140">
        <v>12925406525.175283</v>
      </c>
      <c r="AD4155" s="140">
        <v>29818351239.637897</v>
      </c>
      <c r="AE4155" s="140">
        <v>22181608746.967987</v>
      </c>
      <c r="AF4155" s="140">
        <v>7636742492.6698771</v>
      </c>
      <c r="AG4155" s="140">
        <v>-2884582381.7855744</v>
      </c>
      <c r="AH4155" s="140">
        <v>5628600</v>
      </c>
      <c r="AI4155" s="44"/>
      <c r="AK4155" s="44"/>
      <c r="AL4155" s="4"/>
    </row>
    <row r="4156" spans="1:38" x14ac:dyDescent="0.35">
      <c r="A4156" s="140" t="s">
        <v>83</v>
      </c>
      <c r="B4156" s="140" t="s">
        <v>84</v>
      </c>
      <c r="C4156" s="140" t="s">
        <v>16</v>
      </c>
      <c r="D4156" s="140" t="s">
        <v>11</v>
      </c>
      <c r="E4156" s="140" t="s">
        <v>535</v>
      </c>
      <c r="F4156" s="140">
        <v>1996</v>
      </c>
      <c r="G4156" s="140" t="s">
        <v>3443</v>
      </c>
      <c r="H4156" s="140">
        <v>130109815174.30951</v>
      </c>
      <c r="I4156" s="140">
        <v>37932852198.982529</v>
      </c>
      <c r="J4156" s="140">
        <v>13949820401.695547</v>
      </c>
      <c r="K4156" s="140">
        <v>13949820401.695547</v>
      </c>
      <c r="L4156" s="140">
        <v>983153983.34291184</v>
      </c>
      <c r="M4156" s="140">
        <v>1085175709.393446</v>
      </c>
      <c r="N4156" s="140">
        <v>34189031.530840501</v>
      </c>
      <c r="O4156" s="140">
        <v>0</v>
      </c>
      <c r="P4156" s="140">
        <v>8906499.605704423</v>
      </c>
      <c r="Q4156" s="140">
        <v>11838395177.822643</v>
      </c>
      <c r="R4156" s="140">
        <v>8423472817.2055006</v>
      </c>
      <c r="S4156" s="140">
        <v>3414922360.6171422</v>
      </c>
      <c r="T4156" s="140">
        <v>0</v>
      </c>
      <c r="U4156" s="140">
        <v>0</v>
      </c>
      <c r="V4156" s="140">
        <v>0</v>
      </c>
      <c r="W4156" s="140">
        <v>0</v>
      </c>
      <c r="X4156" s="140">
        <v>0</v>
      </c>
      <c r="Y4156" s="140">
        <v>0</v>
      </c>
      <c r="Z4156" s="140">
        <v>83024108591.930969</v>
      </c>
      <c r="AA4156" s="140">
        <v>54613780099.384476</v>
      </c>
      <c r="AB4156" s="140">
        <v>40705456280.260841</v>
      </c>
      <c r="AC4156" s="140">
        <v>13908323819.123661</v>
      </c>
      <c r="AD4156" s="140">
        <v>28410328492.54649</v>
      </c>
      <c r="AE4156" s="140">
        <v>21175157300.167107</v>
      </c>
      <c r="AF4156" s="140">
        <v>7235171192.3794308</v>
      </c>
      <c r="AG4156" s="140">
        <v>-4796966018.2995272</v>
      </c>
      <c r="AH4156" s="140">
        <v>5689938</v>
      </c>
      <c r="AI4156" s="44"/>
      <c r="AK4156" s="44"/>
      <c r="AL4156" s="4"/>
    </row>
    <row r="4157" spans="1:38" x14ac:dyDescent="0.35">
      <c r="A4157" s="140" t="s">
        <v>83</v>
      </c>
      <c r="B4157" s="140" t="s">
        <v>84</v>
      </c>
      <c r="C4157" s="140" t="s">
        <v>16</v>
      </c>
      <c r="D4157" s="140" t="s">
        <v>11</v>
      </c>
      <c r="E4157" s="140" t="s">
        <v>535</v>
      </c>
      <c r="F4157" s="140">
        <v>1997</v>
      </c>
      <c r="G4157" s="140" t="s">
        <v>3444</v>
      </c>
      <c r="H4157" s="140">
        <v>160718892388.80951</v>
      </c>
      <c r="I4157" s="140">
        <v>39717539588.488869</v>
      </c>
      <c r="J4157" s="140">
        <v>14275743496.743238</v>
      </c>
      <c r="K4157" s="140">
        <v>14270533526.790939</v>
      </c>
      <c r="L4157" s="140">
        <v>883326581.61611664</v>
      </c>
      <c r="M4157" s="140">
        <v>1058221451.9850392</v>
      </c>
      <c r="N4157" s="140">
        <v>35414624.550684065</v>
      </c>
      <c r="O4157" s="140">
        <v>0</v>
      </c>
      <c r="P4157" s="140">
        <v>10371247.139506692</v>
      </c>
      <c r="Q4157" s="140">
        <v>12283199621.499592</v>
      </c>
      <c r="R4157" s="140">
        <v>8767482226.1206245</v>
      </c>
      <c r="S4157" s="140">
        <v>3515717395.3789678</v>
      </c>
      <c r="T4157" s="140">
        <v>5209969.9522999907</v>
      </c>
      <c r="U4157" s="140">
        <v>0</v>
      </c>
      <c r="V4157" s="140">
        <v>0</v>
      </c>
      <c r="W4157" s="140">
        <v>0</v>
      </c>
      <c r="X4157" s="140">
        <v>0</v>
      </c>
      <c r="Y4157" s="140">
        <v>5209969.9522999907</v>
      </c>
      <c r="Z4157" s="140">
        <v>111805205209.56131</v>
      </c>
      <c r="AA4157" s="140">
        <v>62186599164.536629</v>
      </c>
      <c r="AB4157" s="140">
        <v>46164339962.675064</v>
      </c>
      <c r="AC4157" s="140">
        <v>16022259201.861462</v>
      </c>
      <c r="AD4157" s="140">
        <v>49618606045.024673</v>
      </c>
      <c r="AE4157" s="140">
        <v>36834466407.721642</v>
      </c>
      <c r="AF4157" s="140">
        <v>12784139637.303175</v>
      </c>
      <c r="AG4157" s="140">
        <v>-5079595905.9839268</v>
      </c>
      <c r="AH4157" s="140">
        <v>5746284</v>
      </c>
      <c r="AI4157" s="44"/>
      <c r="AK4157" s="44"/>
      <c r="AL4157" s="4"/>
    </row>
    <row r="4158" spans="1:38" x14ac:dyDescent="0.35">
      <c r="A4158" s="140" t="s">
        <v>83</v>
      </c>
      <c r="B4158" s="140" t="s">
        <v>84</v>
      </c>
      <c r="C4158" s="140" t="s">
        <v>16</v>
      </c>
      <c r="D4158" s="140" t="s">
        <v>11</v>
      </c>
      <c r="E4158" s="140" t="s">
        <v>535</v>
      </c>
      <c r="F4158" s="140">
        <v>1998</v>
      </c>
      <c r="G4158" s="140" t="s">
        <v>3445</v>
      </c>
      <c r="H4158" s="140">
        <v>163618898774.28781</v>
      </c>
      <c r="I4158" s="140">
        <v>41753586588.649361</v>
      </c>
      <c r="J4158" s="140">
        <v>14235328006.491999</v>
      </c>
      <c r="K4158" s="140">
        <v>14232157925.361547</v>
      </c>
      <c r="L4158" s="140">
        <v>932608336.9003346</v>
      </c>
      <c r="M4158" s="140">
        <v>1100092609.4338357</v>
      </c>
      <c r="N4158" s="140">
        <v>36640217.570527621</v>
      </c>
      <c r="O4158" s="140">
        <v>0</v>
      </c>
      <c r="P4158" s="140">
        <v>11772306.481880631</v>
      </c>
      <c r="Q4158" s="140">
        <v>12151044454.974968</v>
      </c>
      <c r="R4158" s="140">
        <v>8600035019.0795193</v>
      </c>
      <c r="S4158" s="140">
        <v>3551009435.8954492</v>
      </c>
      <c r="T4158" s="140">
        <v>3170081.1304504359</v>
      </c>
      <c r="U4158" s="140">
        <v>0</v>
      </c>
      <c r="V4158" s="140">
        <v>0</v>
      </c>
      <c r="W4158" s="140">
        <v>0</v>
      </c>
      <c r="X4158" s="140">
        <v>0</v>
      </c>
      <c r="Y4158" s="140">
        <v>3170081.1304504359</v>
      </c>
      <c r="Z4158" s="140">
        <v>113699893839.45157</v>
      </c>
      <c r="AA4158" s="140">
        <v>62969219005.298409</v>
      </c>
      <c r="AB4158" s="140">
        <v>47227140156.162743</v>
      </c>
      <c r="AC4158" s="140">
        <v>15742078849.135695</v>
      </c>
      <c r="AD4158" s="140">
        <v>50730674834.152977</v>
      </c>
      <c r="AE4158" s="140">
        <v>38048188122.00399</v>
      </c>
      <c r="AF4158" s="140">
        <v>12682486712.149059</v>
      </c>
      <c r="AG4158" s="140">
        <v>-6069909660.3051214</v>
      </c>
      <c r="AH4158" s="140">
        <v>5797765</v>
      </c>
      <c r="AI4158" s="44"/>
      <c r="AK4158" s="44"/>
      <c r="AL4158" s="4"/>
    </row>
    <row r="4159" spans="1:38" x14ac:dyDescent="0.35">
      <c r="A4159" s="140" t="s">
        <v>83</v>
      </c>
      <c r="B4159" s="140" t="s">
        <v>84</v>
      </c>
      <c r="C4159" s="140" t="s">
        <v>16</v>
      </c>
      <c r="D4159" s="140" t="s">
        <v>11</v>
      </c>
      <c r="E4159" s="140" t="s">
        <v>535</v>
      </c>
      <c r="F4159" s="140">
        <v>1999</v>
      </c>
      <c r="G4159" s="140" t="s">
        <v>3446</v>
      </c>
      <c r="H4159" s="140">
        <v>172090082217.5145</v>
      </c>
      <c r="I4159" s="140">
        <v>43635801132.531898</v>
      </c>
      <c r="J4159" s="140">
        <v>13670858113.498302</v>
      </c>
      <c r="K4159" s="140">
        <v>13667459022.523178</v>
      </c>
      <c r="L4159" s="140">
        <v>932181695.65823352</v>
      </c>
      <c r="M4159" s="140">
        <v>1316091423.9677813</v>
      </c>
      <c r="N4159" s="140">
        <v>37865810.590371184</v>
      </c>
      <c r="O4159" s="140">
        <v>0</v>
      </c>
      <c r="P4159" s="140">
        <v>13067468.036982017</v>
      </c>
      <c r="Q4159" s="140">
        <v>11368252624.26981</v>
      </c>
      <c r="R4159" s="140">
        <v>7864534253.1356106</v>
      </c>
      <c r="S4159" s="140">
        <v>3503718371.1341982</v>
      </c>
      <c r="T4159" s="140">
        <v>3399090.9751234851</v>
      </c>
      <c r="U4159" s="140">
        <v>0</v>
      </c>
      <c r="V4159" s="140">
        <v>0</v>
      </c>
      <c r="W4159" s="140">
        <v>0</v>
      </c>
      <c r="X4159" s="140">
        <v>0</v>
      </c>
      <c r="Y4159" s="140">
        <v>3399090.9751234851</v>
      </c>
      <c r="Z4159" s="140">
        <v>121498150831.19241</v>
      </c>
      <c r="AA4159" s="140">
        <v>64350560108.252815</v>
      </c>
      <c r="AB4159" s="140">
        <v>48571721377.503845</v>
      </c>
      <c r="AC4159" s="140">
        <v>15778838730.74896</v>
      </c>
      <c r="AD4159" s="140">
        <v>57147590722.939598</v>
      </c>
      <c r="AE4159" s="140">
        <v>43134929195.966125</v>
      </c>
      <c r="AF4159" s="140">
        <v>14012661526.973473</v>
      </c>
      <c r="AG4159" s="140">
        <v>-6714727859.7080851</v>
      </c>
      <c r="AH4159" s="140">
        <v>5844846</v>
      </c>
      <c r="AI4159" s="44"/>
      <c r="AK4159" s="44"/>
      <c r="AL4159" s="4"/>
    </row>
    <row r="4160" spans="1:38" x14ac:dyDescent="0.35">
      <c r="A4160" s="140" t="s">
        <v>83</v>
      </c>
      <c r="B4160" s="140" t="s">
        <v>84</v>
      </c>
      <c r="C4160" s="140" t="s">
        <v>16</v>
      </c>
      <c r="D4160" s="140" t="s">
        <v>11</v>
      </c>
      <c r="E4160" s="140" t="s">
        <v>535</v>
      </c>
      <c r="F4160" s="140">
        <v>2000</v>
      </c>
      <c r="G4160" s="140" t="s">
        <v>3447</v>
      </c>
      <c r="H4160" s="140">
        <v>170063501876.2164</v>
      </c>
      <c r="I4160" s="140">
        <v>45620701642.862282</v>
      </c>
      <c r="J4160" s="140">
        <v>13096894090.330984</v>
      </c>
      <c r="K4160" s="140">
        <v>13096894090.330984</v>
      </c>
      <c r="L4160" s="140">
        <v>854800179.40048707</v>
      </c>
      <c r="M4160" s="140">
        <v>1283012568.4018676</v>
      </c>
      <c r="N4160" s="140">
        <v>39091428.115213737</v>
      </c>
      <c r="O4160" s="140">
        <v>0</v>
      </c>
      <c r="P4160" s="140">
        <v>15085672.00779211</v>
      </c>
      <c r="Q4160" s="140">
        <v>10904904242.405624</v>
      </c>
      <c r="R4160" s="140">
        <v>7264539375.6604309</v>
      </c>
      <c r="S4160" s="140">
        <v>3640364866.745194</v>
      </c>
      <c r="T4160" s="140">
        <v>0</v>
      </c>
      <c r="U4160" s="140">
        <v>0</v>
      </c>
      <c r="V4160" s="140">
        <v>0</v>
      </c>
      <c r="W4160" s="140">
        <v>0</v>
      </c>
      <c r="X4160" s="140">
        <v>0</v>
      </c>
      <c r="Y4160" s="140">
        <v>0</v>
      </c>
      <c r="Z4160" s="140">
        <v>118308840757.62421</v>
      </c>
      <c r="AA4160" s="140">
        <v>65829634344.141335</v>
      </c>
      <c r="AB4160" s="140">
        <v>50441053730.143753</v>
      </c>
      <c r="AC4160" s="140">
        <v>15388580613.997524</v>
      </c>
      <c r="AD4160" s="140">
        <v>52479206413.482872</v>
      </c>
      <c r="AE4160" s="140">
        <v>40211471577.973106</v>
      </c>
      <c r="AF4160" s="140">
        <v>12267734835.509832</v>
      </c>
      <c r="AG4160" s="140">
        <v>-6962934614.6010685</v>
      </c>
      <c r="AH4160" s="140">
        <v>5887936</v>
      </c>
      <c r="AI4160" s="44"/>
      <c r="AK4160" s="44"/>
      <c r="AL4160" s="4"/>
    </row>
    <row r="4161" spans="1:38" x14ac:dyDescent="0.35">
      <c r="A4161" s="140" t="s">
        <v>83</v>
      </c>
      <c r="B4161" s="140" t="s">
        <v>84</v>
      </c>
      <c r="C4161" s="140" t="s">
        <v>16</v>
      </c>
      <c r="D4161" s="140" t="s">
        <v>11</v>
      </c>
      <c r="E4161" s="140" t="s">
        <v>535</v>
      </c>
      <c r="F4161" s="140">
        <v>2001</v>
      </c>
      <c r="G4161" s="140" t="s">
        <v>3448</v>
      </c>
      <c r="H4161" s="140">
        <v>165605419950.61642</v>
      </c>
      <c r="I4161" s="140">
        <v>47569718690.050064</v>
      </c>
      <c r="J4161" s="140">
        <v>12380472730.712097</v>
      </c>
      <c r="K4161" s="140">
        <v>12380472730.712097</v>
      </c>
      <c r="L4161" s="140">
        <v>850843384.34065199</v>
      </c>
      <c r="M4161" s="140">
        <v>1271718881.4571669</v>
      </c>
      <c r="N4161" s="140">
        <v>40317021.1350573</v>
      </c>
      <c r="O4161" s="140">
        <v>0</v>
      </c>
      <c r="P4161" s="140">
        <v>88647172.406077027</v>
      </c>
      <c r="Q4161" s="140">
        <v>10128946271.373144</v>
      </c>
      <c r="R4161" s="140">
        <v>6535141984.6402969</v>
      </c>
      <c r="S4161" s="140">
        <v>3593804286.7328472</v>
      </c>
      <c r="T4161" s="140">
        <v>0</v>
      </c>
      <c r="U4161" s="140">
        <v>0</v>
      </c>
      <c r="V4161" s="140">
        <v>0</v>
      </c>
      <c r="W4161" s="140">
        <v>0</v>
      </c>
      <c r="X4161" s="140">
        <v>0</v>
      </c>
      <c r="Y4161" s="140">
        <v>0</v>
      </c>
      <c r="Z4161" s="140">
        <v>113351521312.9066</v>
      </c>
      <c r="AA4161" s="140">
        <v>62128208390.023499</v>
      </c>
      <c r="AB4161" s="140">
        <v>47854135735.776192</v>
      </c>
      <c r="AC4161" s="140">
        <v>14274072654.247303</v>
      </c>
      <c r="AD4161" s="140">
        <v>51223312922.88311</v>
      </c>
      <c r="AE4161" s="140">
        <v>39454660499.133408</v>
      </c>
      <c r="AF4161" s="140">
        <v>11768652423.749699</v>
      </c>
      <c r="AG4161" s="140">
        <v>-7696292783.0523472</v>
      </c>
      <c r="AH4161" s="140">
        <v>5927006</v>
      </c>
      <c r="AI4161" s="44"/>
      <c r="AK4161" s="44"/>
      <c r="AL4161" s="4"/>
    </row>
    <row r="4162" spans="1:38" x14ac:dyDescent="0.35">
      <c r="A4162" s="140" t="s">
        <v>83</v>
      </c>
      <c r="B4162" s="140" t="s">
        <v>84</v>
      </c>
      <c r="C4162" s="140" t="s">
        <v>16</v>
      </c>
      <c r="D4162" s="140" t="s">
        <v>11</v>
      </c>
      <c r="E4162" s="140" t="s">
        <v>535</v>
      </c>
      <c r="F4162" s="140">
        <v>2002</v>
      </c>
      <c r="G4162" s="140" t="s">
        <v>3449</v>
      </c>
      <c r="H4162" s="140">
        <v>166788516667.12201</v>
      </c>
      <c r="I4162" s="140">
        <v>49582258634.07338</v>
      </c>
      <c r="J4162" s="140">
        <v>11213323137.448221</v>
      </c>
      <c r="K4162" s="140">
        <v>11213323137.448221</v>
      </c>
      <c r="L4162" s="140">
        <v>752984642.5997622</v>
      </c>
      <c r="M4162" s="140">
        <v>1326488423.8043709</v>
      </c>
      <c r="N4162" s="140">
        <v>41542614.154900856</v>
      </c>
      <c r="O4162" s="140">
        <v>0</v>
      </c>
      <c r="P4162" s="140">
        <v>149551434.29305845</v>
      </c>
      <c r="Q4162" s="140">
        <v>8942756022.5961285</v>
      </c>
      <c r="R4162" s="140">
        <v>5523000281.5032215</v>
      </c>
      <c r="S4162" s="140">
        <v>3419755741.0929065</v>
      </c>
      <c r="T4162" s="140">
        <v>0</v>
      </c>
      <c r="U4162" s="140">
        <v>0</v>
      </c>
      <c r="V4162" s="140">
        <v>0</v>
      </c>
      <c r="W4162" s="140">
        <v>0</v>
      </c>
      <c r="X4162" s="140">
        <v>0</v>
      </c>
      <c r="Y4162" s="140">
        <v>0</v>
      </c>
      <c r="Z4162" s="140">
        <v>114855142869.59767</v>
      </c>
      <c r="AA4162" s="140">
        <v>63452603611.301682</v>
      </c>
      <c r="AB4162" s="140">
        <v>48985524537.471588</v>
      </c>
      <c r="AC4162" s="140">
        <v>14467079073.830042</v>
      </c>
      <c r="AD4162" s="140">
        <v>51402539258.295998</v>
      </c>
      <c r="AE4162" s="140">
        <v>39682853103.243248</v>
      </c>
      <c r="AF4162" s="140">
        <v>11719686155.052715</v>
      </c>
      <c r="AG4162" s="140">
        <v>-8862207973.9972897</v>
      </c>
      <c r="AH4162" s="140">
        <v>5962136</v>
      </c>
      <c r="AI4162" s="44"/>
      <c r="AK4162" s="44"/>
      <c r="AL4162" s="4"/>
    </row>
    <row r="4163" spans="1:38" x14ac:dyDescent="0.35">
      <c r="A4163" s="140" t="s">
        <v>83</v>
      </c>
      <c r="B4163" s="140" t="s">
        <v>84</v>
      </c>
      <c r="C4163" s="140" t="s">
        <v>16</v>
      </c>
      <c r="D4163" s="140" t="s">
        <v>11</v>
      </c>
      <c r="E4163" s="140" t="s">
        <v>535</v>
      </c>
      <c r="F4163" s="140">
        <v>2003</v>
      </c>
      <c r="G4163" s="140" t="s">
        <v>3450</v>
      </c>
      <c r="H4163" s="140">
        <v>163637859737.67841</v>
      </c>
      <c r="I4163" s="140">
        <v>51625692491.382889</v>
      </c>
      <c r="J4163" s="140">
        <v>11300065958.045677</v>
      </c>
      <c r="K4163" s="140">
        <v>11300065958.045677</v>
      </c>
      <c r="L4163" s="140">
        <v>741552019.39375675</v>
      </c>
      <c r="M4163" s="140">
        <v>1430148669.7102427</v>
      </c>
      <c r="N4163" s="140">
        <v>42768207.17474442</v>
      </c>
      <c r="O4163" s="140">
        <v>701913789.6539129</v>
      </c>
      <c r="P4163" s="140">
        <v>204255983.80751368</v>
      </c>
      <c r="Q4163" s="140">
        <v>8179427288.3055058</v>
      </c>
      <c r="R4163" s="140">
        <v>4941561300.3657808</v>
      </c>
      <c r="S4163" s="140">
        <v>3237865987.9397244</v>
      </c>
      <c r="T4163" s="140">
        <v>0</v>
      </c>
      <c r="U4163" s="140">
        <v>0</v>
      </c>
      <c r="V4163" s="140">
        <v>0</v>
      </c>
      <c r="W4163" s="140">
        <v>0</v>
      </c>
      <c r="X4163" s="140">
        <v>0</v>
      </c>
      <c r="Y4163" s="140">
        <v>0</v>
      </c>
      <c r="Z4163" s="140">
        <v>110547335026.31758</v>
      </c>
      <c r="AA4163" s="140">
        <v>60076097448.748039</v>
      </c>
      <c r="AB4163" s="140">
        <v>45656467148.273956</v>
      </c>
      <c r="AC4163" s="140">
        <v>14419630300.47406</v>
      </c>
      <c r="AD4163" s="140">
        <v>50471237577.569359</v>
      </c>
      <c r="AE4163" s="140">
        <v>38356992185.767342</v>
      </c>
      <c r="AF4163" s="140">
        <v>12114245391.802011</v>
      </c>
      <c r="AG4163" s="140">
        <v>-9835233738.0677547</v>
      </c>
      <c r="AH4163" s="140">
        <v>5994077</v>
      </c>
      <c r="AI4163" s="44"/>
      <c r="AK4163" s="44"/>
      <c r="AL4163" s="4"/>
    </row>
    <row r="4164" spans="1:38" x14ac:dyDescent="0.35">
      <c r="A4164" s="140" t="s">
        <v>83</v>
      </c>
      <c r="B4164" s="140" t="s">
        <v>84</v>
      </c>
      <c r="C4164" s="140" t="s">
        <v>16</v>
      </c>
      <c r="D4164" s="140" t="s">
        <v>11</v>
      </c>
      <c r="E4164" s="140" t="s">
        <v>535</v>
      </c>
      <c r="F4164" s="140">
        <v>2004</v>
      </c>
      <c r="G4164" s="140" t="s">
        <v>3451</v>
      </c>
      <c r="H4164" s="140">
        <v>163921143662.66681</v>
      </c>
      <c r="I4164" s="140">
        <v>53340127209.015251</v>
      </c>
      <c r="J4164" s="140">
        <v>10264707651.853315</v>
      </c>
      <c r="K4164" s="140">
        <v>10264707651.853315</v>
      </c>
      <c r="L4164" s="140">
        <v>699904021.12055075</v>
      </c>
      <c r="M4164" s="140">
        <v>1464862253.8526177</v>
      </c>
      <c r="N4164" s="140">
        <v>43993800.194587976</v>
      </c>
      <c r="O4164" s="140">
        <v>227119227.44180197</v>
      </c>
      <c r="P4164" s="140">
        <v>239370111.93176562</v>
      </c>
      <c r="Q4164" s="140">
        <v>7589458237.3119907</v>
      </c>
      <c r="R4164" s="140">
        <v>4506047239.7323112</v>
      </c>
      <c r="S4164" s="140">
        <v>3083410997.579679</v>
      </c>
      <c r="T4164" s="140">
        <v>0</v>
      </c>
      <c r="U4164" s="140">
        <v>0</v>
      </c>
      <c r="V4164" s="140">
        <v>0</v>
      </c>
      <c r="W4164" s="140">
        <v>0</v>
      </c>
      <c r="X4164" s="140">
        <v>0</v>
      </c>
      <c r="Y4164" s="140">
        <v>0</v>
      </c>
      <c r="Z4164" s="140">
        <v>110142781552.69814</v>
      </c>
      <c r="AA4164" s="140">
        <v>61745131772.906418</v>
      </c>
      <c r="AB4164" s="140">
        <v>46377765271.289825</v>
      </c>
      <c r="AC4164" s="140">
        <v>15367366501.616705</v>
      </c>
      <c r="AD4164" s="140">
        <v>48397649779.791718</v>
      </c>
      <c r="AE4164" s="140">
        <v>36352256068.132225</v>
      </c>
      <c r="AF4164" s="140">
        <v>12045393711.659397</v>
      </c>
      <c r="AG4164" s="140">
        <v>-9826472750.89991</v>
      </c>
      <c r="AH4164" s="140">
        <v>6023797</v>
      </c>
      <c r="AI4164" s="44"/>
      <c r="AK4164" s="44"/>
      <c r="AL4164" s="4"/>
    </row>
    <row r="4165" spans="1:38" x14ac:dyDescent="0.35">
      <c r="A4165" s="140" t="s">
        <v>83</v>
      </c>
      <c r="B4165" s="140" t="s">
        <v>84</v>
      </c>
      <c r="C4165" s="140" t="s">
        <v>16</v>
      </c>
      <c r="D4165" s="140" t="s">
        <v>11</v>
      </c>
      <c r="E4165" s="140" t="s">
        <v>535</v>
      </c>
      <c r="F4165" s="140">
        <v>2005</v>
      </c>
      <c r="G4165" s="140" t="s">
        <v>3452</v>
      </c>
      <c r="H4165" s="140">
        <v>164912441087.52557</v>
      </c>
      <c r="I4165" s="140">
        <v>55037903093.464294</v>
      </c>
      <c r="J4165" s="140">
        <v>10375523903.537596</v>
      </c>
      <c r="K4165" s="140">
        <v>10375523903.537596</v>
      </c>
      <c r="L4165" s="140">
        <v>669869065.34717786</v>
      </c>
      <c r="M4165" s="140">
        <v>1331164771.1030376</v>
      </c>
      <c r="N4165" s="140">
        <v>45219393.214431539</v>
      </c>
      <c r="O4165" s="140">
        <v>235378746.22330931</v>
      </c>
      <c r="P4165" s="140">
        <v>296963467.46110463</v>
      </c>
      <c r="Q4165" s="140">
        <v>7796928460.1885357</v>
      </c>
      <c r="R4165" s="140">
        <v>4848360285.2424974</v>
      </c>
      <c r="S4165" s="140">
        <v>2948568174.9460387</v>
      </c>
      <c r="T4165" s="140">
        <v>0</v>
      </c>
      <c r="U4165" s="140">
        <v>0</v>
      </c>
      <c r="V4165" s="140">
        <v>0</v>
      </c>
      <c r="W4165" s="140">
        <v>0</v>
      </c>
      <c r="X4165" s="140">
        <v>0</v>
      </c>
      <c r="Y4165" s="140">
        <v>0</v>
      </c>
      <c r="Z4165" s="140">
        <v>110002162199.85796</v>
      </c>
      <c r="AA4165" s="140">
        <v>62771048682.507729</v>
      </c>
      <c r="AB4165" s="140">
        <v>47582089682.273003</v>
      </c>
      <c r="AC4165" s="140">
        <v>15188959000.23465</v>
      </c>
      <c r="AD4165" s="140">
        <v>47231113517.350235</v>
      </c>
      <c r="AE4165" s="140">
        <v>35802414112.008369</v>
      </c>
      <c r="AF4165" s="140">
        <v>11428699405.3419</v>
      </c>
      <c r="AG4165" s="140">
        <v>-10503148109.3342</v>
      </c>
      <c r="AH4165" s="140">
        <v>6052123</v>
      </c>
      <c r="AI4165" s="44"/>
      <c r="AK4165" s="44"/>
      <c r="AL4165" s="4"/>
    </row>
    <row r="4166" spans="1:38" x14ac:dyDescent="0.35">
      <c r="A4166" s="140" t="s">
        <v>83</v>
      </c>
      <c r="B4166" s="140" t="s">
        <v>84</v>
      </c>
      <c r="C4166" s="140" t="s">
        <v>16</v>
      </c>
      <c r="D4166" s="140" t="s">
        <v>11</v>
      </c>
      <c r="E4166" s="140" t="s">
        <v>535</v>
      </c>
      <c r="F4166" s="140">
        <v>2006</v>
      </c>
      <c r="G4166" s="140" t="s">
        <v>3453</v>
      </c>
      <c r="H4166" s="140">
        <v>175953056999.68405</v>
      </c>
      <c r="I4166" s="140">
        <v>57178882003.350555</v>
      </c>
      <c r="J4166" s="140">
        <v>10850258491.305666</v>
      </c>
      <c r="K4166" s="140">
        <v>10850258491.305666</v>
      </c>
      <c r="L4166" s="140">
        <v>695270758.46149397</v>
      </c>
      <c r="M4166" s="140">
        <v>1321869796.5269542</v>
      </c>
      <c r="N4166" s="140">
        <v>46444986.234275095</v>
      </c>
      <c r="O4166" s="140">
        <v>168398355.71085963</v>
      </c>
      <c r="P4166" s="140">
        <v>363385523.32208598</v>
      </c>
      <c r="Q4166" s="140">
        <v>8254889071.0499954</v>
      </c>
      <c r="R4166" s="140">
        <v>5228579715.916317</v>
      </c>
      <c r="S4166" s="140">
        <v>3026309355.1336789</v>
      </c>
      <c r="T4166" s="140">
        <v>0</v>
      </c>
      <c r="U4166" s="140">
        <v>0</v>
      </c>
      <c r="V4166" s="140">
        <v>0</v>
      </c>
      <c r="W4166" s="140">
        <v>0</v>
      </c>
      <c r="X4166" s="140">
        <v>0</v>
      </c>
      <c r="Y4166" s="140">
        <v>0</v>
      </c>
      <c r="Z4166" s="140">
        <v>119243901516.35664</v>
      </c>
      <c r="AA4166" s="140">
        <v>62732134313.429993</v>
      </c>
      <c r="AB4166" s="140">
        <v>47817840632.402939</v>
      </c>
      <c r="AC4166" s="140">
        <v>14914293681.027054</v>
      </c>
      <c r="AD4166" s="140">
        <v>56511767202.926643</v>
      </c>
      <c r="AE4166" s="140">
        <v>43076338905.728706</v>
      </c>
      <c r="AF4166" s="140">
        <v>13435428297.197926</v>
      </c>
      <c r="AG4166" s="140">
        <v>-11319985011.328772</v>
      </c>
      <c r="AH4166" s="140">
        <v>6079399</v>
      </c>
      <c r="AI4166" s="44"/>
      <c r="AK4166" s="44"/>
      <c r="AL4166" s="4"/>
    </row>
    <row r="4167" spans="1:38" x14ac:dyDescent="0.35">
      <c r="A4167" s="140" t="s">
        <v>83</v>
      </c>
      <c r="B4167" s="140" t="s">
        <v>84</v>
      </c>
      <c r="C4167" s="140" t="s">
        <v>16</v>
      </c>
      <c r="D4167" s="140" t="s">
        <v>11</v>
      </c>
      <c r="E4167" s="140" t="s">
        <v>535</v>
      </c>
      <c r="F4167" s="140">
        <v>2007</v>
      </c>
      <c r="G4167" s="140" t="s">
        <v>3454</v>
      </c>
      <c r="H4167" s="140">
        <v>187619979980.11386</v>
      </c>
      <c r="I4167" s="140">
        <v>59563635887.056625</v>
      </c>
      <c r="J4167" s="140">
        <v>11751744443.092981</v>
      </c>
      <c r="K4167" s="140">
        <v>11751744443.092981</v>
      </c>
      <c r="L4167" s="140">
        <v>736428912.8221854</v>
      </c>
      <c r="M4167" s="140">
        <v>1380982114.428355</v>
      </c>
      <c r="N4167" s="140">
        <v>47670603.759117655</v>
      </c>
      <c r="O4167" s="140">
        <v>211736708.18256772</v>
      </c>
      <c r="P4167" s="140">
        <v>438391250.04608256</v>
      </c>
      <c r="Q4167" s="140">
        <v>8936534853.8546734</v>
      </c>
      <c r="R4167" s="140">
        <v>5787570172.5751553</v>
      </c>
      <c r="S4167" s="140">
        <v>3148964681.2795181</v>
      </c>
      <c r="T4167" s="140">
        <v>0</v>
      </c>
      <c r="U4167" s="140">
        <v>0</v>
      </c>
      <c r="V4167" s="140">
        <v>0</v>
      </c>
      <c r="W4167" s="140">
        <v>0</v>
      </c>
      <c r="X4167" s="140">
        <v>0</v>
      </c>
      <c r="Y4167" s="140">
        <v>0</v>
      </c>
      <c r="Z4167" s="140">
        <v>127482549372.78569</v>
      </c>
      <c r="AA4167" s="140">
        <v>67669080922.43251</v>
      </c>
      <c r="AB4167" s="140">
        <v>52037284876.561523</v>
      </c>
      <c r="AC4167" s="140">
        <v>15631796045.871117</v>
      </c>
      <c r="AD4167" s="140">
        <v>59813468450.352966</v>
      </c>
      <c r="AE4167" s="140">
        <v>45996346555.586678</v>
      </c>
      <c r="AF4167" s="140">
        <v>13817121894.766445</v>
      </c>
      <c r="AG4167" s="140">
        <v>-11177949722.821413</v>
      </c>
      <c r="AH4167" s="140">
        <v>6105810</v>
      </c>
      <c r="AI4167" s="44"/>
      <c r="AK4167" s="44"/>
      <c r="AL4167" s="4"/>
    </row>
    <row r="4168" spans="1:38" x14ac:dyDescent="0.35">
      <c r="A4168" s="140" t="s">
        <v>83</v>
      </c>
      <c r="B4168" s="140" t="s">
        <v>84</v>
      </c>
      <c r="C4168" s="140" t="s">
        <v>16</v>
      </c>
      <c r="D4168" s="140" t="s">
        <v>11</v>
      </c>
      <c r="E4168" s="140" t="s">
        <v>535</v>
      </c>
      <c r="F4168" s="140">
        <v>2008</v>
      </c>
      <c r="G4168" s="140" t="s">
        <v>3455</v>
      </c>
      <c r="H4168" s="140">
        <v>197772525445.10272</v>
      </c>
      <c r="I4168" s="140">
        <v>61539442836.928482</v>
      </c>
      <c r="J4168" s="140">
        <v>12825242358.936695</v>
      </c>
      <c r="K4168" s="140">
        <v>12825242358.936695</v>
      </c>
      <c r="L4168" s="140">
        <v>790338033.0059582</v>
      </c>
      <c r="M4168" s="140">
        <v>1274641682.0576329</v>
      </c>
      <c r="N4168" s="140">
        <v>48896196.778961211</v>
      </c>
      <c r="O4168" s="140">
        <v>200136078.68412426</v>
      </c>
      <c r="P4168" s="140">
        <v>536978899.29998231</v>
      </c>
      <c r="Q4168" s="140">
        <v>9974251469.1100368</v>
      </c>
      <c r="R4168" s="140">
        <v>6587401808.392581</v>
      </c>
      <c r="S4168" s="140">
        <v>3386849660.7174563</v>
      </c>
      <c r="T4168" s="140">
        <v>0</v>
      </c>
      <c r="U4168" s="140">
        <v>0</v>
      </c>
      <c r="V4168" s="140">
        <v>0</v>
      </c>
      <c r="W4168" s="140">
        <v>0</v>
      </c>
      <c r="X4168" s="140">
        <v>0</v>
      </c>
      <c r="Y4168" s="140">
        <v>0</v>
      </c>
      <c r="Z4168" s="140">
        <v>134808011245.39682</v>
      </c>
      <c r="AA4168" s="140">
        <v>74226998339.945419</v>
      </c>
      <c r="AB4168" s="140">
        <v>56521181131.362434</v>
      </c>
      <c r="AC4168" s="140">
        <v>17705817208.582916</v>
      </c>
      <c r="AD4168" s="140">
        <v>60581012905.451416</v>
      </c>
      <c r="AE4168" s="140">
        <v>46130255569.121284</v>
      </c>
      <c r="AF4168" s="140">
        <v>14450757336.330042</v>
      </c>
      <c r="AG4168" s="140">
        <v>-11400170996.159286</v>
      </c>
      <c r="AH4168" s="140">
        <v>6131764</v>
      </c>
      <c r="AI4168" s="44"/>
      <c r="AK4168" s="44"/>
      <c r="AL4168" s="4"/>
    </row>
    <row r="4169" spans="1:38" x14ac:dyDescent="0.35">
      <c r="A4169" s="140" t="s">
        <v>83</v>
      </c>
      <c r="B4169" s="140" t="s">
        <v>84</v>
      </c>
      <c r="C4169" s="140" t="s">
        <v>16</v>
      </c>
      <c r="D4169" s="140" t="s">
        <v>11</v>
      </c>
      <c r="E4169" s="140" t="s">
        <v>535</v>
      </c>
      <c r="F4169" s="140">
        <v>2009</v>
      </c>
      <c r="G4169" s="140" t="s">
        <v>3456</v>
      </c>
      <c r="H4169" s="140">
        <v>199393472199.27643</v>
      </c>
      <c r="I4169" s="140">
        <v>62555528593.411926</v>
      </c>
      <c r="J4169" s="140">
        <v>13628125584.38341</v>
      </c>
      <c r="K4169" s="140">
        <v>13628125584.38341</v>
      </c>
      <c r="L4169" s="140">
        <v>836748855.70333767</v>
      </c>
      <c r="M4169" s="140">
        <v>1111575254.4507186</v>
      </c>
      <c r="N4169" s="140">
        <v>50121789.798804775</v>
      </c>
      <c r="O4169" s="140">
        <v>156664296.85775611</v>
      </c>
      <c r="P4169" s="140">
        <v>664792695.32564211</v>
      </c>
      <c r="Q4169" s="140">
        <v>10808222692.247152</v>
      </c>
      <c r="R4169" s="140">
        <v>7070887666.8789654</v>
      </c>
      <c r="S4169" s="140">
        <v>3737335025.3681874</v>
      </c>
      <c r="T4169" s="140">
        <v>0</v>
      </c>
      <c r="U4169" s="140">
        <v>0</v>
      </c>
      <c r="V4169" s="140">
        <v>0</v>
      </c>
      <c r="W4169" s="140">
        <v>0</v>
      </c>
      <c r="X4169" s="140">
        <v>0</v>
      </c>
      <c r="Y4169" s="140">
        <v>0</v>
      </c>
      <c r="Z4169" s="140">
        <v>135378506210.04956</v>
      </c>
      <c r="AA4169" s="140">
        <v>70661995033.547455</v>
      </c>
      <c r="AB4169" s="140">
        <v>54683105021.333267</v>
      </c>
      <c r="AC4169" s="140">
        <v>15978890012.214064</v>
      </c>
      <c r="AD4169" s="140">
        <v>64716511176.502098</v>
      </c>
      <c r="AE4169" s="140">
        <v>50082081260.213882</v>
      </c>
      <c r="AF4169" s="140">
        <v>14634429916.288124</v>
      </c>
      <c r="AG4169" s="140">
        <v>-12168688188.56847</v>
      </c>
      <c r="AH4169" s="140">
        <v>6157686</v>
      </c>
      <c r="AI4169" s="44"/>
      <c r="AK4169" s="44"/>
      <c r="AL4169" s="4"/>
    </row>
    <row r="4170" spans="1:38" x14ac:dyDescent="0.35">
      <c r="A4170" s="140" t="s">
        <v>83</v>
      </c>
      <c r="B4170" s="140" t="s">
        <v>84</v>
      </c>
      <c r="C4170" s="140" t="s">
        <v>16</v>
      </c>
      <c r="D4170" s="140" t="s">
        <v>11</v>
      </c>
      <c r="E4170" s="140" t="s">
        <v>535</v>
      </c>
      <c r="F4170" s="140">
        <v>2010</v>
      </c>
      <c r="G4170" s="140" t="s">
        <v>3457</v>
      </c>
      <c r="H4170" s="140">
        <v>201896077705.62955</v>
      </c>
      <c r="I4170" s="140">
        <v>63682430642.269791</v>
      </c>
      <c r="J4170" s="140">
        <v>14865522052.391256</v>
      </c>
      <c r="K4170" s="140">
        <v>14865522052.391256</v>
      </c>
      <c r="L4170" s="140">
        <v>1032809513.6844865</v>
      </c>
      <c r="M4170" s="140">
        <v>1171799707.1225252</v>
      </c>
      <c r="N4170" s="140">
        <v>51347382.818648331</v>
      </c>
      <c r="O4170" s="140">
        <v>113097313.76260692</v>
      </c>
      <c r="P4170" s="140">
        <v>776362910.96739638</v>
      </c>
      <c r="Q4170" s="140">
        <v>11720105224.035593</v>
      </c>
      <c r="R4170" s="140">
        <v>7783361663.2834063</v>
      </c>
      <c r="S4170" s="140">
        <v>3936743560.7521873</v>
      </c>
      <c r="T4170" s="140">
        <v>0</v>
      </c>
      <c r="U4170" s="140">
        <v>0</v>
      </c>
      <c r="V4170" s="140">
        <v>0</v>
      </c>
      <c r="W4170" s="140">
        <v>0</v>
      </c>
      <c r="X4170" s="140">
        <v>0</v>
      </c>
      <c r="Y4170" s="140">
        <v>0</v>
      </c>
      <c r="Z4170" s="140">
        <v>136389291439.44305</v>
      </c>
      <c r="AA4170" s="140">
        <v>73434161743.848831</v>
      </c>
      <c r="AB4170" s="140">
        <v>56243908554.692245</v>
      </c>
      <c r="AC4170" s="140">
        <v>17190253189.156666</v>
      </c>
      <c r="AD4170" s="140">
        <v>62955129695.594017</v>
      </c>
      <c r="AE4170" s="140">
        <v>48217920291.633011</v>
      </c>
      <c r="AF4170" s="140">
        <v>14737209403.961197</v>
      </c>
      <c r="AG4170" s="140">
        <v>-13041166428.474564</v>
      </c>
      <c r="AH4170" s="140">
        <v>6183875</v>
      </c>
      <c r="AI4170" s="44"/>
      <c r="AK4170" s="44"/>
      <c r="AL4170" s="4"/>
    </row>
    <row r="4171" spans="1:38" x14ac:dyDescent="0.35">
      <c r="A4171" s="140" t="s">
        <v>83</v>
      </c>
      <c r="B4171" s="140" t="s">
        <v>84</v>
      </c>
      <c r="C4171" s="140" t="s">
        <v>16</v>
      </c>
      <c r="D4171" s="140" t="s">
        <v>11</v>
      </c>
      <c r="E4171" s="140" t="s">
        <v>535</v>
      </c>
      <c r="F4171" s="140">
        <v>2011</v>
      </c>
      <c r="G4171" s="140" t="s">
        <v>3458</v>
      </c>
      <c r="H4171" s="140">
        <v>207632342332.12375</v>
      </c>
      <c r="I4171" s="140">
        <v>65307861884.264557</v>
      </c>
      <c r="J4171" s="140">
        <v>15366638871.645464</v>
      </c>
      <c r="K4171" s="140">
        <v>15366638871.645464</v>
      </c>
      <c r="L4171" s="140">
        <v>1124140515.5674691</v>
      </c>
      <c r="M4171" s="140">
        <v>1190756006.0874791</v>
      </c>
      <c r="N4171" s="140">
        <v>47631346.750724219</v>
      </c>
      <c r="O4171" s="140">
        <v>76614959.500843406</v>
      </c>
      <c r="P4171" s="140">
        <v>853162420.714203</v>
      </c>
      <c r="Q4171" s="140">
        <v>12074333623.024746</v>
      </c>
      <c r="R4171" s="140">
        <v>8134358112.6797132</v>
      </c>
      <c r="S4171" s="140">
        <v>3939975510.3450322</v>
      </c>
      <c r="T4171" s="140">
        <v>0</v>
      </c>
      <c r="U4171" s="140">
        <v>0</v>
      </c>
      <c r="V4171" s="140">
        <v>0</v>
      </c>
      <c r="W4171" s="140">
        <v>0</v>
      </c>
      <c r="X4171" s="140">
        <v>0</v>
      </c>
      <c r="Y4171" s="140">
        <v>0</v>
      </c>
      <c r="Z4171" s="140">
        <v>140386841021.30664</v>
      </c>
      <c r="AA4171" s="140">
        <v>75598215013.279312</v>
      </c>
      <c r="AB4171" s="140">
        <v>57866586033.249756</v>
      </c>
      <c r="AC4171" s="140">
        <v>17731628980.029564</v>
      </c>
      <c r="AD4171" s="140">
        <v>64788626008.027336</v>
      </c>
      <c r="AE4171" s="140">
        <v>49592395802.083382</v>
      </c>
      <c r="AF4171" s="140">
        <v>15196230205.94389</v>
      </c>
      <c r="AG4171" s="140">
        <v>-13428999445.092957</v>
      </c>
      <c r="AH4171" s="140">
        <v>6210568</v>
      </c>
      <c r="AI4171" s="44"/>
      <c r="AK4171" s="44"/>
      <c r="AL4171" s="4"/>
    </row>
    <row r="4172" spans="1:38" x14ac:dyDescent="0.35">
      <c r="A4172" s="140" t="s">
        <v>83</v>
      </c>
      <c r="B4172" s="140" t="s">
        <v>84</v>
      </c>
      <c r="C4172" s="140" t="s">
        <v>16</v>
      </c>
      <c r="D4172" s="140" t="s">
        <v>11</v>
      </c>
      <c r="E4172" s="140" t="s">
        <v>535</v>
      </c>
      <c r="F4172" s="140">
        <v>2012</v>
      </c>
      <c r="G4172" s="140" t="s">
        <v>3459</v>
      </c>
      <c r="H4172" s="140">
        <v>211492605871.0564</v>
      </c>
      <c r="I4172" s="140">
        <v>66794713148.912361</v>
      </c>
      <c r="J4172" s="140">
        <v>15606924725.977287</v>
      </c>
      <c r="K4172" s="140">
        <v>15606924725.977287</v>
      </c>
      <c r="L4172" s="140">
        <v>1193583645.1483927</v>
      </c>
      <c r="M4172" s="140">
        <v>1290658815.5830412</v>
      </c>
      <c r="N4172" s="140">
        <v>43915310.682800099</v>
      </c>
      <c r="O4172" s="140">
        <v>72372904.374397501</v>
      </c>
      <c r="P4172" s="140">
        <v>922599391.31877983</v>
      </c>
      <c r="Q4172" s="140">
        <v>12083794658.869875</v>
      </c>
      <c r="R4172" s="140">
        <v>8172331252.1781559</v>
      </c>
      <c r="S4172" s="140">
        <v>3911463406.6917186</v>
      </c>
      <c r="T4172" s="140">
        <v>0</v>
      </c>
      <c r="U4172" s="140">
        <v>0</v>
      </c>
      <c r="V4172" s="140">
        <v>0</v>
      </c>
      <c r="W4172" s="140">
        <v>0</v>
      </c>
      <c r="X4172" s="140">
        <v>0</v>
      </c>
      <c r="Y4172" s="140">
        <v>0</v>
      </c>
      <c r="Z4172" s="140">
        <v>144147614514.82568</v>
      </c>
      <c r="AA4172" s="140">
        <v>77241958395.430634</v>
      </c>
      <c r="AB4172" s="140">
        <v>59284760811.814415</v>
      </c>
      <c r="AC4172" s="140">
        <v>17957197583.616165</v>
      </c>
      <c r="AD4172" s="140">
        <v>66905656119.395035</v>
      </c>
      <c r="AE4172" s="140">
        <v>51351440362.113983</v>
      </c>
      <c r="AF4172" s="140">
        <v>15554215757.281059</v>
      </c>
      <c r="AG4172" s="140">
        <v>-15056646518.658968</v>
      </c>
      <c r="AH4172" s="140">
        <v>6237923</v>
      </c>
      <c r="AI4172" s="44"/>
      <c r="AK4172" s="44"/>
      <c r="AL4172" s="4"/>
    </row>
    <row r="4173" spans="1:38" x14ac:dyDescent="0.35">
      <c r="A4173" s="140" t="s">
        <v>83</v>
      </c>
      <c r="B4173" s="140" t="s">
        <v>84</v>
      </c>
      <c r="C4173" s="140" t="s">
        <v>16</v>
      </c>
      <c r="D4173" s="140" t="s">
        <v>11</v>
      </c>
      <c r="E4173" s="140" t="s">
        <v>535</v>
      </c>
      <c r="F4173" s="140">
        <v>2013</v>
      </c>
      <c r="G4173" s="140" t="s">
        <v>3460</v>
      </c>
      <c r="H4173" s="140">
        <v>211533330803.52838</v>
      </c>
      <c r="I4173" s="140">
        <v>68624737347.59124</v>
      </c>
      <c r="J4173" s="140">
        <v>15065578349.050188</v>
      </c>
      <c r="K4173" s="140">
        <v>15065578349.050188</v>
      </c>
      <c r="L4173" s="140">
        <v>1290076325.432385</v>
      </c>
      <c r="M4173" s="140">
        <v>1398453418.5440853</v>
      </c>
      <c r="N4173" s="140">
        <v>40199274.614875987</v>
      </c>
      <c r="O4173" s="140">
        <v>73067733.004415974</v>
      </c>
      <c r="P4173" s="140">
        <v>963770280.45935106</v>
      </c>
      <c r="Q4173" s="140">
        <v>11300011316.995077</v>
      </c>
      <c r="R4173" s="140">
        <v>7523500589.7664433</v>
      </c>
      <c r="S4173" s="140">
        <v>3776510727.2286344</v>
      </c>
      <c r="T4173" s="140">
        <v>0</v>
      </c>
      <c r="U4173" s="140">
        <v>0</v>
      </c>
      <c r="V4173" s="140">
        <v>0</v>
      </c>
      <c r="W4173" s="140">
        <v>0</v>
      </c>
      <c r="X4173" s="140">
        <v>0</v>
      </c>
      <c r="Y4173" s="140">
        <v>0</v>
      </c>
      <c r="Z4173" s="140">
        <v>143669915221.0347</v>
      </c>
      <c r="AA4173" s="140">
        <v>79650941899.167938</v>
      </c>
      <c r="AB4173" s="140">
        <v>61454221024.324387</v>
      </c>
      <c r="AC4173" s="140">
        <v>18196720874.843483</v>
      </c>
      <c r="AD4173" s="140">
        <v>64018973321.866737</v>
      </c>
      <c r="AE4173" s="140">
        <v>49393466573.851402</v>
      </c>
      <c r="AF4173" s="140">
        <v>14625506748.01539</v>
      </c>
      <c r="AG4173" s="140">
        <v>-15826900114.147745</v>
      </c>
      <c r="AH4173" s="140">
        <v>6266070</v>
      </c>
      <c r="AI4173" s="44"/>
      <c r="AK4173" s="44"/>
      <c r="AL4173" s="4"/>
    </row>
    <row r="4174" spans="1:38" x14ac:dyDescent="0.35">
      <c r="A4174" s="140" t="s">
        <v>83</v>
      </c>
      <c r="B4174" s="140" t="s">
        <v>84</v>
      </c>
      <c r="C4174" s="140" t="s">
        <v>16</v>
      </c>
      <c r="D4174" s="140" t="s">
        <v>11</v>
      </c>
      <c r="E4174" s="140" t="s">
        <v>535</v>
      </c>
      <c r="F4174" s="140">
        <v>2014</v>
      </c>
      <c r="G4174" s="140" t="s">
        <v>3461</v>
      </c>
      <c r="H4174" s="140">
        <v>215338143127.33636</v>
      </c>
      <c r="I4174" s="140">
        <v>70107336806.603607</v>
      </c>
      <c r="J4174" s="140">
        <v>15411383288.774572</v>
      </c>
      <c r="K4174" s="140">
        <v>15411383288.774572</v>
      </c>
      <c r="L4174" s="140">
        <v>1455915528.5572679</v>
      </c>
      <c r="M4174" s="140">
        <v>1581256901.9685364</v>
      </c>
      <c r="N4174" s="140">
        <v>36483238.546951868</v>
      </c>
      <c r="O4174" s="140">
        <v>76569130.847680598</v>
      </c>
      <c r="P4174" s="140">
        <v>1009893669.4921086</v>
      </c>
      <c r="Q4174" s="140">
        <v>11251264819.362026</v>
      </c>
      <c r="R4174" s="140">
        <v>7572662126.1146965</v>
      </c>
      <c r="S4174" s="140">
        <v>3678602693.2473288</v>
      </c>
      <c r="T4174" s="140">
        <v>0</v>
      </c>
      <c r="U4174" s="140">
        <v>0</v>
      </c>
      <c r="V4174" s="140">
        <v>0</v>
      </c>
      <c r="W4174" s="140">
        <v>0</v>
      </c>
      <c r="X4174" s="140">
        <v>0</v>
      </c>
      <c r="Y4174" s="140">
        <v>0</v>
      </c>
      <c r="Z4174" s="140">
        <v>145566032924.85468</v>
      </c>
      <c r="AA4174" s="140">
        <v>80377996392.14679</v>
      </c>
      <c r="AB4174" s="140">
        <v>62011099423.913857</v>
      </c>
      <c r="AC4174" s="140">
        <v>18366896968.232861</v>
      </c>
      <c r="AD4174" s="140">
        <v>65188036532.707893</v>
      </c>
      <c r="AE4174" s="140">
        <v>50292144568.490807</v>
      </c>
      <c r="AF4174" s="140">
        <v>14895891964.217035</v>
      </c>
      <c r="AG4174" s="140">
        <v>-15746609892.896481</v>
      </c>
      <c r="AH4174" s="140">
        <v>6295128</v>
      </c>
      <c r="AI4174" s="44"/>
      <c r="AK4174" s="44"/>
      <c r="AL4174" s="4"/>
    </row>
    <row r="4175" spans="1:38" x14ac:dyDescent="0.35">
      <c r="A4175" s="140" t="s">
        <v>83</v>
      </c>
      <c r="B4175" s="140" t="s">
        <v>84</v>
      </c>
      <c r="C4175" s="140" t="s">
        <v>16</v>
      </c>
      <c r="D4175" s="140" t="s">
        <v>11</v>
      </c>
      <c r="E4175" s="140" t="s">
        <v>535</v>
      </c>
      <c r="F4175" s="140">
        <v>2015</v>
      </c>
      <c r="G4175" s="140" t="s">
        <v>3462</v>
      </c>
      <c r="H4175" s="140">
        <v>226947496368.681</v>
      </c>
      <c r="I4175" s="140">
        <v>71680861687.313095</v>
      </c>
      <c r="J4175" s="140">
        <v>15108612336.812593</v>
      </c>
      <c r="K4175" s="140">
        <v>15108612336.812593</v>
      </c>
      <c r="L4175" s="140">
        <v>1410837763.1567817</v>
      </c>
      <c r="M4175" s="140">
        <v>1500356206.3403189</v>
      </c>
      <c r="N4175" s="140">
        <v>32767202.479027748</v>
      </c>
      <c r="O4175" s="140">
        <v>113380580.33777152</v>
      </c>
      <c r="P4175" s="140">
        <v>1022079335.4456347</v>
      </c>
      <c r="Q4175" s="140">
        <v>11029191249.053059</v>
      </c>
      <c r="R4175" s="140">
        <v>7379709991.9685621</v>
      </c>
      <c r="S4175" s="140">
        <v>3649481257.0844975</v>
      </c>
      <c r="T4175" s="140">
        <v>0</v>
      </c>
      <c r="U4175" s="140">
        <v>0</v>
      </c>
      <c r="V4175" s="140">
        <v>0</v>
      </c>
      <c r="W4175" s="140">
        <v>0</v>
      </c>
      <c r="X4175" s="140">
        <v>0</v>
      </c>
      <c r="Y4175" s="140">
        <v>0</v>
      </c>
      <c r="Z4175" s="140">
        <v>155446552028.55972</v>
      </c>
      <c r="AA4175" s="140">
        <v>83543760286.774033</v>
      </c>
      <c r="AB4175" s="140">
        <v>64853093932.352844</v>
      </c>
      <c r="AC4175" s="140">
        <v>18690666354.421192</v>
      </c>
      <c r="AD4175" s="140">
        <v>71902791741.78569</v>
      </c>
      <c r="AE4175" s="140">
        <v>55816478583.459801</v>
      </c>
      <c r="AF4175" s="140">
        <v>16086313158.325754</v>
      </c>
      <c r="AG4175" s="140">
        <v>-15288529684.004446</v>
      </c>
      <c r="AH4175" s="140">
        <v>6325124</v>
      </c>
      <c r="AI4175" s="44"/>
      <c r="AK4175" s="44"/>
      <c r="AL4175" s="4"/>
    </row>
    <row r="4176" spans="1:38" x14ac:dyDescent="0.35">
      <c r="A4176" s="140" t="s">
        <v>83</v>
      </c>
      <c r="B4176" s="140" t="s">
        <v>84</v>
      </c>
      <c r="C4176" s="140" t="s">
        <v>16</v>
      </c>
      <c r="D4176" s="140" t="s">
        <v>11</v>
      </c>
      <c r="E4176" s="140" t="s">
        <v>535</v>
      </c>
      <c r="F4176" s="140">
        <v>2016</v>
      </c>
      <c r="G4176" s="140" t="s">
        <v>3463</v>
      </c>
      <c r="H4176" s="140">
        <v>211977885840.07541</v>
      </c>
      <c r="I4176" s="140">
        <v>73392622267.437088</v>
      </c>
      <c r="J4176" s="140">
        <v>14431220809.177483</v>
      </c>
      <c r="K4176" s="140">
        <v>14431220809.177483</v>
      </c>
      <c r="L4176" s="140">
        <v>1488297491.6186419</v>
      </c>
      <c r="M4176" s="140">
        <v>1448863283.1663713</v>
      </c>
      <c r="N4176" s="140">
        <v>29051166.411103632</v>
      </c>
      <c r="O4176" s="140">
        <v>132654563.83054423</v>
      </c>
      <c r="P4176" s="140">
        <v>1025434366.4908431</v>
      </c>
      <c r="Q4176" s="140">
        <v>10306919937.659979</v>
      </c>
      <c r="R4176" s="140">
        <v>6716352949.1623621</v>
      </c>
      <c r="S4176" s="140">
        <v>3590566988.4976172</v>
      </c>
      <c r="T4176" s="140">
        <v>0</v>
      </c>
      <c r="U4176" s="140">
        <v>0</v>
      </c>
      <c r="V4176" s="140">
        <v>0</v>
      </c>
      <c r="W4176" s="140">
        <v>0</v>
      </c>
      <c r="X4176" s="140">
        <v>0</v>
      </c>
      <c r="Y4176" s="140">
        <v>0</v>
      </c>
      <c r="Z4176" s="140">
        <v>140589985283.67978</v>
      </c>
      <c r="AA4176" s="140">
        <v>75882108133.830551</v>
      </c>
      <c r="AB4176" s="140">
        <v>58723038082.534203</v>
      </c>
      <c r="AC4176" s="140">
        <v>17159070051.296322</v>
      </c>
      <c r="AD4176" s="140">
        <v>64707877149.849243</v>
      </c>
      <c r="AE4176" s="140">
        <v>50075613706.051819</v>
      </c>
      <c r="AF4176" s="140">
        <v>14632263443.79755</v>
      </c>
      <c r="AG4176" s="140">
        <v>-16435942520.218954</v>
      </c>
      <c r="AH4176" s="140">
        <v>6356143</v>
      </c>
      <c r="AI4176" s="44"/>
      <c r="AK4176" s="44"/>
      <c r="AL4176" s="4"/>
    </row>
    <row r="4177" spans="1:38" x14ac:dyDescent="0.35">
      <c r="A4177" s="140" t="s">
        <v>83</v>
      </c>
      <c r="B4177" s="140" t="s">
        <v>84</v>
      </c>
      <c r="C4177" s="140" t="s">
        <v>16</v>
      </c>
      <c r="D4177" s="140" t="s">
        <v>11</v>
      </c>
      <c r="E4177" s="140" t="s">
        <v>535</v>
      </c>
      <c r="F4177" s="140">
        <v>2017</v>
      </c>
      <c r="G4177" s="140" t="s">
        <v>3464</v>
      </c>
      <c r="H4177" s="140">
        <v>223331044365.19824</v>
      </c>
      <c r="I4177" s="140">
        <v>75098488088.321655</v>
      </c>
      <c r="J4177" s="140">
        <v>14146798468.179451</v>
      </c>
      <c r="K4177" s="140">
        <v>14146798468.179451</v>
      </c>
      <c r="L4177" s="140">
        <v>1520330960.4365201</v>
      </c>
      <c r="M4177" s="140">
        <v>1474486973.0692821</v>
      </c>
      <c r="N4177" s="140">
        <v>25335130.343179516</v>
      </c>
      <c r="O4177" s="140">
        <v>125689894.52515869</v>
      </c>
      <c r="P4177" s="140">
        <v>1039982204.2262516</v>
      </c>
      <c r="Q4177" s="140">
        <v>9960973305.5790596</v>
      </c>
      <c r="R4177" s="140">
        <v>6313816225.6922321</v>
      </c>
      <c r="S4177" s="140">
        <v>3647157079.886827</v>
      </c>
      <c r="T4177" s="140">
        <v>0</v>
      </c>
      <c r="U4177" s="140">
        <v>0</v>
      </c>
      <c r="V4177" s="140">
        <v>0</v>
      </c>
      <c r="W4177" s="140">
        <v>0</v>
      </c>
      <c r="X4177" s="140">
        <v>0</v>
      </c>
      <c r="Y4177" s="140">
        <v>0</v>
      </c>
      <c r="Z4177" s="140">
        <v>150964573335.37256</v>
      </c>
      <c r="AA4177" s="140">
        <v>82249430492.434479</v>
      </c>
      <c r="AB4177" s="140">
        <v>63628964191.361336</v>
      </c>
      <c r="AC4177" s="140">
        <v>18620466301.073124</v>
      </c>
      <c r="AD4177" s="140">
        <v>68715142842.938103</v>
      </c>
      <c r="AE4177" s="140">
        <v>53158706840.647995</v>
      </c>
      <c r="AF4177" s="140">
        <v>15556436002.290007</v>
      </c>
      <c r="AG4177" s="140">
        <v>-16878815526.675428</v>
      </c>
      <c r="AH4177" s="140">
        <v>6388122</v>
      </c>
      <c r="AI4177" s="44"/>
      <c r="AK4177" s="44"/>
      <c r="AL4177" s="4"/>
    </row>
    <row r="4178" spans="1:38" x14ac:dyDescent="0.35">
      <c r="A4178" s="140" t="s">
        <v>83</v>
      </c>
      <c r="B4178" s="140" t="s">
        <v>84</v>
      </c>
      <c r="C4178" s="140" t="s">
        <v>16</v>
      </c>
      <c r="D4178" s="140" t="s">
        <v>11</v>
      </c>
      <c r="E4178" s="140" t="s">
        <v>535</v>
      </c>
      <c r="F4178" s="140">
        <v>2018</v>
      </c>
      <c r="G4178" s="140" t="s">
        <v>3465</v>
      </c>
      <c r="H4178" s="140">
        <v>229819577411.69397</v>
      </c>
      <c r="I4178" s="140">
        <v>78194114675.775681</v>
      </c>
      <c r="J4178" s="140">
        <v>14212630140.550138</v>
      </c>
      <c r="K4178" s="140">
        <v>14212630140.550138</v>
      </c>
      <c r="L4178" s="140">
        <v>1436072216.399653</v>
      </c>
      <c r="M4178" s="140">
        <v>1551174985.8542216</v>
      </c>
      <c r="N4178" s="140">
        <v>21619094.275255397</v>
      </c>
      <c r="O4178" s="140">
        <v>131699409.18294854</v>
      </c>
      <c r="P4178" s="140">
        <v>996519652.01875532</v>
      </c>
      <c r="Q4178" s="140">
        <v>10075544782.819305</v>
      </c>
      <c r="R4178" s="140">
        <v>6576870145.3420134</v>
      </c>
      <c r="S4178" s="140">
        <v>3498674637.477293</v>
      </c>
      <c r="T4178" s="140">
        <v>0</v>
      </c>
      <c r="U4178" s="140">
        <v>0</v>
      </c>
      <c r="V4178" s="140">
        <v>0</v>
      </c>
      <c r="W4178" s="140">
        <v>0</v>
      </c>
      <c r="X4178" s="140">
        <v>0</v>
      </c>
      <c r="Y4178" s="140">
        <v>0</v>
      </c>
      <c r="Z4178" s="140">
        <v>153711162595.36813</v>
      </c>
      <c r="AA4178" s="140">
        <v>83810663083.89183</v>
      </c>
      <c r="AB4178" s="140">
        <v>64836748999.857658</v>
      </c>
      <c r="AC4178" s="140">
        <v>18973914084.034313</v>
      </c>
      <c r="AD4178" s="140">
        <v>69900499511.476028</v>
      </c>
      <c r="AE4178" s="140">
        <v>54075710357.448486</v>
      </c>
      <c r="AF4178" s="140">
        <v>15824789154.027559</v>
      </c>
      <c r="AG4178" s="140">
        <v>-16298330000</v>
      </c>
      <c r="AH4178" s="140">
        <v>6420744</v>
      </c>
      <c r="AI4178" s="44"/>
      <c r="AK4178" s="44"/>
      <c r="AL4178" s="4"/>
    </row>
    <row r="4179" spans="1:38" x14ac:dyDescent="0.35">
      <c r="A4179" s="140" t="s">
        <v>4603</v>
      </c>
      <c r="B4179" s="140" t="s">
        <v>4604</v>
      </c>
      <c r="C4179" s="140" t="s">
        <v>281</v>
      </c>
      <c r="D4179" s="140" t="s">
        <v>7</v>
      </c>
      <c r="E4179" s="140" t="s">
        <v>535</v>
      </c>
      <c r="F4179" s="140">
        <v>1995</v>
      </c>
      <c r="G4179" s="140" t="s">
        <v>5894</v>
      </c>
      <c r="H4179" s="140" t="s">
        <v>728</v>
      </c>
      <c r="I4179" s="140" t="s">
        <v>728</v>
      </c>
      <c r="J4179" s="140" t="s">
        <v>728</v>
      </c>
      <c r="K4179" s="140">
        <v>0</v>
      </c>
      <c r="L4179" s="140">
        <v>0</v>
      </c>
      <c r="M4179" s="140">
        <v>0</v>
      </c>
      <c r="N4179" s="140">
        <v>0</v>
      </c>
      <c r="O4179" s="140">
        <v>0</v>
      </c>
      <c r="P4179" s="140">
        <v>0</v>
      </c>
      <c r="Q4179" s="140" t="s">
        <v>728</v>
      </c>
      <c r="R4179" s="140" t="s">
        <v>728</v>
      </c>
      <c r="S4179" s="140" t="s">
        <v>728</v>
      </c>
      <c r="T4179" s="140">
        <v>0</v>
      </c>
      <c r="U4179" s="140">
        <v>0</v>
      </c>
      <c r="V4179" s="140" t="s">
        <v>728</v>
      </c>
      <c r="W4179" s="140" t="s">
        <v>728</v>
      </c>
      <c r="X4179" s="140" t="s">
        <v>728</v>
      </c>
      <c r="Y4179" s="140">
        <v>0</v>
      </c>
      <c r="Z4179" s="140" t="s">
        <v>728</v>
      </c>
      <c r="AA4179" s="140" t="s">
        <v>728</v>
      </c>
      <c r="AB4179" s="140" t="s">
        <v>728</v>
      </c>
      <c r="AC4179" s="140" t="s">
        <v>728</v>
      </c>
      <c r="AD4179" s="140" t="s">
        <v>728</v>
      </c>
      <c r="AE4179" s="140" t="s">
        <v>728</v>
      </c>
      <c r="AF4179" s="140" t="s">
        <v>728</v>
      </c>
      <c r="AG4179" s="140" t="s">
        <v>728</v>
      </c>
      <c r="AH4179" s="140">
        <v>25928</v>
      </c>
      <c r="AI4179" s="44"/>
      <c r="AK4179" s="44"/>
      <c r="AL4179" s="4"/>
    </row>
    <row r="4180" spans="1:38" x14ac:dyDescent="0.35">
      <c r="A4180" s="140" t="s">
        <v>4603</v>
      </c>
      <c r="B4180" s="140" t="s">
        <v>4604</v>
      </c>
      <c r="C4180" s="140" t="s">
        <v>281</v>
      </c>
      <c r="D4180" s="140" t="s">
        <v>7</v>
      </c>
      <c r="E4180" s="140" t="s">
        <v>535</v>
      </c>
      <c r="F4180" s="140">
        <v>1996</v>
      </c>
      <c r="G4180" s="140" t="s">
        <v>5895</v>
      </c>
      <c r="H4180" s="140" t="s">
        <v>728</v>
      </c>
      <c r="I4180" s="140" t="s">
        <v>728</v>
      </c>
      <c r="J4180" s="140" t="s">
        <v>728</v>
      </c>
      <c r="K4180" s="140">
        <v>0</v>
      </c>
      <c r="L4180" s="140">
        <v>0</v>
      </c>
      <c r="M4180" s="140">
        <v>0</v>
      </c>
      <c r="N4180" s="140">
        <v>0</v>
      </c>
      <c r="O4180" s="140">
        <v>0</v>
      </c>
      <c r="P4180" s="140">
        <v>0</v>
      </c>
      <c r="Q4180" s="140" t="s">
        <v>728</v>
      </c>
      <c r="R4180" s="140" t="s">
        <v>728</v>
      </c>
      <c r="S4180" s="140" t="s">
        <v>728</v>
      </c>
      <c r="T4180" s="140">
        <v>0</v>
      </c>
      <c r="U4180" s="140">
        <v>0</v>
      </c>
      <c r="V4180" s="140" t="s">
        <v>728</v>
      </c>
      <c r="W4180" s="140" t="s">
        <v>728</v>
      </c>
      <c r="X4180" s="140" t="s">
        <v>728</v>
      </c>
      <c r="Y4180" s="140">
        <v>0</v>
      </c>
      <c r="Z4180" s="140" t="s">
        <v>728</v>
      </c>
      <c r="AA4180" s="140" t="s">
        <v>728</v>
      </c>
      <c r="AB4180" s="140" t="s">
        <v>728</v>
      </c>
      <c r="AC4180" s="140" t="s">
        <v>728</v>
      </c>
      <c r="AD4180" s="140" t="s">
        <v>728</v>
      </c>
      <c r="AE4180" s="140" t="s">
        <v>728</v>
      </c>
      <c r="AF4180" s="140" t="s">
        <v>728</v>
      </c>
      <c r="AG4180" s="140" t="s">
        <v>728</v>
      </c>
      <c r="AH4180" s="140">
        <v>26252</v>
      </c>
      <c r="AI4180" s="44"/>
      <c r="AK4180" s="44"/>
      <c r="AL4180" s="4"/>
    </row>
    <row r="4181" spans="1:38" x14ac:dyDescent="0.35">
      <c r="A4181" s="140" t="s">
        <v>4603</v>
      </c>
      <c r="B4181" s="140" t="s">
        <v>4604</v>
      </c>
      <c r="C4181" s="140" t="s">
        <v>281</v>
      </c>
      <c r="D4181" s="140" t="s">
        <v>7</v>
      </c>
      <c r="E4181" s="140" t="s">
        <v>535</v>
      </c>
      <c r="F4181" s="140">
        <v>1997</v>
      </c>
      <c r="G4181" s="140" t="s">
        <v>5896</v>
      </c>
      <c r="H4181" s="140" t="s">
        <v>728</v>
      </c>
      <c r="I4181" s="140" t="s">
        <v>728</v>
      </c>
      <c r="J4181" s="140" t="s">
        <v>728</v>
      </c>
      <c r="K4181" s="140">
        <v>0</v>
      </c>
      <c r="L4181" s="140">
        <v>0</v>
      </c>
      <c r="M4181" s="140">
        <v>0</v>
      </c>
      <c r="N4181" s="140">
        <v>0</v>
      </c>
      <c r="O4181" s="140">
        <v>0</v>
      </c>
      <c r="P4181" s="140">
        <v>0</v>
      </c>
      <c r="Q4181" s="140" t="s">
        <v>728</v>
      </c>
      <c r="R4181" s="140" t="s">
        <v>728</v>
      </c>
      <c r="S4181" s="140" t="s">
        <v>728</v>
      </c>
      <c r="T4181" s="140">
        <v>0</v>
      </c>
      <c r="U4181" s="140">
        <v>0</v>
      </c>
      <c r="V4181" s="140" t="s">
        <v>728</v>
      </c>
      <c r="W4181" s="140" t="s">
        <v>728</v>
      </c>
      <c r="X4181" s="140" t="s">
        <v>728</v>
      </c>
      <c r="Y4181" s="140">
        <v>0</v>
      </c>
      <c r="Z4181" s="140" t="s">
        <v>728</v>
      </c>
      <c r="AA4181" s="140" t="s">
        <v>728</v>
      </c>
      <c r="AB4181" s="140" t="s">
        <v>728</v>
      </c>
      <c r="AC4181" s="140" t="s">
        <v>728</v>
      </c>
      <c r="AD4181" s="140" t="s">
        <v>728</v>
      </c>
      <c r="AE4181" s="140" t="s">
        <v>728</v>
      </c>
      <c r="AF4181" s="140" t="s">
        <v>728</v>
      </c>
      <c r="AG4181" s="140" t="s">
        <v>728</v>
      </c>
      <c r="AH4181" s="140">
        <v>26562</v>
      </c>
      <c r="AI4181" s="44"/>
      <c r="AK4181" s="44"/>
      <c r="AL4181" s="4"/>
    </row>
    <row r="4182" spans="1:38" x14ac:dyDescent="0.35">
      <c r="A4182" s="140" t="s">
        <v>4603</v>
      </c>
      <c r="B4182" s="140" t="s">
        <v>4604</v>
      </c>
      <c r="C4182" s="140" t="s">
        <v>281</v>
      </c>
      <c r="D4182" s="140" t="s">
        <v>7</v>
      </c>
      <c r="E4182" s="140" t="s">
        <v>535</v>
      </c>
      <c r="F4182" s="140">
        <v>1998</v>
      </c>
      <c r="G4182" s="140" t="s">
        <v>5897</v>
      </c>
      <c r="H4182" s="140" t="s">
        <v>728</v>
      </c>
      <c r="I4182" s="140" t="s">
        <v>728</v>
      </c>
      <c r="J4182" s="140" t="s">
        <v>728</v>
      </c>
      <c r="K4182" s="140">
        <v>0</v>
      </c>
      <c r="L4182" s="140">
        <v>0</v>
      </c>
      <c r="M4182" s="140">
        <v>0</v>
      </c>
      <c r="N4182" s="140">
        <v>0</v>
      </c>
      <c r="O4182" s="140">
        <v>0</v>
      </c>
      <c r="P4182" s="140">
        <v>0</v>
      </c>
      <c r="Q4182" s="140" t="s">
        <v>728</v>
      </c>
      <c r="R4182" s="140" t="s">
        <v>728</v>
      </c>
      <c r="S4182" s="140" t="s">
        <v>728</v>
      </c>
      <c r="T4182" s="140">
        <v>0</v>
      </c>
      <c r="U4182" s="140">
        <v>0</v>
      </c>
      <c r="V4182" s="140" t="s">
        <v>728</v>
      </c>
      <c r="W4182" s="140" t="s">
        <v>728</v>
      </c>
      <c r="X4182" s="140" t="s">
        <v>728</v>
      </c>
      <c r="Y4182" s="140">
        <v>0</v>
      </c>
      <c r="Z4182" s="140" t="s">
        <v>728</v>
      </c>
      <c r="AA4182" s="140" t="s">
        <v>728</v>
      </c>
      <c r="AB4182" s="140" t="s">
        <v>728</v>
      </c>
      <c r="AC4182" s="140" t="s">
        <v>728</v>
      </c>
      <c r="AD4182" s="140" t="s">
        <v>728</v>
      </c>
      <c r="AE4182" s="140" t="s">
        <v>728</v>
      </c>
      <c r="AF4182" s="140" t="s">
        <v>728</v>
      </c>
      <c r="AG4182" s="140" t="s">
        <v>728</v>
      </c>
      <c r="AH4182" s="140">
        <v>26840</v>
      </c>
      <c r="AI4182" s="44"/>
      <c r="AK4182" s="44"/>
      <c r="AL4182" s="4"/>
    </row>
    <row r="4183" spans="1:38" x14ac:dyDescent="0.35">
      <c r="A4183" s="140" t="s">
        <v>4603</v>
      </c>
      <c r="B4183" s="140" t="s">
        <v>4604</v>
      </c>
      <c r="C4183" s="140" t="s">
        <v>281</v>
      </c>
      <c r="D4183" s="140" t="s">
        <v>7</v>
      </c>
      <c r="E4183" s="140" t="s">
        <v>535</v>
      </c>
      <c r="F4183" s="140">
        <v>1999</v>
      </c>
      <c r="G4183" s="140" t="s">
        <v>5898</v>
      </c>
      <c r="H4183" s="140" t="s">
        <v>728</v>
      </c>
      <c r="I4183" s="140" t="s">
        <v>728</v>
      </c>
      <c r="J4183" s="140" t="s">
        <v>728</v>
      </c>
      <c r="K4183" s="140">
        <v>0</v>
      </c>
      <c r="L4183" s="140">
        <v>0</v>
      </c>
      <c r="M4183" s="140">
        <v>0</v>
      </c>
      <c r="N4183" s="140">
        <v>0</v>
      </c>
      <c r="O4183" s="140">
        <v>0</v>
      </c>
      <c r="P4183" s="140">
        <v>0</v>
      </c>
      <c r="Q4183" s="140" t="s">
        <v>728</v>
      </c>
      <c r="R4183" s="140" t="s">
        <v>728</v>
      </c>
      <c r="S4183" s="140" t="s">
        <v>728</v>
      </c>
      <c r="T4183" s="140">
        <v>0</v>
      </c>
      <c r="U4183" s="140">
        <v>0</v>
      </c>
      <c r="V4183" s="140" t="s">
        <v>728</v>
      </c>
      <c r="W4183" s="140" t="s">
        <v>728</v>
      </c>
      <c r="X4183" s="140" t="s">
        <v>728</v>
      </c>
      <c r="Y4183" s="140">
        <v>0</v>
      </c>
      <c r="Z4183" s="140" t="s">
        <v>728</v>
      </c>
      <c r="AA4183" s="140" t="s">
        <v>728</v>
      </c>
      <c r="AB4183" s="140" t="s">
        <v>728</v>
      </c>
      <c r="AC4183" s="140" t="s">
        <v>728</v>
      </c>
      <c r="AD4183" s="140" t="s">
        <v>728</v>
      </c>
      <c r="AE4183" s="140" t="s">
        <v>728</v>
      </c>
      <c r="AF4183" s="140" t="s">
        <v>728</v>
      </c>
      <c r="AG4183" s="140" t="s">
        <v>728</v>
      </c>
      <c r="AH4183" s="140">
        <v>27145</v>
      </c>
      <c r="AI4183" s="44"/>
      <c r="AK4183" s="44"/>
      <c r="AL4183" s="4"/>
    </row>
    <row r="4184" spans="1:38" x14ac:dyDescent="0.35">
      <c r="A4184" s="140" t="s">
        <v>4603</v>
      </c>
      <c r="B4184" s="140" t="s">
        <v>4604</v>
      </c>
      <c r="C4184" s="140" t="s">
        <v>281</v>
      </c>
      <c r="D4184" s="140" t="s">
        <v>7</v>
      </c>
      <c r="E4184" s="140" t="s">
        <v>535</v>
      </c>
      <c r="F4184" s="140">
        <v>2000</v>
      </c>
      <c r="G4184" s="140" t="s">
        <v>5899</v>
      </c>
      <c r="H4184" s="140" t="s">
        <v>728</v>
      </c>
      <c r="I4184" s="140" t="s">
        <v>728</v>
      </c>
      <c r="J4184" s="140" t="s">
        <v>728</v>
      </c>
      <c r="K4184" s="140">
        <v>0</v>
      </c>
      <c r="L4184" s="140">
        <v>0</v>
      </c>
      <c r="M4184" s="140">
        <v>0</v>
      </c>
      <c r="N4184" s="140">
        <v>0</v>
      </c>
      <c r="O4184" s="140">
        <v>0</v>
      </c>
      <c r="P4184" s="140">
        <v>0</v>
      </c>
      <c r="Q4184" s="140" t="s">
        <v>728</v>
      </c>
      <c r="R4184" s="140" t="s">
        <v>728</v>
      </c>
      <c r="S4184" s="140" t="s">
        <v>728</v>
      </c>
      <c r="T4184" s="140">
        <v>0</v>
      </c>
      <c r="U4184" s="140">
        <v>0</v>
      </c>
      <c r="V4184" s="140" t="s">
        <v>728</v>
      </c>
      <c r="W4184" s="140" t="s">
        <v>728</v>
      </c>
      <c r="X4184" s="140" t="s">
        <v>728</v>
      </c>
      <c r="Y4184" s="140">
        <v>0</v>
      </c>
      <c r="Z4184" s="140" t="s">
        <v>728</v>
      </c>
      <c r="AA4184" s="140" t="s">
        <v>728</v>
      </c>
      <c r="AB4184" s="140" t="s">
        <v>728</v>
      </c>
      <c r="AC4184" s="140" t="s">
        <v>728</v>
      </c>
      <c r="AD4184" s="140" t="s">
        <v>728</v>
      </c>
      <c r="AE4184" s="140" t="s">
        <v>728</v>
      </c>
      <c r="AF4184" s="140" t="s">
        <v>728</v>
      </c>
      <c r="AG4184" s="140" t="s">
        <v>728</v>
      </c>
      <c r="AH4184" s="140">
        <v>27462</v>
      </c>
      <c r="AI4184" s="44"/>
      <c r="AK4184" s="44"/>
      <c r="AL4184" s="4"/>
    </row>
    <row r="4185" spans="1:38" x14ac:dyDescent="0.35">
      <c r="A4185" s="140" t="s">
        <v>4603</v>
      </c>
      <c r="B4185" s="140" t="s">
        <v>4604</v>
      </c>
      <c r="C4185" s="140" t="s">
        <v>281</v>
      </c>
      <c r="D4185" s="140" t="s">
        <v>7</v>
      </c>
      <c r="E4185" s="140" t="s">
        <v>535</v>
      </c>
      <c r="F4185" s="140">
        <v>2001</v>
      </c>
      <c r="G4185" s="140" t="s">
        <v>5900</v>
      </c>
      <c r="H4185" s="140" t="s">
        <v>728</v>
      </c>
      <c r="I4185" s="140" t="s">
        <v>728</v>
      </c>
      <c r="J4185" s="140" t="s">
        <v>728</v>
      </c>
      <c r="K4185" s="140">
        <v>0</v>
      </c>
      <c r="L4185" s="140">
        <v>0</v>
      </c>
      <c r="M4185" s="140">
        <v>0</v>
      </c>
      <c r="N4185" s="140">
        <v>0</v>
      </c>
      <c r="O4185" s="140">
        <v>0</v>
      </c>
      <c r="P4185" s="140">
        <v>0</v>
      </c>
      <c r="Q4185" s="140" t="s">
        <v>728</v>
      </c>
      <c r="R4185" s="140" t="s">
        <v>728</v>
      </c>
      <c r="S4185" s="140" t="s">
        <v>728</v>
      </c>
      <c r="T4185" s="140">
        <v>0</v>
      </c>
      <c r="U4185" s="140">
        <v>0</v>
      </c>
      <c r="V4185" s="140" t="s">
        <v>728</v>
      </c>
      <c r="W4185" s="140" t="s">
        <v>728</v>
      </c>
      <c r="X4185" s="140" t="s">
        <v>728</v>
      </c>
      <c r="Y4185" s="140">
        <v>0</v>
      </c>
      <c r="Z4185" s="140" t="s">
        <v>728</v>
      </c>
      <c r="AA4185" s="140" t="s">
        <v>728</v>
      </c>
      <c r="AB4185" s="140" t="s">
        <v>728</v>
      </c>
      <c r="AC4185" s="140" t="s">
        <v>728</v>
      </c>
      <c r="AD4185" s="140" t="s">
        <v>728</v>
      </c>
      <c r="AE4185" s="140" t="s">
        <v>728</v>
      </c>
      <c r="AF4185" s="140" t="s">
        <v>728</v>
      </c>
      <c r="AG4185" s="140" t="s">
        <v>728</v>
      </c>
      <c r="AH4185" s="140">
        <v>27812</v>
      </c>
      <c r="AI4185" s="44"/>
      <c r="AK4185" s="44"/>
      <c r="AL4185" s="4"/>
    </row>
    <row r="4186" spans="1:38" x14ac:dyDescent="0.35">
      <c r="A4186" s="140" t="s">
        <v>4603</v>
      </c>
      <c r="B4186" s="140" t="s">
        <v>4604</v>
      </c>
      <c r="C4186" s="140" t="s">
        <v>281</v>
      </c>
      <c r="D4186" s="140" t="s">
        <v>7</v>
      </c>
      <c r="E4186" s="140" t="s">
        <v>535</v>
      </c>
      <c r="F4186" s="140">
        <v>2002</v>
      </c>
      <c r="G4186" s="140" t="s">
        <v>5901</v>
      </c>
      <c r="H4186" s="140" t="s">
        <v>728</v>
      </c>
      <c r="I4186" s="140" t="s">
        <v>728</v>
      </c>
      <c r="J4186" s="140" t="s">
        <v>728</v>
      </c>
      <c r="K4186" s="140">
        <v>0</v>
      </c>
      <c r="L4186" s="140">
        <v>0</v>
      </c>
      <c r="M4186" s="140">
        <v>0</v>
      </c>
      <c r="N4186" s="140">
        <v>0</v>
      </c>
      <c r="O4186" s="140">
        <v>0</v>
      </c>
      <c r="P4186" s="140">
        <v>0</v>
      </c>
      <c r="Q4186" s="140" t="s">
        <v>728</v>
      </c>
      <c r="R4186" s="140" t="s">
        <v>728</v>
      </c>
      <c r="S4186" s="140" t="s">
        <v>728</v>
      </c>
      <c r="T4186" s="140">
        <v>0</v>
      </c>
      <c r="U4186" s="140">
        <v>0</v>
      </c>
      <c r="V4186" s="140" t="s">
        <v>728</v>
      </c>
      <c r="W4186" s="140" t="s">
        <v>728</v>
      </c>
      <c r="X4186" s="140" t="s">
        <v>728</v>
      </c>
      <c r="Y4186" s="140">
        <v>0</v>
      </c>
      <c r="Z4186" s="140" t="s">
        <v>728</v>
      </c>
      <c r="AA4186" s="140" t="s">
        <v>728</v>
      </c>
      <c r="AB4186" s="140" t="s">
        <v>728</v>
      </c>
      <c r="AC4186" s="140" t="s">
        <v>728</v>
      </c>
      <c r="AD4186" s="140" t="s">
        <v>728</v>
      </c>
      <c r="AE4186" s="140" t="s">
        <v>728</v>
      </c>
      <c r="AF4186" s="140" t="s">
        <v>728</v>
      </c>
      <c r="AG4186" s="140" t="s">
        <v>728</v>
      </c>
      <c r="AH4186" s="140">
        <v>28175</v>
      </c>
      <c r="AI4186" s="44"/>
      <c r="AK4186" s="44"/>
      <c r="AL4186" s="4"/>
    </row>
    <row r="4187" spans="1:38" x14ac:dyDescent="0.35">
      <c r="A4187" s="140" t="s">
        <v>4603</v>
      </c>
      <c r="B4187" s="140" t="s">
        <v>4604</v>
      </c>
      <c r="C4187" s="140" t="s">
        <v>281</v>
      </c>
      <c r="D4187" s="140" t="s">
        <v>7</v>
      </c>
      <c r="E4187" s="140" t="s">
        <v>535</v>
      </c>
      <c r="F4187" s="140">
        <v>2003</v>
      </c>
      <c r="G4187" s="140" t="s">
        <v>5902</v>
      </c>
      <c r="H4187" s="140" t="s">
        <v>728</v>
      </c>
      <c r="I4187" s="140" t="s">
        <v>728</v>
      </c>
      <c r="J4187" s="140" t="s">
        <v>728</v>
      </c>
      <c r="K4187" s="140">
        <v>0</v>
      </c>
      <c r="L4187" s="140">
        <v>0</v>
      </c>
      <c r="M4187" s="140">
        <v>0</v>
      </c>
      <c r="N4187" s="140">
        <v>0</v>
      </c>
      <c r="O4187" s="140">
        <v>0</v>
      </c>
      <c r="P4187" s="140">
        <v>0</v>
      </c>
      <c r="Q4187" s="140" t="s">
        <v>728</v>
      </c>
      <c r="R4187" s="140" t="s">
        <v>728</v>
      </c>
      <c r="S4187" s="140" t="s">
        <v>728</v>
      </c>
      <c r="T4187" s="140">
        <v>0</v>
      </c>
      <c r="U4187" s="140">
        <v>0</v>
      </c>
      <c r="V4187" s="140" t="s">
        <v>728</v>
      </c>
      <c r="W4187" s="140" t="s">
        <v>728</v>
      </c>
      <c r="X4187" s="140" t="s">
        <v>728</v>
      </c>
      <c r="Y4187" s="140">
        <v>0</v>
      </c>
      <c r="Z4187" s="140" t="s">
        <v>728</v>
      </c>
      <c r="AA4187" s="140" t="s">
        <v>728</v>
      </c>
      <c r="AB4187" s="140" t="s">
        <v>728</v>
      </c>
      <c r="AC4187" s="140" t="s">
        <v>728</v>
      </c>
      <c r="AD4187" s="140" t="s">
        <v>728</v>
      </c>
      <c r="AE4187" s="140" t="s">
        <v>728</v>
      </c>
      <c r="AF4187" s="140" t="s">
        <v>728</v>
      </c>
      <c r="AG4187" s="140" t="s">
        <v>728</v>
      </c>
      <c r="AH4187" s="140">
        <v>28562</v>
      </c>
      <c r="AI4187" s="44"/>
      <c r="AK4187" s="44"/>
      <c r="AL4187" s="4"/>
    </row>
    <row r="4188" spans="1:38" x14ac:dyDescent="0.35">
      <c r="A4188" s="140" t="s">
        <v>4603</v>
      </c>
      <c r="B4188" s="140" t="s">
        <v>4604</v>
      </c>
      <c r="C4188" s="140" t="s">
        <v>281</v>
      </c>
      <c r="D4188" s="140" t="s">
        <v>7</v>
      </c>
      <c r="E4188" s="140" t="s">
        <v>535</v>
      </c>
      <c r="F4188" s="140">
        <v>2004</v>
      </c>
      <c r="G4188" s="140" t="s">
        <v>5903</v>
      </c>
      <c r="H4188" s="140" t="s">
        <v>728</v>
      </c>
      <c r="I4188" s="140" t="s">
        <v>728</v>
      </c>
      <c r="J4188" s="140" t="s">
        <v>728</v>
      </c>
      <c r="K4188" s="140">
        <v>0</v>
      </c>
      <c r="L4188" s="140">
        <v>0</v>
      </c>
      <c r="M4188" s="140">
        <v>0</v>
      </c>
      <c r="N4188" s="140">
        <v>0</v>
      </c>
      <c r="O4188" s="140">
        <v>0</v>
      </c>
      <c r="P4188" s="140">
        <v>0</v>
      </c>
      <c r="Q4188" s="140" t="s">
        <v>728</v>
      </c>
      <c r="R4188" s="140" t="s">
        <v>728</v>
      </c>
      <c r="S4188" s="140" t="s">
        <v>728</v>
      </c>
      <c r="T4188" s="140">
        <v>0</v>
      </c>
      <c r="U4188" s="140">
        <v>0</v>
      </c>
      <c r="V4188" s="140" t="s">
        <v>728</v>
      </c>
      <c r="W4188" s="140" t="s">
        <v>728</v>
      </c>
      <c r="X4188" s="140" t="s">
        <v>728</v>
      </c>
      <c r="Y4188" s="140">
        <v>0</v>
      </c>
      <c r="Z4188" s="140" t="s">
        <v>728</v>
      </c>
      <c r="AA4188" s="140" t="s">
        <v>728</v>
      </c>
      <c r="AB4188" s="140" t="s">
        <v>728</v>
      </c>
      <c r="AC4188" s="140" t="s">
        <v>728</v>
      </c>
      <c r="AD4188" s="140" t="s">
        <v>728</v>
      </c>
      <c r="AE4188" s="140" t="s">
        <v>728</v>
      </c>
      <c r="AF4188" s="140" t="s">
        <v>728</v>
      </c>
      <c r="AG4188" s="140" t="s">
        <v>728</v>
      </c>
      <c r="AH4188" s="140">
        <v>28940</v>
      </c>
      <c r="AI4188" s="44"/>
      <c r="AK4188" s="44"/>
      <c r="AL4188" s="4"/>
    </row>
    <row r="4189" spans="1:38" x14ac:dyDescent="0.35">
      <c r="A4189" s="140" t="s">
        <v>4603</v>
      </c>
      <c r="B4189" s="140" t="s">
        <v>4604</v>
      </c>
      <c r="C4189" s="140" t="s">
        <v>281</v>
      </c>
      <c r="D4189" s="140" t="s">
        <v>7</v>
      </c>
      <c r="E4189" s="140" t="s">
        <v>535</v>
      </c>
      <c r="F4189" s="140">
        <v>2005</v>
      </c>
      <c r="G4189" s="140" t="s">
        <v>5904</v>
      </c>
      <c r="H4189" s="140" t="s">
        <v>728</v>
      </c>
      <c r="I4189" s="140" t="s">
        <v>728</v>
      </c>
      <c r="J4189" s="140" t="s">
        <v>728</v>
      </c>
      <c r="K4189" s="140">
        <v>0</v>
      </c>
      <c r="L4189" s="140">
        <v>0</v>
      </c>
      <c r="M4189" s="140">
        <v>0</v>
      </c>
      <c r="N4189" s="140">
        <v>0</v>
      </c>
      <c r="O4189" s="140">
        <v>0</v>
      </c>
      <c r="P4189" s="140">
        <v>0</v>
      </c>
      <c r="Q4189" s="140" t="s">
        <v>728</v>
      </c>
      <c r="R4189" s="140" t="s">
        <v>728</v>
      </c>
      <c r="S4189" s="140" t="s">
        <v>728</v>
      </c>
      <c r="T4189" s="140">
        <v>0</v>
      </c>
      <c r="U4189" s="140">
        <v>0</v>
      </c>
      <c r="V4189" s="140" t="s">
        <v>728</v>
      </c>
      <c r="W4189" s="140" t="s">
        <v>728</v>
      </c>
      <c r="X4189" s="140" t="s">
        <v>728</v>
      </c>
      <c r="Y4189" s="140">
        <v>0</v>
      </c>
      <c r="Z4189" s="140" t="s">
        <v>728</v>
      </c>
      <c r="AA4189" s="140" t="s">
        <v>728</v>
      </c>
      <c r="AB4189" s="140" t="s">
        <v>728</v>
      </c>
      <c r="AC4189" s="140" t="s">
        <v>728</v>
      </c>
      <c r="AD4189" s="140" t="s">
        <v>728</v>
      </c>
      <c r="AE4189" s="140" t="s">
        <v>728</v>
      </c>
      <c r="AF4189" s="140" t="s">
        <v>728</v>
      </c>
      <c r="AG4189" s="140" t="s">
        <v>728</v>
      </c>
      <c r="AH4189" s="140">
        <v>29324</v>
      </c>
      <c r="AI4189" s="44"/>
      <c r="AK4189" s="44"/>
      <c r="AL4189" s="4"/>
    </row>
    <row r="4190" spans="1:38" x14ac:dyDescent="0.35">
      <c r="A4190" s="140" t="s">
        <v>4603</v>
      </c>
      <c r="B4190" s="140" t="s">
        <v>4604</v>
      </c>
      <c r="C4190" s="140" t="s">
        <v>281</v>
      </c>
      <c r="D4190" s="140" t="s">
        <v>7</v>
      </c>
      <c r="E4190" s="140" t="s">
        <v>535</v>
      </c>
      <c r="F4190" s="140">
        <v>2006</v>
      </c>
      <c r="G4190" s="140" t="s">
        <v>5905</v>
      </c>
      <c r="H4190" s="140" t="s">
        <v>728</v>
      </c>
      <c r="I4190" s="140" t="s">
        <v>728</v>
      </c>
      <c r="J4190" s="140" t="s">
        <v>728</v>
      </c>
      <c r="K4190" s="140">
        <v>0</v>
      </c>
      <c r="L4190" s="140">
        <v>0</v>
      </c>
      <c r="M4190" s="140">
        <v>0</v>
      </c>
      <c r="N4190" s="140">
        <v>0</v>
      </c>
      <c r="O4190" s="140">
        <v>0</v>
      </c>
      <c r="P4190" s="140">
        <v>0</v>
      </c>
      <c r="Q4190" s="140" t="s">
        <v>728</v>
      </c>
      <c r="R4190" s="140" t="s">
        <v>728</v>
      </c>
      <c r="S4190" s="140" t="s">
        <v>728</v>
      </c>
      <c r="T4190" s="140">
        <v>0</v>
      </c>
      <c r="U4190" s="140">
        <v>0</v>
      </c>
      <c r="V4190" s="140" t="s">
        <v>728</v>
      </c>
      <c r="W4190" s="140" t="s">
        <v>728</v>
      </c>
      <c r="X4190" s="140" t="s">
        <v>728</v>
      </c>
      <c r="Y4190" s="140">
        <v>0</v>
      </c>
      <c r="Z4190" s="140" t="s">
        <v>728</v>
      </c>
      <c r="AA4190" s="140" t="s">
        <v>728</v>
      </c>
      <c r="AB4190" s="140" t="s">
        <v>728</v>
      </c>
      <c r="AC4190" s="140" t="s">
        <v>728</v>
      </c>
      <c r="AD4190" s="140" t="s">
        <v>728</v>
      </c>
      <c r="AE4190" s="140" t="s">
        <v>728</v>
      </c>
      <c r="AF4190" s="140" t="s">
        <v>728</v>
      </c>
      <c r="AG4190" s="140" t="s">
        <v>728</v>
      </c>
      <c r="AH4190" s="140">
        <v>29700</v>
      </c>
      <c r="AI4190" s="44"/>
      <c r="AK4190" s="44"/>
      <c r="AL4190" s="4"/>
    </row>
    <row r="4191" spans="1:38" x14ac:dyDescent="0.35">
      <c r="A4191" s="140" t="s">
        <v>4603</v>
      </c>
      <c r="B4191" s="140" t="s">
        <v>4604</v>
      </c>
      <c r="C4191" s="140" t="s">
        <v>281</v>
      </c>
      <c r="D4191" s="140" t="s">
        <v>7</v>
      </c>
      <c r="E4191" s="140" t="s">
        <v>535</v>
      </c>
      <c r="F4191" s="140">
        <v>2007</v>
      </c>
      <c r="G4191" s="140" t="s">
        <v>5906</v>
      </c>
      <c r="H4191" s="140" t="s">
        <v>728</v>
      </c>
      <c r="I4191" s="140" t="s">
        <v>728</v>
      </c>
      <c r="J4191" s="140" t="s">
        <v>728</v>
      </c>
      <c r="K4191" s="140">
        <v>0</v>
      </c>
      <c r="L4191" s="140">
        <v>0</v>
      </c>
      <c r="M4191" s="140">
        <v>0</v>
      </c>
      <c r="N4191" s="140">
        <v>0</v>
      </c>
      <c r="O4191" s="140">
        <v>0</v>
      </c>
      <c r="P4191" s="140">
        <v>0</v>
      </c>
      <c r="Q4191" s="140" t="s">
        <v>728</v>
      </c>
      <c r="R4191" s="140" t="s">
        <v>728</v>
      </c>
      <c r="S4191" s="140" t="s">
        <v>728</v>
      </c>
      <c r="T4191" s="140">
        <v>0</v>
      </c>
      <c r="U4191" s="140">
        <v>0</v>
      </c>
      <c r="V4191" s="140" t="s">
        <v>728</v>
      </c>
      <c r="W4191" s="140" t="s">
        <v>728</v>
      </c>
      <c r="X4191" s="140" t="s">
        <v>728</v>
      </c>
      <c r="Y4191" s="140">
        <v>0</v>
      </c>
      <c r="Z4191" s="140" t="s">
        <v>728</v>
      </c>
      <c r="AA4191" s="140" t="s">
        <v>728</v>
      </c>
      <c r="AB4191" s="140" t="s">
        <v>728</v>
      </c>
      <c r="AC4191" s="140" t="s">
        <v>728</v>
      </c>
      <c r="AD4191" s="140" t="s">
        <v>728</v>
      </c>
      <c r="AE4191" s="140" t="s">
        <v>728</v>
      </c>
      <c r="AF4191" s="140" t="s">
        <v>728</v>
      </c>
      <c r="AG4191" s="140" t="s">
        <v>728</v>
      </c>
      <c r="AH4191" s="140">
        <v>30063</v>
      </c>
      <c r="AI4191" s="44"/>
      <c r="AK4191" s="44"/>
      <c r="AL4191" s="4"/>
    </row>
    <row r="4192" spans="1:38" x14ac:dyDescent="0.35">
      <c r="A4192" s="140" t="s">
        <v>4603</v>
      </c>
      <c r="B4192" s="140" t="s">
        <v>4604</v>
      </c>
      <c r="C4192" s="140" t="s">
        <v>281</v>
      </c>
      <c r="D4192" s="140" t="s">
        <v>7</v>
      </c>
      <c r="E4192" s="140" t="s">
        <v>535</v>
      </c>
      <c r="F4192" s="140">
        <v>2008</v>
      </c>
      <c r="G4192" s="140" t="s">
        <v>5907</v>
      </c>
      <c r="H4192" s="140" t="s">
        <v>728</v>
      </c>
      <c r="I4192" s="140" t="s">
        <v>728</v>
      </c>
      <c r="J4192" s="140" t="s">
        <v>728</v>
      </c>
      <c r="K4192" s="140">
        <v>0</v>
      </c>
      <c r="L4192" s="140">
        <v>0</v>
      </c>
      <c r="M4192" s="140">
        <v>0</v>
      </c>
      <c r="N4192" s="140">
        <v>0</v>
      </c>
      <c r="O4192" s="140">
        <v>0</v>
      </c>
      <c r="P4192" s="140">
        <v>0</v>
      </c>
      <c r="Q4192" s="140" t="s">
        <v>728</v>
      </c>
      <c r="R4192" s="140" t="s">
        <v>728</v>
      </c>
      <c r="S4192" s="140" t="s">
        <v>728</v>
      </c>
      <c r="T4192" s="140">
        <v>0</v>
      </c>
      <c r="U4192" s="140">
        <v>0</v>
      </c>
      <c r="V4192" s="140" t="s">
        <v>728</v>
      </c>
      <c r="W4192" s="140" t="s">
        <v>728</v>
      </c>
      <c r="X4192" s="140" t="s">
        <v>728</v>
      </c>
      <c r="Y4192" s="140">
        <v>0</v>
      </c>
      <c r="Z4192" s="140" t="s">
        <v>728</v>
      </c>
      <c r="AA4192" s="140" t="s">
        <v>728</v>
      </c>
      <c r="AB4192" s="140" t="s">
        <v>728</v>
      </c>
      <c r="AC4192" s="140" t="s">
        <v>728</v>
      </c>
      <c r="AD4192" s="140" t="s">
        <v>728</v>
      </c>
      <c r="AE4192" s="140" t="s">
        <v>728</v>
      </c>
      <c r="AF4192" s="140" t="s">
        <v>728</v>
      </c>
      <c r="AG4192" s="140" t="s">
        <v>728</v>
      </c>
      <c r="AH4192" s="140">
        <v>30434</v>
      </c>
      <c r="AI4192" s="44"/>
      <c r="AK4192" s="44"/>
      <c r="AL4192" s="4"/>
    </row>
    <row r="4193" spans="1:38" x14ac:dyDescent="0.35">
      <c r="A4193" s="140" t="s">
        <v>4603</v>
      </c>
      <c r="B4193" s="140" t="s">
        <v>4604</v>
      </c>
      <c r="C4193" s="140" t="s">
        <v>281</v>
      </c>
      <c r="D4193" s="140" t="s">
        <v>7</v>
      </c>
      <c r="E4193" s="140" t="s">
        <v>535</v>
      </c>
      <c r="F4193" s="140">
        <v>2009</v>
      </c>
      <c r="G4193" s="140" t="s">
        <v>5908</v>
      </c>
      <c r="H4193" s="140" t="s">
        <v>728</v>
      </c>
      <c r="I4193" s="140" t="s">
        <v>728</v>
      </c>
      <c r="J4193" s="140" t="s">
        <v>728</v>
      </c>
      <c r="K4193" s="140">
        <v>0</v>
      </c>
      <c r="L4193" s="140">
        <v>0</v>
      </c>
      <c r="M4193" s="140">
        <v>0</v>
      </c>
      <c r="N4193" s="140">
        <v>0</v>
      </c>
      <c r="O4193" s="140">
        <v>0</v>
      </c>
      <c r="P4193" s="140">
        <v>0</v>
      </c>
      <c r="Q4193" s="140" t="s">
        <v>728</v>
      </c>
      <c r="R4193" s="140" t="s">
        <v>728</v>
      </c>
      <c r="S4193" s="140" t="s">
        <v>728</v>
      </c>
      <c r="T4193" s="140">
        <v>0</v>
      </c>
      <c r="U4193" s="140">
        <v>0</v>
      </c>
      <c r="V4193" s="140" t="s">
        <v>728</v>
      </c>
      <c r="W4193" s="140" t="s">
        <v>728</v>
      </c>
      <c r="X4193" s="140" t="s">
        <v>728</v>
      </c>
      <c r="Y4193" s="140">
        <v>0</v>
      </c>
      <c r="Z4193" s="140" t="s">
        <v>728</v>
      </c>
      <c r="AA4193" s="140" t="s">
        <v>728</v>
      </c>
      <c r="AB4193" s="140" t="s">
        <v>728</v>
      </c>
      <c r="AC4193" s="140" t="s">
        <v>728</v>
      </c>
      <c r="AD4193" s="140" t="s">
        <v>728</v>
      </c>
      <c r="AE4193" s="140" t="s">
        <v>728</v>
      </c>
      <c r="AF4193" s="140" t="s">
        <v>728</v>
      </c>
      <c r="AG4193" s="140" t="s">
        <v>728</v>
      </c>
      <c r="AH4193" s="140">
        <v>30816</v>
      </c>
      <c r="AI4193" s="44"/>
      <c r="AK4193" s="44"/>
      <c r="AL4193" s="4"/>
    </row>
    <row r="4194" spans="1:38" x14ac:dyDescent="0.35">
      <c r="A4194" s="140" t="s">
        <v>4603</v>
      </c>
      <c r="B4194" s="140" t="s">
        <v>4604</v>
      </c>
      <c r="C4194" s="140" t="s">
        <v>281</v>
      </c>
      <c r="D4194" s="140" t="s">
        <v>7</v>
      </c>
      <c r="E4194" s="140" t="s">
        <v>535</v>
      </c>
      <c r="F4194" s="140">
        <v>2010</v>
      </c>
      <c r="G4194" s="140" t="s">
        <v>5909</v>
      </c>
      <c r="H4194" s="140" t="s">
        <v>728</v>
      </c>
      <c r="I4194" s="140" t="s">
        <v>728</v>
      </c>
      <c r="J4194" s="140" t="s">
        <v>728</v>
      </c>
      <c r="K4194" s="140">
        <v>0</v>
      </c>
      <c r="L4194" s="140">
        <v>0</v>
      </c>
      <c r="M4194" s="140">
        <v>0</v>
      </c>
      <c r="N4194" s="140">
        <v>0</v>
      </c>
      <c r="O4194" s="140">
        <v>0</v>
      </c>
      <c r="P4194" s="140">
        <v>0</v>
      </c>
      <c r="Q4194" s="140" t="s">
        <v>728</v>
      </c>
      <c r="R4194" s="140" t="s">
        <v>728</v>
      </c>
      <c r="S4194" s="140" t="s">
        <v>728</v>
      </c>
      <c r="T4194" s="140">
        <v>0</v>
      </c>
      <c r="U4194" s="140">
        <v>0</v>
      </c>
      <c r="V4194" s="140" t="s">
        <v>728</v>
      </c>
      <c r="W4194" s="140" t="s">
        <v>728</v>
      </c>
      <c r="X4194" s="140" t="s">
        <v>728</v>
      </c>
      <c r="Y4194" s="140">
        <v>0</v>
      </c>
      <c r="Z4194" s="140" t="s">
        <v>728</v>
      </c>
      <c r="AA4194" s="140" t="s">
        <v>728</v>
      </c>
      <c r="AB4194" s="140" t="s">
        <v>728</v>
      </c>
      <c r="AC4194" s="140" t="s">
        <v>728</v>
      </c>
      <c r="AD4194" s="140" t="s">
        <v>728</v>
      </c>
      <c r="AE4194" s="140" t="s">
        <v>728</v>
      </c>
      <c r="AF4194" s="140" t="s">
        <v>728</v>
      </c>
      <c r="AG4194" s="140" t="s">
        <v>728</v>
      </c>
      <c r="AH4194" s="140">
        <v>31229</v>
      </c>
      <c r="AI4194" s="44"/>
      <c r="AK4194" s="44"/>
      <c r="AL4194" s="4"/>
    </row>
    <row r="4195" spans="1:38" x14ac:dyDescent="0.35">
      <c r="A4195" s="140" t="s">
        <v>4603</v>
      </c>
      <c r="B4195" s="140" t="s">
        <v>4604</v>
      </c>
      <c r="C4195" s="140" t="s">
        <v>281</v>
      </c>
      <c r="D4195" s="140" t="s">
        <v>7</v>
      </c>
      <c r="E4195" s="140" t="s">
        <v>535</v>
      </c>
      <c r="F4195" s="140">
        <v>2011</v>
      </c>
      <c r="G4195" s="140" t="s">
        <v>5910</v>
      </c>
      <c r="H4195" s="140" t="s">
        <v>728</v>
      </c>
      <c r="I4195" s="140" t="s">
        <v>728</v>
      </c>
      <c r="J4195" s="140" t="s">
        <v>728</v>
      </c>
      <c r="K4195" s="140">
        <v>0</v>
      </c>
      <c r="L4195" s="140">
        <v>0</v>
      </c>
      <c r="M4195" s="140">
        <v>0</v>
      </c>
      <c r="N4195" s="140">
        <v>0</v>
      </c>
      <c r="O4195" s="140">
        <v>0</v>
      </c>
      <c r="P4195" s="140">
        <v>0</v>
      </c>
      <c r="Q4195" s="140" t="s">
        <v>728</v>
      </c>
      <c r="R4195" s="140" t="s">
        <v>728</v>
      </c>
      <c r="S4195" s="140" t="s">
        <v>728</v>
      </c>
      <c r="T4195" s="140">
        <v>0</v>
      </c>
      <c r="U4195" s="140">
        <v>0</v>
      </c>
      <c r="V4195" s="140" t="s">
        <v>728</v>
      </c>
      <c r="W4195" s="140" t="s">
        <v>728</v>
      </c>
      <c r="X4195" s="140" t="s">
        <v>728</v>
      </c>
      <c r="Y4195" s="140">
        <v>0</v>
      </c>
      <c r="Z4195" s="140" t="s">
        <v>728</v>
      </c>
      <c r="AA4195" s="140" t="s">
        <v>728</v>
      </c>
      <c r="AB4195" s="140" t="s">
        <v>728</v>
      </c>
      <c r="AC4195" s="140" t="s">
        <v>728</v>
      </c>
      <c r="AD4195" s="140" t="s">
        <v>728</v>
      </c>
      <c r="AE4195" s="140" t="s">
        <v>728</v>
      </c>
      <c r="AF4195" s="140" t="s">
        <v>728</v>
      </c>
      <c r="AG4195" s="140" t="s">
        <v>728</v>
      </c>
      <c r="AH4195" s="140">
        <v>31661</v>
      </c>
      <c r="AI4195" s="44"/>
      <c r="AK4195" s="44"/>
      <c r="AL4195" s="4"/>
    </row>
    <row r="4196" spans="1:38" x14ac:dyDescent="0.35">
      <c r="A4196" s="140" t="s">
        <v>4603</v>
      </c>
      <c r="B4196" s="140" t="s">
        <v>4604</v>
      </c>
      <c r="C4196" s="140" t="s">
        <v>281</v>
      </c>
      <c r="D4196" s="140" t="s">
        <v>7</v>
      </c>
      <c r="E4196" s="140" t="s">
        <v>535</v>
      </c>
      <c r="F4196" s="140">
        <v>2012</v>
      </c>
      <c r="G4196" s="140" t="s">
        <v>5911</v>
      </c>
      <c r="H4196" s="140" t="s">
        <v>728</v>
      </c>
      <c r="I4196" s="140" t="s">
        <v>728</v>
      </c>
      <c r="J4196" s="140" t="s">
        <v>728</v>
      </c>
      <c r="K4196" s="140">
        <v>0</v>
      </c>
      <c r="L4196" s="140">
        <v>0</v>
      </c>
      <c r="M4196" s="140">
        <v>0</v>
      </c>
      <c r="N4196" s="140">
        <v>0</v>
      </c>
      <c r="O4196" s="140">
        <v>0</v>
      </c>
      <c r="P4196" s="140">
        <v>0</v>
      </c>
      <c r="Q4196" s="140" t="s">
        <v>728</v>
      </c>
      <c r="R4196" s="140" t="s">
        <v>728</v>
      </c>
      <c r="S4196" s="140" t="s">
        <v>728</v>
      </c>
      <c r="T4196" s="140">
        <v>0</v>
      </c>
      <c r="U4196" s="140">
        <v>0</v>
      </c>
      <c r="V4196" s="140" t="s">
        <v>728</v>
      </c>
      <c r="W4196" s="140" t="s">
        <v>728</v>
      </c>
      <c r="X4196" s="140" t="s">
        <v>728</v>
      </c>
      <c r="Y4196" s="140">
        <v>0</v>
      </c>
      <c r="Z4196" s="140" t="s">
        <v>728</v>
      </c>
      <c r="AA4196" s="140" t="s">
        <v>728</v>
      </c>
      <c r="AB4196" s="140" t="s">
        <v>728</v>
      </c>
      <c r="AC4196" s="140" t="s">
        <v>728</v>
      </c>
      <c r="AD4196" s="140" t="s">
        <v>728</v>
      </c>
      <c r="AE4196" s="140" t="s">
        <v>728</v>
      </c>
      <c r="AF4196" s="140" t="s">
        <v>728</v>
      </c>
      <c r="AG4196" s="140" t="s">
        <v>728</v>
      </c>
      <c r="AH4196" s="140">
        <v>32105</v>
      </c>
      <c r="AI4196" s="44"/>
      <c r="AK4196" s="44"/>
      <c r="AL4196" s="4"/>
    </row>
    <row r="4197" spans="1:38" x14ac:dyDescent="0.35">
      <c r="A4197" s="140" t="s">
        <v>4603</v>
      </c>
      <c r="B4197" s="140" t="s">
        <v>4604</v>
      </c>
      <c r="C4197" s="140" t="s">
        <v>281</v>
      </c>
      <c r="D4197" s="140" t="s">
        <v>7</v>
      </c>
      <c r="E4197" s="140" t="s">
        <v>535</v>
      </c>
      <c r="F4197" s="140">
        <v>2013</v>
      </c>
      <c r="G4197" s="140" t="s">
        <v>5912</v>
      </c>
      <c r="H4197" s="140" t="s">
        <v>728</v>
      </c>
      <c r="I4197" s="140" t="s">
        <v>728</v>
      </c>
      <c r="J4197" s="140" t="s">
        <v>728</v>
      </c>
      <c r="K4197" s="140">
        <v>0</v>
      </c>
      <c r="L4197" s="140">
        <v>0</v>
      </c>
      <c r="M4197" s="140">
        <v>0</v>
      </c>
      <c r="N4197" s="140">
        <v>0</v>
      </c>
      <c r="O4197" s="140">
        <v>0</v>
      </c>
      <c r="P4197" s="140">
        <v>0</v>
      </c>
      <c r="Q4197" s="140" t="s">
        <v>728</v>
      </c>
      <c r="R4197" s="140" t="s">
        <v>728</v>
      </c>
      <c r="S4197" s="140" t="s">
        <v>728</v>
      </c>
      <c r="T4197" s="140">
        <v>0</v>
      </c>
      <c r="U4197" s="140">
        <v>0</v>
      </c>
      <c r="V4197" s="140" t="s">
        <v>728</v>
      </c>
      <c r="W4197" s="140" t="s">
        <v>728</v>
      </c>
      <c r="X4197" s="140" t="s">
        <v>728</v>
      </c>
      <c r="Y4197" s="140">
        <v>0</v>
      </c>
      <c r="Z4197" s="140" t="s">
        <v>728</v>
      </c>
      <c r="AA4197" s="140" t="s">
        <v>728</v>
      </c>
      <c r="AB4197" s="140" t="s">
        <v>728</v>
      </c>
      <c r="AC4197" s="140" t="s">
        <v>728</v>
      </c>
      <c r="AD4197" s="140" t="s">
        <v>728</v>
      </c>
      <c r="AE4197" s="140" t="s">
        <v>728</v>
      </c>
      <c r="AF4197" s="140" t="s">
        <v>728</v>
      </c>
      <c r="AG4197" s="140" t="s">
        <v>728</v>
      </c>
      <c r="AH4197" s="140">
        <v>32553</v>
      </c>
      <c r="AI4197" s="44"/>
      <c r="AK4197" s="44"/>
      <c r="AL4197" s="4"/>
    </row>
    <row r="4198" spans="1:38" x14ac:dyDescent="0.35">
      <c r="A4198" s="140" t="s">
        <v>4603</v>
      </c>
      <c r="B4198" s="140" t="s">
        <v>4604</v>
      </c>
      <c r="C4198" s="140" t="s">
        <v>281</v>
      </c>
      <c r="D4198" s="140" t="s">
        <v>7</v>
      </c>
      <c r="E4198" s="140" t="s">
        <v>535</v>
      </c>
      <c r="F4198" s="140">
        <v>2014</v>
      </c>
      <c r="G4198" s="140" t="s">
        <v>5913</v>
      </c>
      <c r="H4198" s="140" t="s">
        <v>728</v>
      </c>
      <c r="I4198" s="140" t="s">
        <v>728</v>
      </c>
      <c r="J4198" s="140" t="s">
        <v>728</v>
      </c>
      <c r="K4198" s="140">
        <v>0</v>
      </c>
      <c r="L4198" s="140">
        <v>0</v>
      </c>
      <c r="M4198" s="140">
        <v>0</v>
      </c>
      <c r="N4198" s="140">
        <v>0</v>
      </c>
      <c r="O4198" s="140">
        <v>0</v>
      </c>
      <c r="P4198" s="140">
        <v>0</v>
      </c>
      <c r="Q4198" s="140" t="s">
        <v>728</v>
      </c>
      <c r="R4198" s="140" t="s">
        <v>728</v>
      </c>
      <c r="S4198" s="140" t="s">
        <v>728</v>
      </c>
      <c r="T4198" s="140">
        <v>0</v>
      </c>
      <c r="U4198" s="140">
        <v>0</v>
      </c>
      <c r="V4198" s="140" t="s">
        <v>728</v>
      </c>
      <c r="W4198" s="140" t="s">
        <v>728</v>
      </c>
      <c r="X4198" s="140" t="s">
        <v>728</v>
      </c>
      <c r="Y4198" s="140">
        <v>0</v>
      </c>
      <c r="Z4198" s="140" t="s">
        <v>728</v>
      </c>
      <c r="AA4198" s="140" t="s">
        <v>728</v>
      </c>
      <c r="AB4198" s="140" t="s">
        <v>728</v>
      </c>
      <c r="AC4198" s="140" t="s">
        <v>728</v>
      </c>
      <c r="AD4198" s="140" t="s">
        <v>728</v>
      </c>
      <c r="AE4198" s="140" t="s">
        <v>728</v>
      </c>
      <c r="AF4198" s="140" t="s">
        <v>728</v>
      </c>
      <c r="AG4198" s="140" t="s">
        <v>728</v>
      </c>
      <c r="AH4198" s="140">
        <v>32948</v>
      </c>
      <c r="AI4198" s="44"/>
      <c r="AK4198" s="44"/>
      <c r="AL4198" s="4"/>
    </row>
    <row r="4199" spans="1:38" x14ac:dyDescent="0.35">
      <c r="A4199" s="140" t="s">
        <v>4603</v>
      </c>
      <c r="B4199" s="140" t="s">
        <v>4604</v>
      </c>
      <c r="C4199" s="140" t="s">
        <v>281</v>
      </c>
      <c r="D4199" s="140" t="s">
        <v>7</v>
      </c>
      <c r="E4199" s="140" t="s">
        <v>535</v>
      </c>
      <c r="F4199" s="140">
        <v>2015</v>
      </c>
      <c r="G4199" s="140" t="s">
        <v>5914</v>
      </c>
      <c r="H4199" s="140" t="s">
        <v>728</v>
      </c>
      <c r="I4199" s="140" t="s">
        <v>728</v>
      </c>
      <c r="J4199" s="140" t="s">
        <v>728</v>
      </c>
      <c r="K4199" s="140">
        <v>0</v>
      </c>
      <c r="L4199" s="140">
        <v>0</v>
      </c>
      <c r="M4199" s="140">
        <v>0</v>
      </c>
      <c r="N4199" s="140">
        <v>0</v>
      </c>
      <c r="O4199" s="140">
        <v>0</v>
      </c>
      <c r="P4199" s="140">
        <v>0</v>
      </c>
      <c r="Q4199" s="140" t="s">
        <v>728</v>
      </c>
      <c r="R4199" s="140" t="s">
        <v>728</v>
      </c>
      <c r="S4199" s="140" t="s">
        <v>728</v>
      </c>
      <c r="T4199" s="140">
        <v>0</v>
      </c>
      <c r="U4199" s="140">
        <v>0</v>
      </c>
      <c r="V4199" s="140" t="s">
        <v>728</v>
      </c>
      <c r="W4199" s="140" t="s">
        <v>728</v>
      </c>
      <c r="X4199" s="140" t="s">
        <v>728</v>
      </c>
      <c r="Y4199" s="140">
        <v>0</v>
      </c>
      <c r="Z4199" s="140" t="s">
        <v>728</v>
      </c>
      <c r="AA4199" s="140" t="s">
        <v>728</v>
      </c>
      <c r="AB4199" s="140" t="s">
        <v>728</v>
      </c>
      <c r="AC4199" s="140" t="s">
        <v>728</v>
      </c>
      <c r="AD4199" s="140" t="s">
        <v>728</v>
      </c>
      <c r="AE4199" s="140" t="s">
        <v>728</v>
      </c>
      <c r="AF4199" s="140" t="s">
        <v>728</v>
      </c>
      <c r="AG4199" s="140" t="s">
        <v>728</v>
      </c>
      <c r="AH4199" s="140">
        <v>33272</v>
      </c>
      <c r="AI4199" s="44"/>
      <c r="AK4199" s="44"/>
      <c r="AL4199" s="4"/>
    </row>
    <row r="4200" spans="1:38" x14ac:dyDescent="0.35">
      <c r="A4200" s="140" t="s">
        <v>4603</v>
      </c>
      <c r="B4200" s="140" t="s">
        <v>4604</v>
      </c>
      <c r="C4200" s="140" t="s">
        <v>281</v>
      </c>
      <c r="D4200" s="140" t="s">
        <v>7</v>
      </c>
      <c r="E4200" s="140" t="s">
        <v>535</v>
      </c>
      <c r="F4200" s="140">
        <v>2016</v>
      </c>
      <c r="G4200" s="140" t="s">
        <v>5915</v>
      </c>
      <c r="H4200" s="140" t="s">
        <v>728</v>
      </c>
      <c r="I4200" s="140" t="s">
        <v>728</v>
      </c>
      <c r="J4200" s="140" t="s">
        <v>728</v>
      </c>
      <c r="K4200" s="140">
        <v>0</v>
      </c>
      <c r="L4200" s="140">
        <v>0</v>
      </c>
      <c r="M4200" s="140">
        <v>0</v>
      </c>
      <c r="N4200" s="140">
        <v>0</v>
      </c>
      <c r="O4200" s="140">
        <v>0</v>
      </c>
      <c r="P4200" s="140">
        <v>0</v>
      </c>
      <c r="Q4200" s="140" t="s">
        <v>728</v>
      </c>
      <c r="R4200" s="140" t="s">
        <v>728</v>
      </c>
      <c r="S4200" s="140" t="s">
        <v>728</v>
      </c>
      <c r="T4200" s="140">
        <v>0</v>
      </c>
      <c r="U4200" s="140">
        <v>0</v>
      </c>
      <c r="V4200" s="140" t="s">
        <v>728</v>
      </c>
      <c r="W4200" s="140" t="s">
        <v>728</v>
      </c>
      <c r="X4200" s="140" t="s">
        <v>728</v>
      </c>
      <c r="Y4200" s="140">
        <v>0</v>
      </c>
      <c r="Z4200" s="140" t="s">
        <v>728</v>
      </c>
      <c r="AA4200" s="140" t="s">
        <v>728</v>
      </c>
      <c r="AB4200" s="140" t="s">
        <v>728</v>
      </c>
      <c r="AC4200" s="140" t="s">
        <v>728</v>
      </c>
      <c r="AD4200" s="140" t="s">
        <v>728</v>
      </c>
      <c r="AE4200" s="140" t="s">
        <v>728</v>
      </c>
      <c r="AF4200" s="140" t="s">
        <v>728</v>
      </c>
      <c r="AG4200" s="140" t="s">
        <v>728</v>
      </c>
      <c r="AH4200" s="140">
        <v>33504</v>
      </c>
      <c r="AI4200" s="44"/>
      <c r="AK4200" s="44"/>
      <c r="AL4200" s="4"/>
    </row>
    <row r="4201" spans="1:38" x14ac:dyDescent="0.35">
      <c r="A4201" s="140" t="s">
        <v>4603</v>
      </c>
      <c r="B4201" s="140" t="s">
        <v>4604</v>
      </c>
      <c r="C4201" s="140" t="s">
        <v>281</v>
      </c>
      <c r="D4201" s="140" t="s">
        <v>7</v>
      </c>
      <c r="E4201" s="140" t="s">
        <v>535</v>
      </c>
      <c r="F4201" s="140">
        <v>2017</v>
      </c>
      <c r="G4201" s="140" t="s">
        <v>5916</v>
      </c>
      <c r="H4201" s="140" t="s">
        <v>728</v>
      </c>
      <c r="I4201" s="140" t="s">
        <v>728</v>
      </c>
      <c r="J4201" s="140" t="s">
        <v>728</v>
      </c>
      <c r="K4201" s="140">
        <v>0</v>
      </c>
      <c r="L4201" s="140">
        <v>0</v>
      </c>
      <c r="M4201" s="140">
        <v>0</v>
      </c>
      <c r="N4201" s="140">
        <v>0</v>
      </c>
      <c r="O4201" s="140">
        <v>0</v>
      </c>
      <c r="P4201" s="140">
        <v>0</v>
      </c>
      <c r="Q4201" s="140" t="s">
        <v>728</v>
      </c>
      <c r="R4201" s="140" t="s">
        <v>728</v>
      </c>
      <c r="S4201" s="140" t="s">
        <v>728</v>
      </c>
      <c r="T4201" s="140">
        <v>0</v>
      </c>
      <c r="U4201" s="140">
        <v>0</v>
      </c>
      <c r="V4201" s="140" t="s">
        <v>728</v>
      </c>
      <c r="W4201" s="140" t="s">
        <v>728</v>
      </c>
      <c r="X4201" s="140" t="s">
        <v>728</v>
      </c>
      <c r="Y4201" s="140">
        <v>0</v>
      </c>
      <c r="Z4201" s="140" t="s">
        <v>728</v>
      </c>
      <c r="AA4201" s="140" t="s">
        <v>728</v>
      </c>
      <c r="AB4201" s="140" t="s">
        <v>728</v>
      </c>
      <c r="AC4201" s="140" t="s">
        <v>728</v>
      </c>
      <c r="AD4201" s="140" t="s">
        <v>728</v>
      </c>
      <c r="AE4201" s="140" t="s">
        <v>728</v>
      </c>
      <c r="AF4201" s="140" t="s">
        <v>728</v>
      </c>
      <c r="AG4201" s="140" t="s">
        <v>728</v>
      </c>
      <c r="AH4201" s="140">
        <v>33671</v>
      </c>
      <c r="AI4201" s="44"/>
      <c r="AK4201" s="44"/>
      <c r="AL4201" s="4"/>
    </row>
    <row r="4202" spans="1:38" x14ac:dyDescent="0.35">
      <c r="A4202" s="140" t="s">
        <v>4603</v>
      </c>
      <c r="B4202" s="140" t="s">
        <v>4604</v>
      </c>
      <c r="C4202" s="140" t="s">
        <v>281</v>
      </c>
      <c r="D4202" s="140" t="s">
        <v>7</v>
      </c>
      <c r="E4202" s="140" t="s">
        <v>535</v>
      </c>
      <c r="F4202" s="140">
        <v>2018</v>
      </c>
      <c r="G4202" s="140" t="s">
        <v>5917</v>
      </c>
      <c r="H4202" s="140" t="s">
        <v>728</v>
      </c>
      <c r="I4202" s="140" t="s">
        <v>728</v>
      </c>
      <c r="J4202" s="140" t="s">
        <v>728</v>
      </c>
      <c r="K4202" s="140">
        <v>0</v>
      </c>
      <c r="L4202" s="140">
        <v>0</v>
      </c>
      <c r="M4202" s="140">
        <v>0</v>
      </c>
      <c r="N4202" s="140">
        <v>0</v>
      </c>
      <c r="O4202" s="140">
        <v>0</v>
      </c>
      <c r="P4202" s="140">
        <v>0</v>
      </c>
      <c r="Q4202" s="140" t="s">
        <v>728</v>
      </c>
      <c r="R4202" s="140" t="s">
        <v>728</v>
      </c>
      <c r="S4202" s="140" t="s">
        <v>728</v>
      </c>
      <c r="T4202" s="140">
        <v>0</v>
      </c>
      <c r="U4202" s="140">
        <v>0</v>
      </c>
      <c r="V4202" s="140" t="s">
        <v>728</v>
      </c>
      <c r="W4202" s="140" t="s">
        <v>728</v>
      </c>
      <c r="X4202" s="140" t="s">
        <v>728</v>
      </c>
      <c r="Y4202" s="140">
        <v>0</v>
      </c>
      <c r="Z4202" s="140" t="s">
        <v>728</v>
      </c>
      <c r="AA4202" s="140" t="s">
        <v>728</v>
      </c>
      <c r="AB4202" s="140" t="s">
        <v>728</v>
      </c>
      <c r="AC4202" s="140" t="s">
        <v>728</v>
      </c>
      <c r="AD4202" s="140" t="s">
        <v>728</v>
      </c>
      <c r="AE4202" s="140" t="s">
        <v>728</v>
      </c>
      <c r="AF4202" s="140" t="s">
        <v>728</v>
      </c>
      <c r="AG4202" s="140" t="s">
        <v>728</v>
      </c>
      <c r="AH4202" s="140">
        <v>33785</v>
      </c>
      <c r="AI4202" s="44"/>
      <c r="AK4202" s="44"/>
      <c r="AL4202" s="4"/>
    </row>
    <row r="4203" spans="1:38" x14ac:dyDescent="0.35">
      <c r="A4203" s="140" t="s">
        <v>4613</v>
      </c>
      <c r="B4203" s="140" t="s">
        <v>4614</v>
      </c>
      <c r="C4203" s="140" t="s">
        <v>2</v>
      </c>
      <c r="D4203" s="140" t="s">
        <v>10</v>
      </c>
      <c r="E4203" s="140" t="s">
        <v>535</v>
      </c>
      <c r="F4203" s="140">
        <v>1995</v>
      </c>
      <c r="G4203" s="140" t="s">
        <v>5918</v>
      </c>
      <c r="H4203" s="140" t="s">
        <v>728</v>
      </c>
      <c r="I4203" s="140" t="s">
        <v>728</v>
      </c>
      <c r="J4203" s="140" t="s">
        <v>728</v>
      </c>
      <c r="K4203" s="140">
        <v>18565443333.976105</v>
      </c>
      <c r="L4203" s="140" t="s">
        <v>728</v>
      </c>
      <c r="M4203" s="140">
        <v>18496132615.158344</v>
      </c>
      <c r="N4203" s="140">
        <v>0</v>
      </c>
      <c r="O4203" s="140">
        <v>69310718.817758799</v>
      </c>
      <c r="P4203" s="140">
        <v>0</v>
      </c>
      <c r="Q4203" s="140">
        <v>0</v>
      </c>
      <c r="R4203" s="140">
        <v>0</v>
      </c>
      <c r="S4203" s="140">
        <v>0</v>
      </c>
      <c r="T4203" s="140">
        <v>0</v>
      </c>
      <c r="U4203" s="140">
        <v>0</v>
      </c>
      <c r="V4203" s="140" t="s">
        <v>728</v>
      </c>
      <c r="W4203" s="140" t="s">
        <v>728</v>
      </c>
      <c r="X4203" s="140" t="s">
        <v>728</v>
      </c>
      <c r="Y4203" s="140">
        <v>0</v>
      </c>
      <c r="Z4203" s="140" t="s">
        <v>728</v>
      </c>
      <c r="AA4203" s="140" t="s">
        <v>728</v>
      </c>
      <c r="AB4203" s="140" t="s">
        <v>728</v>
      </c>
      <c r="AC4203" s="140" t="s">
        <v>728</v>
      </c>
      <c r="AD4203" s="140" t="s">
        <v>728</v>
      </c>
      <c r="AE4203" s="140" t="s">
        <v>728</v>
      </c>
      <c r="AF4203" s="140" t="s">
        <v>728</v>
      </c>
      <c r="AG4203" s="140" t="s">
        <v>728</v>
      </c>
      <c r="AH4203" s="140">
        <v>7491637</v>
      </c>
      <c r="AI4203" s="44"/>
      <c r="AK4203" s="44"/>
      <c r="AL4203" s="4"/>
    </row>
    <row r="4204" spans="1:38" x14ac:dyDescent="0.35">
      <c r="A4204" s="140" t="s">
        <v>4613</v>
      </c>
      <c r="B4204" s="140" t="s">
        <v>4614</v>
      </c>
      <c r="C4204" s="140" t="s">
        <v>2</v>
      </c>
      <c r="D4204" s="140" t="s">
        <v>10</v>
      </c>
      <c r="E4204" s="140" t="s">
        <v>535</v>
      </c>
      <c r="F4204" s="140">
        <v>1996</v>
      </c>
      <c r="G4204" s="140" t="s">
        <v>5919</v>
      </c>
      <c r="H4204" s="140" t="s">
        <v>728</v>
      </c>
      <c r="I4204" s="140" t="s">
        <v>728</v>
      </c>
      <c r="J4204" s="140" t="s">
        <v>728</v>
      </c>
      <c r="K4204" s="140">
        <v>18460364245.704376</v>
      </c>
      <c r="L4204" s="140" t="s">
        <v>728</v>
      </c>
      <c r="M4204" s="140">
        <v>18372065088.647034</v>
      </c>
      <c r="N4204" s="140">
        <v>0</v>
      </c>
      <c r="O4204" s="140">
        <v>88299157.057341367</v>
      </c>
      <c r="P4204" s="140">
        <v>0</v>
      </c>
      <c r="Q4204" s="140">
        <v>0</v>
      </c>
      <c r="R4204" s="140">
        <v>0</v>
      </c>
      <c r="S4204" s="140">
        <v>0</v>
      </c>
      <c r="T4204" s="140">
        <v>0</v>
      </c>
      <c r="U4204" s="140">
        <v>0</v>
      </c>
      <c r="V4204" s="140" t="s">
        <v>728</v>
      </c>
      <c r="W4204" s="140" t="s">
        <v>728</v>
      </c>
      <c r="X4204" s="140" t="s">
        <v>728</v>
      </c>
      <c r="Y4204" s="140">
        <v>0</v>
      </c>
      <c r="Z4204" s="140" t="s">
        <v>728</v>
      </c>
      <c r="AA4204" s="140" t="s">
        <v>728</v>
      </c>
      <c r="AB4204" s="140" t="s">
        <v>728</v>
      </c>
      <c r="AC4204" s="140" t="s">
        <v>728</v>
      </c>
      <c r="AD4204" s="140" t="s">
        <v>728</v>
      </c>
      <c r="AE4204" s="140" t="s">
        <v>728</v>
      </c>
      <c r="AF4204" s="140" t="s">
        <v>728</v>
      </c>
      <c r="AG4204" s="140" t="s">
        <v>728</v>
      </c>
      <c r="AH4204" s="140">
        <v>7682686</v>
      </c>
      <c r="AI4204" s="44"/>
      <c r="AK4204" s="44"/>
      <c r="AL4204" s="4"/>
    </row>
    <row r="4205" spans="1:38" x14ac:dyDescent="0.35">
      <c r="A4205" s="140" t="s">
        <v>4613</v>
      </c>
      <c r="B4205" s="140" t="s">
        <v>4614</v>
      </c>
      <c r="C4205" s="140" t="s">
        <v>2</v>
      </c>
      <c r="D4205" s="140" t="s">
        <v>10</v>
      </c>
      <c r="E4205" s="140" t="s">
        <v>535</v>
      </c>
      <c r="F4205" s="140">
        <v>1997</v>
      </c>
      <c r="G4205" s="140" t="s">
        <v>5920</v>
      </c>
      <c r="H4205" s="140" t="s">
        <v>728</v>
      </c>
      <c r="I4205" s="140" t="s">
        <v>728</v>
      </c>
      <c r="J4205" s="140" t="s">
        <v>728</v>
      </c>
      <c r="K4205" s="140">
        <v>18424311793.393387</v>
      </c>
      <c r="L4205" s="140" t="s">
        <v>728</v>
      </c>
      <c r="M4205" s="140">
        <v>18301383149.726471</v>
      </c>
      <c r="N4205" s="140">
        <v>0</v>
      </c>
      <c r="O4205" s="140">
        <v>122928643.6669165</v>
      </c>
      <c r="P4205" s="140">
        <v>0</v>
      </c>
      <c r="Q4205" s="140">
        <v>0</v>
      </c>
      <c r="R4205" s="140">
        <v>0</v>
      </c>
      <c r="S4205" s="140">
        <v>0</v>
      </c>
      <c r="T4205" s="140">
        <v>0</v>
      </c>
      <c r="U4205" s="140">
        <v>0</v>
      </c>
      <c r="V4205" s="140" t="s">
        <v>728</v>
      </c>
      <c r="W4205" s="140" t="s">
        <v>728</v>
      </c>
      <c r="X4205" s="140" t="s">
        <v>728</v>
      </c>
      <c r="Y4205" s="140">
        <v>0</v>
      </c>
      <c r="Z4205" s="140" t="s">
        <v>728</v>
      </c>
      <c r="AA4205" s="140" t="s">
        <v>728</v>
      </c>
      <c r="AB4205" s="140" t="s">
        <v>728</v>
      </c>
      <c r="AC4205" s="140" t="s">
        <v>728</v>
      </c>
      <c r="AD4205" s="140" t="s">
        <v>728</v>
      </c>
      <c r="AE4205" s="140" t="s">
        <v>728</v>
      </c>
      <c r="AF4205" s="140" t="s">
        <v>728</v>
      </c>
      <c r="AG4205" s="140" t="s">
        <v>728</v>
      </c>
      <c r="AH4205" s="140">
        <v>7936127</v>
      </c>
      <c r="AI4205" s="44"/>
      <c r="AK4205" s="44"/>
      <c r="AL4205" s="4"/>
    </row>
    <row r="4206" spans="1:38" x14ac:dyDescent="0.35">
      <c r="A4206" s="140" t="s">
        <v>4613</v>
      </c>
      <c r="B4206" s="140" t="s">
        <v>4614</v>
      </c>
      <c r="C4206" s="140" t="s">
        <v>2</v>
      </c>
      <c r="D4206" s="140" t="s">
        <v>10</v>
      </c>
      <c r="E4206" s="140" t="s">
        <v>535</v>
      </c>
      <c r="F4206" s="140">
        <v>1998</v>
      </c>
      <c r="G4206" s="140" t="s">
        <v>5921</v>
      </c>
      <c r="H4206" s="140" t="s">
        <v>728</v>
      </c>
      <c r="I4206" s="140" t="s">
        <v>728</v>
      </c>
      <c r="J4206" s="140" t="s">
        <v>728</v>
      </c>
      <c r="K4206" s="140">
        <v>18410506533.428394</v>
      </c>
      <c r="L4206" s="140" t="s">
        <v>728</v>
      </c>
      <c r="M4206" s="140">
        <v>18237885328.193264</v>
      </c>
      <c r="N4206" s="140">
        <v>0</v>
      </c>
      <c r="O4206" s="140">
        <v>172621205.23513067</v>
      </c>
      <c r="P4206" s="140">
        <v>0</v>
      </c>
      <c r="Q4206" s="140">
        <v>0</v>
      </c>
      <c r="R4206" s="140">
        <v>0</v>
      </c>
      <c r="S4206" s="140">
        <v>0</v>
      </c>
      <c r="T4206" s="140">
        <v>0</v>
      </c>
      <c r="U4206" s="140">
        <v>0</v>
      </c>
      <c r="V4206" s="140" t="s">
        <v>728</v>
      </c>
      <c r="W4206" s="140" t="s">
        <v>728</v>
      </c>
      <c r="X4206" s="140" t="s">
        <v>728</v>
      </c>
      <c r="Y4206" s="140">
        <v>0</v>
      </c>
      <c r="Z4206" s="140" t="s">
        <v>728</v>
      </c>
      <c r="AA4206" s="140" t="s">
        <v>728</v>
      </c>
      <c r="AB4206" s="140" t="s">
        <v>728</v>
      </c>
      <c r="AC4206" s="140" t="s">
        <v>728</v>
      </c>
      <c r="AD4206" s="140" t="s">
        <v>728</v>
      </c>
      <c r="AE4206" s="140" t="s">
        <v>728</v>
      </c>
      <c r="AF4206" s="140" t="s">
        <v>728</v>
      </c>
      <c r="AG4206" s="140" t="s">
        <v>728</v>
      </c>
      <c r="AH4206" s="140">
        <v>8235064</v>
      </c>
      <c r="AI4206" s="44"/>
      <c r="AK4206" s="44"/>
      <c r="AL4206" s="4"/>
    </row>
    <row r="4207" spans="1:38" x14ac:dyDescent="0.35">
      <c r="A4207" s="140" t="s">
        <v>4613</v>
      </c>
      <c r="B4207" s="140" t="s">
        <v>4614</v>
      </c>
      <c r="C4207" s="140" t="s">
        <v>2</v>
      </c>
      <c r="D4207" s="140" t="s">
        <v>10</v>
      </c>
      <c r="E4207" s="140" t="s">
        <v>535</v>
      </c>
      <c r="F4207" s="140">
        <v>1999</v>
      </c>
      <c r="G4207" s="140" t="s">
        <v>5922</v>
      </c>
      <c r="H4207" s="140" t="s">
        <v>728</v>
      </c>
      <c r="I4207" s="140" t="s">
        <v>728</v>
      </c>
      <c r="J4207" s="140" t="s">
        <v>728</v>
      </c>
      <c r="K4207" s="140">
        <v>18392614571.595592</v>
      </c>
      <c r="L4207" s="140" t="s">
        <v>728</v>
      </c>
      <c r="M4207" s="140">
        <v>18181080067.080971</v>
      </c>
      <c r="N4207" s="140">
        <v>0</v>
      </c>
      <c r="O4207" s="140">
        <v>211534504.51462337</v>
      </c>
      <c r="P4207" s="140">
        <v>0</v>
      </c>
      <c r="Q4207" s="140">
        <v>0</v>
      </c>
      <c r="R4207" s="140">
        <v>0</v>
      </c>
      <c r="S4207" s="140">
        <v>0</v>
      </c>
      <c r="T4207" s="140">
        <v>0</v>
      </c>
      <c r="U4207" s="140">
        <v>0</v>
      </c>
      <c r="V4207" s="140" t="s">
        <v>728</v>
      </c>
      <c r="W4207" s="140" t="s">
        <v>728</v>
      </c>
      <c r="X4207" s="140" t="s">
        <v>728</v>
      </c>
      <c r="Y4207" s="140">
        <v>0</v>
      </c>
      <c r="Z4207" s="140" t="s">
        <v>728</v>
      </c>
      <c r="AA4207" s="140" t="s">
        <v>728</v>
      </c>
      <c r="AB4207" s="140" t="s">
        <v>728</v>
      </c>
      <c r="AC4207" s="140" t="s">
        <v>728</v>
      </c>
      <c r="AD4207" s="140" t="s">
        <v>728</v>
      </c>
      <c r="AE4207" s="140" t="s">
        <v>728</v>
      </c>
      <c r="AF4207" s="140" t="s">
        <v>728</v>
      </c>
      <c r="AG4207" s="140" t="s">
        <v>728</v>
      </c>
      <c r="AH4207" s="140">
        <v>8553601</v>
      </c>
      <c r="AI4207" s="44"/>
      <c r="AK4207" s="44"/>
      <c r="AL4207" s="4"/>
    </row>
    <row r="4208" spans="1:38" x14ac:dyDescent="0.35">
      <c r="A4208" s="140" t="s">
        <v>4613</v>
      </c>
      <c r="B4208" s="140" t="s">
        <v>4614</v>
      </c>
      <c r="C4208" s="140" t="s">
        <v>2</v>
      </c>
      <c r="D4208" s="140" t="s">
        <v>10</v>
      </c>
      <c r="E4208" s="140" t="s">
        <v>535</v>
      </c>
      <c r="F4208" s="140">
        <v>2000</v>
      </c>
      <c r="G4208" s="140" t="s">
        <v>5923</v>
      </c>
      <c r="H4208" s="140" t="s">
        <v>728</v>
      </c>
      <c r="I4208" s="140" t="s">
        <v>728</v>
      </c>
      <c r="J4208" s="140" t="s">
        <v>728</v>
      </c>
      <c r="K4208" s="140">
        <v>18504216736.582371</v>
      </c>
      <c r="L4208" s="140" t="s">
        <v>728</v>
      </c>
      <c r="M4208" s="140">
        <v>18268655335.577244</v>
      </c>
      <c r="N4208" s="140">
        <v>0</v>
      </c>
      <c r="O4208" s="140">
        <v>235561401.00512615</v>
      </c>
      <c r="P4208" s="140">
        <v>0</v>
      </c>
      <c r="Q4208" s="140">
        <v>0</v>
      </c>
      <c r="R4208" s="140">
        <v>0</v>
      </c>
      <c r="S4208" s="140">
        <v>0</v>
      </c>
      <c r="T4208" s="140">
        <v>0</v>
      </c>
      <c r="U4208" s="140">
        <v>0</v>
      </c>
      <c r="V4208" s="140" t="s">
        <v>728</v>
      </c>
      <c r="W4208" s="140" t="s">
        <v>728</v>
      </c>
      <c r="X4208" s="140" t="s">
        <v>728</v>
      </c>
      <c r="Y4208" s="140">
        <v>0</v>
      </c>
      <c r="Z4208" s="140" t="s">
        <v>728</v>
      </c>
      <c r="AA4208" s="140" t="s">
        <v>728</v>
      </c>
      <c r="AB4208" s="140" t="s">
        <v>728</v>
      </c>
      <c r="AC4208" s="140" t="s">
        <v>728</v>
      </c>
      <c r="AD4208" s="140" t="s">
        <v>728</v>
      </c>
      <c r="AE4208" s="140" t="s">
        <v>728</v>
      </c>
      <c r="AF4208" s="140" t="s">
        <v>728</v>
      </c>
      <c r="AG4208" s="140" t="s">
        <v>728</v>
      </c>
      <c r="AH4208" s="140">
        <v>8872254</v>
      </c>
      <c r="AI4208" s="44"/>
      <c r="AK4208" s="44"/>
      <c r="AL4208" s="4"/>
    </row>
    <row r="4209" spans="1:38" x14ac:dyDescent="0.35">
      <c r="A4209" s="140" t="s">
        <v>4613</v>
      </c>
      <c r="B4209" s="140" t="s">
        <v>4614</v>
      </c>
      <c r="C4209" s="140" t="s">
        <v>2</v>
      </c>
      <c r="D4209" s="140" t="s">
        <v>10</v>
      </c>
      <c r="E4209" s="140" t="s">
        <v>535</v>
      </c>
      <c r="F4209" s="140">
        <v>2001</v>
      </c>
      <c r="G4209" s="140" t="s">
        <v>5924</v>
      </c>
      <c r="H4209" s="140" t="s">
        <v>728</v>
      </c>
      <c r="I4209" s="140" t="s">
        <v>728</v>
      </c>
      <c r="J4209" s="140" t="s">
        <v>728</v>
      </c>
      <c r="K4209" s="140">
        <v>18556943139.812271</v>
      </c>
      <c r="L4209" s="140" t="s">
        <v>728</v>
      </c>
      <c r="M4209" s="140">
        <v>18223096894.36631</v>
      </c>
      <c r="N4209" s="140">
        <v>0</v>
      </c>
      <c r="O4209" s="140">
        <v>333846245.44596124</v>
      </c>
      <c r="P4209" s="140">
        <v>0</v>
      </c>
      <c r="Q4209" s="140">
        <v>0</v>
      </c>
      <c r="R4209" s="140">
        <v>0</v>
      </c>
      <c r="S4209" s="140">
        <v>0</v>
      </c>
      <c r="T4209" s="140">
        <v>0</v>
      </c>
      <c r="U4209" s="140">
        <v>0</v>
      </c>
      <c r="V4209" s="140" t="s">
        <v>728</v>
      </c>
      <c r="W4209" s="140" t="s">
        <v>728</v>
      </c>
      <c r="X4209" s="140" t="s">
        <v>728</v>
      </c>
      <c r="Y4209" s="140">
        <v>0</v>
      </c>
      <c r="Z4209" s="140" t="s">
        <v>728</v>
      </c>
      <c r="AA4209" s="140" t="s">
        <v>728</v>
      </c>
      <c r="AB4209" s="140" t="s">
        <v>728</v>
      </c>
      <c r="AC4209" s="140" t="s">
        <v>728</v>
      </c>
      <c r="AD4209" s="140" t="s">
        <v>728</v>
      </c>
      <c r="AE4209" s="140" t="s">
        <v>728</v>
      </c>
      <c r="AF4209" s="140" t="s">
        <v>728</v>
      </c>
      <c r="AG4209" s="140" t="s">
        <v>728</v>
      </c>
      <c r="AH4209" s="140">
        <v>9186725</v>
      </c>
      <c r="AI4209" s="44"/>
      <c r="AK4209" s="44"/>
      <c r="AL4209" s="4"/>
    </row>
    <row r="4210" spans="1:38" x14ac:dyDescent="0.35">
      <c r="A4210" s="140" t="s">
        <v>4613</v>
      </c>
      <c r="B4210" s="140" t="s">
        <v>4614</v>
      </c>
      <c r="C4210" s="140" t="s">
        <v>2</v>
      </c>
      <c r="D4210" s="140" t="s">
        <v>10</v>
      </c>
      <c r="E4210" s="140" t="s">
        <v>535</v>
      </c>
      <c r="F4210" s="140">
        <v>2002</v>
      </c>
      <c r="G4210" s="140" t="s">
        <v>5925</v>
      </c>
      <c r="H4210" s="140" t="s">
        <v>728</v>
      </c>
      <c r="I4210" s="140" t="s">
        <v>728</v>
      </c>
      <c r="J4210" s="140" t="s">
        <v>728</v>
      </c>
      <c r="K4210" s="140">
        <v>18588914955.691364</v>
      </c>
      <c r="L4210" s="140" t="s">
        <v>728</v>
      </c>
      <c r="M4210" s="140">
        <v>18216951925.889828</v>
      </c>
      <c r="N4210" s="140">
        <v>0</v>
      </c>
      <c r="O4210" s="140">
        <v>371963029.80153841</v>
      </c>
      <c r="P4210" s="140">
        <v>0</v>
      </c>
      <c r="Q4210" s="140">
        <v>0</v>
      </c>
      <c r="R4210" s="140">
        <v>0</v>
      </c>
      <c r="S4210" s="140">
        <v>0</v>
      </c>
      <c r="T4210" s="140">
        <v>0</v>
      </c>
      <c r="U4210" s="140">
        <v>0</v>
      </c>
      <c r="V4210" s="140" t="s">
        <v>728</v>
      </c>
      <c r="W4210" s="140" t="s">
        <v>728</v>
      </c>
      <c r="X4210" s="140" t="s">
        <v>728</v>
      </c>
      <c r="Y4210" s="140">
        <v>0</v>
      </c>
      <c r="Z4210" s="140" t="s">
        <v>728</v>
      </c>
      <c r="AA4210" s="140" t="s">
        <v>728</v>
      </c>
      <c r="AB4210" s="140" t="s">
        <v>728</v>
      </c>
      <c r="AC4210" s="140" t="s">
        <v>728</v>
      </c>
      <c r="AD4210" s="140" t="s">
        <v>728</v>
      </c>
      <c r="AE4210" s="140" t="s">
        <v>728</v>
      </c>
      <c r="AF4210" s="140" t="s">
        <v>728</v>
      </c>
      <c r="AG4210" s="140" t="s">
        <v>728</v>
      </c>
      <c r="AH4210" s="140">
        <v>9501342</v>
      </c>
      <c r="AI4210" s="44"/>
      <c r="AK4210" s="44"/>
      <c r="AL4210" s="4"/>
    </row>
    <row r="4211" spans="1:38" x14ac:dyDescent="0.35">
      <c r="A4211" s="140" t="s">
        <v>4613</v>
      </c>
      <c r="B4211" s="140" t="s">
        <v>4614</v>
      </c>
      <c r="C4211" s="140" t="s">
        <v>2</v>
      </c>
      <c r="D4211" s="140" t="s">
        <v>10</v>
      </c>
      <c r="E4211" s="140" t="s">
        <v>535</v>
      </c>
      <c r="F4211" s="140">
        <v>2003</v>
      </c>
      <c r="G4211" s="140" t="s">
        <v>5926</v>
      </c>
      <c r="H4211" s="140" t="s">
        <v>728</v>
      </c>
      <c r="I4211" s="140" t="s">
        <v>728</v>
      </c>
      <c r="J4211" s="140" t="s">
        <v>728</v>
      </c>
      <c r="K4211" s="140">
        <v>18730582546.754612</v>
      </c>
      <c r="L4211" s="140" t="s">
        <v>728</v>
      </c>
      <c r="M4211" s="140">
        <v>18118038077.925034</v>
      </c>
      <c r="N4211" s="140">
        <v>0</v>
      </c>
      <c r="O4211" s="140">
        <v>612544468.82958019</v>
      </c>
      <c r="P4211" s="140">
        <v>0</v>
      </c>
      <c r="Q4211" s="140">
        <v>0</v>
      </c>
      <c r="R4211" s="140">
        <v>0</v>
      </c>
      <c r="S4211" s="140">
        <v>0</v>
      </c>
      <c r="T4211" s="140">
        <v>0</v>
      </c>
      <c r="U4211" s="140">
        <v>0</v>
      </c>
      <c r="V4211" s="140" t="s">
        <v>728</v>
      </c>
      <c r="W4211" s="140" t="s">
        <v>728</v>
      </c>
      <c r="X4211" s="140" t="s">
        <v>728</v>
      </c>
      <c r="Y4211" s="140">
        <v>0</v>
      </c>
      <c r="Z4211" s="140" t="s">
        <v>728</v>
      </c>
      <c r="AA4211" s="140" t="s">
        <v>728</v>
      </c>
      <c r="AB4211" s="140" t="s">
        <v>728</v>
      </c>
      <c r="AC4211" s="140" t="s">
        <v>728</v>
      </c>
      <c r="AD4211" s="140" t="s">
        <v>728</v>
      </c>
      <c r="AE4211" s="140" t="s">
        <v>728</v>
      </c>
      <c r="AF4211" s="140" t="s">
        <v>728</v>
      </c>
      <c r="AG4211" s="140" t="s">
        <v>728</v>
      </c>
      <c r="AH4211" s="140">
        <v>9815412</v>
      </c>
      <c r="AI4211" s="44"/>
      <c r="AK4211" s="44"/>
      <c r="AL4211" s="4"/>
    </row>
    <row r="4212" spans="1:38" x14ac:dyDescent="0.35">
      <c r="A4212" s="140" t="s">
        <v>4613</v>
      </c>
      <c r="B4212" s="140" t="s">
        <v>4614</v>
      </c>
      <c r="C4212" s="140" t="s">
        <v>2</v>
      </c>
      <c r="D4212" s="140" t="s">
        <v>10</v>
      </c>
      <c r="E4212" s="140" t="s">
        <v>535</v>
      </c>
      <c r="F4212" s="140">
        <v>2004</v>
      </c>
      <c r="G4212" s="140" t="s">
        <v>5927</v>
      </c>
      <c r="H4212" s="140" t="s">
        <v>728</v>
      </c>
      <c r="I4212" s="140" t="s">
        <v>728</v>
      </c>
      <c r="J4212" s="140" t="s">
        <v>728</v>
      </c>
      <c r="K4212" s="140">
        <v>18570295196.307137</v>
      </c>
      <c r="L4212" s="140" t="s">
        <v>728</v>
      </c>
      <c r="M4212" s="140">
        <v>17986141218.855453</v>
      </c>
      <c r="N4212" s="140">
        <v>0</v>
      </c>
      <c r="O4212" s="140">
        <v>584153977.45168269</v>
      </c>
      <c r="P4212" s="140">
        <v>0</v>
      </c>
      <c r="Q4212" s="140">
        <v>0</v>
      </c>
      <c r="R4212" s="140">
        <v>0</v>
      </c>
      <c r="S4212" s="140">
        <v>0</v>
      </c>
      <c r="T4212" s="140">
        <v>0</v>
      </c>
      <c r="U4212" s="140">
        <v>0</v>
      </c>
      <c r="V4212" s="140" t="s">
        <v>728</v>
      </c>
      <c r="W4212" s="140" t="s">
        <v>728</v>
      </c>
      <c r="X4212" s="140" t="s">
        <v>728</v>
      </c>
      <c r="Y4212" s="140">
        <v>0</v>
      </c>
      <c r="Z4212" s="140" t="s">
        <v>728</v>
      </c>
      <c r="AA4212" s="140" t="s">
        <v>728</v>
      </c>
      <c r="AB4212" s="140" t="s">
        <v>728</v>
      </c>
      <c r="AC4212" s="140" t="s">
        <v>728</v>
      </c>
      <c r="AD4212" s="140" t="s">
        <v>728</v>
      </c>
      <c r="AE4212" s="140" t="s">
        <v>728</v>
      </c>
      <c r="AF4212" s="140" t="s">
        <v>728</v>
      </c>
      <c r="AG4212" s="140" t="s">
        <v>728</v>
      </c>
      <c r="AH4212" s="140">
        <v>10130243</v>
      </c>
      <c r="AI4212" s="44"/>
      <c r="AK4212" s="44"/>
      <c r="AL4212" s="4"/>
    </row>
    <row r="4213" spans="1:38" x14ac:dyDescent="0.35">
      <c r="A4213" s="140" t="s">
        <v>4613</v>
      </c>
      <c r="B4213" s="140" t="s">
        <v>4614</v>
      </c>
      <c r="C4213" s="140" t="s">
        <v>2</v>
      </c>
      <c r="D4213" s="140" t="s">
        <v>10</v>
      </c>
      <c r="E4213" s="140" t="s">
        <v>535</v>
      </c>
      <c r="F4213" s="140">
        <v>2005</v>
      </c>
      <c r="G4213" s="140" t="s">
        <v>5928</v>
      </c>
      <c r="H4213" s="140" t="s">
        <v>728</v>
      </c>
      <c r="I4213" s="140" t="s">
        <v>728</v>
      </c>
      <c r="J4213" s="140" t="s">
        <v>728</v>
      </c>
      <c r="K4213" s="140">
        <v>18344532114.696491</v>
      </c>
      <c r="L4213" s="140" t="s">
        <v>728</v>
      </c>
      <c r="M4213" s="140">
        <v>17975027545.345779</v>
      </c>
      <c r="N4213" s="140">
        <v>0</v>
      </c>
      <c r="O4213" s="140">
        <v>369504569.35071331</v>
      </c>
      <c r="P4213" s="140">
        <v>0</v>
      </c>
      <c r="Q4213" s="140">
        <v>0</v>
      </c>
      <c r="R4213" s="140">
        <v>0</v>
      </c>
      <c r="S4213" s="140">
        <v>0</v>
      </c>
      <c r="T4213" s="140">
        <v>0</v>
      </c>
      <c r="U4213" s="140">
        <v>0</v>
      </c>
      <c r="V4213" s="140" t="s">
        <v>728</v>
      </c>
      <c r="W4213" s="140" t="s">
        <v>728</v>
      </c>
      <c r="X4213" s="140" t="s">
        <v>728</v>
      </c>
      <c r="Y4213" s="140">
        <v>0</v>
      </c>
      <c r="Z4213" s="140" t="s">
        <v>728</v>
      </c>
      <c r="AA4213" s="140" t="s">
        <v>728</v>
      </c>
      <c r="AB4213" s="140" t="s">
        <v>728</v>
      </c>
      <c r="AC4213" s="140" t="s">
        <v>728</v>
      </c>
      <c r="AD4213" s="140" t="s">
        <v>728</v>
      </c>
      <c r="AE4213" s="140" t="s">
        <v>728</v>
      </c>
      <c r="AF4213" s="140" t="s">
        <v>728</v>
      </c>
      <c r="AG4213" s="140" t="s">
        <v>728</v>
      </c>
      <c r="AH4213" s="140">
        <v>10446863</v>
      </c>
      <c r="AI4213" s="44"/>
      <c r="AK4213" s="44"/>
      <c r="AL4213" s="4"/>
    </row>
    <row r="4214" spans="1:38" x14ac:dyDescent="0.35">
      <c r="A4214" s="140" t="s">
        <v>4613</v>
      </c>
      <c r="B4214" s="140" t="s">
        <v>4614</v>
      </c>
      <c r="C4214" s="140" t="s">
        <v>2</v>
      </c>
      <c r="D4214" s="140" t="s">
        <v>10</v>
      </c>
      <c r="E4214" s="140" t="s">
        <v>535</v>
      </c>
      <c r="F4214" s="140">
        <v>2006</v>
      </c>
      <c r="G4214" s="140" t="s">
        <v>5929</v>
      </c>
      <c r="H4214" s="140" t="s">
        <v>728</v>
      </c>
      <c r="I4214" s="140" t="s">
        <v>728</v>
      </c>
      <c r="J4214" s="140" t="s">
        <v>728</v>
      </c>
      <c r="K4214" s="140">
        <v>18300035352.53849</v>
      </c>
      <c r="L4214" s="140" t="s">
        <v>728</v>
      </c>
      <c r="M4214" s="140">
        <v>18024882063.486774</v>
      </c>
      <c r="N4214" s="140">
        <v>0</v>
      </c>
      <c r="O4214" s="140">
        <v>275153289.05171585</v>
      </c>
      <c r="P4214" s="140">
        <v>0</v>
      </c>
      <c r="Q4214" s="140">
        <v>0</v>
      </c>
      <c r="R4214" s="140">
        <v>0</v>
      </c>
      <c r="S4214" s="140">
        <v>0</v>
      </c>
      <c r="T4214" s="140">
        <v>0</v>
      </c>
      <c r="U4214" s="140">
        <v>0</v>
      </c>
      <c r="V4214" s="140" t="s">
        <v>728</v>
      </c>
      <c r="W4214" s="140" t="s">
        <v>728</v>
      </c>
      <c r="X4214" s="140" t="s">
        <v>728</v>
      </c>
      <c r="Y4214" s="140">
        <v>0</v>
      </c>
      <c r="Z4214" s="140" t="s">
        <v>728</v>
      </c>
      <c r="AA4214" s="140" t="s">
        <v>728</v>
      </c>
      <c r="AB4214" s="140" t="s">
        <v>728</v>
      </c>
      <c r="AC4214" s="140" t="s">
        <v>728</v>
      </c>
      <c r="AD4214" s="140" t="s">
        <v>728</v>
      </c>
      <c r="AE4214" s="140" t="s">
        <v>728</v>
      </c>
      <c r="AF4214" s="140" t="s">
        <v>728</v>
      </c>
      <c r="AG4214" s="140" t="s">
        <v>728</v>
      </c>
      <c r="AH4214" s="140">
        <v>10763905</v>
      </c>
      <c r="AI4214" s="44"/>
      <c r="AK4214" s="44"/>
      <c r="AL4214" s="4"/>
    </row>
    <row r="4215" spans="1:38" x14ac:dyDescent="0.35">
      <c r="A4215" s="140" t="s">
        <v>4613</v>
      </c>
      <c r="B4215" s="140" t="s">
        <v>4614</v>
      </c>
      <c r="C4215" s="140" t="s">
        <v>2</v>
      </c>
      <c r="D4215" s="140" t="s">
        <v>10</v>
      </c>
      <c r="E4215" s="140" t="s">
        <v>535</v>
      </c>
      <c r="F4215" s="140">
        <v>2007</v>
      </c>
      <c r="G4215" s="140" t="s">
        <v>5930</v>
      </c>
      <c r="H4215" s="140" t="s">
        <v>728</v>
      </c>
      <c r="I4215" s="140" t="s">
        <v>728</v>
      </c>
      <c r="J4215" s="140" t="s">
        <v>728</v>
      </c>
      <c r="K4215" s="140">
        <v>18199192946.207218</v>
      </c>
      <c r="L4215" s="140" t="s">
        <v>728</v>
      </c>
      <c r="M4215" s="140">
        <v>18010795375.316841</v>
      </c>
      <c r="N4215" s="140">
        <v>0</v>
      </c>
      <c r="O4215" s="140">
        <v>188397570.89037603</v>
      </c>
      <c r="P4215" s="140">
        <v>0</v>
      </c>
      <c r="Q4215" s="140">
        <v>0</v>
      </c>
      <c r="R4215" s="140">
        <v>0</v>
      </c>
      <c r="S4215" s="140">
        <v>0</v>
      </c>
      <c r="T4215" s="140">
        <v>0</v>
      </c>
      <c r="U4215" s="140">
        <v>0</v>
      </c>
      <c r="V4215" s="140" t="s">
        <v>728</v>
      </c>
      <c r="W4215" s="140" t="s">
        <v>728</v>
      </c>
      <c r="X4215" s="140" t="s">
        <v>728</v>
      </c>
      <c r="Y4215" s="140">
        <v>0</v>
      </c>
      <c r="Z4215" s="140" t="s">
        <v>728</v>
      </c>
      <c r="AA4215" s="140" t="s">
        <v>728</v>
      </c>
      <c r="AB4215" s="140" t="s">
        <v>728</v>
      </c>
      <c r="AC4215" s="140" t="s">
        <v>728</v>
      </c>
      <c r="AD4215" s="140" t="s">
        <v>728</v>
      </c>
      <c r="AE4215" s="140" t="s">
        <v>728</v>
      </c>
      <c r="AF4215" s="140" t="s">
        <v>728</v>
      </c>
      <c r="AG4215" s="140" t="s">
        <v>728</v>
      </c>
      <c r="AH4215" s="140">
        <v>11080121</v>
      </c>
      <c r="AI4215" s="44"/>
      <c r="AK4215" s="44"/>
      <c r="AL4215" s="4"/>
    </row>
    <row r="4216" spans="1:38" x14ac:dyDescent="0.35">
      <c r="A4216" s="140" t="s">
        <v>4613</v>
      </c>
      <c r="B4216" s="140" t="s">
        <v>4614</v>
      </c>
      <c r="C4216" s="140" t="s">
        <v>2</v>
      </c>
      <c r="D4216" s="140" t="s">
        <v>10</v>
      </c>
      <c r="E4216" s="140" t="s">
        <v>535</v>
      </c>
      <c r="F4216" s="140">
        <v>2008</v>
      </c>
      <c r="G4216" s="140" t="s">
        <v>5931</v>
      </c>
      <c r="H4216" s="140" t="s">
        <v>728</v>
      </c>
      <c r="I4216" s="140" t="s">
        <v>728</v>
      </c>
      <c r="J4216" s="140" t="s">
        <v>728</v>
      </c>
      <c r="K4216" s="140">
        <v>18130944144.768871</v>
      </c>
      <c r="L4216" s="140" t="s">
        <v>728</v>
      </c>
      <c r="M4216" s="140">
        <v>18063227291.273331</v>
      </c>
      <c r="N4216" s="140">
        <v>0</v>
      </c>
      <c r="O4216" s="140">
        <v>67716853.49554047</v>
      </c>
      <c r="P4216" s="140">
        <v>0</v>
      </c>
      <c r="Q4216" s="140">
        <v>0</v>
      </c>
      <c r="R4216" s="140">
        <v>0</v>
      </c>
      <c r="S4216" s="140">
        <v>0</v>
      </c>
      <c r="T4216" s="140">
        <v>0</v>
      </c>
      <c r="U4216" s="140">
        <v>0</v>
      </c>
      <c r="V4216" s="140" t="s">
        <v>728</v>
      </c>
      <c r="W4216" s="140" t="s">
        <v>728</v>
      </c>
      <c r="X4216" s="140" t="s">
        <v>728</v>
      </c>
      <c r="Y4216" s="140">
        <v>0</v>
      </c>
      <c r="Z4216" s="140" t="s">
        <v>728</v>
      </c>
      <c r="AA4216" s="140" t="s">
        <v>728</v>
      </c>
      <c r="AB4216" s="140" t="s">
        <v>728</v>
      </c>
      <c r="AC4216" s="140" t="s">
        <v>728</v>
      </c>
      <c r="AD4216" s="140" t="s">
        <v>728</v>
      </c>
      <c r="AE4216" s="140" t="s">
        <v>728</v>
      </c>
      <c r="AF4216" s="140" t="s">
        <v>728</v>
      </c>
      <c r="AG4216" s="140" t="s">
        <v>728</v>
      </c>
      <c r="AH4216" s="140">
        <v>11397188</v>
      </c>
      <c r="AI4216" s="44"/>
      <c r="AK4216" s="44"/>
      <c r="AL4216" s="4"/>
    </row>
    <row r="4217" spans="1:38" x14ac:dyDescent="0.35">
      <c r="A4217" s="140" t="s">
        <v>4613</v>
      </c>
      <c r="B4217" s="140" t="s">
        <v>4614</v>
      </c>
      <c r="C4217" s="140" t="s">
        <v>2</v>
      </c>
      <c r="D4217" s="140" t="s">
        <v>10</v>
      </c>
      <c r="E4217" s="140" t="s">
        <v>535</v>
      </c>
      <c r="F4217" s="140">
        <v>2009</v>
      </c>
      <c r="G4217" s="140" t="s">
        <v>5932</v>
      </c>
      <c r="H4217" s="140" t="s">
        <v>728</v>
      </c>
      <c r="I4217" s="140" t="s">
        <v>728</v>
      </c>
      <c r="J4217" s="140" t="s">
        <v>728</v>
      </c>
      <c r="K4217" s="140">
        <v>18255561060.940163</v>
      </c>
      <c r="L4217" s="140" t="s">
        <v>728</v>
      </c>
      <c r="M4217" s="140">
        <v>18122867942.311577</v>
      </c>
      <c r="N4217" s="140">
        <v>0</v>
      </c>
      <c r="O4217" s="140">
        <v>132693118.62858723</v>
      </c>
      <c r="P4217" s="140">
        <v>0</v>
      </c>
      <c r="Q4217" s="140">
        <v>0</v>
      </c>
      <c r="R4217" s="140">
        <v>0</v>
      </c>
      <c r="S4217" s="140">
        <v>0</v>
      </c>
      <c r="T4217" s="140">
        <v>0</v>
      </c>
      <c r="U4217" s="140">
        <v>0</v>
      </c>
      <c r="V4217" s="140" t="s">
        <v>728</v>
      </c>
      <c r="W4217" s="140" t="s">
        <v>728</v>
      </c>
      <c r="X4217" s="140" t="s">
        <v>728</v>
      </c>
      <c r="Y4217" s="140">
        <v>0</v>
      </c>
      <c r="Z4217" s="140" t="s">
        <v>728</v>
      </c>
      <c r="AA4217" s="140" t="s">
        <v>728</v>
      </c>
      <c r="AB4217" s="140" t="s">
        <v>728</v>
      </c>
      <c r="AC4217" s="140" t="s">
        <v>728</v>
      </c>
      <c r="AD4217" s="140" t="s">
        <v>728</v>
      </c>
      <c r="AE4217" s="140" t="s">
        <v>728</v>
      </c>
      <c r="AF4217" s="140" t="s">
        <v>728</v>
      </c>
      <c r="AG4217" s="140" t="s">
        <v>728</v>
      </c>
      <c r="AH4217" s="140">
        <v>11717692</v>
      </c>
      <c r="AI4217" s="44"/>
      <c r="AK4217" s="44"/>
      <c r="AL4217" s="4"/>
    </row>
    <row r="4218" spans="1:38" x14ac:dyDescent="0.35">
      <c r="A4218" s="140" t="s">
        <v>4613</v>
      </c>
      <c r="B4218" s="140" t="s">
        <v>4614</v>
      </c>
      <c r="C4218" s="140" t="s">
        <v>2</v>
      </c>
      <c r="D4218" s="140" t="s">
        <v>10</v>
      </c>
      <c r="E4218" s="140" t="s">
        <v>535</v>
      </c>
      <c r="F4218" s="140">
        <v>2010</v>
      </c>
      <c r="G4218" s="140" t="s">
        <v>5933</v>
      </c>
      <c r="H4218" s="140" t="s">
        <v>728</v>
      </c>
      <c r="I4218" s="140" t="s">
        <v>728</v>
      </c>
      <c r="J4218" s="140" t="s">
        <v>728</v>
      </c>
      <c r="K4218" s="140">
        <v>18180797497.184128</v>
      </c>
      <c r="L4218" s="140" t="s">
        <v>728</v>
      </c>
      <c r="M4218" s="140">
        <v>18111712978.526157</v>
      </c>
      <c r="N4218" s="140">
        <v>0</v>
      </c>
      <c r="O4218" s="140">
        <v>69084518.657970026</v>
      </c>
      <c r="P4218" s="140">
        <v>0</v>
      </c>
      <c r="Q4218" s="140">
        <v>0</v>
      </c>
      <c r="R4218" s="140">
        <v>0</v>
      </c>
      <c r="S4218" s="140">
        <v>0</v>
      </c>
      <c r="T4218" s="140">
        <v>0</v>
      </c>
      <c r="U4218" s="140">
        <v>0</v>
      </c>
      <c r="V4218" s="140" t="s">
        <v>728</v>
      </c>
      <c r="W4218" s="140" t="s">
        <v>728</v>
      </c>
      <c r="X4218" s="140" t="s">
        <v>728</v>
      </c>
      <c r="Y4218" s="140">
        <v>0</v>
      </c>
      <c r="Z4218" s="140" t="s">
        <v>728</v>
      </c>
      <c r="AA4218" s="140" t="s">
        <v>728</v>
      </c>
      <c r="AB4218" s="140" t="s">
        <v>728</v>
      </c>
      <c r="AC4218" s="140" t="s">
        <v>728</v>
      </c>
      <c r="AD4218" s="140" t="s">
        <v>728</v>
      </c>
      <c r="AE4218" s="140" t="s">
        <v>728</v>
      </c>
      <c r="AF4218" s="140" t="s">
        <v>728</v>
      </c>
      <c r="AG4218" s="140" t="s">
        <v>728</v>
      </c>
      <c r="AH4218" s="140">
        <v>12043883</v>
      </c>
      <c r="AI4218" s="44"/>
      <c r="AK4218" s="44"/>
      <c r="AL4218" s="4"/>
    </row>
    <row r="4219" spans="1:38" x14ac:dyDescent="0.35">
      <c r="A4219" s="140" t="s">
        <v>4613</v>
      </c>
      <c r="B4219" s="140" t="s">
        <v>4614</v>
      </c>
      <c r="C4219" s="140" t="s">
        <v>2</v>
      </c>
      <c r="D4219" s="140" t="s">
        <v>10</v>
      </c>
      <c r="E4219" s="140" t="s">
        <v>535</v>
      </c>
      <c r="F4219" s="140">
        <v>2011</v>
      </c>
      <c r="G4219" s="140" t="s">
        <v>5934</v>
      </c>
      <c r="H4219" s="140" t="s">
        <v>728</v>
      </c>
      <c r="I4219" s="140" t="s">
        <v>728</v>
      </c>
      <c r="J4219" s="140" t="s">
        <v>728</v>
      </c>
      <c r="K4219" s="140">
        <v>18198487880.672924</v>
      </c>
      <c r="L4219" s="140" t="s">
        <v>728</v>
      </c>
      <c r="M4219" s="140">
        <v>18158543199.176807</v>
      </c>
      <c r="N4219" s="140">
        <v>0</v>
      </c>
      <c r="O4219" s="140">
        <v>39944681.496114902</v>
      </c>
      <c r="P4219" s="140">
        <v>0</v>
      </c>
      <c r="Q4219" s="140">
        <v>0</v>
      </c>
      <c r="R4219" s="140">
        <v>0</v>
      </c>
      <c r="S4219" s="140">
        <v>0</v>
      </c>
      <c r="T4219" s="140">
        <v>0</v>
      </c>
      <c r="U4219" s="140">
        <v>0</v>
      </c>
      <c r="V4219" s="140" t="s">
        <v>728</v>
      </c>
      <c r="W4219" s="140" t="s">
        <v>728</v>
      </c>
      <c r="X4219" s="140" t="s">
        <v>728</v>
      </c>
      <c r="Y4219" s="140">
        <v>0</v>
      </c>
      <c r="Z4219" s="140" t="s">
        <v>728</v>
      </c>
      <c r="AA4219" s="140" t="s">
        <v>728</v>
      </c>
      <c r="AB4219" s="140" t="s">
        <v>728</v>
      </c>
      <c r="AC4219" s="140" t="s">
        <v>728</v>
      </c>
      <c r="AD4219" s="140" t="s">
        <v>728</v>
      </c>
      <c r="AE4219" s="140" t="s">
        <v>728</v>
      </c>
      <c r="AF4219" s="140" t="s">
        <v>728</v>
      </c>
      <c r="AG4219" s="140" t="s">
        <v>728</v>
      </c>
      <c r="AH4219" s="140">
        <v>12376302</v>
      </c>
      <c r="AI4219" s="44"/>
      <c r="AK4219" s="44"/>
      <c r="AL4219" s="4"/>
    </row>
    <row r="4220" spans="1:38" x14ac:dyDescent="0.35">
      <c r="A4220" s="140" t="s">
        <v>4613</v>
      </c>
      <c r="B4220" s="140" t="s">
        <v>4614</v>
      </c>
      <c r="C4220" s="140" t="s">
        <v>2</v>
      </c>
      <c r="D4220" s="140" t="s">
        <v>10</v>
      </c>
      <c r="E4220" s="140" t="s">
        <v>535</v>
      </c>
      <c r="F4220" s="140">
        <v>2012</v>
      </c>
      <c r="G4220" s="140" t="s">
        <v>5935</v>
      </c>
      <c r="H4220" s="140" t="s">
        <v>728</v>
      </c>
      <c r="I4220" s="140" t="s">
        <v>728</v>
      </c>
      <c r="J4220" s="140" t="s">
        <v>728</v>
      </c>
      <c r="K4220" s="140">
        <v>18196725583.170731</v>
      </c>
      <c r="L4220" s="140" t="s">
        <v>728</v>
      </c>
      <c r="M4220" s="140">
        <v>18132085550.908379</v>
      </c>
      <c r="N4220" s="140">
        <v>0</v>
      </c>
      <c r="O4220" s="140">
        <v>64640032.2623519</v>
      </c>
      <c r="P4220" s="140">
        <v>0</v>
      </c>
      <c r="Q4220" s="140">
        <v>0</v>
      </c>
      <c r="R4220" s="140">
        <v>0</v>
      </c>
      <c r="S4220" s="140">
        <v>0</v>
      </c>
      <c r="T4220" s="140">
        <v>0</v>
      </c>
      <c r="U4220" s="140">
        <v>0</v>
      </c>
      <c r="V4220" s="140" t="s">
        <v>728</v>
      </c>
      <c r="W4220" s="140" t="s">
        <v>728</v>
      </c>
      <c r="X4220" s="140" t="s">
        <v>728</v>
      </c>
      <c r="Y4220" s="140">
        <v>0</v>
      </c>
      <c r="Z4220" s="140" t="s">
        <v>728</v>
      </c>
      <c r="AA4220" s="140" t="s">
        <v>728</v>
      </c>
      <c r="AB4220" s="140" t="s">
        <v>728</v>
      </c>
      <c r="AC4220" s="140" t="s">
        <v>728</v>
      </c>
      <c r="AD4220" s="140" t="s">
        <v>728</v>
      </c>
      <c r="AE4220" s="140" t="s">
        <v>728</v>
      </c>
      <c r="AF4220" s="140" t="s">
        <v>728</v>
      </c>
      <c r="AG4220" s="140" t="s">
        <v>728</v>
      </c>
      <c r="AH4220" s="140">
        <v>12715510</v>
      </c>
      <c r="AI4220" s="44"/>
      <c r="AK4220" s="44"/>
      <c r="AL4220" s="4"/>
    </row>
    <row r="4221" spans="1:38" x14ac:dyDescent="0.35">
      <c r="A4221" s="140" t="s">
        <v>4613</v>
      </c>
      <c r="B4221" s="140" t="s">
        <v>4614</v>
      </c>
      <c r="C4221" s="140" t="s">
        <v>2</v>
      </c>
      <c r="D4221" s="140" t="s">
        <v>10</v>
      </c>
      <c r="E4221" s="140" t="s">
        <v>535</v>
      </c>
      <c r="F4221" s="140">
        <v>2013</v>
      </c>
      <c r="G4221" s="140" t="s">
        <v>5936</v>
      </c>
      <c r="H4221" s="140" t="s">
        <v>728</v>
      </c>
      <c r="I4221" s="140" t="s">
        <v>728</v>
      </c>
      <c r="J4221" s="140" t="s">
        <v>728</v>
      </c>
      <c r="K4221" s="140">
        <v>18175872271.465782</v>
      </c>
      <c r="L4221" s="140" t="s">
        <v>728</v>
      </c>
      <c r="M4221" s="140">
        <v>18063634987.090981</v>
      </c>
      <c r="N4221" s="140">
        <v>0</v>
      </c>
      <c r="O4221" s="140">
        <v>112237284.37480143</v>
      </c>
      <c r="P4221" s="140">
        <v>0</v>
      </c>
      <c r="Q4221" s="140">
        <v>0</v>
      </c>
      <c r="R4221" s="140">
        <v>0</v>
      </c>
      <c r="S4221" s="140">
        <v>0</v>
      </c>
      <c r="T4221" s="140">
        <v>0</v>
      </c>
      <c r="U4221" s="140">
        <v>0</v>
      </c>
      <c r="V4221" s="140" t="s">
        <v>728</v>
      </c>
      <c r="W4221" s="140" t="s">
        <v>728</v>
      </c>
      <c r="X4221" s="140" t="s">
        <v>728</v>
      </c>
      <c r="Y4221" s="140">
        <v>0</v>
      </c>
      <c r="Z4221" s="140" t="s">
        <v>728</v>
      </c>
      <c r="AA4221" s="140" t="s">
        <v>728</v>
      </c>
      <c r="AB4221" s="140" t="s">
        <v>728</v>
      </c>
      <c r="AC4221" s="140" t="s">
        <v>728</v>
      </c>
      <c r="AD4221" s="140" t="s">
        <v>728</v>
      </c>
      <c r="AE4221" s="140" t="s">
        <v>728</v>
      </c>
      <c r="AF4221" s="140" t="s">
        <v>728</v>
      </c>
      <c r="AG4221" s="140" t="s">
        <v>728</v>
      </c>
      <c r="AH4221" s="140">
        <v>13063706</v>
      </c>
      <c r="AI4221" s="44"/>
      <c r="AK4221" s="44"/>
      <c r="AL4221" s="4"/>
    </row>
    <row r="4222" spans="1:38" x14ac:dyDescent="0.35">
      <c r="A4222" s="140" t="s">
        <v>4613</v>
      </c>
      <c r="B4222" s="140" t="s">
        <v>4614</v>
      </c>
      <c r="C4222" s="140" t="s">
        <v>2</v>
      </c>
      <c r="D4222" s="140" t="s">
        <v>10</v>
      </c>
      <c r="E4222" s="140" t="s">
        <v>535</v>
      </c>
      <c r="F4222" s="140">
        <v>2014</v>
      </c>
      <c r="G4222" s="140" t="s">
        <v>5937</v>
      </c>
      <c r="H4222" s="140" t="s">
        <v>728</v>
      </c>
      <c r="I4222" s="140" t="s">
        <v>728</v>
      </c>
      <c r="J4222" s="140" t="s">
        <v>728</v>
      </c>
      <c r="K4222" s="140">
        <v>18062928437.364319</v>
      </c>
      <c r="L4222" s="140" t="s">
        <v>728</v>
      </c>
      <c r="M4222" s="140">
        <v>18026962345.013714</v>
      </c>
      <c r="N4222" s="140">
        <v>0</v>
      </c>
      <c r="O4222" s="140">
        <v>35966092.350605682</v>
      </c>
      <c r="P4222" s="140">
        <v>0</v>
      </c>
      <c r="Q4222" s="140">
        <v>0</v>
      </c>
      <c r="R4222" s="140">
        <v>0</v>
      </c>
      <c r="S4222" s="140">
        <v>0</v>
      </c>
      <c r="T4222" s="140">
        <v>0</v>
      </c>
      <c r="U4222" s="140">
        <v>0</v>
      </c>
      <c r="V4222" s="140" t="s">
        <v>728</v>
      </c>
      <c r="W4222" s="140" t="s">
        <v>728</v>
      </c>
      <c r="X4222" s="140" t="s">
        <v>728</v>
      </c>
      <c r="Y4222" s="140">
        <v>0</v>
      </c>
      <c r="Z4222" s="140" t="s">
        <v>728</v>
      </c>
      <c r="AA4222" s="140" t="s">
        <v>728</v>
      </c>
      <c r="AB4222" s="140" t="s">
        <v>728</v>
      </c>
      <c r="AC4222" s="140" t="s">
        <v>728</v>
      </c>
      <c r="AD4222" s="140" t="s">
        <v>728</v>
      </c>
      <c r="AE4222" s="140" t="s">
        <v>728</v>
      </c>
      <c r="AF4222" s="140" t="s">
        <v>728</v>
      </c>
      <c r="AG4222" s="140" t="s">
        <v>728</v>
      </c>
      <c r="AH4222" s="140">
        <v>13423576</v>
      </c>
      <c r="AI4222" s="44"/>
      <c r="AK4222" s="44"/>
      <c r="AL4222" s="4"/>
    </row>
    <row r="4223" spans="1:38" x14ac:dyDescent="0.35">
      <c r="A4223" s="140" t="s">
        <v>4613</v>
      </c>
      <c r="B4223" s="140" t="s">
        <v>4614</v>
      </c>
      <c r="C4223" s="140" t="s">
        <v>2</v>
      </c>
      <c r="D4223" s="140" t="s">
        <v>10</v>
      </c>
      <c r="E4223" s="140" t="s">
        <v>535</v>
      </c>
      <c r="F4223" s="140">
        <v>2015</v>
      </c>
      <c r="G4223" s="140" t="s">
        <v>5938</v>
      </c>
      <c r="H4223" s="140" t="s">
        <v>728</v>
      </c>
      <c r="I4223" s="140" t="s">
        <v>728</v>
      </c>
      <c r="J4223" s="140" t="s">
        <v>728</v>
      </c>
      <c r="K4223" s="140">
        <v>17965038394.105255</v>
      </c>
      <c r="L4223" s="140" t="s">
        <v>728</v>
      </c>
      <c r="M4223" s="140">
        <v>17906546590.003265</v>
      </c>
      <c r="N4223" s="140">
        <v>0</v>
      </c>
      <c r="O4223" s="140">
        <v>58491804.10198845</v>
      </c>
      <c r="P4223" s="140">
        <v>0</v>
      </c>
      <c r="Q4223" s="140">
        <v>0</v>
      </c>
      <c r="R4223" s="140">
        <v>0</v>
      </c>
      <c r="S4223" s="140">
        <v>0</v>
      </c>
      <c r="T4223" s="140">
        <v>0</v>
      </c>
      <c r="U4223" s="140">
        <v>0</v>
      </c>
      <c r="V4223" s="140" t="s">
        <v>728</v>
      </c>
      <c r="W4223" s="140" t="s">
        <v>728</v>
      </c>
      <c r="X4223" s="140" t="s">
        <v>728</v>
      </c>
      <c r="Y4223" s="140">
        <v>0</v>
      </c>
      <c r="Z4223" s="140" t="s">
        <v>728</v>
      </c>
      <c r="AA4223" s="140" t="s">
        <v>728</v>
      </c>
      <c r="AB4223" s="140" t="s">
        <v>728</v>
      </c>
      <c r="AC4223" s="140" t="s">
        <v>728</v>
      </c>
      <c r="AD4223" s="140" t="s">
        <v>728</v>
      </c>
      <c r="AE4223" s="140" t="s">
        <v>728</v>
      </c>
      <c r="AF4223" s="140" t="s">
        <v>728</v>
      </c>
      <c r="AG4223" s="140" t="s">
        <v>728</v>
      </c>
      <c r="AH4223" s="140">
        <v>13797201</v>
      </c>
      <c r="AI4223" s="44"/>
      <c r="AK4223" s="44"/>
      <c r="AL4223" s="4"/>
    </row>
    <row r="4224" spans="1:38" x14ac:dyDescent="0.35">
      <c r="A4224" s="140" t="s">
        <v>4613</v>
      </c>
      <c r="B4224" s="140" t="s">
        <v>4614</v>
      </c>
      <c r="C4224" s="140" t="s">
        <v>2</v>
      </c>
      <c r="D4224" s="140" t="s">
        <v>10</v>
      </c>
      <c r="E4224" s="140" t="s">
        <v>535</v>
      </c>
      <c r="F4224" s="140">
        <v>2016</v>
      </c>
      <c r="G4224" s="140" t="s">
        <v>5939</v>
      </c>
      <c r="H4224" s="140" t="s">
        <v>728</v>
      </c>
      <c r="I4224" s="140" t="s">
        <v>728</v>
      </c>
      <c r="J4224" s="140" t="s">
        <v>728</v>
      </c>
      <c r="K4224" s="140">
        <v>18002361979.747734</v>
      </c>
      <c r="L4224" s="140" t="s">
        <v>728</v>
      </c>
      <c r="M4224" s="140">
        <v>17941891265.899487</v>
      </c>
      <c r="N4224" s="140">
        <v>0</v>
      </c>
      <c r="O4224" s="140">
        <v>60470713.848248094</v>
      </c>
      <c r="P4224" s="140">
        <v>0</v>
      </c>
      <c r="Q4224" s="140">
        <v>0</v>
      </c>
      <c r="R4224" s="140">
        <v>0</v>
      </c>
      <c r="S4224" s="140">
        <v>0</v>
      </c>
      <c r="T4224" s="140">
        <v>0</v>
      </c>
      <c r="U4224" s="140">
        <v>0</v>
      </c>
      <c r="V4224" s="140" t="s">
        <v>728</v>
      </c>
      <c r="W4224" s="140" t="s">
        <v>728</v>
      </c>
      <c r="X4224" s="140" t="s">
        <v>728</v>
      </c>
      <c r="Y4224" s="140">
        <v>0</v>
      </c>
      <c r="Z4224" s="140" t="s">
        <v>728</v>
      </c>
      <c r="AA4224" s="140" t="s">
        <v>728</v>
      </c>
      <c r="AB4224" s="140" t="s">
        <v>728</v>
      </c>
      <c r="AC4224" s="140" t="s">
        <v>728</v>
      </c>
      <c r="AD4224" s="140" t="s">
        <v>728</v>
      </c>
      <c r="AE4224" s="140" t="s">
        <v>728</v>
      </c>
      <c r="AF4224" s="140" t="s">
        <v>728</v>
      </c>
      <c r="AG4224" s="140" t="s">
        <v>728</v>
      </c>
      <c r="AH4224" s="140">
        <v>14185613</v>
      </c>
      <c r="AI4224" s="44"/>
      <c r="AK4224" s="44"/>
      <c r="AL4224" s="4"/>
    </row>
    <row r="4225" spans="1:38" x14ac:dyDescent="0.35">
      <c r="A4225" s="140" t="s">
        <v>4613</v>
      </c>
      <c r="B4225" s="140" t="s">
        <v>4614</v>
      </c>
      <c r="C4225" s="140" t="s">
        <v>2</v>
      </c>
      <c r="D4225" s="140" t="s">
        <v>10</v>
      </c>
      <c r="E4225" s="140" t="s">
        <v>535</v>
      </c>
      <c r="F4225" s="140">
        <v>2017</v>
      </c>
      <c r="G4225" s="140" t="s">
        <v>5940</v>
      </c>
      <c r="H4225" s="140" t="s">
        <v>728</v>
      </c>
      <c r="I4225" s="140" t="s">
        <v>728</v>
      </c>
      <c r="J4225" s="140" t="s">
        <v>728</v>
      </c>
      <c r="K4225" s="140">
        <v>17873085788.359768</v>
      </c>
      <c r="L4225" s="140" t="s">
        <v>728</v>
      </c>
      <c r="M4225" s="140">
        <v>17812615074.51152</v>
      </c>
      <c r="N4225" s="140">
        <v>0</v>
      </c>
      <c r="O4225" s="140">
        <v>60470713.848248094</v>
      </c>
      <c r="P4225" s="140">
        <v>0</v>
      </c>
      <c r="Q4225" s="140">
        <v>0</v>
      </c>
      <c r="R4225" s="140">
        <v>0</v>
      </c>
      <c r="S4225" s="140">
        <v>0</v>
      </c>
      <c r="T4225" s="140">
        <v>0</v>
      </c>
      <c r="U4225" s="140">
        <v>0</v>
      </c>
      <c r="V4225" s="140" t="s">
        <v>728</v>
      </c>
      <c r="W4225" s="140" t="s">
        <v>728</v>
      </c>
      <c r="X4225" s="140" t="s">
        <v>728</v>
      </c>
      <c r="Y4225" s="140">
        <v>0</v>
      </c>
      <c r="Z4225" s="140" t="s">
        <v>728</v>
      </c>
      <c r="AA4225" s="140" t="s">
        <v>728</v>
      </c>
      <c r="AB4225" s="140" t="s">
        <v>728</v>
      </c>
      <c r="AC4225" s="140" t="s">
        <v>728</v>
      </c>
      <c r="AD4225" s="140" t="s">
        <v>728</v>
      </c>
      <c r="AE4225" s="140" t="s">
        <v>728</v>
      </c>
      <c r="AF4225" s="140" t="s">
        <v>728</v>
      </c>
      <c r="AG4225" s="140" t="s">
        <v>728</v>
      </c>
      <c r="AH4225" s="140">
        <v>14589119</v>
      </c>
      <c r="AI4225" s="44"/>
      <c r="AK4225" s="44"/>
      <c r="AL4225" s="4"/>
    </row>
    <row r="4226" spans="1:38" x14ac:dyDescent="0.35">
      <c r="A4226" s="140" t="s">
        <v>4613</v>
      </c>
      <c r="B4226" s="140" t="s">
        <v>4614</v>
      </c>
      <c r="C4226" s="140" t="s">
        <v>2</v>
      </c>
      <c r="D4226" s="140" t="s">
        <v>10</v>
      </c>
      <c r="E4226" s="140" t="s">
        <v>535</v>
      </c>
      <c r="F4226" s="140">
        <v>2018</v>
      </c>
      <c r="G4226" s="140" t="s">
        <v>5941</v>
      </c>
      <c r="H4226" s="140" t="s">
        <v>728</v>
      </c>
      <c r="I4226" s="140" t="s">
        <v>728</v>
      </c>
      <c r="J4226" s="140" t="s">
        <v>728</v>
      </c>
      <c r="K4226" s="140">
        <v>17791810174.555496</v>
      </c>
      <c r="L4226" s="140" t="s">
        <v>728</v>
      </c>
      <c r="M4226" s="140">
        <v>17731339460.707249</v>
      </c>
      <c r="N4226" s="140">
        <v>0</v>
      </c>
      <c r="O4226" s="140">
        <v>60470713.848248094</v>
      </c>
      <c r="P4226" s="140">
        <v>0</v>
      </c>
      <c r="Q4226" s="140">
        <v>0</v>
      </c>
      <c r="R4226" s="140">
        <v>0</v>
      </c>
      <c r="S4226" s="140">
        <v>0</v>
      </c>
      <c r="T4226" s="140">
        <v>0</v>
      </c>
      <c r="U4226" s="140">
        <v>0</v>
      </c>
      <c r="V4226" s="140" t="s">
        <v>728</v>
      </c>
      <c r="W4226" s="140" t="s">
        <v>728</v>
      </c>
      <c r="X4226" s="140" t="s">
        <v>728</v>
      </c>
      <c r="Y4226" s="140">
        <v>0</v>
      </c>
      <c r="Z4226" s="140" t="s">
        <v>728</v>
      </c>
      <c r="AA4226" s="140" t="s">
        <v>728</v>
      </c>
      <c r="AB4226" s="140" t="s">
        <v>728</v>
      </c>
      <c r="AC4226" s="140" t="s">
        <v>728</v>
      </c>
      <c r="AD4226" s="140" t="s">
        <v>728</v>
      </c>
      <c r="AE4226" s="140" t="s">
        <v>728</v>
      </c>
      <c r="AF4226" s="140" t="s">
        <v>728</v>
      </c>
      <c r="AG4226" s="140" t="s">
        <v>728</v>
      </c>
      <c r="AH4226" s="140">
        <v>15008154</v>
      </c>
      <c r="AI4226" s="44"/>
      <c r="AK4226" s="44"/>
      <c r="AL4226" s="4"/>
    </row>
    <row r="4227" spans="1:38" x14ac:dyDescent="0.35">
      <c r="A4227" s="140" t="s">
        <v>4607</v>
      </c>
      <c r="B4227" s="140" t="s">
        <v>4608</v>
      </c>
      <c r="C4227" s="140" t="s">
        <v>6</v>
      </c>
      <c r="D4227" s="140" t="s">
        <v>7</v>
      </c>
      <c r="E4227" s="140" t="s">
        <v>535</v>
      </c>
      <c r="F4227" s="140">
        <v>1995</v>
      </c>
      <c r="G4227" s="140" t="s">
        <v>5942</v>
      </c>
      <c r="H4227" s="140" t="s">
        <v>728</v>
      </c>
      <c r="I4227" s="140">
        <v>183288001750.7226</v>
      </c>
      <c r="J4227" s="140" t="s">
        <v>728</v>
      </c>
      <c r="K4227" s="140">
        <v>6288696449.8307123</v>
      </c>
      <c r="L4227" s="140" t="s">
        <v>728</v>
      </c>
      <c r="M4227" s="140">
        <v>5272912726.9685822</v>
      </c>
      <c r="N4227" s="140">
        <v>0</v>
      </c>
      <c r="O4227" s="140">
        <v>0</v>
      </c>
      <c r="P4227" s="140">
        <v>1015783722.8621302</v>
      </c>
      <c r="Q4227" s="140" t="s">
        <v>728</v>
      </c>
      <c r="R4227" s="140" t="s">
        <v>728</v>
      </c>
      <c r="S4227" s="140" t="s">
        <v>728</v>
      </c>
      <c r="T4227" s="140">
        <v>2276387601.681097</v>
      </c>
      <c r="U4227" s="140">
        <v>2276387601.681097</v>
      </c>
      <c r="V4227" s="140">
        <v>692666602.59970725</v>
      </c>
      <c r="W4227" s="140">
        <v>329099601.11813849</v>
      </c>
      <c r="X4227" s="140">
        <v>1254621397.9632516</v>
      </c>
      <c r="Y4227" s="140">
        <v>0</v>
      </c>
      <c r="Z4227" s="140">
        <v>232643673343.66425</v>
      </c>
      <c r="AA4227" s="140">
        <v>126394140034.81616</v>
      </c>
      <c r="AB4227" s="140">
        <v>97386496110.952911</v>
      </c>
      <c r="AC4227" s="140">
        <v>29007643923.863503</v>
      </c>
      <c r="AD4227" s="140">
        <v>106249533308.84785</v>
      </c>
      <c r="AE4227" s="140">
        <v>81865106717.150299</v>
      </c>
      <c r="AF4227" s="140">
        <v>24384426591.697605</v>
      </c>
      <c r="AG4227" s="140" t="s">
        <v>728</v>
      </c>
      <c r="AH4227" s="140">
        <v>7625357</v>
      </c>
      <c r="AI4227" s="44"/>
      <c r="AK4227" s="44"/>
      <c r="AL4227" s="4"/>
    </row>
    <row r="4228" spans="1:38" x14ac:dyDescent="0.35">
      <c r="A4228" s="140" t="s">
        <v>4607</v>
      </c>
      <c r="B4228" s="140" t="s">
        <v>4608</v>
      </c>
      <c r="C4228" s="140" t="s">
        <v>6</v>
      </c>
      <c r="D4228" s="140" t="s">
        <v>7</v>
      </c>
      <c r="E4228" s="140" t="s">
        <v>535</v>
      </c>
      <c r="F4228" s="140">
        <v>1996</v>
      </c>
      <c r="G4228" s="140" t="s">
        <v>5943</v>
      </c>
      <c r="H4228" s="140" t="s">
        <v>728</v>
      </c>
      <c r="I4228" s="140">
        <v>181188627935.8577</v>
      </c>
      <c r="J4228" s="140" t="s">
        <v>728</v>
      </c>
      <c r="K4228" s="140">
        <v>5266543583.4790306</v>
      </c>
      <c r="L4228" s="140" t="s">
        <v>728</v>
      </c>
      <c r="M4228" s="140">
        <v>4160539410.1608586</v>
      </c>
      <c r="N4228" s="140">
        <v>0</v>
      </c>
      <c r="O4228" s="140">
        <v>0</v>
      </c>
      <c r="P4228" s="140">
        <v>1106004173.3181725</v>
      </c>
      <c r="Q4228" s="140" t="s">
        <v>728</v>
      </c>
      <c r="R4228" s="140" t="s">
        <v>728</v>
      </c>
      <c r="S4228" s="140" t="s">
        <v>728</v>
      </c>
      <c r="T4228" s="140">
        <v>1846929923.4394114</v>
      </c>
      <c r="U4228" s="140">
        <v>1846929923.4394114</v>
      </c>
      <c r="V4228" s="140">
        <v>700729154.75961339</v>
      </c>
      <c r="W4228" s="140">
        <v>402856318.51295942</v>
      </c>
      <c r="X4228" s="140">
        <v>743344450.16683865</v>
      </c>
      <c r="Y4228" s="140">
        <v>0</v>
      </c>
      <c r="Z4228" s="140">
        <v>243399819829.93933</v>
      </c>
      <c r="AA4228" s="140">
        <v>132148222484.65157</v>
      </c>
      <c r="AB4228" s="140">
        <v>101820008044.09013</v>
      </c>
      <c r="AC4228" s="140">
        <v>30328214440.561432</v>
      </c>
      <c r="AD4228" s="140">
        <v>111251597345.28777</v>
      </c>
      <c r="AE4228" s="140">
        <v>85719189586.002563</v>
      </c>
      <c r="AF4228" s="140">
        <v>25532407759.285294</v>
      </c>
      <c r="AG4228" s="140" t="s">
        <v>728</v>
      </c>
      <c r="AH4228" s="140">
        <v>7617794</v>
      </c>
      <c r="AI4228" s="44"/>
      <c r="AK4228" s="44"/>
      <c r="AL4228" s="4"/>
    </row>
    <row r="4229" spans="1:38" x14ac:dyDescent="0.35">
      <c r="A4229" s="140" t="s">
        <v>4607</v>
      </c>
      <c r="B4229" s="140" t="s">
        <v>4608</v>
      </c>
      <c r="C4229" s="140" t="s">
        <v>6</v>
      </c>
      <c r="D4229" s="140" t="s">
        <v>7</v>
      </c>
      <c r="E4229" s="140" t="s">
        <v>535</v>
      </c>
      <c r="F4229" s="140">
        <v>1997</v>
      </c>
      <c r="G4229" s="140" t="s">
        <v>5944</v>
      </c>
      <c r="H4229" s="140" t="s">
        <v>728</v>
      </c>
      <c r="I4229" s="140">
        <v>180491940228.95807</v>
      </c>
      <c r="J4229" s="140" t="s">
        <v>728</v>
      </c>
      <c r="K4229" s="140">
        <v>5299415382.792017</v>
      </c>
      <c r="L4229" s="140" t="s">
        <v>728</v>
      </c>
      <c r="M4229" s="140">
        <v>4035715634.9649353</v>
      </c>
      <c r="N4229" s="140">
        <v>0</v>
      </c>
      <c r="O4229" s="140">
        <v>0</v>
      </c>
      <c r="P4229" s="140">
        <v>1263699747.8270814</v>
      </c>
      <c r="Q4229" s="140" t="s">
        <v>728</v>
      </c>
      <c r="R4229" s="140" t="s">
        <v>728</v>
      </c>
      <c r="S4229" s="140" t="s">
        <v>728</v>
      </c>
      <c r="T4229" s="140">
        <v>1507771032.3460517</v>
      </c>
      <c r="U4229" s="140">
        <v>1507771032.3460517</v>
      </c>
      <c r="V4229" s="140">
        <v>705133259.18566811</v>
      </c>
      <c r="W4229" s="140">
        <v>372310218.52196348</v>
      </c>
      <c r="X4229" s="140">
        <v>430327554.63842016</v>
      </c>
      <c r="Y4229" s="140">
        <v>0</v>
      </c>
      <c r="Z4229" s="140">
        <v>259399484067.21414</v>
      </c>
      <c r="AA4229" s="140">
        <v>140669073443.78674</v>
      </c>
      <c r="AB4229" s="140">
        <v>108385310981.1192</v>
      </c>
      <c r="AC4229" s="140">
        <v>32283762462.667553</v>
      </c>
      <c r="AD4229" s="140">
        <v>118730410623.42738</v>
      </c>
      <c r="AE4229" s="140">
        <v>91481604046.241547</v>
      </c>
      <c r="AF4229" s="140">
        <v>27248806577.186012</v>
      </c>
      <c r="AG4229" s="140" t="s">
        <v>728</v>
      </c>
      <c r="AH4229" s="140">
        <v>7596501</v>
      </c>
      <c r="AI4229" s="44"/>
      <c r="AK4229" s="44"/>
      <c r="AL4229" s="4"/>
    </row>
    <row r="4230" spans="1:38" x14ac:dyDescent="0.35">
      <c r="A4230" s="140" t="s">
        <v>4607</v>
      </c>
      <c r="B4230" s="140" t="s">
        <v>4608</v>
      </c>
      <c r="C4230" s="140" t="s">
        <v>6</v>
      </c>
      <c r="D4230" s="140" t="s">
        <v>7</v>
      </c>
      <c r="E4230" s="140" t="s">
        <v>535</v>
      </c>
      <c r="F4230" s="140">
        <v>1998</v>
      </c>
      <c r="G4230" s="140" t="s">
        <v>5945</v>
      </c>
      <c r="H4230" s="140" t="s">
        <v>728</v>
      </c>
      <c r="I4230" s="140">
        <v>179946706879.22357</v>
      </c>
      <c r="J4230" s="140" t="s">
        <v>728</v>
      </c>
      <c r="K4230" s="140">
        <v>5195487692.4073868</v>
      </c>
      <c r="L4230" s="140" t="s">
        <v>728</v>
      </c>
      <c r="M4230" s="140">
        <v>3963804201.645545</v>
      </c>
      <c r="N4230" s="140">
        <v>0</v>
      </c>
      <c r="O4230" s="140">
        <v>0</v>
      </c>
      <c r="P4230" s="140">
        <v>1231683490.7618418</v>
      </c>
      <c r="Q4230" s="140" t="s">
        <v>728</v>
      </c>
      <c r="R4230" s="140" t="s">
        <v>728</v>
      </c>
      <c r="S4230" s="140" t="s">
        <v>728</v>
      </c>
      <c r="T4230" s="140">
        <v>1420217401.8744121</v>
      </c>
      <c r="U4230" s="140">
        <v>1420217401.8744121</v>
      </c>
      <c r="V4230" s="140">
        <v>623672155.74791753</v>
      </c>
      <c r="W4230" s="140">
        <v>289756074.27904445</v>
      </c>
      <c r="X4230" s="140">
        <v>506789171.84745014</v>
      </c>
      <c r="Y4230" s="140">
        <v>0</v>
      </c>
      <c r="Z4230" s="140">
        <v>224673003754.48279</v>
      </c>
      <c r="AA4230" s="140">
        <v>121636358597.54727</v>
      </c>
      <c r="AB4230" s="140">
        <v>95153001828.506042</v>
      </c>
      <c r="AC4230" s="140">
        <v>26483356769.041077</v>
      </c>
      <c r="AD4230" s="140">
        <v>103036645156.93552</v>
      </c>
      <c r="AE4230" s="140">
        <v>80602923320.484222</v>
      </c>
      <c r="AF4230" s="140">
        <v>22433721836.451313</v>
      </c>
      <c r="AG4230" s="140" t="s">
        <v>728</v>
      </c>
      <c r="AH4230" s="140">
        <v>7567745</v>
      </c>
      <c r="AI4230" s="44"/>
      <c r="AK4230" s="44"/>
      <c r="AL4230" s="4"/>
    </row>
    <row r="4231" spans="1:38" x14ac:dyDescent="0.35">
      <c r="A4231" s="140" t="s">
        <v>4607</v>
      </c>
      <c r="B4231" s="140" t="s">
        <v>4608</v>
      </c>
      <c r="C4231" s="140" t="s">
        <v>6</v>
      </c>
      <c r="D4231" s="140" t="s">
        <v>7</v>
      </c>
      <c r="E4231" s="140" t="s">
        <v>535</v>
      </c>
      <c r="F4231" s="140">
        <v>1999</v>
      </c>
      <c r="G4231" s="140" t="s">
        <v>5946</v>
      </c>
      <c r="H4231" s="140" t="s">
        <v>728</v>
      </c>
      <c r="I4231" s="140">
        <v>178666401805.88293</v>
      </c>
      <c r="J4231" s="140" t="s">
        <v>728</v>
      </c>
      <c r="K4231" s="140">
        <v>6849748813.0267096</v>
      </c>
      <c r="L4231" s="140" t="s">
        <v>728</v>
      </c>
      <c r="M4231" s="140">
        <v>5528601151.4384298</v>
      </c>
      <c r="N4231" s="140">
        <v>0</v>
      </c>
      <c r="O4231" s="140">
        <v>0</v>
      </c>
      <c r="P4231" s="140">
        <v>1321147661.58828</v>
      </c>
      <c r="Q4231" s="140" t="s">
        <v>728</v>
      </c>
      <c r="R4231" s="140" t="s">
        <v>728</v>
      </c>
      <c r="S4231" s="140" t="s">
        <v>728</v>
      </c>
      <c r="T4231" s="140">
        <v>1328349557.6259439</v>
      </c>
      <c r="U4231" s="140">
        <v>1328349557.6259439</v>
      </c>
      <c r="V4231" s="140">
        <v>585223084.16178179</v>
      </c>
      <c r="W4231" s="140">
        <v>260322632.70508114</v>
      </c>
      <c r="X4231" s="140">
        <v>482803840.75908095</v>
      </c>
      <c r="Y4231" s="140">
        <v>0</v>
      </c>
      <c r="Z4231" s="140">
        <v>185688563195.61295</v>
      </c>
      <c r="AA4231" s="140">
        <v>99980638311.264877</v>
      </c>
      <c r="AB4231" s="140">
        <v>74728971627.652328</v>
      </c>
      <c r="AC4231" s="140">
        <v>25251666683.612701</v>
      </c>
      <c r="AD4231" s="140">
        <v>85707924884.348099</v>
      </c>
      <c r="AE4231" s="140">
        <v>64061054171.383102</v>
      </c>
      <c r="AF4231" s="140">
        <v>21646870712.965065</v>
      </c>
      <c r="AG4231" s="140">
        <v>-12609164017.764126</v>
      </c>
      <c r="AH4231" s="140">
        <v>7540401</v>
      </c>
      <c r="AI4231" s="44"/>
      <c r="AK4231" s="44"/>
      <c r="AL4231" s="4"/>
    </row>
    <row r="4232" spans="1:38" x14ac:dyDescent="0.35">
      <c r="A4232" s="140" t="s">
        <v>4607</v>
      </c>
      <c r="B4232" s="140" t="s">
        <v>4608</v>
      </c>
      <c r="C4232" s="140" t="s">
        <v>6</v>
      </c>
      <c r="D4232" s="140" t="s">
        <v>7</v>
      </c>
      <c r="E4232" s="140" t="s">
        <v>535</v>
      </c>
      <c r="F4232" s="140">
        <v>2000</v>
      </c>
      <c r="G4232" s="140" t="s">
        <v>5947</v>
      </c>
      <c r="H4232" s="140" t="s">
        <v>728</v>
      </c>
      <c r="I4232" s="140">
        <v>177413691755.46997</v>
      </c>
      <c r="J4232" s="140" t="s">
        <v>728</v>
      </c>
      <c r="K4232" s="140">
        <v>5434393288.7044067</v>
      </c>
      <c r="L4232" s="140" t="s">
        <v>728</v>
      </c>
      <c r="M4232" s="140">
        <v>4104122110.2479777</v>
      </c>
      <c r="N4232" s="140">
        <v>0</v>
      </c>
      <c r="O4232" s="140">
        <v>0</v>
      </c>
      <c r="P4232" s="140">
        <v>1330271178.456429</v>
      </c>
      <c r="Q4232" s="140" t="s">
        <v>728</v>
      </c>
      <c r="R4232" s="140" t="s">
        <v>728</v>
      </c>
      <c r="S4232" s="140" t="s">
        <v>728</v>
      </c>
      <c r="T4232" s="140">
        <v>2485735866.3050952</v>
      </c>
      <c r="U4232" s="140">
        <v>2485735866.3050952</v>
      </c>
      <c r="V4232" s="140">
        <v>1238226887.8951662</v>
      </c>
      <c r="W4232" s="140">
        <v>470979154.07794005</v>
      </c>
      <c r="X4232" s="140">
        <v>776529824.33198905</v>
      </c>
      <c r="Y4232" s="140">
        <v>0</v>
      </c>
      <c r="Z4232" s="140">
        <v>191559778629.65317</v>
      </c>
      <c r="AA4232" s="140">
        <v>103579147316.93848</v>
      </c>
      <c r="AB4232" s="140">
        <v>75290388008.754257</v>
      </c>
      <c r="AC4232" s="140">
        <v>28288759308.184216</v>
      </c>
      <c r="AD4232" s="140">
        <v>87980631312.714676</v>
      </c>
      <c r="AE4232" s="140">
        <v>63952021621.886795</v>
      </c>
      <c r="AF4232" s="140">
        <v>24028609690.827847</v>
      </c>
      <c r="AG4232" s="140">
        <v>-30172104299.138973</v>
      </c>
      <c r="AH4232" s="140">
        <v>7516346</v>
      </c>
      <c r="AI4232" s="44"/>
      <c r="AK4232" s="44"/>
      <c r="AL4232" s="4"/>
    </row>
    <row r="4233" spans="1:38" x14ac:dyDescent="0.35">
      <c r="A4233" s="140" t="s">
        <v>4607</v>
      </c>
      <c r="B4233" s="140" t="s">
        <v>4608</v>
      </c>
      <c r="C4233" s="140" t="s">
        <v>6</v>
      </c>
      <c r="D4233" s="140" t="s">
        <v>7</v>
      </c>
      <c r="E4233" s="140" t="s">
        <v>535</v>
      </c>
      <c r="F4233" s="140">
        <v>2001</v>
      </c>
      <c r="G4233" s="140" t="s">
        <v>5948</v>
      </c>
      <c r="H4233" s="140" t="s">
        <v>728</v>
      </c>
      <c r="I4233" s="140">
        <v>175938492895.14383</v>
      </c>
      <c r="J4233" s="140" t="s">
        <v>728</v>
      </c>
      <c r="K4233" s="140">
        <v>5348069424.3525505</v>
      </c>
      <c r="L4233" s="140" t="s">
        <v>728</v>
      </c>
      <c r="M4233" s="140">
        <v>3998891885.6239738</v>
      </c>
      <c r="N4233" s="140">
        <v>0</v>
      </c>
      <c r="O4233" s="140">
        <v>0</v>
      </c>
      <c r="P4233" s="140">
        <v>1349177538.7285771</v>
      </c>
      <c r="Q4233" s="140" t="s">
        <v>728</v>
      </c>
      <c r="R4233" s="140" t="s">
        <v>728</v>
      </c>
      <c r="S4233" s="140" t="s">
        <v>728</v>
      </c>
      <c r="T4233" s="140">
        <v>3942661452.1697631</v>
      </c>
      <c r="U4233" s="140">
        <v>3942661452.1697631</v>
      </c>
      <c r="V4233" s="140">
        <v>1416969803.2892215</v>
      </c>
      <c r="W4233" s="140">
        <v>734442826.73035467</v>
      </c>
      <c r="X4233" s="140">
        <v>1791248822.150187</v>
      </c>
      <c r="Y4233" s="140">
        <v>0</v>
      </c>
      <c r="Z4233" s="140">
        <v>210493833132.33163</v>
      </c>
      <c r="AA4233" s="140">
        <v>113891335571.16212</v>
      </c>
      <c r="AB4233" s="140">
        <v>83295432353.96196</v>
      </c>
      <c r="AC4233" s="140">
        <v>30595903217.199879</v>
      </c>
      <c r="AD4233" s="140">
        <v>96602497561.169815</v>
      </c>
      <c r="AE4233" s="140">
        <v>70651088254.229126</v>
      </c>
      <c r="AF4233" s="140">
        <v>25951409306.94051</v>
      </c>
      <c r="AG4233" s="140">
        <v>-15567093455.913921</v>
      </c>
      <c r="AH4233" s="140">
        <v>7503433</v>
      </c>
      <c r="AI4233" s="44"/>
      <c r="AK4233" s="44"/>
      <c r="AL4233" s="4"/>
    </row>
    <row r="4234" spans="1:38" x14ac:dyDescent="0.35">
      <c r="A4234" s="140" t="s">
        <v>4607</v>
      </c>
      <c r="B4234" s="140" t="s">
        <v>4608</v>
      </c>
      <c r="C4234" s="140" t="s">
        <v>6</v>
      </c>
      <c r="D4234" s="140" t="s">
        <v>7</v>
      </c>
      <c r="E4234" s="140" t="s">
        <v>535</v>
      </c>
      <c r="F4234" s="140">
        <v>2002</v>
      </c>
      <c r="G4234" s="140" t="s">
        <v>5949</v>
      </c>
      <c r="H4234" s="140" t="s">
        <v>728</v>
      </c>
      <c r="I4234" s="140">
        <v>176043574472.37421</v>
      </c>
      <c r="J4234" s="140" t="s">
        <v>728</v>
      </c>
      <c r="K4234" s="140">
        <v>5387424414.6092358</v>
      </c>
      <c r="L4234" s="140" t="s">
        <v>728</v>
      </c>
      <c r="M4234" s="140">
        <v>4030885880.9915886</v>
      </c>
      <c r="N4234" s="140">
        <v>0</v>
      </c>
      <c r="O4234" s="140">
        <v>0</v>
      </c>
      <c r="P4234" s="140">
        <v>1356538533.6176467</v>
      </c>
      <c r="Q4234" s="140" t="s">
        <v>728</v>
      </c>
      <c r="R4234" s="140" t="s">
        <v>728</v>
      </c>
      <c r="S4234" s="140" t="s">
        <v>728</v>
      </c>
      <c r="T4234" s="140">
        <v>4550833621.2516289</v>
      </c>
      <c r="U4234" s="140">
        <v>4550833621.2516289</v>
      </c>
      <c r="V4234" s="140">
        <v>1619583585.9379089</v>
      </c>
      <c r="W4234" s="140">
        <v>882815713.25548685</v>
      </c>
      <c r="X4234" s="140">
        <v>2048434322.0582335</v>
      </c>
      <c r="Y4234" s="140">
        <v>0</v>
      </c>
      <c r="Z4234" s="140">
        <v>223740457222.18503</v>
      </c>
      <c r="AA4234" s="140">
        <v>120934469131.70447</v>
      </c>
      <c r="AB4234" s="140">
        <v>94283536370.415939</v>
      </c>
      <c r="AC4234" s="140">
        <v>26650932761.288342</v>
      </c>
      <c r="AD4234" s="140">
        <v>102805988090.48085</v>
      </c>
      <c r="AE4234" s="140">
        <v>80150119207.694824</v>
      </c>
      <c r="AF4234" s="140">
        <v>22655868882.785908</v>
      </c>
      <c r="AG4234" s="140">
        <v>-16779903994.50547</v>
      </c>
      <c r="AH4234" s="140">
        <v>7496522</v>
      </c>
      <c r="AI4234" s="44"/>
      <c r="AK4234" s="44"/>
      <c r="AL4234" s="4"/>
    </row>
    <row r="4235" spans="1:38" x14ac:dyDescent="0.35">
      <c r="A4235" s="140" t="s">
        <v>4607</v>
      </c>
      <c r="B4235" s="140" t="s">
        <v>4608</v>
      </c>
      <c r="C4235" s="140" t="s">
        <v>6</v>
      </c>
      <c r="D4235" s="140" t="s">
        <v>7</v>
      </c>
      <c r="E4235" s="140" t="s">
        <v>535</v>
      </c>
      <c r="F4235" s="140">
        <v>2003</v>
      </c>
      <c r="G4235" s="140" t="s">
        <v>5950</v>
      </c>
      <c r="H4235" s="140" t="s">
        <v>728</v>
      </c>
      <c r="I4235" s="140">
        <v>177290686108.40198</v>
      </c>
      <c r="J4235" s="140" t="s">
        <v>728</v>
      </c>
      <c r="K4235" s="140">
        <v>5442392885.4535198</v>
      </c>
      <c r="L4235" s="140" t="s">
        <v>728</v>
      </c>
      <c r="M4235" s="140">
        <v>4087851509.5626297</v>
      </c>
      <c r="N4235" s="140">
        <v>0</v>
      </c>
      <c r="O4235" s="140">
        <v>0</v>
      </c>
      <c r="P4235" s="140">
        <v>1354541375.8908906</v>
      </c>
      <c r="Q4235" s="140" t="s">
        <v>728</v>
      </c>
      <c r="R4235" s="140" t="s">
        <v>728</v>
      </c>
      <c r="S4235" s="140" t="s">
        <v>728</v>
      </c>
      <c r="T4235" s="140">
        <v>5054959920.5372763</v>
      </c>
      <c r="U4235" s="140">
        <v>5046405572.9541101</v>
      </c>
      <c r="V4235" s="140">
        <v>1866854066.4502439</v>
      </c>
      <c r="W4235" s="140">
        <v>945908181.63333762</v>
      </c>
      <c r="X4235" s="140">
        <v>2233643324.8705287</v>
      </c>
      <c r="Y4235" s="140">
        <v>8554347.5831663162</v>
      </c>
      <c r="Z4235" s="140">
        <v>233305712699.09067</v>
      </c>
      <c r="AA4235" s="140">
        <v>126040324325.98409</v>
      </c>
      <c r="AB4235" s="140">
        <v>103651140518.67116</v>
      </c>
      <c r="AC4235" s="140">
        <v>22389183807.312862</v>
      </c>
      <c r="AD4235" s="140">
        <v>107265388373.1069</v>
      </c>
      <c r="AE4235" s="140">
        <v>88211291921.90303</v>
      </c>
      <c r="AF4235" s="140">
        <v>19054096451.203644</v>
      </c>
      <c r="AG4235" s="140">
        <v>-16590155311.809584</v>
      </c>
      <c r="AH4235" s="140">
        <v>7480591</v>
      </c>
      <c r="AI4235" s="44"/>
      <c r="AK4235" s="44"/>
      <c r="AL4235" s="4"/>
    </row>
    <row r="4236" spans="1:38" x14ac:dyDescent="0.35">
      <c r="A4236" s="140" t="s">
        <v>4607</v>
      </c>
      <c r="B4236" s="140" t="s">
        <v>4608</v>
      </c>
      <c r="C4236" s="140" t="s">
        <v>6</v>
      </c>
      <c r="D4236" s="140" t="s">
        <v>7</v>
      </c>
      <c r="E4236" s="140" t="s">
        <v>535</v>
      </c>
      <c r="F4236" s="140">
        <v>2004</v>
      </c>
      <c r="G4236" s="140" t="s">
        <v>5951</v>
      </c>
      <c r="H4236" s="140" t="s">
        <v>728</v>
      </c>
      <c r="I4236" s="140">
        <v>179442688370.23187</v>
      </c>
      <c r="J4236" s="140" t="s">
        <v>728</v>
      </c>
      <c r="K4236" s="140">
        <v>5465093117.9199381</v>
      </c>
      <c r="L4236" s="140" t="s">
        <v>728</v>
      </c>
      <c r="M4236" s="140">
        <v>4132330412.5920982</v>
      </c>
      <c r="N4236" s="140">
        <v>0</v>
      </c>
      <c r="O4236" s="140">
        <v>0</v>
      </c>
      <c r="P4236" s="140">
        <v>1332762705.3278399</v>
      </c>
      <c r="Q4236" s="140" t="s">
        <v>728</v>
      </c>
      <c r="R4236" s="140" t="s">
        <v>728</v>
      </c>
      <c r="S4236" s="140" t="s">
        <v>728</v>
      </c>
      <c r="T4236" s="140">
        <v>8088607134.1194592</v>
      </c>
      <c r="U4236" s="140">
        <v>7715669270.8301878</v>
      </c>
      <c r="V4236" s="140">
        <v>2078400753.6059315</v>
      </c>
      <c r="W4236" s="140">
        <v>983190983.35804546</v>
      </c>
      <c r="X4236" s="140">
        <v>4654077533.8662109</v>
      </c>
      <c r="Y4236" s="140">
        <v>372937863.28927106</v>
      </c>
      <c r="Z4236" s="140">
        <v>238205434957.03406</v>
      </c>
      <c r="AA4236" s="140">
        <v>128596426699.77716</v>
      </c>
      <c r="AB4236" s="140">
        <v>105498238853.52075</v>
      </c>
      <c r="AC4236" s="140">
        <v>23098187846.256481</v>
      </c>
      <c r="AD4236" s="140">
        <v>109609008257.2569</v>
      </c>
      <c r="AE4236" s="140">
        <v>89921295874.091797</v>
      </c>
      <c r="AF4236" s="140">
        <v>19687712383.165234</v>
      </c>
      <c r="AG4236" s="140">
        <v>-17187229351.502258</v>
      </c>
      <c r="AH4236" s="140">
        <v>7463157</v>
      </c>
      <c r="AI4236" s="44"/>
      <c r="AK4236" s="44"/>
      <c r="AL4236" s="4"/>
    </row>
    <row r="4237" spans="1:38" x14ac:dyDescent="0.35">
      <c r="A4237" s="140" t="s">
        <v>4607</v>
      </c>
      <c r="B4237" s="140" t="s">
        <v>4608</v>
      </c>
      <c r="C4237" s="140" t="s">
        <v>6</v>
      </c>
      <c r="D4237" s="140" t="s">
        <v>7</v>
      </c>
      <c r="E4237" s="140" t="s">
        <v>535</v>
      </c>
      <c r="F4237" s="140">
        <v>2005</v>
      </c>
      <c r="G4237" s="140" t="s">
        <v>5952</v>
      </c>
      <c r="H4237" s="140" t="s">
        <v>728</v>
      </c>
      <c r="I4237" s="140">
        <v>181447300896.89517</v>
      </c>
      <c r="J4237" s="140" t="s">
        <v>728</v>
      </c>
      <c r="K4237" s="140">
        <v>5604532321.6073704</v>
      </c>
      <c r="L4237" s="140" t="s">
        <v>728</v>
      </c>
      <c r="M4237" s="140">
        <v>4264452441.2683201</v>
      </c>
      <c r="N4237" s="140">
        <v>0</v>
      </c>
      <c r="O4237" s="140">
        <v>0</v>
      </c>
      <c r="P4237" s="140">
        <v>1340079880.3390498</v>
      </c>
      <c r="Q4237" s="140" t="s">
        <v>728</v>
      </c>
      <c r="R4237" s="140" t="s">
        <v>728</v>
      </c>
      <c r="S4237" s="140" t="s">
        <v>728</v>
      </c>
      <c r="T4237" s="140">
        <v>8234316211.8392143</v>
      </c>
      <c r="U4237" s="140">
        <v>7840689457.0874157</v>
      </c>
      <c r="V4237" s="140">
        <v>1685420253.5597007</v>
      </c>
      <c r="W4237" s="140">
        <v>762899535.8211087</v>
      </c>
      <c r="X4237" s="140">
        <v>5392369667.7066069</v>
      </c>
      <c r="Y4237" s="140">
        <v>393626754.75179893</v>
      </c>
      <c r="Z4237" s="140">
        <v>240510097720.7775</v>
      </c>
      <c r="AA4237" s="140">
        <v>129914237008.90915</v>
      </c>
      <c r="AB4237" s="140">
        <v>107073705847.01715</v>
      </c>
      <c r="AC4237" s="140">
        <v>22840531161.891766</v>
      </c>
      <c r="AD4237" s="140">
        <v>110595860711.86835</v>
      </c>
      <c r="AE4237" s="140">
        <v>91151739258.170868</v>
      </c>
      <c r="AF4237" s="140">
        <v>19444121453.697517</v>
      </c>
      <c r="AG4237" s="140">
        <v>-20405014095.488968</v>
      </c>
      <c r="AH4237" s="140">
        <v>7440769</v>
      </c>
      <c r="AI4237" s="44"/>
      <c r="AK4237" s="44"/>
      <c r="AL4237" s="4"/>
    </row>
    <row r="4238" spans="1:38" x14ac:dyDescent="0.35">
      <c r="A4238" s="140" t="s">
        <v>4607</v>
      </c>
      <c r="B4238" s="140" t="s">
        <v>4608</v>
      </c>
      <c r="C4238" s="140" t="s">
        <v>6</v>
      </c>
      <c r="D4238" s="140" t="s">
        <v>7</v>
      </c>
      <c r="E4238" s="140" t="s">
        <v>535</v>
      </c>
      <c r="F4238" s="140">
        <v>2006</v>
      </c>
      <c r="G4238" s="140" t="s">
        <v>5953</v>
      </c>
      <c r="H4238" s="140">
        <v>457276851146.1106</v>
      </c>
      <c r="I4238" s="140">
        <v>184366363737.81622</v>
      </c>
      <c r="J4238" s="140">
        <v>40191802451.007042</v>
      </c>
      <c r="K4238" s="140">
        <v>31702721189.54388</v>
      </c>
      <c r="L4238" s="140">
        <v>1637474321.936856</v>
      </c>
      <c r="M4238" s="140">
        <v>4391354588.6657467</v>
      </c>
      <c r="N4238" s="140">
        <v>0</v>
      </c>
      <c r="O4238" s="140">
        <v>0</v>
      </c>
      <c r="P4238" s="140">
        <v>2991115428.0770984</v>
      </c>
      <c r="Q4238" s="140">
        <v>22682776850.864178</v>
      </c>
      <c r="R4238" s="140">
        <v>16225198228.279924</v>
      </c>
      <c r="S4238" s="140">
        <v>6457578622.5842543</v>
      </c>
      <c r="T4238" s="140">
        <v>8489081261.4631691</v>
      </c>
      <c r="U4238" s="140">
        <v>7840450212.7381039</v>
      </c>
      <c r="V4238" s="140">
        <v>1874896511.7010896</v>
      </c>
      <c r="W4238" s="140">
        <v>518866671.81660408</v>
      </c>
      <c r="X4238" s="140">
        <v>5446687029.2204103</v>
      </c>
      <c r="Y4238" s="140">
        <v>648631048.72506547</v>
      </c>
      <c r="Z4238" s="140">
        <v>254120732789.02963</v>
      </c>
      <c r="AA4238" s="140">
        <v>137345428569.50885</v>
      </c>
      <c r="AB4238" s="140">
        <v>111356797515.08704</v>
      </c>
      <c r="AC4238" s="140">
        <v>25988631054.4217</v>
      </c>
      <c r="AD4238" s="140">
        <v>116775304219.52077</v>
      </c>
      <c r="AE4238" s="140">
        <v>94678971423.900421</v>
      </c>
      <c r="AF4238" s="140">
        <v>22096332795.620438</v>
      </c>
      <c r="AG4238" s="140">
        <v>-21402047831.742161</v>
      </c>
      <c r="AH4238" s="140">
        <v>7411569</v>
      </c>
      <c r="AI4238" s="44"/>
      <c r="AK4238" s="44"/>
      <c r="AL4238" s="4"/>
    </row>
    <row r="4239" spans="1:38" x14ac:dyDescent="0.35">
      <c r="A4239" s="140" t="s">
        <v>4607</v>
      </c>
      <c r="B4239" s="140" t="s">
        <v>4608</v>
      </c>
      <c r="C4239" s="140" t="s">
        <v>6</v>
      </c>
      <c r="D4239" s="140" t="s">
        <v>7</v>
      </c>
      <c r="E4239" s="140" t="s">
        <v>535</v>
      </c>
      <c r="F4239" s="140">
        <v>2007</v>
      </c>
      <c r="G4239" s="140" t="s">
        <v>5954</v>
      </c>
      <c r="H4239" s="140">
        <v>482438419193.25122</v>
      </c>
      <c r="I4239" s="140">
        <v>188892524833.26465</v>
      </c>
      <c r="J4239" s="140">
        <v>44126242749.608696</v>
      </c>
      <c r="K4239" s="140">
        <v>34235586053.800507</v>
      </c>
      <c r="L4239" s="140">
        <v>1675629912.0270326</v>
      </c>
      <c r="M4239" s="140">
        <v>4820035118.9746075</v>
      </c>
      <c r="N4239" s="140">
        <v>0</v>
      </c>
      <c r="O4239" s="140">
        <v>0</v>
      </c>
      <c r="P4239" s="140">
        <v>3245126613.291245</v>
      </c>
      <c r="Q4239" s="140">
        <v>24494794409.507626</v>
      </c>
      <c r="R4239" s="140">
        <v>17400191163.500866</v>
      </c>
      <c r="S4239" s="140">
        <v>7094603246.0067606</v>
      </c>
      <c r="T4239" s="140">
        <v>9890656695.8081856</v>
      </c>
      <c r="U4239" s="140">
        <v>9047781750.2591324</v>
      </c>
      <c r="V4239" s="140">
        <v>2049613152.0276368</v>
      </c>
      <c r="W4239" s="140">
        <v>349856157.30934936</v>
      </c>
      <c r="X4239" s="140">
        <v>6648312440.9221468</v>
      </c>
      <c r="Y4239" s="140">
        <v>842874945.54905319</v>
      </c>
      <c r="Z4239" s="140">
        <v>271362189501.58667</v>
      </c>
      <c r="AA4239" s="140">
        <v>146792153067.71442</v>
      </c>
      <c r="AB4239" s="140">
        <v>123281723284.10448</v>
      </c>
      <c r="AC4239" s="140">
        <v>23510429783.61018</v>
      </c>
      <c r="AD4239" s="140">
        <v>124570036433.87183</v>
      </c>
      <c r="AE4239" s="140">
        <v>104618730907.55188</v>
      </c>
      <c r="AF4239" s="140">
        <v>19951305526.320026</v>
      </c>
      <c r="AG4239" s="140">
        <v>-21942537891.208855</v>
      </c>
      <c r="AH4239" s="140">
        <v>7381579</v>
      </c>
      <c r="AI4239" s="44"/>
      <c r="AK4239" s="44"/>
      <c r="AL4239" s="4"/>
    </row>
    <row r="4240" spans="1:38" x14ac:dyDescent="0.35">
      <c r="A4240" s="140" t="s">
        <v>4607</v>
      </c>
      <c r="B4240" s="140" t="s">
        <v>4608</v>
      </c>
      <c r="C4240" s="140" t="s">
        <v>6</v>
      </c>
      <c r="D4240" s="140" t="s">
        <v>7</v>
      </c>
      <c r="E4240" s="140" t="s">
        <v>535</v>
      </c>
      <c r="F4240" s="140">
        <v>2008</v>
      </c>
      <c r="G4240" s="140" t="s">
        <v>5955</v>
      </c>
      <c r="H4240" s="140">
        <v>486361681879.01526</v>
      </c>
      <c r="I4240" s="140">
        <v>193531227407.70227</v>
      </c>
      <c r="J4240" s="140">
        <v>48942113855.662781</v>
      </c>
      <c r="K4240" s="140">
        <v>34962820109.488327</v>
      </c>
      <c r="L4240" s="140">
        <v>1732383324.0709538</v>
      </c>
      <c r="M4240" s="140">
        <v>4911875613.4281902</v>
      </c>
      <c r="N4240" s="140">
        <v>0</v>
      </c>
      <c r="O4240" s="140">
        <v>0</v>
      </c>
      <c r="P4240" s="140">
        <v>3252581060.602993</v>
      </c>
      <c r="Q4240" s="140">
        <v>25065980111.386192</v>
      </c>
      <c r="R4240" s="140">
        <v>17393061638.046131</v>
      </c>
      <c r="S4240" s="140">
        <v>7672918473.3400593</v>
      </c>
      <c r="T4240" s="140">
        <v>13979293746.174452</v>
      </c>
      <c r="U4240" s="140">
        <v>13121988685.196152</v>
      </c>
      <c r="V4240" s="140">
        <v>2223564675.5954103</v>
      </c>
      <c r="W4240" s="140">
        <v>302257635.19487613</v>
      </c>
      <c r="X4240" s="140">
        <v>10596166374.405865</v>
      </c>
      <c r="Y4240" s="140">
        <v>857305060.97829962</v>
      </c>
      <c r="Z4240" s="140">
        <v>271944125784.37375</v>
      </c>
      <c r="AA4240" s="140">
        <v>147345858132.94299</v>
      </c>
      <c r="AB4240" s="140">
        <v>123892332558.31743</v>
      </c>
      <c r="AC4240" s="140">
        <v>23453525574.625755</v>
      </c>
      <c r="AD4240" s="140">
        <v>124598267651.43074</v>
      </c>
      <c r="AE4240" s="140">
        <v>104765550980.96751</v>
      </c>
      <c r="AF4240" s="140">
        <v>19832716670.462952</v>
      </c>
      <c r="AG4240" s="140">
        <v>-28055785168.723595</v>
      </c>
      <c r="AH4240" s="140">
        <v>7350222</v>
      </c>
      <c r="AI4240" s="44"/>
      <c r="AK4240" s="44"/>
      <c r="AL4240" s="4"/>
    </row>
    <row r="4241" spans="1:38" x14ac:dyDescent="0.35">
      <c r="A4241" s="140" t="s">
        <v>4607</v>
      </c>
      <c r="B4241" s="140" t="s">
        <v>4608</v>
      </c>
      <c r="C4241" s="140" t="s">
        <v>6</v>
      </c>
      <c r="D4241" s="140" t="s">
        <v>7</v>
      </c>
      <c r="E4241" s="140" t="s">
        <v>535</v>
      </c>
      <c r="F4241" s="140">
        <v>2009</v>
      </c>
      <c r="G4241" s="140" t="s">
        <v>5956</v>
      </c>
      <c r="H4241" s="140">
        <v>469815082448.23865</v>
      </c>
      <c r="I4241" s="140">
        <v>195211169277.65042</v>
      </c>
      <c r="J4241" s="140">
        <v>47505487701.081818</v>
      </c>
      <c r="K4241" s="140">
        <v>34514149789.919548</v>
      </c>
      <c r="L4241" s="140">
        <v>1744042800.9206669</v>
      </c>
      <c r="M4241" s="140">
        <v>4890400979.1291218</v>
      </c>
      <c r="N4241" s="140">
        <v>0</v>
      </c>
      <c r="O4241" s="140">
        <v>0</v>
      </c>
      <c r="P4241" s="140">
        <v>3258482384.6293855</v>
      </c>
      <c r="Q4241" s="140">
        <v>24621223625.240376</v>
      </c>
      <c r="R4241" s="140">
        <v>16826245985.882187</v>
      </c>
      <c r="S4241" s="140">
        <v>7794977639.3581877</v>
      </c>
      <c r="T4241" s="140">
        <v>12991337911.162273</v>
      </c>
      <c r="U4241" s="140">
        <v>11996328603.94426</v>
      </c>
      <c r="V4241" s="140">
        <v>2382428109.735486</v>
      </c>
      <c r="W4241" s="140">
        <v>336423854.8101998</v>
      </c>
      <c r="X4241" s="140">
        <v>9277476639.3985729</v>
      </c>
      <c r="Y4241" s="140">
        <v>995009307.21801281</v>
      </c>
      <c r="Z4241" s="140">
        <v>257714372764.67691</v>
      </c>
      <c r="AA4241" s="140">
        <v>139911910658.52237</v>
      </c>
      <c r="AB4241" s="140">
        <v>119314878853.75395</v>
      </c>
      <c r="AC4241" s="140">
        <v>20597031804.768597</v>
      </c>
      <c r="AD4241" s="140">
        <v>117802462106.15453</v>
      </c>
      <c r="AE4241" s="140">
        <v>100460256948.20711</v>
      </c>
      <c r="AF4241" s="140">
        <v>17342205157.947483</v>
      </c>
      <c r="AG4241" s="140">
        <v>-30615947295.170612</v>
      </c>
      <c r="AH4241" s="140">
        <v>7320807</v>
      </c>
      <c r="AI4241" s="44"/>
      <c r="AK4241" s="44"/>
      <c r="AL4241" s="4"/>
    </row>
    <row r="4242" spans="1:38" x14ac:dyDescent="0.35">
      <c r="A4242" s="140" t="s">
        <v>4607</v>
      </c>
      <c r="B4242" s="140" t="s">
        <v>4608</v>
      </c>
      <c r="C4242" s="140" t="s">
        <v>6</v>
      </c>
      <c r="D4242" s="140" t="s">
        <v>7</v>
      </c>
      <c r="E4242" s="140" t="s">
        <v>535</v>
      </c>
      <c r="F4242" s="140">
        <v>2010</v>
      </c>
      <c r="G4242" s="140" t="s">
        <v>5957</v>
      </c>
      <c r="H4242" s="140">
        <v>460909937805.05963</v>
      </c>
      <c r="I4242" s="140">
        <v>196168954363.0799</v>
      </c>
      <c r="J4242" s="140">
        <v>50242377839.912262</v>
      </c>
      <c r="K4242" s="140">
        <v>36163116382.397003</v>
      </c>
      <c r="L4242" s="140">
        <v>2137416533.2490346</v>
      </c>
      <c r="M4242" s="140">
        <v>4992959864.6204748</v>
      </c>
      <c r="N4242" s="140">
        <v>0</v>
      </c>
      <c r="O4242" s="140">
        <v>0</v>
      </c>
      <c r="P4242" s="140">
        <v>3446799454.5024934</v>
      </c>
      <c r="Q4242" s="140">
        <v>25585940530.024998</v>
      </c>
      <c r="R4242" s="140">
        <v>17745021205.035671</v>
      </c>
      <c r="S4242" s="140">
        <v>7840919324.9893255</v>
      </c>
      <c r="T4242" s="140">
        <v>14079261457.515257</v>
      </c>
      <c r="U4242" s="140">
        <v>12695175568.071373</v>
      </c>
      <c r="V4242" s="140">
        <v>2022420778.63304</v>
      </c>
      <c r="W4242" s="140">
        <v>420298665.73148835</v>
      </c>
      <c r="X4242" s="140">
        <v>10252456123.706844</v>
      </c>
      <c r="Y4242" s="140">
        <v>1384085889.4438837</v>
      </c>
      <c r="Z4242" s="140">
        <v>249874356122.86868</v>
      </c>
      <c r="AA4242" s="140">
        <v>135867842982.06743</v>
      </c>
      <c r="AB4242" s="140">
        <v>116113276291.00966</v>
      </c>
      <c r="AC4242" s="140">
        <v>19754566691.057426</v>
      </c>
      <c r="AD4242" s="140">
        <v>114006513140.80171</v>
      </c>
      <c r="AE4242" s="140">
        <v>97430484423.306473</v>
      </c>
      <c r="AF4242" s="140">
        <v>16576028717.495199</v>
      </c>
      <c r="AG4242" s="140">
        <v>-35375750520.801201</v>
      </c>
      <c r="AH4242" s="140">
        <v>7291436</v>
      </c>
      <c r="AI4242" s="44"/>
      <c r="AK4242" s="44"/>
      <c r="AL4242" s="4"/>
    </row>
    <row r="4243" spans="1:38" x14ac:dyDescent="0.35">
      <c r="A4243" s="140" t="s">
        <v>4607</v>
      </c>
      <c r="B4243" s="140" t="s">
        <v>4608</v>
      </c>
      <c r="C4243" s="140" t="s">
        <v>6</v>
      </c>
      <c r="D4243" s="140" t="s">
        <v>7</v>
      </c>
      <c r="E4243" s="140" t="s">
        <v>535</v>
      </c>
      <c r="F4243" s="140">
        <v>2011</v>
      </c>
      <c r="G4243" s="140" t="s">
        <v>5958</v>
      </c>
      <c r="H4243" s="140">
        <v>472258682003.43701</v>
      </c>
      <c r="I4243" s="140">
        <v>197456175819.7431</v>
      </c>
      <c r="J4243" s="140">
        <v>55173125501.966003</v>
      </c>
      <c r="K4243" s="140">
        <v>38922638411.381889</v>
      </c>
      <c r="L4243" s="140">
        <v>2672137413.6064224</v>
      </c>
      <c r="M4243" s="140">
        <v>5119444271.7206297</v>
      </c>
      <c r="N4243" s="140">
        <v>0</v>
      </c>
      <c r="O4243" s="140">
        <v>0</v>
      </c>
      <c r="P4243" s="140">
        <v>3801906212.3100986</v>
      </c>
      <c r="Q4243" s="140">
        <v>27329150513.744743</v>
      </c>
      <c r="R4243" s="140">
        <v>19125837996.958672</v>
      </c>
      <c r="S4243" s="140">
        <v>8203312516.7860727</v>
      </c>
      <c r="T4243" s="140">
        <v>16250487090.584114</v>
      </c>
      <c r="U4243" s="140">
        <v>14595494874.156647</v>
      </c>
      <c r="V4243" s="140">
        <v>2035621669.0373371</v>
      </c>
      <c r="W4243" s="140">
        <v>623009633.762609</v>
      </c>
      <c r="X4243" s="140">
        <v>11936863571.356701</v>
      </c>
      <c r="Y4243" s="140">
        <v>1654992216.4274678</v>
      </c>
      <c r="Z4243" s="140">
        <v>251486574980.57111</v>
      </c>
      <c r="AA4243" s="140">
        <v>136837963077.27907</v>
      </c>
      <c r="AB4243" s="140">
        <v>117140839685.89999</v>
      </c>
      <c r="AC4243" s="140">
        <v>19697123391.379219</v>
      </c>
      <c r="AD4243" s="140">
        <v>114648611903.29156</v>
      </c>
      <c r="AE4243" s="140">
        <v>98145531876.923981</v>
      </c>
      <c r="AF4243" s="140">
        <v>16503080026.367687</v>
      </c>
      <c r="AG4243" s="140">
        <v>-31857194298.843281</v>
      </c>
      <c r="AH4243" s="140">
        <v>7234099</v>
      </c>
      <c r="AI4243" s="44"/>
      <c r="AK4243" s="44"/>
      <c r="AL4243" s="4"/>
    </row>
    <row r="4244" spans="1:38" x14ac:dyDescent="0.35">
      <c r="A4244" s="140" t="s">
        <v>4607</v>
      </c>
      <c r="B4244" s="140" t="s">
        <v>4608</v>
      </c>
      <c r="C4244" s="140" t="s">
        <v>6</v>
      </c>
      <c r="D4244" s="140" t="s">
        <v>7</v>
      </c>
      <c r="E4244" s="140" t="s">
        <v>535</v>
      </c>
      <c r="F4244" s="140">
        <v>2012</v>
      </c>
      <c r="G4244" s="140" t="s">
        <v>5959</v>
      </c>
      <c r="H4244" s="140">
        <v>471593953497.79443</v>
      </c>
      <c r="I4244" s="140">
        <v>199764772337.66284</v>
      </c>
      <c r="J4244" s="140">
        <v>59585949183.089836</v>
      </c>
      <c r="K4244" s="140">
        <v>42480413422.768715</v>
      </c>
      <c r="L4244" s="140">
        <v>3145001370.9592395</v>
      </c>
      <c r="M4244" s="140">
        <v>5162082645.7947216</v>
      </c>
      <c r="N4244" s="140">
        <v>0</v>
      </c>
      <c r="O4244" s="140">
        <v>0</v>
      </c>
      <c r="P4244" s="140">
        <v>4440190016.2596903</v>
      </c>
      <c r="Q4244" s="140">
        <v>29733139389.755066</v>
      </c>
      <c r="R4244" s="140">
        <v>21347506516.432987</v>
      </c>
      <c r="S4244" s="140">
        <v>8385632873.3220768</v>
      </c>
      <c r="T4244" s="140">
        <v>17105535760.321123</v>
      </c>
      <c r="U4244" s="140">
        <v>15077685804.921843</v>
      </c>
      <c r="V4244" s="140">
        <v>2526939127.4881806</v>
      </c>
      <c r="W4244" s="140">
        <v>954829313.77144742</v>
      </c>
      <c r="X4244" s="140">
        <v>11595917363.662214</v>
      </c>
      <c r="Y4244" s="140">
        <v>2027849955.3992798</v>
      </c>
      <c r="Z4244" s="140">
        <v>251939100223.26575</v>
      </c>
      <c r="AA4244" s="140">
        <v>137271592391.61365</v>
      </c>
      <c r="AB4244" s="140">
        <v>119726283288.66405</v>
      </c>
      <c r="AC4244" s="140">
        <v>17545309102.949955</v>
      </c>
      <c r="AD4244" s="140">
        <v>114667507831.6521</v>
      </c>
      <c r="AE4244" s="140">
        <v>100011330002.58076</v>
      </c>
      <c r="AF4244" s="140">
        <v>14656177829.071184</v>
      </c>
      <c r="AG4244" s="140">
        <v>-39695868246.223984</v>
      </c>
      <c r="AH4244" s="140">
        <v>7199077</v>
      </c>
      <c r="AI4244" s="44"/>
      <c r="AK4244" s="44"/>
      <c r="AL4244" s="4"/>
    </row>
    <row r="4245" spans="1:38" x14ac:dyDescent="0.35">
      <c r="A4245" s="140" t="s">
        <v>4607</v>
      </c>
      <c r="B4245" s="140" t="s">
        <v>4608</v>
      </c>
      <c r="C4245" s="140" t="s">
        <v>6</v>
      </c>
      <c r="D4245" s="140" t="s">
        <v>7</v>
      </c>
      <c r="E4245" s="140" t="s">
        <v>535</v>
      </c>
      <c r="F4245" s="140">
        <v>2013</v>
      </c>
      <c r="G4245" s="140" t="s">
        <v>5960</v>
      </c>
      <c r="H4245" s="140">
        <v>466070972399.98444</v>
      </c>
      <c r="I4245" s="140">
        <v>200633838459.79303</v>
      </c>
      <c r="J4245" s="140">
        <v>55031914279.750732</v>
      </c>
      <c r="K4245" s="140">
        <v>41105804051.22493</v>
      </c>
      <c r="L4245" s="140">
        <v>3505493964.6263556</v>
      </c>
      <c r="M4245" s="140">
        <v>5865974206.3056135</v>
      </c>
      <c r="N4245" s="140">
        <v>0</v>
      </c>
      <c r="O4245" s="140">
        <v>0</v>
      </c>
      <c r="P4245" s="140">
        <v>4051648953.6964326</v>
      </c>
      <c r="Q4245" s="140">
        <v>27682686926.596527</v>
      </c>
      <c r="R4245" s="140">
        <v>19354394576.96986</v>
      </c>
      <c r="S4245" s="140">
        <v>8328292349.626668</v>
      </c>
      <c r="T4245" s="140">
        <v>13926110228.525805</v>
      </c>
      <c r="U4245" s="140">
        <v>11666824509.392395</v>
      </c>
      <c r="V4245" s="140">
        <v>2557708155.4437947</v>
      </c>
      <c r="W4245" s="140">
        <v>1275727209.7861216</v>
      </c>
      <c r="X4245" s="140">
        <v>7833389144.1624794</v>
      </c>
      <c r="Y4245" s="140">
        <v>2259285719.13341</v>
      </c>
      <c r="Z4245" s="140">
        <v>251496259996.2449</v>
      </c>
      <c r="AA4245" s="140">
        <v>137146652988.80934</v>
      </c>
      <c r="AB4245" s="140">
        <v>120727936474.1633</v>
      </c>
      <c r="AC4245" s="140">
        <v>16418716514.645905</v>
      </c>
      <c r="AD4245" s="140">
        <v>114349607007.43604</v>
      </c>
      <c r="AE4245" s="140">
        <v>100660072920.37755</v>
      </c>
      <c r="AF4245" s="140">
        <v>13689534087.058279</v>
      </c>
      <c r="AG4245" s="140">
        <v>-41091040335.804161</v>
      </c>
      <c r="AH4245" s="140">
        <v>7164132</v>
      </c>
      <c r="AI4245" s="44"/>
      <c r="AK4245" s="44"/>
      <c r="AL4245" s="4"/>
    </row>
    <row r="4246" spans="1:38" x14ac:dyDescent="0.35">
      <c r="A4246" s="140" t="s">
        <v>4607</v>
      </c>
      <c r="B4246" s="140" t="s">
        <v>4608</v>
      </c>
      <c r="C4246" s="140" t="s">
        <v>6</v>
      </c>
      <c r="D4246" s="140" t="s">
        <v>7</v>
      </c>
      <c r="E4246" s="140" t="s">
        <v>535</v>
      </c>
      <c r="F4246" s="140">
        <v>2014</v>
      </c>
      <c r="G4246" s="140" t="s">
        <v>5961</v>
      </c>
      <c r="H4246" s="140">
        <v>450204152499.67664</v>
      </c>
      <c r="I4246" s="140">
        <v>201029227105.10077</v>
      </c>
      <c r="J4246" s="140">
        <v>54907199846.103241</v>
      </c>
      <c r="K4246" s="140">
        <v>41151244955.841461</v>
      </c>
      <c r="L4246" s="140">
        <v>3898448005.9745126</v>
      </c>
      <c r="M4246" s="140">
        <v>5299320427.0603237</v>
      </c>
      <c r="N4246" s="140">
        <v>0</v>
      </c>
      <c r="O4246" s="140">
        <v>0</v>
      </c>
      <c r="P4246" s="140">
        <v>4112022001.2739167</v>
      </c>
      <c r="Q4246" s="140">
        <v>27841454521.532703</v>
      </c>
      <c r="R4246" s="140">
        <v>19426800777.86364</v>
      </c>
      <c r="S4246" s="140">
        <v>8414653743.6690636</v>
      </c>
      <c r="T4246" s="140">
        <v>13755954890.261782</v>
      </c>
      <c r="U4246" s="140">
        <v>11301563434.111599</v>
      </c>
      <c r="V4246" s="140">
        <v>2801781737.971086</v>
      </c>
      <c r="W4246" s="140">
        <v>1452314807.5151074</v>
      </c>
      <c r="X4246" s="140">
        <v>7047466888.6254044</v>
      </c>
      <c r="Y4246" s="140">
        <v>2454391456.1501832</v>
      </c>
      <c r="Z4246" s="140">
        <v>232879551865.88959</v>
      </c>
      <c r="AA4246" s="140">
        <v>128746431881.61153</v>
      </c>
      <c r="AB4246" s="140">
        <v>113333360390.11247</v>
      </c>
      <c r="AC4246" s="140">
        <v>15413071491.499199</v>
      </c>
      <c r="AD4246" s="140">
        <v>104133119984.27805</v>
      </c>
      <c r="AE4246" s="140">
        <v>91666667908.725327</v>
      </c>
      <c r="AF4246" s="140">
        <v>12466452075.552898</v>
      </c>
      <c r="AG4246" s="140">
        <v>-38611826317.416878</v>
      </c>
      <c r="AH4246" s="140">
        <v>7130576</v>
      </c>
      <c r="AI4246" s="44"/>
      <c r="AK4246" s="44"/>
      <c r="AL4246" s="4"/>
    </row>
    <row r="4247" spans="1:38" x14ac:dyDescent="0.35">
      <c r="A4247" s="140" t="s">
        <v>4607</v>
      </c>
      <c r="B4247" s="140" t="s">
        <v>4608</v>
      </c>
      <c r="C4247" s="140" t="s">
        <v>6</v>
      </c>
      <c r="D4247" s="140" t="s">
        <v>7</v>
      </c>
      <c r="E4247" s="140" t="s">
        <v>535</v>
      </c>
      <c r="F4247" s="140">
        <v>2015</v>
      </c>
      <c r="G4247" s="140" t="s">
        <v>5962</v>
      </c>
      <c r="H4247" s="140">
        <v>444093584343.12299</v>
      </c>
      <c r="I4247" s="140">
        <v>201762483093.70123</v>
      </c>
      <c r="J4247" s="140">
        <v>54757842393.221703</v>
      </c>
      <c r="K4247" s="140">
        <v>42824344686.72287</v>
      </c>
      <c r="L4247" s="140">
        <v>4004581037.476018</v>
      </c>
      <c r="M4247" s="140">
        <v>6153122027.0853643</v>
      </c>
      <c r="N4247" s="140">
        <v>0</v>
      </c>
      <c r="O4247" s="140">
        <v>0</v>
      </c>
      <c r="P4247" s="140">
        <v>4082703608.3629813</v>
      </c>
      <c r="Q4247" s="140">
        <v>28583938013.798508</v>
      </c>
      <c r="R4247" s="140">
        <v>20096974423.258881</v>
      </c>
      <c r="S4247" s="140">
        <v>8486963590.5396252</v>
      </c>
      <c r="T4247" s="140">
        <v>11933497706.498823</v>
      </c>
      <c r="U4247" s="140">
        <v>9577667190.8569603</v>
      </c>
      <c r="V4247" s="140">
        <v>2878384635.8337302</v>
      </c>
      <c r="W4247" s="140">
        <v>1453255445.6298442</v>
      </c>
      <c r="X4247" s="140">
        <v>5246027109.3933868</v>
      </c>
      <c r="Y4247" s="140">
        <v>2355830515.6418629</v>
      </c>
      <c r="Z4247" s="140">
        <v>230965833687.09094</v>
      </c>
      <c r="AA4247" s="140">
        <v>123381490245.1987</v>
      </c>
      <c r="AB4247" s="140">
        <v>108610690759.07654</v>
      </c>
      <c r="AC4247" s="140">
        <v>14770799486.122063</v>
      </c>
      <c r="AD4247" s="140">
        <v>107584343441.89224</v>
      </c>
      <c r="AE4247" s="140">
        <v>94704722992.599243</v>
      </c>
      <c r="AF4247" s="140">
        <v>12879620449.292803</v>
      </c>
      <c r="AG4247" s="140">
        <v>-43392574830.890785</v>
      </c>
      <c r="AH4247" s="140">
        <v>7095383</v>
      </c>
      <c r="AI4247" s="44"/>
      <c r="AK4247" s="44"/>
      <c r="AL4247" s="4"/>
    </row>
    <row r="4248" spans="1:38" x14ac:dyDescent="0.35">
      <c r="A4248" s="140" t="s">
        <v>4607</v>
      </c>
      <c r="B4248" s="140" t="s">
        <v>4608</v>
      </c>
      <c r="C4248" s="140" t="s">
        <v>6</v>
      </c>
      <c r="D4248" s="140" t="s">
        <v>7</v>
      </c>
      <c r="E4248" s="140" t="s">
        <v>535</v>
      </c>
      <c r="F4248" s="140">
        <v>2016</v>
      </c>
      <c r="G4248" s="140" t="s">
        <v>5963</v>
      </c>
      <c r="H4248" s="140">
        <v>452822424736.31848</v>
      </c>
      <c r="I4248" s="140">
        <v>202790721372.98975</v>
      </c>
      <c r="J4248" s="140">
        <v>49755087867.742805</v>
      </c>
      <c r="K4248" s="140">
        <v>41121003858.970436</v>
      </c>
      <c r="L4248" s="140">
        <v>4001777595.2197809</v>
      </c>
      <c r="M4248" s="140">
        <v>6671263341.719471</v>
      </c>
      <c r="N4248" s="140">
        <v>0</v>
      </c>
      <c r="O4248" s="140">
        <v>0</v>
      </c>
      <c r="P4248" s="140">
        <v>3572297148.2407923</v>
      </c>
      <c r="Q4248" s="140">
        <v>26875665773.790398</v>
      </c>
      <c r="R4248" s="140">
        <v>18503083137.655201</v>
      </c>
      <c r="S4248" s="140">
        <v>8372582636.1351948</v>
      </c>
      <c r="T4248" s="140">
        <v>8634084008.7723694</v>
      </c>
      <c r="U4248" s="140">
        <v>6533645854.4379473</v>
      </c>
      <c r="V4248" s="140">
        <v>2429297459.561594</v>
      </c>
      <c r="W4248" s="140">
        <v>1230016223.7606342</v>
      </c>
      <c r="X4248" s="140">
        <v>2874332171.1157188</v>
      </c>
      <c r="Y4248" s="140">
        <v>2100438154.3344221</v>
      </c>
      <c r="Z4248" s="140">
        <v>243678247771.27405</v>
      </c>
      <c r="AA4248" s="140">
        <v>134375871421.45198</v>
      </c>
      <c r="AB4248" s="140">
        <v>118288863162.8006</v>
      </c>
      <c r="AC4248" s="140">
        <v>16087008258.651096</v>
      </c>
      <c r="AD4248" s="140">
        <v>109302376349.82208</v>
      </c>
      <c r="AE4248" s="140">
        <v>96217079023.526352</v>
      </c>
      <c r="AF4248" s="140">
        <v>13085297326.295675</v>
      </c>
      <c r="AG4248" s="140">
        <v>-43401632275.688133</v>
      </c>
      <c r="AH4248" s="140">
        <v>7058322</v>
      </c>
      <c r="AI4248" s="44"/>
      <c r="AK4248" s="44"/>
      <c r="AL4248" s="4"/>
    </row>
    <row r="4249" spans="1:38" x14ac:dyDescent="0.35">
      <c r="A4249" s="140" t="s">
        <v>4607</v>
      </c>
      <c r="B4249" s="140" t="s">
        <v>4608</v>
      </c>
      <c r="C4249" s="140" t="s">
        <v>6</v>
      </c>
      <c r="D4249" s="140" t="s">
        <v>7</v>
      </c>
      <c r="E4249" s="140" t="s">
        <v>535</v>
      </c>
      <c r="F4249" s="140">
        <v>2017</v>
      </c>
      <c r="G4249" s="140" t="s">
        <v>5964</v>
      </c>
      <c r="H4249" s="140">
        <v>455541327738.33978</v>
      </c>
      <c r="I4249" s="140">
        <v>204326158038.0856</v>
      </c>
      <c r="J4249" s="140">
        <v>49988020092.630783</v>
      </c>
      <c r="K4249" s="140">
        <v>42772028901.108536</v>
      </c>
      <c r="L4249" s="140">
        <v>4089488881.3880148</v>
      </c>
      <c r="M4249" s="140">
        <v>6815136873.641614</v>
      </c>
      <c r="N4249" s="140">
        <v>0</v>
      </c>
      <c r="O4249" s="140">
        <v>0</v>
      </c>
      <c r="P4249" s="140">
        <v>4087992584.7165122</v>
      </c>
      <c r="Q4249" s="140">
        <v>27779410561.362389</v>
      </c>
      <c r="R4249" s="140">
        <v>19663532788.920681</v>
      </c>
      <c r="S4249" s="140">
        <v>8115877772.4417095</v>
      </c>
      <c r="T4249" s="140">
        <v>7215991191.5222454</v>
      </c>
      <c r="U4249" s="140">
        <v>5197453524.5834312</v>
      </c>
      <c r="V4249" s="140">
        <v>1938854474.2982376</v>
      </c>
      <c r="W4249" s="140">
        <v>929805973.29715073</v>
      </c>
      <c r="X4249" s="140">
        <v>2328793076.9880433</v>
      </c>
      <c r="Y4249" s="140">
        <v>2018537666.9388137</v>
      </c>
      <c r="Z4249" s="140">
        <v>249838427027.46353</v>
      </c>
      <c r="AA4249" s="140">
        <v>137904937052.90503</v>
      </c>
      <c r="AB4249" s="140">
        <v>121395441428.3456</v>
      </c>
      <c r="AC4249" s="140">
        <v>16509495624.559584</v>
      </c>
      <c r="AD4249" s="140">
        <v>111933489974.55849</v>
      </c>
      <c r="AE4249" s="140">
        <v>98533204948.738724</v>
      </c>
      <c r="AF4249" s="140">
        <v>13400285025.819765</v>
      </c>
      <c r="AG4249" s="140">
        <v>-48611277419.84005</v>
      </c>
      <c r="AH4249" s="140">
        <v>7020858</v>
      </c>
      <c r="AI4249" s="44"/>
      <c r="AK4249" s="44"/>
      <c r="AL4249" s="4"/>
    </row>
    <row r="4250" spans="1:38" x14ac:dyDescent="0.35">
      <c r="A4250" s="140" t="s">
        <v>4607</v>
      </c>
      <c r="B4250" s="140" t="s">
        <v>4608</v>
      </c>
      <c r="C4250" s="140" t="s">
        <v>6</v>
      </c>
      <c r="D4250" s="140" t="s">
        <v>7</v>
      </c>
      <c r="E4250" s="140" t="s">
        <v>535</v>
      </c>
      <c r="F4250" s="140">
        <v>2018</v>
      </c>
      <c r="G4250" s="140" t="s">
        <v>5965</v>
      </c>
      <c r="H4250" s="140">
        <v>474117105085.159</v>
      </c>
      <c r="I4250" s="140">
        <v>209832209885.79633</v>
      </c>
      <c r="J4250" s="140">
        <v>47362007398.790756</v>
      </c>
      <c r="K4250" s="140">
        <v>40666893083.195251</v>
      </c>
      <c r="L4250" s="140">
        <v>4291162857.0667014</v>
      </c>
      <c r="M4250" s="140">
        <v>6982695112.1011763</v>
      </c>
      <c r="N4250" s="140">
        <v>0</v>
      </c>
      <c r="O4250" s="140">
        <v>0</v>
      </c>
      <c r="P4250" s="140">
        <v>3707713571.1560502</v>
      </c>
      <c r="Q4250" s="140">
        <v>25685321542.871326</v>
      </c>
      <c r="R4250" s="140">
        <v>17809106586.471512</v>
      </c>
      <c r="S4250" s="140">
        <v>7876214956.3998146</v>
      </c>
      <c r="T4250" s="140">
        <v>6695114315.5955048</v>
      </c>
      <c r="U4250" s="140">
        <v>4618628076.9065647</v>
      </c>
      <c r="V4250" s="140">
        <v>1547904120.8896706</v>
      </c>
      <c r="W4250" s="140">
        <v>603211067.67733431</v>
      </c>
      <c r="X4250" s="140">
        <v>2467512888.33956</v>
      </c>
      <c r="Y4250" s="140">
        <v>2076486238.6889398</v>
      </c>
      <c r="Z4250" s="140">
        <v>261139347800.57184</v>
      </c>
      <c r="AA4250" s="140">
        <v>144269237260.49115</v>
      </c>
      <c r="AB4250" s="140">
        <v>126997829925.76399</v>
      </c>
      <c r="AC4250" s="140">
        <v>17271407334.72715</v>
      </c>
      <c r="AD4250" s="140">
        <v>116870110540.08069</v>
      </c>
      <c r="AE4250" s="140">
        <v>102878830605.96909</v>
      </c>
      <c r="AF4250" s="140">
        <v>13991279934.111761</v>
      </c>
      <c r="AG4250" s="140">
        <v>-44216460000</v>
      </c>
      <c r="AH4250" s="140">
        <v>6982604</v>
      </c>
      <c r="AI4250" s="44"/>
      <c r="AK4250" s="44"/>
      <c r="AL4250" s="4"/>
    </row>
    <row r="4251" spans="1:38" x14ac:dyDescent="0.35">
      <c r="A4251" s="140" t="s">
        <v>4615</v>
      </c>
      <c r="B4251" s="140" t="s">
        <v>4616</v>
      </c>
      <c r="C4251" s="140" t="s">
        <v>2</v>
      </c>
      <c r="D4251" s="140" t="s">
        <v>10</v>
      </c>
      <c r="E4251" s="140" t="s">
        <v>535</v>
      </c>
      <c r="F4251" s="140">
        <v>1995</v>
      </c>
      <c r="G4251" s="140" t="s">
        <v>5966</v>
      </c>
      <c r="H4251" s="140" t="s">
        <v>728</v>
      </c>
      <c r="I4251" s="140" t="s">
        <v>728</v>
      </c>
      <c r="J4251" s="140" t="s">
        <v>728</v>
      </c>
      <c r="K4251" s="140">
        <v>12088437495.117796</v>
      </c>
      <c r="L4251" s="140" t="s">
        <v>728</v>
      </c>
      <c r="M4251" s="140">
        <v>12088437495.117796</v>
      </c>
      <c r="N4251" s="140">
        <v>0</v>
      </c>
      <c r="O4251" s="140">
        <v>0</v>
      </c>
      <c r="P4251" s="140" t="s">
        <v>728</v>
      </c>
      <c r="Q4251" s="140" t="s">
        <v>728</v>
      </c>
      <c r="R4251" s="140" t="s">
        <v>728</v>
      </c>
      <c r="S4251" s="140" t="s">
        <v>728</v>
      </c>
      <c r="T4251" s="140">
        <v>0</v>
      </c>
      <c r="U4251" s="140">
        <v>0</v>
      </c>
      <c r="V4251" s="140" t="s">
        <v>728</v>
      </c>
      <c r="W4251" s="140" t="s">
        <v>728</v>
      </c>
      <c r="X4251" s="140" t="s">
        <v>728</v>
      </c>
      <c r="Y4251" s="140">
        <v>0</v>
      </c>
      <c r="Z4251" s="140" t="s">
        <v>728</v>
      </c>
      <c r="AA4251" s="140" t="s">
        <v>728</v>
      </c>
      <c r="AB4251" s="140" t="s">
        <v>728</v>
      </c>
      <c r="AC4251" s="140" t="s">
        <v>728</v>
      </c>
      <c r="AD4251" s="140" t="s">
        <v>728</v>
      </c>
      <c r="AE4251" s="140" t="s">
        <v>728</v>
      </c>
      <c r="AF4251" s="140" t="s">
        <v>728</v>
      </c>
      <c r="AG4251" s="140" t="s">
        <v>728</v>
      </c>
      <c r="AH4251" s="140">
        <v>5118083</v>
      </c>
      <c r="AI4251" s="44"/>
      <c r="AK4251" s="44"/>
      <c r="AL4251" s="4"/>
    </row>
    <row r="4252" spans="1:38" x14ac:dyDescent="0.35">
      <c r="A4252" s="140" t="s">
        <v>4615</v>
      </c>
      <c r="B4252" s="140" t="s">
        <v>4616</v>
      </c>
      <c r="C4252" s="140" t="s">
        <v>2</v>
      </c>
      <c r="D4252" s="140" t="s">
        <v>10</v>
      </c>
      <c r="E4252" s="140" t="s">
        <v>535</v>
      </c>
      <c r="F4252" s="140">
        <v>1996</v>
      </c>
      <c r="G4252" s="140" t="s">
        <v>5967</v>
      </c>
      <c r="H4252" s="140" t="s">
        <v>728</v>
      </c>
      <c r="I4252" s="140" t="s">
        <v>728</v>
      </c>
      <c r="J4252" s="140" t="s">
        <v>728</v>
      </c>
      <c r="K4252" s="140">
        <v>12203747850.925014</v>
      </c>
      <c r="L4252" s="140" t="s">
        <v>728</v>
      </c>
      <c r="M4252" s="140">
        <v>12203747850.925014</v>
      </c>
      <c r="N4252" s="140">
        <v>0</v>
      </c>
      <c r="O4252" s="140">
        <v>0</v>
      </c>
      <c r="P4252" s="140" t="s">
        <v>728</v>
      </c>
      <c r="Q4252" s="140" t="s">
        <v>728</v>
      </c>
      <c r="R4252" s="140" t="s">
        <v>728</v>
      </c>
      <c r="S4252" s="140" t="s">
        <v>728</v>
      </c>
      <c r="T4252" s="140">
        <v>0</v>
      </c>
      <c r="U4252" s="140">
        <v>0</v>
      </c>
      <c r="V4252" s="140" t="s">
        <v>728</v>
      </c>
      <c r="W4252" s="140" t="s">
        <v>728</v>
      </c>
      <c r="X4252" s="140" t="s">
        <v>728</v>
      </c>
      <c r="Y4252" s="140">
        <v>0</v>
      </c>
      <c r="Z4252" s="140" t="s">
        <v>728</v>
      </c>
      <c r="AA4252" s="140" t="s">
        <v>728</v>
      </c>
      <c r="AB4252" s="140" t="s">
        <v>728</v>
      </c>
      <c r="AC4252" s="140" t="s">
        <v>728</v>
      </c>
      <c r="AD4252" s="140" t="s">
        <v>728</v>
      </c>
      <c r="AE4252" s="140" t="s">
        <v>728</v>
      </c>
      <c r="AF4252" s="140" t="s">
        <v>728</v>
      </c>
      <c r="AG4252" s="140" t="s">
        <v>728</v>
      </c>
      <c r="AH4252" s="140">
        <v>5221926</v>
      </c>
      <c r="AI4252" s="44"/>
      <c r="AK4252" s="44"/>
      <c r="AL4252" s="4"/>
    </row>
    <row r="4253" spans="1:38" x14ac:dyDescent="0.35">
      <c r="A4253" s="140" t="s">
        <v>4615</v>
      </c>
      <c r="B4253" s="140" t="s">
        <v>4616</v>
      </c>
      <c r="C4253" s="140" t="s">
        <v>2</v>
      </c>
      <c r="D4253" s="140" t="s">
        <v>10</v>
      </c>
      <c r="E4253" s="140" t="s">
        <v>535</v>
      </c>
      <c r="F4253" s="140">
        <v>1997</v>
      </c>
      <c r="G4253" s="140" t="s">
        <v>5968</v>
      </c>
      <c r="H4253" s="140" t="s">
        <v>728</v>
      </c>
      <c r="I4253" s="140" t="s">
        <v>728</v>
      </c>
      <c r="J4253" s="140" t="s">
        <v>728</v>
      </c>
      <c r="K4253" s="140">
        <v>12207200800.010483</v>
      </c>
      <c r="L4253" s="140" t="s">
        <v>728</v>
      </c>
      <c r="M4253" s="140">
        <v>12207200800.010483</v>
      </c>
      <c r="N4253" s="140">
        <v>0</v>
      </c>
      <c r="O4253" s="140">
        <v>0</v>
      </c>
      <c r="P4253" s="140" t="s">
        <v>728</v>
      </c>
      <c r="Q4253" s="140" t="s">
        <v>728</v>
      </c>
      <c r="R4253" s="140" t="s">
        <v>728</v>
      </c>
      <c r="S4253" s="140" t="s">
        <v>728</v>
      </c>
      <c r="T4253" s="140">
        <v>0</v>
      </c>
      <c r="U4253" s="140">
        <v>0</v>
      </c>
      <c r="V4253" s="140" t="s">
        <v>728</v>
      </c>
      <c r="W4253" s="140" t="s">
        <v>728</v>
      </c>
      <c r="X4253" s="140" t="s">
        <v>728</v>
      </c>
      <c r="Y4253" s="140">
        <v>0</v>
      </c>
      <c r="Z4253" s="140" t="s">
        <v>728</v>
      </c>
      <c r="AA4253" s="140" t="s">
        <v>728</v>
      </c>
      <c r="AB4253" s="140" t="s">
        <v>728</v>
      </c>
      <c r="AC4253" s="140" t="s">
        <v>728</v>
      </c>
      <c r="AD4253" s="140" t="s">
        <v>728</v>
      </c>
      <c r="AE4253" s="140" t="s">
        <v>728</v>
      </c>
      <c r="AF4253" s="140" t="s">
        <v>728</v>
      </c>
      <c r="AG4253" s="140" t="s">
        <v>728</v>
      </c>
      <c r="AH4253" s="140">
        <v>5411655</v>
      </c>
      <c r="AI4253" s="44"/>
      <c r="AK4253" s="44"/>
      <c r="AL4253" s="4"/>
    </row>
    <row r="4254" spans="1:38" x14ac:dyDescent="0.35">
      <c r="A4254" s="140" t="s">
        <v>4615</v>
      </c>
      <c r="B4254" s="140" t="s">
        <v>4616</v>
      </c>
      <c r="C4254" s="140" t="s">
        <v>2</v>
      </c>
      <c r="D4254" s="140" t="s">
        <v>10</v>
      </c>
      <c r="E4254" s="140" t="s">
        <v>535</v>
      </c>
      <c r="F4254" s="140">
        <v>1998</v>
      </c>
      <c r="G4254" s="140" t="s">
        <v>5969</v>
      </c>
      <c r="H4254" s="140" t="s">
        <v>728</v>
      </c>
      <c r="I4254" s="140" t="s">
        <v>728</v>
      </c>
      <c r="J4254" s="140" t="s">
        <v>728</v>
      </c>
      <c r="K4254" s="140">
        <v>12448172501.755278</v>
      </c>
      <c r="L4254" s="140" t="s">
        <v>728</v>
      </c>
      <c r="M4254" s="140">
        <v>12448172501.755278</v>
      </c>
      <c r="N4254" s="140">
        <v>0</v>
      </c>
      <c r="O4254" s="140">
        <v>0</v>
      </c>
      <c r="P4254" s="140" t="s">
        <v>728</v>
      </c>
      <c r="Q4254" s="140" t="s">
        <v>728</v>
      </c>
      <c r="R4254" s="140" t="s">
        <v>728</v>
      </c>
      <c r="S4254" s="140" t="s">
        <v>728</v>
      </c>
      <c r="T4254" s="140">
        <v>0</v>
      </c>
      <c r="U4254" s="140">
        <v>0</v>
      </c>
      <c r="V4254" s="140" t="s">
        <v>728</v>
      </c>
      <c r="W4254" s="140" t="s">
        <v>728</v>
      </c>
      <c r="X4254" s="140" t="s">
        <v>728</v>
      </c>
      <c r="Y4254" s="140">
        <v>0</v>
      </c>
      <c r="Z4254" s="140" t="s">
        <v>728</v>
      </c>
      <c r="AA4254" s="140" t="s">
        <v>728</v>
      </c>
      <c r="AB4254" s="140" t="s">
        <v>728</v>
      </c>
      <c r="AC4254" s="140" t="s">
        <v>728</v>
      </c>
      <c r="AD4254" s="140" t="s">
        <v>728</v>
      </c>
      <c r="AE4254" s="140" t="s">
        <v>728</v>
      </c>
      <c r="AF4254" s="140" t="s">
        <v>728</v>
      </c>
      <c r="AG4254" s="140" t="s">
        <v>728</v>
      </c>
      <c r="AH4254" s="140">
        <v>5661942</v>
      </c>
      <c r="AI4254" s="44"/>
      <c r="AK4254" s="44"/>
      <c r="AL4254" s="4"/>
    </row>
    <row r="4255" spans="1:38" x14ac:dyDescent="0.35">
      <c r="A4255" s="140" t="s">
        <v>4615</v>
      </c>
      <c r="B4255" s="140" t="s">
        <v>4616</v>
      </c>
      <c r="C4255" s="140" t="s">
        <v>2</v>
      </c>
      <c r="D4255" s="140" t="s">
        <v>10</v>
      </c>
      <c r="E4255" s="140" t="s">
        <v>535</v>
      </c>
      <c r="F4255" s="140">
        <v>1999</v>
      </c>
      <c r="G4255" s="140" t="s">
        <v>5970</v>
      </c>
      <c r="H4255" s="140" t="s">
        <v>728</v>
      </c>
      <c r="I4255" s="140" t="s">
        <v>728</v>
      </c>
      <c r="J4255" s="140" t="s">
        <v>728</v>
      </c>
      <c r="K4255" s="140">
        <v>12332434171.098423</v>
      </c>
      <c r="L4255" s="140" t="s">
        <v>728</v>
      </c>
      <c r="M4255" s="140">
        <v>12332434171.098423</v>
      </c>
      <c r="N4255" s="140">
        <v>0</v>
      </c>
      <c r="O4255" s="140">
        <v>0</v>
      </c>
      <c r="P4255" s="140" t="s">
        <v>728</v>
      </c>
      <c r="Q4255" s="140" t="s">
        <v>728</v>
      </c>
      <c r="R4255" s="140" t="s">
        <v>728</v>
      </c>
      <c r="S4255" s="140" t="s">
        <v>728</v>
      </c>
      <c r="T4255" s="140">
        <v>0</v>
      </c>
      <c r="U4255" s="140">
        <v>0</v>
      </c>
      <c r="V4255" s="140" t="s">
        <v>728</v>
      </c>
      <c r="W4255" s="140" t="s">
        <v>728</v>
      </c>
      <c r="X4255" s="140" t="s">
        <v>728</v>
      </c>
      <c r="Y4255" s="140">
        <v>0</v>
      </c>
      <c r="Z4255" s="140" t="s">
        <v>728</v>
      </c>
      <c r="AA4255" s="140" t="s">
        <v>728</v>
      </c>
      <c r="AB4255" s="140" t="s">
        <v>728</v>
      </c>
      <c r="AC4255" s="140" t="s">
        <v>728</v>
      </c>
      <c r="AD4255" s="140" t="s">
        <v>728</v>
      </c>
      <c r="AE4255" s="140" t="s">
        <v>728</v>
      </c>
      <c r="AF4255" s="140" t="s">
        <v>728</v>
      </c>
      <c r="AG4255" s="140" t="s">
        <v>728</v>
      </c>
      <c r="AH4255" s="140">
        <v>5933882</v>
      </c>
      <c r="AI4255" s="44"/>
      <c r="AK4255" s="44"/>
      <c r="AL4255" s="4"/>
    </row>
    <row r="4256" spans="1:38" x14ac:dyDescent="0.35">
      <c r="A4256" s="140" t="s">
        <v>4615</v>
      </c>
      <c r="B4256" s="140" t="s">
        <v>4616</v>
      </c>
      <c r="C4256" s="140" t="s">
        <v>2</v>
      </c>
      <c r="D4256" s="140" t="s">
        <v>10</v>
      </c>
      <c r="E4256" s="140" t="s">
        <v>535</v>
      </c>
      <c r="F4256" s="140">
        <v>2000</v>
      </c>
      <c r="G4256" s="140" t="s">
        <v>5971</v>
      </c>
      <c r="H4256" s="140" t="s">
        <v>728</v>
      </c>
      <c r="I4256" s="140" t="s">
        <v>728</v>
      </c>
      <c r="J4256" s="140" t="s">
        <v>728</v>
      </c>
      <c r="K4256" s="140">
        <v>12435850451.588272</v>
      </c>
      <c r="L4256" s="140" t="s">
        <v>728</v>
      </c>
      <c r="M4256" s="140">
        <v>12435850451.588272</v>
      </c>
      <c r="N4256" s="140">
        <v>0</v>
      </c>
      <c r="O4256" s="140">
        <v>0</v>
      </c>
      <c r="P4256" s="140" t="s">
        <v>728</v>
      </c>
      <c r="Q4256" s="140" t="s">
        <v>728</v>
      </c>
      <c r="R4256" s="140" t="s">
        <v>728</v>
      </c>
      <c r="S4256" s="140" t="s">
        <v>728</v>
      </c>
      <c r="T4256" s="140">
        <v>0</v>
      </c>
      <c r="U4256" s="140">
        <v>0</v>
      </c>
      <c r="V4256" s="140" t="s">
        <v>728</v>
      </c>
      <c r="W4256" s="140" t="s">
        <v>728</v>
      </c>
      <c r="X4256" s="140" t="s">
        <v>728</v>
      </c>
      <c r="Y4256" s="140">
        <v>0</v>
      </c>
      <c r="Z4256" s="140" t="s">
        <v>728</v>
      </c>
      <c r="AA4256" s="140" t="s">
        <v>728</v>
      </c>
      <c r="AB4256" s="140" t="s">
        <v>728</v>
      </c>
      <c r="AC4256" s="140" t="s">
        <v>728</v>
      </c>
      <c r="AD4256" s="140" t="s">
        <v>728</v>
      </c>
      <c r="AE4256" s="140" t="s">
        <v>728</v>
      </c>
      <c r="AF4256" s="140" t="s">
        <v>728</v>
      </c>
      <c r="AG4256" s="140" t="s">
        <v>728</v>
      </c>
      <c r="AH4256" s="140">
        <v>6199394</v>
      </c>
      <c r="AI4256" s="44"/>
      <c r="AK4256" s="44"/>
      <c r="AL4256" s="4"/>
    </row>
    <row r="4257" spans="1:38" x14ac:dyDescent="0.35">
      <c r="A4257" s="140" t="s">
        <v>4615</v>
      </c>
      <c r="B4257" s="140" t="s">
        <v>4616</v>
      </c>
      <c r="C4257" s="140" t="s">
        <v>2</v>
      </c>
      <c r="D4257" s="140" t="s">
        <v>10</v>
      </c>
      <c r="E4257" s="140" t="s">
        <v>535</v>
      </c>
      <c r="F4257" s="140">
        <v>2001</v>
      </c>
      <c r="G4257" s="140" t="s">
        <v>5972</v>
      </c>
      <c r="H4257" s="140" t="s">
        <v>728</v>
      </c>
      <c r="I4257" s="140" t="s">
        <v>728</v>
      </c>
      <c r="J4257" s="140" t="s">
        <v>728</v>
      </c>
      <c r="K4257" s="140">
        <v>12567926895.407583</v>
      </c>
      <c r="L4257" s="140" t="s">
        <v>728</v>
      </c>
      <c r="M4257" s="140">
        <v>12567926895.407583</v>
      </c>
      <c r="N4257" s="140">
        <v>0</v>
      </c>
      <c r="O4257" s="140">
        <v>0</v>
      </c>
      <c r="P4257" s="140" t="s">
        <v>728</v>
      </c>
      <c r="Q4257" s="140" t="s">
        <v>728</v>
      </c>
      <c r="R4257" s="140" t="s">
        <v>728</v>
      </c>
      <c r="S4257" s="140" t="s">
        <v>728</v>
      </c>
      <c r="T4257" s="140">
        <v>0</v>
      </c>
      <c r="U4257" s="140">
        <v>0</v>
      </c>
      <c r="V4257" s="140" t="s">
        <v>728</v>
      </c>
      <c r="W4257" s="140" t="s">
        <v>728</v>
      </c>
      <c r="X4257" s="140" t="s">
        <v>728</v>
      </c>
      <c r="Y4257" s="140">
        <v>0</v>
      </c>
      <c r="Z4257" s="140" t="s">
        <v>728</v>
      </c>
      <c r="AA4257" s="140" t="s">
        <v>728</v>
      </c>
      <c r="AB4257" s="140" t="s">
        <v>728</v>
      </c>
      <c r="AC4257" s="140" t="s">
        <v>728</v>
      </c>
      <c r="AD4257" s="140" t="s">
        <v>728</v>
      </c>
      <c r="AE4257" s="140" t="s">
        <v>728</v>
      </c>
      <c r="AF4257" s="140" t="s">
        <v>728</v>
      </c>
      <c r="AG4257" s="140" t="s">
        <v>728</v>
      </c>
      <c r="AH4257" s="140">
        <v>6447793</v>
      </c>
      <c r="AI4257" s="44"/>
      <c r="AK4257" s="44"/>
      <c r="AL4257" s="4"/>
    </row>
    <row r="4258" spans="1:38" x14ac:dyDescent="0.35">
      <c r="A4258" s="140" t="s">
        <v>4615</v>
      </c>
      <c r="B4258" s="140" t="s">
        <v>4616</v>
      </c>
      <c r="C4258" s="140" t="s">
        <v>2</v>
      </c>
      <c r="D4258" s="140" t="s">
        <v>10</v>
      </c>
      <c r="E4258" s="140" t="s">
        <v>535</v>
      </c>
      <c r="F4258" s="140">
        <v>2002</v>
      </c>
      <c r="G4258" s="140" t="s">
        <v>5973</v>
      </c>
      <c r="H4258" s="140" t="s">
        <v>728</v>
      </c>
      <c r="I4258" s="140" t="s">
        <v>728</v>
      </c>
      <c r="J4258" s="140" t="s">
        <v>728</v>
      </c>
      <c r="K4258" s="140">
        <v>13488776347.082003</v>
      </c>
      <c r="L4258" s="140" t="s">
        <v>728</v>
      </c>
      <c r="M4258" s="140">
        <v>13488776347.082003</v>
      </c>
      <c r="N4258" s="140">
        <v>0</v>
      </c>
      <c r="O4258" s="140">
        <v>0</v>
      </c>
      <c r="P4258" s="140" t="s">
        <v>728</v>
      </c>
      <c r="Q4258" s="140" t="s">
        <v>728</v>
      </c>
      <c r="R4258" s="140" t="s">
        <v>728</v>
      </c>
      <c r="S4258" s="140" t="s">
        <v>728</v>
      </c>
      <c r="T4258" s="140">
        <v>0</v>
      </c>
      <c r="U4258" s="140">
        <v>0</v>
      </c>
      <c r="V4258" s="140" t="s">
        <v>728</v>
      </c>
      <c r="W4258" s="140" t="s">
        <v>728</v>
      </c>
      <c r="X4258" s="140" t="s">
        <v>728</v>
      </c>
      <c r="Y4258" s="140">
        <v>0</v>
      </c>
      <c r="Z4258" s="140" t="s">
        <v>728</v>
      </c>
      <c r="AA4258" s="140" t="s">
        <v>728</v>
      </c>
      <c r="AB4258" s="140" t="s">
        <v>728</v>
      </c>
      <c r="AC4258" s="140" t="s">
        <v>728</v>
      </c>
      <c r="AD4258" s="140" t="s">
        <v>728</v>
      </c>
      <c r="AE4258" s="140" t="s">
        <v>728</v>
      </c>
      <c r="AF4258" s="140" t="s">
        <v>728</v>
      </c>
      <c r="AG4258" s="140" t="s">
        <v>728</v>
      </c>
      <c r="AH4258" s="140">
        <v>6688226</v>
      </c>
      <c r="AI4258" s="44"/>
      <c r="AK4258" s="44"/>
      <c r="AL4258" s="4"/>
    </row>
    <row r="4259" spans="1:38" x14ac:dyDescent="0.35">
      <c r="A4259" s="140" t="s">
        <v>4615</v>
      </c>
      <c r="B4259" s="140" t="s">
        <v>4616</v>
      </c>
      <c r="C4259" s="140" t="s">
        <v>2</v>
      </c>
      <c r="D4259" s="140" t="s">
        <v>10</v>
      </c>
      <c r="E4259" s="140" t="s">
        <v>535</v>
      </c>
      <c r="F4259" s="140">
        <v>2003</v>
      </c>
      <c r="G4259" s="140" t="s">
        <v>5974</v>
      </c>
      <c r="H4259" s="140" t="s">
        <v>728</v>
      </c>
      <c r="I4259" s="140" t="s">
        <v>728</v>
      </c>
      <c r="J4259" s="140" t="s">
        <v>728</v>
      </c>
      <c r="K4259" s="140">
        <v>13577707826.292349</v>
      </c>
      <c r="L4259" s="140" t="s">
        <v>728</v>
      </c>
      <c r="M4259" s="140">
        <v>13577707826.292349</v>
      </c>
      <c r="N4259" s="140">
        <v>0</v>
      </c>
      <c r="O4259" s="140">
        <v>0</v>
      </c>
      <c r="P4259" s="140" t="s">
        <v>728</v>
      </c>
      <c r="Q4259" s="140" t="s">
        <v>728</v>
      </c>
      <c r="R4259" s="140" t="s">
        <v>728</v>
      </c>
      <c r="S4259" s="140" t="s">
        <v>728</v>
      </c>
      <c r="T4259" s="140">
        <v>0</v>
      </c>
      <c r="U4259" s="140">
        <v>0</v>
      </c>
      <c r="V4259" s="140" t="s">
        <v>728</v>
      </c>
      <c r="W4259" s="140" t="s">
        <v>728</v>
      </c>
      <c r="X4259" s="140" t="s">
        <v>728</v>
      </c>
      <c r="Y4259" s="140">
        <v>0</v>
      </c>
      <c r="Z4259" s="140" t="s">
        <v>728</v>
      </c>
      <c r="AA4259" s="140" t="s">
        <v>728</v>
      </c>
      <c r="AB4259" s="140" t="s">
        <v>728</v>
      </c>
      <c r="AC4259" s="140" t="s">
        <v>728</v>
      </c>
      <c r="AD4259" s="140" t="s">
        <v>728</v>
      </c>
      <c r="AE4259" s="140" t="s">
        <v>728</v>
      </c>
      <c r="AF4259" s="140" t="s">
        <v>728</v>
      </c>
      <c r="AG4259" s="140" t="s">
        <v>728</v>
      </c>
      <c r="AH4259" s="140">
        <v>6935676</v>
      </c>
      <c r="AI4259" s="44"/>
      <c r="AK4259" s="44"/>
      <c r="AL4259" s="4"/>
    </row>
    <row r="4260" spans="1:38" x14ac:dyDescent="0.35">
      <c r="A4260" s="140" t="s">
        <v>4615</v>
      </c>
      <c r="B4260" s="140" t="s">
        <v>4616</v>
      </c>
      <c r="C4260" s="140" t="s">
        <v>2</v>
      </c>
      <c r="D4260" s="140" t="s">
        <v>10</v>
      </c>
      <c r="E4260" s="140" t="s">
        <v>535</v>
      </c>
      <c r="F4260" s="140">
        <v>2004</v>
      </c>
      <c r="G4260" s="140" t="s">
        <v>5975</v>
      </c>
      <c r="H4260" s="140" t="s">
        <v>728</v>
      </c>
      <c r="I4260" s="140" t="s">
        <v>728</v>
      </c>
      <c r="J4260" s="140" t="s">
        <v>728</v>
      </c>
      <c r="K4260" s="140">
        <v>13844351705.253176</v>
      </c>
      <c r="L4260" s="140" t="s">
        <v>728</v>
      </c>
      <c r="M4260" s="140">
        <v>13844351705.253176</v>
      </c>
      <c r="N4260" s="140">
        <v>0</v>
      </c>
      <c r="O4260" s="140">
        <v>0</v>
      </c>
      <c r="P4260" s="140" t="s">
        <v>728</v>
      </c>
      <c r="Q4260" s="140" t="s">
        <v>728</v>
      </c>
      <c r="R4260" s="140" t="s">
        <v>728</v>
      </c>
      <c r="S4260" s="140" t="s">
        <v>728</v>
      </c>
      <c r="T4260" s="140">
        <v>0</v>
      </c>
      <c r="U4260" s="140">
        <v>0</v>
      </c>
      <c r="V4260" s="140" t="s">
        <v>728</v>
      </c>
      <c r="W4260" s="140" t="s">
        <v>728</v>
      </c>
      <c r="X4260" s="140" t="s">
        <v>728</v>
      </c>
      <c r="Y4260" s="140">
        <v>0</v>
      </c>
      <c r="Z4260" s="140" t="s">
        <v>728</v>
      </c>
      <c r="AA4260" s="140" t="s">
        <v>728</v>
      </c>
      <c r="AB4260" s="140" t="s">
        <v>728</v>
      </c>
      <c r="AC4260" s="140" t="s">
        <v>728</v>
      </c>
      <c r="AD4260" s="140" t="s">
        <v>728</v>
      </c>
      <c r="AE4260" s="140" t="s">
        <v>728</v>
      </c>
      <c r="AF4260" s="140" t="s">
        <v>728</v>
      </c>
      <c r="AG4260" s="140" t="s">
        <v>728</v>
      </c>
      <c r="AH4260" s="140">
        <v>7213351</v>
      </c>
      <c r="AI4260" s="44"/>
      <c r="AK4260" s="44"/>
      <c r="AL4260" s="4"/>
    </row>
    <row r="4261" spans="1:38" x14ac:dyDescent="0.35">
      <c r="A4261" s="140" t="s">
        <v>4615</v>
      </c>
      <c r="B4261" s="140" t="s">
        <v>4616</v>
      </c>
      <c r="C4261" s="140" t="s">
        <v>2</v>
      </c>
      <c r="D4261" s="140" t="s">
        <v>10</v>
      </c>
      <c r="E4261" s="140" t="s">
        <v>535</v>
      </c>
      <c r="F4261" s="140">
        <v>2005</v>
      </c>
      <c r="G4261" s="140" t="s">
        <v>5976</v>
      </c>
      <c r="H4261" s="140" t="s">
        <v>728</v>
      </c>
      <c r="I4261" s="140" t="s">
        <v>728</v>
      </c>
      <c r="J4261" s="140" t="s">
        <v>728</v>
      </c>
      <c r="K4261" s="140">
        <v>14006325590.526432</v>
      </c>
      <c r="L4261" s="140" t="s">
        <v>728</v>
      </c>
      <c r="M4261" s="140">
        <v>14006325590.526432</v>
      </c>
      <c r="N4261" s="140">
        <v>0</v>
      </c>
      <c r="O4261" s="140">
        <v>0</v>
      </c>
      <c r="P4261" s="140" t="s">
        <v>728</v>
      </c>
      <c r="Q4261" s="140" t="s">
        <v>728</v>
      </c>
      <c r="R4261" s="140" t="s">
        <v>728</v>
      </c>
      <c r="S4261" s="140" t="s">
        <v>728</v>
      </c>
      <c r="T4261" s="140">
        <v>0</v>
      </c>
      <c r="U4261" s="140">
        <v>0</v>
      </c>
      <c r="V4261" s="140" t="s">
        <v>728</v>
      </c>
      <c r="W4261" s="140" t="s">
        <v>728</v>
      </c>
      <c r="X4261" s="140" t="s">
        <v>728</v>
      </c>
      <c r="Y4261" s="140">
        <v>0</v>
      </c>
      <c r="Z4261" s="140" t="s">
        <v>728</v>
      </c>
      <c r="AA4261" s="140" t="s">
        <v>728</v>
      </c>
      <c r="AB4261" s="140" t="s">
        <v>728</v>
      </c>
      <c r="AC4261" s="140" t="s">
        <v>728</v>
      </c>
      <c r="AD4261" s="140" t="s">
        <v>728</v>
      </c>
      <c r="AE4261" s="140" t="s">
        <v>728</v>
      </c>
      <c r="AF4261" s="140" t="s">
        <v>728</v>
      </c>
      <c r="AG4261" s="140" t="s">
        <v>728</v>
      </c>
      <c r="AH4261" s="140">
        <v>7535932</v>
      </c>
      <c r="AI4261" s="44"/>
      <c r="AK4261" s="44"/>
      <c r="AL4261" s="4"/>
    </row>
    <row r="4262" spans="1:38" x14ac:dyDescent="0.35">
      <c r="A4262" s="140" t="s">
        <v>4615</v>
      </c>
      <c r="B4262" s="140" t="s">
        <v>4616</v>
      </c>
      <c r="C4262" s="140" t="s">
        <v>2</v>
      </c>
      <c r="D4262" s="140" t="s">
        <v>10</v>
      </c>
      <c r="E4262" s="140" t="s">
        <v>535</v>
      </c>
      <c r="F4262" s="140">
        <v>2006</v>
      </c>
      <c r="G4262" s="140" t="s">
        <v>5977</v>
      </c>
      <c r="H4262" s="140" t="s">
        <v>728</v>
      </c>
      <c r="I4262" s="140" t="s">
        <v>728</v>
      </c>
      <c r="J4262" s="140" t="s">
        <v>728</v>
      </c>
      <c r="K4262" s="140">
        <v>14150292500.295845</v>
      </c>
      <c r="L4262" s="140" t="s">
        <v>728</v>
      </c>
      <c r="M4262" s="140">
        <v>14150292500.295845</v>
      </c>
      <c r="N4262" s="140">
        <v>0</v>
      </c>
      <c r="O4262" s="140">
        <v>0</v>
      </c>
      <c r="P4262" s="140" t="s">
        <v>728</v>
      </c>
      <c r="Q4262" s="140" t="s">
        <v>728</v>
      </c>
      <c r="R4262" s="140" t="s">
        <v>728</v>
      </c>
      <c r="S4262" s="140" t="s">
        <v>728</v>
      </c>
      <c r="T4262" s="140">
        <v>0</v>
      </c>
      <c r="U4262" s="140">
        <v>0</v>
      </c>
      <c r="V4262" s="140" t="s">
        <v>728</v>
      </c>
      <c r="W4262" s="140" t="s">
        <v>728</v>
      </c>
      <c r="X4262" s="140" t="s">
        <v>728</v>
      </c>
      <c r="Y4262" s="140">
        <v>0</v>
      </c>
      <c r="Z4262" s="140" t="s">
        <v>728</v>
      </c>
      <c r="AA4262" s="140" t="s">
        <v>728</v>
      </c>
      <c r="AB4262" s="140" t="s">
        <v>728</v>
      </c>
      <c r="AC4262" s="140" t="s">
        <v>728</v>
      </c>
      <c r="AD4262" s="140" t="s">
        <v>728</v>
      </c>
      <c r="AE4262" s="140" t="s">
        <v>728</v>
      </c>
      <c r="AF4262" s="140" t="s">
        <v>728</v>
      </c>
      <c r="AG4262" s="140" t="s">
        <v>728</v>
      </c>
      <c r="AH4262" s="140">
        <v>7907406</v>
      </c>
      <c r="AI4262" s="44"/>
      <c r="AK4262" s="44"/>
      <c r="AL4262" s="4"/>
    </row>
    <row r="4263" spans="1:38" x14ac:dyDescent="0.35">
      <c r="A4263" s="140" t="s">
        <v>4615</v>
      </c>
      <c r="B4263" s="140" t="s">
        <v>4616</v>
      </c>
      <c r="C4263" s="140" t="s">
        <v>2</v>
      </c>
      <c r="D4263" s="140" t="s">
        <v>10</v>
      </c>
      <c r="E4263" s="140" t="s">
        <v>535</v>
      </c>
      <c r="F4263" s="140">
        <v>2007</v>
      </c>
      <c r="G4263" s="140" t="s">
        <v>5978</v>
      </c>
      <c r="H4263" s="140" t="s">
        <v>728</v>
      </c>
      <c r="I4263" s="140" t="s">
        <v>728</v>
      </c>
      <c r="J4263" s="140" t="s">
        <v>728</v>
      </c>
      <c r="K4263" s="140">
        <v>14272477525.70561</v>
      </c>
      <c r="L4263" s="140" t="s">
        <v>728</v>
      </c>
      <c r="M4263" s="140">
        <v>14272477525.70561</v>
      </c>
      <c r="N4263" s="140">
        <v>0</v>
      </c>
      <c r="O4263" s="140">
        <v>0</v>
      </c>
      <c r="P4263" s="140" t="s">
        <v>728</v>
      </c>
      <c r="Q4263" s="140" t="s">
        <v>728</v>
      </c>
      <c r="R4263" s="140" t="s">
        <v>728</v>
      </c>
      <c r="S4263" s="140" t="s">
        <v>728</v>
      </c>
      <c r="T4263" s="140">
        <v>0</v>
      </c>
      <c r="U4263" s="140">
        <v>0</v>
      </c>
      <c r="V4263" s="140" t="s">
        <v>728</v>
      </c>
      <c r="W4263" s="140" t="s">
        <v>728</v>
      </c>
      <c r="X4263" s="140" t="s">
        <v>728</v>
      </c>
      <c r="Y4263" s="140">
        <v>0</v>
      </c>
      <c r="Z4263" s="140" t="s">
        <v>728</v>
      </c>
      <c r="AA4263" s="140" t="s">
        <v>728</v>
      </c>
      <c r="AB4263" s="140" t="s">
        <v>728</v>
      </c>
      <c r="AC4263" s="140" t="s">
        <v>728</v>
      </c>
      <c r="AD4263" s="140" t="s">
        <v>728</v>
      </c>
      <c r="AE4263" s="140" t="s">
        <v>728</v>
      </c>
      <c r="AF4263" s="140" t="s">
        <v>728</v>
      </c>
      <c r="AG4263" s="140" t="s">
        <v>728</v>
      </c>
      <c r="AH4263" s="140">
        <v>8315139</v>
      </c>
      <c r="AI4263" s="44"/>
      <c r="AK4263" s="44"/>
      <c r="AL4263" s="4"/>
    </row>
    <row r="4264" spans="1:38" x14ac:dyDescent="0.35">
      <c r="A4264" s="140" t="s">
        <v>4615</v>
      </c>
      <c r="B4264" s="140" t="s">
        <v>4616</v>
      </c>
      <c r="C4264" s="140" t="s">
        <v>2</v>
      </c>
      <c r="D4264" s="140" t="s">
        <v>10</v>
      </c>
      <c r="E4264" s="140" t="s">
        <v>535</v>
      </c>
      <c r="F4264" s="140">
        <v>2008</v>
      </c>
      <c r="G4264" s="140" t="s">
        <v>5979</v>
      </c>
      <c r="H4264" s="140" t="s">
        <v>728</v>
      </c>
      <c r="I4264" s="140" t="s">
        <v>728</v>
      </c>
      <c r="J4264" s="140" t="s">
        <v>728</v>
      </c>
      <c r="K4264" s="140">
        <v>9637071335.7136917</v>
      </c>
      <c r="L4264" s="140" t="s">
        <v>728</v>
      </c>
      <c r="M4264" s="140">
        <v>9637071335.7136917</v>
      </c>
      <c r="N4264" s="140">
        <v>0</v>
      </c>
      <c r="O4264" s="140">
        <v>0</v>
      </c>
      <c r="P4264" s="140" t="s">
        <v>728</v>
      </c>
      <c r="Q4264" s="140" t="s">
        <v>728</v>
      </c>
      <c r="R4264" s="140" t="s">
        <v>728</v>
      </c>
      <c r="S4264" s="140" t="s">
        <v>728</v>
      </c>
      <c r="T4264" s="140">
        <v>0</v>
      </c>
      <c r="U4264" s="140">
        <v>0</v>
      </c>
      <c r="V4264" s="140" t="s">
        <v>728</v>
      </c>
      <c r="W4264" s="140" t="s">
        <v>728</v>
      </c>
      <c r="X4264" s="140" t="s">
        <v>728</v>
      </c>
      <c r="Y4264" s="140">
        <v>0</v>
      </c>
      <c r="Z4264" s="140">
        <v>46939572383.234772</v>
      </c>
      <c r="AA4264" s="140">
        <v>36150386230.882172</v>
      </c>
      <c r="AB4264" s="140">
        <v>20194169488.677147</v>
      </c>
      <c r="AC4264" s="140">
        <v>15956216742.204987</v>
      </c>
      <c r="AD4264" s="140">
        <v>10789186152.3526</v>
      </c>
      <c r="AE4264" s="140">
        <v>6027007634.5511112</v>
      </c>
      <c r="AF4264" s="140">
        <v>4762178517.801549</v>
      </c>
      <c r="AG4264" s="140" t="s">
        <v>728</v>
      </c>
      <c r="AH4264" s="140">
        <v>8736939</v>
      </c>
      <c r="AI4264" s="44"/>
      <c r="AK4264" s="44"/>
      <c r="AL4264" s="4"/>
    </row>
    <row r="4265" spans="1:38" x14ac:dyDescent="0.35">
      <c r="A4265" s="140" t="s">
        <v>4615</v>
      </c>
      <c r="B4265" s="140" t="s">
        <v>4616</v>
      </c>
      <c r="C4265" s="140" t="s">
        <v>2</v>
      </c>
      <c r="D4265" s="140" t="s">
        <v>10</v>
      </c>
      <c r="E4265" s="140" t="s">
        <v>535</v>
      </c>
      <c r="F4265" s="140">
        <v>2009</v>
      </c>
      <c r="G4265" s="140" t="s">
        <v>5980</v>
      </c>
      <c r="H4265" s="140" t="s">
        <v>728</v>
      </c>
      <c r="I4265" s="140" t="s">
        <v>728</v>
      </c>
      <c r="J4265" s="140" t="s">
        <v>728</v>
      </c>
      <c r="K4265" s="140">
        <v>9623054641.5920582</v>
      </c>
      <c r="L4265" s="140" t="s">
        <v>728</v>
      </c>
      <c r="M4265" s="140">
        <v>9623054641.5920582</v>
      </c>
      <c r="N4265" s="140">
        <v>0</v>
      </c>
      <c r="O4265" s="140">
        <v>0</v>
      </c>
      <c r="P4265" s="140" t="s">
        <v>728</v>
      </c>
      <c r="Q4265" s="140" t="s">
        <v>728</v>
      </c>
      <c r="R4265" s="140" t="s">
        <v>728</v>
      </c>
      <c r="S4265" s="140" t="s">
        <v>728</v>
      </c>
      <c r="T4265" s="140">
        <v>0</v>
      </c>
      <c r="U4265" s="140">
        <v>0</v>
      </c>
      <c r="V4265" s="140" t="s">
        <v>728</v>
      </c>
      <c r="W4265" s="140" t="s">
        <v>728</v>
      </c>
      <c r="X4265" s="140" t="s">
        <v>728</v>
      </c>
      <c r="Y4265" s="140">
        <v>0</v>
      </c>
      <c r="Z4265" s="140">
        <v>48657708766.516418</v>
      </c>
      <c r="AA4265" s="140">
        <v>37458969995.099258</v>
      </c>
      <c r="AB4265" s="140">
        <v>21074157365.121647</v>
      </c>
      <c r="AC4265" s="140">
        <v>16384812629.977573</v>
      </c>
      <c r="AD4265" s="140">
        <v>11198738771.41716</v>
      </c>
      <c r="AE4265" s="140">
        <v>6300332956.0479469</v>
      </c>
      <c r="AF4265" s="140">
        <v>4898405815.3692551</v>
      </c>
      <c r="AG4265" s="140" t="s">
        <v>728</v>
      </c>
      <c r="AH4265" s="140">
        <v>9142259</v>
      </c>
      <c r="AI4265" s="44"/>
      <c r="AK4265" s="44"/>
      <c r="AL4265" s="4"/>
    </row>
    <row r="4266" spans="1:38" x14ac:dyDescent="0.35">
      <c r="A4266" s="140" t="s">
        <v>4615</v>
      </c>
      <c r="B4266" s="140" t="s">
        <v>4616</v>
      </c>
      <c r="C4266" s="140" t="s">
        <v>2</v>
      </c>
      <c r="D4266" s="140" t="s">
        <v>10</v>
      </c>
      <c r="E4266" s="140" t="s">
        <v>535</v>
      </c>
      <c r="F4266" s="140">
        <v>2010</v>
      </c>
      <c r="G4266" s="140" t="s">
        <v>5981</v>
      </c>
      <c r="H4266" s="140" t="s">
        <v>728</v>
      </c>
      <c r="I4266" s="140" t="s">
        <v>728</v>
      </c>
      <c r="J4266" s="140" t="s">
        <v>728</v>
      </c>
      <c r="K4266" s="140">
        <v>9632968168.4196129</v>
      </c>
      <c r="L4266" s="140" t="s">
        <v>728</v>
      </c>
      <c r="M4266" s="140">
        <v>9632968168.4196129</v>
      </c>
      <c r="N4266" s="140">
        <v>0</v>
      </c>
      <c r="O4266" s="140">
        <v>0</v>
      </c>
      <c r="P4266" s="140" t="s">
        <v>728</v>
      </c>
      <c r="Q4266" s="140" t="s">
        <v>728</v>
      </c>
      <c r="R4266" s="140" t="s">
        <v>728</v>
      </c>
      <c r="S4266" s="140" t="s">
        <v>728</v>
      </c>
      <c r="T4266" s="140">
        <v>0</v>
      </c>
      <c r="U4266" s="140">
        <v>0</v>
      </c>
      <c r="V4266" s="140" t="s">
        <v>728</v>
      </c>
      <c r="W4266" s="140" t="s">
        <v>728</v>
      </c>
      <c r="X4266" s="140" t="s">
        <v>728</v>
      </c>
      <c r="Y4266" s="140">
        <v>0</v>
      </c>
      <c r="Z4266" s="140">
        <v>65211688502.525253</v>
      </c>
      <c r="AA4266" s="140">
        <v>38306407720.168602</v>
      </c>
      <c r="AB4266" s="140">
        <v>21883055646.710594</v>
      </c>
      <c r="AC4266" s="140">
        <v>16423352073.458008</v>
      </c>
      <c r="AD4266" s="140">
        <v>26905280782.356647</v>
      </c>
      <c r="AE4266" s="140">
        <v>15370007045.60177</v>
      </c>
      <c r="AF4266" s="140">
        <v>11535273736.754944</v>
      </c>
      <c r="AG4266" s="140" t="s">
        <v>728</v>
      </c>
      <c r="AH4266" s="140">
        <v>9508364</v>
      </c>
      <c r="AI4266" s="44"/>
      <c r="AK4266" s="44"/>
      <c r="AL4266" s="4"/>
    </row>
    <row r="4267" spans="1:38" x14ac:dyDescent="0.35">
      <c r="A4267" s="140" t="s">
        <v>4615</v>
      </c>
      <c r="B4267" s="140" t="s">
        <v>4616</v>
      </c>
      <c r="C4267" s="140" t="s">
        <v>2</v>
      </c>
      <c r="D4267" s="140" t="s">
        <v>10</v>
      </c>
      <c r="E4267" s="140" t="s">
        <v>535</v>
      </c>
      <c r="F4267" s="140">
        <v>2011</v>
      </c>
      <c r="G4267" s="140" t="s">
        <v>5982</v>
      </c>
      <c r="H4267" s="140" t="s">
        <v>728</v>
      </c>
      <c r="I4267" s="140" t="s">
        <v>728</v>
      </c>
      <c r="J4267" s="140" t="s">
        <v>728</v>
      </c>
      <c r="K4267" s="140">
        <v>16960438508.045183</v>
      </c>
      <c r="L4267" s="140">
        <v>7251582142.8409977</v>
      </c>
      <c r="M4267" s="140">
        <v>9708856365.2041855</v>
      </c>
      <c r="N4267" s="140">
        <v>0</v>
      </c>
      <c r="O4267" s="140">
        <v>0</v>
      </c>
      <c r="P4267" s="140" t="s">
        <v>728</v>
      </c>
      <c r="Q4267" s="140" t="s">
        <v>728</v>
      </c>
      <c r="R4267" s="140" t="s">
        <v>728</v>
      </c>
      <c r="S4267" s="140" t="s">
        <v>728</v>
      </c>
      <c r="T4267" s="140">
        <v>0</v>
      </c>
      <c r="U4267" s="140">
        <v>0</v>
      </c>
      <c r="V4267" s="140" t="s">
        <v>728</v>
      </c>
      <c r="W4267" s="140" t="s">
        <v>728</v>
      </c>
      <c r="X4267" s="140" t="s">
        <v>728</v>
      </c>
      <c r="Y4267" s="140">
        <v>0</v>
      </c>
      <c r="Z4267" s="140">
        <v>62418843850.364807</v>
      </c>
      <c r="AA4267" s="140">
        <v>36616203143.035995</v>
      </c>
      <c r="AB4267" s="140">
        <v>21036087502.460567</v>
      </c>
      <c r="AC4267" s="140">
        <v>15580115640.5756</v>
      </c>
      <c r="AD4267" s="140">
        <v>25802640707.328804</v>
      </c>
      <c r="AE4267" s="140">
        <v>14823672612.739164</v>
      </c>
      <c r="AF4267" s="140">
        <v>10978968094.589643</v>
      </c>
      <c r="AG4267" s="140">
        <v>1301723096.9124637</v>
      </c>
      <c r="AH4267" s="140">
        <v>9830698</v>
      </c>
      <c r="AI4267" s="44"/>
      <c r="AK4267" s="44"/>
      <c r="AL4267" s="4"/>
    </row>
    <row r="4268" spans="1:38" x14ac:dyDescent="0.35">
      <c r="A4268" s="140" t="s">
        <v>4615</v>
      </c>
      <c r="B4268" s="140" t="s">
        <v>4616</v>
      </c>
      <c r="C4268" s="140" t="s">
        <v>2</v>
      </c>
      <c r="D4268" s="140" t="s">
        <v>10</v>
      </c>
      <c r="E4268" s="140" t="s">
        <v>535</v>
      </c>
      <c r="F4268" s="140">
        <v>2012</v>
      </c>
      <c r="G4268" s="140" t="s">
        <v>5983</v>
      </c>
      <c r="H4268" s="140" t="s">
        <v>728</v>
      </c>
      <c r="I4268" s="140" t="s">
        <v>728</v>
      </c>
      <c r="J4268" s="140" t="s">
        <v>728</v>
      </c>
      <c r="K4268" s="140">
        <v>44025656574.477837</v>
      </c>
      <c r="L4268" s="140">
        <v>6478142234.1872158</v>
      </c>
      <c r="M4268" s="140">
        <v>9235485255.464325</v>
      </c>
      <c r="N4268" s="140">
        <v>0</v>
      </c>
      <c r="O4268" s="140">
        <v>0</v>
      </c>
      <c r="P4268" s="140" t="s">
        <v>728</v>
      </c>
      <c r="Q4268" s="140">
        <v>28312029084.826294</v>
      </c>
      <c r="R4268" s="140">
        <v>8827011299.2919655</v>
      </c>
      <c r="S4268" s="140">
        <v>19485017785.534328</v>
      </c>
      <c r="T4268" s="140">
        <v>209126732607.98352</v>
      </c>
      <c r="U4268" s="140">
        <v>209126732607.98352</v>
      </c>
      <c r="V4268" s="140">
        <v>209126732607.98352</v>
      </c>
      <c r="W4268" s="140">
        <v>0</v>
      </c>
      <c r="X4268" s="140">
        <v>0</v>
      </c>
      <c r="Y4268" s="140">
        <v>0</v>
      </c>
      <c r="Z4268" s="140">
        <v>33528450134.820435</v>
      </c>
      <c r="AA4268" s="140">
        <v>19690894039.935154</v>
      </c>
      <c r="AB4268" s="140">
        <v>11378409642.746675</v>
      </c>
      <c r="AC4268" s="140">
        <v>8312484397.1884232</v>
      </c>
      <c r="AD4268" s="140">
        <v>13837556094.885281</v>
      </c>
      <c r="AE4268" s="140">
        <v>7996050427.3075762</v>
      </c>
      <c r="AF4268" s="140">
        <v>5841505667.5777264</v>
      </c>
      <c r="AG4268" s="140">
        <v>736470795.59288657</v>
      </c>
      <c r="AH4268" s="140">
        <v>10113647</v>
      </c>
      <c r="AI4268" s="44"/>
      <c r="AK4268" s="44"/>
      <c r="AL4268" s="4"/>
    </row>
    <row r="4269" spans="1:38" x14ac:dyDescent="0.35">
      <c r="A4269" s="140" t="s">
        <v>4615</v>
      </c>
      <c r="B4269" s="140" t="s">
        <v>4616</v>
      </c>
      <c r="C4269" s="140" t="s">
        <v>2</v>
      </c>
      <c r="D4269" s="140" t="s">
        <v>10</v>
      </c>
      <c r="E4269" s="140" t="s">
        <v>535</v>
      </c>
      <c r="F4269" s="140">
        <v>2013</v>
      </c>
      <c r="G4269" s="140" t="s">
        <v>5984</v>
      </c>
      <c r="H4269" s="140" t="s">
        <v>728</v>
      </c>
      <c r="I4269" s="140" t="s">
        <v>728</v>
      </c>
      <c r="J4269" s="140" t="s">
        <v>728</v>
      </c>
      <c r="K4269" s="140">
        <v>37139008582.740341</v>
      </c>
      <c r="L4269" s="140">
        <v>5769924584.9412708</v>
      </c>
      <c r="M4269" s="140">
        <v>9668320314.8537502</v>
      </c>
      <c r="N4269" s="140">
        <v>0</v>
      </c>
      <c r="O4269" s="140">
        <v>0</v>
      </c>
      <c r="P4269" s="140" t="s">
        <v>728</v>
      </c>
      <c r="Q4269" s="140">
        <v>21700763682.94532</v>
      </c>
      <c r="R4269" s="140">
        <v>4570868276.5988045</v>
      </c>
      <c r="S4269" s="140">
        <v>17129895406.346516</v>
      </c>
      <c r="T4269" s="140">
        <v>152907229538.65472</v>
      </c>
      <c r="U4269" s="140">
        <v>152886846046.71771</v>
      </c>
      <c r="V4269" s="140">
        <v>152886846046.71771</v>
      </c>
      <c r="W4269" s="140">
        <v>0</v>
      </c>
      <c r="X4269" s="140">
        <v>0</v>
      </c>
      <c r="Y4269" s="140">
        <v>20383491.937012352</v>
      </c>
      <c r="Z4269" s="140">
        <v>38180261582.665649</v>
      </c>
      <c r="AA4269" s="140">
        <v>22396214189.557156</v>
      </c>
      <c r="AB4269" s="140">
        <v>12997761993.091957</v>
      </c>
      <c r="AC4269" s="140">
        <v>9398452196.4651737</v>
      </c>
      <c r="AD4269" s="140">
        <v>15784047393.108494</v>
      </c>
      <c r="AE4269" s="140">
        <v>9160355833.6644287</v>
      </c>
      <c r="AF4269" s="140">
        <v>6623691559.4440403</v>
      </c>
      <c r="AG4269" s="140">
        <v>-67107773.002198964</v>
      </c>
      <c r="AH4269" s="140">
        <v>10355036</v>
      </c>
      <c r="AI4269" s="44"/>
      <c r="AK4269" s="44"/>
      <c r="AL4269" s="4"/>
    </row>
    <row r="4270" spans="1:38" x14ac:dyDescent="0.35">
      <c r="A4270" s="140" t="s">
        <v>4615</v>
      </c>
      <c r="B4270" s="140" t="s">
        <v>4616</v>
      </c>
      <c r="C4270" s="140" t="s">
        <v>2</v>
      </c>
      <c r="D4270" s="140" t="s">
        <v>10</v>
      </c>
      <c r="E4270" s="140" t="s">
        <v>535</v>
      </c>
      <c r="F4270" s="140">
        <v>2014</v>
      </c>
      <c r="G4270" s="140" t="s">
        <v>5985</v>
      </c>
      <c r="H4270" s="140" t="s">
        <v>728</v>
      </c>
      <c r="I4270" s="140" t="s">
        <v>728</v>
      </c>
      <c r="J4270" s="140" t="s">
        <v>728</v>
      </c>
      <c r="K4270" s="140">
        <v>37060319114.067894</v>
      </c>
      <c r="L4270" s="140">
        <v>6021062359.3685312</v>
      </c>
      <c r="M4270" s="140">
        <v>9692093719.5010586</v>
      </c>
      <c r="N4270" s="140">
        <v>0</v>
      </c>
      <c r="O4270" s="140">
        <v>0</v>
      </c>
      <c r="P4270" s="140" t="s">
        <v>728</v>
      </c>
      <c r="Q4270" s="140">
        <v>21347163035.198307</v>
      </c>
      <c r="R4270" s="140">
        <v>2567042286.1103435</v>
      </c>
      <c r="S4270" s="140">
        <v>18780120749.087963</v>
      </c>
      <c r="T4270" s="140">
        <v>124629780292.83669</v>
      </c>
      <c r="U4270" s="140">
        <v>124608231710.62259</v>
      </c>
      <c r="V4270" s="140">
        <v>124608231710.62259</v>
      </c>
      <c r="W4270" s="140">
        <v>0</v>
      </c>
      <c r="X4270" s="140">
        <v>0</v>
      </c>
      <c r="Y4270" s="140">
        <v>21548582.214090414</v>
      </c>
      <c r="Z4270" s="140">
        <v>39665166796.450089</v>
      </c>
      <c r="AA4270" s="140">
        <v>23253026396.396473</v>
      </c>
      <c r="AB4270" s="140">
        <v>13334587974.585161</v>
      </c>
      <c r="AC4270" s="140">
        <v>9918438421.8112411</v>
      </c>
      <c r="AD4270" s="140">
        <v>16412140400.053745</v>
      </c>
      <c r="AE4270" s="140">
        <v>9411640716.5681953</v>
      </c>
      <c r="AF4270" s="140">
        <v>7000499683.4854965</v>
      </c>
      <c r="AG4270" s="140">
        <v>-786358947.5692699</v>
      </c>
      <c r="AH4270" s="140">
        <v>10554883</v>
      </c>
      <c r="AI4270" s="44"/>
      <c r="AK4270" s="44"/>
      <c r="AL4270" s="4"/>
    </row>
    <row r="4271" spans="1:38" x14ac:dyDescent="0.35">
      <c r="A4271" s="140" t="s">
        <v>4615</v>
      </c>
      <c r="B4271" s="140" t="s">
        <v>4616</v>
      </c>
      <c r="C4271" s="140" t="s">
        <v>2</v>
      </c>
      <c r="D4271" s="140" t="s">
        <v>10</v>
      </c>
      <c r="E4271" s="140" t="s">
        <v>535</v>
      </c>
      <c r="F4271" s="140">
        <v>2015</v>
      </c>
      <c r="G4271" s="140" t="s">
        <v>5986</v>
      </c>
      <c r="H4271" s="140" t="s">
        <v>728</v>
      </c>
      <c r="I4271" s="140" t="s">
        <v>728</v>
      </c>
      <c r="J4271" s="140" t="s">
        <v>728</v>
      </c>
      <c r="K4271" s="140">
        <v>36861265420.064178</v>
      </c>
      <c r="L4271" s="140">
        <v>6354844817.8909378</v>
      </c>
      <c r="M4271" s="140">
        <v>9395451050.4426994</v>
      </c>
      <c r="N4271" s="140">
        <v>0</v>
      </c>
      <c r="O4271" s="140">
        <v>0</v>
      </c>
      <c r="P4271" s="140" t="s">
        <v>728</v>
      </c>
      <c r="Q4271" s="140">
        <v>21110969551.730537</v>
      </c>
      <c r="R4271" s="140">
        <v>1788041281.6423206</v>
      </c>
      <c r="S4271" s="140">
        <v>19322928270.088215</v>
      </c>
      <c r="T4271" s="140">
        <v>85850844291.251572</v>
      </c>
      <c r="U4271" s="140">
        <v>85830550322.447937</v>
      </c>
      <c r="V4271" s="140">
        <v>85830550322.447937</v>
      </c>
      <c r="W4271" s="140">
        <v>0</v>
      </c>
      <c r="X4271" s="140">
        <v>0</v>
      </c>
      <c r="Y4271" s="140">
        <v>20293968.803639293</v>
      </c>
      <c r="Z4271" s="140">
        <v>35645890437.65403</v>
      </c>
      <c r="AA4271" s="140">
        <v>20918170195.081264</v>
      </c>
      <c r="AB4271" s="140">
        <v>12010028643.078785</v>
      </c>
      <c r="AC4271" s="140">
        <v>8908141552.0024109</v>
      </c>
      <c r="AD4271" s="140">
        <v>14727720242.572762</v>
      </c>
      <c r="AE4271" s="140">
        <v>8455822871.2635355</v>
      </c>
      <c r="AF4271" s="140">
        <v>6271897371.3092613</v>
      </c>
      <c r="AG4271" s="140">
        <v>-1400670096.9586756</v>
      </c>
      <c r="AH4271" s="140">
        <v>10715658</v>
      </c>
      <c r="AI4271" s="44"/>
      <c r="AK4271" s="44"/>
      <c r="AL4271" s="4"/>
    </row>
    <row r="4272" spans="1:38" x14ac:dyDescent="0.35">
      <c r="A4272" s="140" t="s">
        <v>4615</v>
      </c>
      <c r="B4272" s="140" t="s">
        <v>4616</v>
      </c>
      <c r="C4272" s="140" t="s">
        <v>2</v>
      </c>
      <c r="D4272" s="140" t="s">
        <v>10</v>
      </c>
      <c r="E4272" s="140" t="s">
        <v>535</v>
      </c>
      <c r="F4272" s="140">
        <v>2016</v>
      </c>
      <c r="G4272" s="140" t="s">
        <v>5987</v>
      </c>
      <c r="H4272" s="140" t="s">
        <v>728</v>
      </c>
      <c r="I4272" s="140" t="s">
        <v>728</v>
      </c>
      <c r="J4272" s="140" t="s">
        <v>728</v>
      </c>
      <c r="K4272" s="140">
        <v>44720676966.70517</v>
      </c>
      <c r="L4272" s="140">
        <v>6617360191.9354067</v>
      </c>
      <c r="M4272" s="140">
        <v>16499674960.767357</v>
      </c>
      <c r="N4272" s="140">
        <v>0</v>
      </c>
      <c r="O4272" s="140">
        <v>0</v>
      </c>
      <c r="P4272" s="140" t="s">
        <v>728</v>
      </c>
      <c r="Q4272" s="140">
        <v>21603641814.002407</v>
      </c>
      <c r="R4272" s="140">
        <v>1365368909.807904</v>
      </c>
      <c r="S4272" s="140">
        <v>20238272904.194504</v>
      </c>
      <c r="T4272" s="140">
        <v>36307599761.793671</v>
      </c>
      <c r="U4272" s="140">
        <v>36286422840.301933</v>
      </c>
      <c r="V4272" s="140">
        <v>36286422840.301933</v>
      </c>
      <c r="W4272" s="140">
        <v>0</v>
      </c>
      <c r="X4272" s="140">
        <v>0</v>
      </c>
      <c r="Y4272" s="140">
        <v>21176921.491734289</v>
      </c>
      <c r="Z4272" s="140" t="s">
        <v>728</v>
      </c>
      <c r="AA4272" s="140" t="s">
        <v>728</v>
      </c>
      <c r="AB4272" s="140" t="s">
        <v>728</v>
      </c>
      <c r="AC4272" s="140" t="s">
        <v>728</v>
      </c>
      <c r="AD4272" s="140" t="s">
        <v>728</v>
      </c>
      <c r="AE4272" s="140" t="s">
        <v>728</v>
      </c>
      <c r="AF4272" s="140" t="s">
        <v>728</v>
      </c>
      <c r="AG4272" s="140">
        <v>-1692844083.9338286</v>
      </c>
      <c r="AH4272" s="140">
        <v>10832512</v>
      </c>
      <c r="AI4272" s="44"/>
      <c r="AK4272" s="44"/>
      <c r="AL4272" s="4"/>
    </row>
    <row r="4273" spans="1:38" x14ac:dyDescent="0.35">
      <c r="A4273" s="140" t="s">
        <v>4615</v>
      </c>
      <c r="B4273" s="140" t="s">
        <v>4616</v>
      </c>
      <c r="C4273" s="140" t="s">
        <v>2</v>
      </c>
      <c r="D4273" s="140" t="s">
        <v>10</v>
      </c>
      <c r="E4273" s="140" t="s">
        <v>535</v>
      </c>
      <c r="F4273" s="140">
        <v>2017</v>
      </c>
      <c r="G4273" s="140" t="s">
        <v>5988</v>
      </c>
      <c r="H4273" s="140" t="s">
        <v>728</v>
      </c>
      <c r="I4273" s="140" t="s">
        <v>728</v>
      </c>
      <c r="J4273" s="140" t="s">
        <v>728</v>
      </c>
      <c r="K4273" s="140">
        <v>46211788839.174438</v>
      </c>
      <c r="L4273" s="140">
        <v>7068173459.9785528</v>
      </c>
      <c r="M4273" s="140">
        <v>16669865353.174025</v>
      </c>
      <c r="N4273" s="140">
        <v>0</v>
      </c>
      <c r="O4273" s="140">
        <v>0</v>
      </c>
      <c r="P4273" s="140" t="s">
        <v>728</v>
      </c>
      <c r="Q4273" s="140">
        <v>22473750026.021862</v>
      </c>
      <c r="R4273" s="140">
        <v>1027927081.884706</v>
      </c>
      <c r="S4273" s="140">
        <v>21445822944.137157</v>
      </c>
      <c r="T4273" s="140">
        <v>41805141028.406578</v>
      </c>
      <c r="U4273" s="140">
        <v>41784357812.763153</v>
      </c>
      <c r="V4273" s="140">
        <v>41784357812.763153</v>
      </c>
      <c r="W4273" s="140" t="s">
        <v>728</v>
      </c>
      <c r="X4273" s="140">
        <v>0</v>
      </c>
      <c r="Y4273" s="140">
        <v>20783215.64342251</v>
      </c>
      <c r="Z4273" s="140" t="s">
        <v>728</v>
      </c>
      <c r="AA4273" s="140" t="s">
        <v>728</v>
      </c>
      <c r="AB4273" s="140" t="s">
        <v>728</v>
      </c>
      <c r="AC4273" s="140" t="s">
        <v>728</v>
      </c>
      <c r="AD4273" s="140" t="s">
        <v>728</v>
      </c>
      <c r="AE4273" s="140" t="s">
        <v>728</v>
      </c>
      <c r="AF4273" s="140" t="s">
        <v>728</v>
      </c>
      <c r="AG4273" s="140">
        <v>-1736061319.0983944</v>
      </c>
      <c r="AH4273" s="140">
        <v>10910759</v>
      </c>
      <c r="AI4273" s="44"/>
      <c r="AK4273" s="44"/>
      <c r="AL4273" s="4"/>
    </row>
    <row r="4274" spans="1:38" x14ac:dyDescent="0.35">
      <c r="A4274" s="140" t="s">
        <v>4615</v>
      </c>
      <c r="B4274" s="140" t="s">
        <v>4616</v>
      </c>
      <c r="C4274" s="140" t="s">
        <v>2</v>
      </c>
      <c r="D4274" s="140" t="s">
        <v>10</v>
      </c>
      <c r="E4274" s="140" t="s">
        <v>535</v>
      </c>
      <c r="F4274" s="140">
        <v>2018</v>
      </c>
      <c r="G4274" s="140" t="s">
        <v>5989</v>
      </c>
      <c r="H4274" s="140" t="s">
        <v>728</v>
      </c>
      <c r="I4274" s="140" t="s">
        <v>728</v>
      </c>
      <c r="J4274" s="140" t="s">
        <v>728</v>
      </c>
      <c r="K4274" s="140">
        <v>52388834315.555199</v>
      </c>
      <c r="L4274" s="140">
        <v>7098160764.2727079</v>
      </c>
      <c r="M4274" s="140">
        <v>16896735442.870491</v>
      </c>
      <c r="N4274" s="140">
        <v>0</v>
      </c>
      <c r="O4274" s="140">
        <v>0</v>
      </c>
      <c r="P4274" s="140" t="s">
        <v>728</v>
      </c>
      <c r="Q4274" s="140">
        <v>28393938108.411999</v>
      </c>
      <c r="R4274" s="140">
        <v>5147098530.4367018</v>
      </c>
      <c r="S4274" s="140">
        <v>23246839577.975296</v>
      </c>
      <c r="T4274" s="140">
        <v>44063723970.826912</v>
      </c>
      <c r="U4274" s="140">
        <v>44045511212.192604</v>
      </c>
      <c r="V4274" s="140">
        <v>44045511212.192604</v>
      </c>
      <c r="W4274" s="140" t="s">
        <v>728</v>
      </c>
      <c r="X4274" s="140">
        <v>0</v>
      </c>
      <c r="Y4274" s="140">
        <v>18212758.634308297</v>
      </c>
      <c r="Z4274" s="140" t="s">
        <v>728</v>
      </c>
      <c r="AA4274" s="140" t="s">
        <v>728</v>
      </c>
      <c r="AB4274" s="140" t="s">
        <v>728</v>
      </c>
      <c r="AC4274" s="140" t="s">
        <v>728</v>
      </c>
      <c r="AD4274" s="140" t="s">
        <v>728</v>
      </c>
      <c r="AE4274" s="140" t="s">
        <v>728</v>
      </c>
      <c r="AF4274" s="140" t="s">
        <v>728</v>
      </c>
      <c r="AG4274" s="140">
        <v>-1747020000</v>
      </c>
      <c r="AH4274" s="140">
        <v>10975920</v>
      </c>
      <c r="AI4274" s="44"/>
      <c r="AK4274" s="44"/>
      <c r="AL4274" s="4"/>
    </row>
    <row r="4275" spans="1:38" x14ac:dyDescent="0.35">
      <c r="A4275" s="140" t="s">
        <v>4605</v>
      </c>
      <c r="B4275" s="140" t="s">
        <v>4606</v>
      </c>
      <c r="C4275" s="140" t="s">
        <v>16</v>
      </c>
      <c r="D4275" s="140" t="s">
        <v>10</v>
      </c>
      <c r="E4275" s="140" t="s">
        <v>535</v>
      </c>
      <c r="F4275" s="140">
        <v>1995</v>
      </c>
      <c r="G4275" s="140" t="s">
        <v>5990</v>
      </c>
      <c r="H4275" s="140" t="s">
        <v>728</v>
      </c>
      <c r="I4275" s="140">
        <v>1096524327.9184606</v>
      </c>
      <c r="J4275" s="140">
        <v>628081402.71049774</v>
      </c>
      <c r="K4275" s="140">
        <v>628081402.71049774</v>
      </c>
      <c r="L4275" s="140">
        <v>116641662.73549257</v>
      </c>
      <c r="M4275" s="140">
        <v>197324545.25322929</v>
      </c>
      <c r="N4275" s="140">
        <v>0</v>
      </c>
      <c r="O4275" s="140">
        <v>0</v>
      </c>
      <c r="P4275" s="140">
        <v>0</v>
      </c>
      <c r="Q4275" s="140">
        <v>314115194.72177583</v>
      </c>
      <c r="R4275" s="140">
        <v>298769628.57009113</v>
      </c>
      <c r="S4275" s="140">
        <v>15345566.151684728</v>
      </c>
      <c r="T4275" s="140">
        <v>0</v>
      </c>
      <c r="U4275" s="140">
        <v>0</v>
      </c>
      <c r="V4275" s="140">
        <v>0</v>
      </c>
      <c r="W4275" s="140">
        <v>0</v>
      </c>
      <c r="X4275" s="140">
        <v>0</v>
      </c>
      <c r="Y4275" s="140">
        <v>0</v>
      </c>
      <c r="Z4275" s="140" t="s">
        <v>728</v>
      </c>
      <c r="AA4275" s="140" t="s">
        <v>728</v>
      </c>
      <c r="AB4275" s="140" t="s">
        <v>728</v>
      </c>
      <c r="AC4275" s="140" t="s">
        <v>728</v>
      </c>
      <c r="AD4275" s="140" t="s">
        <v>728</v>
      </c>
      <c r="AE4275" s="140" t="s">
        <v>728</v>
      </c>
      <c r="AF4275" s="140" t="s">
        <v>728</v>
      </c>
      <c r="AG4275" s="140">
        <v>-453809436.29579073</v>
      </c>
      <c r="AH4275" s="140">
        <v>131678</v>
      </c>
      <c r="AI4275" s="44"/>
      <c r="AK4275" s="44"/>
      <c r="AL4275" s="4"/>
    </row>
    <row r="4276" spans="1:38" x14ac:dyDescent="0.35">
      <c r="A4276" s="140" t="s">
        <v>4605</v>
      </c>
      <c r="B4276" s="140" t="s">
        <v>4606</v>
      </c>
      <c r="C4276" s="140" t="s">
        <v>16</v>
      </c>
      <c r="D4276" s="140" t="s">
        <v>10</v>
      </c>
      <c r="E4276" s="140" t="s">
        <v>535</v>
      </c>
      <c r="F4276" s="140">
        <v>1996</v>
      </c>
      <c r="G4276" s="140" t="s">
        <v>5991</v>
      </c>
      <c r="H4276" s="140" t="s">
        <v>728</v>
      </c>
      <c r="I4276" s="140">
        <v>1179166817.3735769</v>
      </c>
      <c r="J4276" s="140">
        <v>585809261.40093303</v>
      </c>
      <c r="K4276" s="140">
        <v>585809261.40093303</v>
      </c>
      <c r="L4276" s="140">
        <v>124123827.98648749</v>
      </c>
      <c r="M4276" s="140">
        <v>196979468.32020181</v>
      </c>
      <c r="N4276" s="140">
        <v>0</v>
      </c>
      <c r="O4276" s="140">
        <v>0</v>
      </c>
      <c r="P4276" s="140">
        <v>0</v>
      </c>
      <c r="Q4276" s="140">
        <v>264705965.09424376</v>
      </c>
      <c r="R4276" s="140">
        <v>248846191.25048202</v>
      </c>
      <c r="S4276" s="140">
        <v>15859773.84376174</v>
      </c>
      <c r="T4276" s="140">
        <v>0</v>
      </c>
      <c r="U4276" s="140">
        <v>0</v>
      </c>
      <c r="V4276" s="140">
        <v>0</v>
      </c>
      <c r="W4276" s="140">
        <v>0</v>
      </c>
      <c r="X4276" s="140">
        <v>0</v>
      </c>
      <c r="Y4276" s="140">
        <v>0</v>
      </c>
      <c r="Z4276" s="140" t="s">
        <v>728</v>
      </c>
      <c r="AA4276" s="140" t="s">
        <v>728</v>
      </c>
      <c r="AB4276" s="140" t="s">
        <v>728</v>
      </c>
      <c r="AC4276" s="140" t="s">
        <v>728</v>
      </c>
      <c r="AD4276" s="140" t="s">
        <v>728</v>
      </c>
      <c r="AE4276" s="140" t="s">
        <v>728</v>
      </c>
      <c r="AF4276" s="140" t="s">
        <v>728</v>
      </c>
      <c r="AG4276" s="140">
        <v>-421695917.27815163</v>
      </c>
      <c r="AH4276" s="140">
        <v>133806</v>
      </c>
      <c r="AI4276" s="44"/>
      <c r="AK4276" s="44"/>
      <c r="AL4276" s="4"/>
    </row>
    <row r="4277" spans="1:38" x14ac:dyDescent="0.35">
      <c r="A4277" s="140" t="s">
        <v>4605</v>
      </c>
      <c r="B4277" s="140" t="s">
        <v>4606</v>
      </c>
      <c r="C4277" s="140" t="s">
        <v>16</v>
      </c>
      <c r="D4277" s="140" t="s">
        <v>10</v>
      </c>
      <c r="E4277" s="140" t="s">
        <v>535</v>
      </c>
      <c r="F4277" s="140">
        <v>1997</v>
      </c>
      <c r="G4277" s="140" t="s">
        <v>5992</v>
      </c>
      <c r="H4277" s="140" t="s">
        <v>728</v>
      </c>
      <c r="I4277" s="140">
        <v>1233536362.4176831</v>
      </c>
      <c r="J4277" s="140">
        <v>558101060.89368689</v>
      </c>
      <c r="K4277" s="140">
        <v>558101060.89368689</v>
      </c>
      <c r="L4277" s="140">
        <v>129080680.1309718</v>
      </c>
      <c r="M4277" s="140">
        <v>196268048.7423453</v>
      </c>
      <c r="N4277" s="140">
        <v>0</v>
      </c>
      <c r="O4277" s="140">
        <v>0</v>
      </c>
      <c r="P4277" s="140">
        <v>0</v>
      </c>
      <c r="Q4277" s="140">
        <v>232752332.02036974</v>
      </c>
      <c r="R4277" s="140">
        <v>216454760.4681116</v>
      </c>
      <c r="S4277" s="140">
        <v>16297571.552258138</v>
      </c>
      <c r="T4277" s="140">
        <v>0</v>
      </c>
      <c r="U4277" s="140">
        <v>0</v>
      </c>
      <c r="V4277" s="140">
        <v>0</v>
      </c>
      <c r="W4277" s="140">
        <v>0</v>
      </c>
      <c r="X4277" s="140">
        <v>0</v>
      </c>
      <c r="Y4277" s="140">
        <v>0</v>
      </c>
      <c r="Z4277" s="140" t="s">
        <v>728</v>
      </c>
      <c r="AA4277" s="140" t="s">
        <v>728</v>
      </c>
      <c r="AB4277" s="140" t="s">
        <v>728</v>
      </c>
      <c r="AC4277" s="140" t="s">
        <v>728</v>
      </c>
      <c r="AD4277" s="140" t="s">
        <v>728</v>
      </c>
      <c r="AE4277" s="140" t="s">
        <v>728</v>
      </c>
      <c r="AF4277" s="140" t="s">
        <v>728</v>
      </c>
      <c r="AG4277" s="140">
        <v>-491239714.99299926</v>
      </c>
      <c r="AH4277" s="140">
        <v>135832</v>
      </c>
      <c r="AI4277" s="44"/>
      <c r="AK4277" s="44"/>
      <c r="AL4277" s="4"/>
    </row>
    <row r="4278" spans="1:38" x14ac:dyDescent="0.35">
      <c r="A4278" s="140" t="s">
        <v>4605</v>
      </c>
      <c r="B4278" s="140" t="s">
        <v>4606</v>
      </c>
      <c r="C4278" s="140" t="s">
        <v>16</v>
      </c>
      <c r="D4278" s="140" t="s">
        <v>10</v>
      </c>
      <c r="E4278" s="140" t="s">
        <v>535</v>
      </c>
      <c r="F4278" s="140">
        <v>1998</v>
      </c>
      <c r="G4278" s="140" t="s">
        <v>5993</v>
      </c>
      <c r="H4278" s="140" t="s">
        <v>728</v>
      </c>
      <c r="I4278" s="140">
        <v>1246702429.7185957</v>
      </c>
      <c r="J4278" s="140">
        <v>583435137.26609993</v>
      </c>
      <c r="K4278" s="140">
        <v>583435137.26609993</v>
      </c>
      <c r="L4278" s="140">
        <v>139871432.64821401</v>
      </c>
      <c r="M4278" s="140">
        <v>195453632.70016524</v>
      </c>
      <c r="N4278" s="140">
        <v>0</v>
      </c>
      <c r="O4278" s="140">
        <v>0</v>
      </c>
      <c r="P4278" s="140">
        <v>0</v>
      </c>
      <c r="Q4278" s="140">
        <v>248110071.91772068</v>
      </c>
      <c r="R4278" s="140">
        <v>231525629.76690894</v>
      </c>
      <c r="S4278" s="140">
        <v>16584442.150811717</v>
      </c>
      <c r="T4278" s="140">
        <v>0</v>
      </c>
      <c r="U4278" s="140">
        <v>0</v>
      </c>
      <c r="V4278" s="140">
        <v>0</v>
      </c>
      <c r="W4278" s="140">
        <v>0</v>
      </c>
      <c r="X4278" s="140">
        <v>0</v>
      </c>
      <c r="Y4278" s="140">
        <v>0</v>
      </c>
      <c r="Z4278" s="140" t="s">
        <v>728</v>
      </c>
      <c r="AA4278" s="140" t="s">
        <v>728</v>
      </c>
      <c r="AB4278" s="140" t="s">
        <v>728</v>
      </c>
      <c r="AC4278" s="140" t="s">
        <v>728</v>
      </c>
      <c r="AD4278" s="140" t="s">
        <v>728</v>
      </c>
      <c r="AE4278" s="140" t="s">
        <v>728</v>
      </c>
      <c r="AF4278" s="140" t="s">
        <v>728</v>
      </c>
      <c r="AG4278" s="140">
        <v>-512205327.87999529</v>
      </c>
      <c r="AH4278" s="140">
        <v>137848</v>
      </c>
      <c r="AI4278" s="44"/>
      <c r="AK4278" s="44"/>
      <c r="AL4278" s="4"/>
    </row>
    <row r="4279" spans="1:38" x14ac:dyDescent="0.35">
      <c r="A4279" s="140" t="s">
        <v>4605</v>
      </c>
      <c r="B4279" s="140" t="s">
        <v>4606</v>
      </c>
      <c r="C4279" s="140" t="s">
        <v>16</v>
      </c>
      <c r="D4279" s="140" t="s">
        <v>10</v>
      </c>
      <c r="E4279" s="140" t="s">
        <v>535</v>
      </c>
      <c r="F4279" s="140">
        <v>1999</v>
      </c>
      <c r="G4279" s="140" t="s">
        <v>5994</v>
      </c>
      <c r="H4279" s="140" t="s">
        <v>728</v>
      </c>
      <c r="I4279" s="140">
        <v>1277309184.604459</v>
      </c>
      <c r="J4279" s="140">
        <v>581190771.44037223</v>
      </c>
      <c r="K4279" s="140">
        <v>581190771.44037223</v>
      </c>
      <c r="L4279" s="140">
        <v>138694535.02323002</v>
      </c>
      <c r="M4279" s="140">
        <v>192961825.21138802</v>
      </c>
      <c r="N4279" s="140">
        <v>0</v>
      </c>
      <c r="O4279" s="140">
        <v>0</v>
      </c>
      <c r="P4279" s="140">
        <v>0</v>
      </c>
      <c r="Q4279" s="140">
        <v>249534411.20575422</v>
      </c>
      <c r="R4279" s="140">
        <v>233003838.90073577</v>
      </c>
      <c r="S4279" s="140">
        <v>16530572.305018459</v>
      </c>
      <c r="T4279" s="140">
        <v>0</v>
      </c>
      <c r="U4279" s="140">
        <v>0</v>
      </c>
      <c r="V4279" s="140">
        <v>0</v>
      </c>
      <c r="W4279" s="140">
        <v>0</v>
      </c>
      <c r="X4279" s="140">
        <v>0</v>
      </c>
      <c r="Y4279" s="140">
        <v>0</v>
      </c>
      <c r="Z4279" s="140" t="s">
        <v>728</v>
      </c>
      <c r="AA4279" s="140" t="s">
        <v>728</v>
      </c>
      <c r="AB4279" s="140" t="s">
        <v>728</v>
      </c>
      <c r="AC4279" s="140" t="s">
        <v>728</v>
      </c>
      <c r="AD4279" s="140" t="s">
        <v>728</v>
      </c>
      <c r="AE4279" s="140" t="s">
        <v>728</v>
      </c>
      <c r="AF4279" s="140" t="s">
        <v>728</v>
      </c>
      <c r="AG4279" s="140">
        <v>-527306830.46781564</v>
      </c>
      <c r="AH4279" s="140">
        <v>139959</v>
      </c>
      <c r="AI4279" s="44"/>
      <c r="AK4279" s="44"/>
      <c r="AL4279" s="4"/>
    </row>
    <row r="4280" spans="1:38" x14ac:dyDescent="0.35">
      <c r="A4280" s="140" t="s">
        <v>4605</v>
      </c>
      <c r="B4280" s="140" t="s">
        <v>4606</v>
      </c>
      <c r="C4280" s="140" t="s">
        <v>16</v>
      </c>
      <c r="D4280" s="140" t="s">
        <v>10</v>
      </c>
      <c r="E4280" s="140" t="s">
        <v>535</v>
      </c>
      <c r="F4280" s="140">
        <v>2000</v>
      </c>
      <c r="G4280" s="140" t="s">
        <v>5995</v>
      </c>
      <c r="H4280" s="140" t="s">
        <v>728</v>
      </c>
      <c r="I4280" s="140">
        <v>1299676124.282162</v>
      </c>
      <c r="J4280" s="140">
        <v>552968137.53333068</v>
      </c>
      <c r="K4280" s="140">
        <v>552968137.53333068</v>
      </c>
      <c r="L4280" s="140">
        <v>128117065.98060697</v>
      </c>
      <c r="M4280" s="140">
        <v>191095829.75281072</v>
      </c>
      <c r="N4280" s="140">
        <v>0</v>
      </c>
      <c r="O4280" s="140">
        <v>0</v>
      </c>
      <c r="P4280" s="140">
        <v>0</v>
      </c>
      <c r="Q4280" s="140">
        <v>233755241.79991296</v>
      </c>
      <c r="R4280" s="140">
        <v>217408175.25733021</v>
      </c>
      <c r="S4280" s="140">
        <v>16347066.542582745</v>
      </c>
      <c r="T4280" s="140">
        <v>0</v>
      </c>
      <c r="U4280" s="140">
        <v>0</v>
      </c>
      <c r="V4280" s="140">
        <v>0</v>
      </c>
      <c r="W4280" s="140">
        <v>0</v>
      </c>
      <c r="X4280" s="140">
        <v>0</v>
      </c>
      <c r="Y4280" s="140">
        <v>0</v>
      </c>
      <c r="Z4280" s="140" t="s">
        <v>728</v>
      </c>
      <c r="AA4280" s="140" t="s">
        <v>728</v>
      </c>
      <c r="AB4280" s="140" t="s">
        <v>728</v>
      </c>
      <c r="AC4280" s="140" t="s">
        <v>728</v>
      </c>
      <c r="AD4280" s="140" t="s">
        <v>728</v>
      </c>
      <c r="AE4280" s="140" t="s">
        <v>728</v>
      </c>
      <c r="AF4280" s="140" t="s">
        <v>728</v>
      </c>
      <c r="AG4280" s="140">
        <v>-469505952.1123153</v>
      </c>
      <c r="AH4280" s="140">
        <v>142262</v>
      </c>
      <c r="AI4280" s="44"/>
      <c r="AK4280" s="44"/>
      <c r="AL4280" s="4"/>
    </row>
    <row r="4281" spans="1:38" x14ac:dyDescent="0.35">
      <c r="A4281" s="140" t="s">
        <v>4605</v>
      </c>
      <c r="B4281" s="140" t="s">
        <v>4606</v>
      </c>
      <c r="C4281" s="140" t="s">
        <v>16</v>
      </c>
      <c r="D4281" s="140" t="s">
        <v>10</v>
      </c>
      <c r="E4281" s="140" t="s">
        <v>535</v>
      </c>
      <c r="F4281" s="140">
        <v>2001</v>
      </c>
      <c r="G4281" s="140" t="s">
        <v>5996</v>
      </c>
      <c r="H4281" s="140">
        <v>2957251522.0373406</v>
      </c>
      <c r="I4281" s="140">
        <v>1354175393.219105</v>
      </c>
      <c r="J4281" s="140">
        <v>452843448.9602589</v>
      </c>
      <c r="K4281" s="140">
        <v>452843448.9602589</v>
      </c>
      <c r="L4281" s="140">
        <v>125730926.13406357</v>
      </c>
      <c r="M4281" s="140">
        <v>86287419.816655174</v>
      </c>
      <c r="N4281" s="140">
        <v>0</v>
      </c>
      <c r="O4281" s="140">
        <v>0</v>
      </c>
      <c r="P4281" s="140">
        <v>0</v>
      </c>
      <c r="Q4281" s="140">
        <v>240825103.00954017</v>
      </c>
      <c r="R4281" s="140">
        <v>224300306.120579</v>
      </c>
      <c r="S4281" s="140">
        <v>16524796.888961164</v>
      </c>
      <c r="T4281" s="140">
        <v>0</v>
      </c>
      <c r="U4281" s="140">
        <v>0</v>
      </c>
      <c r="V4281" s="140">
        <v>0</v>
      </c>
      <c r="W4281" s="140">
        <v>0</v>
      </c>
      <c r="X4281" s="140">
        <v>0</v>
      </c>
      <c r="Y4281" s="140">
        <v>0</v>
      </c>
      <c r="Z4281" s="140">
        <v>1838746606.811569</v>
      </c>
      <c r="AA4281" s="140">
        <v>1238146681.1976333</v>
      </c>
      <c r="AB4281" s="140">
        <v>775158491.40422666</v>
      </c>
      <c r="AC4281" s="140">
        <v>462988189.79340482</v>
      </c>
      <c r="AD4281" s="140">
        <v>600599925.61393547</v>
      </c>
      <c r="AE4281" s="140">
        <v>376013714.16354591</v>
      </c>
      <c r="AF4281" s="140">
        <v>224586211.45038956</v>
      </c>
      <c r="AG4281" s="140">
        <v>-688513926.95359278</v>
      </c>
      <c r="AH4281" s="140">
        <v>144755</v>
      </c>
      <c r="AI4281" s="44"/>
      <c r="AK4281" s="44"/>
      <c r="AL4281" s="4"/>
    </row>
    <row r="4282" spans="1:38" x14ac:dyDescent="0.35">
      <c r="A4282" s="140" t="s">
        <v>4605</v>
      </c>
      <c r="B4282" s="140" t="s">
        <v>4606</v>
      </c>
      <c r="C4282" s="140" t="s">
        <v>16</v>
      </c>
      <c r="D4282" s="140" t="s">
        <v>10</v>
      </c>
      <c r="E4282" s="140" t="s">
        <v>535</v>
      </c>
      <c r="F4282" s="140">
        <v>2002</v>
      </c>
      <c r="G4282" s="140" t="s">
        <v>5997</v>
      </c>
      <c r="H4282" s="140">
        <v>3133378421.4724431</v>
      </c>
      <c r="I4282" s="140">
        <v>1400622068.384093</v>
      </c>
      <c r="J4282" s="140">
        <v>459914763.21876943</v>
      </c>
      <c r="K4282" s="140">
        <v>459914763.21876943</v>
      </c>
      <c r="L4282" s="140">
        <v>128425650.70783153</v>
      </c>
      <c r="M4282" s="140">
        <v>86627649.819835037</v>
      </c>
      <c r="N4282" s="140">
        <v>0</v>
      </c>
      <c r="O4282" s="140">
        <v>0</v>
      </c>
      <c r="P4282" s="140">
        <v>0</v>
      </c>
      <c r="Q4282" s="140">
        <v>244861462.69110283</v>
      </c>
      <c r="R4282" s="140">
        <v>228328478.88080418</v>
      </c>
      <c r="S4282" s="140">
        <v>16532983.810298653</v>
      </c>
      <c r="T4282" s="140">
        <v>0</v>
      </c>
      <c r="U4282" s="140">
        <v>0</v>
      </c>
      <c r="V4282" s="140">
        <v>0</v>
      </c>
      <c r="W4282" s="140">
        <v>0</v>
      </c>
      <c r="X4282" s="140">
        <v>0</v>
      </c>
      <c r="Y4282" s="140">
        <v>0</v>
      </c>
      <c r="Z4282" s="140">
        <v>1877488321.3433399</v>
      </c>
      <c r="AA4282" s="140">
        <v>1264202726.9385829</v>
      </c>
      <c r="AB4282" s="140">
        <v>791471231.57890296</v>
      </c>
      <c r="AC4282" s="140">
        <v>472731495.35967815</v>
      </c>
      <c r="AD4282" s="140">
        <v>613285594.4047569</v>
      </c>
      <c r="AE4282" s="140">
        <v>383955748.84463429</v>
      </c>
      <c r="AF4282" s="140">
        <v>229329845.56012261</v>
      </c>
      <c r="AG4282" s="140">
        <v>-604646731.47375929</v>
      </c>
      <c r="AH4282" s="140">
        <v>147447</v>
      </c>
      <c r="AI4282" s="44"/>
      <c r="AK4282" s="44"/>
      <c r="AL4282" s="4"/>
    </row>
    <row r="4283" spans="1:38" x14ac:dyDescent="0.35">
      <c r="A4283" s="140" t="s">
        <v>4605</v>
      </c>
      <c r="B4283" s="140" t="s">
        <v>4606</v>
      </c>
      <c r="C4283" s="140" t="s">
        <v>16</v>
      </c>
      <c r="D4283" s="140" t="s">
        <v>10</v>
      </c>
      <c r="E4283" s="140" t="s">
        <v>535</v>
      </c>
      <c r="F4283" s="140">
        <v>2003</v>
      </c>
      <c r="G4283" s="140" t="s">
        <v>5998</v>
      </c>
      <c r="H4283" s="140">
        <v>3552791896.5107117</v>
      </c>
      <c r="I4283" s="140">
        <v>1456812524.3157759</v>
      </c>
      <c r="J4283" s="140">
        <v>645579376.23559761</v>
      </c>
      <c r="K4283" s="140">
        <v>645579376.23559761</v>
      </c>
      <c r="L4283" s="140">
        <v>138764363.06408459</v>
      </c>
      <c r="M4283" s="140">
        <v>86205192.813538924</v>
      </c>
      <c r="N4283" s="140">
        <v>0</v>
      </c>
      <c r="O4283" s="140">
        <v>170779624.83155119</v>
      </c>
      <c r="P4283" s="140">
        <v>0</v>
      </c>
      <c r="Q4283" s="140">
        <v>249830195.52642298</v>
      </c>
      <c r="R4283" s="140">
        <v>233190234.10189086</v>
      </c>
      <c r="S4283" s="140">
        <v>16639961.424532115</v>
      </c>
      <c r="T4283" s="140">
        <v>0</v>
      </c>
      <c r="U4283" s="140">
        <v>0</v>
      </c>
      <c r="V4283" s="140">
        <v>0</v>
      </c>
      <c r="W4283" s="140">
        <v>0</v>
      </c>
      <c r="X4283" s="140">
        <v>0</v>
      </c>
      <c r="Y4283" s="140">
        <v>0</v>
      </c>
      <c r="Z4283" s="140">
        <v>2025658728.6448336</v>
      </c>
      <c r="AA4283" s="140">
        <v>1363988026.2435184</v>
      </c>
      <c r="AB4283" s="140">
        <v>853943169.07076454</v>
      </c>
      <c r="AC4283" s="140">
        <v>510044857.17275363</v>
      </c>
      <c r="AD4283" s="140">
        <v>661670702.40131521</v>
      </c>
      <c r="AE4283" s="140">
        <v>414247900.72825813</v>
      </c>
      <c r="AF4283" s="140">
        <v>247422801.67305717</v>
      </c>
      <c r="AG4283" s="140">
        <v>-575258732.68549514</v>
      </c>
      <c r="AH4283" s="140">
        <v>150415</v>
      </c>
      <c r="AI4283" s="44"/>
      <c r="AK4283" s="44"/>
      <c r="AL4283" s="4"/>
    </row>
    <row r="4284" spans="1:38" x14ac:dyDescent="0.35">
      <c r="A4284" s="140" t="s">
        <v>4605</v>
      </c>
      <c r="B4284" s="140" t="s">
        <v>4606</v>
      </c>
      <c r="C4284" s="140" t="s">
        <v>16</v>
      </c>
      <c r="D4284" s="140" t="s">
        <v>10</v>
      </c>
      <c r="E4284" s="140" t="s">
        <v>535</v>
      </c>
      <c r="F4284" s="140">
        <v>2004</v>
      </c>
      <c r="G4284" s="140" t="s">
        <v>5999</v>
      </c>
      <c r="H4284" s="140">
        <v>3538545874.8280606</v>
      </c>
      <c r="I4284" s="140">
        <v>1511318524.5092573</v>
      </c>
      <c r="J4284" s="140">
        <v>549946115.48163056</v>
      </c>
      <c r="K4284" s="140">
        <v>549946115.48163056</v>
      </c>
      <c r="L4284" s="140">
        <v>150194018.25886548</v>
      </c>
      <c r="M4284" s="140">
        <v>84334644.087127492</v>
      </c>
      <c r="N4284" s="140">
        <v>0</v>
      </c>
      <c r="O4284" s="140">
        <v>54783738.552705333</v>
      </c>
      <c r="P4284" s="140">
        <v>0</v>
      </c>
      <c r="Q4284" s="140">
        <v>260633714.58293223</v>
      </c>
      <c r="R4284" s="140">
        <v>243279709.14783919</v>
      </c>
      <c r="S4284" s="140">
        <v>17354005.43509303</v>
      </c>
      <c r="T4284" s="140">
        <v>0</v>
      </c>
      <c r="U4284" s="140">
        <v>0</v>
      </c>
      <c r="V4284" s="140">
        <v>0</v>
      </c>
      <c r="W4284" s="140">
        <v>0</v>
      </c>
      <c r="X4284" s="140">
        <v>0</v>
      </c>
      <c r="Y4284" s="140">
        <v>0</v>
      </c>
      <c r="Z4284" s="140">
        <v>2126312225.0138342</v>
      </c>
      <c r="AA4284" s="140">
        <v>1432642278.68223</v>
      </c>
      <c r="AB4284" s="140">
        <v>896925093.22970104</v>
      </c>
      <c r="AC4284" s="140">
        <v>535717185.45252907</v>
      </c>
      <c r="AD4284" s="140">
        <v>693669946.331604</v>
      </c>
      <c r="AE4284" s="140">
        <v>434281460.58651799</v>
      </c>
      <c r="AF4284" s="140">
        <v>259388485.74508598</v>
      </c>
      <c r="AG4284" s="140">
        <v>-649030990.17666137</v>
      </c>
      <c r="AH4284" s="140">
        <v>153737</v>
      </c>
      <c r="AI4284" s="44"/>
      <c r="AK4284" s="44"/>
      <c r="AL4284" s="4"/>
    </row>
    <row r="4285" spans="1:38" x14ac:dyDescent="0.35">
      <c r="A4285" s="140" t="s">
        <v>4605</v>
      </c>
      <c r="B4285" s="140" t="s">
        <v>4606</v>
      </c>
      <c r="C4285" s="140" t="s">
        <v>16</v>
      </c>
      <c r="D4285" s="140" t="s">
        <v>10</v>
      </c>
      <c r="E4285" s="140" t="s">
        <v>535</v>
      </c>
      <c r="F4285" s="140">
        <v>2005</v>
      </c>
      <c r="G4285" s="140" t="s">
        <v>6000</v>
      </c>
      <c r="H4285" s="140">
        <v>3862051949.0821409</v>
      </c>
      <c r="I4285" s="140">
        <v>1576614404.081609</v>
      </c>
      <c r="J4285" s="140">
        <v>535831543.87420201</v>
      </c>
      <c r="K4285" s="140">
        <v>535831543.87420201</v>
      </c>
      <c r="L4285" s="140">
        <v>160413243.12046605</v>
      </c>
      <c r="M4285" s="140">
        <v>83937177.255166009</v>
      </c>
      <c r="N4285" s="140">
        <v>0</v>
      </c>
      <c r="O4285" s="140">
        <v>43223547.306577057</v>
      </c>
      <c r="P4285" s="140">
        <v>0</v>
      </c>
      <c r="Q4285" s="140">
        <v>248257576.19199294</v>
      </c>
      <c r="R4285" s="140">
        <v>230149113.987149</v>
      </c>
      <c r="S4285" s="140">
        <v>18108462.204843923</v>
      </c>
      <c r="T4285" s="140">
        <v>0</v>
      </c>
      <c r="U4285" s="140">
        <v>0</v>
      </c>
      <c r="V4285" s="140">
        <v>0</v>
      </c>
      <c r="W4285" s="140">
        <v>0</v>
      </c>
      <c r="X4285" s="140">
        <v>0</v>
      </c>
      <c r="Y4285" s="140">
        <v>0</v>
      </c>
      <c r="Z4285" s="140">
        <v>2309769852.3589482</v>
      </c>
      <c r="AA4285" s="140">
        <v>1557178807.4662421</v>
      </c>
      <c r="AB4285" s="140">
        <v>974892873.01129901</v>
      </c>
      <c r="AC4285" s="140">
        <v>582285934.45494318</v>
      </c>
      <c r="AD4285" s="140">
        <v>752591044.89270651</v>
      </c>
      <c r="AE4285" s="140">
        <v>471169811.99599993</v>
      </c>
      <c r="AF4285" s="140">
        <v>281421232.89670432</v>
      </c>
      <c r="AG4285" s="140">
        <v>-560163851.23261905</v>
      </c>
      <c r="AH4285" s="140">
        <v>157472</v>
      </c>
      <c r="AI4285" s="44"/>
      <c r="AK4285" s="44"/>
      <c r="AL4285" s="4"/>
    </row>
    <row r="4286" spans="1:38" x14ac:dyDescent="0.35">
      <c r="A4286" s="140" t="s">
        <v>4605</v>
      </c>
      <c r="B4286" s="140" t="s">
        <v>4606</v>
      </c>
      <c r="C4286" s="140" t="s">
        <v>16</v>
      </c>
      <c r="D4286" s="140" t="s">
        <v>10</v>
      </c>
      <c r="E4286" s="140" t="s">
        <v>535</v>
      </c>
      <c r="F4286" s="140">
        <v>2006</v>
      </c>
      <c r="G4286" s="140" t="s">
        <v>6001</v>
      </c>
      <c r="H4286" s="140">
        <v>4071832324.9837523</v>
      </c>
      <c r="I4286" s="140">
        <v>1627801379.0358407</v>
      </c>
      <c r="J4286" s="140">
        <v>535891501.85846889</v>
      </c>
      <c r="K4286" s="140">
        <v>535891501.85846889</v>
      </c>
      <c r="L4286" s="140">
        <v>165837822.63249221</v>
      </c>
      <c r="M4286" s="140">
        <v>83160690.143587008</v>
      </c>
      <c r="N4286" s="140">
        <v>0</v>
      </c>
      <c r="O4286" s="140">
        <v>45159832.071107827</v>
      </c>
      <c r="P4286" s="140">
        <v>0</v>
      </c>
      <c r="Q4286" s="140">
        <v>241733157.01128188</v>
      </c>
      <c r="R4286" s="140">
        <v>224256886.16536626</v>
      </c>
      <c r="S4286" s="140">
        <v>17476270.845915623</v>
      </c>
      <c r="T4286" s="140">
        <v>0</v>
      </c>
      <c r="U4286" s="140">
        <v>0</v>
      </c>
      <c r="V4286" s="140">
        <v>0</v>
      </c>
      <c r="W4286" s="140">
        <v>0</v>
      </c>
      <c r="X4286" s="140">
        <v>0</v>
      </c>
      <c r="Y4286" s="140">
        <v>0</v>
      </c>
      <c r="Z4286" s="140">
        <v>2473637986.5659556</v>
      </c>
      <c r="AA4286" s="140">
        <v>1670137369.8463798</v>
      </c>
      <c r="AB4286" s="140">
        <v>1045612110.186885</v>
      </c>
      <c r="AC4286" s="140">
        <v>624525259.659495</v>
      </c>
      <c r="AD4286" s="140">
        <v>803500616.71957529</v>
      </c>
      <c r="AE4286" s="140">
        <v>503042438.63598847</v>
      </c>
      <c r="AF4286" s="140">
        <v>300458178.08358675</v>
      </c>
      <c r="AG4286" s="140">
        <v>-565498542.47651291</v>
      </c>
      <c r="AH4286" s="140">
        <v>161681</v>
      </c>
      <c r="AI4286" s="44"/>
      <c r="AK4286" s="44"/>
      <c r="AL4286" s="4"/>
    </row>
    <row r="4287" spans="1:38" x14ac:dyDescent="0.35">
      <c r="A4287" s="140" t="s">
        <v>4605</v>
      </c>
      <c r="B4287" s="140" t="s">
        <v>4606</v>
      </c>
      <c r="C4287" s="140" t="s">
        <v>16</v>
      </c>
      <c r="D4287" s="140" t="s">
        <v>10</v>
      </c>
      <c r="E4287" s="140" t="s">
        <v>535</v>
      </c>
      <c r="F4287" s="140">
        <v>2007</v>
      </c>
      <c r="G4287" s="140" t="s">
        <v>6002</v>
      </c>
      <c r="H4287" s="140">
        <v>4564539592.183198</v>
      </c>
      <c r="I4287" s="140">
        <v>1714027912.0032077</v>
      </c>
      <c r="J4287" s="140">
        <v>564751803.4234345</v>
      </c>
      <c r="K4287" s="140">
        <v>564751803.4234345</v>
      </c>
      <c r="L4287" s="140">
        <v>181296124.51771271</v>
      </c>
      <c r="M4287" s="140">
        <v>82835940.256531328</v>
      </c>
      <c r="N4287" s="140">
        <v>0</v>
      </c>
      <c r="O4287" s="140">
        <v>39805742.791234568</v>
      </c>
      <c r="P4287" s="140">
        <v>0</v>
      </c>
      <c r="Q4287" s="140">
        <v>260813995.85795581</v>
      </c>
      <c r="R4287" s="140">
        <v>242630367.88556734</v>
      </c>
      <c r="S4287" s="140">
        <v>18183627.972388484</v>
      </c>
      <c r="T4287" s="140">
        <v>0</v>
      </c>
      <c r="U4287" s="140">
        <v>0</v>
      </c>
      <c r="V4287" s="140">
        <v>0</v>
      </c>
      <c r="W4287" s="140">
        <v>0</v>
      </c>
      <c r="X4287" s="140">
        <v>0</v>
      </c>
      <c r="Y4287" s="140">
        <v>0</v>
      </c>
      <c r="Z4287" s="140">
        <v>2538313799.9652429</v>
      </c>
      <c r="AA4287" s="140">
        <v>1716036284.62727</v>
      </c>
      <c r="AB4287" s="140">
        <v>1074347747.1505368</v>
      </c>
      <c r="AC4287" s="140">
        <v>641688537.47673333</v>
      </c>
      <c r="AD4287" s="140">
        <v>822277515.33797276</v>
      </c>
      <c r="AE4287" s="140">
        <v>514797970.21178335</v>
      </c>
      <c r="AF4287" s="140">
        <v>307479545.12618685</v>
      </c>
      <c r="AG4287" s="140">
        <v>-252553923.20868781</v>
      </c>
      <c r="AH4287" s="140">
        <v>166300</v>
      </c>
      <c r="AI4287" s="44"/>
      <c r="AK4287" s="44"/>
      <c r="AL4287" s="4"/>
    </row>
    <row r="4288" spans="1:38" x14ac:dyDescent="0.35">
      <c r="A4288" s="140" t="s">
        <v>4605</v>
      </c>
      <c r="B4288" s="140" t="s">
        <v>4606</v>
      </c>
      <c r="C4288" s="140" t="s">
        <v>16</v>
      </c>
      <c r="D4288" s="140" t="s">
        <v>10</v>
      </c>
      <c r="E4288" s="140" t="s">
        <v>535</v>
      </c>
      <c r="F4288" s="140">
        <v>2008</v>
      </c>
      <c r="G4288" s="140" t="s">
        <v>6003</v>
      </c>
      <c r="H4288" s="140">
        <v>4773026766.2230816</v>
      </c>
      <c r="I4288" s="140">
        <v>1797175952.6064229</v>
      </c>
      <c r="J4288" s="140">
        <v>583604952.43198299</v>
      </c>
      <c r="K4288" s="140">
        <v>583604952.43198299</v>
      </c>
      <c r="L4288" s="140">
        <v>188967963.35892093</v>
      </c>
      <c r="M4288" s="140">
        <v>81622370.841262415</v>
      </c>
      <c r="N4288" s="140">
        <v>0</v>
      </c>
      <c r="O4288" s="140">
        <v>48299176.86209482</v>
      </c>
      <c r="P4288" s="140">
        <v>0</v>
      </c>
      <c r="Q4288" s="140">
        <v>264715441.3697049</v>
      </c>
      <c r="R4288" s="140">
        <v>246742690.97650376</v>
      </c>
      <c r="S4288" s="140">
        <v>17972750.393201146</v>
      </c>
      <c r="T4288" s="140">
        <v>0</v>
      </c>
      <c r="U4288" s="140">
        <v>0</v>
      </c>
      <c r="V4288" s="140">
        <v>0</v>
      </c>
      <c r="W4288" s="140">
        <v>0</v>
      </c>
      <c r="X4288" s="140">
        <v>0</v>
      </c>
      <c r="Y4288" s="140">
        <v>0</v>
      </c>
      <c r="Z4288" s="140">
        <v>2571992255.5076947</v>
      </c>
      <c r="AA4288" s="140">
        <v>1740828387.8617759</v>
      </c>
      <c r="AB4288" s="140">
        <v>1089869179.0081966</v>
      </c>
      <c r="AC4288" s="140">
        <v>650959208.85357928</v>
      </c>
      <c r="AD4288" s="140">
        <v>831163867.64591599</v>
      </c>
      <c r="AE4288" s="140">
        <v>520361391.37481743</v>
      </c>
      <c r="AF4288" s="140">
        <v>310802476.27109849</v>
      </c>
      <c r="AG4288" s="140">
        <v>-179746394.32301936</v>
      </c>
      <c r="AH4288" s="140">
        <v>171120</v>
      </c>
      <c r="AI4288" s="44"/>
      <c r="AK4288" s="44"/>
      <c r="AL4288" s="4"/>
    </row>
    <row r="4289" spans="1:38" x14ac:dyDescent="0.35">
      <c r="A4289" s="140" t="s">
        <v>4605</v>
      </c>
      <c r="B4289" s="140" t="s">
        <v>4606</v>
      </c>
      <c r="C4289" s="140" t="s">
        <v>16</v>
      </c>
      <c r="D4289" s="140" t="s">
        <v>10</v>
      </c>
      <c r="E4289" s="140" t="s">
        <v>535</v>
      </c>
      <c r="F4289" s="140">
        <v>2009</v>
      </c>
      <c r="G4289" s="140" t="s">
        <v>6004</v>
      </c>
      <c r="H4289" s="140">
        <v>4926197783.6027899</v>
      </c>
      <c r="I4289" s="140">
        <v>1849462972.7269135</v>
      </c>
      <c r="J4289" s="140">
        <v>609069302.05976069</v>
      </c>
      <c r="K4289" s="140">
        <v>609069302.05976069</v>
      </c>
      <c r="L4289" s="140">
        <v>206053014.12540188</v>
      </c>
      <c r="M4289" s="140">
        <v>82005963.307800502</v>
      </c>
      <c r="N4289" s="140">
        <v>0</v>
      </c>
      <c r="O4289" s="140">
        <v>54058980.609001502</v>
      </c>
      <c r="P4289" s="140">
        <v>0</v>
      </c>
      <c r="Q4289" s="140">
        <v>266951344.01755679</v>
      </c>
      <c r="R4289" s="140">
        <v>249228951.70467103</v>
      </c>
      <c r="S4289" s="140">
        <v>17722392.312885769</v>
      </c>
      <c r="T4289" s="140">
        <v>0</v>
      </c>
      <c r="U4289" s="140">
        <v>0</v>
      </c>
      <c r="V4289" s="140">
        <v>0</v>
      </c>
      <c r="W4289" s="140">
        <v>0</v>
      </c>
      <c r="X4289" s="140">
        <v>0</v>
      </c>
      <c r="Y4289" s="140">
        <v>0</v>
      </c>
      <c r="Z4289" s="140">
        <v>2709538309.4196463</v>
      </c>
      <c r="AA4289" s="140">
        <v>1839210448.9029036</v>
      </c>
      <c r="AB4289" s="140">
        <v>1151462600.188401</v>
      </c>
      <c r="AC4289" s="140">
        <v>687747848.71449995</v>
      </c>
      <c r="AD4289" s="140">
        <v>870327860.51674545</v>
      </c>
      <c r="AE4289" s="140">
        <v>544880539.3014195</v>
      </c>
      <c r="AF4289" s="140">
        <v>325447321.21532595</v>
      </c>
      <c r="AG4289" s="140">
        <v>-241872800.60352963</v>
      </c>
      <c r="AH4289" s="140">
        <v>175876</v>
      </c>
      <c r="AI4289" s="44"/>
      <c r="AK4289" s="44"/>
      <c r="AL4289" s="4"/>
    </row>
    <row r="4290" spans="1:38" x14ac:dyDescent="0.35">
      <c r="A4290" s="140" t="s">
        <v>4605</v>
      </c>
      <c r="B4290" s="140" t="s">
        <v>4606</v>
      </c>
      <c r="C4290" s="140" t="s">
        <v>16</v>
      </c>
      <c r="D4290" s="140" t="s">
        <v>10</v>
      </c>
      <c r="E4290" s="140" t="s">
        <v>535</v>
      </c>
      <c r="F4290" s="140">
        <v>2010</v>
      </c>
      <c r="G4290" s="140" t="s">
        <v>6005</v>
      </c>
      <c r="H4290" s="140">
        <v>4998111927.8081913</v>
      </c>
      <c r="I4290" s="140">
        <v>1925067229.0409184</v>
      </c>
      <c r="J4290" s="140">
        <v>641563673.43080115</v>
      </c>
      <c r="K4290" s="140">
        <v>641563673.43080115</v>
      </c>
      <c r="L4290" s="140">
        <v>234762058.99502507</v>
      </c>
      <c r="M4290" s="140">
        <v>82150412.239058718</v>
      </c>
      <c r="N4290" s="140">
        <v>0</v>
      </c>
      <c r="O4290" s="140">
        <v>51168576.516961008</v>
      </c>
      <c r="P4290" s="140">
        <v>0</v>
      </c>
      <c r="Q4290" s="140">
        <v>273482625.6797564</v>
      </c>
      <c r="R4290" s="140">
        <v>256025628.65559307</v>
      </c>
      <c r="S4290" s="140">
        <v>17456997.024163365</v>
      </c>
      <c r="T4290" s="140">
        <v>0</v>
      </c>
      <c r="U4290" s="140">
        <v>0</v>
      </c>
      <c r="V4290" s="140">
        <v>0</v>
      </c>
      <c r="W4290" s="140">
        <v>0</v>
      </c>
      <c r="X4290" s="140">
        <v>0</v>
      </c>
      <c r="Y4290" s="140">
        <v>0</v>
      </c>
      <c r="Z4290" s="140">
        <v>2848025077.7823386</v>
      </c>
      <c r="AA4290" s="140">
        <v>1936000214.9569361</v>
      </c>
      <c r="AB4290" s="140">
        <v>1212059143.5359488</v>
      </c>
      <c r="AC4290" s="140">
        <v>723941071.42098737</v>
      </c>
      <c r="AD4290" s="140">
        <v>912024862.8254025</v>
      </c>
      <c r="AE4290" s="140">
        <v>570985512.07766128</v>
      </c>
      <c r="AF4290" s="140">
        <v>341039350.74774116</v>
      </c>
      <c r="AG4290" s="140">
        <v>-416544052.44586694</v>
      </c>
      <c r="AH4290" s="140">
        <v>180371</v>
      </c>
      <c r="AI4290" s="44"/>
      <c r="AK4290" s="44"/>
      <c r="AL4290" s="4"/>
    </row>
    <row r="4291" spans="1:38" x14ac:dyDescent="0.35">
      <c r="A4291" s="140" t="s">
        <v>4605</v>
      </c>
      <c r="B4291" s="140" t="s">
        <v>4606</v>
      </c>
      <c r="C4291" s="140" t="s">
        <v>16</v>
      </c>
      <c r="D4291" s="140" t="s">
        <v>10</v>
      </c>
      <c r="E4291" s="140" t="s">
        <v>535</v>
      </c>
      <c r="F4291" s="140">
        <v>2011</v>
      </c>
      <c r="G4291" s="140" t="s">
        <v>6006</v>
      </c>
      <c r="H4291" s="140">
        <v>5135032413.0347729</v>
      </c>
      <c r="I4291" s="140">
        <v>1958208270.1139665</v>
      </c>
      <c r="J4291" s="140">
        <v>666548862.63159776</v>
      </c>
      <c r="K4291" s="140">
        <v>666548862.63159776</v>
      </c>
      <c r="L4291" s="140">
        <v>261081376.88632414</v>
      </c>
      <c r="M4291" s="140">
        <v>84138044.676740319</v>
      </c>
      <c r="N4291" s="140">
        <v>0</v>
      </c>
      <c r="O4291" s="140">
        <v>50398261.179994106</v>
      </c>
      <c r="P4291" s="140">
        <v>0</v>
      </c>
      <c r="Q4291" s="140">
        <v>270931179.8885392</v>
      </c>
      <c r="R4291" s="140">
        <v>253421486.51339194</v>
      </c>
      <c r="S4291" s="140">
        <v>17509693.375147235</v>
      </c>
      <c r="T4291" s="140">
        <v>0</v>
      </c>
      <c r="U4291" s="140">
        <v>0</v>
      </c>
      <c r="V4291" s="140">
        <v>0</v>
      </c>
      <c r="W4291" s="140">
        <v>0</v>
      </c>
      <c r="X4291" s="140">
        <v>0</v>
      </c>
      <c r="Y4291" s="140">
        <v>0</v>
      </c>
      <c r="Z4291" s="140">
        <v>2991689583.9674921</v>
      </c>
      <c r="AA4291" s="140">
        <v>2033918369.6929047</v>
      </c>
      <c r="AB4291" s="140">
        <v>1273362129.8935919</v>
      </c>
      <c r="AC4291" s="140">
        <v>760556239.79931295</v>
      </c>
      <c r="AD4291" s="140">
        <v>957771214.27458739</v>
      </c>
      <c r="AE4291" s="140">
        <v>599625634.70214474</v>
      </c>
      <c r="AF4291" s="140">
        <v>358145579.57244265</v>
      </c>
      <c r="AG4291" s="140">
        <v>-481414303.67828375</v>
      </c>
      <c r="AH4291" s="140">
        <v>184524</v>
      </c>
      <c r="AI4291" s="44"/>
      <c r="AK4291" s="44"/>
      <c r="AL4291" s="4"/>
    </row>
    <row r="4292" spans="1:38" x14ac:dyDescent="0.35">
      <c r="A4292" s="140" t="s">
        <v>4605</v>
      </c>
      <c r="B4292" s="140" t="s">
        <v>4606</v>
      </c>
      <c r="C4292" s="140" t="s">
        <v>16</v>
      </c>
      <c r="D4292" s="140" t="s">
        <v>10</v>
      </c>
      <c r="E4292" s="140" t="s">
        <v>535</v>
      </c>
      <c r="F4292" s="140">
        <v>2012</v>
      </c>
      <c r="G4292" s="140" t="s">
        <v>6007</v>
      </c>
      <c r="H4292" s="140">
        <v>5192007707.7354908</v>
      </c>
      <c r="I4292" s="140">
        <v>1959999289.2765827</v>
      </c>
      <c r="J4292" s="140">
        <v>655545232.6871407</v>
      </c>
      <c r="K4292" s="140">
        <v>655545232.6871407</v>
      </c>
      <c r="L4292" s="140">
        <v>276309547.84637797</v>
      </c>
      <c r="M4292" s="140">
        <v>83255485.720892653</v>
      </c>
      <c r="N4292" s="140">
        <v>0</v>
      </c>
      <c r="O4292" s="140">
        <v>50642660.520583756</v>
      </c>
      <c r="P4292" s="140">
        <v>0</v>
      </c>
      <c r="Q4292" s="140">
        <v>245337538.59928632</v>
      </c>
      <c r="R4292" s="140">
        <v>228923911.57656649</v>
      </c>
      <c r="S4292" s="140">
        <v>16413627.022719841</v>
      </c>
      <c r="T4292" s="140">
        <v>0</v>
      </c>
      <c r="U4292" s="140">
        <v>0</v>
      </c>
      <c r="V4292" s="140">
        <v>0</v>
      </c>
      <c r="W4292" s="140">
        <v>0</v>
      </c>
      <c r="X4292" s="140">
        <v>0</v>
      </c>
      <c r="Y4292" s="140">
        <v>0</v>
      </c>
      <c r="Z4292" s="140">
        <v>3093413117.2574563</v>
      </c>
      <c r="AA4292" s="140">
        <v>2102233542.92431</v>
      </c>
      <c r="AB4292" s="140">
        <v>1316131768.9244444</v>
      </c>
      <c r="AC4292" s="140">
        <v>786101773.99986231</v>
      </c>
      <c r="AD4292" s="140">
        <v>991179574.33314955</v>
      </c>
      <c r="AE4292" s="140">
        <v>620541390.78867877</v>
      </c>
      <c r="AF4292" s="140">
        <v>370638183.54446751</v>
      </c>
      <c r="AG4292" s="140">
        <v>-516949931.48568976</v>
      </c>
      <c r="AH4292" s="140">
        <v>188404</v>
      </c>
      <c r="AI4292" s="44"/>
      <c r="AK4292" s="44"/>
      <c r="AL4292" s="4"/>
    </row>
    <row r="4293" spans="1:38" x14ac:dyDescent="0.35">
      <c r="A4293" s="140" t="s">
        <v>4605</v>
      </c>
      <c r="B4293" s="140" t="s">
        <v>4606</v>
      </c>
      <c r="C4293" s="140" t="s">
        <v>16</v>
      </c>
      <c r="D4293" s="140" t="s">
        <v>10</v>
      </c>
      <c r="E4293" s="140" t="s">
        <v>535</v>
      </c>
      <c r="F4293" s="140">
        <v>2013</v>
      </c>
      <c r="G4293" s="140" t="s">
        <v>6008</v>
      </c>
      <c r="H4293" s="140">
        <v>5106724283.1658449</v>
      </c>
      <c r="I4293" s="140">
        <v>1940093610.3670518</v>
      </c>
      <c r="J4293" s="140">
        <v>577830740.52220774</v>
      </c>
      <c r="K4293" s="140">
        <v>577830740.52220774</v>
      </c>
      <c r="L4293" s="140">
        <v>282633459.63285607</v>
      </c>
      <c r="M4293" s="140">
        <v>85806199.490623251</v>
      </c>
      <c r="N4293" s="140">
        <v>0</v>
      </c>
      <c r="O4293" s="140">
        <v>49476408.127523184</v>
      </c>
      <c r="P4293" s="140">
        <v>0</v>
      </c>
      <c r="Q4293" s="140">
        <v>159914673.27120519</v>
      </c>
      <c r="R4293" s="140">
        <v>143830206.38920563</v>
      </c>
      <c r="S4293" s="140">
        <v>16084466.88199956</v>
      </c>
      <c r="T4293" s="140">
        <v>0</v>
      </c>
      <c r="U4293" s="140">
        <v>0</v>
      </c>
      <c r="V4293" s="140">
        <v>0</v>
      </c>
      <c r="W4293" s="140">
        <v>0</v>
      </c>
      <c r="X4293" s="140">
        <v>0</v>
      </c>
      <c r="Y4293" s="140">
        <v>0</v>
      </c>
      <c r="Z4293" s="140">
        <v>3244649872.0079618</v>
      </c>
      <c r="AA4293" s="140">
        <v>2204788046.3493409</v>
      </c>
      <c r="AB4293" s="140">
        <v>1380337404.1443083</v>
      </c>
      <c r="AC4293" s="140">
        <v>824450642.20503247</v>
      </c>
      <c r="AD4293" s="140">
        <v>1039861825.6586174</v>
      </c>
      <c r="AE4293" s="140">
        <v>651019573.2760005</v>
      </c>
      <c r="AF4293" s="140">
        <v>388842252.38261694</v>
      </c>
      <c r="AG4293" s="140">
        <v>-655849939.73137748</v>
      </c>
      <c r="AH4293" s="140">
        <v>192087</v>
      </c>
      <c r="AI4293" s="44"/>
      <c r="AK4293" s="44"/>
      <c r="AL4293" s="4"/>
    </row>
    <row r="4294" spans="1:38" x14ac:dyDescent="0.35">
      <c r="A4294" s="140" t="s">
        <v>4605</v>
      </c>
      <c r="B4294" s="140" t="s">
        <v>4606</v>
      </c>
      <c r="C4294" s="140" t="s">
        <v>16</v>
      </c>
      <c r="D4294" s="140" t="s">
        <v>10</v>
      </c>
      <c r="E4294" s="140" t="s">
        <v>535</v>
      </c>
      <c r="F4294" s="140">
        <v>2014</v>
      </c>
      <c r="G4294" s="140" t="s">
        <v>6009</v>
      </c>
      <c r="H4294" s="140">
        <v>5438884566.7593918</v>
      </c>
      <c r="I4294" s="140">
        <v>1918709199.4767144</v>
      </c>
      <c r="J4294" s="140">
        <v>529946956.58834207</v>
      </c>
      <c r="K4294" s="140">
        <v>529946956.58834207</v>
      </c>
      <c r="L4294" s="140">
        <v>288023700.20978314</v>
      </c>
      <c r="M4294" s="140">
        <v>88080459.78358911</v>
      </c>
      <c r="N4294" s="140">
        <v>0</v>
      </c>
      <c r="O4294" s="140">
        <v>55007748.536055431</v>
      </c>
      <c r="P4294" s="140">
        <v>0</v>
      </c>
      <c r="Q4294" s="140">
        <v>98835048.058914378</v>
      </c>
      <c r="R4294" s="140">
        <v>83020493.68271412</v>
      </c>
      <c r="S4294" s="140">
        <v>15814554.376200264</v>
      </c>
      <c r="T4294" s="140">
        <v>0</v>
      </c>
      <c r="U4294" s="140">
        <v>0</v>
      </c>
      <c r="V4294" s="140">
        <v>0</v>
      </c>
      <c r="W4294" s="140">
        <v>0</v>
      </c>
      <c r="X4294" s="140">
        <v>0</v>
      </c>
      <c r="Y4294" s="140">
        <v>0</v>
      </c>
      <c r="Z4294" s="140">
        <v>3560563170.2616901</v>
      </c>
      <c r="AA4294" s="140">
        <v>2419636087.9008608</v>
      </c>
      <c r="AB4294" s="140">
        <v>1514845929.1028674</v>
      </c>
      <c r="AC4294" s="140">
        <v>904790158.79799366</v>
      </c>
      <c r="AD4294" s="140">
        <v>1140927082.3608291</v>
      </c>
      <c r="AE4294" s="140">
        <v>714292845.42408502</v>
      </c>
      <c r="AF4294" s="140">
        <v>426634236.93674046</v>
      </c>
      <c r="AG4294" s="140">
        <v>-570334759.56735659</v>
      </c>
      <c r="AH4294" s="140">
        <v>195727</v>
      </c>
      <c r="AI4294" s="44"/>
      <c r="AK4294" s="44"/>
      <c r="AL4294" s="4"/>
    </row>
    <row r="4295" spans="1:38" x14ac:dyDescent="0.35">
      <c r="A4295" s="140" t="s">
        <v>4605</v>
      </c>
      <c r="B4295" s="140" t="s">
        <v>4606</v>
      </c>
      <c r="C4295" s="140" t="s">
        <v>16</v>
      </c>
      <c r="D4295" s="140" t="s">
        <v>10</v>
      </c>
      <c r="E4295" s="140" t="s">
        <v>535</v>
      </c>
      <c r="F4295" s="140">
        <v>2015</v>
      </c>
      <c r="G4295" s="140" t="s">
        <v>6010</v>
      </c>
      <c r="H4295" s="140">
        <v>5491783305.1602831</v>
      </c>
      <c r="I4295" s="140">
        <v>1939820282.1250217</v>
      </c>
      <c r="J4295" s="140">
        <v>561257026.08891428</v>
      </c>
      <c r="K4295" s="140">
        <v>561257026.08891428</v>
      </c>
      <c r="L4295" s="140">
        <v>294626987.60120112</v>
      </c>
      <c r="M4295" s="140">
        <v>91888579.635159522</v>
      </c>
      <c r="N4295" s="140">
        <v>0</v>
      </c>
      <c r="O4295" s="140">
        <v>72798134.181003019</v>
      </c>
      <c r="P4295" s="140">
        <v>19584827.209910613</v>
      </c>
      <c r="Q4295" s="140">
        <v>82358497.46164006</v>
      </c>
      <c r="R4295" s="140">
        <v>66629311.749495916</v>
      </c>
      <c r="S4295" s="140">
        <v>15729185.712144151</v>
      </c>
      <c r="T4295" s="140">
        <v>0</v>
      </c>
      <c r="U4295" s="140">
        <v>0</v>
      </c>
      <c r="V4295" s="140">
        <v>0</v>
      </c>
      <c r="W4295" s="140">
        <v>0</v>
      </c>
      <c r="X4295" s="140">
        <v>0</v>
      </c>
      <c r="Y4295" s="140">
        <v>0</v>
      </c>
      <c r="Z4295" s="140">
        <v>3682489810.1699042</v>
      </c>
      <c r="AA4295" s="140">
        <v>2503300160.4359226</v>
      </c>
      <c r="AB4295" s="140">
        <v>1567224954.3313465</v>
      </c>
      <c r="AC4295" s="140">
        <v>936075206.10457242</v>
      </c>
      <c r="AD4295" s="140">
        <v>1179189649.7339821</v>
      </c>
      <c r="AE4295" s="140">
        <v>738247643.71465445</v>
      </c>
      <c r="AF4295" s="140">
        <v>440942006.01932752</v>
      </c>
      <c r="AG4295" s="140">
        <v>-691783813.22355509</v>
      </c>
      <c r="AH4295" s="140">
        <v>199432</v>
      </c>
      <c r="AI4295" s="44"/>
      <c r="AK4295" s="44"/>
      <c r="AL4295" s="4"/>
    </row>
    <row r="4296" spans="1:38" x14ac:dyDescent="0.35">
      <c r="A4296" s="140" t="s">
        <v>4605</v>
      </c>
      <c r="B4296" s="140" t="s">
        <v>4606</v>
      </c>
      <c r="C4296" s="140" t="s">
        <v>16</v>
      </c>
      <c r="D4296" s="140" t="s">
        <v>10</v>
      </c>
      <c r="E4296" s="140" t="s">
        <v>535</v>
      </c>
      <c r="F4296" s="140">
        <v>2016</v>
      </c>
      <c r="G4296" s="140" t="s">
        <v>6011</v>
      </c>
      <c r="H4296" s="140">
        <v>6212164240.2425671</v>
      </c>
      <c r="I4296" s="140">
        <v>1945489762.1128488</v>
      </c>
      <c r="J4296" s="140">
        <v>1077839975.0347826</v>
      </c>
      <c r="K4296" s="140">
        <v>1077839975.0347826</v>
      </c>
      <c r="L4296" s="140">
        <v>298085807.33732527</v>
      </c>
      <c r="M4296" s="140">
        <v>88513713.055921093</v>
      </c>
      <c r="N4296" s="140">
        <v>0</v>
      </c>
      <c r="O4296" s="140">
        <v>62717067.738399036</v>
      </c>
      <c r="P4296" s="140">
        <v>226977511.23373079</v>
      </c>
      <c r="Q4296" s="140">
        <v>401545875.66940647</v>
      </c>
      <c r="R4296" s="140">
        <v>386098769.06297898</v>
      </c>
      <c r="S4296" s="140">
        <v>15447106.606427463</v>
      </c>
      <c r="T4296" s="140">
        <v>0</v>
      </c>
      <c r="U4296" s="140">
        <v>0</v>
      </c>
      <c r="V4296" s="140">
        <v>0</v>
      </c>
      <c r="W4296" s="140">
        <v>0</v>
      </c>
      <c r="X4296" s="140">
        <v>0</v>
      </c>
      <c r="Y4296" s="140">
        <v>0</v>
      </c>
      <c r="Z4296" s="140">
        <v>3829207000.2041364</v>
      </c>
      <c r="AA4296" s="140">
        <v>2603666152.1107883</v>
      </c>
      <c r="AB4296" s="140">
        <v>1630060442.1426346</v>
      </c>
      <c r="AC4296" s="140">
        <v>973605709.96815372</v>
      </c>
      <c r="AD4296" s="140">
        <v>1225540848.0933478</v>
      </c>
      <c r="AE4296" s="140">
        <v>767266438.93548667</v>
      </c>
      <c r="AF4296" s="140">
        <v>458274409.15786499</v>
      </c>
      <c r="AG4296" s="140">
        <v>-640372497.1092006</v>
      </c>
      <c r="AH4296" s="140">
        <v>203227</v>
      </c>
      <c r="AI4296" s="44"/>
      <c r="AK4296" s="44"/>
      <c r="AL4296" s="4"/>
    </row>
    <row r="4297" spans="1:38" x14ac:dyDescent="0.35">
      <c r="A4297" s="140" t="s">
        <v>4605</v>
      </c>
      <c r="B4297" s="140" t="s">
        <v>4606</v>
      </c>
      <c r="C4297" s="140" t="s">
        <v>16</v>
      </c>
      <c r="D4297" s="140" t="s">
        <v>10</v>
      </c>
      <c r="E4297" s="140" t="s">
        <v>535</v>
      </c>
      <c r="F4297" s="140">
        <v>2017</v>
      </c>
      <c r="G4297" s="140" t="s">
        <v>6012</v>
      </c>
      <c r="H4297" s="140">
        <v>5988301223.7899265</v>
      </c>
      <c r="I4297" s="140">
        <v>1956275792.3640475</v>
      </c>
      <c r="J4297" s="140">
        <v>753597107.7848928</v>
      </c>
      <c r="K4297" s="140">
        <v>753597107.7848928</v>
      </c>
      <c r="L4297" s="140">
        <v>298488931.83813834</v>
      </c>
      <c r="M4297" s="140">
        <v>88079115.929845452</v>
      </c>
      <c r="N4297" s="140">
        <v>0</v>
      </c>
      <c r="O4297" s="140">
        <v>57841630.524499983</v>
      </c>
      <c r="P4297" s="140">
        <v>108550023.20361631</v>
      </c>
      <c r="Q4297" s="140">
        <v>200637406.28879276</v>
      </c>
      <c r="R4297" s="140">
        <v>185811826.92505357</v>
      </c>
      <c r="S4297" s="140">
        <v>14825579.3637392</v>
      </c>
      <c r="T4297" s="140">
        <v>0</v>
      </c>
      <c r="U4297" s="140">
        <v>0</v>
      </c>
      <c r="V4297" s="140">
        <v>0</v>
      </c>
      <c r="W4297" s="140">
        <v>0</v>
      </c>
      <c r="X4297" s="140">
        <v>0</v>
      </c>
      <c r="Y4297" s="140">
        <v>0</v>
      </c>
      <c r="Z4297" s="140">
        <v>3954789273.6691461</v>
      </c>
      <c r="AA4297" s="140">
        <v>2690343248.5245533</v>
      </c>
      <c r="AB4297" s="140">
        <v>1684325811.7597487</v>
      </c>
      <c r="AC4297" s="140">
        <v>1006017436.7648045</v>
      </c>
      <c r="AD4297" s="140">
        <v>1264446025.1445882</v>
      </c>
      <c r="AE4297" s="140">
        <v>791623551.71446776</v>
      </c>
      <c r="AF4297" s="140">
        <v>472822473.43012065</v>
      </c>
      <c r="AG4297" s="140">
        <v>-676360950.02816033</v>
      </c>
      <c r="AH4297" s="140">
        <v>207089</v>
      </c>
      <c r="AI4297" s="44"/>
      <c r="AK4297" s="44"/>
      <c r="AL4297" s="4"/>
    </row>
    <row r="4298" spans="1:38" x14ac:dyDescent="0.35">
      <c r="A4298" s="140" t="s">
        <v>4605</v>
      </c>
      <c r="B4298" s="140" t="s">
        <v>4606</v>
      </c>
      <c r="C4298" s="140" t="s">
        <v>16</v>
      </c>
      <c r="D4298" s="140" t="s">
        <v>10</v>
      </c>
      <c r="E4298" s="140" t="s">
        <v>535</v>
      </c>
      <c r="F4298" s="140">
        <v>2018</v>
      </c>
      <c r="G4298" s="140" t="s">
        <v>6013</v>
      </c>
      <c r="H4298" s="140">
        <v>6446182686.0468626</v>
      </c>
      <c r="I4298" s="140">
        <v>1969177354.8962362</v>
      </c>
      <c r="J4298" s="140">
        <v>787728116.94592798</v>
      </c>
      <c r="K4298" s="140">
        <v>787728116.94592798</v>
      </c>
      <c r="L4298" s="140">
        <v>282895872.13216221</v>
      </c>
      <c r="M4298" s="140">
        <v>87704263.82549502</v>
      </c>
      <c r="N4298" s="140">
        <v>0</v>
      </c>
      <c r="O4298" s="140">
        <v>52072452.350424245</v>
      </c>
      <c r="P4298" s="140">
        <v>128786137.279328</v>
      </c>
      <c r="Q4298" s="140">
        <v>236269391.35851842</v>
      </c>
      <c r="R4298" s="140">
        <v>222175355.06887218</v>
      </c>
      <c r="S4298" s="140">
        <v>14094036.289646247</v>
      </c>
      <c r="T4298" s="140">
        <v>0</v>
      </c>
      <c r="U4298" s="140">
        <v>0</v>
      </c>
      <c r="V4298" s="140">
        <v>0</v>
      </c>
      <c r="W4298" s="140" t="s">
        <v>728</v>
      </c>
      <c r="X4298" s="140">
        <v>0</v>
      </c>
      <c r="Y4298" s="140">
        <v>0</v>
      </c>
      <c r="Z4298" s="140">
        <v>4049947214.204699</v>
      </c>
      <c r="AA4298" s="140">
        <v>2756519251.4076347</v>
      </c>
      <c r="AB4298" s="140">
        <v>1725756194.234622</v>
      </c>
      <c r="AC4298" s="140">
        <v>1030763057.1730129</v>
      </c>
      <c r="AD4298" s="140">
        <v>1293427962.7970643</v>
      </c>
      <c r="AE4298" s="140">
        <v>809768086.1301564</v>
      </c>
      <c r="AF4298" s="140">
        <v>483659876.66690373</v>
      </c>
      <c r="AG4298" s="140">
        <v>-360670000</v>
      </c>
      <c r="AH4298" s="140">
        <v>211028</v>
      </c>
      <c r="AI4298" s="44"/>
      <c r="AK4298" s="44"/>
      <c r="AL4298" s="4"/>
    </row>
    <row r="4299" spans="1:38" x14ac:dyDescent="0.35">
      <c r="A4299" s="140" t="s">
        <v>235</v>
      </c>
      <c r="B4299" s="140" t="s">
        <v>236</v>
      </c>
      <c r="C4299" s="140" t="s">
        <v>6</v>
      </c>
      <c r="D4299" s="140" t="s">
        <v>11</v>
      </c>
      <c r="E4299" s="140" t="s">
        <v>535</v>
      </c>
      <c r="F4299" s="140">
        <v>1995</v>
      </c>
      <c r="G4299" s="140" t="s">
        <v>3466</v>
      </c>
      <c r="H4299" s="140">
        <v>35024178936.62645</v>
      </c>
      <c r="I4299" s="140">
        <v>11052558285.97558</v>
      </c>
      <c r="J4299" s="140">
        <v>17298155354.970726</v>
      </c>
      <c r="K4299" s="140">
        <v>10700137909.309677</v>
      </c>
      <c r="L4299" s="140">
        <v>363821516.63661033</v>
      </c>
      <c r="M4299" s="140">
        <v>1702859951.4854858</v>
      </c>
      <c r="N4299" s="140">
        <v>5633500950.4883595</v>
      </c>
      <c r="O4299" s="140">
        <v>279382935.00304031</v>
      </c>
      <c r="P4299" s="140">
        <v>459056804.90699816</v>
      </c>
      <c r="Q4299" s="140">
        <v>2261515750.7891836</v>
      </c>
      <c r="R4299" s="140">
        <v>1782547596.1039419</v>
      </c>
      <c r="S4299" s="140">
        <v>478968154.68524188</v>
      </c>
      <c r="T4299" s="140">
        <v>6598017445.6610479</v>
      </c>
      <c r="U4299" s="140">
        <v>1343714727.7986219</v>
      </c>
      <c r="V4299" s="140">
        <v>1343714727.7986219</v>
      </c>
      <c r="W4299" s="140">
        <v>0</v>
      </c>
      <c r="X4299" s="140" t="s">
        <v>728</v>
      </c>
      <c r="Y4299" s="140">
        <v>5254302717.8624258</v>
      </c>
      <c r="Z4299" s="140">
        <v>6316808026.0957355</v>
      </c>
      <c r="AA4299" s="140">
        <v>3623242666.8931613</v>
      </c>
      <c r="AB4299" s="140">
        <v>2768319662.5579758</v>
      </c>
      <c r="AC4299" s="140">
        <v>854923004.33519828</v>
      </c>
      <c r="AD4299" s="140">
        <v>2693565359.2025747</v>
      </c>
      <c r="AE4299" s="140">
        <v>2058004564.3642673</v>
      </c>
      <c r="AF4299" s="140">
        <v>635560794.83830535</v>
      </c>
      <c r="AG4299" s="140">
        <v>356657269.5844028</v>
      </c>
      <c r="AH4299" s="140">
        <v>441851</v>
      </c>
      <c r="AI4299" s="44"/>
      <c r="AK4299" s="44"/>
      <c r="AL4299" s="4"/>
    </row>
    <row r="4300" spans="1:38" x14ac:dyDescent="0.35">
      <c r="A4300" s="140" t="s">
        <v>235</v>
      </c>
      <c r="B4300" s="140" t="s">
        <v>236</v>
      </c>
      <c r="C4300" s="140" t="s">
        <v>6</v>
      </c>
      <c r="D4300" s="140" t="s">
        <v>11</v>
      </c>
      <c r="E4300" s="140" t="s">
        <v>535</v>
      </c>
      <c r="F4300" s="140">
        <v>1996</v>
      </c>
      <c r="G4300" s="140" t="s">
        <v>3467</v>
      </c>
      <c r="H4300" s="140">
        <v>34621004979.322571</v>
      </c>
      <c r="I4300" s="140">
        <v>11236503518.496561</v>
      </c>
      <c r="J4300" s="140">
        <v>16690066989.159597</v>
      </c>
      <c r="K4300" s="140">
        <v>11159580861.451223</v>
      </c>
      <c r="L4300" s="140">
        <v>392695281.56286436</v>
      </c>
      <c r="M4300" s="140">
        <v>1673363482.4419742</v>
      </c>
      <c r="N4300" s="140">
        <v>5831168711.5289602</v>
      </c>
      <c r="O4300" s="140">
        <v>559546755.23257613</v>
      </c>
      <c r="P4300" s="140">
        <v>542655953.84309852</v>
      </c>
      <c r="Q4300" s="140">
        <v>2160150676.8417516</v>
      </c>
      <c r="R4300" s="140">
        <v>1749249301.1358986</v>
      </c>
      <c r="S4300" s="140">
        <v>410901375.70585293</v>
      </c>
      <c r="T4300" s="140">
        <v>5530486127.7083721</v>
      </c>
      <c r="U4300" s="140">
        <v>1289438489.5149956</v>
      </c>
      <c r="V4300" s="140">
        <v>1289438489.5149956</v>
      </c>
      <c r="W4300" s="140">
        <v>0</v>
      </c>
      <c r="X4300" s="140" t="s">
        <v>728</v>
      </c>
      <c r="Y4300" s="140">
        <v>4241047638.1933761</v>
      </c>
      <c r="Z4300" s="140">
        <v>6298304480.030798</v>
      </c>
      <c r="AA4300" s="140">
        <v>3610778671.6402831</v>
      </c>
      <c r="AB4300" s="140">
        <v>2758796611.9911728</v>
      </c>
      <c r="AC4300" s="140">
        <v>851982059.64910424</v>
      </c>
      <c r="AD4300" s="140">
        <v>2687525808.3905339</v>
      </c>
      <c r="AE4300" s="140">
        <v>2053390077.0657125</v>
      </c>
      <c r="AF4300" s="140">
        <v>634135731.32482719</v>
      </c>
      <c r="AG4300" s="140">
        <v>396129991.63561285</v>
      </c>
      <c r="AH4300" s="140">
        <v>448213</v>
      </c>
      <c r="AI4300" s="44"/>
      <c r="AK4300" s="44"/>
      <c r="AL4300" s="4"/>
    </row>
    <row r="4301" spans="1:38" x14ac:dyDescent="0.35">
      <c r="A4301" s="140" t="s">
        <v>235</v>
      </c>
      <c r="B4301" s="140" t="s">
        <v>236</v>
      </c>
      <c r="C4301" s="140" t="s">
        <v>6</v>
      </c>
      <c r="D4301" s="140" t="s">
        <v>11</v>
      </c>
      <c r="E4301" s="140" t="s">
        <v>535</v>
      </c>
      <c r="F4301" s="140">
        <v>1997</v>
      </c>
      <c r="G4301" s="140" t="s">
        <v>3468</v>
      </c>
      <c r="H4301" s="140">
        <v>34095744783.73962</v>
      </c>
      <c r="I4301" s="140">
        <v>11329328321.712162</v>
      </c>
      <c r="J4301" s="140">
        <v>15880983711.725584</v>
      </c>
      <c r="K4301" s="140">
        <v>11766732620.395113</v>
      </c>
      <c r="L4301" s="140">
        <v>356836274.06777084</v>
      </c>
      <c r="M4301" s="140">
        <v>1687322972.1545184</v>
      </c>
      <c r="N4301" s="140">
        <v>6028836472.569561</v>
      </c>
      <c r="O4301" s="140">
        <v>524710286.48635882</v>
      </c>
      <c r="P4301" s="140">
        <v>1333871555.8522358</v>
      </c>
      <c r="Q4301" s="140">
        <v>1835155059.2646675</v>
      </c>
      <c r="R4301" s="140">
        <v>1503751398.2252071</v>
      </c>
      <c r="S4301" s="140">
        <v>331403661.03946042</v>
      </c>
      <c r="T4301" s="140">
        <v>4114251091.330471</v>
      </c>
      <c r="U4301" s="140">
        <v>1120574131.6520476</v>
      </c>
      <c r="V4301" s="140">
        <v>1120574131.6520476</v>
      </c>
      <c r="W4301" s="140">
        <v>0</v>
      </c>
      <c r="X4301" s="140" t="s">
        <v>728</v>
      </c>
      <c r="Y4301" s="140">
        <v>2993676959.6784234</v>
      </c>
      <c r="Z4301" s="140">
        <v>6616520641.6640635</v>
      </c>
      <c r="AA4301" s="140">
        <v>3784692281.8851886</v>
      </c>
      <c r="AB4301" s="140">
        <v>2891674398.8495064</v>
      </c>
      <c r="AC4301" s="140">
        <v>893017883.03568971</v>
      </c>
      <c r="AD4301" s="140">
        <v>2831828359.7788553</v>
      </c>
      <c r="AE4301" s="140">
        <v>2163643688.8416257</v>
      </c>
      <c r="AF4301" s="140">
        <v>668184670.93723583</v>
      </c>
      <c r="AG4301" s="140">
        <v>268912108.6378091</v>
      </c>
      <c r="AH4301" s="140">
        <v>454161</v>
      </c>
      <c r="AI4301" s="44"/>
      <c r="AK4301" s="44"/>
      <c r="AL4301" s="4"/>
    </row>
    <row r="4302" spans="1:38" x14ac:dyDescent="0.35">
      <c r="A4302" s="140" t="s">
        <v>235</v>
      </c>
      <c r="B4302" s="140" t="s">
        <v>236</v>
      </c>
      <c r="C4302" s="140" t="s">
        <v>6</v>
      </c>
      <c r="D4302" s="140" t="s">
        <v>11</v>
      </c>
      <c r="E4302" s="140" t="s">
        <v>535</v>
      </c>
      <c r="F4302" s="140">
        <v>1998</v>
      </c>
      <c r="G4302" s="140" t="s">
        <v>3469</v>
      </c>
      <c r="H4302" s="140">
        <v>33191509625.928921</v>
      </c>
      <c r="I4302" s="140">
        <v>11400495651.958519</v>
      </c>
      <c r="J4302" s="140">
        <v>15204406292.880747</v>
      </c>
      <c r="K4302" s="140">
        <v>12000351290.169346</v>
      </c>
      <c r="L4302" s="140">
        <v>318215283.02936238</v>
      </c>
      <c r="M4302" s="140">
        <v>1692590135.0097113</v>
      </c>
      <c r="N4302" s="140">
        <v>6226504258.1151609</v>
      </c>
      <c r="O4302" s="140">
        <v>668905576.94268036</v>
      </c>
      <c r="P4302" s="140">
        <v>1476045410.4706452</v>
      </c>
      <c r="Q4302" s="140">
        <v>1618090626.6017859</v>
      </c>
      <c r="R4302" s="140">
        <v>1353733166.2532096</v>
      </c>
      <c r="S4302" s="140">
        <v>264357460.34857625</v>
      </c>
      <c r="T4302" s="140">
        <v>3204055002.7114</v>
      </c>
      <c r="U4302" s="140">
        <v>943708787.26182067</v>
      </c>
      <c r="V4302" s="140">
        <v>943708787.26182067</v>
      </c>
      <c r="W4302" s="140">
        <v>0</v>
      </c>
      <c r="X4302" s="140" t="s">
        <v>728</v>
      </c>
      <c r="Y4302" s="140">
        <v>2260346215.4495792</v>
      </c>
      <c r="Z4302" s="140">
        <v>6310265671.4369078</v>
      </c>
      <c r="AA4302" s="140">
        <v>3601926904.1562219</v>
      </c>
      <c r="AB4302" s="140">
        <v>2752033465.2115154</v>
      </c>
      <c r="AC4302" s="140">
        <v>849893438.94470239</v>
      </c>
      <c r="AD4302" s="140">
        <v>2708338767.2806864</v>
      </c>
      <c r="AE4302" s="140">
        <v>2069292109.7553954</v>
      </c>
      <c r="AF4302" s="140">
        <v>639046657.52528894</v>
      </c>
      <c r="AG4302" s="140">
        <v>276342009.65274912</v>
      </c>
      <c r="AH4302" s="140">
        <v>459831</v>
      </c>
      <c r="AI4302" s="44"/>
      <c r="AK4302" s="44"/>
      <c r="AL4302" s="4"/>
    </row>
    <row r="4303" spans="1:38" x14ac:dyDescent="0.35">
      <c r="A4303" s="140" t="s">
        <v>235</v>
      </c>
      <c r="B4303" s="140" t="s">
        <v>236</v>
      </c>
      <c r="C4303" s="140" t="s">
        <v>6</v>
      </c>
      <c r="D4303" s="140" t="s">
        <v>11</v>
      </c>
      <c r="E4303" s="140" t="s">
        <v>535</v>
      </c>
      <c r="F4303" s="140">
        <v>1999</v>
      </c>
      <c r="G4303" s="140" t="s">
        <v>3470</v>
      </c>
      <c r="H4303" s="140">
        <v>35391288579.820496</v>
      </c>
      <c r="I4303" s="140">
        <v>12707794825.669037</v>
      </c>
      <c r="J4303" s="140">
        <v>16248804238.006527</v>
      </c>
      <c r="K4303" s="140">
        <v>13672120294.82329</v>
      </c>
      <c r="L4303" s="140">
        <v>294033143.11888516</v>
      </c>
      <c r="M4303" s="140">
        <v>1704428958.7393999</v>
      </c>
      <c r="N4303" s="140">
        <v>6424172019.1557617</v>
      </c>
      <c r="O4303" s="140">
        <v>867290745.69016969</v>
      </c>
      <c r="P4303" s="140">
        <v>2989287678.3372979</v>
      </c>
      <c r="Q4303" s="140">
        <v>1392907749.7817762</v>
      </c>
      <c r="R4303" s="140">
        <v>1153630740.3895295</v>
      </c>
      <c r="S4303" s="140">
        <v>239277009.39224678</v>
      </c>
      <c r="T4303" s="140">
        <v>2576683943.1832361</v>
      </c>
      <c r="U4303" s="140">
        <v>949662710.91344774</v>
      </c>
      <c r="V4303" s="140">
        <v>949662710.91344774</v>
      </c>
      <c r="W4303" s="140">
        <v>0</v>
      </c>
      <c r="X4303" s="140" t="s">
        <v>728</v>
      </c>
      <c r="Y4303" s="140">
        <v>1627021232.2697883</v>
      </c>
      <c r="Z4303" s="140">
        <v>6261914351.52349</v>
      </c>
      <c r="AA4303" s="140">
        <v>3570222197.6371922</v>
      </c>
      <c r="AB4303" s="140">
        <v>2727809649.5520797</v>
      </c>
      <c r="AC4303" s="140">
        <v>842412548.08512032</v>
      </c>
      <c r="AD4303" s="140">
        <v>2691692153.8862972</v>
      </c>
      <c r="AE4303" s="140">
        <v>2056573351.6120982</v>
      </c>
      <c r="AF4303" s="140">
        <v>635118802.27419519</v>
      </c>
      <c r="AG4303" s="140">
        <v>172775164.62143695</v>
      </c>
      <c r="AH4303" s="140">
        <v>465385</v>
      </c>
      <c r="AI4303" s="44"/>
      <c r="AK4303" s="44"/>
      <c r="AL4303" s="4"/>
    </row>
    <row r="4304" spans="1:38" x14ac:dyDescent="0.35">
      <c r="A4304" s="140" t="s">
        <v>235</v>
      </c>
      <c r="B4304" s="140" t="s">
        <v>236</v>
      </c>
      <c r="C4304" s="140" t="s">
        <v>6</v>
      </c>
      <c r="D4304" s="140" t="s">
        <v>11</v>
      </c>
      <c r="E4304" s="140" t="s">
        <v>535</v>
      </c>
      <c r="F4304" s="140">
        <v>2000</v>
      </c>
      <c r="G4304" s="140" t="s">
        <v>3471</v>
      </c>
      <c r="H4304" s="140">
        <v>36520970808.388359</v>
      </c>
      <c r="I4304" s="140">
        <v>13235554119.892292</v>
      </c>
      <c r="J4304" s="140">
        <v>16523120840.394224</v>
      </c>
      <c r="K4304" s="140">
        <v>13879827653.458082</v>
      </c>
      <c r="L4304" s="140">
        <v>269063670.81898212</v>
      </c>
      <c r="M4304" s="140">
        <v>1707129994.194062</v>
      </c>
      <c r="N4304" s="140">
        <v>6621839804.7013617</v>
      </c>
      <c r="O4304" s="140">
        <v>873681055.57607734</v>
      </c>
      <c r="P4304" s="140">
        <v>3139616116.7780132</v>
      </c>
      <c r="Q4304" s="140">
        <v>1268497011.3895862</v>
      </c>
      <c r="R4304" s="140">
        <v>1036276884.4089636</v>
      </c>
      <c r="S4304" s="140">
        <v>232220126.98062274</v>
      </c>
      <c r="T4304" s="140">
        <v>2643293186.9361429</v>
      </c>
      <c r="U4304" s="140">
        <v>1216218008.4041185</v>
      </c>
      <c r="V4304" s="140">
        <v>1216218008.4041185</v>
      </c>
      <c r="W4304" s="140">
        <v>0</v>
      </c>
      <c r="X4304" s="140">
        <v>0</v>
      </c>
      <c r="Y4304" s="140">
        <v>1427075178.5320241</v>
      </c>
      <c r="Z4304" s="140">
        <v>6699087783.8931532</v>
      </c>
      <c r="AA4304" s="140">
        <v>3816986904.9181161</v>
      </c>
      <c r="AB4304" s="140">
        <v>2916348937.1446738</v>
      </c>
      <c r="AC4304" s="140">
        <v>900637967.77344453</v>
      </c>
      <c r="AD4304" s="140">
        <v>2882100878.9750371</v>
      </c>
      <c r="AE4304" s="140">
        <v>2202054144.9363203</v>
      </c>
      <c r="AF4304" s="140">
        <v>680046734.03872442</v>
      </c>
      <c r="AG4304" s="140">
        <v>63208064.208695605</v>
      </c>
      <c r="AH4304" s="140">
        <v>470949</v>
      </c>
      <c r="AI4304" s="44"/>
      <c r="AK4304" s="44"/>
      <c r="AL4304" s="4"/>
    </row>
    <row r="4305" spans="1:38" x14ac:dyDescent="0.35">
      <c r="A4305" s="140" t="s">
        <v>235</v>
      </c>
      <c r="B4305" s="140" t="s">
        <v>236</v>
      </c>
      <c r="C4305" s="140" t="s">
        <v>6</v>
      </c>
      <c r="D4305" s="140" t="s">
        <v>11</v>
      </c>
      <c r="E4305" s="140" t="s">
        <v>535</v>
      </c>
      <c r="F4305" s="140">
        <v>2001</v>
      </c>
      <c r="G4305" s="140" t="s">
        <v>3472</v>
      </c>
      <c r="H4305" s="140">
        <v>37206513403.819962</v>
      </c>
      <c r="I4305" s="140">
        <v>13895917725.109541</v>
      </c>
      <c r="J4305" s="140">
        <v>16662423606.794804</v>
      </c>
      <c r="K4305" s="140">
        <v>14041074615.732449</v>
      </c>
      <c r="L4305" s="140">
        <v>217329208.03650907</v>
      </c>
      <c r="M4305" s="140">
        <v>1744911111.9867053</v>
      </c>
      <c r="N4305" s="140">
        <v>6819507565.7419624</v>
      </c>
      <c r="O4305" s="140">
        <v>859166804.41815305</v>
      </c>
      <c r="P4305" s="140">
        <v>3194047933.6198206</v>
      </c>
      <c r="Q4305" s="140">
        <v>1206111991.9292967</v>
      </c>
      <c r="R4305" s="140">
        <v>970051134.09012437</v>
      </c>
      <c r="S4305" s="140">
        <v>236060857.83917236</v>
      </c>
      <c r="T4305" s="140">
        <v>2621348991.0623541</v>
      </c>
      <c r="U4305" s="140">
        <v>1371960353.0127449</v>
      </c>
      <c r="V4305" s="140">
        <v>1371960353.0127449</v>
      </c>
      <c r="W4305" s="140">
        <v>0</v>
      </c>
      <c r="X4305" s="140">
        <v>0</v>
      </c>
      <c r="Y4305" s="140">
        <v>1249388638.0496089</v>
      </c>
      <c r="Z4305" s="140">
        <v>6445488708.3673573</v>
      </c>
      <c r="AA4305" s="140">
        <v>3676287871.7612586</v>
      </c>
      <c r="AB4305" s="140">
        <v>2808848574.6792932</v>
      </c>
      <c r="AC4305" s="140">
        <v>867439297.08196342</v>
      </c>
      <c r="AD4305" s="140">
        <v>2769200836.6060987</v>
      </c>
      <c r="AE4305" s="140">
        <v>2115793456.3963444</v>
      </c>
      <c r="AF4305" s="140">
        <v>653407380.20974398</v>
      </c>
      <c r="AG4305" s="140">
        <v>202683363.54825771</v>
      </c>
      <c r="AH4305" s="140">
        <v>476579</v>
      </c>
      <c r="AI4305" s="44"/>
      <c r="AK4305" s="44"/>
      <c r="AL4305" s="4"/>
    </row>
    <row r="4306" spans="1:38" x14ac:dyDescent="0.35">
      <c r="A4306" s="140" t="s">
        <v>235</v>
      </c>
      <c r="B4306" s="140" t="s">
        <v>236</v>
      </c>
      <c r="C4306" s="140" t="s">
        <v>6</v>
      </c>
      <c r="D4306" s="140" t="s">
        <v>11</v>
      </c>
      <c r="E4306" s="140" t="s">
        <v>535</v>
      </c>
      <c r="F4306" s="140">
        <v>2002</v>
      </c>
      <c r="G4306" s="140" t="s">
        <v>3473</v>
      </c>
      <c r="H4306" s="140">
        <v>37415408303.270882</v>
      </c>
      <c r="I4306" s="140">
        <v>14353092011.913111</v>
      </c>
      <c r="J4306" s="140">
        <v>16628690987.405117</v>
      </c>
      <c r="K4306" s="140">
        <v>14113064447.715693</v>
      </c>
      <c r="L4306" s="140">
        <v>193542322.85956854</v>
      </c>
      <c r="M4306" s="140">
        <v>1698910458.809062</v>
      </c>
      <c r="N4306" s="140">
        <v>7017175351.2875624</v>
      </c>
      <c r="O4306" s="140">
        <v>1094644656.7490392</v>
      </c>
      <c r="P4306" s="140">
        <v>2978392249.0687032</v>
      </c>
      <c r="Q4306" s="140">
        <v>1130399408.9417577</v>
      </c>
      <c r="R4306" s="140">
        <v>899975605.41080129</v>
      </c>
      <c r="S4306" s="140">
        <v>230423803.53095648</v>
      </c>
      <c r="T4306" s="140">
        <v>2515626539.6894255</v>
      </c>
      <c r="U4306" s="140">
        <v>1542293714.5260711</v>
      </c>
      <c r="V4306" s="140">
        <v>1542293714.5260711</v>
      </c>
      <c r="W4306" s="140">
        <v>0</v>
      </c>
      <c r="X4306" s="140">
        <v>0</v>
      </c>
      <c r="Y4306" s="140">
        <v>973332825.16335428</v>
      </c>
      <c r="Z4306" s="140">
        <v>6451160853.54041</v>
      </c>
      <c r="AA4306" s="140">
        <v>3682499937.6907387</v>
      </c>
      <c r="AB4306" s="140">
        <v>2813594871.2535834</v>
      </c>
      <c r="AC4306" s="140">
        <v>868905066.43715775</v>
      </c>
      <c r="AD4306" s="140">
        <v>2768660915.8496494</v>
      </c>
      <c r="AE4306" s="140">
        <v>2115380932.7583609</v>
      </c>
      <c r="AF4306" s="140">
        <v>653279983.09129488</v>
      </c>
      <c r="AG4306" s="140">
        <v>-17535549.587755233</v>
      </c>
      <c r="AH4306" s="140">
        <v>482235</v>
      </c>
      <c r="AI4306" s="44"/>
      <c r="AK4306" s="44"/>
      <c r="AL4306" s="4"/>
    </row>
    <row r="4307" spans="1:38" x14ac:dyDescent="0.35">
      <c r="A4307" s="140" t="s">
        <v>235</v>
      </c>
      <c r="B4307" s="140" t="s">
        <v>236</v>
      </c>
      <c r="C4307" s="140" t="s">
        <v>6</v>
      </c>
      <c r="D4307" s="140" t="s">
        <v>11</v>
      </c>
      <c r="E4307" s="140" t="s">
        <v>535</v>
      </c>
      <c r="F4307" s="140">
        <v>2003</v>
      </c>
      <c r="G4307" s="140" t="s">
        <v>3474</v>
      </c>
      <c r="H4307" s="140">
        <v>40218851600.556114</v>
      </c>
      <c r="I4307" s="140">
        <v>14595158763.126289</v>
      </c>
      <c r="J4307" s="140">
        <v>18666820903.877014</v>
      </c>
      <c r="K4307" s="140">
        <v>14880856516.070004</v>
      </c>
      <c r="L4307" s="140">
        <v>200024465.46016476</v>
      </c>
      <c r="M4307" s="140">
        <v>1763188464.0001934</v>
      </c>
      <c r="N4307" s="140">
        <v>7214843112.3281631</v>
      </c>
      <c r="O4307" s="140">
        <v>1161495570.8094852</v>
      </c>
      <c r="P4307" s="140">
        <v>3441694796.3799109</v>
      </c>
      <c r="Q4307" s="140">
        <v>1099610107.0920866</v>
      </c>
      <c r="R4307" s="140">
        <v>863785287.44976783</v>
      </c>
      <c r="S4307" s="140">
        <v>235824819.64231867</v>
      </c>
      <c r="T4307" s="140">
        <v>3785964387.8070116</v>
      </c>
      <c r="U4307" s="140">
        <v>2966381389.8863373</v>
      </c>
      <c r="V4307" s="140">
        <v>2966381389.8863373</v>
      </c>
      <c r="W4307" s="140">
        <v>0</v>
      </c>
      <c r="X4307" s="140">
        <v>0</v>
      </c>
      <c r="Y4307" s="140">
        <v>819582997.92067456</v>
      </c>
      <c r="Z4307" s="140">
        <v>6821870638.5217285</v>
      </c>
      <c r="AA4307" s="140">
        <v>3894105120.2681274</v>
      </c>
      <c r="AB4307" s="140">
        <v>2975270707.3715162</v>
      </c>
      <c r="AC4307" s="140">
        <v>918834412.89660394</v>
      </c>
      <c r="AD4307" s="140">
        <v>2927765518.2536016</v>
      </c>
      <c r="AE4307" s="140">
        <v>2236943974.4124222</v>
      </c>
      <c r="AF4307" s="140">
        <v>690821543.84117889</v>
      </c>
      <c r="AG4307" s="140">
        <v>135001295.03108388</v>
      </c>
      <c r="AH4307" s="140">
        <v>487942</v>
      </c>
      <c r="AI4307" s="44"/>
      <c r="AK4307" s="44"/>
      <c r="AL4307" s="4"/>
    </row>
    <row r="4308" spans="1:38" x14ac:dyDescent="0.35">
      <c r="A4308" s="140" t="s">
        <v>235</v>
      </c>
      <c r="B4308" s="140" t="s">
        <v>236</v>
      </c>
      <c r="C4308" s="140" t="s">
        <v>6</v>
      </c>
      <c r="D4308" s="140" t="s">
        <v>11</v>
      </c>
      <c r="E4308" s="140" t="s">
        <v>535</v>
      </c>
      <c r="F4308" s="140">
        <v>2004</v>
      </c>
      <c r="G4308" s="140" t="s">
        <v>3475</v>
      </c>
      <c r="H4308" s="140">
        <v>41394180100.297653</v>
      </c>
      <c r="I4308" s="140">
        <v>15168667715.57719</v>
      </c>
      <c r="J4308" s="140">
        <v>18743248122.456238</v>
      </c>
      <c r="K4308" s="140">
        <v>15188690862.109177</v>
      </c>
      <c r="L4308" s="140">
        <v>210271662.1576353</v>
      </c>
      <c r="M4308" s="140">
        <v>1872528980.7509387</v>
      </c>
      <c r="N4308" s="140">
        <v>7412510873.3687639</v>
      </c>
      <c r="O4308" s="140">
        <v>886497541.3243773</v>
      </c>
      <c r="P4308" s="140">
        <v>3773236030.5260749</v>
      </c>
      <c r="Q4308" s="140">
        <v>1033645773.9813867</v>
      </c>
      <c r="R4308" s="140">
        <v>788554251.79471374</v>
      </c>
      <c r="S4308" s="140">
        <v>245091522.1866729</v>
      </c>
      <c r="T4308" s="140">
        <v>3554557260.3470631</v>
      </c>
      <c r="U4308" s="140">
        <v>2669966947.264225</v>
      </c>
      <c r="V4308" s="140">
        <v>2669966947.264225</v>
      </c>
      <c r="W4308" s="140">
        <v>0</v>
      </c>
      <c r="X4308" s="140">
        <v>0</v>
      </c>
      <c r="Y4308" s="140">
        <v>884590313.08283782</v>
      </c>
      <c r="Z4308" s="140">
        <v>7334649390.2031469</v>
      </c>
      <c r="AA4308" s="140">
        <v>4195443136.4538507</v>
      </c>
      <c r="AB4308" s="140">
        <v>3205506447.0048356</v>
      </c>
      <c r="AC4308" s="140">
        <v>989936689.44900537</v>
      </c>
      <c r="AD4308" s="140">
        <v>3139206253.7492957</v>
      </c>
      <c r="AE4308" s="140">
        <v>2398494165.5952787</v>
      </c>
      <c r="AF4308" s="140">
        <v>740712088.15402496</v>
      </c>
      <c r="AG4308" s="140">
        <v>147614872.06107908</v>
      </c>
      <c r="AH4308" s="140">
        <v>493679</v>
      </c>
      <c r="AI4308" s="44"/>
      <c r="AK4308" s="44"/>
      <c r="AL4308" s="4"/>
    </row>
    <row r="4309" spans="1:38" x14ac:dyDescent="0.35">
      <c r="A4309" s="140" t="s">
        <v>235</v>
      </c>
      <c r="B4309" s="140" t="s">
        <v>236</v>
      </c>
      <c r="C4309" s="140" t="s">
        <v>6</v>
      </c>
      <c r="D4309" s="140" t="s">
        <v>11</v>
      </c>
      <c r="E4309" s="140" t="s">
        <v>535</v>
      </c>
      <c r="F4309" s="140">
        <v>2005</v>
      </c>
      <c r="G4309" s="140" t="s">
        <v>3476</v>
      </c>
      <c r="H4309" s="140">
        <v>42614458838.776382</v>
      </c>
      <c r="I4309" s="140">
        <v>15801788354.274464</v>
      </c>
      <c r="J4309" s="140">
        <v>19029480753.06612</v>
      </c>
      <c r="K4309" s="140">
        <v>15063895650.764942</v>
      </c>
      <c r="L4309" s="140">
        <v>214457763.14297658</v>
      </c>
      <c r="M4309" s="140">
        <v>1940210780.4672103</v>
      </c>
      <c r="N4309" s="140">
        <v>7610178658.9143629</v>
      </c>
      <c r="O4309" s="140">
        <v>590010382.00223947</v>
      </c>
      <c r="P4309" s="140">
        <v>3746119244.2552724</v>
      </c>
      <c r="Q4309" s="140">
        <v>962918821.98288035</v>
      </c>
      <c r="R4309" s="140">
        <v>722848333.55299592</v>
      </c>
      <c r="S4309" s="140">
        <v>240070488.42988443</v>
      </c>
      <c r="T4309" s="140">
        <v>3965585102.3011775</v>
      </c>
      <c r="U4309" s="140">
        <v>2712575916.5416698</v>
      </c>
      <c r="V4309" s="140">
        <v>2712575916.5416698</v>
      </c>
      <c r="W4309" s="140">
        <v>0</v>
      </c>
      <c r="X4309" s="140">
        <v>0</v>
      </c>
      <c r="Y4309" s="140">
        <v>1253009185.7595077</v>
      </c>
      <c r="Z4309" s="140">
        <v>7918869291.0449047</v>
      </c>
      <c r="AA4309" s="140">
        <v>4532010329.3969021</v>
      </c>
      <c r="AB4309" s="140">
        <v>3462658855.4012418</v>
      </c>
      <c r="AC4309" s="140">
        <v>1069351473.9956547</v>
      </c>
      <c r="AD4309" s="140">
        <v>3386858961.6480036</v>
      </c>
      <c r="AE4309" s="140">
        <v>2587711925.4285173</v>
      </c>
      <c r="AF4309" s="140">
        <v>799147036.21949863</v>
      </c>
      <c r="AG4309" s="140">
        <v>-135679559.60910973</v>
      </c>
      <c r="AH4309" s="140">
        <v>499464</v>
      </c>
      <c r="AI4309" s="44"/>
      <c r="AK4309" s="44"/>
      <c r="AL4309" s="4"/>
    </row>
    <row r="4310" spans="1:38" x14ac:dyDescent="0.35">
      <c r="A4310" s="140" t="s">
        <v>235</v>
      </c>
      <c r="B4310" s="140" t="s">
        <v>236</v>
      </c>
      <c r="C4310" s="140" t="s">
        <v>6</v>
      </c>
      <c r="D4310" s="140" t="s">
        <v>11</v>
      </c>
      <c r="E4310" s="140" t="s">
        <v>535</v>
      </c>
      <c r="F4310" s="140">
        <v>2006</v>
      </c>
      <c r="G4310" s="140" t="s">
        <v>3477</v>
      </c>
      <c r="H4310" s="140">
        <v>42858715967.651489</v>
      </c>
      <c r="I4310" s="140">
        <v>16180804505.586767</v>
      </c>
      <c r="J4310" s="140">
        <v>18549885436.563442</v>
      </c>
      <c r="K4310" s="140">
        <v>14296081827.660215</v>
      </c>
      <c r="L4310" s="140">
        <v>215021457.15736678</v>
      </c>
      <c r="M4310" s="140">
        <v>1966683527.0166705</v>
      </c>
      <c r="N4310" s="140">
        <v>7807846419.9549637</v>
      </c>
      <c r="O4310" s="140">
        <v>330831338.61797893</v>
      </c>
      <c r="P4310" s="140">
        <v>3147180422.1742749</v>
      </c>
      <c r="Q4310" s="140">
        <v>828518662.7389611</v>
      </c>
      <c r="R4310" s="140">
        <v>606803116.25455511</v>
      </c>
      <c r="S4310" s="140">
        <v>221715546.48440596</v>
      </c>
      <c r="T4310" s="140">
        <v>4253803608.9032264</v>
      </c>
      <c r="U4310" s="140">
        <v>2702983452.3107224</v>
      </c>
      <c r="V4310" s="140">
        <v>2702983452.3107224</v>
      </c>
      <c r="W4310" s="140">
        <v>0</v>
      </c>
      <c r="X4310" s="140">
        <v>0</v>
      </c>
      <c r="Y4310" s="140">
        <v>1550820156.592504</v>
      </c>
      <c r="Z4310" s="140">
        <v>8201186228.4644537</v>
      </c>
      <c r="AA4310" s="140">
        <v>4701248658.4482765</v>
      </c>
      <c r="AB4310" s="140">
        <v>3591964518.0476618</v>
      </c>
      <c r="AC4310" s="140">
        <v>1109284140.4006174</v>
      </c>
      <c r="AD4310" s="140">
        <v>3499937570.016151</v>
      </c>
      <c r="AE4310" s="140">
        <v>2674109046.388855</v>
      </c>
      <c r="AF4310" s="140">
        <v>825828523.62730634</v>
      </c>
      <c r="AG4310" s="140">
        <v>-73160202.963174924</v>
      </c>
      <c r="AH4310" s="140">
        <v>505295</v>
      </c>
      <c r="AI4310" s="44"/>
      <c r="AK4310" s="44"/>
      <c r="AL4310" s="4"/>
    </row>
    <row r="4311" spans="1:38" x14ac:dyDescent="0.35">
      <c r="A4311" s="140" t="s">
        <v>235</v>
      </c>
      <c r="B4311" s="140" t="s">
        <v>236</v>
      </c>
      <c r="C4311" s="140" t="s">
        <v>6</v>
      </c>
      <c r="D4311" s="140" t="s">
        <v>11</v>
      </c>
      <c r="E4311" s="140" t="s">
        <v>535</v>
      </c>
      <c r="F4311" s="140">
        <v>2007</v>
      </c>
      <c r="G4311" s="140" t="s">
        <v>3478</v>
      </c>
      <c r="H4311" s="140">
        <v>44663758222.901894</v>
      </c>
      <c r="I4311" s="140">
        <v>16775936288.604618</v>
      </c>
      <c r="J4311" s="140">
        <v>19256649461.38855</v>
      </c>
      <c r="K4311" s="140">
        <v>14337407396.510765</v>
      </c>
      <c r="L4311" s="140">
        <v>222150359.78355092</v>
      </c>
      <c r="M4311" s="140">
        <v>1939782441.9835589</v>
      </c>
      <c r="N4311" s="140">
        <v>8005514205.5005636</v>
      </c>
      <c r="O4311" s="140">
        <v>2560270.630843014</v>
      </c>
      <c r="P4311" s="140">
        <v>3341420362.4131527</v>
      </c>
      <c r="Q4311" s="140">
        <v>825979756.19909585</v>
      </c>
      <c r="R4311" s="140">
        <v>608637588.78199518</v>
      </c>
      <c r="S4311" s="140">
        <v>217342167.4171007</v>
      </c>
      <c r="T4311" s="140">
        <v>4919242064.8777828</v>
      </c>
      <c r="U4311" s="140">
        <v>2774521905.6826868</v>
      </c>
      <c r="V4311" s="140">
        <v>2774521905.6826868</v>
      </c>
      <c r="W4311" s="140">
        <v>0</v>
      </c>
      <c r="X4311" s="140">
        <v>0</v>
      </c>
      <c r="Y4311" s="140">
        <v>2144720159.1950965</v>
      </c>
      <c r="Z4311" s="140">
        <v>8535192955.3414736</v>
      </c>
      <c r="AA4311" s="140">
        <v>4895193890.0668163</v>
      </c>
      <c r="AB4311" s="140">
        <v>3740147360.7412457</v>
      </c>
      <c r="AC4311" s="140">
        <v>1155046529.3255563</v>
      </c>
      <c r="AD4311" s="140">
        <v>3639999065.2746577</v>
      </c>
      <c r="AE4311" s="140">
        <v>2781122301.348084</v>
      </c>
      <c r="AF4311" s="140">
        <v>858876763.9265852</v>
      </c>
      <c r="AG4311" s="140">
        <v>95979517.567255959</v>
      </c>
      <c r="AH4311" s="140">
        <v>511181</v>
      </c>
      <c r="AI4311" s="44"/>
      <c r="AK4311" s="44"/>
      <c r="AL4311" s="4"/>
    </row>
    <row r="4312" spans="1:38" x14ac:dyDescent="0.35">
      <c r="A4312" s="140" t="s">
        <v>235</v>
      </c>
      <c r="B4312" s="140" t="s">
        <v>236</v>
      </c>
      <c r="C4312" s="140" t="s">
        <v>6</v>
      </c>
      <c r="D4312" s="140" t="s">
        <v>11</v>
      </c>
      <c r="E4312" s="140" t="s">
        <v>535</v>
      </c>
      <c r="F4312" s="140">
        <v>2008</v>
      </c>
      <c r="G4312" s="140" t="s">
        <v>3479</v>
      </c>
      <c r="H4312" s="140">
        <v>45130004989.442398</v>
      </c>
      <c r="I4312" s="140">
        <v>17505714600.625336</v>
      </c>
      <c r="J4312" s="140">
        <v>19559625731.696613</v>
      </c>
      <c r="K4312" s="140">
        <v>14268709996.151611</v>
      </c>
      <c r="L4312" s="140">
        <v>229618444.58825135</v>
      </c>
      <c r="M4312" s="140">
        <v>1960700925.4823637</v>
      </c>
      <c r="N4312" s="140">
        <v>8203181966.5411644</v>
      </c>
      <c r="O4312" s="140">
        <v>0</v>
      </c>
      <c r="P4312" s="140">
        <v>3034097033.8541284</v>
      </c>
      <c r="Q4312" s="140">
        <v>841111625.68570459</v>
      </c>
      <c r="R4312" s="140">
        <v>641460022.38631761</v>
      </c>
      <c r="S4312" s="140">
        <v>199651603.29938701</v>
      </c>
      <c r="T4312" s="140">
        <v>5290915735.5450001</v>
      </c>
      <c r="U4312" s="140">
        <v>2590985454.0215921</v>
      </c>
      <c r="V4312" s="140">
        <v>2590985454.0215921</v>
      </c>
      <c r="W4312" s="140">
        <v>0</v>
      </c>
      <c r="X4312" s="140">
        <v>0</v>
      </c>
      <c r="Y4312" s="140">
        <v>2699930281.5234084</v>
      </c>
      <c r="Z4312" s="140">
        <v>8053182060.8961372</v>
      </c>
      <c r="AA4312" s="140">
        <v>4617722339.0252352</v>
      </c>
      <c r="AB4312" s="140">
        <v>3567185979.3566623</v>
      </c>
      <c r="AC4312" s="140">
        <v>1050536359.6685649</v>
      </c>
      <c r="AD4312" s="140">
        <v>3435459721.8709316</v>
      </c>
      <c r="AE4312" s="140">
        <v>2653889266.7785263</v>
      </c>
      <c r="AF4312" s="140">
        <v>781570455.09239304</v>
      </c>
      <c r="AG4312" s="140">
        <v>11482596.224302044</v>
      </c>
      <c r="AH4312" s="140">
        <v>517123</v>
      </c>
      <c r="AI4312" s="44"/>
      <c r="AK4312" s="44"/>
      <c r="AL4312" s="4"/>
    </row>
    <row r="4313" spans="1:38" x14ac:dyDescent="0.35">
      <c r="A4313" s="140" t="s">
        <v>235</v>
      </c>
      <c r="B4313" s="140" t="s">
        <v>236</v>
      </c>
      <c r="C4313" s="140" t="s">
        <v>6</v>
      </c>
      <c r="D4313" s="140" t="s">
        <v>11</v>
      </c>
      <c r="E4313" s="140" t="s">
        <v>535</v>
      </c>
      <c r="F4313" s="140">
        <v>2009</v>
      </c>
      <c r="G4313" s="140" t="s">
        <v>3480</v>
      </c>
      <c r="H4313" s="140">
        <v>46782470874.657784</v>
      </c>
      <c r="I4313" s="140">
        <v>18291506019.028908</v>
      </c>
      <c r="J4313" s="140">
        <v>19657950312.324875</v>
      </c>
      <c r="K4313" s="140">
        <v>14289857306.042728</v>
      </c>
      <c r="L4313" s="140">
        <v>243528154.302894</v>
      </c>
      <c r="M4313" s="140">
        <v>1979562106.2021689</v>
      </c>
      <c r="N4313" s="140">
        <v>8400849752.0867643</v>
      </c>
      <c r="O4313" s="140">
        <v>0</v>
      </c>
      <c r="P4313" s="140">
        <v>2860853374.6494451</v>
      </c>
      <c r="Q4313" s="140">
        <v>805063918.80145633</v>
      </c>
      <c r="R4313" s="140">
        <v>630351708.84565687</v>
      </c>
      <c r="S4313" s="140">
        <v>174712209.95579943</v>
      </c>
      <c r="T4313" s="140">
        <v>5368093006.2821484</v>
      </c>
      <c r="U4313" s="140">
        <v>2362608463.2924552</v>
      </c>
      <c r="V4313" s="140">
        <v>2362608463.2924552</v>
      </c>
      <c r="W4313" s="140">
        <v>0</v>
      </c>
      <c r="X4313" s="140">
        <v>0</v>
      </c>
      <c r="Y4313" s="140">
        <v>3005484542.9896927</v>
      </c>
      <c r="Z4313" s="140">
        <v>8759475939.1818447</v>
      </c>
      <c r="AA4313" s="140">
        <v>5026978120.7491074</v>
      </c>
      <c r="AB4313" s="140">
        <v>3839839773.6553164</v>
      </c>
      <c r="AC4313" s="140">
        <v>1187138347.0938065</v>
      </c>
      <c r="AD4313" s="140">
        <v>3732497818.4327374</v>
      </c>
      <c r="AE4313" s="140">
        <v>2851055491.7959189</v>
      </c>
      <c r="AF4313" s="140">
        <v>881442326.63681865</v>
      </c>
      <c r="AG4313" s="140">
        <v>73538604.12216194</v>
      </c>
      <c r="AH4313" s="140">
        <v>523111</v>
      </c>
      <c r="AI4313" s="44"/>
      <c r="AK4313" s="44"/>
      <c r="AL4313" s="4"/>
    </row>
    <row r="4314" spans="1:38" x14ac:dyDescent="0.35">
      <c r="A4314" s="140" t="s">
        <v>235</v>
      </c>
      <c r="B4314" s="140" t="s">
        <v>236</v>
      </c>
      <c r="C4314" s="140" t="s">
        <v>6</v>
      </c>
      <c r="D4314" s="140" t="s">
        <v>11</v>
      </c>
      <c r="E4314" s="140" t="s">
        <v>535</v>
      </c>
      <c r="F4314" s="140">
        <v>2010</v>
      </c>
      <c r="G4314" s="140" t="s">
        <v>3481</v>
      </c>
      <c r="H4314" s="140">
        <v>48271417348.913506</v>
      </c>
      <c r="I4314" s="140">
        <v>18698216695.696037</v>
      </c>
      <c r="J4314" s="140">
        <v>20414639130.31881</v>
      </c>
      <c r="K4314" s="140">
        <v>14437577284.382101</v>
      </c>
      <c r="L4314" s="140">
        <v>282806859.13568193</v>
      </c>
      <c r="M4314" s="140">
        <v>1998148590.1057403</v>
      </c>
      <c r="N4314" s="140">
        <v>8598517513.1273651</v>
      </c>
      <c r="O4314" s="140">
        <v>85870607.620107323</v>
      </c>
      <c r="P4314" s="140">
        <v>2676363355.9327073</v>
      </c>
      <c r="Q4314" s="140">
        <v>795870358.46049917</v>
      </c>
      <c r="R4314" s="140">
        <v>634062476.65247774</v>
      </c>
      <c r="S4314" s="140">
        <v>161807881.8080214</v>
      </c>
      <c r="T4314" s="140">
        <v>5977061845.9367075</v>
      </c>
      <c r="U4314" s="140">
        <v>2283678750.5539265</v>
      </c>
      <c r="V4314" s="140">
        <v>2283678750.5539265</v>
      </c>
      <c r="W4314" s="140">
        <v>0</v>
      </c>
      <c r="X4314" s="140">
        <v>0</v>
      </c>
      <c r="Y4314" s="140">
        <v>3693383095.382781</v>
      </c>
      <c r="Z4314" s="140">
        <v>9222861325.7741737</v>
      </c>
      <c r="AA4314" s="140">
        <v>5290480629.1847191</v>
      </c>
      <c r="AB4314" s="140">
        <v>4097383946.6006646</v>
      </c>
      <c r="AC4314" s="140">
        <v>1193096682.5840356</v>
      </c>
      <c r="AD4314" s="140">
        <v>3932380696.5894861</v>
      </c>
      <c r="AE4314" s="140">
        <v>3045559499.6878572</v>
      </c>
      <c r="AF4314" s="140">
        <v>886821196.90161276</v>
      </c>
      <c r="AG4314" s="140">
        <v>-64299802.875517376</v>
      </c>
      <c r="AH4314" s="140">
        <v>529131</v>
      </c>
      <c r="AI4314" s="44"/>
      <c r="AK4314" s="44"/>
      <c r="AL4314" s="4"/>
    </row>
    <row r="4315" spans="1:38" x14ac:dyDescent="0.35">
      <c r="A4315" s="140" t="s">
        <v>235</v>
      </c>
      <c r="B4315" s="140" t="s">
        <v>236</v>
      </c>
      <c r="C4315" s="140" t="s">
        <v>6</v>
      </c>
      <c r="D4315" s="140" t="s">
        <v>11</v>
      </c>
      <c r="E4315" s="140" t="s">
        <v>535</v>
      </c>
      <c r="F4315" s="140">
        <v>2011</v>
      </c>
      <c r="G4315" s="140" t="s">
        <v>3482</v>
      </c>
      <c r="H4315" s="140">
        <v>51232913891.573486</v>
      </c>
      <c r="I4315" s="140">
        <v>19423254188.86047</v>
      </c>
      <c r="J4315" s="140">
        <v>22158875809.077644</v>
      </c>
      <c r="K4315" s="140">
        <v>14965303616.625307</v>
      </c>
      <c r="L4315" s="140">
        <v>348819497.52147174</v>
      </c>
      <c r="M4315" s="140">
        <v>2047371014.6032686</v>
      </c>
      <c r="N4315" s="140">
        <v>8938901971.7423954</v>
      </c>
      <c r="O4315" s="140">
        <v>0</v>
      </c>
      <c r="P4315" s="140">
        <v>2776806936.7789459</v>
      </c>
      <c r="Q4315" s="140">
        <v>853404195.97922587</v>
      </c>
      <c r="R4315" s="140">
        <v>688563317.2619282</v>
      </c>
      <c r="S4315" s="140">
        <v>164840878.71729761</v>
      </c>
      <c r="T4315" s="140">
        <v>7193572192.4523354</v>
      </c>
      <c r="U4315" s="140">
        <v>2402392332.9094653</v>
      </c>
      <c r="V4315" s="140">
        <v>2402392332.9094653</v>
      </c>
      <c r="W4315" s="140">
        <v>0</v>
      </c>
      <c r="X4315" s="140">
        <v>0</v>
      </c>
      <c r="Y4315" s="140">
        <v>4791179859.5428696</v>
      </c>
      <c r="Z4315" s="140">
        <v>9507226087.6310997</v>
      </c>
      <c r="AA4315" s="140">
        <v>5458734238.0410366</v>
      </c>
      <c r="AB4315" s="140">
        <v>4227693399.4096498</v>
      </c>
      <c r="AC4315" s="140">
        <v>1231040838.6313839</v>
      </c>
      <c r="AD4315" s="140">
        <v>4048491849.5900621</v>
      </c>
      <c r="AE4315" s="140">
        <v>3135485539.9991026</v>
      </c>
      <c r="AF4315" s="140">
        <v>913006309.59096396</v>
      </c>
      <c r="AG4315" s="140">
        <v>143557806.0042811</v>
      </c>
      <c r="AH4315" s="140">
        <v>535179</v>
      </c>
      <c r="AI4315" s="44"/>
      <c r="AK4315" s="44"/>
      <c r="AL4315" s="4"/>
    </row>
    <row r="4316" spans="1:38" x14ac:dyDescent="0.35">
      <c r="A4316" s="140" t="s">
        <v>235</v>
      </c>
      <c r="B4316" s="140" t="s">
        <v>236</v>
      </c>
      <c r="C4316" s="140" t="s">
        <v>6</v>
      </c>
      <c r="D4316" s="140" t="s">
        <v>11</v>
      </c>
      <c r="E4316" s="140" t="s">
        <v>535</v>
      </c>
      <c r="F4316" s="140">
        <v>2012</v>
      </c>
      <c r="G4316" s="140" t="s">
        <v>3483</v>
      </c>
      <c r="H4316" s="140">
        <v>53341930669.209885</v>
      </c>
      <c r="I4316" s="140">
        <v>20076901581.2467</v>
      </c>
      <c r="J4316" s="140">
        <v>23673256849.093716</v>
      </c>
      <c r="K4316" s="140">
        <v>15581746740.559185</v>
      </c>
      <c r="L4316" s="140">
        <v>424994015.00538892</v>
      </c>
      <c r="M4316" s="140">
        <v>2070646749.188982</v>
      </c>
      <c r="N4316" s="140">
        <v>9279286430.3574276</v>
      </c>
      <c r="O4316" s="140">
        <v>0</v>
      </c>
      <c r="P4316" s="140">
        <v>2927398333.8451033</v>
      </c>
      <c r="Q4316" s="140">
        <v>879421212.16228473</v>
      </c>
      <c r="R4316" s="140">
        <v>713947417.18976998</v>
      </c>
      <c r="S4316" s="140">
        <v>165473794.97251475</v>
      </c>
      <c r="T4316" s="140">
        <v>8091510108.5345316</v>
      </c>
      <c r="U4316" s="140">
        <v>2308812533.9350519</v>
      </c>
      <c r="V4316" s="140">
        <v>2308812533.9350519</v>
      </c>
      <c r="W4316" s="140">
        <v>0</v>
      </c>
      <c r="X4316" s="140">
        <v>0</v>
      </c>
      <c r="Y4316" s="140">
        <v>5782697574.5994797</v>
      </c>
      <c r="Z4316" s="140">
        <v>9769113969.8412151</v>
      </c>
      <c r="AA4316" s="140">
        <v>5616242558.7898064</v>
      </c>
      <c r="AB4316" s="140">
        <v>4349680816.0787058</v>
      </c>
      <c r="AC4316" s="140">
        <v>1266561742.711076</v>
      </c>
      <c r="AD4316" s="140">
        <v>4152871411.0514097</v>
      </c>
      <c r="AE4316" s="140">
        <v>3216325669.5566463</v>
      </c>
      <c r="AF4316" s="140">
        <v>936545741.49477375</v>
      </c>
      <c r="AG4316" s="140">
        <v>-177341730.97174525</v>
      </c>
      <c r="AH4316" s="140">
        <v>541245</v>
      </c>
      <c r="AI4316" s="44"/>
      <c r="AK4316" s="44"/>
      <c r="AL4316" s="4"/>
    </row>
    <row r="4317" spans="1:38" x14ac:dyDescent="0.35">
      <c r="A4317" s="140" t="s">
        <v>235</v>
      </c>
      <c r="B4317" s="140" t="s">
        <v>236</v>
      </c>
      <c r="C4317" s="140" t="s">
        <v>6</v>
      </c>
      <c r="D4317" s="140" t="s">
        <v>11</v>
      </c>
      <c r="E4317" s="140" t="s">
        <v>535</v>
      </c>
      <c r="F4317" s="140">
        <v>2013</v>
      </c>
      <c r="G4317" s="140" t="s">
        <v>3484</v>
      </c>
      <c r="H4317" s="140">
        <v>55118611084.026016</v>
      </c>
      <c r="I4317" s="140">
        <v>20634350524.883984</v>
      </c>
      <c r="J4317" s="140">
        <v>24989690169.157894</v>
      </c>
      <c r="K4317" s="140">
        <v>16263375847.361782</v>
      </c>
      <c r="L4317" s="140">
        <v>493317635.14923185</v>
      </c>
      <c r="M4317" s="140">
        <v>2120332063.1151347</v>
      </c>
      <c r="N4317" s="140">
        <v>9619670888.9724579</v>
      </c>
      <c r="O4317" s="140">
        <v>351850762.78498644</v>
      </c>
      <c r="P4317" s="140">
        <v>2806550981.6130791</v>
      </c>
      <c r="Q4317" s="140">
        <v>871653515.72689188</v>
      </c>
      <c r="R4317" s="140">
        <v>703348832.68751621</v>
      </c>
      <c r="S4317" s="140">
        <v>168304683.03937566</v>
      </c>
      <c r="T4317" s="140">
        <v>8726314321.7961159</v>
      </c>
      <c r="U4317" s="140">
        <v>2329985681.7382746</v>
      </c>
      <c r="V4317" s="140">
        <v>2329985681.7382746</v>
      </c>
      <c r="W4317" s="140">
        <v>0</v>
      </c>
      <c r="X4317" s="140">
        <v>0</v>
      </c>
      <c r="Y4317" s="140">
        <v>6396328640.0578403</v>
      </c>
      <c r="Z4317" s="140">
        <v>10022197223.301443</v>
      </c>
      <c r="AA4317" s="140">
        <v>5767320727.5052853</v>
      </c>
      <c r="AB4317" s="140">
        <v>4466688193.3975086</v>
      </c>
      <c r="AC4317" s="140">
        <v>1300632534.107795</v>
      </c>
      <c r="AD4317" s="140">
        <v>4254876495.7961226</v>
      </c>
      <c r="AE4317" s="140">
        <v>3295326808.7724376</v>
      </c>
      <c r="AF4317" s="140">
        <v>959549687.02370262</v>
      </c>
      <c r="AG4317" s="140">
        <v>-527626833.31730807</v>
      </c>
      <c r="AH4317" s="140">
        <v>547291</v>
      </c>
      <c r="AI4317" s="44"/>
      <c r="AK4317" s="44"/>
      <c r="AL4317" s="4"/>
    </row>
    <row r="4318" spans="1:38" x14ac:dyDescent="0.35">
      <c r="A4318" s="140" t="s">
        <v>235</v>
      </c>
      <c r="B4318" s="140" t="s">
        <v>236</v>
      </c>
      <c r="C4318" s="140" t="s">
        <v>6</v>
      </c>
      <c r="D4318" s="140" t="s">
        <v>11</v>
      </c>
      <c r="E4318" s="140" t="s">
        <v>535</v>
      </c>
      <c r="F4318" s="140">
        <v>2014</v>
      </c>
      <c r="G4318" s="140" t="s">
        <v>3485</v>
      </c>
      <c r="H4318" s="140">
        <v>55900923614.383987</v>
      </c>
      <c r="I4318" s="140">
        <v>21213967007.393654</v>
      </c>
      <c r="J4318" s="140">
        <v>25644715489.603317</v>
      </c>
      <c r="K4318" s="140">
        <v>16392522919.155439</v>
      </c>
      <c r="L4318" s="140">
        <v>573195365.06101954</v>
      </c>
      <c r="M4318" s="140">
        <v>2129164978.2287099</v>
      </c>
      <c r="N4318" s="140">
        <v>9960055347.5874901</v>
      </c>
      <c r="O4318" s="140">
        <v>0</v>
      </c>
      <c r="P4318" s="140">
        <v>2848595722.188818</v>
      </c>
      <c r="Q4318" s="140">
        <v>881511506.08940268</v>
      </c>
      <c r="R4318" s="140">
        <v>710818091.48369229</v>
      </c>
      <c r="S4318" s="140">
        <v>170693414.60571033</v>
      </c>
      <c r="T4318" s="140">
        <v>9252192570.447876</v>
      </c>
      <c r="U4318" s="140">
        <v>2838464516.4356298</v>
      </c>
      <c r="V4318" s="140">
        <v>2838464516.4356298</v>
      </c>
      <c r="W4318" s="140">
        <v>0</v>
      </c>
      <c r="X4318" s="140">
        <v>0</v>
      </c>
      <c r="Y4318" s="140">
        <v>6413728054.0122452</v>
      </c>
      <c r="Z4318" s="140">
        <v>10019896233.492157</v>
      </c>
      <c r="AA4318" s="140">
        <v>5770915987.0133133</v>
      </c>
      <c r="AB4318" s="140">
        <v>4469472658.481986</v>
      </c>
      <c r="AC4318" s="140">
        <v>1301443328.5313456</v>
      </c>
      <c r="AD4318" s="140">
        <v>4248980246.4788446</v>
      </c>
      <c r="AE4318" s="140">
        <v>3290760267.6599879</v>
      </c>
      <c r="AF4318" s="140">
        <v>958219978.8188715</v>
      </c>
      <c r="AG4318" s="140">
        <v>-977655116.10513687</v>
      </c>
      <c r="AH4318" s="140">
        <v>553273</v>
      </c>
      <c r="AI4318" s="44"/>
      <c r="AK4318" s="44"/>
      <c r="AL4318" s="4"/>
    </row>
    <row r="4319" spans="1:38" x14ac:dyDescent="0.35">
      <c r="A4319" s="140" t="s">
        <v>235</v>
      </c>
      <c r="B4319" s="140" t="s">
        <v>236</v>
      </c>
      <c r="C4319" s="140" t="s">
        <v>6</v>
      </c>
      <c r="D4319" s="140" t="s">
        <v>11</v>
      </c>
      <c r="E4319" s="140" t="s">
        <v>535</v>
      </c>
      <c r="F4319" s="140">
        <v>2015</v>
      </c>
      <c r="G4319" s="140" t="s">
        <v>3486</v>
      </c>
      <c r="H4319" s="140">
        <v>54220185239.807777</v>
      </c>
      <c r="I4319" s="140">
        <v>21694038898.838974</v>
      </c>
      <c r="J4319" s="140">
        <v>24878472229.231182</v>
      </c>
      <c r="K4319" s="140">
        <v>16923248986.600639</v>
      </c>
      <c r="L4319" s="140">
        <v>656987855.12458813</v>
      </c>
      <c r="M4319" s="140">
        <v>2103745041.9604945</v>
      </c>
      <c r="N4319" s="140">
        <v>10300439806.20252</v>
      </c>
      <c r="O4319" s="140">
        <v>78228380.465829223</v>
      </c>
      <c r="P4319" s="140">
        <v>2891110433.0247154</v>
      </c>
      <c r="Q4319" s="140">
        <v>892737469.82249069</v>
      </c>
      <c r="R4319" s="140">
        <v>720014173.57590532</v>
      </c>
      <c r="S4319" s="140">
        <v>172723296.24658534</v>
      </c>
      <c r="T4319" s="140">
        <v>7955223242.6305428</v>
      </c>
      <c r="U4319" s="140">
        <v>2619273627.2928896</v>
      </c>
      <c r="V4319" s="140">
        <v>2619273627.2928896</v>
      </c>
      <c r="W4319" s="140">
        <v>0</v>
      </c>
      <c r="X4319" s="140">
        <v>0</v>
      </c>
      <c r="Y4319" s="140">
        <v>5335949615.3376532</v>
      </c>
      <c r="Z4319" s="140">
        <v>9439792013.0088634</v>
      </c>
      <c r="AA4319" s="140">
        <v>5437870007.3217621</v>
      </c>
      <c r="AB4319" s="140">
        <v>4211534420.6704264</v>
      </c>
      <c r="AC4319" s="140">
        <v>1226335586.651346</v>
      </c>
      <c r="AD4319" s="140">
        <v>4001922005.6871023</v>
      </c>
      <c r="AE4319" s="140">
        <v>3099418017.1825461</v>
      </c>
      <c r="AF4319" s="140">
        <v>902503988.50456333</v>
      </c>
      <c r="AG4319" s="140">
        <v>-1792117901.2712448</v>
      </c>
      <c r="AH4319" s="140">
        <v>559143</v>
      </c>
      <c r="AI4319" s="44"/>
      <c r="AK4319" s="44"/>
      <c r="AL4319" s="4"/>
    </row>
    <row r="4320" spans="1:38" x14ac:dyDescent="0.35">
      <c r="A4320" s="140" t="s">
        <v>235</v>
      </c>
      <c r="B4320" s="140" t="s">
        <v>236</v>
      </c>
      <c r="C4320" s="140" t="s">
        <v>6</v>
      </c>
      <c r="D4320" s="140" t="s">
        <v>11</v>
      </c>
      <c r="E4320" s="140" t="s">
        <v>535</v>
      </c>
      <c r="F4320" s="140">
        <v>2016</v>
      </c>
      <c r="G4320" s="140" t="s">
        <v>3487</v>
      </c>
      <c r="H4320" s="140">
        <v>51833890962.019249</v>
      </c>
      <c r="I4320" s="140">
        <v>22045568637.048561</v>
      </c>
      <c r="J4320" s="140">
        <v>23623084520.163872</v>
      </c>
      <c r="K4320" s="140">
        <v>17335594002.889427</v>
      </c>
      <c r="L4320" s="140">
        <v>781554533.7707268</v>
      </c>
      <c r="M4320" s="140">
        <v>2067886124.0514903</v>
      </c>
      <c r="N4320" s="140">
        <v>10640824264.817551</v>
      </c>
      <c r="O4320" s="140">
        <v>82436649.526829079</v>
      </c>
      <c r="P4320" s="140">
        <v>2855078066.5104494</v>
      </c>
      <c r="Q4320" s="140">
        <v>907814364.21237981</v>
      </c>
      <c r="R4320" s="140">
        <v>746476336.8613621</v>
      </c>
      <c r="S4320" s="140">
        <v>161338027.35101771</v>
      </c>
      <c r="T4320" s="140">
        <v>6287490517.2744446</v>
      </c>
      <c r="U4320" s="140">
        <v>2326861639.2068071</v>
      </c>
      <c r="V4320" s="140">
        <v>2326861639.2068071</v>
      </c>
      <c r="W4320" s="140">
        <v>0</v>
      </c>
      <c r="X4320" s="140">
        <v>0</v>
      </c>
      <c r="Y4320" s="140">
        <v>3960628878.0676379</v>
      </c>
      <c r="Z4320" s="140">
        <v>9154485423.5598335</v>
      </c>
      <c r="AA4320" s="140">
        <v>5273784482.5478554</v>
      </c>
      <c r="AB4320" s="140">
        <v>4084453075.4766855</v>
      </c>
      <c r="AC4320" s="140">
        <v>1189331407.0711696</v>
      </c>
      <c r="AD4320" s="140">
        <v>3880700941.0119791</v>
      </c>
      <c r="AE4320" s="140">
        <v>3005534440.3956356</v>
      </c>
      <c r="AF4320" s="140">
        <v>875166500.61634386</v>
      </c>
      <c r="AG4320" s="140">
        <v>-2989247618.7530227</v>
      </c>
      <c r="AH4320" s="140">
        <v>564888</v>
      </c>
      <c r="AI4320" s="44"/>
      <c r="AK4320" s="44"/>
      <c r="AL4320" s="4"/>
    </row>
    <row r="4321" spans="1:38" x14ac:dyDescent="0.35">
      <c r="A4321" s="140" t="s">
        <v>235</v>
      </c>
      <c r="B4321" s="140" t="s">
        <v>236</v>
      </c>
      <c r="C4321" s="140" t="s">
        <v>6</v>
      </c>
      <c r="D4321" s="140" t="s">
        <v>11</v>
      </c>
      <c r="E4321" s="140" t="s">
        <v>535</v>
      </c>
      <c r="F4321" s="140">
        <v>2017</v>
      </c>
      <c r="G4321" s="140" t="s">
        <v>3488</v>
      </c>
      <c r="H4321" s="140">
        <v>51973625114.807907</v>
      </c>
      <c r="I4321" s="140">
        <v>22394700473.279999</v>
      </c>
      <c r="J4321" s="140">
        <v>23412569226.234711</v>
      </c>
      <c r="K4321" s="140">
        <v>18009259806.261063</v>
      </c>
      <c r="L4321" s="140">
        <v>969595468.81082904</v>
      </c>
      <c r="M4321" s="140">
        <v>2190046793.1081257</v>
      </c>
      <c r="N4321" s="140">
        <v>10981208723.432583</v>
      </c>
      <c r="O4321" s="140">
        <v>82404495.160627186</v>
      </c>
      <c r="P4321" s="140">
        <v>2816780927.4669194</v>
      </c>
      <c r="Q4321" s="140">
        <v>969223398.28197658</v>
      </c>
      <c r="R4321" s="140">
        <v>809413734.15123272</v>
      </c>
      <c r="S4321" s="140">
        <v>159809664.13074386</v>
      </c>
      <c r="T4321" s="140">
        <v>5403309419.9736519</v>
      </c>
      <c r="U4321" s="140">
        <v>1841091787.3882747</v>
      </c>
      <c r="V4321" s="140">
        <v>1841091787.3882747</v>
      </c>
      <c r="W4321" s="140">
        <v>0</v>
      </c>
      <c r="X4321" s="140">
        <v>0</v>
      </c>
      <c r="Y4321" s="140">
        <v>3562217632.5853767</v>
      </c>
      <c r="Z4321" s="140">
        <v>9314511160.0544567</v>
      </c>
      <c r="AA4321" s="140">
        <v>5367649673.0069456</v>
      </c>
      <c r="AB4321" s="140">
        <v>4157150010.120029</v>
      </c>
      <c r="AC4321" s="140">
        <v>1210499662.8869162</v>
      </c>
      <c r="AD4321" s="140">
        <v>3946861487.0475445</v>
      </c>
      <c r="AE4321" s="140">
        <v>3056774616.5204649</v>
      </c>
      <c r="AF4321" s="140">
        <v>890086870.52706933</v>
      </c>
      <c r="AG4321" s="140">
        <v>-3148155744.7612648</v>
      </c>
      <c r="AH4321" s="140">
        <v>570496</v>
      </c>
      <c r="AI4321" s="44"/>
      <c r="AK4321" s="44"/>
      <c r="AL4321" s="4"/>
    </row>
    <row r="4322" spans="1:38" x14ac:dyDescent="0.35">
      <c r="A4322" s="140" t="s">
        <v>235</v>
      </c>
      <c r="B4322" s="140" t="s">
        <v>236</v>
      </c>
      <c r="C4322" s="140" t="s">
        <v>6</v>
      </c>
      <c r="D4322" s="140" t="s">
        <v>11</v>
      </c>
      <c r="E4322" s="140" t="s">
        <v>535</v>
      </c>
      <c r="F4322" s="140">
        <v>2018</v>
      </c>
      <c r="G4322" s="140" t="s">
        <v>3489</v>
      </c>
      <c r="H4322" s="140">
        <v>53417181435.364731</v>
      </c>
      <c r="I4322" s="140">
        <v>23022016373.685825</v>
      </c>
      <c r="J4322" s="140">
        <v>23991894236.061184</v>
      </c>
      <c r="K4322" s="140">
        <v>18736386417.757446</v>
      </c>
      <c r="L4322" s="140">
        <v>1247980200.8509607</v>
      </c>
      <c r="M4322" s="140">
        <v>2208982272.4785657</v>
      </c>
      <c r="N4322" s="140">
        <v>11321593182.047613</v>
      </c>
      <c r="O4322" s="140">
        <v>82404495.160627186</v>
      </c>
      <c r="P4322" s="140">
        <v>2860988431.185802</v>
      </c>
      <c r="Q4322" s="140">
        <v>1014437836.0338783</v>
      </c>
      <c r="R4322" s="140">
        <v>851472766.66057086</v>
      </c>
      <c r="S4322" s="140">
        <v>162965069.37330744</v>
      </c>
      <c r="T4322" s="140">
        <v>5255507818.3037376</v>
      </c>
      <c r="U4322" s="140">
        <v>1812926166.682796</v>
      </c>
      <c r="V4322" s="140">
        <v>1812926166.682796</v>
      </c>
      <c r="W4322" s="140">
        <v>0</v>
      </c>
      <c r="X4322" s="140">
        <v>0</v>
      </c>
      <c r="Y4322" s="140">
        <v>3442581651.6209412</v>
      </c>
      <c r="Z4322" s="140">
        <v>9543890825.6177292</v>
      </c>
      <c r="AA4322" s="140">
        <v>5500719464.3865747</v>
      </c>
      <c r="AB4322" s="140">
        <v>4260210216.7803845</v>
      </c>
      <c r="AC4322" s="140">
        <v>1240509247.6061904</v>
      </c>
      <c r="AD4322" s="140">
        <v>4043171361.2311549</v>
      </c>
      <c r="AE4322" s="140">
        <v>3131364915.5950274</v>
      </c>
      <c r="AF4322" s="140">
        <v>911806445.63612103</v>
      </c>
      <c r="AG4322" s="140">
        <v>-3140620000</v>
      </c>
      <c r="AH4322" s="140">
        <v>575991</v>
      </c>
      <c r="AI4322" s="44"/>
      <c r="AK4322" s="44"/>
      <c r="AL4322" s="4"/>
    </row>
    <row r="4323" spans="1:38" x14ac:dyDescent="0.35">
      <c r="A4323" s="140" t="s">
        <v>223</v>
      </c>
      <c r="B4323" s="140" t="s">
        <v>224</v>
      </c>
      <c r="C4323" s="140" t="s">
        <v>282</v>
      </c>
      <c r="D4323" s="140" t="s">
        <v>7</v>
      </c>
      <c r="E4323" s="140" t="s">
        <v>535</v>
      </c>
      <c r="F4323" s="140">
        <v>1995</v>
      </c>
      <c r="G4323" s="140" t="s">
        <v>3490</v>
      </c>
      <c r="H4323" s="140">
        <v>574566754036.50061</v>
      </c>
      <c r="I4323" s="140">
        <v>264244085684.58997</v>
      </c>
      <c r="J4323" s="140">
        <v>30553420421.497784</v>
      </c>
      <c r="K4323" s="140">
        <v>29889282278.392941</v>
      </c>
      <c r="L4323" s="140">
        <v>5550726954.1178226</v>
      </c>
      <c r="M4323" s="140">
        <v>4072778451.4153776</v>
      </c>
      <c r="N4323" s="140">
        <v>0</v>
      </c>
      <c r="O4323" s="140">
        <v>0</v>
      </c>
      <c r="P4323" s="140">
        <v>4748851120.597847</v>
      </c>
      <c r="Q4323" s="140">
        <v>15516925752.261894</v>
      </c>
      <c r="R4323" s="140">
        <v>9242688074.7691269</v>
      </c>
      <c r="S4323" s="140">
        <v>6274237677.4927683</v>
      </c>
      <c r="T4323" s="140">
        <v>664138143.10484385</v>
      </c>
      <c r="U4323" s="140">
        <v>446249370.86274922</v>
      </c>
      <c r="V4323" s="140">
        <v>81234615.636530519</v>
      </c>
      <c r="W4323" s="140">
        <v>186157303.07042533</v>
      </c>
      <c r="X4323" s="140">
        <v>178857452.15579337</v>
      </c>
      <c r="Y4323" s="140">
        <v>217888772.2420947</v>
      </c>
      <c r="Z4323" s="140">
        <v>275763962140.4809</v>
      </c>
      <c r="AA4323" s="140">
        <v>166117865785.17725</v>
      </c>
      <c r="AB4323" s="140">
        <v>141416667172.05096</v>
      </c>
      <c r="AC4323" s="140">
        <v>24701198613.126335</v>
      </c>
      <c r="AD4323" s="140">
        <v>109646096355.30367</v>
      </c>
      <c r="AE4323" s="140">
        <v>93342070352.893829</v>
      </c>
      <c r="AF4323" s="140">
        <v>16304026002.40974</v>
      </c>
      <c r="AG4323" s="140">
        <v>4005285789.9318428</v>
      </c>
      <c r="AH4323" s="140">
        <v>5361999</v>
      </c>
      <c r="AI4323" s="44"/>
      <c r="AK4323" s="44"/>
      <c r="AL4323" s="4"/>
    </row>
    <row r="4324" spans="1:38" x14ac:dyDescent="0.35">
      <c r="A4324" s="140" t="s">
        <v>223</v>
      </c>
      <c r="B4324" s="140" t="s">
        <v>224</v>
      </c>
      <c r="C4324" s="140" t="s">
        <v>282</v>
      </c>
      <c r="D4324" s="140" t="s">
        <v>7</v>
      </c>
      <c r="E4324" s="140" t="s">
        <v>535</v>
      </c>
      <c r="F4324" s="140">
        <v>1996</v>
      </c>
      <c r="G4324" s="140" t="s">
        <v>3491</v>
      </c>
      <c r="H4324" s="140">
        <v>614484939848.56885</v>
      </c>
      <c r="I4324" s="140">
        <v>271301124060.17853</v>
      </c>
      <c r="J4324" s="140">
        <v>30285559643.102676</v>
      </c>
      <c r="K4324" s="140">
        <v>29696256143.777931</v>
      </c>
      <c r="L4324" s="140">
        <v>5381007578.4651871</v>
      </c>
      <c r="M4324" s="140">
        <v>5021477063.291378</v>
      </c>
      <c r="N4324" s="140">
        <v>0</v>
      </c>
      <c r="O4324" s="140">
        <v>0</v>
      </c>
      <c r="P4324" s="140">
        <v>4634165461.78654</v>
      </c>
      <c r="Q4324" s="140">
        <v>14659606040.234825</v>
      </c>
      <c r="R4324" s="140">
        <v>8759575644.9768429</v>
      </c>
      <c r="S4324" s="140">
        <v>5900030395.2579832</v>
      </c>
      <c r="T4324" s="140">
        <v>589303499.32474446</v>
      </c>
      <c r="U4324" s="140">
        <v>384570432.22556829</v>
      </c>
      <c r="V4324" s="140">
        <v>83718347.243163019</v>
      </c>
      <c r="W4324" s="140">
        <v>186924657.74473846</v>
      </c>
      <c r="X4324" s="140">
        <v>113927427.23766688</v>
      </c>
      <c r="Y4324" s="140">
        <v>204733067.09917617</v>
      </c>
      <c r="Z4324" s="140">
        <v>312793343123.7323</v>
      </c>
      <c r="AA4324" s="140">
        <v>188533641662.76587</v>
      </c>
      <c r="AB4324" s="140">
        <v>158628831493.03726</v>
      </c>
      <c r="AC4324" s="140">
        <v>29904810169.728802</v>
      </c>
      <c r="AD4324" s="140">
        <v>124259701460.96643</v>
      </c>
      <c r="AE4324" s="140">
        <v>104549888659.57687</v>
      </c>
      <c r="AF4324" s="140">
        <v>19709812801.389519</v>
      </c>
      <c r="AG4324" s="140">
        <v>104913021.55553453</v>
      </c>
      <c r="AH4324" s="140">
        <v>5373361</v>
      </c>
      <c r="AI4324" s="44"/>
      <c r="AK4324" s="44"/>
      <c r="AL4324" s="4"/>
    </row>
    <row r="4325" spans="1:38" x14ac:dyDescent="0.35">
      <c r="A4325" s="140" t="s">
        <v>223</v>
      </c>
      <c r="B4325" s="140" t="s">
        <v>224</v>
      </c>
      <c r="C4325" s="140" t="s">
        <v>282</v>
      </c>
      <c r="D4325" s="140" t="s">
        <v>7</v>
      </c>
      <c r="E4325" s="140" t="s">
        <v>535</v>
      </c>
      <c r="F4325" s="140">
        <v>1997</v>
      </c>
      <c r="G4325" s="140" t="s">
        <v>3492</v>
      </c>
      <c r="H4325" s="140">
        <v>646706188649.7135</v>
      </c>
      <c r="I4325" s="140">
        <v>280223076780.92438</v>
      </c>
      <c r="J4325" s="140">
        <v>29676314165.390079</v>
      </c>
      <c r="K4325" s="140">
        <v>29165596310.704433</v>
      </c>
      <c r="L4325" s="140">
        <v>5099583890.312254</v>
      </c>
      <c r="M4325" s="140">
        <v>4975113166.2076616</v>
      </c>
      <c r="N4325" s="140">
        <v>0</v>
      </c>
      <c r="O4325" s="140">
        <v>0</v>
      </c>
      <c r="P4325" s="140">
        <v>4698849679.8771963</v>
      </c>
      <c r="Q4325" s="140">
        <v>14392049574.307323</v>
      </c>
      <c r="R4325" s="140">
        <v>8637268613.3034534</v>
      </c>
      <c r="S4325" s="140">
        <v>5754780961.003871</v>
      </c>
      <c r="T4325" s="140">
        <v>510717854.68564451</v>
      </c>
      <c r="U4325" s="140">
        <v>336490625.78898722</v>
      </c>
      <c r="V4325" s="140">
        <v>87252768.258039638</v>
      </c>
      <c r="W4325" s="140">
        <v>187973224.08520645</v>
      </c>
      <c r="X4325" s="140">
        <v>61264633.445741102</v>
      </c>
      <c r="Y4325" s="140">
        <v>174227228.89665729</v>
      </c>
      <c r="Z4325" s="140">
        <v>339677097550.78662</v>
      </c>
      <c r="AA4325" s="140">
        <v>204634413084.30237</v>
      </c>
      <c r="AB4325" s="140">
        <v>172598078844.03705</v>
      </c>
      <c r="AC4325" s="140">
        <v>32036334240.265331</v>
      </c>
      <c r="AD4325" s="140">
        <v>135042684466.48428</v>
      </c>
      <c r="AE4325" s="140">
        <v>113901213141.77275</v>
      </c>
      <c r="AF4325" s="140">
        <v>21141471324.711681</v>
      </c>
      <c r="AG4325" s="140">
        <v>-2870299847.3874364</v>
      </c>
      <c r="AH4325" s="140">
        <v>5383291</v>
      </c>
      <c r="AI4325" s="44"/>
      <c r="AK4325" s="44"/>
      <c r="AL4325" s="4"/>
    </row>
    <row r="4326" spans="1:38" x14ac:dyDescent="0.35">
      <c r="A4326" s="140" t="s">
        <v>223</v>
      </c>
      <c r="B4326" s="140" t="s">
        <v>224</v>
      </c>
      <c r="C4326" s="140" t="s">
        <v>282</v>
      </c>
      <c r="D4326" s="140" t="s">
        <v>7</v>
      </c>
      <c r="E4326" s="140" t="s">
        <v>535</v>
      </c>
      <c r="F4326" s="140">
        <v>1998</v>
      </c>
      <c r="G4326" s="140" t="s">
        <v>3493</v>
      </c>
      <c r="H4326" s="140">
        <v>664851958579.74719</v>
      </c>
      <c r="I4326" s="140">
        <v>290197755592.56903</v>
      </c>
      <c r="J4326" s="140">
        <v>27951212849.502106</v>
      </c>
      <c r="K4326" s="140">
        <v>27489561432.989586</v>
      </c>
      <c r="L4326" s="140">
        <v>4411110933.2982149</v>
      </c>
      <c r="M4326" s="140">
        <v>4753603363.2164459</v>
      </c>
      <c r="N4326" s="140">
        <v>0</v>
      </c>
      <c r="O4326" s="140">
        <v>0</v>
      </c>
      <c r="P4326" s="140">
        <v>4685528158.3477306</v>
      </c>
      <c r="Q4326" s="140">
        <v>13639318978.127193</v>
      </c>
      <c r="R4326" s="140">
        <v>8375876192.9769516</v>
      </c>
      <c r="S4326" s="140">
        <v>5263442785.1502419</v>
      </c>
      <c r="T4326" s="140">
        <v>461651416.51252162</v>
      </c>
      <c r="U4326" s="140">
        <v>317478160.9089089</v>
      </c>
      <c r="V4326" s="140">
        <v>84610807.492511615</v>
      </c>
      <c r="W4326" s="140">
        <v>164471007.27250025</v>
      </c>
      <c r="X4326" s="140">
        <v>68396346.143897071</v>
      </c>
      <c r="Y4326" s="140">
        <v>144173255.60361275</v>
      </c>
      <c r="Z4326" s="140">
        <v>354899905130.08514</v>
      </c>
      <c r="AA4326" s="140">
        <v>213432514626.87875</v>
      </c>
      <c r="AB4326" s="140">
        <v>179511171679.42029</v>
      </c>
      <c r="AC4326" s="140">
        <v>33921342947.458595</v>
      </c>
      <c r="AD4326" s="140">
        <v>141467390503.20639</v>
      </c>
      <c r="AE4326" s="140">
        <v>118983637840.07312</v>
      </c>
      <c r="AF4326" s="140">
        <v>22483752663.133213</v>
      </c>
      <c r="AG4326" s="140">
        <v>-8196914992.4091845</v>
      </c>
      <c r="AH4326" s="140">
        <v>5390516</v>
      </c>
      <c r="AI4326" s="44"/>
      <c r="AK4326" s="44"/>
      <c r="AL4326" s="4"/>
    </row>
    <row r="4327" spans="1:38" x14ac:dyDescent="0.35">
      <c r="A4327" s="140" t="s">
        <v>223</v>
      </c>
      <c r="B4327" s="140" t="s">
        <v>224</v>
      </c>
      <c r="C4327" s="140" t="s">
        <v>282</v>
      </c>
      <c r="D4327" s="140" t="s">
        <v>7</v>
      </c>
      <c r="E4327" s="140" t="s">
        <v>535</v>
      </c>
      <c r="F4327" s="140">
        <v>1999</v>
      </c>
      <c r="G4327" s="140" t="s">
        <v>3494</v>
      </c>
      <c r="H4327" s="140">
        <v>660263460408.26172</v>
      </c>
      <c r="I4327" s="140">
        <v>295927802712.45636</v>
      </c>
      <c r="J4327" s="140">
        <v>26582532681.664772</v>
      </c>
      <c r="K4327" s="140">
        <v>26129807247.470352</v>
      </c>
      <c r="L4327" s="140">
        <v>4274865215.4962125</v>
      </c>
      <c r="M4327" s="140">
        <v>4713788474.5735102</v>
      </c>
      <c r="N4327" s="140">
        <v>0</v>
      </c>
      <c r="O4327" s="140">
        <v>0</v>
      </c>
      <c r="P4327" s="140">
        <v>4498053902.0836287</v>
      </c>
      <c r="Q4327" s="140">
        <v>12643099655.317001</v>
      </c>
      <c r="R4327" s="140">
        <v>7804771200.553174</v>
      </c>
      <c r="S4327" s="140">
        <v>4838328454.7638283</v>
      </c>
      <c r="T4327" s="140">
        <v>452725434.19441748</v>
      </c>
      <c r="U4327" s="140">
        <v>300694192.27844787</v>
      </c>
      <c r="V4327" s="140">
        <v>93098374.24491033</v>
      </c>
      <c r="W4327" s="140">
        <v>143478432.93011683</v>
      </c>
      <c r="X4327" s="140">
        <v>64117385.10342072</v>
      </c>
      <c r="Y4327" s="140">
        <v>152031241.91596961</v>
      </c>
      <c r="Z4327" s="140">
        <v>346144220979.33759</v>
      </c>
      <c r="AA4327" s="140">
        <v>208240841853.35745</v>
      </c>
      <c r="AB4327" s="140">
        <v>173359909381.53589</v>
      </c>
      <c r="AC4327" s="140">
        <v>34880932471.821564</v>
      </c>
      <c r="AD4327" s="140">
        <v>137903379125.98016</v>
      </c>
      <c r="AE4327" s="140">
        <v>114804171438.77435</v>
      </c>
      <c r="AF4327" s="140">
        <v>23099207687.206074</v>
      </c>
      <c r="AG4327" s="140">
        <v>-8391095965.1969995</v>
      </c>
      <c r="AH4327" s="140">
        <v>5396020</v>
      </c>
      <c r="AI4327" s="44"/>
      <c r="AK4327" s="44"/>
      <c r="AL4327" s="4"/>
    </row>
    <row r="4328" spans="1:38" x14ac:dyDescent="0.35">
      <c r="A4328" s="140" t="s">
        <v>223</v>
      </c>
      <c r="B4328" s="140" t="s">
        <v>224</v>
      </c>
      <c r="C4328" s="140" t="s">
        <v>282</v>
      </c>
      <c r="D4328" s="140" t="s">
        <v>7</v>
      </c>
      <c r="E4328" s="140" t="s">
        <v>535</v>
      </c>
      <c r="F4328" s="140">
        <v>2000</v>
      </c>
      <c r="G4328" s="140" t="s">
        <v>3495</v>
      </c>
      <c r="H4328" s="140">
        <v>673143046059.91077</v>
      </c>
      <c r="I4328" s="140">
        <v>299476389870.17822</v>
      </c>
      <c r="J4328" s="140">
        <v>26014117525.403156</v>
      </c>
      <c r="K4328" s="140">
        <v>25543599847.544682</v>
      </c>
      <c r="L4328" s="140">
        <v>4253383031.8645129</v>
      </c>
      <c r="M4328" s="140">
        <v>4711568425.7465057</v>
      </c>
      <c r="N4328" s="140">
        <v>0</v>
      </c>
      <c r="O4328" s="140">
        <v>0</v>
      </c>
      <c r="P4328" s="140">
        <v>4498272117.1110802</v>
      </c>
      <c r="Q4328" s="140">
        <v>12080376272.822582</v>
      </c>
      <c r="R4328" s="140">
        <v>7561226594.6308384</v>
      </c>
      <c r="S4328" s="140">
        <v>4519149678.1917439</v>
      </c>
      <c r="T4328" s="140">
        <v>470517677.85847467</v>
      </c>
      <c r="U4328" s="140">
        <v>316755734.02619922</v>
      </c>
      <c r="V4328" s="140">
        <v>102051304.52176535</v>
      </c>
      <c r="W4328" s="140">
        <v>152292317.10832673</v>
      </c>
      <c r="X4328" s="140">
        <v>62412112.396107167</v>
      </c>
      <c r="Y4328" s="140">
        <v>153761943.83227545</v>
      </c>
      <c r="Z4328" s="140">
        <v>356007407721.89691</v>
      </c>
      <c r="AA4328" s="140">
        <v>214175690362.30942</v>
      </c>
      <c r="AB4328" s="140">
        <v>176614322030.41693</v>
      </c>
      <c r="AC4328" s="140">
        <v>37561368331.892555</v>
      </c>
      <c r="AD4328" s="140">
        <v>141831717359.58749</v>
      </c>
      <c r="AE4328" s="140">
        <v>116957776867.66585</v>
      </c>
      <c r="AF4328" s="140">
        <v>24873940491.921719</v>
      </c>
      <c r="AG4328" s="140">
        <v>-8354869057.5676689</v>
      </c>
      <c r="AH4328" s="140">
        <v>5388720</v>
      </c>
      <c r="AI4328" s="44"/>
      <c r="AK4328" s="44"/>
      <c r="AL4328" s="4"/>
    </row>
    <row r="4329" spans="1:38" x14ac:dyDescent="0.35">
      <c r="A4329" s="140" t="s">
        <v>223</v>
      </c>
      <c r="B4329" s="140" t="s">
        <v>224</v>
      </c>
      <c r="C4329" s="140" t="s">
        <v>282</v>
      </c>
      <c r="D4329" s="140" t="s">
        <v>7</v>
      </c>
      <c r="E4329" s="140" t="s">
        <v>535</v>
      </c>
      <c r="F4329" s="140">
        <v>2001</v>
      </c>
      <c r="G4329" s="140" t="s">
        <v>3496</v>
      </c>
      <c r="H4329" s="140">
        <v>685117585758.12939</v>
      </c>
      <c r="I4329" s="140">
        <v>305230659501.94928</v>
      </c>
      <c r="J4329" s="140">
        <v>24544502177.686436</v>
      </c>
      <c r="K4329" s="140">
        <v>23958457054.804996</v>
      </c>
      <c r="L4329" s="140">
        <v>4005998875.2350311</v>
      </c>
      <c r="M4329" s="140">
        <v>4932553854.1247835</v>
      </c>
      <c r="N4329" s="140">
        <v>0</v>
      </c>
      <c r="O4329" s="140">
        <v>0</v>
      </c>
      <c r="P4329" s="140">
        <v>4326631014.3578711</v>
      </c>
      <c r="Q4329" s="140">
        <v>10693273311.087309</v>
      </c>
      <c r="R4329" s="140">
        <v>6390944418.3107166</v>
      </c>
      <c r="S4329" s="140">
        <v>4302328892.7765923</v>
      </c>
      <c r="T4329" s="140">
        <v>586045122.88144267</v>
      </c>
      <c r="U4329" s="140">
        <v>430606434.85569084</v>
      </c>
      <c r="V4329" s="140">
        <v>93615640.613307953</v>
      </c>
      <c r="W4329" s="140">
        <v>194262476.83707309</v>
      </c>
      <c r="X4329" s="140">
        <v>142728317.40530977</v>
      </c>
      <c r="Y4329" s="140">
        <v>155438688.02575186</v>
      </c>
      <c r="Z4329" s="140">
        <v>365624601108.8443</v>
      </c>
      <c r="AA4329" s="140">
        <v>220079826652.96246</v>
      </c>
      <c r="AB4329" s="140">
        <v>178284634180.2359</v>
      </c>
      <c r="AC4329" s="140">
        <v>41795192472.726509</v>
      </c>
      <c r="AD4329" s="140">
        <v>145544774455.88135</v>
      </c>
      <c r="AE4329" s="140">
        <v>117904477049.72557</v>
      </c>
      <c r="AF4329" s="140">
        <v>27640297406.155998</v>
      </c>
      <c r="AG4329" s="140">
        <v>-10282177030.35055</v>
      </c>
      <c r="AH4329" s="140">
        <v>5378867</v>
      </c>
      <c r="AI4329" s="44"/>
      <c r="AK4329" s="44"/>
      <c r="AL4329" s="4"/>
    </row>
    <row r="4330" spans="1:38" x14ac:dyDescent="0.35">
      <c r="A4330" s="140" t="s">
        <v>223</v>
      </c>
      <c r="B4330" s="140" t="s">
        <v>224</v>
      </c>
      <c r="C4330" s="140" t="s">
        <v>282</v>
      </c>
      <c r="D4330" s="140" t="s">
        <v>7</v>
      </c>
      <c r="E4330" s="140" t="s">
        <v>535</v>
      </c>
      <c r="F4330" s="140">
        <v>2002</v>
      </c>
      <c r="G4330" s="140" t="s">
        <v>3497</v>
      </c>
      <c r="H4330" s="140">
        <v>706456130530.19629</v>
      </c>
      <c r="I4330" s="140">
        <v>310439449241.38342</v>
      </c>
      <c r="J4330" s="140">
        <v>23108787221.627529</v>
      </c>
      <c r="K4330" s="140">
        <v>22493967931.715298</v>
      </c>
      <c r="L4330" s="140">
        <v>3800706244.570899</v>
      </c>
      <c r="M4330" s="140">
        <v>4678347348.931901</v>
      </c>
      <c r="N4330" s="140">
        <v>0</v>
      </c>
      <c r="O4330" s="140">
        <v>0</v>
      </c>
      <c r="P4330" s="140">
        <v>4213697507.6112823</v>
      </c>
      <c r="Q4330" s="140">
        <v>9801216830.6012154</v>
      </c>
      <c r="R4330" s="140">
        <v>5744888773.4743071</v>
      </c>
      <c r="S4330" s="140">
        <v>4056328057.1269073</v>
      </c>
      <c r="T4330" s="140">
        <v>614819289.91223097</v>
      </c>
      <c r="U4330" s="140">
        <v>471314737.22670722</v>
      </c>
      <c r="V4330" s="140">
        <v>96442584.20277293</v>
      </c>
      <c r="W4330" s="140">
        <v>212830756.39509147</v>
      </c>
      <c r="X4330" s="140">
        <v>162041396.62884283</v>
      </c>
      <c r="Y4330" s="140">
        <v>143504552.68552372</v>
      </c>
      <c r="Z4330" s="140">
        <v>383483464434.99127</v>
      </c>
      <c r="AA4330" s="140">
        <v>230655735173.0004</v>
      </c>
      <c r="AB4330" s="140">
        <v>185866225133.60352</v>
      </c>
      <c r="AC4330" s="140">
        <v>44789510039.396629</v>
      </c>
      <c r="AD4330" s="140">
        <v>152827729261.99146</v>
      </c>
      <c r="AE4330" s="140">
        <v>123151124390.47548</v>
      </c>
      <c r="AF4330" s="140">
        <v>29676604871.515907</v>
      </c>
      <c r="AG4330" s="140">
        <v>-10575570367.806002</v>
      </c>
      <c r="AH4330" s="140">
        <v>5376912</v>
      </c>
      <c r="AI4330" s="44"/>
      <c r="AK4330" s="44"/>
      <c r="AL4330" s="4"/>
    </row>
    <row r="4331" spans="1:38" x14ac:dyDescent="0.35">
      <c r="A4331" s="140" t="s">
        <v>223</v>
      </c>
      <c r="B4331" s="140" t="s">
        <v>224</v>
      </c>
      <c r="C4331" s="140" t="s">
        <v>282</v>
      </c>
      <c r="D4331" s="140" t="s">
        <v>7</v>
      </c>
      <c r="E4331" s="140" t="s">
        <v>535</v>
      </c>
      <c r="F4331" s="140">
        <v>2003</v>
      </c>
      <c r="G4331" s="140" t="s">
        <v>3498</v>
      </c>
      <c r="H4331" s="140">
        <v>715064647696.65759</v>
      </c>
      <c r="I4331" s="140">
        <v>314516638682.79858</v>
      </c>
      <c r="J4331" s="140">
        <v>22388743256.665192</v>
      </c>
      <c r="K4331" s="140">
        <v>21750943708.550224</v>
      </c>
      <c r="L4331" s="140">
        <v>3681598555.4709435</v>
      </c>
      <c r="M4331" s="140">
        <v>4626440931.5195494</v>
      </c>
      <c r="N4331" s="140">
        <v>0</v>
      </c>
      <c r="O4331" s="140">
        <v>0</v>
      </c>
      <c r="P4331" s="140">
        <v>4226057762.7353005</v>
      </c>
      <c r="Q4331" s="140">
        <v>9216846458.8244305</v>
      </c>
      <c r="R4331" s="140">
        <v>5468532112.7676191</v>
      </c>
      <c r="S4331" s="140">
        <v>3748314346.0568118</v>
      </c>
      <c r="T4331" s="140">
        <v>637799548.11496687</v>
      </c>
      <c r="U4331" s="140">
        <v>525546563.20521986</v>
      </c>
      <c r="V4331" s="140">
        <v>103265038.58109763</v>
      </c>
      <c r="W4331" s="140">
        <v>251579094.75305471</v>
      </c>
      <c r="X4331" s="140">
        <v>170702429.87106752</v>
      </c>
      <c r="Y4331" s="140">
        <v>112252984.90974697</v>
      </c>
      <c r="Z4331" s="140">
        <v>394609709569.21033</v>
      </c>
      <c r="AA4331" s="140">
        <v>237422731399.08273</v>
      </c>
      <c r="AB4331" s="140">
        <v>190986003743.96329</v>
      </c>
      <c r="AC4331" s="140">
        <v>46436727655.119041</v>
      </c>
      <c r="AD4331" s="140">
        <v>157186978170.12817</v>
      </c>
      <c r="AE4331" s="140">
        <v>126443296412.25903</v>
      </c>
      <c r="AF4331" s="140">
        <v>30743681757.868877</v>
      </c>
      <c r="AG4331" s="140">
        <v>-16450443812.016478</v>
      </c>
      <c r="AH4331" s="140">
        <v>5373374</v>
      </c>
      <c r="AI4331" s="44"/>
      <c r="AK4331" s="44"/>
      <c r="AL4331" s="4"/>
    </row>
    <row r="4332" spans="1:38" x14ac:dyDescent="0.35">
      <c r="A4332" s="140" t="s">
        <v>223</v>
      </c>
      <c r="B4332" s="140" t="s">
        <v>224</v>
      </c>
      <c r="C4332" s="140" t="s">
        <v>282</v>
      </c>
      <c r="D4332" s="140" t="s">
        <v>7</v>
      </c>
      <c r="E4332" s="140" t="s">
        <v>535</v>
      </c>
      <c r="F4332" s="140">
        <v>2004</v>
      </c>
      <c r="G4332" s="140" t="s">
        <v>3499</v>
      </c>
      <c r="H4332" s="140">
        <v>719403064537.92712</v>
      </c>
      <c r="I4332" s="140">
        <v>319073441419.26361</v>
      </c>
      <c r="J4332" s="140">
        <v>21666319996.229591</v>
      </c>
      <c r="K4332" s="140">
        <v>20829249929.54435</v>
      </c>
      <c r="L4332" s="140">
        <v>3537163471.7685285</v>
      </c>
      <c r="M4332" s="140">
        <v>4574814182.2915039</v>
      </c>
      <c r="N4332" s="140">
        <v>0</v>
      </c>
      <c r="O4332" s="140">
        <v>0</v>
      </c>
      <c r="P4332" s="140">
        <v>4120666364.6118636</v>
      </c>
      <c r="Q4332" s="140">
        <v>8596605910.8724537</v>
      </c>
      <c r="R4332" s="140">
        <v>4990620482.2725763</v>
      </c>
      <c r="S4332" s="140">
        <v>3605985428.5998778</v>
      </c>
      <c r="T4332" s="140">
        <v>837070066.68524623</v>
      </c>
      <c r="U4332" s="140">
        <v>752319326.31934536</v>
      </c>
      <c r="V4332" s="140">
        <v>138934433.5309858</v>
      </c>
      <c r="W4332" s="140">
        <v>286510430.51583189</v>
      </c>
      <c r="X4332" s="140">
        <v>326874462.27252769</v>
      </c>
      <c r="Y4332" s="140">
        <v>84750740.365900815</v>
      </c>
      <c r="Z4332" s="140">
        <v>397023644819.43494</v>
      </c>
      <c r="AA4332" s="140">
        <v>239234404078.40298</v>
      </c>
      <c r="AB4332" s="140">
        <v>192665111770.82455</v>
      </c>
      <c r="AC4332" s="140">
        <v>46569292307.578094</v>
      </c>
      <c r="AD4332" s="140">
        <v>157789240741.03259</v>
      </c>
      <c r="AE4332" s="140">
        <v>127074037786.14409</v>
      </c>
      <c r="AF4332" s="140">
        <v>30715202954.888508</v>
      </c>
      <c r="AG4332" s="140">
        <v>-18360341697.00087</v>
      </c>
      <c r="AH4332" s="140">
        <v>5372280</v>
      </c>
      <c r="AI4332" s="44"/>
      <c r="AK4332" s="44"/>
      <c r="AL4332" s="4"/>
    </row>
    <row r="4333" spans="1:38" x14ac:dyDescent="0.35">
      <c r="A4333" s="140" t="s">
        <v>223</v>
      </c>
      <c r="B4333" s="140" t="s">
        <v>224</v>
      </c>
      <c r="C4333" s="140" t="s">
        <v>282</v>
      </c>
      <c r="D4333" s="140" t="s">
        <v>7</v>
      </c>
      <c r="E4333" s="140" t="s">
        <v>535</v>
      </c>
      <c r="F4333" s="140">
        <v>2005</v>
      </c>
      <c r="G4333" s="140" t="s">
        <v>3500</v>
      </c>
      <c r="H4333" s="140">
        <v>766134325667.60913</v>
      </c>
      <c r="I4333" s="140">
        <v>326377885080.70111</v>
      </c>
      <c r="J4333" s="140">
        <v>22492620383.29015</v>
      </c>
      <c r="K4333" s="140">
        <v>21577140780.415688</v>
      </c>
      <c r="L4333" s="140">
        <v>3502704230.6033473</v>
      </c>
      <c r="M4333" s="140">
        <v>4842388907.1791954</v>
      </c>
      <c r="N4333" s="140">
        <v>0</v>
      </c>
      <c r="O4333" s="140">
        <v>0</v>
      </c>
      <c r="P4333" s="140">
        <v>4500006806.0670595</v>
      </c>
      <c r="Q4333" s="140">
        <v>8732040836.5660858</v>
      </c>
      <c r="R4333" s="140">
        <v>5178517357.1090641</v>
      </c>
      <c r="S4333" s="140">
        <v>3553523479.4570227</v>
      </c>
      <c r="T4333" s="140">
        <v>915479602.87446129</v>
      </c>
      <c r="U4333" s="140">
        <v>805654339.0655179</v>
      </c>
      <c r="V4333" s="140">
        <v>144906825.83885071</v>
      </c>
      <c r="W4333" s="140">
        <v>282369732.90965122</v>
      </c>
      <c r="X4333" s="140">
        <v>378377780.31701607</v>
      </c>
      <c r="Y4333" s="140">
        <v>109825263.80894344</v>
      </c>
      <c r="Z4333" s="140">
        <v>439054512969.51343</v>
      </c>
      <c r="AA4333" s="140">
        <v>264392095005.2319</v>
      </c>
      <c r="AB4333" s="140">
        <v>210587541048.2023</v>
      </c>
      <c r="AC4333" s="140">
        <v>53804553957.029167</v>
      </c>
      <c r="AD4333" s="140">
        <v>174662417964.28149</v>
      </c>
      <c r="AE4333" s="140">
        <v>139118112105.06732</v>
      </c>
      <c r="AF4333" s="140">
        <v>35544305859.214149</v>
      </c>
      <c r="AG4333" s="140">
        <v>-21790692765.89558</v>
      </c>
      <c r="AH4333" s="140">
        <v>5372807</v>
      </c>
      <c r="AI4333" s="44"/>
      <c r="AK4333" s="44"/>
      <c r="AL4333" s="4"/>
    </row>
    <row r="4334" spans="1:38" x14ac:dyDescent="0.35">
      <c r="A4334" s="140" t="s">
        <v>223</v>
      </c>
      <c r="B4334" s="140" t="s">
        <v>224</v>
      </c>
      <c r="C4334" s="140" t="s">
        <v>282</v>
      </c>
      <c r="D4334" s="140" t="s">
        <v>7</v>
      </c>
      <c r="E4334" s="140" t="s">
        <v>535</v>
      </c>
      <c r="F4334" s="140">
        <v>2006</v>
      </c>
      <c r="G4334" s="140" t="s">
        <v>3501</v>
      </c>
      <c r="H4334" s="140">
        <v>811338691908.94678</v>
      </c>
      <c r="I4334" s="140">
        <v>335214092012.70251</v>
      </c>
      <c r="J4334" s="140">
        <v>23257035717.609009</v>
      </c>
      <c r="K4334" s="140">
        <v>22326676640.262756</v>
      </c>
      <c r="L4334" s="140">
        <v>3577911575.5263944</v>
      </c>
      <c r="M4334" s="140">
        <v>5027504141.5162897</v>
      </c>
      <c r="N4334" s="140">
        <v>0</v>
      </c>
      <c r="O4334" s="140">
        <v>0</v>
      </c>
      <c r="P4334" s="140">
        <v>4906591745.0882778</v>
      </c>
      <c r="Q4334" s="140">
        <v>8814669178.131794</v>
      </c>
      <c r="R4334" s="140">
        <v>5335529411.0607557</v>
      </c>
      <c r="S4334" s="140">
        <v>3479139767.0710387</v>
      </c>
      <c r="T4334" s="140">
        <v>930359077.34625423</v>
      </c>
      <c r="U4334" s="140">
        <v>773728603.19431496</v>
      </c>
      <c r="V4334" s="140">
        <v>154069806.39856377</v>
      </c>
      <c r="W4334" s="140">
        <v>271212666.04375982</v>
      </c>
      <c r="X4334" s="140">
        <v>348446130.75199139</v>
      </c>
      <c r="Y4334" s="140">
        <v>156630474.15193927</v>
      </c>
      <c r="Z4334" s="140">
        <v>485924418197.56976</v>
      </c>
      <c r="AA4334" s="140">
        <v>283575957868.80554</v>
      </c>
      <c r="AB4334" s="140">
        <v>225533469513.15933</v>
      </c>
      <c r="AC4334" s="140">
        <v>58042488355.646759</v>
      </c>
      <c r="AD4334" s="140">
        <v>202348460328.76425</v>
      </c>
      <c r="AE4334" s="140">
        <v>160931662372.116</v>
      </c>
      <c r="AF4334" s="140">
        <v>41416797956.648239</v>
      </c>
      <c r="AG4334" s="140">
        <v>-33056854018.934425</v>
      </c>
      <c r="AH4334" s="140">
        <v>5373054</v>
      </c>
      <c r="AI4334" s="44"/>
      <c r="AK4334" s="44"/>
      <c r="AL4334" s="4"/>
    </row>
    <row r="4335" spans="1:38" x14ac:dyDescent="0.35">
      <c r="A4335" s="140" t="s">
        <v>223</v>
      </c>
      <c r="B4335" s="140" t="s">
        <v>224</v>
      </c>
      <c r="C4335" s="140" t="s">
        <v>282</v>
      </c>
      <c r="D4335" s="140" t="s">
        <v>7</v>
      </c>
      <c r="E4335" s="140" t="s">
        <v>535</v>
      </c>
      <c r="F4335" s="140">
        <v>2007</v>
      </c>
      <c r="G4335" s="140" t="s">
        <v>3502</v>
      </c>
      <c r="H4335" s="140">
        <v>889740546849.01587</v>
      </c>
      <c r="I4335" s="140">
        <v>345641631485.01245</v>
      </c>
      <c r="J4335" s="140">
        <v>24925629645.188534</v>
      </c>
      <c r="K4335" s="140">
        <v>23760111331.365513</v>
      </c>
      <c r="L4335" s="140">
        <v>3912769443.0973806</v>
      </c>
      <c r="M4335" s="140">
        <v>5267345107.8562603</v>
      </c>
      <c r="N4335" s="140">
        <v>0</v>
      </c>
      <c r="O4335" s="140">
        <v>0</v>
      </c>
      <c r="P4335" s="140">
        <v>5483291171.2665815</v>
      </c>
      <c r="Q4335" s="140">
        <v>9096705609.1452885</v>
      </c>
      <c r="R4335" s="140">
        <v>5698386145.2432137</v>
      </c>
      <c r="S4335" s="140">
        <v>3398319463.9020748</v>
      </c>
      <c r="T4335" s="140">
        <v>1165518313.8230252</v>
      </c>
      <c r="U4335" s="140">
        <v>858695676.74245536</v>
      </c>
      <c r="V4335" s="140">
        <v>165040336.47751749</v>
      </c>
      <c r="W4335" s="140">
        <v>278783627.24693203</v>
      </c>
      <c r="X4335" s="140">
        <v>414871713.01800585</v>
      </c>
      <c r="Y4335" s="140">
        <v>306822637.08056992</v>
      </c>
      <c r="Z4335" s="140">
        <v>551179527934.63843</v>
      </c>
      <c r="AA4335" s="140">
        <v>326644169078.42188</v>
      </c>
      <c r="AB4335" s="140">
        <v>258450853947.46313</v>
      </c>
      <c r="AC4335" s="140">
        <v>68193315130.959076</v>
      </c>
      <c r="AD4335" s="140">
        <v>224535358856.21655</v>
      </c>
      <c r="AE4335" s="140">
        <v>177659241251.77545</v>
      </c>
      <c r="AF4335" s="140">
        <v>46876117604.440804</v>
      </c>
      <c r="AG4335" s="140">
        <v>-32006242215.823547</v>
      </c>
      <c r="AH4335" s="140">
        <v>5374622</v>
      </c>
      <c r="AI4335" s="44"/>
      <c r="AK4335" s="44"/>
      <c r="AL4335" s="4"/>
    </row>
    <row r="4336" spans="1:38" x14ac:dyDescent="0.35">
      <c r="A4336" s="140" t="s">
        <v>223</v>
      </c>
      <c r="B4336" s="140" t="s">
        <v>224</v>
      </c>
      <c r="C4336" s="140" t="s">
        <v>282</v>
      </c>
      <c r="D4336" s="140" t="s">
        <v>7</v>
      </c>
      <c r="E4336" s="140" t="s">
        <v>535</v>
      </c>
      <c r="F4336" s="140">
        <v>2008</v>
      </c>
      <c r="G4336" s="140" t="s">
        <v>3503</v>
      </c>
      <c r="H4336" s="140">
        <v>938584774497.74316</v>
      </c>
      <c r="I4336" s="140">
        <v>355683646194.77277</v>
      </c>
      <c r="J4336" s="140">
        <v>26866433581.831459</v>
      </c>
      <c r="K4336" s="140">
        <v>25293390509.726799</v>
      </c>
      <c r="L4336" s="140">
        <v>4236162310.5440378</v>
      </c>
      <c r="M4336" s="140">
        <v>5607904527.768074</v>
      </c>
      <c r="N4336" s="140">
        <v>0</v>
      </c>
      <c r="O4336" s="140">
        <v>0</v>
      </c>
      <c r="P4336" s="140">
        <v>5997679589.0645905</v>
      </c>
      <c r="Q4336" s="140">
        <v>9451644082.3500957</v>
      </c>
      <c r="R4336" s="140">
        <v>5985115653.7579718</v>
      </c>
      <c r="S4336" s="140">
        <v>3466528428.5921235</v>
      </c>
      <c r="T4336" s="140">
        <v>1573043072.1046619</v>
      </c>
      <c r="U4336" s="140">
        <v>1130814236.1321073</v>
      </c>
      <c r="V4336" s="140">
        <v>162953221.10558623</v>
      </c>
      <c r="W4336" s="140">
        <v>279552077.73432094</v>
      </c>
      <c r="X4336" s="140">
        <v>688308937.29220009</v>
      </c>
      <c r="Y4336" s="140">
        <v>442228835.97255474</v>
      </c>
      <c r="Z4336" s="140">
        <v>588849491941.97473</v>
      </c>
      <c r="AA4336" s="140">
        <v>327536040927.66809</v>
      </c>
      <c r="AB4336" s="140">
        <v>255320011890.42899</v>
      </c>
      <c r="AC4336" s="140">
        <v>72216029037.239426</v>
      </c>
      <c r="AD4336" s="140">
        <v>261313451014.30664</v>
      </c>
      <c r="AE4336" s="140">
        <v>203698357075.87219</v>
      </c>
      <c r="AF4336" s="140">
        <v>57615093938.434105</v>
      </c>
      <c r="AG4336" s="140">
        <v>-32814797220.8358</v>
      </c>
      <c r="AH4336" s="140">
        <v>5379233</v>
      </c>
      <c r="AI4336" s="44"/>
      <c r="AK4336" s="44"/>
      <c r="AL4336" s="4"/>
    </row>
    <row r="4337" spans="1:38" x14ac:dyDescent="0.35">
      <c r="A4337" s="140" t="s">
        <v>223</v>
      </c>
      <c r="B4337" s="140" t="s">
        <v>224</v>
      </c>
      <c r="C4337" s="140" t="s">
        <v>282</v>
      </c>
      <c r="D4337" s="140" t="s">
        <v>7</v>
      </c>
      <c r="E4337" s="140" t="s">
        <v>535</v>
      </c>
      <c r="F4337" s="140">
        <v>2009</v>
      </c>
      <c r="G4337" s="140" t="s">
        <v>3504</v>
      </c>
      <c r="H4337" s="140">
        <v>912328603876.09814</v>
      </c>
      <c r="I4337" s="140">
        <v>360204238761.16144</v>
      </c>
      <c r="J4337" s="140">
        <v>26682329524.331326</v>
      </c>
      <c r="K4337" s="140">
        <v>25601250516.835686</v>
      </c>
      <c r="L4337" s="140">
        <v>4394803274.2659941</v>
      </c>
      <c r="M4337" s="140">
        <v>5390087616.1086969</v>
      </c>
      <c r="N4337" s="140">
        <v>0</v>
      </c>
      <c r="O4337" s="140">
        <v>0</v>
      </c>
      <c r="P4337" s="140">
        <v>6376684075.1292524</v>
      </c>
      <c r="Q4337" s="140">
        <v>9439675551.3317413</v>
      </c>
      <c r="R4337" s="140">
        <v>6112284127.4450245</v>
      </c>
      <c r="S4337" s="140">
        <v>3327391423.8867173</v>
      </c>
      <c r="T4337" s="140">
        <v>1081079007.495641</v>
      </c>
      <c r="U4337" s="140">
        <v>1067116252.7080066</v>
      </c>
      <c r="V4337" s="140">
        <v>154042004.21062532</v>
      </c>
      <c r="W4337" s="140">
        <v>296870377.35306287</v>
      </c>
      <c r="X4337" s="140">
        <v>616203871.14431846</v>
      </c>
      <c r="Y4337" s="140">
        <v>13962754.787634337</v>
      </c>
      <c r="Z4337" s="140">
        <v>581919726734.06409</v>
      </c>
      <c r="AA4337" s="140">
        <v>330431953552.56232</v>
      </c>
      <c r="AB4337" s="140">
        <v>255694910129.02277</v>
      </c>
      <c r="AC4337" s="140">
        <v>74737043423.539688</v>
      </c>
      <c r="AD4337" s="140">
        <v>251487773181.50171</v>
      </c>
      <c r="AE4337" s="140">
        <v>194606311135.59439</v>
      </c>
      <c r="AF4337" s="140">
        <v>56881462045.907707</v>
      </c>
      <c r="AG4337" s="140">
        <v>-56477691143.458672</v>
      </c>
      <c r="AH4337" s="140">
        <v>5386406</v>
      </c>
      <c r="AI4337" s="44"/>
      <c r="AK4337" s="44"/>
      <c r="AL4337" s="4"/>
    </row>
    <row r="4338" spans="1:38" x14ac:dyDescent="0.35">
      <c r="A4338" s="140" t="s">
        <v>223</v>
      </c>
      <c r="B4338" s="140" t="s">
        <v>224</v>
      </c>
      <c r="C4338" s="140" t="s">
        <v>282</v>
      </c>
      <c r="D4338" s="140" t="s">
        <v>7</v>
      </c>
      <c r="E4338" s="140" t="s">
        <v>535</v>
      </c>
      <c r="F4338" s="140">
        <v>2010</v>
      </c>
      <c r="G4338" s="140" t="s">
        <v>3505</v>
      </c>
      <c r="H4338" s="140">
        <v>929279708235.51013</v>
      </c>
      <c r="I4338" s="140">
        <v>366043353129.15723</v>
      </c>
      <c r="J4338" s="140">
        <v>27501423911.546192</v>
      </c>
      <c r="K4338" s="140">
        <v>26329626547.274097</v>
      </c>
      <c r="L4338" s="140">
        <v>4381496165.34021</v>
      </c>
      <c r="M4338" s="140">
        <v>5299902739.6418886</v>
      </c>
      <c r="N4338" s="140">
        <v>0</v>
      </c>
      <c r="O4338" s="140">
        <v>0</v>
      </c>
      <c r="P4338" s="140">
        <v>6974571255.0898972</v>
      </c>
      <c r="Q4338" s="140">
        <v>9673656387.2021027</v>
      </c>
      <c r="R4338" s="140">
        <v>6479533290.2485151</v>
      </c>
      <c r="S4338" s="140">
        <v>3194123096.953588</v>
      </c>
      <c r="T4338" s="140">
        <v>1171797364.2720959</v>
      </c>
      <c r="U4338" s="140">
        <v>1133124275.8975031</v>
      </c>
      <c r="V4338" s="140">
        <v>128453349.40580235</v>
      </c>
      <c r="W4338" s="140">
        <v>308207592.83686143</v>
      </c>
      <c r="X4338" s="140">
        <v>696463333.65483928</v>
      </c>
      <c r="Y4338" s="140">
        <v>38673088.374592677</v>
      </c>
      <c r="Z4338" s="140">
        <v>589921319431.30029</v>
      </c>
      <c r="AA4338" s="140">
        <v>332424777994.00806</v>
      </c>
      <c r="AB4338" s="140">
        <v>260487937696.13132</v>
      </c>
      <c r="AC4338" s="140">
        <v>71936840297.876984</v>
      </c>
      <c r="AD4338" s="140">
        <v>257496541437.29224</v>
      </c>
      <c r="AE4338" s="140">
        <v>201774198204.00833</v>
      </c>
      <c r="AF4338" s="140">
        <v>55722343233.283394</v>
      </c>
      <c r="AG4338" s="140">
        <v>-54186388236.493568</v>
      </c>
      <c r="AH4338" s="140">
        <v>5391428</v>
      </c>
      <c r="AI4338" s="44"/>
      <c r="AK4338" s="44"/>
      <c r="AL4338" s="4"/>
    </row>
    <row r="4339" spans="1:38" x14ac:dyDescent="0.35">
      <c r="A4339" s="140" t="s">
        <v>223</v>
      </c>
      <c r="B4339" s="140" t="s">
        <v>224</v>
      </c>
      <c r="C4339" s="140" t="s">
        <v>282</v>
      </c>
      <c r="D4339" s="140" t="s">
        <v>7</v>
      </c>
      <c r="E4339" s="140" t="s">
        <v>535</v>
      </c>
      <c r="F4339" s="140">
        <v>2011</v>
      </c>
      <c r="G4339" s="140" t="s">
        <v>3506</v>
      </c>
      <c r="H4339" s="140">
        <v>936487577414.69287</v>
      </c>
      <c r="I4339" s="140">
        <v>374268905946.6012</v>
      </c>
      <c r="J4339" s="140">
        <v>28282743461.930515</v>
      </c>
      <c r="K4339" s="140">
        <v>26991652191.458939</v>
      </c>
      <c r="L4339" s="140">
        <v>4829300914.4113312</v>
      </c>
      <c r="M4339" s="140">
        <v>5324374240.0469189</v>
      </c>
      <c r="N4339" s="140">
        <v>0</v>
      </c>
      <c r="O4339" s="140">
        <v>0</v>
      </c>
      <c r="P4339" s="140">
        <v>7251252931.3363104</v>
      </c>
      <c r="Q4339" s="140">
        <v>9586724105.6643753</v>
      </c>
      <c r="R4339" s="140">
        <v>6459297149.4858818</v>
      </c>
      <c r="S4339" s="140">
        <v>3127426956.1784925</v>
      </c>
      <c r="T4339" s="140">
        <v>1291091270.47158</v>
      </c>
      <c r="U4339" s="140">
        <v>1233369620.3165119</v>
      </c>
      <c r="V4339" s="140">
        <v>108884164.94481604</v>
      </c>
      <c r="W4339" s="140">
        <v>295393737.21511096</v>
      </c>
      <c r="X4339" s="140">
        <v>829091718.15658486</v>
      </c>
      <c r="Y4339" s="140">
        <v>57721650.155068152</v>
      </c>
      <c r="Z4339" s="140">
        <v>587429757530.81323</v>
      </c>
      <c r="AA4339" s="140">
        <v>336745664218.48865</v>
      </c>
      <c r="AB4339" s="140">
        <v>265136419882.64166</v>
      </c>
      <c r="AC4339" s="140">
        <v>71609244335.846527</v>
      </c>
      <c r="AD4339" s="140">
        <v>250684093312.32465</v>
      </c>
      <c r="AE4339" s="140">
        <v>197375913292.32809</v>
      </c>
      <c r="AF4339" s="140">
        <v>53308180019.996269</v>
      </c>
      <c r="AG4339" s="140">
        <v>-53493829524.651955</v>
      </c>
      <c r="AH4339" s="140">
        <v>5398384</v>
      </c>
      <c r="AI4339" s="44"/>
      <c r="AK4339" s="44"/>
      <c r="AL4339" s="4"/>
    </row>
    <row r="4340" spans="1:38" x14ac:dyDescent="0.35">
      <c r="A4340" s="140" t="s">
        <v>223</v>
      </c>
      <c r="B4340" s="140" t="s">
        <v>224</v>
      </c>
      <c r="C4340" s="140" t="s">
        <v>282</v>
      </c>
      <c r="D4340" s="140" t="s">
        <v>7</v>
      </c>
      <c r="E4340" s="140" t="s">
        <v>535</v>
      </c>
      <c r="F4340" s="140">
        <v>2012</v>
      </c>
      <c r="G4340" s="140" t="s">
        <v>3507</v>
      </c>
      <c r="H4340" s="140">
        <v>944139645147.07983</v>
      </c>
      <c r="I4340" s="140">
        <v>379718754387.21283</v>
      </c>
      <c r="J4340" s="140">
        <v>30102609306.581276</v>
      </c>
      <c r="K4340" s="140">
        <v>28751563272.595657</v>
      </c>
      <c r="L4340" s="140">
        <v>5279223501.9204311</v>
      </c>
      <c r="M4340" s="140">
        <v>5321204787.4690447</v>
      </c>
      <c r="N4340" s="140">
        <v>0</v>
      </c>
      <c r="O4340" s="140">
        <v>0</v>
      </c>
      <c r="P4340" s="140">
        <v>8142762535.3327274</v>
      </c>
      <c r="Q4340" s="140">
        <v>10008372447.873451</v>
      </c>
      <c r="R4340" s="140">
        <v>6998565247.7123528</v>
      </c>
      <c r="S4340" s="140">
        <v>3009807200.1610975</v>
      </c>
      <c r="T4340" s="140">
        <v>1351046033.9856212</v>
      </c>
      <c r="U4340" s="140">
        <v>1261854009.0155497</v>
      </c>
      <c r="V4340" s="140">
        <v>103329144.24383795</v>
      </c>
      <c r="W4340" s="140">
        <v>344576813.9160887</v>
      </c>
      <c r="X4340" s="140">
        <v>813948050.85562313</v>
      </c>
      <c r="Y4340" s="140">
        <v>89192024.970071644</v>
      </c>
      <c r="Z4340" s="140">
        <v>591635578900.76685</v>
      </c>
      <c r="AA4340" s="140">
        <v>328037857337.67926</v>
      </c>
      <c r="AB4340" s="140">
        <v>258087020410.93094</v>
      </c>
      <c r="AC4340" s="140">
        <v>69950836926.748734</v>
      </c>
      <c r="AD4340" s="140">
        <v>263597721563.08762</v>
      </c>
      <c r="AE4340" s="140">
        <v>207388107877.12463</v>
      </c>
      <c r="AF4340" s="140">
        <v>56209613685.96315</v>
      </c>
      <c r="AG4340" s="140">
        <v>-57317297447.481094</v>
      </c>
      <c r="AH4340" s="140">
        <v>5407579</v>
      </c>
      <c r="AI4340" s="44"/>
      <c r="AK4340" s="44"/>
      <c r="AL4340" s="4"/>
    </row>
    <row r="4341" spans="1:38" x14ac:dyDescent="0.35">
      <c r="A4341" s="140" t="s">
        <v>223</v>
      </c>
      <c r="B4341" s="140" t="s">
        <v>224</v>
      </c>
      <c r="C4341" s="140" t="s">
        <v>282</v>
      </c>
      <c r="D4341" s="140" t="s">
        <v>7</v>
      </c>
      <c r="E4341" s="140" t="s">
        <v>535</v>
      </c>
      <c r="F4341" s="140">
        <v>2013</v>
      </c>
      <c r="G4341" s="140" t="s">
        <v>3508</v>
      </c>
      <c r="H4341" s="140">
        <v>943639166671.25244</v>
      </c>
      <c r="I4341" s="140">
        <v>384682150809.41083</v>
      </c>
      <c r="J4341" s="140">
        <v>28916243117.435097</v>
      </c>
      <c r="K4341" s="140">
        <v>27703491002.110649</v>
      </c>
      <c r="L4341" s="140">
        <v>5345096489.737052</v>
      </c>
      <c r="M4341" s="140">
        <v>5499710188.731389</v>
      </c>
      <c r="N4341" s="140">
        <v>0</v>
      </c>
      <c r="O4341" s="140">
        <v>0</v>
      </c>
      <c r="P4341" s="140">
        <v>7723502972.2753439</v>
      </c>
      <c r="Q4341" s="140">
        <v>9135181351.3668633</v>
      </c>
      <c r="R4341" s="140">
        <v>6272084168.947731</v>
      </c>
      <c r="S4341" s="140">
        <v>2863097182.4191332</v>
      </c>
      <c r="T4341" s="140">
        <v>1212752115.3244481</v>
      </c>
      <c r="U4341" s="140">
        <v>1103036704.6000819</v>
      </c>
      <c r="V4341" s="140">
        <v>182824021.50164905</v>
      </c>
      <c r="W4341" s="140">
        <v>368455484.3085444</v>
      </c>
      <c r="X4341" s="140">
        <v>551757198.78988862</v>
      </c>
      <c r="Y4341" s="140">
        <v>109715410.72436611</v>
      </c>
      <c r="Z4341" s="140">
        <v>589170007453.70544</v>
      </c>
      <c r="AA4341" s="140">
        <v>336583878944.56183</v>
      </c>
      <c r="AB4341" s="140">
        <v>264626168467.16711</v>
      </c>
      <c r="AC4341" s="140">
        <v>71957710477.395203</v>
      </c>
      <c r="AD4341" s="140">
        <v>252586128509.1427</v>
      </c>
      <c r="AE4341" s="140">
        <v>198586158092.07913</v>
      </c>
      <c r="AF4341" s="140">
        <v>53999970417.064041</v>
      </c>
      <c r="AG4341" s="140">
        <v>-59129234709.299049</v>
      </c>
      <c r="AH4341" s="140">
        <v>5413393</v>
      </c>
      <c r="AI4341" s="44"/>
      <c r="AK4341" s="44"/>
      <c r="AL4341" s="4"/>
    </row>
    <row r="4342" spans="1:38" x14ac:dyDescent="0.35">
      <c r="A4342" s="140" t="s">
        <v>223</v>
      </c>
      <c r="B4342" s="140" t="s">
        <v>224</v>
      </c>
      <c r="C4342" s="140" t="s">
        <v>282</v>
      </c>
      <c r="D4342" s="140" t="s">
        <v>7</v>
      </c>
      <c r="E4342" s="140" t="s">
        <v>535</v>
      </c>
      <c r="F4342" s="140">
        <v>2014</v>
      </c>
      <c r="G4342" s="140" t="s">
        <v>3509</v>
      </c>
      <c r="H4342" s="140">
        <v>977453521406.30811</v>
      </c>
      <c r="I4342" s="140">
        <v>390054809831.20764</v>
      </c>
      <c r="J4342" s="140">
        <v>28623979425.485588</v>
      </c>
      <c r="K4342" s="140">
        <v>27384879437.095306</v>
      </c>
      <c r="L4342" s="140">
        <v>5276332586.1555729</v>
      </c>
      <c r="M4342" s="140">
        <v>5477352502.2801456</v>
      </c>
      <c r="N4342" s="140">
        <v>0</v>
      </c>
      <c r="O4342" s="140">
        <v>0</v>
      </c>
      <c r="P4342" s="140">
        <v>7654881415.4863949</v>
      </c>
      <c r="Q4342" s="140">
        <v>8976312933.1731892</v>
      </c>
      <c r="R4342" s="140">
        <v>5989441005.2125444</v>
      </c>
      <c r="S4342" s="140">
        <v>2986871927.9606442</v>
      </c>
      <c r="T4342" s="140">
        <v>1239099988.3902831</v>
      </c>
      <c r="U4342" s="140">
        <v>1110919048.8738701</v>
      </c>
      <c r="V4342" s="140">
        <v>256577027.47076547</v>
      </c>
      <c r="W4342" s="140">
        <v>359451922.12005794</v>
      </c>
      <c r="X4342" s="140">
        <v>494890099.28304678</v>
      </c>
      <c r="Y4342" s="140">
        <v>128180939.51641302</v>
      </c>
      <c r="Z4342" s="140">
        <v>613522409437.1936</v>
      </c>
      <c r="AA4342" s="140">
        <v>349405553874.18658</v>
      </c>
      <c r="AB4342" s="140">
        <v>275469290827.36011</v>
      </c>
      <c r="AC4342" s="140">
        <v>73936263046.827179</v>
      </c>
      <c r="AD4342" s="140">
        <v>264116855563.0061</v>
      </c>
      <c r="AE4342" s="140">
        <v>208228180951.27164</v>
      </c>
      <c r="AF4342" s="140">
        <v>55888674611.734474</v>
      </c>
      <c r="AG4342" s="140">
        <v>-54747677287.578682</v>
      </c>
      <c r="AH4342" s="140">
        <v>5418649</v>
      </c>
      <c r="AI4342" s="44"/>
      <c r="AK4342" s="44"/>
      <c r="AL4342" s="4"/>
    </row>
    <row r="4343" spans="1:38" x14ac:dyDescent="0.35">
      <c r="A4343" s="140" t="s">
        <v>223</v>
      </c>
      <c r="B4343" s="140" t="s">
        <v>224</v>
      </c>
      <c r="C4343" s="140" t="s">
        <v>282</v>
      </c>
      <c r="D4343" s="140" t="s">
        <v>7</v>
      </c>
      <c r="E4343" s="140" t="s">
        <v>535</v>
      </c>
      <c r="F4343" s="140">
        <v>2015</v>
      </c>
      <c r="G4343" s="140" t="s">
        <v>3510</v>
      </c>
      <c r="H4343" s="140">
        <v>987632854925.79517</v>
      </c>
      <c r="I4343" s="140">
        <v>400122974998.5365</v>
      </c>
      <c r="J4343" s="140">
        <v>30239421803.079254</v>
      </c>
      <c r="K4343" s="140">
        <v>28997259693.326332</v>
      </c>
      <c r="L4343" s="140">
        <v>5324178072.3765936</v>
      </c>
      <c r="M4343" s="140">
        <v>5699485160.633914</v>
      </c>
      <c r="N4343" s="140">
        <v>0</v>
      </c>
      <c r="O4343" s="140">
        <v>0</v>
      </c>
      <c r="P4343" s="140">
        <v>8440403763.2049274</v>
      </c>
      <c r="Q4343" s="140">
        <v>9533192697.1108971</v>
      </c>
      <c r="R4343" s="140">
        <v>6498478018.1141386</v>
      </c>
      <c r="S4343" s="140">
        <v>3034714678.9967589</v>
      </c>
      <c r="T4343" s="140">
        <v>1242162109.752924</v>
      </c>
      <c r="U4343" s="140">
        <v>1114822497.0072236</v>
      </c>
      <c r="V4343" s="140">
        <v>402624818.15560317</v>
      </c>
      <c r="W4343" s="140">
        <v>349307697.34322596</v>
      </c>
      <c r="X4343" s="140">
        <v>362889981.50839448</v>
      </c>
      <c r="Y4343" s="140">
        <v>127339612.74570036</v>
      </c>
      <c r="Z4343" s="140">
        <v>619165074035.17773</v>
      </c>
      <c r="AA4343" s="140">
        <v>345128993727.99084</v>
      </c>
      <c r="AB4343" s="140">
        <v>274236841016.17059</v>
      </c>
      <c r="AC4343" s="140">
        <v>70892152711.819977</v>
      </c>
      <c r="AD4343" s="140">
        <v>274036080307.1868</v>
      </c>
      <c r="AE4343" s="140">
        <v>217746959408.24335</v>
      </c>
      <c r="AF4343" s="140">
        <v>56289120898.943596</v>
      </c>
      <c r="AG4343" s="140">
        <v>-61894615910.998146</v>
      </c>
      <c r="AH4343" s="140">
        <v>5423801</v>
      </c>
      <c r="AI4343" s="44"/>
      <c r="AK4343" s="44"/>
      <c r="AL4343" s="4"/>
    </row>
    <row r="4344" spans="1:38" x14ac:dyDescent="0.35">
      <c r="A4344" s="140" t="s">
        <v>223</v>
      </c>
      <c r="B4344" s="140" t="s">
        <v>224</v>
      </c>
      <c r="C4344" s="140" t="s">
        <v>282</v>
      </c>
      <c r="D4344" s="140" t="s">
        <v>7</v>
      </c>
      <c r="E4344" s="140" t="s">
        <v>535</v>
      </c>
      <c r="F4344" s="140">
        <v>2016</v>
      </c>
      <c r="G4344" s="140" t="s">
        <v>3511</v>
      </c>
      <c r="H4344" s="140">
        <v>1024521687436.8156</v>
      </c>
      <c r="I4344" s="140">
        <v>406709998637.83337</v>
      </c>
      <c r="J4344" s="140">
        <v>29044956844.208401</v>
      </c>
      <c r="K4344" s="140">
        <v>27840861399.215336</v>
      </c>
      <c r="L4344" s="140">
        <v>5360264329.7809191</v>
      </c>
      <c r="M4344" s="140">
        <v>5983912869.0347939</v>
      </c>
      <c r="N4344" s="140">
        <v>0</v>
      </c>
      <c r="O4344" s="140">
        <v>0</v>
      </c>
      <c r="P4344" s="140">
        <v>7667622398.5001221</v>
      </c>
      <c r="Q4344" s="140">
        <v>8829061801.8995018</v>
      </c>
      <c r="R4344" s="140">
        <v>5839195367.0924053</v>
      </c>
      <c r="S4344" s="140">
        <v>2989866434.8070965</v>
      </c>
      <c r="T4344" s="140">
        <v>1204095444.993062</v>
      </c>
      <c r="U4344" s="140">
        <v>1076153703.7851667</v>
      </c>
      <c r="V4344" s="140">
        <v>590141927.05981255</v>
      </c>
      <c r="W4344" s="140">
        <v>294650838.02751619</v>
      </c>
      <c r="X4344" s="140">
        <v>191360938.69783807</v>
      </c>
      <c r="Y4344" s="140">
        <v>127941741.2078952</v>
      </c>
      <c r="Z4344" s="140">
        <v>652961046552.86292</v>
      </c>
      <c r="AA4344" s="140">
        <v>370657349258.56116</v>
      </c>
      <c r="AB4344" s="140">
        <v>295875882698.44794</v>
      </c>
      <c r="AC4344" s="140">
        <v>74781466560.113129</v>
      </c>
      <c r="AD4344" s="140">
        <v>282303697294.3017</v>
      </c>
      <c r="AE4344" s="140">
        <v>225347900946.97592</v>
      </c>
      <c r="AF4344" s="140">
        <v>56955796347.325554</v>
      </c>
      <c r="AG4344" s="140">
        <v>-64194314598.089165</v>
      </c>
      <c r="AH4344" s="140">
        <v>5430798</v>
      </c>
      <c r="AI4344" s="44"/>
      <c r="AK4344" s="44"/>
      <c r="AL4344" s="4"/>
    </row>
    <row r="4345" spans="1:38" x14ac:dyDescent="0.35">
      <c r="A4345" s="140" t="s">
        <v>223</v>
      </c>
      <c r="B4345" s="140" t="s">
        <v>224</v>
      </c>
      <c r="C4345" s="140" t="s">
        <v>282</v>
      </c>
      <c r="D4345" s="140" t="s">
        <v>7</v>
      </c>
      <c r="E4345" s="140" t="s">
        <v>535</v>
      </c>
      <c r="F4345" s="140">
        <v>2017</v>
      </c>
      <c r="G4345" s="140" t="s">
        <v>3512</v>
      </c>
      <c r="H4345" s="140">
        <v>1056005621925.2561</v>
      </c>
      <c r="I4345" s="140">
        <v>413576235270.37531</v>
      </c>
      <c r="J4345" s="140">
        <v>30198947522.664921</v>
      </c>
      <c r="K4345" s="140">
        <v>29100405849.303093</v>
      </c>
      <c r="L4345" s="140">
        <v>5562867184.6745291</v>
      </c>
      <c r="M4345" s="140">
        <v>6080587416.5851278</v>
      </c>
      <c r="N4345" s="140">
        <v>0</v>
      </c>
      <c r="O4345" s="140">
        <v>0</v>
      </c>
      <c r="P4345" s="140">
        <v>8279493605.9133844</v>
      </c>
      <c r="Q4345" s="140">
        <v>9177457642.1300526</v>
      </c>
      <c r="R4345" s="140">
        <v>6190564605.210906</v>
      </c>
      <c r="S4345" s="140">
        <v>2986893036.9191465</v>
      </c>
      <c r="T4345" s="140">
        <v>1098541673.3618269</v>
      </c>
      <c r="U4345" s="140">
        <v>982767752.18932343</v>
      </c>
      <c r="V4345" s="140">
        <v>595935871.72114789</v>
      </c>
      <c r="W4345" s="140">
        <v>238292213.3787812</v>
      </c>
      <c r="X4345" s="140">
        <v>148539667.0893943</v>
      </c>
      <c r="Y4345" s="140">
        <v>115773921.17250335</v>
      </c>
      <c r="Z4345" s="140">
        <v>687462233608.4917</v>
      </c>
      <c r="AA4345" s="140">
        <v>390401839325.43274</v>
      </c>
      <c r="AB4345" s="140">
        <v>315269662880.92834</v>
      </c>
      <c r="AC4345" s="140">
        <v>75132176444.503571</v>
      </c>
      <c r="AD4345" s="140">
        <v>297060394283.05896</v>
      </c>
      <c r="AE4345" s="140">
        <v>239891621726.78064</v>
      </c>
      <c r="AF4345" s="140">
        <v>57168772556.278923</v>
      </c>
      <c r="AG4345" s="140">
        <v>-75231794476.275925</v>
      </c>
      <c r="AH4345" s="140">
        <v>5439232</v>
      </c>
      <c r="AI4345" s="44"/>
      <c r="AK4345" s="44"/>
      <c r="AL4345" s="4"/>
    </row>
    <row r="4346" spans="1:38" x14ac:dyDescent="0.35">
      <c r="A4346" s="140" t="s">
        <v>223</v>
      </c>
      <c r="B4346" s="140" t="s">
        <v>224</v>
      </c>
      <c r="C4346" s="140" t="s">
        <v>282</v>
      </c>
      <c r="D4346" s="140" t="s">
        <v>7</v>
      </c>
      <c r="E4346" s="140" t="s">
        <v>535</v>
      </c>
      <c r="F4346" s="140">
        <v>2018</v>
      </c>
      <c r="G4346" s="140" t="s">
        <v>3513</v>
      </c>
      <c r="H4346" s="140">
        <v>1092588769583.2886</v>
      </c>
      <c r="I4346" s="140">
        <v>422752521368.06506</v>
      </c>
      <c r="J4346" s="140">
        <v>29721044666.174805</v>
      </c>
      <c r="K4346" s="140">
        <v>28719382540.445229</v>
      </c>
      <c r="L4346" s="140">
        <v>5491142020.2631006</v>
      </c>
      <c r="M4346" s="140">
        <v>6098249302.638319</v>
      </c>
      <c r="N4346" s="140">
        <v>0</v>
      </c>
      <c r="O4346" s="140">
        <v>0</v>
      </c>
      <c r="P4346" s="140">
        <v>8129075424.4880352</v>
      </c>
      <c r="Q4346" s="140">
        <v>9000915793.0557709</v>
      </c>
      <c r="R4346" s="140">
        <v>6023231153.5146723</v>
      </c>
      <c r="S4346" s="140">
        <v>2977684639.5410991</v>
      </c>
      <c r="T4346" s="140">
        <v>1001662125.7295743</v>
      </c>
      <c r="U4346" s="140">
        <v>899550641.22925651</v>
      </c>
      <c r="V4346" s="140">
        <v>548121940.55822146</v>
      </c>
      <c r="W4346" s="140">
        <v>204666014.20424339</v>
      </c>
      <c r="X4346" s="140">
        <v>146762686.46679163</v>
      </c>
      <c r="Y4346" s="140">
        <v>102111484.50031781</v>
      </c>
      <c r="Z4346" s="140">
        <v>711342043549.04834</v>
      </c>
      <c r="AA4346" s="140">
        <v>404071284339.42725</v>
      </c>
      <c r="AB4346" s="140">
        <v>326308446224.72131</v>
      </c>
      <c r="AC4346" s="140">
        <v>77762838114.705902</v>
      </c>
      <c r="AD4346" s="140">
        <v>307270759209.62109</v>
      </c>
      <c r="AE4346" s="140">
        <v>248137019120.01651</v>
      </c>
      <c r="AF4346" s="140">
        <v>59133740089.604958</v>
      </c>
      <c r="AG4346" s="140">
        <v>-71226840000</v>
      </c>
      <c r="AH4346" s="140">
        <v>5446771</v>
      </c>
      <c r="AI4346" s="44"/>
      <c r="AK4346" s="44"/>
      <c r="AL4346" s="4"/>
    </row>
    <row r="4347" spans="1:38" x14ac:dyDescent="0.35">
      <c r="A4347" s="140" t="s">
        <v>225</v>
      </c>
      <c r="B4347" s="140" t="s">
        <v>226</v>
      </c>
      <c r="C4347" s="140" t="s">
        <v>282</v>
      </c>
      <c r="D4347" s="140" t="s">
        <v>7</v>
      </c>
      <c r="E4347" s="140" t="s">
        <v>535</v>
      </c>
      <c r="F4347" s="140">
        <v>1995</v>
      </c>
      <c r="G4347" s="140" t="s">
        <v>3514</v>
      </c>
      <c r="H4347" s="140">
        <v>453054637702.79352</v>
      </c>
      <c r="I4347" s="140">
        <v>171009932865.43451</v>
      </c>
      <c r="J4347" s="140">
        <v>13748913200.019867</v>
      </c>
      <c r="K4347" s="140">
        <v>13521047053.772625</v>
      </c>
      <c r="L4347" s="140">
        <v>1368798811.9877543</v>
      </c>
      <c r="M4347" s="140">
        <v>4166835125.0960894</v>
      </c>
      <c r="N4347" s="140">
        <v>0</v>
      </c>
      <c r="O4347" s="140">
        <v>57733895.117468446</v>
      </c>
      <c r="P4347" s="140">
        <v>1578083742.4265726</v>
      </c>
      <c r="Q4347" s="140">
        <v>6349595479.144742</v>
      </c>
      <c r="R4347" s="140">
        <v>2252787780.0511656</v>
      </c>
      <c r="S4347" s="140">
        <v>4096807699.0935764</v>
      </c>
      <c r="T4347" s="140">
        <v>227866146.24724185</v>
      </c>
      <c r="U4347" s="140">
        <v>227866146.24724185</v>
      </c>
      <c r="V4347" s="140">
        <v>1607817.3509727637</v>
      </c>
      <c r="W4347" s="140">
        <v>6291713.3238952179</v>
      </c>
      <c r="X4347" s="140">
        <v>219966615.57237387</v>
      </c>
      <c r="Y4347" s="140">
        <v>0</v>
      </c>
      <c r="Z4347" s="140">
        <v>267711334303.62009</v>
      </c>
      <c r="AA4347" s="140">
        <v>143238708192.534</v>
      </c>
      <c r="AB4347" s="140">
        <v>125633246255.73593</v>
      </c>
      <c r="AC4347" s="140">
        <v>17605461936.797817</v>
      </c>
      <c r="AD4347" s="140">
        <v>124472626111.08641</v>
      </c>
      <c r="AE4347" s="140">
        <v>109173702315.80588</v>
      </c>
      <c r="AF4347" s="140">
        <v>15298923795.280519</v>
      </c>
      <c r="AG4347" s="140">
        <v>584457333.71902704</v>
      </c>
      <c r="AH4347" s="140">
        <v>1989872</v>
      </c>
      <c r="AI4347" s="44"/>
      <c r="AK4347" s="44"/>
      <c r="AL4347" s="4"/>
    </row>
    <row r="4348" spans="1:38" x14ac:dyDescent="0.35">
      <c r="A4348" s="140" t="s">
        <v>225</v>
      </c>
      <c r="B4348" s="140" t="s">
        <v>226</v>
      </c>
      <c r="C4348" s="140" t="s">
        <v>282</v>
      </c>
      <c r="D4348" s="140" t="s">
        <v>7</v>
      </c>
      <c r="E4348" s="140" t="s">
        <v>535</v>
      </c>
      <c r="F4348" s="140">
        <v>1996</v>
      </c>
      <c r="G4348" s="140" t="s">
        <v>3515</v>
      </c>
      <c r="H4348" s="140">
        <v>456904365364.63263</v>
      </c>
      <c r="I4348" s="140">
        <v>175166939577.83044</v>
      </c>
      <c r="J4348" s="140">
        <v>13954409070.450617</v>
      </c>
      <c r="K4348" s="140">
        <v>13825243215.521646</v>
      </c>
      <c r="L4348" s="140">
        <v>1364022820.9164538</v>
      </c>
      <c r="M4348" s="140">
        <v>4367385684.4352188</v>
      </c>
      <c r="N4348" s="140">
        <v>0</v>
      </c>
      <c r="O4348" s="140">
        <v>91601927.639032558</v>
      </c>
      <c r="P4348" s="140">
        <v>1635253149.7693291</v>
      </c>
      <c r="Q4348" s="140">
        <v>6366979632.7616119</v>
      </c>
      <c r="R4348" s="140">
        <v>2243157698.4562001</v>
      </c>
      <c r="S4348" s="140">
        <v>4123821934.3054123</v>
      </c>
      <c r="T4348" s="140">
        <v>129165854.92897125</v>
      </c>
      <c r="U4348" s="140">
        <v>129165854.92897125</v>
      </c>
      <c r="V4348" s="140">
        <v>1573688.8097119185</v>
      </c>
      <c r="W4348" s="140">
        <v>4382855.4952398809</v>
      </c>
      <c r="X4348" s="140">
        <v>123209310.62401944</v>
      </c>
      <c r="Y4348" s="140">
        <v>0</v>
      </c>
      <c r="Z4348" s="140">
        <v>268567923497.64114</v>
      </c>
      <c r="AA4348" s="140">
        <v>144141315436.23193</v>
      </c>
      <c r="AB4348" s="140">
        <v>126277231624.88304</v>
      </c>
      <c r="AC4348" s="140">
        <v>17864083811.348877</v>
      </c>
      <c r="AD4348" s="140">
        <v>124426608061.40921</v>
      </c>
      <c r="AE4348" s="140">
        <v>109005856918.38113</v>
      </c>
      <c r="AF4348" s="140">
        <v>15420751143.028255</v>
      </c>
      <c r="AG4348" s="140">
        <v>-784906781.28956294</v>
      </c>
      <c r="AH4348" s="140">
        <v>1988628</v>
      </c>
      <c r="AI4348" s="44"/>
      <c r="AK4348" s="44"/>
      <c r="AL4348" s="4"/>
    </row>
    <row r="4349" spans="1:38" x14ac:dyDescent="0.35">
      <c r="A4349" s="140" t="s">
        <v>225</v>
      </c>
      <c r="B4349" s="140" t="s">
        <v>226</v>
      </c>
      <c r="C4349" s="140" t="s">
        <v>282</v>
      </c>
      <c r="D4349" s="140" t="s">
        <v>7</v>
      </c>
      <c r="E4349" s="140" t="s">
        <v>535</v>
      </c>
      <c r="F4349" s="140">
        <v>1997</v>
      </c>
      <c r="G4349" s="140" t="s">
        <v>3516</v>
      </c>
      <c r="H4349" s="140">
        <v>467593486151.34583</v>
      </c>
      <c r="I4349" s="140">
        <v>180151434411.70483</v>
      </c>
      <c r="J4349" s="140">
        <v>14105623113.471601</v>
      </c>
      <c r="K4349" s="140">
        <v>14038191691.320238</v>
      </c>
      <c r="L4349" s="140">
        <v>1322168163.8390243</v>
      </c>
      <c r="M4349" s="140">
        <v>4403291252.5643902</v>
      </c>
      <c r="N4349" s="140">
        <v>0</v>
      </c>
      <c r="O4349" s="140">
        <v>56296830.515129462</v>
      </c>
      <c r="P4349" s="140">
        <v>1765277044.8378346</v>
      </c>
      <c r="Q4349" s="140">
        <v>6491158399.5638599</v>
      </c>
      <c r="R4349" s="140">
        <v>2177713189.7813115</v>
      </c>
      <c r="S4349" s="140">
        <v>4313445209.7825489</v>
      </c>
      <c r="T4349" s="140">
        <v>67431422.151362032</v>
      </c>
      <c r="U4349" s="140">
        <v>67431422.151362032</v>
      </c>
      <c r="V4349" s="140">
        <v>1367079.6054559585</v>
      </c>
      <c r="W4349" s="140">
        <v>4009807.9991264232</v>
      </c>
      <c r="X4349" s="140">
        <v>62054534.546779655</v>
      </c>
      <c r="Y4349" s="140">
        <v>0</v>
      </c>
      <c r="Z4349" s="140">
        <v>274002422137.76691</v>
      </c>
      <c r="AA4349" s="140">
        <v>147477769717.22275</v>
      </c>
      <c r="AB4349" s="140">
        <v>127896529923.1653</v>
      </c>
      <c r="AC4349" s="140">
        <v>19581239794.057415</v>
      </c>
      <c r="AD4349" s="140">
        <v>126524652420.54413</v>
      </c>
      <c r="AE4349" s="140">
        <v>109725445572.91628</v>
      </c>
      <c r="AF4349" s="140">
        <v>16799206847.62781</v>
      </c>
      <c r="AG4349" s="140">
        <v>-665993511.59753442</v>
      </c>
      <c r="AH4349" s="140">
        <v>1985956</v>
      </c>
      <c r="AI4349" s="44"/>
      <c r="AK4349" s="44"/>
      <c r="AL4349" s="4"/>
    </row>
    <row r="4350" spans="1:38" x14ac:dyDescent="0.35">
      <c r="A4350" s="140" t="s">
        <v>225</v>
      </c>
      <c r="B4350" s="140" t="s">
        <v>226</v>
      </c>
      <c r="C4350" s="140" t="s">
        <v>282</v>
      </c>
      <c r="D4350" s="140" t="s">
        <v>7</v>
      </c>
      <c r="E4350" s="140" t="s">
        <v>535</v>
      </c>
      <c r="F4350" s="140">
        <v>1998</v>
      </c>
      <c r="G4350" s="140" t="s">
        <v>3517</v>
      </c>
      <c r="H4350" s="140">
        <v>475106731320.72723</v>
      </c>
      <c r="I4350" s="140">
        <v>185546516142.40784</v>
      </c>
      <c r="J4350" s="140">
        <v>13817574154.924726</v>
      </c>
      <c r="K4350" s="140">
        <v>13744510447.301258</v>
      </c>
      <c r="L4350" s="140">
        <v>1309739947.1407175</v>
      </c>
      <c r="M4350" s="140">
        <v>4278869929.7097459</v>
      </c>
      <c r="N4350" s="140">
        <v>0</v>
      </c>
      <c r="O4350" s="140">
        <v>51097074.835408986</v>
      </c>
      <c r="P4350" s="140">
        <v>1719187085.1702647</v>
      </c>
      <c r="Q4350" s="140">
        <v>6385616410.4451199</v>
      </c>
      <c r="R4350" s="140">
        <v>2064385247.333262</v>
      </c>
      <c r="S4350" s="140">
        <v>4321231163.1118574</v>
      </c>
      <c r="T4350" s="140">
        <v>73063707.623469695</v>
      </c>
      <c r="U4350" s="140">
        <v>73063707.623469695</v>
      </c>
      <c r="V4350" s="140">
        <v>967797.46246105502</v>
      </c>
      <c r="W4350" s="140">
        <v>2970820.5371177136</v>
      </c>
      <c r="X4350" s="140">
        <v>69125089.623890921</v>
      </c>
      <c r="Y4350" s="140">
        <v>0</v>
      </c>
      <c r="Z4350" s="140">
        <v>277264565313.61835</v>
      </c>
      <c r="AA4350" s="140">
        <v>149854650502.04715</v>
      </c>
      <c r="AB4350" s="140">
        <v>129953668737.76212</v>
      </c>
      <c r="AC4350" s="140">
        <v>19900981764.28524</v>
      </c>
      <c r="AD4350" s="140">
        <v>127409914811.57124</v>
      </c>
      <c r="AE4350" s="140">
        <v>110489636510.16765</v>
      </c>
      <c r="AF4350" s="140">
        <v>16920278301.403622</v>
      </c>
      <c r="AG4350" s="140">
        <v>-1521924290.2236893</v>
      </c>
      <c r="AH4350" s="140">
        <v>1981629</v>
      </c>
      <c r="AI4350" s="44"/>
      <c r="AK4350" s="44"/>
      <c r="AL4350" s="4"/>
    </row>
    <row r="4351" spans="1:38" x14ac:dyDescent="0.35">
      <c r="A4351" s="140" t="s">
        <v>225</v>
      </c>
      <c r="B4351" s="140" t="s">
        <v>226</v>
      </c>
      <c r="C4351" s="140" t="s">
        <v>282</v>
      </c>
      <c r="D4351" s="140" t="s">
        <v>7</v>
      </c>
      <c r="E4351" s="140" t="s">
        <v>535</v>
      </c>
      <c r="F4351" s="140">
        <v>1999</v>
      </c>
      <c r="G4351" s="140" t="s">
        <v>3518</v>
      </c>
      <c r="H4351" s="140">
        <v>486467405627.42963</v>
      </c>
      <c r="I4351" s="140">
        <v>191982303423.30093</v>
      </c>
      <c r="J4351" s="140">
        <v>13342648309.291515</v>
      </c>
      <c r="K4351" s="140">
        <v>13274478084.834692</v>
      </c>
      <c r="L4351" s="140">
        <v>1218750103.0681891</v>
      </c>
      <c r="M4351" s="140">
        <v>4195497439.2075124</v>
      </c>
      <c r="N4351" s="140">
        <v>0</v>
      </c>
      <c r="O4351" s="140">
        <v>51672814.172926247</v>
      </c>
      <c r="P4351" s="140">
        <v>1664323382.8368437</v>
      </c>
      <c r="Q4351" s="140">
        <v>6144234345.549221</v>
      </c>
      <c r="R4351" s="140">
        <v>1955349238.7831457</v>
      </c>
      <c r="S4351" s="140">
        <v>4188885106.7660751</v>
      </c>
      <c r="T4351" s="140">
        <v>68170224.456824049</v>
      </c>
      <c r="U4351" s="140">
        <v>68170224.456824049</v>
      </c>
      <c r="V4351" s="140">
        <v>896143.22862684994</v>
      </c>
      <c r="W4351" s="140">
        <v>2810510.5861204891</v>
      </c>
      <c r="X4351" s="140">
        <v>64463570.642076716</v>
      </c>
      <c r="Y4351" s="140">
        <v>0</v>
      </c>
      <c r="Z4351" s="140">
        <v>284214938823.86731</v>
      </c>
      <c r="AA4351" s="140">
        <v>154289683366.242</v>
      </c>
      <c r="AB4351" s="140">
        <v>134878772135.67821</v>
      </c>
      <c r="AC4351" s="140">
        <v>19410911230.563904</v>
      </c>
      <c r="AD4351" s="140">
        <v>129925255457.625</v>
      </c>
      <c r="AE4351" s="140">
        <v>113579589660.19235</v>
      </c>
      <c r="AF4351" s="140">
        <v>16345665797.432648</v>
      </c>
      <c r="AG4351" s="140">
        <v>-3072484929.0301476</v>
      </c>
      <c r="AH4351" s="140">
        <v>1983045</v>
      </c>
      <c r="AI4351" s="44"/>
      <c r="AK4351" s="44"/>
      <c r="AL4351" s="4"/>
    </row>
    <row r="4352" spans="1:38" x14ac:dyDescent="0.35">
      <c r="A4352" s="140" t="s">
        <v>225</v>
      </c>
      <c r="B4352" s="140" t="s">
        <v>226</v>
      </c>
      <c r="C4352" s="140" t="s">
        <v>282</v>
      </c>
      <c r="D4352" s="140" t="s">
        <v>7</v>
      </c>
      <c r="E4352" s="140" t="s">
        <v>535</v>
      </c>
      <c r="F4352" s="140">
        <v>2000</v>
      </c>
      <c r="G4352" s="140" t="s">
        <v>3519</v>
      </c>
      <c r="H4352" s="140">
        <v>508263713269.55707</v>
      </c>
      <c r="I4352" s="140">
        <v>198066742906.47083</v>
      </c>
      <c r="J4352" s="140">
        <v>13358057856.426434</v>
      </c>
      <c r="K4352" s="140">
        <v>13289227888.292389</v>
      </c>
      <c r="L4352" s="140">
        <v>1233211677.6435344</v>
      </c>
      <c r="M4352" s="140">
        <v>4338758152.0049152</v>
      </c>
      <c r="N4352" s="140">
        <v>0</v>
      </c>
      <c r="O4352" s="140">
        <v>14572375.667145949</v>
      </c>
      <c r="P4352" s="140">
        <v>1659335849.8217177</v>
      </c>
      <c r="Q4352" s="140">
        <v>6043349833.1550741</v>
      </c>
      <c r="R4352" s="140">
        <v>1936356297.1848581</v>
      </c>
      <c r="S4352" s="140">
        <v>4106993535.9702163</v>
      </c>
      <c r="T4352" s="140">
        <v>68829968.134043738</v>
      </c>
      <c r="U4352" s="140">
        <v>68829968.134043738</v>
      </c>
      <c r="V4352" s="140">
        <v>1059786.78807215</v>
      </c>
      <c r="W4352" s="140">
        <v>2713762.1757204579</v>
      </c>
      <c r="X4352" s="140">
        <v>65056419.170251124</v>
      </c>
      <c r="Y4352" s="140">
        <v>0</v>
      </c>
      <c r="Z4352" s="140">
        <v>301095369357.02942</v>
      </c>
      <c r="AA4352" s="140">
        <v>163834433020.35767</v>
      </c>
      <c r="AB4352" s="140">
        <v>143753228904.4538</v>
      </c>
      <c r="AC4352" s="140">
        <v>20081204115.903786</v>
      </c>
      <c r="AD4352" s="140">
        <v>137260936336.6714</v>
      </c>
      <c r="AE4352" s="140">
        <v>120436848573.78778</v>
      </c>
      <c r="AF4352" s="140">
        <v>16824087762.883589</v>
      </c>
      <c r="AG4352" s="140">
        <v>-4256456850.3696785</v>
      </c>
      <c r="AH4352" s="140">
        <v>1988925</v>
      </c>
      <c r="AI4352" s="44"/>
      <c r="AK4352" s="44"/>
      <c r="AL4352" s="4"/>
    </row>
    <row r="4353" spans="1:38" x14ac:dyDescent="0.35">
      <c r="A4353" s="140" t="s">
        <v>225</v>
      </c>
      <c r="B4353" s="140" t="s">
        <v>226</v>
      </c>
      <c r="C4353" s="140" t="s">
        <v>282</v>
      </c>
      <c r="D4353" s="140" t="s">
        <v>7</v>
      </c>
      <c r="E4353" s="140" t="s">
        <v>535</v>
      </c>
      <c r="F4353" s="140">
        <v>2001</v>
      </c>
      <c r="G4353" s="140" t="s">
        <v>3520</v>
      </c>
      <c r="H4353" s="140">
        <v>526411111108.9845</v>
      </c>
      <c r="I4353" s="140">
        <v>203877344290.53656</v>
      </c>
      <c r="J4353" s="140">
        <v>14018805087.374655</v>
      </c>
      <c r="K4353" s="140">
        <v>13857307030.622786</v>
      </c>
      <c r="L4353" s="140">
        <v>1231473925.6295531</v>
      </c>
      <c r="M4353" s="140">
        <v>4438257545.0576267</v>
      </c>
      <c r="N4353" s="140">
        <v>0</v>
      </c>
      <c r="O4353" s="140">
        <v>8796139.5056912359</v>
      </c>
      <c r="P4353" s="140">
        <v>2210779743.8847179</v>
      </c>
      <c r="Q4353" s="140">
        <v>5967999676.5451956</v>
      </c>
      <c r="R4353" s="140">
        <v>1874469899.825815</v>
      </c>
      <c r="S4353" s="140">
        <v>4093529776.7193809</v>
      </c>
      <c r="T4353" s="140">
        <v>161498056.75187102</v>
      </c>
      <c r="U4353" s="140">
        <v>161498056.75187102</v>
      </c>
      <c r="V4353" s="140">
        <v>1036328.6976507423</v>
      </c>
      <c r="W4353" s="140">
        <v>3514892.2342930846</v>
      </c>
      <c r="X4353" s="140">
        <v>156946835.81992719</v>
      </c>
      <c r="Y4353" s="140">
        <v>0</v>
      </c>
      <c r="Z4353" s="140">
        <v>309394919291.47473</v>
      </c>
      <c r="AA4353" s="140">
        <v>168250115254.46695</v>
      </c>
      <c r="AB4353" s="140">
        <v>148763751251.16541</v>
      </c>
      <c r="AC4353" s="140">
        <v>19486364003.301777</v>
      </c>
      <c r="AD4353" s="140">
        <v>141144804037.00778</v>
      </c>
      <c r="AE4353" s="140">
        <v>124797718482.38538</v>
      </c>
      <c r="AF4353" s="140">
        <v>16347085554.622295</v>
      </c>
      <c r="AG4353" s="140">
        <v>-879957560.40143323</v>
      </c>
      <c r="AH4353" s="140">
        <v>1992060</v>
      </c>
      <c r="AI4353" s="44"/>
      <c r="AK4353" s="44"/>
      <c r="AL4353" s="4"/>
    </row>
    <row r="4354" spans="1:38" x14ac:dyDescent="0.35">
      <c r="A4354" s="140" t="s">
        <v>225</v>
      </c>
      <c r="B4354" s="140" t="s">
        <v>226</v>
      </c>
      <c r="C4354" s="140" t="s">
        <v>282</v>
      </c>
      <c r="D4354" s="140" t="s">
        <v>7</v>
      </c>
      <c r="E4354" s="140" t="s">
        <v>535</v>
      </c>
      <c r="F4354" s="140">
        <v>2002</v>
      </c>
      <c r="G4354" s="140" t="s">
        <v>3521</v>
      </c>
      <c r="H4354" s="140">
        <v>538678822641.94336</v>
      </c>
      <c r="I4354" s="140">
        <v>209212007538.5441</v>
      </c>
      <c r="J4354" s="140">
        <v>14242972147.557072</v>
      </c>
      <c r="K4354" s="140">
        <v>14052534912.043671</v>
      </c>
      <c r="L4354" s="140">
        <v>1178464323.4371991</v>
      </c>
      <c r="M4354" s="140">
        <v>4443687046.5191069</v>
      </c>
      <c r="N4354" s="140">
        <v>0</v>
      </c>
      <c r="O4354" s="140">
        <v>27040226.463932574</v>
      </c>
      <c r="P4354" s="140">
        <v>2639965453.6916771</v>
      </c>
      <c r="Q4354" s="140">
        <v>5763377861.9317541</v>
      </c>
      <c r="R4354" s="140">
        <v>1719294605.0386615</v>
      </c>
      <c r="S4354" s="140">
        <v>4044083256.8930926</v>
      </c>
      <c r="T4354" s="140">
        <v>190437235.51340359</v>
      </c>
      <c r="U4354" s="140">
        <v>190437235.51340359</v>
      </c>
      <c r="V4354" s="140">
        <v>994468.34352961357</v>
      </c>
      <c r="W4354" s="140">
        <v>3637942.6615392049</v>
      </c>
      <c r="X4354" s="140">
        <v>185804824.50833479</v>
      </c>
      <c r="Y4354" s="140">
        <v>0</v>
      </c>
      <c r="Z4354" s="140">
        <v>315668257926.88318</v>
      </c>
      <c r="AA4354" s="140">
        <v>171663693978.26563</v>
      </c>
      <c r="AB4354" s="140">
        <v>150845128419.01834</v>
      </c>
      <c r="AC4354" s="140">
        <v>20818565559.246986</v>
      </c>
      <c r="AD4354" s="140">
        <v>144004563948.61755</v>
      </c>
      <c r="AE4354" s="140">
        <v>126540367612.64305</v>
      </c>
      <c r="AF4354" s="140">
        <v>17464196335.974491</v>
      </c>
      <c r="AG4354" s="140">
        <v>-444414971.0408839</v>
      </c>
      <c r="AH4354" s="140">
        <v>1994530</v>
      </c>
      <c r="AI4354" s="44"/>
      <c r="AK4354" s="44"/>
      <c r="AL4354" s="4"/>
    </row>
    <row r="4355" spans="1:38" x14ac:dyDescent="0.35">
      <c r="A4355" s="140" t="s">
        <v>225</v>
      </c>
      <c r="B4355" s="140" t="s">
        <v>226</v>
      </c>
      <c r="C4355" s="140" t="s">
        <v>282</v>
      </c>
      <c r="D4355" s="140" t="s">
        <v>7</v>
      </c>
      <c r="E4355" s="140" t="s">
        <v>535</v>
      </c>
      <c r="F4355" s="140">
        <v>2003</v>
      </c>
      <c r="G4355" s="140" t="s">
        <v>3522</v>
      </c>
      <c r="H4355" s="140">
        <v>543686665545.38373</v>
      </c>
      <c r="I4355" s="140">
        <v>214764131513.93933</v>
      </c>
      <c r="J4355" s="140">
        <v>14905107876.400259</v>
      </c>
      <c r="K4355" s="140">
        <v>14692354254.752628</v>
      </c>
      <c r="L4355" s="140">
        <v>1222294197.8018215</v>
      </c>
      <c r="M4355" s="140">
        <v>4470747432.2748508</v>
      </c>
      <c r="N4355" s="140">
        <v>0</v>
      </c>
      <c r="O4355" s="140">
        <v>23489009.308348782</v>
      </c>
      <c r="P4355" s="140">
        <v>3225579660.3937888</v>
      </c>
      <c r="Q4355" s="140">
        <v>5750243954.9738169</v>
      </c>
      <c r="R4355" s="140">
        <v>1767517965.3825281</v>
      </c>
      <c r="S4355" s="140">
        <v>3982725989.5912886</v>
      </c>
      <c r="T4355" s="140">
        <v>212753621.64763096</v>
      </c>
      <c r="U4355" s="140">
        <v>212753621.64763096</v>
      </c>
      <c r="V4355" s="140">
        <v>1131084.3759785481</v>
      </c>
      <c r="W4355" s="140">
        <v>4224264.3968707928</v>
      </c>
      <c r="X4355" s="140">
        <v>207398272.87478161</v>
      </c>
      <c r="Y4355" s="140">
        <v>0</v>
      </c>
      <c r="Z4355" s="140">
        <v>317315065194.75537</v>
      </c>
      <c r="AA4355" s="140">
        <v>172322355027.65787</v>
      </c>
      <c r="AB4355" s="140">
        <v>152831236538.15161</v>
      </c>
      <c r="AC4355" s="140">
        <v>19491118489.506126</v>
      </c>
      <c r="AD4355" s="140">
        <v>144992710167.09784</v>
      </c>
      <c r="AE4355" s="140">
        <v>128592806083.10367</v>
      </c>
      <c r="AF4355" s="140">
        <v>16399904083.993818</v>
      </c>
      <c r="AG4355" s="140">
        <v>-3297639039.7112269</v>
      </c>
      <c r="AH4355" s="140">
        <v>1995733</v>
      </c>
      <c r="AI4355" s="44"/>
      <c r="AK4355" s="44"/>
      <c r="AL4355" s="4"/>
    </row>
    <row r="4356" spans="1:38" x14ac:dyDescent="0.35">
      <c r="A4356" s="140" t="s">
        <v>225</v>
      </c>
      <c r="B4356" s="140" t="s">
        <v>226</v>
      </c>
      <c r="C4356" s="140" t="s">
        <v>282</v>
      </c>
      <c r="D4356" s="140" t="s">
        <v>7</v>
      </c>
      <c r="E4356" s="140" t="s">
        <v>535</v>
      </c>
      <c r="F4356" s="140">
        <v>2004</v>
      </c>
      <c r="G4356" s="140" t="s">
        <v>3523</v>
      </c>
      <c r="H4356" s="140">
        <v>561714773639.83887</v>
      </c>
      <c r="I4356" s="140">
        <v>220575270826.26584</v>
      </c>
      <c r="J4356" s="140">
        <v>15475246554.548286</v>
      </c>
      <c r="K4356" s="140">
        <v>14990597948.781796</v>
      </c>
      <c r="L4356" s="140">
        <v>1220388215.6544087</v>
      </c>
      <c r="M4356" s="140">
        <v>4617706770.8317013</v>
      </c>
      <c r="N4356" s="140">
        <v>0</v>
      </c>
      <c r="O4356" s="140">
        <v>227051430.86991793</v>
      </c>
      <c r="P4356" s="140">
        <v>3426639226.5893931</v>
      </c>
      <c r="Q4356" s="140">
        <v>5498812304.8363743</v>
      </c>
      <c r="R4356" s="140">
        <v>1621412527.6852851</v>
      </c>
      <c r="S4356" s="140">
        <v>3877399777.1510892</v>
      </c>
      <c r="T4356" s="140">
        <v>484648605.76648986</v>
      </c>
      <c r="U4356" s="140">
        <v>484648605.76648986</v>
      </c>
      <c r="V4356" s="140">
        <v>1056422.9133445246</v>
      </c>
      <c r="W4356" s="140">
        <v>4578888.7057959447</v>
      </c>
      <c r="X4356" s="140">
        <v>479013294.14734942</v>
      </c>
      <c r="Y4356" s="140">
        <v>0</v>
      </c>
      <c r="Z4356" s="140">
        <v>330200813779.37646</v>
      </c>
      <c r="AA4356" s="140">
        <v>179683178564.36343</v>
      </c>
      <c r="AB4356" s="140">
        <v>159641170638.39795</v>
      </c>
      <c r="AC4356" s="140">
        <v>20042007925.96545</v>
      </c>
      <c r="AD4356" s="140">
        <v>150517635215.01306</v>
      </c>
      <c r="AE4356" s="140">
        <v>133728775723.10312</v>
      </c>
      <c r="AF4356" s="140">
        <v>16788859491.909969</v>
      </c>
      <c r="AG4356" s="140">
        <v>-4536557520.3517399</v>
      </c>
      <c r="AH4356" s="140">
        <v>1997012</v>
      </c>
      <c r="AI4356" s="44"/>
      <c r="AK4356" s="44"/>
      <c r="AL4356" s="4"/>
    </row>
    <row r="4357" spans="1:38" x14ac:dyDescent="0.35">
      <c r="A4357" s="140" t="s">
        <v>225</v>
      </c>
      <c r="B4357" s="140" t="s">
        <v>226</v>
      </c>
      <c r="C4357" s="140" t="s">
        <v>282</v>
      </c>
      <c r="D4357" s="140" t="s">
        <v>7</v>
      </c>
      <c r="E4357" s="140" t="s">
        <v>535</v>
      </c>
      <c r="F4357" s="140">
        <v>2005</v>
      </c>
      <c r="G4357" s="140" t="s">
        <v>3524</v>
      </c>
      <c r="H4357" s="140">
        <v>580296879070.3114</v>
      </c>
      <c r="I4357" s="140">
        <v>226339150937.70197</v>
      </c>
      <c r="J4357" s="140">
        <v>15954133029.371595</v>
      </c>
      <c r="K4357" s="140">
        <v>15327008392.567972</v>
      </c>
      <c r="L4357" s="140">
        <v>1184107150.057883</v>
      </c>
      <c r="M4357" s="140">
        <v>4766923632.2243223</v>
      </c>
      <c r="N4357" s="140">
        <v>0</v>
      </c>
      <c r="O4357" s="140">
        <v>161750225.6079565</v>
      </c>
      <c r="P4357" s="140">
        <v>3833437649.9689498</v>
      </c>
      <c r="Q4357" s="140">
        <v>5380789734.7088604</v>
      </c>
      <c r="R4357" s="140">
        <v>1570808301.8247211</v>
      </c>
      <c r="S4357" s="140">
        <v>3809981432.8841395</v>
      </c>
      <c r="T4357" s="140">
        <v>627124636.80362451</v>
      </c>
      <c r="U4357" s="140">
        <v>627124636.80362451</v>
      </c>
      <c r="V4357" s="140">
        <v>794677.05037581467</v>
      </c>
      <c r="W4357" s="140">
        <v>4466187.329725109</v>
      </c>
      <c r="X4357" s="140">
        <v>621863772.42352355</v>
      </c>
      <c r="Y4357" s="140">
        <v>0</v>
      </c>
      <c r="Z4357" s="140">
        <v>342528733693.57843</v>
      </c>
      <c r="AA4357" s="140">
        <v>186627702292.12024</v>
      </c>
      <c r="AB4357" s="140">
        <v>165240559867.15173</v>
      </c>
      <c r="AC4357" s="140">
        <v>21387142424.968636</v>
      </c>
      <c r="AD4357" s="140">
        <v>155901031401.45816</v>
      </c>
      <c r="AE4357" s="140">
        <v>138035100878.64905</v>
      </c>
      <c r="AF4357" s="140">
        <v>17865930522.808945</v>
      </c>
      <c r="AG4357" s="140">
        <v>-4525138590.3405857</v>
      </c>
      <c r="AH4357" s="140">
        <v>2000474</v>
      </c>
      <c r="AI4357" s="44"/>
      <c r="AK4357" s="44"/>
      <c r="AL4357" s="4"/>
    </row>
    <row r="4358" spans="1:38" x14ac:dyDescent="0.35">
      <c r="A4358" s="140" t="s">
        <v>225</v>
      </c>
      <c r="B4358" s="140" t="s">
        <v>226</v>
      </c>
      <c r="C4358" s="140" t="s">
        <v>282</v>
      </c>
      <c r="D4358" s="140" t="s">
        <v>7</v>
      </c>
      <c r="E4358" s="140" t="s">
        <v>535</v>
      </c>
      <c r="F4358" s="140">
        <v>2006</v>
      </c>
      <c r="G4358" s="140" t="s">
        <v>3525</v>
      </c>
      <c r="H4358" s="140">
        <v>621355080030.00476</v>
      </c>
      <c r="I4358" s="140">
        <v>233111717361.69568</v>
      </c>
      <c r="J4358" s="140">
        <v>16693379579.19717</v>
      </c>
      <c r="K4358" s="140">
        <v>16004339764.291199</v>
      </c>
      <c r="L4358" s="140">
        <v>1217026432.7490876</v>
      </c>
      <c r="M4358" s="140">
        <v>4876252372.8004122</v>
      </c>
      <c r="N4358" s="140">
        <v>0</v>
      </c>
      <c r="O4358" s="140">
        <v>127347535.74879949</v>
      </c>
      <c r="P4358" s="140">
        <v>4472038570.3275232</v>
      </c>
      <c r="Q4358" s="140">
        <v>5311674852.6653757</v>
      </c>
      <c r="R4358" s="140">
        <v>1637897756.8835161</v>
      </c>
      <c r="S4358" s="140">
        <v>3673777095.7818599</v>
      </c>
      <c r="T4358" s="140">
        <v>689039814.90597224</v>
      </c>
      <c r="U4358" s="140">
        <v>689039814.90597224</v>
      </c>
      <c r="V4358" s="140">
        <v>736326.29388189828</v>
      </c>
      <c r="W4358" s="140">
        <v>3767717.0146322278</v>
      </c>
      <c r="X4358" s="140">
        <v>684535771.59745812</v>
      </c>
      <c r="Y4358" s="140">
        <v>0</v>
      </c>
      <c r="Z4358" s="140">
        <v>379730244530.96149</v>
      </c>
      <c r="AA4358" s="140">
        <v>200272384715.98798</v>
      </c>
      <c r="AB4358" s="140">
        <v>177314900476.8179</v>
      </c>
      <c r="AC4358" s="140">
        <v>22957484239.170078</v>
      </c>
      <c r="AD4358" s="140">
        <v>179457859814.97357</v>
      </c>
      <c r="AE4358" s="140">
        <v>158886371668.26791</v>
      </c>
      <c r="AF4358" s="140">
        <v>20571488146.70583</v>
      </c>
      <c r="AG4358" s="140">
        <v>-8180261441.8497381</v>
      </c>
      <c r="AH4358" s="140">
        <v>2006868</v>
      </c>
      <c r="AI4358" s="44"/>
      <c r="AK4358" s="44"/>
      <c r="AL4358" s="4"/>
    </row>
    <row r="4359" spans="1:38" x14ac:dyDescent="0.35">
      <c r="A4359" s="140" t="s">
        <v>225</v>
      </c>
      <c r="B4359" s="140" t="s">
        <v>226</v>
      </c>
      <c r="C4359" s="140" t="s">
        <v>282</v>
      </c>
      <c r="D4359" s="140" t="s">
        <v>7</v>
      </c>
      <c r="E4359" s="140" t="s">
        <v>535</v>
      </c>
      <c r="F4359" s="140">
        <v>2007</v>
      </c>
      <c r="G4359" s="140" t="s">
        <v>3526</v>
      </c>
      <c r="H4359" s="140">
        <v>644944538884.55627</v>
      </c>
      <c r="I4359" s="140">
        <v>241085699483.79752</v>
      </c>
      <c r="J4359" s="140">
        <v>18027721530.291687</v>
      </c>
      <c r="K4359" s="140">
        <v>17133124995.398138</v>
      </c>
      <c r="L4359" s="140">
        <v>1292626770.3479397</v>
      </c>
      <c r="M4359" s="140">
        <v>5017627277.7166281</v>
      </c>
      <c r="N4359" s="140">
        <v>0</v>
      </c>
      <c r="O4359" s="140">
        <v>120532029.05224611</v>
      </c>
      <c r="P4359" s="140">
        <v>5420564094.5290737</v>
      </c>
      <c r="Q4359" s="140">
        <v>5281774823.7522516</v>
      </c>
      <c r="R4359" s="140">
        <v>1737529573.3787644</v>
      </c>
      <c r="S4359" s="140">
        <v>3544245250.373487</v>
      </c>
      <c r="T4359" s="140">
        <v>894596534.89355063</v>
      </c>
      <c r="U4359" s="140">
        <v>894596534.89355063</v>
      </c>
      <c r="V4359" s="140">
        <v>664638.26503070712</v>
      </c>
      <c r="W4359" s="140">
        <v>3762647.373035524</v>
      </c>
      <c r="X4359" s="140">
        <v>890169249.25548446</v>
      </c>
      <c r="Y4359" s="140">
        <v>0</v>
      </c>
      <c r="Z4359" s="140">
        <v>397187976956.00299</v>
      </c>
      <c r="AA4359" s="140">
        <v>219097070606.78979</v>
      </c>
      <c r="AB4359" s="140">
        <v>193566242701.17868</v>
      </c>
      <c r="AC4359" s="140">
        <v>25530827905.611031</v>
      </c>
      <c r="AD4359" s="140">
        <v>178090906349.2132</v>
      </c>
      <c r="AE4359" s="140">
        <v>157338423128.12915</v>
      </c>
      <c r="AF4359" s="140">
        <v>20752483221.083969</v>
      </c>
      <c r="AG4359" s="140">
        <v>-11356859085.535994</v>
      </c>
      <c r="AH4359" s="140">
        <v>2018122</v>
      </c>
      <c r="AI4359" s="44"/>
      <c r="AK4359" s="44"/>
      <c r="AL4359" s="4"/>
    </row>
    <row r="4360" spans="1:38" x14ac:dyDescent="0.35">
      <c r="A4360" s="140" t="s">
        <v>225</v>
      </c>
      <c r="B4360" s="140" t="s">
        <v>226</v>
      </c>
      <c r="C4360" s="140" t="s">
        <v>282</v>
      </c>
      <c r="D4360" s="140" t="s">
        <v>7</v>
      </c>
      <c r="E4360" s="140" t="s">
        <v>535</v>
      </c>
      <c r="F4360" s="140">
        <v>2008</v>
      </c>
      <c r="G4360" s="140" t="s">
        <v>3527</v>
      </c>
      <c r="H4360" s="140">
        <v>685794444294.77747</v>
      </c>
      <c r="I4360" s="140">
        <v>249557445132.61978</v>
      </c>
      <c r="J4360" s="140">
        <v>18669813849.194157</v>
      </c>
      <c r="K4360" s="140">
        <v>17168083309.717472</v>
      </c>
      <c r="L4360" s="140">
        <v>1356442951.2804186</v>
      </c>
      <c r="M4360" s="140">
        <v>5097278910.4511518</v>
      </c>
      <c r="N4360" s="140">
        <v>0</v>
      </c>
      <c r="O4360" s="140">
        <v>96284735.129596129</v>
      </c>
      <c r="P4360" s="140">
        <v>5293559348.6787577</v>
      </c>
      <c r="Q4360" s="140">
        <v>5324517364.1775484</v>
      </c>
      <c r="R4360" s="140">
        <v>1786905509.4987085</v>
      </c>
      <c r="S4360" s="140">
        <v>3537611854.6788402</v>
      </c>
      <c r="T4360" s="140">
        <v>1501730539.4766858</v>
      </c>
      <c r="U4360" s="140">
        <v>1501730539.4766858</v>
      </c>
      <c r="V4360" s="140">
        <v>721092.73208254389</v>
      </c>
      <c r="W4360" s="140">
        <v>3937376.7712888303</v>
      </c>
      <c r="X4360" s="140">
        <v>1497072069.9733143</v>
      </c>
      <c r="Y4360" s="140">
        <v>0</v>
      </c>
      <c r="Z4360" s="140">
        <v>436425489823.65833</v>
      </c>
      <c r="AA4360" s="140">
        <v>237219396837.4303</v>
      </c>
      <c r="AB4360" s="140">
        <v>210005441730.1951</v>
      </c>
      <c r="AC4360" s="140">
        <v>27213955107.235184</v>
      </c>
      <c r="AD4360" s="140">
        <v>199206092986.228</v>
      </c>
      <c r="AE4360" s="140">
        <v>176353047476.92615</v>
      </c>
      <c r="AF4360" s="140">
        <v>22853045509.301846</v>
      </c>
      <c r="AG4360" s="140">
        <v>-18858304510.694649</v>
      </c>
      <c r="AH4360" s="140">
        <v>2021316</v>
      </c>
      <c r="AI4360" s="44"/>
      <c r="AK4360" s="44"/>
      <c r="AL4360" s="4"/>
    </row>
    <row r="4361" spans="1:38" x14ac:dyDescent="0.35">
      <c r="A4361" s="140" t="s">
        <v>225</v>
      </c>
      <c r="B4361" s="140" t="s">
        <v>226</v>
      </c>
      <c r="C4361" s="140" t="s">
        <v>282</v>
      </c>
      <c r="D4361" s="140" t="s">
        <v>7</v>
      </c>
      <c r="E4361" s="140" t="s">
        <v>535</v>
      </c>
      <c r="F4361" s="140">
        <v>2009</v>
      </c>
      <c r="G4361" s="140" t="s">
        <v>3528</v>
      </c>
      <c r="H4361" s="140">
        <v>634792526126.14575</v>
      </c>
      <c r="I4361" s="140">
        <v>253475248669.68842</v>
      </c>
      <c r="J4361" s="140">
        <v>18876906702.687355</v>
      </c>
      <c r="K4361" s="140">
        <v>17480743551.269897</v>
      </c>
      <c r="L4361" s="140">
        <v>1415614666.8292413</v>
      </c>
      <c r="M4361" s="140">
        <v>5043840608.405344</v>
      </c>
      <c r="N4361" s="140">
        <v>0</v>
      </c>
      <c r="O4361" s="140">
        <v>192513033.55761743</v>
      </c>
      <c r="P4361" s="140">
        <v>5628934759.6561947</v>
      </c>
      <c r="Q4361" s="140">
        <v>5199840482.8215008</v>
      </c>
      <c r="R4361" s="140">
        <v>1750223586.830605</v>
      </c>
      <c r="S4361" s="140">
        <v>3449616895.9908957</v>
      </c>
      <c r="T4361" s="140">
        <v>1396163151.4174545</v>
      </c>
      <c r="U4361" s="140">
        <v>1396163151.4174545</v>
      </c>
      <c r="V4361" s="140">
        <v>787918.8284180701</v>
      </c>
      <c r="W4361" s="140">
        <v>4110597.9385900851</v>
      </c>
      <c r="X4361" s="140">
        <v>1391264634.6504464</v>
      </c>
      <c r="Y4361" s="140">
        <v>0</v>
      </c>
      <c r="Z4361" s="140">
        <v>382069399795.90149</v>
      </c>
      <c r="AA4361" s="140">
        <v>210134299424.18362</v>
      </c>
      <c r="AB4361" s="140">
        <v>187281073016.88989</v>
      </c>
      <c r="AC4361" s="140">
        <v>22853226407.29369</v>
      </c>
      <c r="AD4361" s="140">
        <v>171935100371.71783</v>
      </c>
      <c r="AE4361" s="140">
        <v>153236240704.72067</v>
      </c>
      <c r="AF4361" s="140">
        <v>18698859666.997501</v>
      </c>
      <c r="AG4361" s="140">
        <v>-19629029042.131485</v>
      </c>
      <c r="AH4361" s="140">
        <v>2039669</v>
      </c>
      <c r="AI4361" s="44"/>
      <c r="AK4361" s="44"/>
      <c r="AL4361" s="4"/>
    </row>
    <row r="4362" spans="1:38" x14ac:dyDescent="0.35">
      <c r="A4362" s="140" t="s">
        <v>225</v>
      </c>
      <c r="B4362" s="140" t="s">
        <v>226</v>
      </c>
      <c r="C4362" s="140" t="s">
        <v>282</v>
      </c>
      <c r="D4362" s="140" t="s">
        <v>7</v>
      </c>
      <c r="E4362" s="140" t="s">
        <v>535</v>
      </c>
      <c r="F4362" s="140">
        <v>2010</v>
      </c>
      <c r="G4362" s="140" t="s">
        <v>3529</v>
      </c>
      <c r="H4362" s="140">
        <v>650184923720.7793</v>
      </c>
      <c r="I4362" s="140">
        <v>255374519408.48047</v>
      </c>
      <c r="J4362" s="140">
        <v>19550719722.007252</v>
      </c>
      <c r="K4362" s="140">
        <v>17982988602.763077</v>
      </c>
      <c r="L4362" s="140">
        <v>1482298230.7189496</v>
      </c>
      <c r="M4362" s="140">
        <v>5172544902.7843056</v>
      </c>
      <c r="N4362" s="140">
        <v>0</v>
      </c>
      <c r="O4362" s="140">
        <v>95100453.275735751</v>
      </c>
      <c r="P4362" s="140">
        <v>6086640177.39396</v>
      </c>
      <c r="Q4362" s="140">
        <v>5146404838.5901251</v>
      </c>
      <c r="R4362" s="140">
        <v>1752190430.5799441</v>
      </c>
      <c r="S4362" s="140">
        <v>3394214408.010181</v>
      </c>
      <c r="T4362" s="140">
        <v>1567731119.2441757</v>
      </c>
      <c r="U4362" s="140">
        <v>1567731119.2441757</v>
      </c>
      <c r="V4362" s="140">
        <v>805719.0844638932</v>
      </c>
      <c r="W4362" s="140">
        <v>5151304.9460976208</v>
      </c>
      <c r="X4362" s="140">
        <v>1561774095.2136142</v>
      </c>
      <c r="Y4362" s="140">
        <v>0</v>
      </c>
      <c r="Z4362" s="140">
        <v>395838616479.40283</v>
      </c>
      <c r="AA4362" s="140">
        <v>221771747689.52286</v>
      </c>
      <c r="AB4362" s="140">
        <v>198775217595.20633</v>
      </c>
      <c r="AC4362" s="140">
        <v>22996530094.316231</v>
      </c>
      <c r="AD4362" s="140">
        <v>174066868789.88046</v>
      </c>
      <c r="AE4362" s="140">
        <v>156017076477.49811</v>
      </c>
      <c r="AF4362" s="140">
        <v>18049792312.382061</v>
      </c>
      <c r="AG4362" s="140">
        <v>-20578931889.111233</v>
      </c>
      <c r="AH4362" s="140">
        <v>2048583</v>
      </c>
      <c r="AI4362" s="44"/>
      <c r="AK4362" s="44"/>
      <c r="AL4362" s="4"/>
    </row>
    <row r="4363" spans="1:38" x14ac:dyDescent="0.35">
      <c r="A4363" s="140" t="s">
        <v>225</v>
      </c>
      <c r="B4363" s="140" t="s">
        <v>226</v>
      </c>
      <c r="C4363" s="140" t="s">
        <v>282</v>
      </c>
      <c r="D4363" s="140" t="s">
        <v>7</v>
      </c>
      <c r="E4363" s="140" t="s">
        <v>535</v>
      </c>
      <c r="F4363" s="140">
        <v>2011</v>
      </c>
      <c r="G4363" s="140" t="s">
        <v>3530</v>
      </c>
      <c r="H4363" s="140">
        <v>632085511236.90515</v>
      </c>
      <c r="I4363" s="140">
        <v>256575817347.78064</v>
      </c>
      <c r="J4363" s="140">
        <v>20380809069.237198</v>
      </c>
      <c r="K4363" s="140">
        <v>18539888400.13446</v>
      </c>
      <c r="L4363" s="140">
        <v>1555987204.439677</v>
      </c>
      <c r="M4363" s="140">
        <v>5262101982.3608332</v>
      </c>
      <c r="N4363" s="140">
        <v>0</v>
      </c>
      <c r="O4363" s="140">
        <v>13422760.353944102</v>
      </c>
      <c r="P4363" s="140">
        <v>6575046854.2010994</v>
      </c>
      <c r="Q4363" s="140">
        <v>5133329598.7789068</v>
      </c>
      <c r="R4363" s="140">
        <v>1758996347.3071256</v>
      </c>
      <c r="S4363" s="140">
        <v>3374333251.4717813</v>
      </c>
      <c r="T4363" s="140">
        <v>1840920669.1027348</v>
      </c>
      <c r="U4363" s="140">
        <v>1840920669.1027348</v>
      </c>
      <c r="V4363" s="140">
        <v>882823.59131421964</v>
      </c>
      <c r="W4363" s="140">
        <v>4936276.3024852891</v>
      </c>
      <c r="X4363" s="140">
        <v>1835101569.2089353</v>
      </c>
      <c r="Y4363" s="140">
        <v>0</v>
      </c>
      <c r="Z4363" s="140">
        <v>372832440660.9043</v>
      </c>
      <c r="AA4363" s="140">
        <v>197746874397.68567</v>
      </c>
      <c r="AB4363" s="140">
        <v>176820761113.68628</v>
      </c>
      <c r="AC4363" s="140">
        <v>20926113283.999481</v>
      </c>
      <c r="AD4363" s="140">
        <v>175085566263.2186</v>
      </c>
      <c r="AE4363" s="140">
        <v>156557534378.12805</v>
      </c>
      <c r="AF4363" s="140">
        <v>18528031885.090565</v>
      </c>
      <c r="AG4363" s="140">
        <v>-17703555841.017071</v>
      </c>
      <c r="AH4363" s="140">
        <v>2052843</v>
      </c>
      <c r="AI4363" s="44"/>
      <c r="AK4363" s="44"/>
      <c r="AL4363" s="4"/>
    </row>
    <row r="4364" spans="1:38" x14ac:dyDescent="0.35">
      <c r="A4364" s="140" t="s">
        <v>225</v>
      </c>
      <c r="B4364" s="140" t="s">
        <v>226</v>
      </c>
      <c r="C4364" s="140" t="s">
        <v>282</v>
      </c>
      <c r="D4364" s="140" t="s">
        <v>7</v>
      </c>
      <c r="E4364" s="140" t="s">
        <v>535</v>
      </c>
      <c r="F4364" s="140">
        <v>2012</v>
      </c>
      <c r="G4364" s="140" t="s">
        <v>3531</v>
      </c>
      <c r="H4364" s="140">
        <v>627020690078.66138</v>
      </c>
      <c r="I4364" s="140">
        <v>256736824827.95569</v>
      </c>
      <c r="J4364" s="140">
        <v>20771727390.304504</v>
      </c>
      <c r="K4364" s="140">
        <v>19004249092.36319</v>
      </c>
      <c r="L4364" s="140">
        <v>1635848403.6463189</v>
      </c>
      <c r="M4364" s="140">
        <v>5174720105.9158468</v>
      </c>
      <c r="N4364" s="140">
        <v>0</v>
      </c>
      <c r="O4364" s="140">
        <v>10270938.946143508</v>
      </c>
      <c r="P4364" s="140">
        <v>7020355965.144206</v>
      </c>
      <c r="Q4364" s="140">
        <v>5163053678.7106714</v>
      </c>
      <c r="R4364" s="140">
        <v>1741400370.9476688</v>
      </c>
      <c r="S4364" s="140">
        <v>3421653307.7630024</v>
      </c>
      <c r="T4364" s="140">
        <v>1767478297.9413166</v>
      </c>
      <c r="U4364" s="140">
        <v>1767478297.9413166</v>
      </c>
      <c r="V4364" s="140">
        <v>910479.47079123044</v>
      </c>
      <c r="W4364" s="140">
        <v>5364735.7484546304</v>
      </c>
      <c r="X4364" s="140">
        <v>1761203082.7220707</v>
      </c>
      <c r="Y4364" s="140">
        <v>0</v>
      </c>
      <c r="Z4364" s="140">
        <v>370554579742.57751</v>
      </c>
      <c r="AA4364" s="140">
        <v>202471318085.13937</v>
      </c>
      <c r="AB4364" s="140">
        <v>181405991377.25183</v>
      </c>
      <c r="AC4364" s="140">
        <v>21065326707.887596</v>
      </c>
      <c r="AD4364" s="140">
        <v>168083261657.43808</v>
      </c>
      <c r="AE4364" s="140">
        <v>150595704138.53824</v>
      </c>
      <c r="AF4364" s="140">
        <v>17487557518.899559</v>
      </c>
      <c r="AG4364" s="140">
        <v>-21042441882.176357</v>
      </c>
      <c r="AH4364" s="140">
        <v>2057159</v>
      </c>
      <c r="AI4364" s="44"/>
      <c r="AK4364" s="44"/>
      <c r="AL4364" s="4"/>
    </row>
    <row r="4365" spans="1:38" x14ac:dyDescent="0.35">
      <c r="A4365" s="140" t="s">
        <v>225</v>
      </c>
      <c r="B4365" s="140" t="s">
        <v>226</v>
      </c>
      <c r="C4365" s="140" t="s">
        <v>282</v>
      </c>
      <c r="D4365" s="140" t="s">
        <v>7</v>
      </c>
      <c r="E4365" s="140" t="s">
        <v>535</v>
      </c>
      <c r="F4365" s="140">
        <v>2013</v>
      </c>
      <c r="G4365" s="140" t="s">
        <v>3532</v>
      </c>
      <c r="H4365" s="140">
        <v>607240593119.3949</v>
      </c>
      <c r="I4365" s="140">
        <v>257240482770.94839</v>
      </c>
      <c r="J4365" s="140">
        <v>20790145270.68552</v>
      </c>
      <c r="K4365" s="140">
        <v>19596951378.966988</v>
      </c>
      <c r="L4365" s="140">
        <v>1690870028.6250288</v>
      </c>
      <c r="M4365" s="140">
        <v>5203912335.3488197</v>
      </c>
      <c r="N4365" s="140">
        <v>0</v>
      </c>
      <c r="O4365" s="140">
        <v>1070455.8416640626</v>
      </c>
      <c r="P4365" s="140">
        <v>7559680181.5371056</v>
      </c>
      <c r="Q4365" s="140">
        <v>5141418377.6143713</v>
      </c>
      <c r="R4365" s="140">
        <v>1767706531.3018668</v>
      </c>
      <c r="S4365" s="140">
        <v>3373711846.3125043</v>
      </c>
      <c r="T4365" s="140">
        <v>1193193891.7185318</v>
      </c>
      <c r="U4365" s="140">
        <v>1193193891.7185318</v>
      </c>
      <c r="V4365" s="140">
        <v>903726.2807157716</v>
      </c>
      <c r="W4365" s="140">
        <v>5820281.6435533846</v>
      </c>
      <c r="X4365" s="140">
        <v>1186469883.7942626</v>
      </c>
      <c r="Y4365" s="140">
        <v>0</v>
      </c>
      <c r="Z4365" s="140">
        <v>348005101010.64026</v>
      </c>
      <c r="AA4365" s="140">
        <v>193012564541.16147</v>
      </c>
      <c r="AB4365" s="140">
        <v>172606659074.40768</v>
      </c>
      <c r="AC4365" s="140">
        <v>20405905466.753746</v>
      </c>
      <c r="AD4365" s="140">
        <v>154992536469.47879</v>
      </c>
      <c r="AE4365" s="140">
        <v>138606229936.70328</v>
      </c>
      <c r="AF4365" s="140">
        <v>16386306532.775408</v>
      </c>
      <c r="AG4365" s="140">
        <v>-18795135932.879391</v>
      </c>
      <c r="AH4365" s="140">
        <v>2059953</v>
      </c>
      <c r="AI4365" s="44"/>
      <c r="AK4365" s="44"/>
      <c r="AL4365" s="4"/>
    </row>
    <row r="4366" spans="1:38" x14ac:dyDescent="0.35">
      <c r="A4366" s="140" t="s">
        <v>225</v>
      </c>
      <c r="B4366" s="140" t="s">
        <v>226</v>
      </c>
      <c r="C4366" s="140" t="s">
        <v>282</v>
      </c>
      <c r="D4366" s="140" t="s">
        <v>7</v>
      </c>
      <c r="E4366" s="140" t="s">
        <v>535</v>
      </c>
      <c r="F4366" s="140">
        <v>2014</v>
      </c>
      <c r="G4366" s="140" t="s">
        <v>3533</v>
      </c>
      <c r="H4366" s="140">
        <v>604913620373.74341</v>
      </c>
      <c r="I4366" s="140">
        <v>257850659422.88812</v>
      </c>
      <c r="J4366" s="140">
        <v>21008827887.151875</v>
      </c>
      <c r="K4366" s="140">
        <v>19937353082.046097</v>
      </c>
      <c r="L4366" s="140">
        <v>1962623328.3140352</v>
      </c>
      <c r="M4366" s="140">
        <v>5291550860.269268</v>
      </c>
      <c r="N4366" s="140">
        <v>0</v>
      </c>
      <c r="O4366" s="140">
        <v>0</v>
      </c>
      <c r="P4366" s="140">
        <v>7524705713.1820135</v>
      </c>
      <c r="Q4366" s="140">
        <v>5158473180.2807789</v>
      </c>
      <c r="R4366" s="140">
        <v>1653088687.8585827</v>
      </c>
      <c r="S4366" s="140">
        <v>3505384492.4221964</v>
      </c>
      <c r="T4366" s="140">
        <v>1071474805.1057801</v>
      </c>
      <c r="U4366" s="140">
        <v>1071474805.1057801</v>
      </c>
      <c r="V4366" s="140">
        <v>974443.24172108504</v>
      </c>
      <c r="W4366" s="140">
        <v>5838412.9081813479</v>
      </c>
      <c r="X4366" s="140">
        <v>1064661948.9558777</v>
      </c>
      <c r="Y4366" s="140">
        <v>0</v>
      </c>
      <c r="Z4366" s="140">
        <v>342671528571.62323</v>
      </c>
      <c r="AA4366" s="140">
        <v>188373640351.96475</v>
      </c>
      <c r="AB4366" s="140">
        <v>167918992628.61621</v>
      </c>
      <c r="AC4366" s="140">
        <v>20454647723.348667</v>
      </c>
      <c r="AD4366" s="140">
        <v>154297888219.65848</v>
      </c>
      <c r="AE4366" s="140">
        <v>137543373404.88501</v>
      </c>
      <c r="AF4366" s="140">
        <v>16754514814.773138</v>
      </c>
      <c r="AG4366" s="140">
        <v>-16617395507.920038</v>
      </c>
      <c r="AH4366" s="140">
        <v>2061980</v>
      </c>
      <c r="AI4366" s="44"/>
      <c r="AK4366" s="44"/>
      <c r="AL4366" s="4"/>
    </row>
    <row r="4367" spans="1:38" x14ac:dyDescent="0.35">
      <c r="A4367" s="140" t="s">
        <v>225</v>
      </c>
      <c r="B4367" s="140" t="s">
        <v>226</v>
      </c>
      <c r="C4367" s="140" t="s">
        <v>282</v>
      </c>
      <c r="D4367" s="140" t="s">
        <v>7</v>
      </c>
      <c r="E4367" s="140" t="s">
        <v>535</v>
      </c>
      <c r="F4367" s="140">
        <v>2015</v>
      </c>
      <c r="G4367" s="140" t="s">
        <v>3534</v>
      </c>
      <c r="H4367" s="140">
        <v>614133710332.7207</v>
      </c>
      <c r="I4367" s="140">
        <v>258317788060.67508</v>
      </c>
      <c r="J4367" s="140">
        <v>21209251137.885422</v>
      </c>
      <c r="K4367" s="140">
        <v>20431933509.371498</v>
      </c>
      <c r="L4367" s="140">
        <v>2221506273.7749362</v>
      </c>
      <c r="M4367" s="140">
        <v>5304532244.5403671</v>
      </c>
      <c r="N4367" s="140">
        <v>0</v>
      </c>
      <c r="O4367" s="140">
        <v>0</v>
      </c>
      <c r="P4367" s="140">
        <v>7698595791.9379978</v>
      </c>
      <c r="Q4367" s="140">
        <v>5207299199.1181974</v>
      </c>
      <c r="R4367" s="140">
        <v>1692057505.5050819</v>
      </c>
      <c r="S4367" s="140">
        <v>3515241693.6131158</v>
      </c>
      <c r="T4367" s="140">
        <v>777317628.5139209</v>
      </c>
      <c r="U4367" s="140">
        <v>777317628.5139209</v>
      </c>
      <c r="V4367" s="140">
        <v>921001.79731530102</v>
      </c>
      <c r="W4367" s="140">
        <v>4681959.8736974923</v>
      </c>
      <c r="X4367" s="140">
        <v>771714666.84290814</v>
      </c>
      <c r="Y4367" s="140">
        <v>0</v>
      </c>
      <c r="Z4367" s="140">
        <v>349422263141.65063</v>
      </c>
      <c r="AA4367" s="140">
        <v>190629523946.01575</v>
      </c>
      <c r="AB4367" s="140">
        <v>170119966634.18539</v>
      </c>
      <c r="AC4367" s="140">
        <v>20509557311.830395</v>
      </c>
      <c r="AD4367" s="140">
        <v>158792739195.63495</v>
      </c>
      <c r="AE4367" s="140">
        <v>141708455933.41714</v>
      </c>
      <c r="AF4367" s="140">
        <v>17084283262.217545</v>
      </c>
      <c r="AG4367" s="140">
        <v>-14815592007.490423</v>
      </c>
      <c r="AH4367" s="140">
        <v>2063531</v>
      </c>
      <c r="AI4367" s="44"/>
      <c r="AK4367" s="44"/>
      <c r="AL4367" s="4"/>
    </row>
    <row r="4368" spans="1:38" x14ac:dyDescent="0.35">
      <c r="A4368" s="140" t="s">
        <v>225</v>
      </c>
      <c r="B4368" s="140" t="s">
        <v>226</v>
      </c>
      <c r="C4368" s="140" t="s">
        <v>282</v>
      </c>
      <c r="D4368" s="140" t="s">
        <v>7</v>
      </c>
      <c r="E4368" s="140" t="s">
        <v>535</v>
      </c>
      <c r="F4368" s="140">
        <v>2016</v>
      </c>
      <c r="G4368" s="140" t="s">
        <v>3535</v>
      </c>
      <c r="H4368" s="140">
        <v>649445462461.82129</v>
      </c>
      <c r="I4368" s="140">
        <v>258302895278.89523</v>
      </c>
      <c r="J4368" s="140">
        <v>21217018531.202469</v>
      </c>
      <c r="K4368" s="140">
        <v>20823274285.276566</v>
      </c>
      <c r="L4368" s="140">
        <v>2436014128.6213017</v>
      </c>
      <c r="M4368" s="140">
        <v>5455284933.9001217</v>
      </c>
      <c r="N4368" s="140">
        <v>0</v>
      </c>
      <c r="O4368" s="140">
        <v>1166786.4369292802</v>
      </c>
      <c r="P4368" s="140">
        <v>7785292357.9500141</v>
      </c>
      <c r="Q4368" s="140">
        <v>5145516078.3681993</v>
      </c>
      <c r="R4368" s="140">
        <v>1712896177.2060382</v>
      </c>
      <c r="S4368" s="140">
        <v>3432619901.1621609</v>
      </c>
      <c r="T4368" s="140">
        <v>393744245.92590374</v>
      </c>
      <c r="U4368" s="140">
        <v>393744245.92590374</v>
      </c>
      <c r="V4368" s="140">
        <v>795665.24439043191</v>
      </c>
      <c r="W4368" s="140">
        <v>3697133.684487497</v>
      </c>
      <c r="X4368" s="140">
        <v>389251446.99702579</v>
      </c>
      <c r="Y4368" s="140">
        <v>0</v>
      </c>
      <c r="Z4368" s="140">
        <v>383667548374.52472</v>
      </c>
      <c r="AA4368" s="140">
        <v>215275367681.75204</v>
      </c>
      <c r="AB4368" s="140">
        <v>192314716483.03577</v>
      </c>
      <c r="AC4368" s="140">
        <v>22960651198.716526</v>
      </c>
      <c r="AD4368" s="140">
        <v>168392180692.77267</v>
      </c>
      <c r="AE4368" s="140">
        <v>150431955298.13379</v>
      </c>
      <c r="AF4368" s="140">
        <v>17960225394.638737</v>
      </c>
      <c r="AG4368" s="140">
        <v>-13741999722.801151</v>
      </c>
      <c r="AH4368" s="140">
        <v>2065042</v>
      </c>
      <c r="AI4368" s="44"/>
      <c r="AK4368" s="44"/>
      <c r="AL4368" s="4"/>
    </row>
    <row r="4369" spans="1:38" x14ac:dyDescent="0.35">
      <c r="A4369" s="140" t="s">
        <v>225</v>
      </c>
      <c r="B4369" s="140" t="s">
        <v>226</v>
      </c>
      <c r="C4369" s="140" t="s">
        <v>282</v>
      </c>
      <c r="D4369" s="140" t="s">
        <v>7</v>
      </c>
      <c r="E4369" s="140" t="s">
        <v>535</v>
      </c>
      <c r="F4369" s="140">
        <v>2017</v>
      </c>
      <c r="G4369" s="140" t="s">
        <v>3536</v>
      </c>
      <c r="H4369" s="140">
        <v>665734672063.14197</v>
      </c>
      <c r="I4369" s="140">
        <v>259348105856.31073</v>
      </c>
      <c r="J4369" s="140">
        <v>21714885823.329071</v>
      </c>
      <c r="K4369" s="140">
        <v>21410955901.034985</v>
      </c>
      <c r="L4369" s="140">
        <v>2597952905.6755958</v>
      </c>
      <c r="M4369" s="140">
        <v>5590300763.8828487</v>
      </c>
      <c r="N4369" s="140">
        <v>0</v>
      </c>
      <c r="O4369" s="140">
        <v>973285.42379667808</v>
      </c>
      <c r="P4369" s="140">
        <v>8070891393.8308535</v>
      </c>
      <c r="Q4369" s="140">
        <v>5150837552.2218895</v>
      </c>
      <c r="R4369" s="140">
        <v>1782052648.2354701</v>
      </c>
      <c r="S4369" s="140">
        <v>3368784903.9864197</v>
      </c>
      <c r="T4369" s="140">
        <v>303929922.29408658</v>
      </c>
      <c r="U4369" s="140">
        <v>303929922.29408658</v>
      </c>
      <c r="V4369" s="140">
        <v>662323.66422132612</v>
      </c>
      <c r="W4369" s="140">
        <v>4332661.7777733877</v>
      </c>
      <c r="X4369" s="140">
        <v>298934936.85209185</v>
      </c>
      <c r="Y4369" s="140">
        <v>0</v>
      </c>
      <c r="Z4369" s="140">
        <v>398170761966.46484</v>
      </c>
      <c r="AA4369" s="140">
        <v>223362950236.71014</v>
      </c>
      <c r="AB4369" s="140">
        <v>200250681161.7186</v>
      </c>
      <c r="AC4369" s="140">
        <v>23112269074.991524</v>
      </c>
      <c r="AD4369" s="140">
        <v>174807811729.75415</v>
      </c>
      <c r="AE4369" s="140">
        <v>156719739483.09534</v>
      </c>
      <c r="AF4369" s="140">
        <v>18088072246.659149</v>
      </c>
      <c r="AG4369" s="140">
        <v>-13499081582.962492</v>
      </c>
      <c r="AH4369" s="140">
        <v>2066388</v>
      </c>
      <c r="AI4369" s="44"/>
      <c r="AK4369" s="44"/>
      <c r="AL4369" s="4"/>
    </row>
    <row r="4370" spans="1:38" x14ac:dyDescent="0.35">
      <c r="A4370" s="140" t="s">
        <v>225</v>
      </c>
      <c r="B4370" s="140" t="s">
        <v>226</v>
      </c>
      <c r="C4370" s="140" t="s">
        <v>282</v>
      </c>
      <c r="D4370" s="140" t="s">
        <v>7</v>
      </c>
      <c r="E4370" s="140" t="s">
        <v>535</v>
      </c>
      <c r="F4370" s="140">
        <v>2018</v>
      </c>
      <c r="G4370" s="140" t="s">
        <v>3537</v>
      </c>
      <c r="H4370" s="140">
        <v>686638565830.42151</v>
      </c>
      <c r="I4370" s="140">
        <v>262414573102.28638</v>
      </c>
      <c r="J4370" s="140">
        <v>21787743364.301723</v>
      </c>
      <c r="K4370" s="140">
        <v>21466398539.904007</v>
      </c>
      <c r="L4370" s="140">
        <v>2742959453.7235403</v>
      </c>
      <c r="M4370" s="140">
        <v>5726804169.1272602</v>
      </c>
      <c r="N4370" s="140">
        <v>0</v>
      </c>
      <c r="O4370" s="140">
        <v>949811.53040026419</v>
      </c>
      <c r="P4370" s="140">
        <v>7951649788.3090458</v>
      </c>
      <c r="Q4370" s="140">
        <v>5044035317.2137585</v>
      </c>
      <c r="R4370" s="140">
        <v>1761394648.0466759</v>
      </c>
      <c r="S4370" s="140">
        <v>3282640669.1670828</v>
      </c>
      <c r="T4370" s="140">
        <v>321344824.39771968</v>
      </c>
      <c r="U4370" s="140">
        <v>321344824.39771968</v>
      </c>
      <c r="V4370" s="140">
        <v>603839.25569988997</v>
      </c>
      <c r="W4370" s="140">
        <v>7661762.9366800459</v>
      </c>
      <c r="X4370" s="140">
        <v>313079222.20533973</v>
      </c>
      <c r="Y4370" s="140">
        <v>0</v>
      </c>
      <c r="Z4370" s="140">
        <v>412494919363.83337</v>
      </c>
      <c r="AA4370" s="140">
        <v>231347607554.26648</v>
      </c>
      <c r="AB4370" s="140">
        <v>207409133648.97775</v>
      </c>
      <c r="AC4370" s="140">
        <v>23938473905.288559</v>
      </c>
      <c r="AD4370" s="140">
        <v>181147311809.56696</v>
      </c>
      <c r="AE4370" s="140">
        <v>162403265814.84299</v>
      </c>
      <c r="AF4370" s="140">
        <v>18744045994.723854</v>
      </c>
      <c r="AG4370" s="140">
        <v>-10058670000</v>
      </c>
      <c r="AH4370" s="140">
        <v>2073894</v>
      </c>
      <c r="AI4370" s="44"/>
      <c r="AK4370" s="44"/>
      <c r="AL4370" s="4"/>
    </row>
    <row r="4371" spans="1:38" x14ac:dyDescent="0.35">
      <c r="A4371" s="140" t="s">
        <v>238</v>
      </c>
      <c r="B4371" s="140" t="s">
        <v>239</v>
      </c>
      <c r="C4371" s="140" t="s">
        <v>282</v>
      </c>
      <c r="D4371" s="140" t="s">
        <v>7</v>
      </c>
      <c r="E4371" s="140" t="s">
        <v>535</v>
      </c>
      <c r="F4371" s="140">
        <v>1995</v>
      </c>
      <c r="G4371" s="140" t="s">
        <v>3538</v>
      </c>
      <c r="H4371" s="140">
        <v>4587003317448.1631</v>
      </c>
      <c r="I4371" s="140">
        <v>2266707776946.7554</v>
      </c>
      <c r="J4371" s="140">
        <v>159930033190.52542</v>
      </c>
      <c r="K4371" s="140">
        <v>157177006261.58279</v>
      </c>
      <c r="L4371" s="140">
        <v>21226940056.265984</v>
      </c>
      <c r="M4371" s="140">
        <v>98892061952.566254</v>
      </c>
      <c r="N4371" s="140">
        <v>0</v>
      </c>
      <c r="O4371" s="140">
        <v>769590696.96303082</v>
      </c>
      <c r="P4371" s="140">
        <v>9813744889.1638126</v>
      </c>
      <c r="Q4371" s="140">
        <v>26474668666.623688</v>
      </c>
      <c r="R4371" s="140">
        <v>6773381004.8916817</v>
      </c>
      <c r="S4371" s="140">
        <v>19701287661.732006</v>
      </c>
      <c r="T4371" s="140">
        <v>2753026928.9426174</v>
      </c>
      <c r="U4371" s="140">
        <v>1711337.8099373202</v>
      </c>
      <c r="V4371" s="140">
        <v>1099789.6898055363</v>
      </c>
      <c r="W4371" s="140">
        <v>0</v>
      </c>
      <c r="X4371" s="140">
        <v>611548.120131784</v>
      </c>
      <c r="Y4371" s="140">
        <v>2751315591.1326799</v>
      </c>
      <c r="Z4371" s="140">
        <v>2276917171690.2188</v>
      </c>
      <c r="AA4371" s="140">
        <v>1299688695529.4468</v>
      </c>
      <c r="AB4371" s="140">
        <v>1247380124996.5076</v>
      </c>
      <c r="AC4371" s="140">
        <v>52308570532.939362</v>
      </c>
      <c r="AD4371" s="140">
        <v>977228476160.77185</v>
      </c>
      <c r="AE4371" s="140">
        <v>937897961978.50635</v>
      </c>
      <c r="AF4371" s="140">
        <v>39330514182.266487</v>
      </c>
      <c r="AG4371" s="140">
        <v>-116551664379.33612</v>
      </c>
      <c r="AH4371" s="140">
        <v>8826939</v>
      </c>
      <c r="AI4371" s="44"/>
      <c r="AK4371" s="44"/>
      <c r="AL4371" s="4"/>
    </row>
    <row r="4372" spans="1:38" x14ac:dyDescent="0.35">
      <c r="A4372" s="140" t="s">
        <v>238</v>
      </c>
      <c r="B4372" s="140" t="s">
        <v>239</v>
      </c>
      <c r="C4372" s="140" t="s">
        <v>282</v>
      </c>
      <c r="D4372" s="140" t="s">
        <v>7</v>
      </c>
      <c r="E4372" s="140" t="s">
        <v>535</v>
      </c>
      <c r="F4372" s="140">
        <v>1996</v>
      </c>
      <c r="G4372" s="140" t="s">
        <v>3539</v>
      </c>
      <c r="H4372" s="140">
        <v>4702155073141.376</v>
      </c>
      <c r="I4372" s="140">
        <v>2283096803114.394</v>
      </c>
      <c r="J4372" s="140">
        <v>160987146473.76791</v>
      </c>
      <c r="K4372" s="140">
        <v>158670278508.11771</v>
      </c>
      <c r="L4372" s="140">
        <v>22217032269.638077</v>
      </c>
      <c r="M4372" s="140">
        <v>99808187391.926254</v>
      </c>
      <c r="N4372" s="140">
        <v>0</v>
      </c>
      <c r="O4372" s="140">
        <v>849536074.00793278</v>
      </c>
      <c r="P4372" s="140">
        <v>9956201587.6112614</v>
      </c>
      <c r="Q4372" s="140">
        <v>25839321184.934177</v>
      </c>
      <c r="R4372" s="140">
        <v>6517805998.9273424</v>
      </c>
      <c r="S4372" s="140">
        <v>19321515186.006836</v>
      </c>
      <c r="T4372" s="140">
        <v>2316867965.6502037</v>
      </c>
      <c r="U4372" s="140">
        <v>1279630.8304014073</v>
      </c>
      <c r="V4372" s="140">
        <v>1030077.5486838984</v>
      </c>
      <c r="W4372" s="140">
        <v>0</v>
      </c>
      <c r="X4372" s="140">
        <v>249553.28171750894</v>
      </c>
      <c r="Y4372" s="140">
        <v>2315588334.8198023</v>
      </c>
      <c r="Z4372" s="140">
        <v>2374180506779.1968</v>
      </c>
      <c r="AA4372" s="140">
        <v>1354998577947.8125</v>
      </c>
      <c r="AB4372" s="140">
        <v>1302123561629.5486</v>
      </c>
      <c r="AC4372" s="140">
        <v>52875016318.263985</v>
      </c>
      <c r="AD4372" s="140">
        <v>1019181928831.3838</v>
      </c>
      <c r="AE4372" s="140">
        <v>979411214680.62903</v>
      </c>
      <c r="AF4372" s="140">
        <v>39770714150.752975</v>
      </c>
      <c r="AG4372" s="140">
        <v>-116109383225.98108</v>
      </c>
      <c r="AH4372" s="140">
        <v>8840998</v>
      </c>
      <c r="AI4372" s="44"/>
      <c r="AK4372" s="44"/>
      <c r="AL4372" s="4"/>
    </row>
    <row r="4373" spans="1:38" x14ac:dyDescent="0.35">
      <c r="A4373" s="140" t="s">
        <v>238</v>
      </c>
      <c r="B4373" s="140" t="s">
        <v>239</v>
      </c>
      <c r="C4373" s="140" t="s">
        <v>282</v>
      </c>
      <c r="D4373" s="140" t="s">
        <v>7</v>
      </c>
      <c r="E4373" s="140" t="s">
        <v>535</v>
      </c>
      <c r="F4373" s="140">
        <v>1997</v>
      </c>
      <c r="G4373" s="140" t="s">
        <v>3540</v>
      </c>
      <c r="H4373" s="140">
        <v>4771603587453.2197</v>
      </c>
      <c r="I4373" s="140">
        <v>2297573449252.3193</v>
      </c>
      <c r="J4373" s="140">
        <v>164645730171.84579</v>
      </c>
      <c r="K4373" s="140">
        <v>162033783663.32861</v>
      </c>
      <c r="L4373" s="140">
        <v>23181468169.045887</v>
      </c>
      <c r="M4373" s="140">
        <v>102208708016.2811</v>
      </c>
      <c r="N4373" s="140">
        <v>0</v>
      </c>
      <c r="O4373" s="140">
        <v>406967093.33948267</v>
      </c>
      <c r="P4373" s="140">
        <v>10761130990.842936</v>
      </c>
      <c r="Q4373" s="140">
        <v>25475509393.819218</v>
      </c>
      <c r="R4373" s="140">
        <v>6573843165.4942169</v>
      </c>
      <c r="S4373" s="140">
        <v>18901666228.325001</v>
      </c>
      <c r="T4373" s="140">
        <v>2611946508.5171671</v>
      </c>
      <c r="U4373" s="140">
        <v>919268.15095796529</v>
      </c>
      <c r="V4373" s="140">
        <v>919268.15095796529</v>
      </c>
      <c r="W4373" s="140">
        <v>0</v>
      </c>
      <c r="X4373" s="140">
        <v>0</v>
      </c>
      <c r="Y4373" s="140">
        <v>2611027240.366209</v>
      </c>
      <c r="Z4373" s="140">
        <v>2430808759311.0166</v>
      </c>
      <c r="AA4373" s="140">
        <v>1386827885900.9324</v>
      </c>
      <c r="AB4373" s="140">
        <v>1333288183393.5105</v>
      </c>
      <c r="AC4373" s="140">
        <v>53539702507.423492</v>
      </c>
      <c r="AD4373" s="140">
        <v>1043980873410.0842</v>
      </c>
      <c r="AE4373" s="140">
        <v>1003677079439.6421</v>
      </c>
      <c r="AF4373" s="140">
        <v>40303793970.442871</v>
      </c>
      <c r="AG4373" s="140">
        <v>-121424351281.96326</v>
      </c>
      <c r="AH4373" s="140">
        <v>8846062</v>
      </c>
      <c r="AI4373" s="44"/>
      <c r="AK4373" s="44"/>
      <c r="AL4373" s="4"/>
    </row>
    <row r="4374" spans="1:38" x14ac:dyDescent="0.35">
      <c r="A4374" s="140" t="s">
        <v>238</v>
      </c>
      <c r="B4374" s="140" t="s">
        <v>239</v>
      </c>
      <c r="C4374" s="140" t="s">
        <v>282</v>
      </c>
      <c r="D4374" s="140" t="s">
        <v>7</v>
      </c>
      <c r="E4374" s="140" t="s">
        <v>535</v>
      </c>
      <c r="F4374" s="140">
        <v>1998</v>
      </c>
      <c r="G4374" s="140" t="s">
        <v>3541</v>
      </c>
      <c r="H4374" s="140">
        <v>4758538542999.918</v>
      </c>
      <c r="I4374" s="140">
        <v>2317039616361.271</v>
      </c>
      <c r="J4374" s="140">
        <v>170893138249.37665</v>
      </c>
      <c r="K4374" s="140">
        <v>167999020211.78333</v>
      </c>
      <c r="L4374" s="140">
        <v>23177349063.26469</v>
      </c>
      <c r="M4374" s="140">
        <v>108231634048.06602</v>
      </c>
      <c r="N4374" s="140">
        <v>0</v>
      </c>
      <c r="O4374" s="140">
        <v>352912897.79873931</v>
      </c>
      <c r="P4374" s="140">
        <v>11467300819.238796</v>
      </c>
      <c r="Q4374" s="140">
        <v>24769823383.415085</v>
      </c>
      <c r="R4374" s="140">
        <v>6557758880.1746149</v>
      </c>
      <c r="S4374" s="140">
        <v>18212064503.240471</v>
      </c>
      <c r="T4374" s="140">
        <v>2894118037.5933309</v>
      </c>
      <c r="U4374" s="140">
        <v>867103.77021122328</v>
      </c>
      <c r="V4374" s="140">
        <v>867103.77021122328</v>
      </c>
      <c r="W4374" s="140">
        <v>0</v>
      </c>
      <c r="X4374" s="140">
        <v>0</v>
      </c>
      <c r="Y4374" s="140">
        <v>2893250933.8231196</v>
      </c>
      <c r="Z4374" s="140">
        <v>2394817900638.7783</v>
      </c>
      <c r="AA4374" s="140">
        <v>1366466465008.6296</v>
      </c>
      <c r="AB4374" s="140">
        <v>1315902948918.5254</v>
      </c>
      <c r="AC4374" s="140">
        <v>50563516090.105492</v>
      </c>
      <c r="AD4374" s="140">
        <v>1028351435630.1486</v>
      </c>
      <c r="AE4374" s="140">
        <v>990299228939.92505</v>
      </c>
      <c r="AF4374" s="140">
        <v>38052206690.224152</v>
      </c>
      <c r="AG4374" s="140">
        <v>-124212112249.50961</v>
      </c>
      <c r="AH4374" s="140">
        <v>8850974</v>
      </c>
      <c r="AI4374" s="44"/>
      <c r="AK4374" s="44"/>
      <c r="AL4374" s="4"/>
    </row>
    <row r="4375" spans="1:38" x14ac:dyDescent="0.35">
      <c r="A4375" s="140" t="s">
        <v>238</v>
      </c>
      <c r="B4375" s="140" t="s">
        <v>239</v>
      </c>
      <c r="C4375" s="140" t="s">
        <v>282</v>
      </c>
      <c r="D4375" s="140" t="s">
        <v>7</v>
      </c>
      <c r="E4375" s="140" t="s">
        <v>535</v>
      </c>
      <c r="F4375" s="140">
        <v>1999</v>
      </c>
      <c r="G4375" s="140" t="s">
        <v>3542</v>
      </c>
      <c r="H4375" s="140">
        <v>4889959682093.6885</v>
      </c>
      <c r="I4375" s="140">
        <v>2339483954609.6138</v>
      </c>
      <c r="J4375" s="140">
        <v>176789120518.90305</v>
      </c>
      <c r="K4375" s="140">
        <v>173681391965.61447</v>
      </c>
      <c r="L4375" s="140">
        <v>22586604839.04705</v>
      </c>
      <c r="M4375" s="140">
        <v>112817921418.76147</v>
      </c>
      <c r="N4375" s="140">
        <v>0</v>
      </c>
      <c r="O4375" s="140">
        <v>1652205469.027616</v>
      </c>
      <c r="P4375" s="140">
        <v>12490822896.62479</v>
      </c>
      <c r="Q4375" s="140">
        <v>24133837342.153534</v>
      </c>
      <c r="R4375" s="140">
        <v>6656517328.4891529</v>
      </c>
      <c r="S4375" s="140">
        <v>17477320013.664379</v>
      </c>
      <c r="T4375" s="140">
        <v>3107728553.2885828</v>
      </c>
      <c r="U4375" s="140">
        <v>483660.41945536091</v>
      </c>
      <c r="V4375" s="140">
        <v>483660.41945536091</v>
      </c>
      <c r="W4375" s="140">
        <v>0</v>
      </c>
      <c r="X4375" s="140">
        <v>0</v>
      </c>
      <c r="Y4375" s="140">
        <v>3107244892.8691273</v>
      </c>
      <c r="Z4375" s="140">
        <v>2490524346088.5474</v>
      </c>
      <c r="AA4375" s="140">
        <v>1421221711232.5867</v>
      </c>
      <c r="AB4375" s="140">
        <v>1369506581947.2271</v>
      </c>
      <c r="AC4375" s="140">
        <v>51715129285.3591</v>
      </c>
      <c r="AD4375" s="140">
        <v>1069302634855.9607</v>
      </c>
      <c r="AE4375" s="140">
        <v>1030393066018.321</v>
      </c>
      <c r="AF4375" s="140">
        <v>38909568837.638924</v>
      </c>
      <c r="AG4375" s="140">
        <v>-116837739123.37636</v>
      </c>
      <c r="AH4375" s="140">
        <v>8857874</v>
      </c>
      <c r="AI4375" s="44"/>
      <c r="AK4375" s="44"/>
      <c r="AL4375" s="4"/>
    </row>
    <row r="4376" spans="1:38" x14ac:dyDescent="0.35">
      <c r="A4376" s="140" t="s">
        <v>238</v>
      </c>
      <c r="B4376" s="140" t="s">
        <v>239</v>
      </c>
      <c r="C4376" s="140" t="s">
        <v>282</v>
      </c>
      <c r="D4376" s="140" t="s">
        <v>7</v>
      </c>
      <c r="E4376" s="140" t="s">
        <v>535</v>
      </c>
      <c r="F4376" s="140">
        <v>2000</v>
      </c>
      <c r="G4376" s="140" t="s">
        <v>3543</v>
      </c>
      <c r="H4376" s="140">
        <v>5089255848559.6689</v>
      </c>
      <c r="I4376" s="140">
        <v>2364407655015.7979</v>
      </c>
      <c r="J4376" s="140">
        <v>178303792780.48007</v>
      </c>
      <c r="K4376" s="140">
        <v>174849612976.89435</v>
      </c>
      <c r="L4376" s="140">
        <v>22050004501.228222</v>
      </c>
      <c r="M4376" s="140">
        <v>116675490673.53642</v>
      </c>
      <c r="N4376" s="140">
        <v>0</v>
      </c>
      <c r="O4376" s="140">
        <v>0</v>
      </c>
      <c r="P4376" s="140">
        <v>12683293303.552086</v>
      </c>
      <c r="Q4376" s="140">
        <v>23440824498.577606</v>
      </c>
      <c r="R4376" s="140">
        <v>6307720625.3438978</v>
      </c>
      <c r="S4376" s="140">
        <v>17133103873.233709</v>
      </c>
      <c r="T4376" s="140">
        <v>3454179803.5857201</v>
      </c>
      <c r="U4376" s="140">
        <v>0</v>
      </c>
      <c r="V4376" s="140">
        <v>0</v>
      </c>
      <c r="W4376" s="140">
        <v>0</v>
      </c>
      <c r="X4376" s="140">
        <v>0</v>
      </c>
      <c r="Y4376" s="140">
        <v>3454179803.5857201</v>
      </c>
      <c r="Z4376" s="140">
        <v>2669797427641.1826</v>
      </c>
      <c r="AA4376" s="140">
        <v>1524128579440.9265</v>
      </c>
      <c r="AB4376" s="140">
        <v>1469403994581.2712</v>
      </c>
      <c r="AC4376" s="140">
        <v>54724584859.651871</v>
      </c>
      <c r="AD4376" s="140">
        <v>1145668848200.2561</v>
      </c>
      <c r="AE4376" s="140">
        <v>1104533045781.6736</v>
      </c>
      <c r="AF4376" s="140">
        <v>41135802418.581108</v>
      </c>
      <c r="AG4376" s="140">
        <v>-123253026877.79071</v>
      </c>
      <c r="AH4376" s="140">
        <v>8872109</v>
      </c>
      <c r="AI4376" s="44"/>
      <c r="AK4376" s="44"/>
      <c r="AL4376" s="4"/>
    </row>
    <row r="4377" spans="1:38" x14ac:dyDescent="0.35">
      <c r="A4377" s="140" t="s">
        <v>238</v>
      </c>
      <c r="B4377" s="140" t="s">
        <v>239</v>
      </c>
      <c r="C4377" s="140" t="s">
        <v>282</v>
      </c>
      <c r="D4377" s="140" t="s">
        <v>7</v>
      </c>
      <c r="E4377" s="140" t="s">
        <v>535</v>
      </c>
      <c r="F4377" s="140">
        <v>2001</v>
      </c>
      <c r="G4377" s="140" t="s">
        <v>3544</v>
      </c>
      <c r="H4377" s="140">
        <v>5252239168871.3164</v>
      </c>
      <c r="I4377" s="140">
        <v>2387465396694.1533</v>
      </c>
      <c r="J4377" s="140">
        <v>181769758478.34448</v>
      </c>
      <c r="K4377" s="140">
        <v>177418383820.52417</v>
      </c>
      <c r="L4377" s="140">
        <v>22398908436.703945</v>
      </c>
      <c r="M4377" s="140">
        <v>118944259940.13876</v>
      </c>
      <c r="N4377" s="140">
        <v>0</v>
      </c>
      <c r="O4377" s="140">
        <v>629643982.58945</v>
      </c>
      <c r="P4377" s="140">
        <v>12466633595.897369</v>
      </c>
      <c r="Q4377" s="140">
        <v>22978937865.194641</v>
      </c>
      <c r="R4377" s="140">
        <v>6125919038.9214745</v>
      </c>
      <c r="S4377" s="140">
        <v>16853018826.273165</v>
      </c>
      <c r="T4377" s="140">
        <v>4351374657.8203259</v>
      </c>
      <c r="U4377" s="140">
        <v>0</v>
      </c>
      <c r="V4377" s="140">
        <v>0</v>
      </c>
      <c r="W4377" s="140">
        <v>0</v>
      </c>
      <c r="X4377" s="140">
        <v>0</v>
      </c>
      <c r="Y4377" s="140">
        <v>4351374657.8203259</v>
      </c>
      <c r="Z4377" s="140">
        <v>2771233766418.7007</v>
      </c>
      <c r="AA4377" s="140">
        <v>1581690620901.2979</v>
      </c>
      <c r="AB4377" s="140">
        <v>1522039489265.4312</v>
      </c>
      <c r="AC4377" s="140">
        <v>59651131635.867722</v>
      </c>
      <c r="AD4377" s="140">
        <v>1189543145517.4028</v>
      </c>
      <c r="AE4377" s="140">
        <v>1144681278207.7451</v>
      </c>
      <c r="AF4377" s="140">
        <v>44861867309.657028</v>
      </c>
      <c r="AG4377" s="140">
        <v>-88229752719.884064</v>
      </c>
      <c r="AH4377" s="140">
        <v>8895960</v>
      </c>
      <c r="AI4377" s="44"/>
      <c r="AK4377" s="44"/>
      <c r="AL4377" s="4"/>
    </row>
    <row r="4378" spans="1:38" x14ac:dyDescent="0.35">
      <c r="A4378" s="140" t="s">
        <v>238</v>
      </c>
      <c r="B4378" s="140" t="s">
        <v>239</v>
      </c>
      <c r="C4378" s="140" t="s">
        <v>282</v>
      </c>
      <c r="D4378" s="140" t="s">
        <v>7</v>
      </c>
      <c r="E4378" s="140" t="s">
        <v>535</v>
      </c>
      <c r="F4378" s="140">
        <v>2002</v>
      </c>
      <c r="G4378" s="140" t="s">
        <v>3545</v>
      </c>
      <c r="H4378" s="140">
        <v>5310698733077.5322</v>
      </c>
      <c r="I4378" s="140">
        <v>2404308067433.2046</v>
      </c>
      <c r="J4378" s="140">
        <v>183383277290.32346</v>
      </c>
      <c r="K4378" s="140">
        <v>179460386504.48166</v>
      </c>
      <c r="L4378" s="140">
        <v>23579069573.513115</v>
      </c>
      <c r="M4378" s="140">
        <v>120178807157.86726</v>
      </c>
      <c r="N4378" s="140">
        <v>0</v>
      </c>
      <c r="O4378" s="140">
        <v>757053379.94367719</v>
      </c>
      <c r="P4378" s="140">
        <v>12381012728.973692</v>
      </c>
      <c r="Q4378" s="140">
        <v>22564443664.183929</v>
      </c>
      <c r="R4378" s="140">
        <v>6006921864.27952</v>
      </c>
      <c r="S4378" s="140">
        <v>16557521799.904409</v>
      </c>
      <c r="T4378" s="140">
        <v>3922890785.8417921</v>
      </c>
      <c r="U4378" s="140">
        <v>0</v>
      </c>
      <c r="V4378" s="140">
        <v>0</v>
      </c>
      <c r="W4378" s="140">
        <v>0</v>
      </c>
      <c r="X4378" s="140">
        <v>0</v>
      </c>
      <c r="Y4378" s="140">
        <v>3922890785.8417921</v>
      </c>
      <c r="Z4378" s="140">
        <v>2815231912487.9146</v>
      </c>
      <c r="AA4378" s="140">
        <v>1606990530559.3306</v>
      </c>
      <c r="AB4378" s="140">
        <v>1545236162003.8884</v>
      </c>
      <c r="AC4378" s="140">
        <v>61754368555.44268</v>
      </c>
      <c r="AD4378" s="140">
        <v>1208241381928.584</v>
      </c>
      <c r="AE4378" s="140">
        <v>1161810378021.1843</v>
      </c>
      <c r="AF4378" s="140">
        <v>46431003907.400383</v>
      </c>
      <c r="AG4378" s="140">
        <v>-92224524133.909531</v>
      </c>
      <c r="AH4378" s="140">
        <v>8924958</v>
      </c>
      <c r="AI4378" s="44"/>
      <c r="AK4378" s="44"/>
      <c r="AL4378" s="4"/>
    </row>
    <row r="4379" spans="1:38" x14ac:dyDescent="0.35">
      <c r="A4379" s="140" t="s">
        <v>238</v>
      </c>
      <c r="B4379" s="140" t="s">
        <v>239</v>
      </c>
      <c r="C4379" s="140" t="s">
        <v>282</v>
      </c>
      <c r="D4379" s="140" t="s">
        <v>7</v>
      </c>
      <c r="E4379" s="140" t="s">
        <v>535</v>
      </c>
      <c r="F4379" s="140">
        <v>2003</v>
      </c>
      <c r="G4379" s="140" t="s">
        <v>3546</v>
      </c>
      <c r="H4379" s="140">
        <v>5368728063991.7568</v>
      </c>
      <c r="I4379" s="140">
        <v>2422355877767.8496</v>
      </c>
      <c r="J4379" s="140">
        <v>183658699195.74954</v>
      </c>
      <c r="K4379" s="140">
        <v>180583509310.03729</v>
      </c>
      <c r="L4379" s="140">
        <v>23916498224.58638</v>
      </c>
      <c r="M4379" s="140">
        <v>122022326842.97606</v>
      </c>
      <c r="N4379" s="140">
        <v>0</v>
      </c>
      <c r="O4379" s="140">
        <v>191409828.91498908</v>
      </c>
      <c r="P4379" s="140">
        <v>12327304383.814421</v>
      </c>
      <c r="Q4379" s="140">
        <v>22125970029.745461</v>
      </c>
      <c r="R4379" s="140">
        <v>5912056894.3670855</v>
      </c>
      <c r="S4379" s="140">
        <v>16213913135.378374</v>
      </c>
      <c r="T4379" s="140">
        <v>3075189885.7122226</v>
      </c>
      <c r="U4379" s="140">
        <v>0</v>
      </c>
      <c r="V4379" s="140">
        <v>0</v>
      </c>
      <c r="W4379" s="140">
        <v>0</v>
      </c>
      <c r="X4379" s="140">
        <v>0</v>
      </c>
      <c r="Y4379" s="140">
        <v>3075189885.7122226</v>
      </c>
      <c r="Z4379" s="140">
        <v>2843650168224.1606</v>
      </c>
      <c r="AA4379" s="140">
        <v>1623503519087.4722</v>
      </c>
      <c r="AB4379" s="140">
        <v>1562942241709.1587</v>
      </c>
      <c r="AC4379" s="140">
        <v>60561277378.314087</v>
      </c>
      <c r="AD4379" s="140">
        <v>1220146649136.6921</v>
      </c>
      <c r="AE4379" s="140">
        <v>1174631724905.345</v>
      </c>
      <c r="AF4379" s="140">
        <v>45514924231.344749</v>
      </c>
      <c r="AG4379" s="140">
        <v>-80936681196.002243</v>
      </c>
      <c r="AH4379" s="140">
        <v>8958229</v>
      </c>
      <c r="AI4379" s="44"/>
      <c r="AK4379" s="44"/>
      <c r="AL4379" s="4"/>
    </row>
    <row r="4380" spans="1:38" x14ac:dyDescent="0.35">
      <c r="A4380" s="140" t="s">
        <v>238</v>
      </c>
      <c r="B4380" s="140" t="s">
        <v>239</v>
      </c>
      <c r="C4380" s="140" t="s">
        <v>282</v>
      </c>
      <c r="D4380" s="140" t="s">
        <v>7</v>
      </c>
      <c r="E4380" s="140" t="s">
        <v>535</v>
      </c>
      <c r="F4380" s="140">
        <v>2004</v>
      </c>
      <c r="G4380" s="140" t="s">
        <v>3547</v>
      </c>
      <c r="H4380" s="140">
        <v>5447799785361.3516</v>
      </c>
      <c r="I4380" s="140">
        <v>2445277494339.5322</v>
      </c>
      <c r="J4380" s="140">
        <v>189433521435.04401</v>
      </c>
      <c r="K4380" s="140">
        <v>186512534629.3085</v>
      </c>
      <c r="L4380" s="140">
        <v>23863618691.711857</v>
      </c>
      <c r="M4380" s="140">
        <v>126590845392.39694</v>
      </c>
      <c r="N4380" s="140">
        <v>0</v>
      </c>
      <c r="O4380" s="140">
        <v>2295563824.6055646</v>
      </c>
      <c r="P4380" s="140">
        <v>12218701309.637526</v>
      </c>
      <c r="Q4380" s="140">
        <v>21543805410.956638</v>
      </c>
      <c r="R4380" s="140">
        <v>5799315103.6587973</v>
      </c>
      <c r="S4380" s="140">
        <v>15744490307.297842</v>
      </c>
      <c r="T4380" s="140">
        <v>2920986805.7355027</v>
      </c>
      <c r="U4380" s="140">
        <v>0</v>
      </c>
      <c r="V4380" s="140">
        <v>0</v>
      </c>
      <c r="W4380" s="140">
        <v>0</v>
      </c>
      <c r="X4380" s="140">
        <v>0</v>
      </c>
      <c r="Y4380" s="140">
        <v>2920986805.7355027</v>
      </c>
      <c r="Z4380" s="140">
        <v>2916000275696.103</v>
      </c>
      <c r="AA4380" s="140">
        <v>1665271521058.2444</v>
      </c>
      <c r="AB4380" s="140">
        <v>1602615748166.9565</v>
      </c>
      <c r="AC4380" s="140">
        <v>62655772891.28656</v>
      </c>
      <c r="AD4380" s="140">
        <v>1250728754637.8589</v>
      </c>
      <c r="AE4380" s="140">
        <v>1203670136383.5872</v>
      </c>
      <c r="AF4380" s="140">
        <v>47058618254.27224</v>
      </c>
      <c r="AG4380" s="140">
        <v>-102911506109.32793</v>
      </c>
      <c r="AH4380" s="140">
        <v>8993531</v>
      </c>
      <c r="AI4380" s="44"/>
      <c r="AK4380" s="44"/>
      <c r="AL4380" s="4"/>
    </row>
    <row r="4381" spans="1:38" x14ac:dyDescent="0.35">
      <c r="A4381" s="140" t="s">
        <v>238</v>
      </c>
      <c r="B4381" s="140" t="s">
        <v>239</v>
      </c>
      <c r="C4381" s="140" t="s">
        <v>282</v>
      </c>
      <c r="D4381" s="140" t="s">
        <v>7</v>
      </c>
      <c r="E4381" s="140" t="s">
        <v>535</v>
      </c>
      <c r="F4381" s="140">
        <v>2005</v>
      </c>
      <c r="G4381" s="140" t="s">
        <v>3548</v>
      </c>
      <c r="H4381" s="140">
        <v>5563098471053.9082</v>
      </c>
      <c r="I4381" s="140">
        <v>2471840356557.6079</v>
      </c>
      <c r="J4381" s="140">
        <v>193050166510.55515</v>
      </c>
      <c r="K4381" s="140">
        <v>188453464033.02182</v>
      </c>
      <c r="L4381" s="140">
        <v>25062293742.510426</v>
      </c>
      <c r="M4381" s="140">
        <v>129458462033.26892</v>
      </c>
      <c r="N4381" s="140">
        <v>0</v>
      </c>
      <c r="O4381" s="140">
        <v>994742881.88703895</v>
      </c>
      <c r="P4381" s="140">
        <v>12099393448.379545</v>
      </c>
      <c r="Q4381" s="140">
        <v>20838571926.975914</v>
      </c>
      <c r="R4381" s="140">
        <v>5790618160.1804314</v>
      </c>
      <c r="S4381" s="140">
        <v>15047953766.795483</v>
      </c>
      <c r="T4381" s="140">
        <v>4596702477.533308</v>
      </c>
      <c r="U4381" s="140">
        <v>0</v>
      </c>
      <c r="V4381" s="140">
        <v>0</v>
      </c>
      <c r="W4381" s="140">
        <v>0</v>
      </c>
      <c r="X4381" s="140">
        <v>0</v>
      </c>
      <c r="Y4381" s="140">
        <v>4596702477.533308</v>
      </c>
      <c r="Z4381" s="140">
        <v>2970950754384.9614</v>
      </c>
      <c r="AA4381" s="140">
        <v>1726141028414.3394</v>
      </c>
      <c r="AB4381" s="140">
        <v>1659383705652.6812</v>
      </c>
      <c r="AC4381" s="140">
        <v>66757322761.660736</v>
      </c>
      <c r="AD4381" s="140">
        <v>1244809725970.6223</v>
      </c>
      <c r="AE4381" s="140">
        <v>1196667561868.4158</v>
      </c>
      <c r="AF4381" s="140">
        <v>48142164102.206886</v>
      </c>
      <c r="AG4381" s="140">
        <v>-72742806399.216583</v>
      </c>
      <c r="AH4381" s="140">
        <v>9029572</v>
      </c>
      <c r="AI4381" s="44"/>
      <c r="AK4381" s="44"/>
      <c r="AL4381" s="4"/>
    </row>
    <row r="4382" spans="1:38" x14ac:dyDescent="0.35">
      <c r="A4382" s="140" t="s">
        <v>238</v>
      </c>
      <c r="B4382" s="140" t="s">
        <v>239</v>
      </c>
      <c r="C4382" s="140" t="s">
        <v>282</v>
      </c>
      <c r="D4382" s="140" t="s">
        <v>7</v>
      </c>
      <c r="E4382" s="140" t="s">
        <v>535</v>
      </c>
      <c r="F4382" s="140">
        <v>2006</v>
      </c>
      <c r="G4382" s="140" t="s">
        <v>3549</v>
      </c>
      <c r="H4382" s="140">
        <v>5930666856699.1934</v>
      </c>
      <c r="I4382" s="140">
        <v>2507334438653.022</v>
      </c>
      <c r="J4382" s="140">
        <v>201387284903.914</v>
      </c>
      <c r="K4382" s="140">
        <v>194619100520.23547</v>
      </c>
      <c r="L4382" s="140">
        <v>24329629801.456982</v>
      </c>
      <c r="M4382" s="140">
        <v>135747951520.138</v>
      </c>
      <c r="N4382" s="140">
        <v>0</v>
      </c>
      <c r="O4382" s="140">
        <v>1383916238.1071081</v>
      </c>
      <c r="P4382" s="140">
        <v>12415982538.345577</v>
      </c>
      <c r="Q4382" s="140">
        <v>20741620422.187778</v>
      </c>
      <c r="R4382" s="140">
        <v>5805101190.5491457</v>
      </c>
      <c r="S4382" s="140">
        <v>14936519231.638634</v>
      </c>
      <c r="T4382" s="140">
        <v>6768184383.6785412</v>
      </c>
      <c r="U4382" s="140">
        <v>0</v>
      </c>
      <c r="V4382" s="140">
        <v>0</v>
      </c>
      <c r="W4382" s="140">
        <v>0</v>
      </c>
      <c r="X4382" s="140">
        <v>0</v>
      </c>
      <c r="Y4382" s="140">
        <v>6768184383.6785412</v>
      </c>
      <c r="Z4382" s="140">
        <v>3272892841621.2046</v>
      </c>
      <c r="AA4382" s="140">
        <v>1873384994645.7954</v>
      </c>
      <c r="AB4382" s="140">
        <v>1799043546329.0322</v>
      </c>
      <c r="AC4382" s="140">
        <v>74341448316.762299</v>
      </c>
      <c r="AD4382" s="140">
        <v>1399507846975.4097</v>
      </c>
      <c r="AE4382" s="140">
        <v>1343971243142.1445</v>
      </c>
      <c r="AF4382" s="140">
        <v>55536603833.26461</v>
      </c>
      <c r="AG4382" s="140">
        <v>-50947708478.947327</v>
      </c>
      <c r="AH4382" s="140">
        <v>9080505</v>
      </c>
      <c r="AI4382" s="44"/>
      <c r="AK4382" s="44"/>
      <c r="AL4382" s="4"/>
    </row>
    <row r="4383" spans="1:38" x14ac:dyDescent="0.35">
      <c r="A4383" s="140" t="s">
        <v>238</v>
      </c>
      <c r="B4383" s="140" t="s">
        <v>239</v>
      </c>
      <c r="C4383" s="140" t="s">
        <v>282</v>
      </c>
      <c r="D4383" s="140" t="s">
        <v>7</v>
      </c>
      <c r="E4383" s="140" t="s">
        <v>535</v>
      </c>
      <c r="F4383" s="140">
        <v>2007</v>
      </c>
      <c r="G4383" s="140" t="s">
        <v>3550</v>
      </c>
      <c r="H4383" s="140">
        <v>6201607963060.2422</v>
      </c>
      <c r="I4383" s="140">
        <v>2549365119185.272</v>
      </c>
      <c r="J4383" s="140">
        <v>213020935606.46451</v>
      </c>
      <c r="K4383" s="140">
        <v>199590747673.86813</v>
      </c>
      <c r="L4383" s="140">
        <v>24050147954.159992</v>
      </c>
      <c r="M4383" s="140">
        <v>140164134129.10547</v>
      </c>
      <c r="N4383" s="140">
        <v>0</v>
      </c>
      <c r="O4383" s="140">
        <v>1303223182.7225893</v>
      </c>
      <c r="P4383" s="140">
        <v>13152433502.889502</v>
      </c>
      <c r="Q4383" s="140">
        <v>20920808904.990601</v>
      </c>
      <c r="R4383" s="140">
        <v>6077512868.7610168</v>
      </c>
      <c r="S4383" s="140">
        <v>14843296036.229584</v>
      </c>
      <c r="T4383" s="140">
        <v>13430187932.596354</v>
      </c>
      <c r="U4383" s="140">
        <v>0</v>
      </c>
      <c r="V4383" s="140">
        <v>0</v>
      </c>
      <c r="W4383" s="140">
        <v>0</v>
      </c>
      <c r="X4383" s="140">
        <v>0</v>
      </c>
      <c r="Y4383" s="140">
        <v>13430187932.596354</v>
      </c>
      <c r="Z4383" s="140">
        <v>3437834323143.6689</v>
      </c>
      <c r="AA4383" s="140">
        <v>1902189079637.1858</v>
      </c>
      <c r="AB4383" s="140">
        <v>1821607098536.4644</v>
      </c>
      <c r="AC4383" s="140">
        <v>80581981100.719452</v>
      </c>
      <c r="AD4383" s="140">
        <v>1535645243506.4878</v>
      </c>
      <c r="AE4383" s="140">
        <v>1470591071282.3162</v>
      </c>
      <c r="AF4383" s="140">
        <v>65054172224.168175</v>
      </c>
      <c r="AG4383" s="140">
        <v>1387585124.8371882</v>
      </c>
      <c r="AH4383" s="140">
        <v>9148092</v>
      </c>
      <c r="AI4383" s="44"/>
      <c r="AK4383" s="44"/>
      <c r="AL4383" s="4"/>
    </row>
    <row r="4384" spans="1:38" x14ac:dyDescent="0.35">
      <c r="A4384" s="140" t="s">
        <v>238</v>
      </c>
      <c r="B4384" s="140" t="s">
        <v>239</v>
      </c>
      <c r="C4384" s="140" t="s">
        <v>282</v>
      </c>
      <c r="D4384" s="140" t="s">
        <v>7</v>
      </c>
      <c r="E4384" s="140" t="s">
        <v>535</v>
      </c>
      <c r="F4384" s="140">
        <v>2008</v>
      </c>
      <c r="G4384" s="140" t="s">
        <v>3551</v>
      </c>
      <c r="H4384" s="140">
        <v>6200632719727.792</v>
      </c>
      <c r="I4384" s="140">
        <v>2587624218197.4268</v>
      </c>
      <c r="J4384" s="140">
        <v>221904204809.10767</v>
      </c>
      <c r="K4384" s="140">
        <v>199884331945.55807</v>
      </c>
      <c r="L4384" s="140">
        <v>24401297193.636265</v>
      </c>
      <c r="M4384" s="140">
        <v>139017815869.73367</v>
      </c>
      <c r="N4384" s="140">
        <v>0</v>
      </c>
      <c r="O4384" s="140">
        <v>697673584.30573273</v>
      </c>
      <c r="P4384" s="140">
        <v>14169057695.777788</v>
      </c>
      <c r="Q4384" s="140">
        <v>21598487602.104603</v>
      </c>
      <c r="R4384" s="140">
        <v>6468457395.000371</v>
      </c>
      <c r="S4384" s="140">
        <v>15130030207.104233</v>
      </c>
      <c r="T4384" s="140">
        <v>22019872863.549599</v>
      </c>
      <c r="U4384" s="140">
        <v>0</v>
      </c>
      <c r="V4384" s="140">
        <v>0</v>
      </c>
      <c r="W4384" s="140">
        <v>0</v>
      </c>
      <c r="X4384" s="140">
        <v>0</v>
      </c>
      <c r="Y4384" s="140">
        <v>22019872863.549599</v>
      </c>
      <c r="Z4384" s="140">
        <v>3425578087832.9893</v>
      </c>
      <c r="AA4384" s="140">
        <v>2001637592765.1553</v>
      </c>
      <c r="AB4384" s="140">
        <v>1929600533431.4368</v>
      </c>
      <c r="AC4384" s="140">
        <v>72037059333.717499</v>
      </c>
      <c r="AD4384" s="140">
        <v>1423940495067.8342</v>
      </c>
      <c r="AE4384" s="140">
        <v>1372694212373.2834</v>
      </c>
      <c r="AF4384" s="140">
        <v>51246282694.551483</v>
      </c>
      <c r="AG4384" s="140">
        <v>-34473791111.731323</v>
      </c>
      <c r="AH4384" s="140">
        <v>9219637</v>
      </c>
      <c r="AI4384" s="44"/>
      <c r="AK4384" s="44"/>
      <c r="AL4384" s="4"/>
    </row>
    <row r="4385" spans="1:38" x14ac:dyDescent="0.35">
      <c r="A4385" s="140" t="s">
        <v>238</v>
      </c>
      <c r="B4385" s="140" t="s">
        <v>239</v>
      </c>
      <c r="C4385" s="140" t="s">
        <v>282</v>
      </c>
      <c r="D4385" s="140" t="s">
        <v>7</v>
      </c>
      <c r="E4385" s="140" t="s">
        <v>535</v>
      </c>
      <c r="F4385" s="140">
        <v>2009</v>
      </c>
      <c r="G4385" s="140" t="s">
        <v>3552</v>
      </c>
      <c r="H4385" s="140">
        <v>6144308022264.8574</v>
      </c>
      <c r="I4385" s="140">
        <v>2603905669677.1382</v>
      </c>
      <c r="J4385" s="140">
        <v>217183473448.8689</v>
      </c>
      <c r="K4385" s="140">
        <v>194609829791.96408</v>
      </c>
      <c r="L4385" s="140">
        <v>25494009796.39679</v>
      </c>
      <c r="M4385" s="140">
        <v>133627407153.01198</v>
      </c>
      <c r="N4385" s="140">
        <v>0</v>
      </c>
      <c r="O4385" s="140">
        <v>0</v>
      </c>
      <c r="P4385" s="140">
        <v>13910374123.972418</v>
      </c>
      <c r="Q4385" s="140">
        <v>21578038718.582905</v>
      </c>
      <c r="R4385" s="140">
        <v>6324333185.8757257</v>
      </c>
      <c r="S4385" s="140">
        <v>15253705532.70718</v>
      </c>
      <c r="T4385" s="140">
        <v>22573643656.9048</v>
      </c>
      <c r="U4385" s="140">
        <v>0</v>
      </c>
      <c r="V4385" s="140">
        <v>0</v>
      </c>
      <c r="W4385" s="140">
        <v>0</v>
      </c>
      <c r="X4385" s="140">
        <v>0</v>
      </c>
      <c r="Y4385" s="140">
        <v>22573643656.9048</v>
      </c>
      <c r="Z4385" s="140">
        <v>3365259392726.4536</v>
      </c>
      <c r="AA4385" s="140">
        <v>1949870695645.5129</v>
      </c>
      <c r="AB4385" s="140">
        <v>1886210088183.1384</v>
      </c>
      <c r="AC4385" s="140">
        <v>63660607462.373131</v>
      </c>
      <c r="AD4385" s="140">
        <v>1415388697080.9407</v>
      </c>
      <c r="AE4385" s="140">
        <v>1369178194788.2659</v>
      </c>
      <c r="AF4385" s="140">
        <v>46210502292.676483</v>
      </c>
      <c r="AG4385" s="140">
        <v>-42040513587.603111</v>
      </c>
      <c r="AH4385" s="140">
        <v>9298515</v>
      </c>
      <c r="AI4385" s="44"/>
      <c r="AK4385" s="44"/>
      <c r="AL4385" s="4"/>
    </row>
    <row r="4386" spans="1:38" x14ac:dyDescent="0.35">
      <c r="A4386" s="140" t="s">
        <v>238</v>
      </c>
      <c r="B4386" s="140" t="s">
        <v>239</v>
      </c>
      <c r="C4386" s="140" t="s">
        <v>282</v>
      </c>
      <c r="D4386" s="140" t="s">
        <v>7</v>
      </c>
      <c r="E4386" s="140" t="s">
        <v>535</v>
      </c>
      <c r="F4386" s="140">
        <v>2010</v>
      </c>
      <c r="G4386" s="140" t="s">
        <v>3553</v>
      </c>
      <c r="H4386" s="140">
        <v>6366308852361.5537</v>
      </c>
      <c r="I4386" s="140">
        <v>2626650581878.9922</v>
      </c>
      <c r="J4386" s="140">
        <v>232854182755.69052</v>
      </c>
      <c r="K4386" s="140">
        <v>203191346357.74722</v>
      </c>
      <c r="L4386" s="140">
        <v>25259719257.953884</v>
      </c>
      <c r="M4386" s="140">
        <v>140142888946.043</v>
      </c>
      <c r="N4386" s="140">
        <v>0</v>
      </c>
      <c r="O4386" s="140">
        <v>126384344.99432239</v>
      </c>
      <c r="P4386" s="140">
        <v>15164833301.838409</v>
      </c>
      <c r="Q4386" s="140">
        <v>22497520506.917595</v>
      </c>
      <c r="R4386" s="140">
        <v>6822660956.7678747</v>
      </c>
      <c r="S4386" s="140">
        <v>15674859550.149721</v>
      </c>
      <c r="T4386" s="140">
        <v>29662836397.943325</v>
      </c>
      <c r="U4386" s="140">
        <v>0</v>
      </c>
      <c r="V4386" s="140">
        <v>0</v>
      </c>
      <c r="W4386" s="140">
        <v>0</v>
      </c>
      <c r="X4386" s="140">
        <v>0</v>
      </c>
      <c r="Y4386" s="140">
        <v>29662836397.943325</v>
      </c>
      <c r="Z4386" s="140">
        <v>3543062529725.2915</v>
      </c>
      <c r="AA4386" s="140">
        <v>2013816816351.6904</v>
      </c>
      <c r="AB4386" s="140">
        <v>1938817860595.8625</v>
      </c>
      <c r="AC4386" s="140">
        <v>74998955755.828995</v>
      </c>
      <c r="AD4386" s="140">
        <v>1529245713373.6016</v>
      </c>
      <c r="AE4386" s="140">
        <v>1472293248449.3672</v>
      </c>
      <c r="AF4386" s="140">
        <v>56952464924.231926</v>
      </c>
      <c r="AG4386" s="140">
        <v>-36258441998.419991</v>
      </c>
      <c r="AH4386" s="140">
        <v>9378126</v>
      </c>
      <c r="AI4386" s="44"/>
      <c r="AK4386" s="44"/>
      <c r="AL4386" s="4"/>
    </row>
    <row r="4387" spans="1:38" x14ac:dyDescent="0.35">
      <c r="A4387" s="140" t="s">
        <v>238</v>
      </c>
      <c r="B4387" s="140" t="s">
        <v>239</v>
      </c>
      <c r="C4387" s="140" t="s">
        <v>282</v>
      </c>
      <c r="D4387" s="140" t="s">
        <v>7</v>
      </c>
      <c r="E4387" s="140" t="s">
        <v>535</v>
      </c>
      <c r="F4387" s="140">
        <v>2011</v>
      </c>
      <c r="G4387" s="140" t="s">
        <v>3554</v>
      </c>
      <c r="H4387" s="140">
        <v>6694677586194.71</v>
      </c>
      <c r="I4387" s="140">
        <v>2654258734974.6768</v>
      </c>
      <c r="J4387" s="140">
        <v>245261577392.61545</v>
      </c>
      <c r="K4387" s="140">
        <v>207558010324.41052</v>
      </c>
      <c r="L4387" s="140">
        <v>26229640528.506809</v>
      </c>
      <c r="M4387" s="140">
        <v>142693762452.39963</v>
      </c>
      <c r="N4387" s="140">
        <v>0</v>
      </c>
      <c r="O4387" s="140">
        <v>0</v>
      </c>
      <c r="P4387" s="140">
        <v>15878842533.881083</v>
      </c>
      <c r="Q4387" s="140">
        <v>22755764809.623009</v>
      </c>
      <c r="R4387" s="140">
        <v>7053391607.2213526</v>
      </c>
      <c r="S4387" s="140">
        <v>15702373202.401657</v>
      </c>
      <c r="T4387" s="140">
        <v>37703567068.204948</v>
      </c>
      <c r="U4387" s="140">
        <v>0</v>
      </c>
      <c r="V4387" s="140">
        <v>0</v>
      </c>
      <c r="W4387" s="140">
        <v>0</v>
      </c>
      <c r="X4387" s="140">
        <v>0</v>
      </c>
      <c r="Y4387" s="140">
        <v>37703567068.204948</v>
      </c>
      <c r="Z4387" s="140">
        <v>3841146228965.9937</v>
      </c>
      <c r="AA4387" s="140">
        <v>2183252582937.4395</v>
      </c>
      <c r="AB4387" s="140">
        <v>2105487255822.7661</v>
      </c>
      <c r="AC4387" s="140">
        <v>77765327114.670731</v>
      </c>
      <c r="AD4387" s="140">
        <v>1657893646028.5542</v>
      </c>
      <c r="AE4387" s="140">
        <v>1598841091728.4529</v>
      </c>
      <c r="AF4387" s="140">
        <v>59052554300.098686</v>
      </c>
      <c r="AG4387" s="140">
        <v>-45988955138.574722</v>
      </c>
      <c r="AH4387" s="140">
        <v>9449213</v>
      </c>
      <c r="AI4387" s="44"/>
      <c r="AK4387" s="44"/>
      <c r="AL4387" s="4"/>
    </row>
    <row r="4388" spans="1:38" x14ac:dyDescent="0.35">
      <c r="A4388" s="140" t="s">
        <v>238</v>
      </c>
      <c r="B4388" s="140" t="s">
        <v>239</v>
      </c>
      <c r="C4388" s="140" t="s">
        <v>282</v>
      </c>
      <c r="D4388" s="140" t="s">
        <v>7</v>
      </c>
      <c r="E4388" s="140" t="s">
        <v>535</v>
      </c>
      <c r="F4388" s="140">
        <v>2012</v>
      </c>
      <c r="G4388" s="140" t="s">
        <v>3555</v>
      </c>
      <c r="H4388" s="140">
        <v>6645746078377.1875</v>
      </c>
      <c r="I4388" s="140">
        <v>2679046114208.4907</v>
      </c>
      <c r="J4388" s="140">
        <v>241567157738.49893</v>
      </c>
      <c r="K4388" s="140">
        <v>206067939117.70645</v>
      </c>
      <c r="L4388" s="140">
        <v>25385032421.619526</v>
      </c>
      <c r="M4388" s="140">
        <v>142141197855.87152</v>
      </c>
      <c r="N4388" s="140">
        <v>0</v>
      </c>
      <c r="O4388" s="140">
        <v>0</v>
      </c>
      <c r="P4388" s="140">
        <v>15922425046.904858</v>
      </c>
      <c r="Q4388" s="140">
        <v>22619283793.310555</v>
      </c>
      <c r="R4388" s="140">
        <v>6993991468.313076</v>
      </c>
      <c r="S4388" s="140">
        <v>15625292324.997477</v>
      </c>
      <c r="T4388" s="140">
        <v>35499218620.792488</v>
      </c>
      <c r="U4388" s="140">
        <v>0</v>
      </c>
      <c r="V4388" s="140">
        <v>0</v>
      </c>
      <c r="W4388" s="140">
        <v>0</v>
      </c>
      <c r="X4388" s="140">
        <v>0</v>
      </c>
      <c r="Y4388" s="140">
        <v>35499218620.792488</v>
      </c>
      <c r="Z4388" s="140">
        <v>3811467571164.3491</v>
      </c>
      <c r="AA4388" s="140">
        <v>2137939527734.3882</v>
      </c>
      <c r="AB4388" s="140">
        <v>2065729687358.3779</v>
      </c>
      <c r="AC4388" s="140">
        <v>72209840376.012024</v>
      </c>
      <c r="AD4388" s="140">
        <v>1673528043429.9612</v>
      </c>
      <c r="AE4388" s="140">
        <v>1617003903568.5669</v>
      </c>
      <c r="AF4388" s="140">
        <v>56524139861.391907</v>
      </c>
      <c r="AG4388" s="140">
        <v>-86334764734.15181</v>
      </c>
      <c r="AH4388" s="140">
        <v>9519374</v>
      </c>
      <c r="AI4388" s="44"/>
      <c r="AK4388" s="44"/>
      <c r="AL4388" s="4"/>
    </row>
    <row r="4389" spans="1:38" x14ac:dyDescent="0.35">
      <c r="A4389" s="140" t="s">
        <v>238</v>
      </c>
      <c r="B4389" s="140" t="s">
        <v>239</v>
      </c>
      <c r="C4389" s="140" t="s">
        <v>282</v>
      </c>
      <c r="D4389" s="140" t="s">
        <v>7</v>
      </c>
      <c r="E4389" s="140" t="s">
        <v>535</v>
      </c>
      <c r="F4389" s="140">
        <v>2013</v>
      </c>
      <c r="G4389" s="140" t="s">
        <v>3556</v>
      </c>
      <c r="H4389" s="140">
        <v>6804779785914.7686</v>
      </c>
      <c r="I4389" s="140">
        <v>2702641901535.6992</v>
      </c>
      <c r="J4389" s="140">
        <v>237188130103.01953</v>
      </c>
      <c r="K4389" s="140">
        <v>206491213536.69266</v>
      </c>
      <c r="L4389" s="140">
        <v>24722095659.419212</v>
      </c>
      <c r="M4389" s="140">
        <v>143695835568.18686</v>
      </c>
      <c r="N4389" s="140">
        <v>0</v>
      </c>
      <c r="O4389" s="140">
        <v>0</v>
      </c>
      <c r="P4389" s="140">
        <v>15780831858.919884</v>
      </c>
      <c r="Q4389" s="140">
        <v>22292450450.166679</v>
      </c>
      <c r="R4389" s="140">
        <v>6875932858.1710024</v>
      </c>
      <c r="S4389" s="140">
        <v>15416517591.995676</v>
      </c>
      <c r="T4389" s="140">
        <v>30696916566.326889</v>
      </c>
      <c r="U4389" s="140">
        <v>0</v>
      </c>
      <c r="V4389" s="140">
        <v>0</v>
      </c>
      <c r="W4389" s="140">
        <v>0</v>
      </c>
      <c r="X4389" s="140">
        <v>0</v>
      </c>
      <c r="Y4389" s="140">
        <v>30696916566.326889</v>
      </c>
      <c r="Z4389" s="140">
        <v>3946957974754.373</v>
      </c>
      <c r="AA4389" s="140">
        <v>2180129298965.4868</v>
      </c>
      <c r="AB4389" s="140">
        <v>2108750085337.0723</v>
      </c>
      <c r="AC4389" s="140">
        <v>71379213628.418228</v>
      </c>
      <c r="AD4389" s="140">
        <v>1766828675788.8809</v>
      </c>
      <c r="AE4389" s="140">
        <v>1708981262080.9915</v>
      </c>
      <c r="AF4389" s="140">
        <v>57847413707.890549</v>
      </c>
      <c r="AG4389" s="140">
        <v>-82008220478.323685</v>
      </c>
      <c r="AH4389" s="140">
        <v>9600379</v>
      </c>
      <c r="AI4389" s="44"/>
      <c r="AK4389" s="44"/>
      <c r="AL4389" s="4"/>
    </row>
    <row r="4390" spans="1:38" x14ac:dyDescent="0.35">
      <c r="A4390" s="140" t="s">
        <v>238</v>
      </c>
      <c r="B4390" s="140" t="s">
        <v>239</v>
      </c>
      <c r="C4390" s="140" t="s">
        <v>282</v>
      </c>
      <c r="D4390" s="140" t="s">
        <v>7</v>
      </c>
      <c r="E4390" s="140" t="s">
        <v>535</v>
      </c>
      <c r="F4390" s="140">
        <v>2014</v>
      </c>
      <c r="G4390" s="140" t="s">
        <v>3557</v>
      </c>
      <c r="H4390" s="140">
        <v>7097629852729.1133</v>
      </c>
      <c r="I4390" s="140">
        <v>2732257012014.8564</v>
      </c>
      <c r="J4390" s="140">
        <v>241818778657.20026</v>
      </c>
      <c r="K4390" s="140">
        <v>211503327969.27209</v>
      </c>
      <c r="L4390" s="140">
        <v>24996218057.210449</v>
      </c>
      <c r="M4390" s="140">
        <v>147678431932.83167</v>
      </c>
      <c r="N4390" s="140">
        <v>0</v>
      </c>
      <c r="O4390" s="140">
        <v>0</v>
      </c>
      <c r="P4390" s="140">
        <v>16243119155.018326</v>
      </c>
      <c r="Q4390" s="140">
        <v>22585558824.211662</v>
      </c>
      <c r="R4390" s="140">
        <v>7007157399.7347631</v>
      </c>
      <c r="S4390" s="140">
        <v>15578401424.476898</v>
      </c>
      <c r="T4390" s="140">
        <v>30315450687.928154</v>
      </c>
      <c r="U4390" s="140">
        <v>0</v>
      </c>
      <c r="V4390" s="140">
        <v>0</v>
      </c>
      <c r="W4390" s="140">
        <v>0</v>
      </c>
      <c r="X4390" s="140">
        <v>0</v>
      </c>
      <c r="Y4390" s="140">
        <v>30315450687.928154</v>
      </c>
      <c r="Z4390" s="140">
        <v>4138303232610.2549</v>
      </c>
      <c r="AA4390" s="140">
        <v>2245699939761.5537</v>
      </c>
      <c r="AB4390" s="140">
        <v>2173610534905.3787</v>
      </c>
      <c r="AC4390" s="140">
        <v>72089404856.178024</v>
      </c>
      <c r="AD4390" s="140">
        <v>1892603292848.6963</v>
      </c>
      <c r="AE4390" s="140">
        <v>1831848673500.5815</v>
      </c>
      <c r="AF4390" s="140">
        <v>60754619348.118134</v>
      </c>
      <c r="AG4390" s="140">
        <v>-14749170553.198435</v>
      </c>
      <c r="AH4390" s="140">
        <v>9696110</v>
      </c>
      <c r="AI4390" s="44"/>
      <c r="AK4390" s="44"/>
      <c r="AL4390" s="4"/>
    </row>
    <row r="4391" spans="1:38" x14ac:dyDescent="0.35">
      <c r="A4391" s="140" t="s">
        <v>238</v>
      </c>
      <c r="B4391" s="140" t="s">
        <v>239</v>
      </c>
      <c r="C4391" s="140" t="s">
        <v>282</v>
      </c>
      <c r="D4391" s="140" t="s">
        <v>7</v>
      </c>
      <c r="E4391" s="140" t="s">
        <v>535</v>
      </c>
      <c r="F4391" s="140">
        <v>2015</v>
      </c>
      <c r="G4391" s="140" t="s">
        <v>3558</v>
      </c>
      <c r="H4391" s="140">
        <v>7200998582606.5195</v>
      </c>
      <c r="I4391" s="140">
        <v>2768843316604.0503</v>
      </c>
      <c r="J4391" s="140">
        <v>240070573841.58591</v>
      </c>
      <c r="K4391" s="140">
        <v>218324571587.01978</v>
      </c>
      <c r="L4391" s="140">
        <v>24853370888.818195</v>
      </c>
      <c r="M4391" s="140">
        <v>154262610065.9928</v>
      </c>
      <c r="N4391" s="140">
        <v>0</v>
      </c>
      <c r="O4391" s="140">
        <v>0</v>
      </c>
      <c r="P4391" s="140">
        <v>16694286526.421661</v>
      </c>
      <c r="Q4391" s="140">
        <v>22514304105.787117</v>
      </c>
      <c r="R4391" s="140">
        <v>7258496632.7429485</v>
      </c>
      <c r="S4391" s="140">
        <v>15255807473.04417</v>
      </c>
      <c r="T4391" s="140">
        <v>21746002254.566139</v>
      </c>
      <c r="U4391" s="140">
        <v>0</v>
      </c>
      <c r="V4391" s="140">
        <v>0</v>
      </c>
      <c r="W4391" s="140">
        <v>0</v>
      </c>
      <c r="X4391" s="140">
        <v>0</v>
      </c>
      <c r="Y4391" s="140">
        <v>21746002254.566139</v>
      </c>
      <c r="Z4391" s="140">
        <v>4223422278857.3364</v>
      </c>
      <c r="AA4391" s="140">
        <v>2263091272724.7461</v>
      </c>
      <c r="AB4391" s="140">
        <v>2193571947354.8931</v>
      </c>
      <c r="AC4391" s="140">
        <v>69519325369.853851</v>
      </c>
      <c r="AD4391" s="140">
        <v>1960331006132.5898</v>
      </c>
      <c r="AE4391" s="140">
        <v>1900112096409.2246</v>
      </c>
      <c r="AF4391" s="140">
        <v>60218909723.363754</v>
      </c>
      <c r="AG4391" s="140">
        <v>-31337586696.45433</v>
      </c>
      <c r="AH4391" s="140">
        <v>9799186</v>
      </c>
      <c r="AI4391" s="44"/>
      <c r="AK4391" s="44"/>
      <c r="AL4391" s="4"/>
    </row>
    <row r="4392" spans="1:38" x14ac:dyDescent="0.35">
      <c r="A4392" s="140" t="s">
        <v>238</v>
      </c>
      <c r="B4392" s="140" t="s">
        <v>239</v>
      </c>
      <c r="C4392" s="140" t="s">
        <v>282</v>
      </c>
      <c r="D4392" s="140" t="s">
        <v>7</v>
      </c>
      <c r="E4392" s="140" t="s">
        <v>535</v>
      </c>
      <c r="F4392" s="140">
        <v>2016</v>
      </c>
      <c r="G4392" s="140" t="s">
        <v>3559</v>
      </c>
      <c r="H4392" s="140">
        <v>7271724875538.5547</v>
      </c>
      <c r="I4392" s="140">
        <v>2808261192238.3027</v>
      </c>
      <c r="J4392" s="140">
        <v>233500975090.78848</v>
      </c>
      <c r="K4392" s="140">
        <v>222099298755.13797</v>
      </c>
      <c r="L4392" s="140">
        <v>25283531340.343723</v>
      </c>
      <c r="M4392" s="140">
        <v>157978931179.32153</v>
      </c>
      <c r="N4392" s="140">
        <v>0</v>
      </c>
      <c r="O4392" s="140">
        <v>775138571.92924106</v>
      </c>
      <c r="P4392" s="140">
        <v>16220160864.766237</v>
      </c>
      <c r="Q4392" s="140">
        <v>21841536798.777252</v>
      </c>
      <c r="R4392" s="140">
        <v>7099273993.5371246</v>
      </c>
      <c r="S4392" s="140">
        <v>14742262805.240126</v>
      </c>
      <c r="T4392" s="140">
        <v>11401676335.650513</v>
      </c>
      <c r="U4392" s="140">
        <v>0</v>
      </c>
      <c r="V4392" s="140">
        <v>0</v>
      </c>
      <c r="W4392" s="140">
        <v>0</v>
      </c>
      <c r="X4392" s="140">
        <v>0</v>
      </c>
      <c r="Y4392" s="140">
        <v>11401676335.650513</v>
      </c>
      <c r="Z4392" s="140">
        <v>4244504122940.6919</v>
      </c>
      <c r="AA4392" s="140">
        <v>2258147839341.0791</v>
      </c>
      <c r="AB4392" s="140">
        <v>2190140747051.7341</v>
      </c>
      <c r="AC4392" s="140">
        <v>68007092289.344589</v>
      </c>
      <c r="AD4392" s="140">
        <v>1986356283599.6128</v>
      </c>
      <c r="AE4392" s="140">
        <v>1926534551494.7344</v>
      </c>
      <c r="AF4392" s="140">
        <v>59821732104.88131</v>
      </c>
      <c r="AG4392" s="140">
        <v>-14541414731.228691</v>
      </c>
      <c r="AH4392" s="140">
        <v>9923085</v>
      </c>
      <c r="AI4392" s="44"/>
      <c r="AK4392" s="44"/>
      <c r="AL4392" s="4"/>
    </row>
    <row r="4393" spans="1:38" x14ac:dyDescent="0.35">
      <c r="A4393" s="140" t="s">
        <v>238</v>
      </c>
      <c r="B4393" s="140" t="s">
        <v>239</v>
      </c>
      <c r="C4393" s="140" t="s">
        <v>282</v>
      </c>
      <c r="D4393" s="140" t="s">
        <v>7</v>
      </c>
      <c r="E4393" s="140" t="s">
        <v>535</v>
      </c>
      <c r="F4393" s="140">
        <v>2017</v>
      </c>
      <c r="G4393" s="140" t="s">
        <v>3560</v>
      </c>
      <c r="H4393" s="140">
        <v>7450835153182.8027</v>
      </c>
      <c r="I4393" s="140">
        <v>2854258187295.5962</v>
      </c>
      <c r="J4393" s="140">
        <v>235026507243.97293</v>
      </c>
      <c r="K4393" s="140">
        <v>226626330539.71573</v>
      </c>
      <c r="L4393" s="140">
        <v>25924541908.185963</v>
      </c>
      <c r="M4393" s="140">
        <v>162111940081.45142</v>
      </c>
      <c r="N4393" s="140">
        <v>0</v>
      </c>
      <c r="O4393" s="140">
        <v>868971734.6163857</v>
      </c>
      <c r="P4393" s="140">
        <v>16127310282.40365</v>
      </c>
      <c r="Q4393" s="140">
        <v>21593566533.058319</v>
      </c>
      <c r="R4393" s="140">
        <v>6834644584.5820265</v>
      </c>
      <c r="S4393" s="140">
        <v>14758921948.476292</v>
      </c>
      <c r="T4393" s="140">
        <v>8400176704.2572002</v>
      </c>
      <c r="U4393" s="140">
        <v>0</v>
      </c>
      <c r="V4393" s="140">
        <v>0</v>
      </c>
      <c r="W4393" s="140">
        <v>0</v>
      </c>
      <c r="X4393" s="140">
        <v>0</v>
      </c>
      <c r="Y4393" s="140">
        <v>8400176704.2572002</v>
      </c>
      <c r="Z4393" s="140">
        <v>4359083365901.1328</v>
      </c>
      <c r="AA4393" s="140">
        <v>2319122107070.0488</v>
      </c>
      <c r="AB4393" s="140">
        <v>2247292402237.0986</v>
      </c>
      <c r="AC4393" s="140">
        <v>71829704832.951492</v>
      </c>
      <c r="AD4393" s="140">
        <v>2039961258831.0835</v>
      </c>
      <c r="AE4393" s="140">
        <v>1976777947074.5408</v>
      </c>
      <c r="AF4393" s="140">
        <v>63183311756.541061</v>
      </c>
      <c r="AG4393" s="140">
        <v>2467092742.1016769</v>
      </c>
      <c r="AH4393" s="140">
        <v>10057698</v>
      </c>
      <c r="AI4393" s="44"/>
      <c r="AK4393" s="44"/>
      <c r="AL4393" s="4"/>
    </row>
    <row r="4394" spans="1:38" x14ac:dyDescent="0.35">
      <c r="A4394" s="140" t="s">
        <v>238</v>
      </c>
      <c r="B4394" s="140" t="s">
        <v>239</v>
      </c>
      <c r="C4394" s="140" t="s">
        <v>282</v>
      </c>
      <c r="D4394" s="140" t="s">
        <v>7</v>
      </c>
      <c r="E4394" s="140" t="s">
        <v>535</v>
      </c>
      <c r="F4394" s="140">
        <v>2018</v>
      </c>
      <c r="G4394" s="140" t="s">
        <v>3561</v>
      </c>
      <c r="H4394" s="140">
        <v>7616554891111.2988</v>
      </c>
      <c r="I4394" s="140">
        <v>2903519477076.9893</v>
      </c>
      <c r="J4394" s="140">
        <v>238791384506.05646</v>
      </c>
      <c r="K4394" s="140">
        <v>231998315130.32916</v>
      </c>
      <c r="L4394" s="140">
        <v>26977890146.949177</v>
      </c>
      <c r="M4394" s="140">
        <v>165172372179.22137</v>
      </c>
      <c r="N4394" s="140">
        <v>0</v>
      </c>
      <c r="O4394" s="140">
        <v>842278257.2498033</v>
      </c>
      <c r="P4394" s="140">
        <v>17243359118.636284</v>
      </c>
      <c r="Q4394" s="140">
        <v>21762415428.272484</v>
      </c>
      <c r="R4394" s="140">
        <v>7277078583.4228048</v>
      </c>
      <c r="S4394" s="140">
        <v>14485336844.84968</v>
      </c>
      <c r="T4394" s="140">
        <v>6793069375.7273197</v>
      </c>
      <c r="U4394" s="140">
        <v>0</v>
      </c>
      <c r="V4394" s="140">
        <v>0</v>
      </c>
      <c r="W4394" s="140">
        <v>0</v>
      </c>
      <c r="X4394" s="140">
        <v>0</v>
      </c>
      <c r="Y4394" s="140">
        <v>6793069375.7273197</v>
      </c>
      <c r="Z4394" s="140">
        <v>4434927019528.252</v>
      </c>
      <c r="AA4394" s="140">
        <v>2359798484877.8872</v>
      </c>
      <c r="AB4394" s="140">
        <v>2286708918736.7646</v>
      </c>
      <c r="AC4394" s="140">
        <v>73089566141.117905</v>
      </c>
      <c r="AD4394" s="140">
        <v>2075128534650.3652</v>
      </c>
      <c r="AE4394" s="140">
        <v>2010855993898.8618</v>
      </c>
      <c r="AF4394" s="140">
        <v>64272540751.503304</v>
      </c>
      <c r="AG4394" s="140">
        <v>39317010000</v>
      </c>
      <c r="AH4394" s="140">
        <v>10175214</v>
      </c>
      <c r="AI4394" s="44"/>
      <c r="AK4394" s="44"/>
      <c r="AL4394" s="4"/>
    </row>
    <row r="4395" spans="1:38" x14ac:dyDescent="0.35">
      <c r="A4395" s="140" t="s">
        <v>412</v>
      </c>
      <c r="B4395" s="140" t="s">
        <v>237</v>
      </c>
      <c r="C4395" s="140" t="s">
        <v>16</v>
      </c>
      <c r="D4395" s="140" t="s">
        <v>10</v>
      </c>
      <c r="E4395" s="140" t="s">
        <v>535</v>
      </c>
      <c r="F4395" s="140">
        <v>1995</v>
      </c>
      <c r="G4395" s="140" t="s">
        <v>3562</v>
      </c>
      <c r="H4395" s="140">
        <v>31773476070.240772</v>
      </c>
      <c r="I4395" s="140">
        <v>7629430127.5964899</v>
      </c>
      <c r="J4395" s="140">
        <v>6465043312.2919531</v>
      </c>
      <c r="K4395" s="140">
        <v>6387902162.7726202</v>
      </c>
      <c r="L4395" s="140">
        <v>2255195097.3954515</v>
      </c>
      <c r="M4395" s="140">
        <v>1164160486.1645808</v>
      </c>
      <c r="N4395" s="140">
        <v>0</v>
      </c>
      <c r="O4395" s="140">
        <v>0</v>
      </c>
      <c r="P4395" s="140">
        <v>80478503.398554459</v>
      </c>
      <c r="Q4395" s="140">
        <v>2888068075.814033</v>
      </c>
      <c r="R4395" s="140">
        <v>1680890524.8357151</v>
      </c>
      <c r="S4395" s="140">
        <v>1207177550.978318</v>
      </c>
      <c r="T4395" s="140">
        <v>77141149.51933226</v>
      </c>
      <c r="U4395" s="140">
        <v>77141149.51933226</v>
      </c>
      <c r="V4395" s="140">
        <v>0</v>
      </c>
      <c r="W4395" s="140">
        <v>0</v>
      </c>
      <c r="X4395" s="140">
        <v>77141149.51933226</v>
      </c>
      <c r="Y4395" s="140">
        <v>0</v>
      </c>
      <c r="Z4395" s="140">
        <v>17679559573.962067</v>
      </c>
      <c r="AA4395" s="140">
        <v>9904441540.6665649</v>
      </c>
      <c r="AB4395" s="140">
        <v>8125008369.3340712</v>
      </c>
      <c r="AC4395" s="140">
        <v>1779433171.3324914</v>
      </c>
      <c r="AD4395" s="140">
        <v>7775118033.2955017</v>
      </c>
      <c r="AE4395" s="140">
        <v>6378239382.1706257</v>
      </c>
      <c r="AF4395" s="140">
        <v>1396878651.1248708</v>
      </c>
      <c r="AG4395" s="140">
        <v>-556943.60974107939</v>
      </c>
      <c r="AH4395" s="140">
        <v>926841</v>
      </c>
      <c r="AI4395" s="44"/>
      <c r="AK4395" s="44"/>
      <c r="AL4395" s="4"/>
    </row>
    <row r="4396" spans="1:38" x14ac:dyDescent="0.35">
      <c r="A4396" s="140" t="s">
        <v>412</v>
      </c>
      <c r="B4396" s="140" t="s">
        <v>237</v>
      </c>
      <c r="C4396" s="140" t="s">
        <v>16</v>
      </c>
      <c r="D4396" s="140" t="s">
        <v>10</v>
      </c>
      <c r="E4396" s="140" t="s">
        <v>535</v>
      </c>
      <c r="F4396" s="140">
        <v>1996</v>
      </c>
      <c r="G4396" s="140" t="s">
        <v>3563</v>
      </c>
      <c r="H4396" s="140">
        <v>32210196095.245346</v>
      </c>
      <c r="I4396" s="140">
        <v>7893275094.3769178</v>
      </c>
      <c r="J4396" s="140">
        <v>6373001417.1201859</v>
      </c>
      <c r="K4396" s="140">
        <v>6300270197.8261938</v>
      </c>
      <c r="L4396" s="140">
        <v>2308616331.8322768</v>
      </c>
      <c r="M4396" s="140">
        <v>1184723218.3156126</v>
      </c>
      <c r="N4396" s="140">
        <v>0</v>
      </c>
      <c r="O4396" s="140">
        <v>0</v>
      </c>
      <c r="P4396" s="140">
        <v>74344171.147711381</v>
      </c>
      <c r="Q4396" s="140">
        <v>2732586476.530592</v>
      </c>
      <c r="R4396" s="140">
        <v>1618537957.8336177</v>
      </c>
      <c r="S4396" s="140">
        <v>1114048518.6969745</v>
      </c>
      <c r="T4396" s="140">
        <v>72731219.2939924</v>
      </c>
      <c r="U4396" s="140">
        <v>72731219.2939924</v>
      </c>
      <c r="V4396" s="140">
        <v>0</v>
      </c>
      <c r="W4396" s="140">
        <v>0</v>
      </c>
      <c r="X4396" s="140">
        <v>72731219.2939924</v>
      </c>
      <c r="Y4396" s="140">
        <v>0</v>
      </c>
      <c r="Z4396" s="140">
        <v>17912760674.366718</v>
      </c>
      <c r="AA4396" s="140">
        <v>10014839679.945406</v>
      </c>
      <c r="AB4396" s="140">
        <v>8215572365.4883814</v>
      </c>
      <c r="AC4396" s="140">
        <v>1799267314.4570229</v>
      </c>
      <c r="AD4396" s="140">
        <v>7897920994.4213152</v>
      </c>
      <c r="AE4396" s="140">
        <v>6478979548.3707495</v>
      </c>
      <c r="AF4396" s="140">
        <v>1418941446.0505526</v>
      </c>
      <c r="AG4396" s="140">
        <v>31158909.381522641</v>
      </c>
      <c r="AH4396" s="140">
        <v>945508</v>
      </c>
      <c r="AI4396" s="44"/>
      <c r="AK4396" s="44"/>
      <c r="AL4396" s="4"/>
    </row>
    <row r="4397" spans="1:38" x14ac:dyDescent="0.35">
      <c r="A4397" s="140" t="s">
        <v>412</v>
      </c>
      <c r="B4397" s="140" t="s">
        <v>237</v>
      </c>
      <c r="C4397" s="140" t="s">
        <v>16</v>
      </c>
      <c r="D4397" s="140" t="s">
        <v>10</v>
      </c>
      <c r="E4397" s="140" t="s">
        <v>535</v>
      </c>
      <c r="F4397" s="140">
        <v>1997</v>
      </c>
      <c r="G4397" s="140" t="s">
        <v>3564</v>
      </c>
      <c r="H4397" s="140">
        <v>32736236140.234406</v>
      </c>
      <c r="I4397" s="140">
        <v>8171571054.4831762</v>
      </c>
      <c r="J4397" s="140">
        <v>6399044650.6783972</v>
      </c>
      <c r="K4397" s="140">
        <v>6321517021.8281984</v>
      </c>
      <c r="L4397" s="140">
        <v>2322862866.3194489</v>
      </c>
      <c r="M4397" s="140">
        <v>1207051917.0595906</v>
      </c>
      <c r="N4397" s="140">
        <v>0</v>
      </c>
      <c r="O4397" s="140">
        <v>0</v>
      </c>
      <c r="P4397" s="140">
        <v>69285772.172198385</v>
      </c>
      <c r="Q4397" s="140">
        <v>2722316466.2769608</v>
      </c>
      <c r="R4397" s="140">
        <v>1685104308.0105174</v>
      </c>
      <c r="S4397" s="140">
        <v>1037212158.2664434</v>
      </c>
      <c r="T4397" s="140">
        <v>77527628.850198939</v>
      </c>
      <c r="U4397" s="140">
        <v>77527628.850198939</v>
      </c>
      <c r="V4397" s="140">
        <v>0</v>
      </c>
      <c r="W4397" s="140">
        <v>0</v>
      </c>
      <c r="X4397" s="140">
        <v>77527628.850198939</v>
      </c>
      <c r="Y4397" s="140">
        <v>0</v>
      </c>
      <c r="Z4397" s="140">
        <v>17995072163.19698</v>
      </c>
      <c r="AA4397" s="140">
        <v>10084380344.975689</v>
      </c>
      <c r="AB4397" s="140">
        <v>8272619346.1848774</v>
      </c>
      <c r="AC4397" s="140">
        <v>1811760998.7907984</v>
      </c>
      <c r="AD4397" s="140">
        <v>7910691818.2212906</v>
      </c>
      <c r="AE4397" s="140">
        <v>6489455964.4142294</v>
      </c>
      <c r="AF4397" s="140">
        <v>1421235853.8070776</v>
      </c>
      <c r="AG4397" s="140">
        <v>170548271.87584531</v>
      </c>
      <c r="AH4397" s="140">
        <v>963426</v>
      </c>
      <c r="AI4397" s="44"/>
      <c r="AK4397" s="44"/>
      <c r="AL4397" s="4"/>
    </row>
    <row r="4398" spans="1:38" x14ac:dyDescent="0.35">
      <c r="A4398" s="140" t="s">
        <v>412</v>
      </c>
      <c r="B4398" s="140" t="s">
        <v>237</v>
      </c>
      <c r="C4398" s="140" t="s">
        <v>16</v>
      </c>
      <c r="D4398" s="140" t="s">
        <v>10</v>
      </c>
      <c r="E4398" s="140" t="s">
        <v>535</v>
      </c>
      <c r="F4398" s="140">
        <v>1998</v>
      </c>
      <c r="G4398" s="140" t="s">
        <v>3565</v>
      </c>
      <c r="H4398" s="140">
        <v>32755689926.552734</v>
      </c>
      <c r="I4398" s="140">
        <v>8504848923.6880474</v>
      </c>
      <c r="J4398" s="140">
        <v>6422675107.4969797</v>
      </c>
      <c r="K4398" s="140">
        <v>6321144908.1989889</v>
      </c>
      <c r="L4398" s="140">
        <v>2371635743.0732713</v>
      </c>
      <c r="M4398" s="140">
        <v>1228397154.1886714</v>
      </c>
      <c r="N4398" s="140">
        <v>0</v>
      </c>
      <c r="O4398" s="140">
        <v>0</v>
      </c>
      <c r="P4398" s="140">
        <v>62430971.527863041</v>
      </c>
      <c r="Q4398" s="140">
        <v>2658681039.4091825</v>
      </c>
      <c r="R4398" s="140">
        <v>1725017457.2377508</v>
      </c>
      <c r="S4398" s="140">
        <v>933663582.1714319</v>
      </c>
      <c r="T4398" s="140">
        <v>101530199.29799137</v>
      </c>
      <c r="U4398" s="140">
        <v>101530199.29799137</v>
      </c>
      <c r="V4398" s="140">
        <v>0</v>
      </c>
      <c r="W4398" s="140">
        <v>0</v>
      </c>
      <c r="X4398" s="140">
        <v>101530199.29799137</v>
      </c>
      <c r="Y4398" s="140">
        <v>0</v>
      </c>
      <c r="Z4398" s="140">
        <v>17806297650.886341</v>
      </c>
      <c r="AA4398" s="140">
        <v>9988327391.3541145</v>
      </c>
      <c r="AB4398" s="140">
        <v>8193823277.8886395</v>
      </c>
      <c r="AC4398" s="140">
        <v>1794504113.4654732</v>
      </c>
      <c r="AD4398" s="140">
        <v>7817970259.5322275</v>
      </c>
      <c r="AE4398" s="140">
        <v>6413392772.2318964</v>
      </c>
      <c r="AF4398" s="140">
        <v>1404577487.3003404</v>
      </c>
      <c r="AG4398" s="140">
        <v>21868244.481364965</v>
      </c>
      <c r="AH4398" s="140">
        <v>979918</v>
      </c>
      <c r="AI4398" s="44"/>
      <c r="AK4398" s="44"/>
      <c r="AL4398" s="4"/>
    </row>
    <row r="4399" spans="1:38" x14ac:dyDescent="0.35">
      <c r="A4399" s="140" t="s">
        <v>412</v>
      </c>
      <c r="B4399" s="140" t="s">
        <v>237</v>
      </c>
      <c r="C4399" s="140" t="s">
        <v>16</v>
      </c>
      <c r="D4399" s="140" t="s">
        <v>10</v>
      </c>
      <c r="E4399" s="140" t="s">
        <v>535</v>
      </c>
      <c r="F4399" s="140">
        <v>1999</v>
      </c>
      <c r="G4399" s="140" t="s">
        <v>3566</v>
      </c>
      <c r="H4399" s="140">
        <v>32605445019.796604</v>
      </c>
      <c r="I4399" s="140">
        <v>8579973644.8376007</v>
      </c>
      <c r="J4399" s="140">
        <v>6296309668.3648672</v>
      </c>
      <c r="K4399" s="140">
        <v>6194453006.5499296</v>
      </c>
      <c r="L4399" s="140">
        <v>2345987223.8751874</v>
      </c>
      <c r="M4399" s="140">
        <v>1200716188.6097367</v>
      </c>
      <c r="N4399" s="140">
        <v>0</v>
      </c>
      <c r="O4399" s="140">
        <v>0</v>
      </c>
      <c r="P4399" s="140">
        <v>57425820.570610516</v>
      </c>
      <c r="Q4399" s="140">
        <v>2590323773.4943962</v>
      </c>
      <c r="R4399" s="140">
        <v>1732368286.8816891</v>
      </c>
      <c r="S4399" s="140">
        <v>857955486.61270738</v>
      </c>
      <c r="T4399" s="140">
        <v>101856661.81493716</v>
      </c>
      <c r="U4399" s="140">
        <v>101856661.81493716</v>
      </c>
      <c r="V4399" s="140">
        <v>0</v>
      </c>
      <c r="W4399" s="140">
        <v>0</v>
      </c>
      <c r="X4399" s="140">
        <v>101856661.81493716</v>
      </c>
      <c r="Y4399" s="140">
        <v>0</v>
      </c>
      <c r="Z4399" s="140">
        <v>17649604263.695271</v>
      </c>
      <c r="AA4399" s="140">
        <v>9929455908.5310574</v>
      </c>
      <c r="AB4399" s="140">
        <v>8145528652.8268938</v>
      </c>
      <c r="AC4399" s="140">
        <v>1783927255.7041605</v>
      </c>
      <c r="AD4399" s="140">
        <v>7720148355.1641855</v>
      </c>
      <c r="AE4399" s="140">
        <v>6333145563.0953598</v>
      </c>
      <c r="AF4399" s="140">
        <v>1387002792.0688398</v>
      </c>
      <c r="AG4399" s="140">
        <v>79557442.898866042</v>
      </c>
      <c r="AH4399" s="140">
        <v>994108</v>
      </c>
      <c r="AI4399" s="44"/>
      <c r="AK4399" s="44"/>
      <c r="AL4399" s="4"/>
    </row>
    <row r="4400" spans="1:38" x14ac:dyDescent="0.35">
      <c r="A4400" s="140" t="s">
        <v>412</v>
      </c>
      <c r="B4400" s="140" t="s">
        <v>237</v>
      </c>
      <c r="C4400" s="140" t="s">
        <v>16</v>
      </c>
      <c r="D4400" s="140" t="s">
        <v>10</v>
      </c>
      <c r="E4400" s="140" t="s">
        <v>535</v>
      </c>
      <c r="F4400" s="140">
        <v>2000</v>
      </c>
      <c r="G4400" s="140" t="s">
        <v>3567</v>
      </c>
      <c r="H4400" s="140">
        <v>32152983573.623665</v>
      </c>
      <c r="I4400" s="140">
        <v>8575318801.3524952</v>
      </c>
      <c r="J4400" s="140">
        <v>6273804101.2445364</v>
      </c>
      <c r="K4400" s="140">
        <v>6166659247.4773932</v>
      </c>
      <c r="L4400" s="140">
        <v>2259091045.3146167</v>
      </c>
      <c r="M4400" s="140">
        <v>1219852151.4057398</v>
      </c>
      <c r="N4400" s="140">
        <v>0</v>
      </c>
      <c r="O4400" s="140">
        <v>0</v>
      </c>
      <c r="P4400" s="140">
        <v>54536179.404996946</v>
      </c>
      <c r="Q4400" s="140">
        <v>2633179871.3520403</v>
      </c>
      <c r="R4400" s="140">
        <v>1819207044.4117866</v>
      </c>
      <c r="S4400" s="140">
        <v>813972826.9402535</v>
      </c>
      <c r="T4400" s="140">
        <v>107144853.76714349</v>
      </c>
      <c r="U4400" s="140">
        <v>107144853.76714349</v>
      </c>
      <c r="V4400" s="140">
        <v>0</v>
      </c>
      <c r="W4400" s="140">
        <v>0</v>
      </c>
      <c r="X4400" s="140">
        <v>107144853.76714349</v>
      </c>
      <c r="Y4400" s="140">
        <v>0</v>
      </c>
      <c r="Z4400" s="140">
        <v>17180011534.790722</v>
      </c>
      <c r="AA4400" s="140">
        <v>9684676586.9997139</v>
      </c>
      <c r="AB4400" s="140">
        <v>7944726413.96103</v>
      </c>
      <c r="AC4400" s="140">
        <v>1739950173.0386953</v>
      </c>
      <c r="AD4400" s="140">
        <v>7495334947.791007</v>
      </c>
      <c r="AE4400" s="140">
        <v>6148722159.8226147</v>
      </c>
      <c r="AF4400" s="140">
        <v>1346612787.9683976</v>
      </c>
      <c r="AG4400" s="140">
        <v>123849136.23591073</v>
      </c>
      <c r="AH4400" s="140">
        <v>1005435</v>
      </c>
      <c r="AI4400" s="44"/>
      <c r="AK4400" s="44"/>
      <c r="AL4400" s="4"/>
    </row>
    <row r="4401" spans="1:38" x14ac:dyDescent="0.35">
      <c r="A4401" s="140" t="s">
        <v>412</v>
      </c>
      <c r="B4401" s="140" t="s">
        <v>237</v>
      </c>
      <c r="C4401" s="140" t="s">
        <v>16</v>
      </c>
      <c r="D4401" s="140" t="s">
        <v>10</v>
      </c>
      <c r="E4401" s="140" t="s">
        <v>535</v>
      </c>
      <c r="F4401" s="140">
        <v>2001</v>
      </c>
      <c r="G4401" s="140" t="s">
        <v>3568</v>
      </c>
      <c r="H4401" s="140">
        <v>33271670981.576759</v>
      </c>
      <c r="I4401" s="140">
        <v>8623096235.7650833</v>
      </c>
      <c r="J4401" s="140">
        <v>6487918344.2549648</v>
      </c>
      <c r="K4401" s="140">
        <v>6350888137.9630289</v>
      </c>
      <c r="L4401" s="140">
        <v>2162945990.8889136</v>
      </c>
      <c r="M4401" s="140">
        <v>1359582231.8868103</v>
      </c>
      <c r="N4401" s="140">
        <v>0</v>
      </c>
      <c r="O4401" s="140">
        <v>0</v>
      </c>
      <c r="P4401" s="140">
        <v>52182401.501044936</v>
      </c>
      <c r="Q4401" s="140">
        <v>2776177513.6862597</v>
      </c>
      <c r="R4401" s="140">
        <v>1997335700.2378275</v>
      </c>
      <c r="S4401" s="140">
        <v>778841813.44843209</v>
      </c>
      <c r="T4401" s="140">
        <v>137030206.29193658</v>
      </c>
      <c r="U4401" s="140">
        <v>137030206.29193658</v>
      </c>
      <c r="V4401" s="140">
        <v>0</v>
      </c>
      <c r="W4401" s="140">
        <v>0</v>
      </c>
      <c r="X4401" s="140">
        <v>137030206.29193658</v>
      </c>
      <c r="Y4401" s="140">
        <v>0</v>
      </c>
      <c r="Z4401" s="140">
        <v>18000579498.992542</v>
      </c>
      <c r="AA4401" s="140">
        <v>8970342430.4432602</v>
      </c>
      <c r="AB4401" s="140">
        <v>7358729618.8169374</v>
      </c>
      <c r="AC4401" s="140">
        <v>1611612811.6263068</v>
      </c>
      <c r="AD4401" s="140">
        <v>9030237068.5492802</v>
      </c>
      <c r="AE4401" s="140">
        <v>7407863578.9591217</v>
      </c>
      <c r="AF4401" s="140">
        <v>1622373489.5901496</v>
      </c>
      <c r="AG4401" s="140">
        <v>160076902.56417263</v>
      </c>
      <c r="AH4401" s="140">
        <v>1013609</v>
      </c>
      <c r="AI4401" s="44"/>
      <c r="AK4401" s="44"/>
      <c r="AL4401" s="4"/>
    </row>
    <row r="4402" spans="1:38" x14ac:dyDescent="0.35">
      <c r="A4402" s="140" t="s">
        <v>412</v>
      </c>
      <c r="B4402" s="140" t="s">
        <v>237</v>
      </c>
      <c r="C4402" s="140" t="s">
        <v>16</v>
      </c>
      <c r="D4402" s="140" t="s">
        <v>10</v>
      </c>
      <c r="E4402" s="140" t="s">
        <v>535</v>
      </c>
      <c r="F4402" s="140">
        <v>2002</v>
      </c>
      <c r="G4402" s="140" t="s">
        <v>3569</v>
      </c>
      <c r="H4402" s="140">
        <v>34001536775.639034</v>
      </c>
      <c r="I4402" s="140">
        <v>8651521411.4229012</v>
      </c>
      <c r="J4402" s="140">
        <v>6714177270.6636</v>
      </c>
      <c r="K4402" s="140">
        <v>6551249134.4728422</v>
      </c>
      <c r="L4402" s="140">
        <v>2289278416.3065801</v>
      </c>
      <c r="M4402" s="140">
        <v>1290172760.4565499</v>
      </c>
      <c r="N4402" s="140">
        <v>0</v>
      </c>
      <c r="O4402" s="140">
        <v>0</v>
      </c>
      <c r="P4402" s="140">
        <v>55619027.406963065</v>
      </c>
      <c r="Q4402" s="140">
        <v>2916178930.3027496</v>
      </c>
      <c r="R4402" s="140">
        <v>2086044192.8853903</v>
      </c>
      <c r="S4402" s="140">
        <v>830134737.41735935</v>
      </c>
      <c r="T4402" s="140">
        <v>162928136.19075671</v>
      </c>
      <c r="U4402" s="140">
        <v>162928136.19075671</v>
      </c>
      <c r="V4402" s="140">
        <v>0</v>
      </c>
      <c r="W4402" s="140">
        <v>0</v>
      </c>
      <c r="X4402" s="140">
        <v>162928136.19075671</v>
      </c>
      <c r="Y4402" s="140">
        <v>0</v>
      </c>
      <c r="Z4402" s="140">
        <v>18057530447.301327</v>
      </c>
      <c r="AA4402" s="140">
        <v>9002456186.5302658</v>
      </c>
      <c r="AB4402" s="140">
        <v>7385073813.5811224</v>
      </c>
      <c r="AC4402" s="140">
        <v>1617382372.9491434</v>
      </c>
      <c r="AD4402" s="140">
        <v>9055074260.7710915</v>
      </c>
      <c r="AE4402" s="140">
        <v>7428238518.2067595</v>
      </c>
      <c r="AF4402" s="140">
        <v>1626835742.5643115</v>
      </c>
      <c r="AG4402" s="140">
        <v>578307646.25120449</v>
      </c>
      <c r="AH4402" s="140">
        <v>1019059</v>
      </c>
      <c r="AI4402" s="44"/>
      <c r="AK4402" s="44"/>
      <c r="AL4402" s="4"/>
    </row>
    <row r="4403" spans="1:38" x14ac:dyDescent="0.35">
      <c r="A4403" s="140" t="s">
        <v>412</v>
      </c>
      <c r="B4403" s="140" t="s">
        <v>237</v>
      </c>
      <c r="C4403" s="140" t="s">
        <v>16</v>
      </c>
      <c r="D4403" s="140" t="s">
        <v>10</v>
      </c>
      <c r="E4403" s="140" t="s">
        <v>535</v>
      </c>
      <c r="F4403" s="140">
        <v>2003</v>
      </c>
      <c r="G4403" s="140" t="s">
        <v>3570</v>
      </c>
      <c r="H4403" s="140">
        <v>34131997389.294937</v>
      </c>
      <c r="I4403" s="140">
        <v>8659035667.9398632</v>
      </c>
      <c r="J4403" s="140">
        <v>6606919458.6638432</v>
      </c>
      <c r="K4403" s="140">
        <v>6434590842.8939142</v>
      </c>
      <c r="L4403" s="140">
        <v>2172929858.3342786</v>
      </c>
      <c r="M4403" s="140">
        <v>1326721011.4261644</v>
      </c>
      <c r="N4403" s="140">
        <v>0</v>
      </c>
      <c r="O4403" s="140">
        <v>0</v>
      </c>
      <c r="P4403" s="140">
        <v>54429835.629594065</v>
      </c>
      <c r="Q4403" s="140">
        <v>2880510137.5038767</v>
      </c>
      <c r="R4403" s="140">
        <v>2068124531.092025</v>
      </c>
      <c r="S4403" s="140">
        <v>812385606.41185188</v>
      </c>
      <c r="T4403" s="140">
        <v>172328615.76992953</v>
      </c>
      <c r="U4403" s="140">
        <v>172328615.76992953</v>
      </c>
      <c r="V4403" s="140">
        <v>0</v>
      </c>
      <c r="W4403" s="140">
        <v>0</v>
      </c>
      <c r="X4403" s="140">
        <v>172328615.76992953</v>
      </c>
      <c r="Y4403" s="140">
        <v>0</v>
      </c>
      <c r="Z4403" s="140">
        <v>18277861124.956696</v>
      </c>
      <c r="AA4403" s="140">
        <v>9083664632.9413452</v>
      </c>
      <c r="AB4403" s="140">
        <v>7451692340.6370325</v>
      </c>
      <c r="AC4403" s="140">
        <v>1631972292.3043082</v>
      </c>
      <c r="AD4403" s="140">
        <v>9194196492.0153503</v>
      </c>
      <c r="AE4403" s="140">
        <v>7542366032.4718523</v>
      </c>
      <c r="AF4403" s="140">
        <v>1651830459.5434954</v>
      </c>
      <c r="AG4403" s="140">
        <v>588181137.73453462</v>
      </c>
      <c r="AH4403" s="140">
        <v>1022802</v>
      </c>
      <c r="AI4403" s="44"/>
      <c r="AK4403" s="44"/>
      <c r="AL4403" s="4"/>
    </row>
    <row r="4404" spans="1:38" x14ac:dyDescent="0.35">
      <c r="A4404" s="140" t="s">
        <v>412</v>
      </c>
      <c r="B4404" s="140" t="s">
        <v>237</v>
      </c>
      <c r="C4404" s="140" t="s">
        <v>16</v>
      </c>
      <c r="D4404" s="140" t="s">
        <v>10</v>
      </c>
      <c r="E4404" s="140" t="s">
        <v>535</v>
      </c>
      <c r="F4404" s="140">
        <v>2004</v>
      </c>
      <c r="G4404" s="140" t="s">
        <v>3571</v>
      </c>
      <c r="H4404" s="140">
        <v>34649082636.479469</v>
      </c>
      <c r="I4404" s="140">
        <v>8708905027.9129238</v>
      </c>
      <c r="J4404" s="140">
        <v>6521661193.5815897</v>
      </c>
      <c r="K4404" s="140">
        <v>6274987590.5315409</v>
      </c>
      <c r="L4404" s="140">
        <v>2032925180.2804441</v>
      </c>
      <c r="M4404" s="140">
        <v>1426922891.3855305</v>
      </c>
      <c r="N4404" s="140">
        <v>0</v>
      </c>
      <c r="O4404" s="140">
        <v>0</v>
      </c>
      <c r="P4404" s="140">
        <v>53536984.59178479</v>
      </c>
      <c r="Q4404" s="140">
        <v>2761602534.2737813</v>
      </c>
      <c r="R4404" s="140">
        <v>1962543062.7546051</v>
      </c>
      <c r="S4404" s="140">
        <v>799059471.51917624</v>
      </c>
      <c r="T4404" s="140">
        <v>246673603.0500488</v>
      </c>
      <c r="U4404" s="140">
        <v>246673603.0500488</v>
      </c>
      <c r="V4404" s="140">
        <v>0</v>
      </c>
      <c r="W4404" s="140">
        <v>0</v>
      </c>
      <c r="X4404" s="140">
        <v>246673603.0500488</v>
      </c>
      <c r="Y4404" s="140">
        <v>0</v>
      </c>
      <c r="Z4404" s="140">
        <v>18596266223.240559</v>
      </c>
      <c r="AA4404" s="140">
        <v>9221222540.5528641</v>
      </c>
      <c r="AB4404" s="140">
        <v>7564536577.8434029</v>
      </c>
      <c r="AC4404" s="140">
        <v>1656685962.7094502</v>
      </c>
      <c r="AD4404" s="140">
        <v>9375043682.6876945</v>
      </c>
      <c r="AE4404" s="140">
        <v>7690722194.8814468</v>
      </c>
      <c r="AF4404" s="140">
        <v>1684321487.8062587</v>
      </c>
      <c r="AG4404" s="140">
        <v>822250191.74439442</v>
      </c>
      <c r="AH4404" s="140">
        <v>1026286</v>
      </c>
      <c r="AI4404" s="44"/>
      <c r="AK4404" s="44"/>
      <c r="AL4404" s="4"/>
    </row>
    <row r="4405" spans="1:38" x14ac:dyDescent="0.35">
      <c r="A4405" s="140" t="s">
        <v>412</v>
      </c>
      <c r="B4405" s="140" t="s">
        <v>237</v>
      </c>
      <c r="C4405" s="140" t="s">
        <v>16</v>
      </c>
      <c r="D4405" s="140" t="s">
        <v>10</v>
      </c>
      <c r="E4405" s="140" t="s">
        <v>535</v>
      </c>
      <c r="F4405" s="140">
        <v>2005</v>
      </c>
      <c r="G4405" s="140" t="s">
        <v>3572</v>
      </c>
      <c r="H4405" s="140">
        <v>35261707496.82534</v>
      </c>
      <c r="I4405" s="140">
        <v>8755175135.4357605</v>
      </c>
      <c r="J4405" s="140">
        <v>6099580303.023097</v>
      </c>
      <c r="K4405" s="140">
        <v>5814092713.1613359</v>
      </c>
      <c r="L4405" s="140">
        <v>1927780399.0674706</v>
      </c>
      <c r="M4405" s="140">
        <v>1155709794.9432499</v>
      </c>
      <c r="N4405" s="140">
        <v>0</v>
      </c>
      <c r="O4405" s="140">
        <v>0</v>
      </c>
      <c r="P4405" s="140">
        <v>52904534.959867455</v>
      </c>
      <c r="Q4405" s="140">
        <v>2677697984.1907477</v>
      </c>
      <c r="R4405" s="140">
        <v>1888078059.4166064</v>
      </c>
      <c r="S4405" s="140">
        <v>789619924.77414131</v>
      </c>
      <c r="T4405" s="140">
        <v>285487589.86176157</v>
      </c>
      <c r="U4405" s="140">
        <v>285487589.86176157</v>
      </c>
      <c r="V4405" s="140">
        <v>0</v>
      </c>
      <c r="W4405" s="140">
        <v>0</v>
      </c>
      <c r="X4405" s="140">
        <v>285487589.86176157</v>
      </c>
      <c r="Y4405" s="140">
        <v>0</v>
      </c>
      <c r="Z4405" s="140">
        <v>19730212160.233772</v>
      </c>
      <c r="AA4405" s="140">
        <v>9774480298.147047</v>
      </c>
      <c r="AB4405" s="140">
        <v>8018395979.445694</v>
      </c>
      <c r="AC4405" s="140">
        <v>1756084318.701345</v>
      </c>
      <c r="AD4405" s="140">
        <v>9955731862.0867271</v>
      </c>
      <c r="AE4405" s="140">
        <v>8167083865.3722687</v>
      </c>
      <c r="AF4405" s="140">
        <v>1788647996.7144787</v>
      </c>
      <c r="AG4405" s="140">
        <v>676739898.13271129</v>
      </c>
      <c r="AH4405" s="140">
        <v>1030579</v>
      </c>
      <c r="AI4405" s="44"/>
      <c r="AK4405" s="44"/>
      <c r="AL4405" s="4"/>
    </row>
    <row r="4406" spans="1:38" x14ac:dyDescent="0.35">
      <c r="A4406" s="140" t="s">
        <v>412</v>
      </c>
      <c r="B4406" s="140" t="s">
        <v>237</v>
      </c>
      <c r="C4406" s="140" t="s">
        <v>16</v>
      </c>
      <c r="D4406" s="140" t="s">
        <v>10</v>
      </c>
      <c r="E4406" s="140" t="s">
        <v>535</v>
      </c>
      <c r="F4406" s="140">
        <v>2006</v>
      </c>
      <c r="G4406" s="140" t="s">
        <v>3573</v>
      </c>
      <c r="H4406" s="140">
        <v>37481031558.788666</v>
      </c>
      <c r="I4406" s="140">
        <v>8802597005.5100746</v>
      </c>
      <c r="J4406" s="140">
        <v>5873872170.1630373</v>
      </c>
      <c r="K4406" s="140">
        <v>5585007281.7033329</v>
      </c>
      <c r="L4406" s="140">
        <v>1776814321.4788203</v>
      </c>
      <c r="M4406" s="140">
        <v>1166192023.590023</v>
      </c>
      <c r="N4406" s="140">
        <v>0</v>
      </c>
      <c r="O4406" s="140">
        <v>0</v>
      </c>
      <c r="P4406" s="140">
        <v>53957407.552623115</v>
      </c>
      <c r="Q4406" s="140">
        <v>2588043529.0818667</v>
      </c>
      <c r="R4406" s="140">
        <v>1782709087.9979396</v>
      </c>
      <c r="S4406" s="140">
        <v>805334441.08392727</v>
      </c>
      <c r="T4406" s="140">
        <v>288864888.45970392</v>
      </c>
      <c r="U4406" s="140">
        <v>288864888.45970392</v>
      </c>
      <c r="V4406" s="140">
        <v>0</v>
      </c>
      <c r="W4406" s="140">
        <v>0</v>
      </c>
      <c r="X4406" s="140">
        <v>288864888.45970392</v>
      </c>
      <c r="Y4406" s="140">
        <v>0</v>
      </c>
      <c r="Z4406" s="140">
        <v>21417242257.468201</v>
      </c>
      <c r="AA4406" s="140">
        <v>10592380737.125189</v>
      </c>
      <c r="AB4406" s="140">
        <v>8689352326.1204643</v>
      </c>
      <c r="AC4406" s="140">
        <v>1903028411.0047209</v>
      </c>
      <c r="AD4406" s="140">
        <v>10824861520.343048</v>
      </c>
      <c r="AE4406" s="140">
        <v>8880065583.56143</v>
      </c>
      <c r="AF4406" s="140">
        <v>1944795936.781585</v>
      </c>
      <c r="AG4406" s="140">
        <v>1387320125.6473489</v>
      </c>
      <c r="AH4406" s="140">
        <v>1036092</v>
      </c>
      <c r="AI4406" s="44"/>
      <c r="AK4406" s="44"/>
      <c r="AL4406" s="4"/>
    </row>
    <row r="4407" spans="1:38" x14ac:dyDescent="0.35">
      <c r="A4407" s="140" t="s">
        <v>412</v>
      </c>
      <c r="B4407" s="140" t="s">
        <v>237</v>
      </c>
      <c r="C4407" s="140" t="s">
        <v>16</v>
      </c>
      <c r="D4407" s="140" t="s">
        <v>10</v>
      </c>
      <c r="E4407" s="140" t="s">
        <v>535</v>
      </c>
      <c r="F4407" s="140">
        <v>2007</v>
      </c>
      <c r="G4407" s="140" t="s">
        <v>3574</v>
      </c>
      <c r="H4407" s="140">
        <v>39203825554.272751</v>
      </c>
      <c r="I4407" s="140">
        <v>8844472341.2561016</v>
      </c>
      <c r="J4407" s="140">
        <v>5454976229.6010838</v>
      </c>
      <c r="K4407" s="140">
        <v>5158643634.727478</v>
      </c>
      <c r="L4407" s="140">
        <v>1560638762.5439653</v>
      </c>
      <c r="M4407" s="140">
        <v>1101067844.2130587</v>
      </c>
      <c r="N4407" s="140">
        <v>0</v>
      </c>
      <c r="O4407" s="140">
        <v>0</v>
      </c>
      <c r="P4407" s="140">
        <v>50849265.432729825</v>
      </c>
      <c r="Q4407" s="140">
        <v>2446087762.5377245</v>
      </c>
      <c r="R4407" s="140">
        <v>1687143502.3477268</v>
      </c>
      <c r="S4407" s="140">
        <v>758944260.18999755</v>
      </c>
      <c r="T4407" s="140">
        <v>296332594.87360561</v>
      </c>
      <c r="U4407" s="140">
        <v>296332594.87360561</v>
      </c>
      <c r="V4407" s="140">
        <v>0</v>
      </c>
      <c r="W4407" s="140">
        <v>0</v>
      </c>
      <c r="X4407" s="140">
        <v>296332594.87360561</v>
      </c>
      <c r="Y4407" s="140">
        <v>0</v>
      </c>
      <c r="Z4407" s="140">
        <v>22882113522.729515</v>
      </c>
      <c r="AA4407" s="140">
        <v>11183298919.164188</v>
      </c>
      <c r="AB4407" s="140">
        <v>9174106075.7332439</v>
      </c>
      <c r="AC4407" s="140">
        <v>2009192843.4309595</v>
      </c>
      <c r="AD4407" s="140">
        <v>11698814603.565294</v>
      </c>
      <c r="AE4407" s="140">
        <v>9597004149.6008282</v>
      </c>
      <c r="AF4407" s="140">
        <v>2101810453.9644845</v>
      </c>
      <c r="AG4407" s="140">
        <v>2022263460.6860476</v>
      </c>
      <c r="AH4407" s="140">
        <v>1042652</v>
      </c>
      <c r="AI4407" s="44"/>
      <c r="AK4407" s="44"/>
      <c r="AL4407" s="4"/>
    </row>
    <row r="4408" spans="1:38" x14ac:dyDescent="0.35">
      <c r="A4408" s="140" t="s">
        <v>412</v>
      </c>
      <c r="B4408" s="140" t="s">
        <v>237</v>
      </c>
      <c r="C4408" s="140" t="s">
        <v>16</v>
      </c>
      <c r="D4408" s="140" t="s">
        <v>10</v>
      </c>
      <c r="E4408" s="140" t="s">
        <v>535</v>
      </c>
      <c r="F4408" s="140">
        <v>2008</v>
      </c>
      <c r="G4408" s="140" t="s">
        <v>3575</v>
      </c>
      <c r="H4408" s="140">
        <v>38678577885.154243</v>
      </c>
      <c r="I4408" s="140">
        <v>8874908283.2832794</v>
      </c>
      <c r="J4408" s="140">
        <v>5798472147.6742649</v>
      </c>
      <c r="K4408" s="140">
        <v>5455391518.0113802</v>
      </c>
      <c r="L4408" s="140">
        <v>1630803475.1068399</v>
      </c>
      <c r="M4408" s="140">
        <v>1108558470.9008722</v>
      </c>
      <c r="N4408" s="140">
        <v>0</v>
      </c>
      <c r="O4408" s="140">
        <v>0</v>
      </c>
      <c r="P4408" s="140">
        <v>55710726.943006724</v>
      </c>
      <c r="Q4408" s="140">
        <v>2660318845.0606618</v>
      </c>
      <c r="R4408" s="140">
        <v>1828815457.8516059</v>
      </c>
      <c r="S4408" s="140">
        <v>831503387.2090559</v>
      </c>
      <c r="T4408" s="140">
        <v>343080629.66288441</v>
      </c>
      <c r="U4408" s="140">
        <v>343080629.66288441</v>
      </c>
      <c r="V4408" s="140">
        <v>0</v>
      </c>
      <c r="W4408" s="140">
        <v>0</v>
      </c>
      <c r="X4408" s="140">
        <v>343080629.66288441</v>
      </c>
      <c r="Y4408" s="140">
        <v>0</v>
      </c>
      <c r="Z4408" s="140">
        <v>23417552680.59</v>
      </c>
      <c r="AA4408" s="140">
        <v>11276648044.121912</v>
      </c>
      <c r="AB4408" s="140">
        <v>9250684085.5521011</v>
      </c>
      <c r="AC4408" s="140">
        <v>2025963958.5698225</v>
      </c>
      <c r="AD4408" s="140">
        <v>12140904636.468052</v>
      </c>
      <c r="AE4408" s="140">
        <v>9959668233.4450016</v>
      </c>
      <c r="AF4408" s="140">
        <v>2181236403.0230603</v>
      </c>
      <c r="AG4408" s="140">
        <v>587644773.60669732</v>
      </c>
      <c r="AH4408" s="140">
        <v>1049945</v>
      </c>
      <c r="AI4408" s="44"/>
      <c r="AK4408" s="44"/>
      <c r="AL4408" s="4"/>
    </row>
    <row r="4409" spans="1:38" x14ac:dyDescent="0.35">
      <c r="A4409" s="140" t="s">
        <v>412</v>
      </c>
      <c r="B4409" s="140" t="s">
        <v>237</v>
      </c>
      <c r="C4409" s="140" t="s">
        <v>16</v>
      </c>
      <c r="D4409" s="140" t="s">
        <v>10</v>
      </c>
      <c r="E4409" s="140" t="s">
        <v>535</v>
      </c>
      <c r="F4409" s="140">
        <v>2009</v>
      </c>
      <c r="G4409" s="140" t="s">
        <v>3576</v>
      </c>
      <c r="H4409" s="140">
        <v>41116281514.952705</v>
      </c>
      <c r="I4409" s="140">
        <v>8934679731.0664406</v>
      </c>
      <c r="J4409" s="140">
        <v>6098048160.195384</v>
      </c>
      <c r="K4409" s="140">
        <v>5832178849.9566765</v>
      </c>
      <c r="L4409" s="140">
        <v>1804375514.2425563</v>
      </c>
      <c r="M4409" s="140">
        <v>1145350035.4663875</v>
      </c>
      <c r="N4409" s="140">
        <v>0</v>
      </c>
      <c r="O4409" s="140">
        <v>0</v>
      </c>
      <c r="P4409" s="140">
        <v>59918782.246285878</v>
      </c>
      <c r="Q4409" s="140">
        <v>2822534518.0014467</v>
      </c>
      <c r="R4409" s="140">
        <v>1928224335.2210605</v>
      </c>
      <c r="S4409" s="140">
        <v>894310182.78038621</v>
      </c>
      <c r="T4409" s="140">
        <v>265869310.23870733</v>
      </c>
      <c r="U4409" s="140">
        <v>265869310.23870733</v>
      </c>
      <c r="V4409" s="140">
        <v>0</v>
      </c>
      <c r="W4409" s="140">
        <v>0</v>
      </c>
      <c r="X4409" s="140">
        <v>265869310.23870733</v>
      </c>
      <c r="Y4409" s="140">
        <v>0</v>
      </c>
      <c r="Z4409" s="140">
        <v>24058757848.670887</v>
      </c>
      <c r="AA4409" s="140">
        <v>11515159620.153938</v>
      </c>
      <c r="AB4409" s="140">
        <v>9446344642.8370857</v>
      </c>
      <c r="AC4409" s="140">
        <v>2068814977.3168719</v>
      </c>
      <c r="AD4409" s="140">
        <v>12543598228.516914</v>
      </c>
      <c r="AE4409" s="140">
        <v>10290013845.788733</v>
      </c>
      <c r="AF4409" s="140">
        <v>2253584382.728189</v>
      </c>
      <c r="AG4409" s="140">
        <v>2024795775.0199978</v>
      </c>
      <c r="AH4409" s="140">
        <v>1057467</v>
      </c>
      <c r="AI4409" s="44"/>
      <c r="AK4409" s="44"/>
      <c r="AL4409" s="4"/>
    </row>
    <row r="4410" spans="1:38" x14ac:dyDescent="0.35">
      <c r="A4410" s="140" t="s">
        <v>412</v>
      </c>
      <c r="B4410" s="140" t="s">
        <v>237</v>
      </c>
      <c r="C4410" s="140" t="s">
        <v>16</v>
      </c>
      <c r="D4410" s="140" t="s">
        <v>10</v>
      </c>
      <c r="E4410" s="140" t="s">
        <v>535</v>
      </c>
      <c r="F4410" s="140">
        <v>2010</v>
      </c>
      <c r="G4410" s="140" t="s">
        <v>3577</v>
      </c>
      <c r="H4410" s="140">
        <v>41873205775.438797</v>
      </c>
      <c r="I4410" s="140">
        <v>8994548719.1045742</v>
      </c>
      <c r="J4410" s="140">
        <v>6319636395.4977884</v>
      </c>
      <c r="K4410" s="140">
        <v>6087609111.2927999</v>
      </c>
      <c r="L4410" s="140">
        <v>1924353253.2449019</v>
      </c>
      <c r="M4410" s="140">
        <v>1176464058.2383945</v>
      </c>
      <c r="N4410" s="140">
        <v>0</v>
      </c>
      <c r="O4410" s="140">
        <v>0</v>
      </c>
      <c r="P4410" s="140">
        <v>61726906.851091705</v>
      </c>
      <c r="Q4410" s="140">
        <v>2925064892.9584122</v>
      </c>
      <c r="R4410" s="140">
        <v>2003767775.7779391</v>
      </c>
      <c r="S4410" s="140">
        <v>921297117.18047309</v>
      </c>
      <c r="T4410" s="140">
        <v>232027284.20498827</v>
      </c>
      <c r="U4410" s="140">
        <v>232027284.20498827</v>
      </c>
      <c r="V4410" s="140">
        <v>0</v>
      </c>
      <c r="W4410" s="140">
        <v>0</v>
      </c>
      <c r="X4410" s="140">
        <v>232027284.20498827</v>
      </c>
      <c r="Y4410" s="140">
        <v>0</v>
      </c>
      <c r="Z4410" s="140">
        <v>25523247388.228268</v>
      </c>
      <c r="AA4410" s="140">
        <v>12176417357.899776</v>
      </c>
      <c r="AB4410" s="140">
        <v>9988800735.0268021</v>
      </c>
      <c r="AC4410" s="140">
        <v>2187616622.8729501</v>
      </c>
      <c r="AD4410" s="140">
        <v>13346830030.328491</v>
      </c>
      <c r="AE4410" s="140">
        <v>10948936924.433628</v>
      </c>
      <c r="AF4410" s="140">
        <v>2397893105.8948765</v>
      </c>
      <c r="AG4410" s="140">
        <v>1035773272.6081684</v>
      </c>
      <c r="AH4410" s="140">
        <v>1064837</v>
      </c>
      <c r="AI4410" s="44"/>
      <c r="AK4410" s="44"/>
      <c r="AL4410" s="4"/>
    </row>
    <row r="4411" spans="1:38" x14ac:dyDescent="0.35">
      <c r="A4411" s="140" t="s">
        <v>412</v>
      </c>
      <c r="B4411" s="140" t="s">
        <v>237</v>
      </c>
      <c r="C4411" s="140" t="s">
        <v>16</v>
      </c>
      <c r="D4411" s="140" t="s">
        <v>10</v>
      </c>
      <c r="E4411" s="140" t="s">
        <v>535</v>
      </c>
      <c r="F4411" s="140">
        <v>2011</v>
      </c>
      <c r="G4411" s="140" t="s">
        <v>3578</v>
      </c>
      <c r="H4411" s="140">
        <v>42899333901.418739</v>
      </c>
      <c r="I4411" s="140">
        <v>9015234594.3937702</v>
      </c>
      <c r="J4411" s="140">
        <v>6427495927.8754635</v>
      </c>
      <c r="K4411" s="140">
        <v>6211070816.7436714</v>
      </c>
      <c r="L4411" s="140">
        <v>2063260005.7551832</v>
      </c>
      <c r="M4411" s="140">
        <v>1094839158.0401382</v>
      </c>
      <c r="N4411" s="140">
        <v>0</v>
      </c>
      <c r="O4411" s="140">
        <v>0</v>
      </c>
      <c r="P4411" s="140">
        <v>63557338.279216595</v>
      </c>
      <c r="Q4411" s="140">
        <v>2989414314.6691332</v>
      </c>
      <c r="R4411" s="140">
        <v>2040797325.4270945</v>
      </c>
      <c r="S4411" s="140">
        <v>948616989.24203861</v>
      </c>
      <c r="T4411" s="140">
        <v>216425111.13179246</v>
      </c>
      <c r="U4411" s="140">
        <v>216425111.13179246</v>
      </c>
      <c r="V4411" s="140">
        <v>0</v>
      </c>
      <c r="W4411" s="140">
        <v>0</v>
      </c>
      <c r="X4411" s="140">
        <v>216425111.13179246</v>
      </c>
      <c r="Y4411" s="140">
        <v>0</v>
      </c>
      <c r="Z4411" s="140">
        <v>26670648755.894691</v>
      </c>
      <c r="AA4411" s="140">
        <v>12765394523.551523</v>
      </c>
      <c r="AB4411" s="140">
        <v>10471962191.492455</v>
      </c>
      <c r="AC4411" s="140">
        <v>2293432332.0590754</v>
      </c>
      <c r="AD4411" s="140">
        <v>13905254232.343168</v>
      </c>
      <c r="AE4411" s="140">
        <v>11407034566.423677</v>
      </c>
      <c r="AF4411" s="140">
        <v>2498219665.9194698</v>
      </c>
      <c r="AG4411" s="140">
        <v>785954623.2548275</v>
      </c>
      <c r="AH4411" s="140">
        <v>1072032</v>
      </c>
      <c r="AI4411" s="44"/>
      <c r="AK4411" s="44"/>
      <c r="AL4411" s="4"/>
    </row>
    <row r="4412" spans="1:38" x14ac:dyDescent="0.35">
      <c r="A4412" s="140" t="s">
        <v>412</v>
      </c>
      <c r="B4412" s="140" t="s">
        <v>237</v>
      </c>
      <c r="C4412" s="140" t="s">
        <v>16</v>
      </c>
      <c r="D4412" s="140" t="s">
        <v>10</v>
      </c>
      <c r="E4412" s="140" t="s">
        <v>535</v>
      </c>
      <c r="F4412" s="140">
        <v>2012</v>
      </c>
      <c r="G4412" s="140" t="s">
        <v>3579</v>
      </c>
      <c r="H4412" s="140">
        <v>46546829933.397392</v>
      </c>
      <c r="I4412" s="140">
        <v>9033978644.1418266</v>
      </c>
      <c r="J4412" s="140">
        <v>8058136229.0652142</v>
      </c>
      <c r="K4412" s="140">
        <v>6421426302.5465021</v>
      </c>
      <c r="L4412" s="140">
        <v>2136483545.0925119</v>
      </c>
      <c r="M4412" s="140">
        <v>1140337489.5382378</v>
      </c>
      <c r="N4412" s="140">
        <v>0</v>
      </c>
      <c r="O4412" s="140">
        <v>0</v>
      </c>
      <c r="P4412" s="140">
        <v>66382474.302914105</v>
      </c>
      <c r="Q4412" s="140">
        <v>3078222793.6128392</v>
      </c>
      <c r="R4412" s="140">
        <v>2087439595.0618825</v>
      </c>
      <c r="S4412" s="140">
        <v>990783198.55095673</v>
      </c>
      <c r="T4412" s="140">
        <v>1636709926.518712</v>
      </c>
      <c r="U4412" s="140">
        <v>192706485.34605381</v>
      </c>
      <c r="V4412" s="140">
        <v>0</v>
      </c>
      <c r="W4412" s="140">
        <v>0</v>
      </c>
      <c r="X4412" s="140">
        <v>192706485.34605381</v>
      </c>
      <c r="Y4412" s="140">
        <v>1444003441.1726582</v>
      </c>
      <c r="Z4412" s="140">
        <v>28259367391.287663</v>
      </c>
      <c r="AA4412" s="140">
        <v>13623399362.99902</v>
      </c>
      <c r="AB4412" s="140">
        <v>11175817777.172565</v>
      </c>
      <c r="AC4412" s="140">
        <v>2447581585.8264909</v>
      </c>
      <c r="AD4412" s="140">
        <v>14635968028.288603</v>
      </c>
      <c r="AE4412" s="140">
        <v>12006468232.952784</v>
      </c>
      <c r="AF4412" s="140">
        <v>2629499795.3358469</v>
      </c>
      <c r="AG4412" s="140">
        <v>1195347668.9026811</v>
      </c>
      <c r="AH4412" s="140">
        <v>1079288</v>
      </c>
      <c r="AI4412" s="44"/>
      <c r="AK4412" s="44"/>
      <c r="AL4412" s="4"/>
    </row>
    <row r="4413" spans="1:38" x14ac:dyDescent="0.35">
      <c r="A4413" s="140" t="s">
        <v>412</v>
      </c>
      <c r="B4413" s="140" t="s">
        <v>237</v>
      </c>
      <c r="C4413" s="140" t="s">
        <v>16</v>
      </c>
      <c r="D4413" s="140" t="s">
        <v>10</v>
      </c>
      <c r="E4413" s="140" t="s">
        <v>535</v>
      </c>
      <c r="F4413" s="140">
        <v>2013</v>
      </c>
      <c r="G4413" s="140" t="s">
        <v>3580</v>
      </c>
      <c r="H4413" s="140">
        <v>48448298863.175766</v>
      </c>
      <c r="I4413" s="140">
        <v>9064550309.2342319</v>
      </c>
      <c r="J4413" s="140">
        <v>8206604610.9749956</v>
      </c>
      <c r="K4413" s="140">
        <v>6464147348.0332909</v>
      </c>
      <c r="L4413" s="140">
        <v>2171496246.4867592</v>
      </c>
      <c r="M4413" s="140">
        <v>1130455866.8177254</v>
      </c>
      <c r="N4413" s="140">
        <v>0</v>
      </c>
      <c r="O4413" s="140">
        <v>0</v>
      </c>
      <c r="P4413" s="140">
        <v>67900830.278110623</v>
      </c>
      <c r="Q4413" s="140">
        <v>3094294404.450696</v>
      </c>
      <c r="R4413" s="140">
        <v>2080849176.4191945</v>
      </c>
      <c r="S4413" s="140">
        <v>1013445228.0315018</v>
      </c>
      <c r="T4413" s="140">
        <v>1742457262.9417045</v>
      </c>
      <c r="U4413" s="140">
        <v>148071659.78571555</v>
      </c>
      <c r="V4413" s="140">
        <v>0</v>
      </c>
      <c r="W4413" s="140">
        <v>0</v>
      </c>
      <c r="X4413" s="140">
        <v>148071659.78571555</v>
      </c>
      <c r="Y4413" s="140">
        <v>1594385603.1559889</v>
      </c>
      <c r="Z4413" s="140">
        <v>29885050317.022617</v>
      </c>
      <c r="AA4413" s="140">
        <v>14575015839.562483</v>
      </c>
      <c r="AB4413" s="140">
        <v>11956466721.863426</v>
      </c>
      <c r="AC4413" s="140">
        <v>2618549117.699017</v>
      </c>
      <c r="AD4413" s="140">
        <v>15310034477.460138</v>
      </c>
      <c r="AE4413" s="140">
        <v>12559431821.916262</v>
      </c>
      <c r="AF4413" s="140">
        <v>2750602655.543891</v>
      </c>
      <c r="AG4413" s="140">
        <v>1292093625.9439127</v>
      </c>
      <c r="AH4413" s="140">
        <v>1086839</v>
      </c>
      <c r="AI4413" s="44"/>
      <c r="AK4413" s="44"/>
      <c r="AL4413" s="4"/>
    </row>
    <row r="4414" spans="1:38" x14ac:dyDescent="0.35">
      <c r="A4414" s="140" t="s">
        <v>412</v>
      </c>
      <c r="B4414" s="140" t="s">
        <v>237</v>
      </c>
      <c r="C4414" s="140" t="s">
        <v>16</v>
      </c>
      <c r="D4414" s="140" t="s">
        <v>10</v>
      </c>
      <c r="E4414" s="140" t="s">
        <v>535</v>
      </c>
      <c r="F4414" s="140">
        <v>2014</v>
      </c>
      <c r="G4414" s="140" t="s">
        <v>3581</v>
      </c>
      <c r="H4414" s="140">
        <v>49522641194.424271</v>
      </c>
      <c r="I4414" s="140">
        <v>9107718421.2240353</v>
      </c>
      <c r="J4414" s="140">
        <v>8124119191.3818483</v>
      </c>
      <c r="K4414" s="140">
        <v>6746292124.0512915</v>
      </c>
      <c r="L4414" s="140">
        <v>2270905318.3742428</v>
      </c>
      <c r="M4414" s="140">
        <v>1147301541.9587483</v>
      </c>
      <c r="N4414" s="140">
        <v>0</v>
      </c>
      <c r="O4414" s="140">
        <v>0</v>
      </c>
      <c r="P4414" s="140">
        <v>72441254.630779848</v>
      </c>
      <c r="Q4414" s="140">
        <v>3255644009.0875206</v>
      </c>
      <c r="R4414" s="140">
        <v>2174431253.4042397</v>
      </c>
      <c r="S4414" s="140">
        <v>1081212755.6832812</v>
      </c>
      <c r="T4414" s="140">
        <v>1377827067.3305569</v>
      </c>
      <c r="U4414" s="140">
        <v>151044194.4324775</v>
      </c>
      <c r="V4414" s="140">
        <v>0</v>
      </c>
      <c r="W4414" s="140">
        <v>0</v>
      </c>
      <c r="X4414" s="140">
        <v>151044194.4324775</v>
      </c>
      <c r="Y4414" s="140">
        <v>1226782872.8980794</v>
      </c>
      <c r="Z4414" s="140">
        <v>30868503451.694649</v>
      </c>
      <c r="AA4414" s="140">
        <v>15245668018.154095</v>
      </c>
      <c r="AB4414" s="140">
        <v>12506629448.514494</v>
      </c>
      <c r="AC4414" s="140">
        <v>2739038569.6395874</v>
      </c>
      <c r="AD4414" s="140">
        <v>15622835433.5406</v>
      </c>
      <c r="AE4414" s="140">
        <v>12816034920.198395</v>
      </c>
      <c r="AF4414" s="140">
        <v>2806800513.342205</v>
      </c>
      <c r="AG4414" s="140">
        <v>1422300130.1237266</v>
      </c>
      <c r="AH4414" s="140">
        <v>1095021</v>
      </c>
      <c r="AI4414" s="44"/>
      <c r="AK4414" s="44"/>
      <c r="AL4414" s="4"/>
    </row>
    <row r="4415" spans="1:38" x14ac:dyDescent="0.35">
      <c r="A4415" s="140" t="s">
        <v>412</v>
      </c>
      <c r="B4415" s="140" t="s">
        <v>237</v>
      </c>
      <c r="C4415" s="140" t="s">
        <v>16</v>
      </c>
      <c r="D4415" s="140" t="s">
        <v>10</v>
      </c>
      <c r="E4415" s="140" t="s">
        <v>535</v>
      </c>
      <c r="F4415" s="140">
        <v>2015</v>
      </c>
      <c r="G4415" s="140" t="s">
        <v>3582</v>
      </c>
      <c r="H4415" s="140">
        <v>50076697695.175598</v>
      </c>
      <c r="I4415" s="140">
        <v>9169708732.374176</v>
      </c>
      <c r="J4415" s="140">
        <v>7397659316.2761116</v>
      </c>
      <c r="K4415" s="140">
        <v>7262478703.0477448</v>
      </c>
      <c r="L4415" s="140">
        <v>2560671277.2000375</v>
      </c>
      <c r="M4415" s="140">
        <v>1156255530.0279539</v>
      </c>
      <c r="N4415" s="140">
        <v>0</v>
      </c>
      <c r="O4415" s="140">
        <v>0</v>
      </c>
      <c r="P4415" s="140">
        <v>79937722.300270543</v>
      </c>
      <c r="Q4415" s="140">
        <v>3465614173.5194836</v>
      </c>
      <c r="R4415" s="140">
        <v>2284268523.7617941</v>
      </c>
      <c r="S4415" s="140">
        <v>1181345649.7576897</v>
      </c>
      <c r="T4415" s="140">
        <v>135180613.228367</v>
      </c>
      <c r="U4415" s="140">
        <v>135180613.228367</v>
      </c>
      <c r="V4415" s="140">
        <v>0</v>
      </c>
      <c r="W4415" s="140">
        <v>0</v>
      </c>
      <c r="X4415" s="140">
        <v>135180613.228367</v>
      </c>
      <c r="Y4415" s="140">
        <v>0</v>
      </c>
      <c r="Z4415" s="140">
        <v>32302139869.922485</v>
      </c>
      <c r="AA4415" s="140">
        <v>16100324087.534824</v>
      </c>
      <c r="AB4415" s="140">
        <v>13207737904.56514</v>
      </c>
      <c r="AC4415" s="140">
        <v>2892586182.9696732</v>
      </c>
      <c r="AD4415" s="140">
        <v>16201815782.387703</v>
      </c>
      <c r="AE4415" s="140">
        <v>13290995589.181845</v>
      </c>
      <c r="AF4415" s="140">
        <v>2910820193.2058368</v>
      </c>
      <c r="AG4415" s="140">
        <v>1207189776.6028225</v>
      </c>
      <c r="AH4415" s="140">
        <v>1104044</v>
      </c>
      <c r="AI4415" s="44"/>
      <c r="AK4415" s="44"/>
      <c r="AL4415" s="4"/>
    </row>
    <row r="4416" spans="1:38" x14ac:dyDescent="0.35">
      <c r="A4416" s="140" t="s">
        <v>412</v>
      </c>
      <c r="B4416" s="140" t="s">
        <v>237</v>
      </c>
      <c r="C4416" s="140" t="s">
        <v>16</v>
      </c>
      <c r="D4416" s="140" t="s">
        <v>10</v>
      </c>
      <c r="E4416" s="140" t="s">
        <v>535</v>
      </c>
      <c r="F4416" s="140">
        <v>2016</v>
      </c>
      <c r="G4416" s="140" t="s">
        <v>3583</v>
      </c>
      <c r="H4416" s="140">
        <v>51997140326.173477</v>
      </c>
      <c r="I4416" s="140">
        <v>9303952636.5299435</v>
      </c>
      <c r="J4416" s="140">
        <v>8102703467.0570021</v>
      </c>
      <c r="K4416" s="140">
        <v>7980226590.8899736</v>
      </c>
      <c r="L4416" s="140">
        <v>3062484987.9287548</v>
      </c>
      <c r="M4416" s="140">
        <v>1167074035.3570647</v>
      </c>
      <c r="N4416" s="140">
        <v>0</v>
      </c>
      <c r="O4416" s="140">
        <v>0</v>
      </c>
      <c r="P4416" s="140">
        <v>86460385.60688892</v>
      </c>
      <c r="Q4416" s="140">
        <v>3664207181.9972649</v>
      </c>
      <c r="R4416" s="140">
        <v>2398933246.286696</v>
      </c>
      <c r="S4416" s="140">
        <v>1265273935.7105691</v>
      </c>
      <c r="T4416" s="140">
        <v>122476876.1670288</v>
      </c>
      <c r="U4416" s="140">
        <v>122476876.1670288</v>
      </c>
      <c r="V4416" s="140">
        <v>0</v>
      </c>
      <c r="W4416" s="140">
        <v>0</v>
      </c>
      <c r="X4416" s="140">
        <v>122476876.1670288</v>
      </c>
      <c r="Y4416" s="140">
        <v>0</v>
      </c>
      <c r="Z4416" s="140">
        <v>33337215985.395615</v>
      </c>
      <c r="AA4416" s="140">
        <v>16735829228.015139</v>
      </c>
      <c r="AB4416" s="140">
        <v>13729068114.244965</v>
      </c>
      <c r="AC4416" s="140">
        <v>3006761113.7701521</v>
      </c>
      <c r="AD4416" s="140">
        <v>16601386757.380474</v>
      </c>
      <c r="AE4416" s="140">
        <v>13618779594.229443</v>
      </c>
      <c r="AF4416" s="140">
        <v>2982607163.1510353</v>
      </c>
      <c r="AG4416" s="140">
        <v>1253268237.1909192</v>
      </c>
      <c r="AH4416" s="140">
        <v>1113984</v>
      </c>
      <c r="AI4416" s="44"/>
      <c r="AK4416" s="44"/>
      <c r="AL4416" s="4"/>
    </row>
    <row r="4417" spans="1:38" x14ac:dyDescent="0.35">
      <c r="A4417" s="140" t="s">
        <v>412</v>
      </c>
      <c r="B4417" s="140" t="s">
        <v>237</v>
      </c>
      <c r="C4417" s="140" t="s">
        <v>16</v>
      </c>
      <c r="D4417" s="140" t="s">
        <v>10</v>
      </c>
      <c r="E4417" s="140" t="s">
        <v>535</v>
      </c>
      <c r="F4417" s="140">
        <v>2017</v>
      </c>
      <c r="G4417" s="140" t="s">
        <v>3584</v>
      </c>
      <c r="H4417" s="140">
        <v>53247012683.150726</v>
      </c>
      <c r="I4417" s="140">
        <v>9380544014.9095211</v>
      </c>
      <c r="J4417" s="140">
        <v>8459827077.2652321</v>
      </c>
      <c r="K4417" s="140">
        <v>8343470916.1044512</v>
      </c>
      <c r="L4417" s="140">
        <v>3390364833.9282799</v>
      </c>
      <c r="M4417" s="140">
        <v>1175975762.7349777</v>
      </c>
      <c r="N4417" s="140">
        <v>0</v>
      </c>
      <c r="O4417" s="140">
        <v>0</v>
      </c>
      <c r="P4417" s="140">
        <v>90914398.215149656</v>
      </c>
      <c r="Q4417" s="140">
        <v>3686215921.2260437</v>
      </c>
      <c r="R4417" s="140">
        <v>2405144918.8302431</v>
      </c>
      <c r="S4417" s="140">
        <v>1281071002.3958008</v>
      </c>
      <c r="T4417" s="140">
        <v>116356161.16078079</v>
      </c>
      <c r="U4417" s="140">
        <v>116356161.16078079</v>
      </c>
      <c r="V4417" s="140">
        <v>0</v>
      </c>
      <c r="W4417" s="140">
        <v>0</v>
      </c>
      <c r="X4417" s="140">
        <v>116356161.16078079</v>
      </c>
      <c r="Y4417" s="140">
        <v>0</v>
      </c>
      <c r="Z4417" s="140">
        <v>34239654026.741283</v>
      </c>
      <c r="AA4417" s="140">
        <v>17330129739.450481</v>
      </c>
      <c r="AB4417" s="140">
        <v>14216596523.543518</v>
      </c>
      <c r="AC4417" s="140">
        <v>3113533215.9069448</v>
      </c>
      <c r="AD4417" s="140">
        <v>16909524287.290848</v>
      </c>
      <c r="AE4417" s="140">
        <v>13871557098.054152</v>
      </c>
      <c r="AF4417" s="140">
        <v>3037967189.2366676</v>
      </c>
      <c r="AG4417" s="140">
        <v>1166987564.2346857</v>
      </c>
      <c r="AH4417" s="140">
        <v>1124753</v>
      </c>
      <c r="AI4417" s="44"/>
      <c r="AK4417" s="44"/>
      <c r="AL4417" s="4"/>
    </row>
    <row r="4418" spans="1:38" x14ac:dyDescent="0.35">
      <c r="A4418" s="140" t="s">
        <v>412</v>
      </c>
      <c r="B4418" s="140" t="s">
        <v>237</v>
      </c>
      <c r="C4418" s="140" t="s">
        <v>16</v>
      </c>
      <c r="D4418" s="140" t="s">
        <v>10</v>
      </c>
      <c r="E4418" s="140" t="s">
        <v>535</v>
      </c>
      <c r="F4418" s="140">
        <v>2018</v>
      </c>
      <c r="G4418" s="140" t="s">
        <v>3585</v>
      </c>
      <c r="H4418" s="140">
        <v>53974685456.883629</v>
      </c>
      <c r="I4418" s="140">
        <v>9699397086.9333401</v>
      </c>
      <c r="J4418" s="140">
        <v>8382852697.171586</v>
      </c>
      <c r="K4418" s="140">
        <v>8282568006.4519377</v>
      </c>
      <c r="L4418" s="140">
        <v>3405730086.2148633</v>
      </c>
      <c r="M4418" s="140">
        <v>1188657867.0677562</v>
      </c>
      <c r="N4418" s="140">
        <v>0</v>
      </c>
      <c r="O4418" s="140">
        <v>0</v>
      </c>
      <c r="P4418" s="140">
        <v>89394483.675596744</v>
      </c>
      <c r="Q4418" s="140">
        <v>3598785569.493721</v>
      </c>
      <c r="R4418" s="140">
        <v>2346583415.6497564</v>
      </c>
      <c r="S4418" s="140">
        <v>1252202153.8439643</v>
      </c>
      <c r="T4418" s="140">
        <v>100284690.71964824</v>
      </c>
      <c r="U4418" s="140">
        <v>100284690.71964824</v>
      </c>
      <c r="V4418" s="140">
        <v>0</v>
      </c>
      <c r="W4418" s="140" t="s">
        <v>728</v>
      </c>
      <c r="X4418" s="140">
        <v>100284690.71964824</v>
      </c>
      <c r="Y4418" s="140">
        <v>0</v>
      </c>
      <c r="Z4418" s="140">
        <v>35078065672.778694</v>
      </c>
      <c r="AA4418" s="140">
        <v>17899429180.166706</v>
      </c>
      <c r="AB4418" s="140">
        <v>14683615557.527903</v>
      </c>
      <c r="AC4418" s="140">
        <v>3215813622.638823</v>
      </c>
      <c r="AD4418" s="140">
        <v>17178636492.611982</v>
      </c>
      <c r="AE4418" s="140">
        <v>14092320571.84992</v>
      </c>
      <c r="AF4418" s="140">
        <v>3086315920.7620893</v>
      </c>
      <c r="AG4418" s="140">
        <v>814370000</v>
      </c>
      <c r="AH4418" s="140">
        <v>1136191</v>
      </c>
      <c r="AI4418" s="44"/>
      <c r="AK4418" s="44"/>
      <c r="AL4418" s="4"/>
    </row>
    <row r="4419" spans="1:38" x14ac:dyDescent="0.35">
      <c r="A4419" s="140" t="s">
        <v>4611</v>
      </c>
      <c r="B4419" s="140" t="s">
        <v>4612</v>
      </c>
      <c r="C4419" s="140" t="s">
        <v>281</v>
      </c>
      <c r="D4419" s="140" t="s">
        <v>11</v>
      </c>
      <c r="E4419" s="140" t="s">
        <v>535</v>
      </c>
      <c r="F4419" s="140">
        <v>1995</v>
      </c>
      <c r="G4419" s="140" t="s">
        <v>6014</v>
      </c>
      <c r="H4419" s="140" t="s">
        <v>728</v>
      </c>
      <c r="I4419" s="140" t="s">
        <v>728</v>
      </c>
      <c r="J4419" s="140" t="s">
        <v>728</v>
      </c>
      <c r="K4419" s="140">
        <v>0</v>
      </c>
      <c r="L4419" s="140">
        <v>0</v>
      </c>
      <c r="M4419" s="140" t="s">
        <v>728</v>
      </c>
      <c r="N4419" s="140">
        <v>0</v>
      </c>
      <c r="O4419" s="140">
        <v>0</v>
      </c>
      <c r="P4419" s="140" t="s">
        <v>728</v>
      </c>
      <c r="Q4419" s="140">
        <v>0</v>
      </c>
      <c r="R4419" s="140" t="s">
        <v>728</v>
      </c>
      <c r="S4419" s="140">
        <v>0</v>
      </c>
      <c r="T4419" s="140">
        <v>0</v>
      </c>
      <c r="U4419" s="140">
        <v>0</v>
      </c>
      <c r="V4419" s="140" t="s">
        <v>728</v>
      </c>
      <c r="W4419" s="140" t="s">
        <v>728</v>
      </c>
      <c r="X4419" s="140" t="s">
        <v>728</v>
      </c>
      <c r="Y4419" s="140">
        <v>0</v>
      </c>
      <c r="Z4419" s="140" t="s">
        <v>728</v>
      </c>
      <c r="AA4419" s="140" t="s">
        <v>728</v>
      </c>
      <c r="AB4419" s="140" t="s">
        <v>728</v>
      </c>
      <c r="AC4419" s="140" t="s">
        <v>728</v>
      </c>
      <c r="AD4419" s="140" t="s">
        <v>728</v>
      </c>
      <c r="AE4419" s="140" t="s">
        <v>728</v>
      </c>
      <c r="AF4419" s="140" t="s">
        <v>728</v>
      </c>
      <c r="AG4419" s="140" t="s">
        <v>728</v>
      </c>
      <c r="AH4419" s="140" t="s">
        <v>728</v>
      </c>
      <c r="AI4419" s="44"/>
      <c r="AK4419" s="44"/>
      <c r="AL4419" s="4"/>
    </row>
    <row r="4420" spans="1:38" x14ac:dyDescent="0.35">
      <c r="A4420" s="140" t="s">
        <v>4611</v>
      </c>
      <c r="B4420" s="140" t="s">
        <v>4612</v>
      </c>
      <c r="C4420" s="140" t="s">
        <v>281</v>
      </c>
      <c r="D4420" s="140" t="s">
        <v>11</v>
      </c>
      <c r="E4420" s="140" t="s">
        <v>535</v>
      </c>
      <c r="F4420" s="140">
        <v>1996</v>
      </c>
      <c r="G4420" s="140" t="s">
        <v>6015</v>
      </c>
      <c r="H4420" s="140" t="s">
        <v>728</v>
      </c>
      <c r="I4420" s="140" t="s">
        <v>728</v>
      </c>
      <c r="J4420" s="140" t="s">
        <v>728</v>
      </c>
      <c r="K4420" s="140">
        <v>0</v>
      </c>
      <c r="L4420" s="140">
        <v>0</v>
      </c>
      <c r="M4420" s="140" t="s">
        <v>728</v>
      </c>
      <c r="N4420" s="140">
        <v>0</v>
      </c>
      <c r="O4420" s="140">
        <v>0</v>
      </c>
      <c r="P4420" s="140" t="s">
        <v>728</v>
      </c>
      <c r="Q4420" s="140">
        <v>0</v>
      </c>
      <c r="R4420" s="140" t="s">
        <v>728</v>
      </c>
      <c r="S4420" s="140">
        <v>0</v>
      </c>
      <c r="T4420" s="140">
        <v>0</v>
      </c>
      <c r="U4420" s="140">
        <v>0</v>
      </c>
      <c r="V4420" s="140" t="s">
        <v>728</v>
      </c>
      <c r="W4420" s="140" t="s">
        <v>728</v>
      </c>
      <c r="X4420" s="140" t="s">
        <v>728</v>
      </c>
      <c r="Y4420" s="140">
        <v>0</v>
      </c>
      <c r="Z4420" s="140" t="s">
        <v>728</v>
      </c>
      <c r="AA4420" s="140" t="s">
        <v>728</v>
      </c>
      <c r="AB4420" s="140" t="s">
        <v>728</v>
      </c>
      <c r="AC4420" s="140" t="s">
        <v>728</v>
      </c>
      <c r="AD4420" s="140" t="s">
        <v>728</v>
      </c>
      <c r="AE4420" s="140" t="s">
        <v>728</v>
      </c>
      <c r="AF4420" s="140" t="s">
        <v>728</v>
      </c>
      <c r="AG4420" s="140" t="s">
        <v>728</v>
      </c>
      <c r="AH4420" s="140" t="s">
        <v>728</v>
      </c>
      <c r="AI4420" s="44"/>
      <c r="AK4420" s="44"/>
      <c r="AL4420" s="4"/>
    </row>
    <row r="4421" spans="1:38" x14ac:dyDescent="0.35">
      <c r="A4421" s="140" t="s">
        <v>4611</v>
      </c>
      <c r="B4421" s="140" t="s">
        <v>4612</v>
      </c>
      <c r="C4421" s="140" t="s">
        <v>281</v>
      </c>
      <c r="D4421" s="140" t="s">
        <v>11</v>
      </c>
      <c r="E4421" s="140" t="s">
        <v>535</v>
      </c>
      <c r="F4421" s="140">
        <v>1997</v>
      </c>
      <c r="G4421" s="140" t="s">
        <v>6016</v>
      </c>
      <c r="H4421" s="140" t="s">
        <v>728</v>
      </c>
      <c r="I4421" s="140" t="s">
        <v>728</v>
      </c>
      <c r="J4421" s="140" t="s">
        <v>728</v>
      </c>
      <c r="K4421" s="140">
        <v>0</v>
      </c>
      <c r="L4421" s="140">
        <v>0</v>
      </c>
      <c r="M4421" s="140" t="s">
        <v>728</v>
      </c>
      <c r="N4421" s="140">
        <v>0</v>
      </c>
      <c r="O4421" s="140">
        <v>0</v>
      </c>
      <c r="P4421" s="140" t="s">
        <v>728</v>
      </c>
      <c r="Q4421" s="140">
        <v>0</v>
      </c>
      <c r="R4421" s="140" t="s">
        <v>728</v>
      </c>
      <c r="S4421" s="140">
        <v>0</v>
      </c>
      <c r="T4421" s="140">
        <v>0</v>
      </c>
      <c r="U4421" s="140">
        <v>0</v>
      </c>
      <c r="V4421" s="140" t="s">
        <v>728</v>
      </c>
      <c r="W4421" s="140" t="s">
        <v>728</v>
      </c>
      <c r="X4421" s="140" t="s">
        <v>728</v>
      </c>
      <c r="Y4421" s="140">
        <v>0</v>
      </c>
      <c r="Z4421" s="140" t="s">
        <v>728</v>
      </c>
      <c r="AA4421" s="140" t="s">
        <v>728</v>
      </c>
      <c r="AB4421" s="140" t="s">
        <v>728</v>
      </c>
      <c r="AC4421" s="140" t="s">
        <v>728</v>
      </c>
      <c r="AD4421" s="140" t="s">
        <v>728</v>
      </c>
      <c r="AE4421" s="140" t="s">
        <v>728</v>
      </c>
      <c r="AF4421" s="140" t="s">
        <v>728</v>
      </c>
      <c r="AG4421" s="140" t="s">
        <v>728</v>
      </c>
      <c r="AH4421" s="140" t="s">
        <v>728</v>
      </c>
      <c r="AI4421" s="44"/>
      <c r="AK4421" s="44"/>
      <c r="AL4421" s="4"/>
    </row>
    <row r="4422" spans="1:38" x14ac:dyDescent="0.35">
      <c r="A4422" s="140" t="s">
        <v>4611</v>
      </c>
      <c r="B4422" s="140" t="s">
        <v>4612</v>
      </c>
      <c r="C4422" s="140" t="s">
        <v>281</v>
      </c>
      <c r="D4422" s="140" t="s">
        <v>11</v>
      </c>
      <c r="E4422" s="140" t="s">
        <v>535</v>
      </c>
      <c r="F4422" s="140">
        <v>1998</v>
      </c>
      <c r="G4422" s="140" t="s">
        <v>6017</v>
      </c>
      <c r="H4422" s="140" t="s">
        <v>728</v>
      </c>
      <c r="I4422" s="140" t="s">
        <v>728</v>
      </c>
      <c r="J4422" s="140" t="s">
        <v>728</v>
      </c>
      <c r="K4422" s="140">
        <v>0</v>
      </c>
      <c r="L4422" s="140">
        <v>0</v>
      </c>
      <c r="M4422" s="140" t="s">
        <v>728</v>
      </c>
      <c r="N4422" s="140">
        <v>0</v>
      </c>
      <c r="O4422" s="140">
        <v>0</v>
      </c>
      <c r="P4422" s="140" t="s">
        <v>728</v>
      </c>
      <c r="Q4422" s="140">
        <v>0</v>
      </c>
      <c r="R4422" s="140" t="s">
        <v>728</v>
      </c>
      <c r="S4422" s="140">
        <v>0</v>
      </c>
      <c r="T4422" s="140">
        <v>0</v>
      </c>
      <c r="U4422" s="140">
        <v>0</v>
      </c>
      <c r="V4422" s="140" t="s">
        <v>728</v>
      </c>
      <c r="W4422" s="140" t="s">
        <v>728</v>
      </c>
      <c r="X4422" s="140" t="s">
        <v>728</v>
      </c>
      <c r="Y4422" s="140">
        <v>0</v>
      </c>
      <c r="Z4422" s="140" t="s">
        <v>728</v>
      </c>
      <c r="AA4422" s="140" t="s">
        <v>728</v>
      </c>
      <c r="AB4422" s="140" t="s">
        <v>728</v>
      </c>
      <c r="AC4422" s="140" t="s">
        <v>728</v>
      </c>
      <c r="AD4422" s="140" t="s">
        <v>728</v>
      </c>
      <c r="AE4422" s="140" t="s">
        <v>728</v>
      </c>
      <c r="AF4422" s="140" t="s">
        <v>728</v>
      </c>
      <c r="AG4422" s="140" t="s">
        <v>728</v>
      </c>
      <c r="AH4422" s="140">
        <v>31240</v>
      </c>
      <c r="AI4422" s="44"/>
      <c r="AK4422" s="44"/>
      <c r="AL4422" s="4"/>
    </row>
    <row r="4423" spans="1:38" x14ac:dyDescent="0.35">
      <c r="A4423" s="140" t="s">
        <v>4611</v>
      </c>
      <c r="B4423" s="140" t="s">
        <v>4612</v>
      </c>
      <c r="C4423" s="140" t="s">
        <v>281</v>
      </c>
      <c r="D4423" s="140" t="s">
        <v>11</v>
      </c>
      <c r="E4423" s="140" t="s">
        <v>535</v>
      </c>
      <c r="F4423" s="140">
        <v>1999</v>
      </c>
      <c r="G4423" s="140" t="s">
        <v>6018</v>
      </c>
      <c r="H4423" s="140" t="s">
        <v>728</v>
      </c>
      <c r="I4423" s="140" t="s">
        <v>728</v>
      </c>
      <c r="J4423" s="140" t="s">
        <v>728</v>
      </c>
      <c r="K4423" s="140">
        <v>0</v>
      </c>
      <c r="L4423" s="140">
        <v>0</v>
      </c>
      <c r="M4423" s="140" t="s">
        <v>728</v>
      </c>
      <c r="N4423" s="140">
        <v>0</v>
      </c>
      <c r="O4423" s="140">
        <v>0</v>
      </c>
      <c r="P4423" s="140" t="s">
        <v>728</v>
      </c>
      <c r="Q4423" s="140">
        <v>0</v>
      </c>
      <c r="R4423" s="140" t="s">
        <v>728</v>
      </c>
      <c r="S4423" s="140">
        <v>0</v>
      </c>
      <c r="T4423" s="140">
        <v>0</v>
      </c>
      <c r="U4423" s="140">
        <v>0</v>
      </c>
      <c r="V4423" s="140" t="s">
        <v>728</v>
      </c>
      <c r="W4423" s="140" t="s">
        <v>728</v>
      </c>
      <c r="X4423" s="140" t="s">
        <v>728</v>
      </c>
      <c r="Y4423" s="140">
        <v>0</v>
      </c>
      <c r="Z4423" s="140" t="s">
        <v>728</v>
      </c>
      <c r="AA4423" s="140" t="s">
        <v>728</v>
      </c>
      <c r="AB4423" s="140" t="s">
        <v>728</v>
      </c>
      <c r="AC4423" s="140" t="s">
        <v>728</v>
      </c>
      <c r="AD4423" s="140" t="s">
        <v>728</v>
      </c>
      <c r="AE4423" s="140" t="s">
        <v>728</v>
      </c>
      <c r="AF4423" s="140" t="s">
        <v>728</v>
      </c>
      <c r="AG4423" s="140" t="s">
        <v>728</v>
      </c>
      <c r="AH4423" s="140">
        <v>31084</v>
      </c>
      <c r="AI4423" s="44"/>
      <c r="AK4423" s="44"/>
      <c r="AL4423" s="4"/>
    </row>
    <row r="4424" spans="1:38" x14ac:dyDescent="0.35">
      <c r="A4424" s="140" t="s">
        <v>4611</v>
      </c>
      <c r="B4424" s="140" t="s">
        <v>4612</v>
      </c>
      <c r="C4424" s="140" t="s">
        <v>281</v>
      </c>
      <c r="D4424" s="140" t="s">
        <v>11</v>
      </c>
      <c r="E4424" s="140" t="s">
        <v>535</v>
      </c>
      <c r="F4424" s="140">
        <v>2000</v>
      </c>
      <c r="G4424" s="140" t="s">
        <v>6019</v>
      </c>
      <c r="H4424" s="140" t="s">
        <v>728</v>
      </c>
      <c r="I4424" s="140" t="s">
        <v>728</v>
      </c>
      <c r="J4424" s="140" t="s">
        <v>728</v>
      </c>
      <c r="K4424" s="140">
        <v>0</v>
      </c>
      <c r="L4424" s="140">
        <v>0</v>
      </c>
      <c r="M4424" s="140" t="s">
        <v>728</v>
      </c>
      <c r="N4424" s="140">
        <v>0</v>
      </c>
      <c r="O4424" s="140">
        <v>0</v>
      </c>
      <c r="P4424" s="140" t="s">
        <v>728</v>
      </c>
      <c r="Q4424" s="140">
        <v>0</v>
      </c>
      <c r="R4424" s="140" t="s">
        <v>728</v>
      </c>
      <c r="S4424" s="140">
        <v>0</v>
      </c>
      <c r="T4424" s="140">
        <v>0</v>
      </c>
      <c r="U4424" s="140">
        <v>0</v>
      </c>
      <c r="V4424" s="140" t="s">
        <v>728</v>
      </c>
      <c r="W4424" s="140" t="s">
        <v>728</v>
      </c>
      <c r="X4424" s="140" t="s">
        <v>728</v>
      </c>
      <c r="Y4424" s="140">
        <v>0</v>
      </c>
      <c r="Z4424" s="140" t="s">
        <v>728</v>
      </c>
      <c r="AA4424" s="140" t="s">
        <v>728</v>
      </c>
      <c r="AB4424" s="140" t="s">
        <v>728</v>
      </c>
      <c r="AC4424" s="140" t="s">
        <v>728</v>
      </c>
      <c r="AD4424" s="140" t="s">
        <v>728</v>
      </c>
      <c r="AE4424" s="140" t="s">
        <v>728</v>
      </c>
      <c r="AF4424" s="140" t="s">
        <v>728</v>
      </c>
      <c r="AG4424" s="140" t="s">
        <v>728</v>
      </c>
      <c r="AH4424" s="140">
        <v>30519</v>
      </c>
      <c r="AI4424" s="44"/>
      <c r="AK4424" s="44"/>
      <c r="AL4424" s="4"/>
    </row>
    <row r="4425" spans="1:38" x14ac:dyDescent="0.35">
      <c r="A4425" s="140" t="s">
        <v>4611</v>
      </c>
      <c r="B4425" s="140" t="s">
        <v>4612</v>
      </c>
      <c r="C4425" s="140" t="s">
        <v>281</v>
      </c>
      <c r="D4425" s="140" t="s">
        <v>11</v>
      </c>
      <c r="E4425" s="140" t="s">
        <v>535</v>
      </c>
      <c r="F4425" s="140">
        <v>2001</v>
      </c>
      <c r="G4425" s="140" t="s">
        <v>6020</v>
      </c>
      <c r="H4425" s="140" t="s">
        <v>728</v>
      </c>
      <c r="I4425" s="140" t="s">
        <v>728</v>
      </c>
      <c r="J4425" s="140" t="s">
        <v>728</v>
      </c>
      <c r="K4425" s="140">
        <v>0</v>
      </c>
      <c r="L4425" s="140">
        <v>0</v>
      </c>
      <c r="M4425" s="140" t="s">
        <v>728</v>
      </c>
      <c r="N4425" s="140">
        <v>0</v>
      </c>
      <c r="O4425" s="140">
        <v>0</v>
      </c>
      <c r="P4425" s="140" t="s">
        <v>728</v>
      </c>
      <c r="Q4425" s="140">
        <v>0</v>
      </c>
      <c r="R4425" s="140" t="s">
        <v>728</v>
      </c>
      <c r="S4425" s="140">
        <v>0</v>
      </c>
      <c r="T4425" s="140">
        <v>0</v>
      </c>
      <c r="U4425" s="140">
        <v>0</v>
      </c>
      <c r="V4425" s="140" t="s">
        <v>728</v>
      </c>
      <c r="W4425" s="140" t="s">
        <v>728</v>
      </c>
      <c r="X4425" s="140" t="s">
        <v>728</v>
      </c>
      <c r="Y4425" s="140">
        <v>0</v>
      </c>
      <c r="Z4425" s="140" t="s">
        <v>728</v>
      </c>
      <c r="AA4425" s="140" t="s">
        <v>728</v>
      </c>
      <c r="AB4425" s="140" t="s">
        <v>728</v>
      </c>
      <c r="AC4425" s="140" t="s">
        <v>728</v>
      </c>
      <c r="AD4425" s="140" t="s">
        <v>728</v>
      </c>
      <c r="AE4425" s="140" t="s">
        <v>728</v>
      </c>
      <c r="AF4425" s="140" t="s">
        <v>728</v>
      </c>
      <c r="AG4425" s="140" t="s">
        <v>728</v>
      </c>
      <c r="AH4425" s="140">
        <v>30600</v>
      </c>
      <c r="AI4425" s="44"/>
      <c r="AK4425" s="44"/>
      <c r="AL4425" s="4"/>
    </row>
    <row r="4426" spans="1:38" x14ac:dyDescent="0.35">
      <c r="A4426" s="140" t="s">
        <v>4611</v>
      </c>
      <c r="B4426" s="140" t="s">
        <v>4612</v>
      </c>
      <c r="C4426" s="140" t="s">
        <v>281</v>
      </c>
      <c r="D4426" s="140" t="s">
        <v>11</v>
      </c>
      <c r="E4426" s="140" t="s">
        <v>535</v>
      </c>
      <c r="F4426" s="140">
        <v>2002</v>
      </c>
      <c r="G4426" s="140" t="s">
        <v>6021</v>
      </c>
      <c r="H4426" s="140" t="s">
        <v>728</v>
      </c>
      <c r="I4426" s="140" t="s">
        <v>728</v>
      </c>
      <c r="J4426" s="140" t="s">
        <v>728</v>
      </c>
      <c r="K4426" s="140">
        <v>0</v>
      </c>
      <c r="L4426" s="140">
        <v>0</v>
      </c>
      <c r="M4426" s="140" t="s">
        <v>728</v>
      </c>
      <c r="N4426" s="140">
        <v>0</v>
      </c>
      <c r="O4426" s="140">
        <v>0</v>
      </c>
      <c r="P4426" s="140" t="s">
        <v>728</v>
      </c>
      <c r="Q4426" s="140">
        <v>0</v>
      </c>
      <c r="R4426" s="140" t="s">
        <v>728</v>
      </c>
      <c r="S4426" s="140">
        <v>0</v>
      </c>
      <c r="T4426" s="140">
        <v>0</v>
      </c>
      <c r="U4426" s="140">
        <v>0</v>
      </c>
      <c r="V4426" s="140" t="s">
        <v>728</v>
      </c>
      <c r="W4426" s="140" t="s">
        <v>728</v>
      </c>
      <c r="X4426" s="140" t="s">
        <v>728</v>
      </c>
      <c r="Y4426" s="140">
        <v>0</v>
      </c>
      <c r="Z4426" s="140" t="s">
        <v>728</v>
      </c>
      <c r="AA4426" s="140" t="s">
        <v>728</v>
      </c>
      <c r="AB4426" s="140" t="s">
        <v>728</v>
      </c>
      <c r="AC4426" s="140" t="s">
        <v>728</v>
      </c>
      <c r="AD4426" s="140" t="s">
        <v>728</v>
      </c>
      <c r="AE4426" s="140" t="s">
        <v>728</v>
      </c>
      <c r="AF4426" s="140" t="s">
        <v>728</v>
      </c>
      <c r="AG4426" s="140" t="s">
        <v>728</v>
      </c>
      <c r="AH4426" s="140">
        <v>30777</v>
      </c>
      <c r="AI4426" s="44"/>
      <c r="AK4426" s="44"/>
      <c r="AL4426" s="4"/>
    </row>
    <row r="4427" spans="1:38" x14ac:dyDescent="0.35">
      <c r="A4427" s="140" t="s">
        <v>4611</v>
      </c>
      <c r="B4427" s="140" t="s">
        <v>4612</v>
      </c>
      <c r="C4427" s="140" t="s">
        <v>281</v>
      </c>
      <c r="D4427" s="140" t="s">
        <v>11</v>
      </c>
      <c r="E4427" s="140" t="s">
        <v>535</v>
      </c>
      <c r="F4427" s="140">
        <v>2003</v>
      </c>
      <c r="G4427" s="140" t="s">
        <v>6022</v>
      </c>
      <c r="H4427" s="140" t="s">
        <v>728</v>
      </c>
      <c r="I4427" s="140" t="s">
        <v>728</v>
      </c>
      <c r="J4427" s="140" t="s">
        <v>728</v>
      </c>
      <c r="K4427" s="140">
        <v>0</v>
      </c>
      <c r="L4427" s="140">
        <v>0</v>
      </c>
      <c r="M4427" s="140" t="s">
        <v>728</v>
      </c>
      <c r="N4427" s="140">
        <v>0</v>
      </c>
      <c r="O4427" s="140">
        <v>0</v>
      </c>
      <c r="P4427" s="140" t="s">
        <v>728</v>
      </c>
      <c r="Q4427" s="140">
        <v>0</v>
      </c>
      <c r="R4427" s="140" t="s">
        <v>728</v>
      </c>
      <c r="S4427" s="140">
        <v>0</v>
      </c>
      <c r="T4427" s="140">
        <v>0</v>
      </c>
      <c r="U4427" s="140">
        <v>0</v>
      </c>
      <c r="V4427" s="140" t="s">
        <v>728</v>
      </c>
      <c r="W4427" s="140" t="s">
        <v>728</v>
      </c>
      <c r="X4427" s="140" t="s">
        <v>728</v>
      </c>
      <c r="Y4427" s="140">
        <v>0</v>
      </c>
      <c r="Z4427" s="140" t="s">
        <v>728</v>
      </c>
      <c r="AA4427" s="140" t="s">
        <v>728</v>
      </c>
      <c r="AB4427" s="140" t="s">
        <v>728</v>
      </c>
      <c r="AC4427" s="140" t="s">
        <v>728</v>
      </c>
      <c r="AD4427" s="140" t="s">
        <v>728</v>
      </c>
      <c r="AE4427" s="140" t="s">
        <v>728</v>
      </c>
      <c r="AF4427" s="140" t="s">
        <v>728</v>
      </c>
      <c r="AG4427" s="140" t="s">
        <v>728</v>
      </c>
      <c r="AH4427" s="140">
        <v>31472</v>
      </c>
      <c r="AI4427" s="44"/>
      <c r="AK4427" s="44"/>
      <c r="AL4427" s="4"/>
    </row>
    <row r="4428" spans="1:38" x14ac:dyDescent="0.35">
      <c r="A4428" s="140" t="s">
        <v>4611</v>
      </c>
      <c r="B4428" s="140" t="s">
        <v>4612</v>
      </c>
      <c r="C4428" s="140" t="s">
        <v>281</v>
      </c>
      <c r="D4428" s="140" t="s">
        <v>11</v>
      </c>
      <c r="E4428" s="140" t="s">
        <v>535</v>
      </c>
      <c r="F4428" s="140">
        <v>2004</v>
      </c>
      <c r="G4428" s="140" t="s">
        <v>6023</v>
      </c>
      <c r="H4428" s="140" t="s">
        <v>728</v>
      </c>
      <c r="I4428" s="140" t="s">
        <v>728</v>
      </c>
      <c r="J4428" s="140" t="s">
        <v>728</v>
      </c>
      <c r="K4428" s="140">
        <v>0</v>
      </c>
      <c r="L4428" s="140">
        <v>0</v>
      </c>
      <c r="M4428" s="140" t="s">
        <v>728</v>
      </c>
      <c r="N4428" s="140">
        <v>0</v>
      </c>
      <c r="O4428" s="140">
        <v>0</v>
      </c>
      <c r="P4428" s="140" t="s">
        <v>728</v>
      </c>
      <c r="Q4428" s="140">
        <v>0</v>
      </c>
      <c r="R4428" s="140" t="s">
        <v>728</v>
      </c>
      <c r="S4428" s="140">
        <v>0</v>
      </c>
      <c r="T4428" s="140">
        <v>0</v>
      </c>
      <c r="U4428" s="140">
        <v>0</v>
      </c>
      <c r="V4428" s="140" t="s">
        <v>728</v>
      </c>
      <c r="W4428" s="140" t="s">
        <v>728</v>
      </c>
      <c r="X4428" s="140" t="s">
        <v>728</v>
      </c>
      <c r="Y4428" s="140">
        <v>0</v>
      </c>
      <c r="Z4428" s="140" t="s">
        <v>728</v>
      </c>
      <c r="AA4428" s="140" t="s">
        <v>728</v>
      </c>
      <c r="AB4428" s="140" t="s">
        <v>728</v>
      </c>
      <c r="AC4428" s="140" t="s">
        <v>728</v>
      </c>
      <c r="AD4428" s="140" t="s">
        <v>728</v>
      </c>
      <c r="AE4428" s="140" t="s">
        <v>728</v>
      </c>
      <c r="AF4428" s="140" t="s">
        <v>728</v>
      </c>
      <c r="AG4428" s="140" t="s">
        <v>728</v>
      </c>
      <c r="AH4428" s="140">
        <v>32488</v>
      </c>
      <c r="AI4428" s="44"/>
      <c r="AK4428" s="44"/>
      <c r="AL4428" s="4"/>
    </row>
    <row r="4429" spans="1:38" x14ac:dyDescent="0.35">
      <c r="A4429" s="140" t="s">
        <v>4611</v>
      </c>
      <c r="B4429" s="140" t="s">
        <v>4612</v>
      </c>
      <c r="C4429" s="140" t="s">
        <v>281</v>
      </c>
      <c r="D4429" s="140" t="s">
        <v>11</v>
      </c>
      <c r="E4429" s="140" t="s">
        <v>535</v>
      </c>
      <c r="F4429" s="140">
        <v>2005</v>
      </c>
      <c r="G4429" s="140" t="s">
        <v>6024</v>
      </c>
      <c r="H4429" s="140" t="s">
        <v>728</v>
      </c>
      <c r="I4429" s="140" t="s">
        <v>728</v>
      </c>
      <c r="J4429" s="140" t="s">
        <v>728</v>
      </c>
      <c r="K4429" s="140">
        <v>0</v>
      </c>
      <c r="L4429" s="140">
        <v>0</v>
      </c>
      <c r="M4429" s="140" t="s">
        <v>728</v>
      </c>
      <c r="N4429" s="140">
        <v>0</v>
      </c>
      <c r="O4429" s="140">
        <v>0</v>
      </c>
      <c r="P4429" s="140" t="s">
        <v>728</v>
      </c>
      <c r="Q4429" s="140">
        <v>0</v>
      </c>
      <c r="R4429" s="140" t="s">
        <v>728</v>
      </c>
      <c r="S4429" s="140">
        <v>0</v>
      </c>
      <c r="T4429" s="140">
        <v>0</v>
      </c>
      <c r="U4429" s="140">
        <v>0</v>
      </c>
      <c r="V4429" s="140" t="s">
        <v>728</v>
      </c>
      <c r="W4429" s="140" t="s">
        <v>728</v>
      </c>
      <c r="X4429" s="140" t="s">
        <v>728</v>
      </c>
      <c r="Y4429" s="140">
        <v>0</v>
      </c>
      <c r="Z4429" s="140" t="s">
        <v>728</v>
      </c>
      <c r="AA4429" s="140" t="s">
        <v>728</v>
      </c>
      <c r="AB4429" s="140" t="s">
        <v>728</v>
      </c>
      <c r="AC4429" s="140" t="s">
        <v>728</v>
      </c>
      <c r="AD4429" s="140" t="s">
        <v>728</v>
      </c>
      <c r="AE4429" s="140" t="s">
        <v>728</v>
      </c>
      <c r="AF4429" s="140" t="s">
        <v>728</v>
      </c>
      <c r="AG4429" s="140" t="s">
        <v>728</v>
      </c>
      <c r="AH4429" s="140">
        <v>33011</v>
      </c>
      <c r="AI4429" s="44"/>
      <c r="AK4429" s="44"/>
      <c r="AL4429" s="4"/>
    </row>
    <row r="4430" spans="1:38" x14ac:dyDescent="0.35">
      <c r="A4430" s="140" t="s">
        <v>4611</v>
      </c>
      <c r="B4430" s="140" t="s">
        <v>4612</v>
      </c>
      <c r="C4430" s="140" t="s">
        <v>281</v>
      </c>
      <c r="D4430" s="140" t="s">
        <v>11</v>
      </c>
      <c r="E4430" s="140" t="s">
        <v>535</v>
      </c>
      <c r="F4430" s="140">
        <v>2006</v>
      </c>
      <c r="G4430" s="140" t="s">
        <v>6025</v>
      </c>
      <c r="H4430" s="140" t="s">
        <v>728</v>
      </c>
      <c r="I4430" s="140" t="s">
        <v>728</v>
      </c>
      <c r="J4430" s="140" t="s">
        <v>728</v>
      </c>
      <c r="K4430" s="140">
        <v>0</v>
      </c>
      <c r="L4430" s="140">
        <v>0</v>
      </c>
      <c r="M4430" s="140" t="s">
        <v>728</v>
      </c>
      <c r="N4430" s="140">
        <v>0</v>
      </c>
      <c r="O4430" s="140">
        <v>0</v>
      </c>
      <c r="P4430" s="140" t="s">
        <v>728</v>
      </c>
      <c r="Q4430" s="140">
        <v>0</v>
      </c>
      <c r="R4430" s="140" t="s">
        <v>728</v>
      </c>
      <c r="S4430" s="140">
        <v>0</v>
      </c>
      <c r="T4430" s="140">
        <v>0</v>
      </c>
      <c r="U4430" s="140">
        <v>0</v>
      </c>
      <c r="V4430" s="140" t="s">
        <v>728</v>
      </c>
      <c r="W4430" s="140" t="s">
        <v>728</v>
      </c>
      <c r="X4430" s="140" t="s">
        <v>728</v>
      </c>
      <c r="Y4430" s="140">
        <v>0</v>
      </c>
      <c r="Z4430" s="140" t="s">
        <v>728</v>
      </c>
      <c r="AA4430" s="140" t="s">
        <v>728</v>
      </c>
      <c r="AB4430" s="140" t="s">
        <v>728</v>
      </c>
      <c r="AC4430" s="140" t="s">
        <v>728</v>
      </c>
      <c r="AD4430" s="140" t="s">
        <v>728</v>
      </c>
      <c r="AE4430" s="140" t="s">
        <v>728</v>
      </c>
      <c r="AF4430" s="140" t="s">
        <v>728</v>
      </c>
      <c r="AG4430" s="140" t="s">
        <v>728</v>
      </c>
      <c r="AH4430" s="140">
        <v>33441</v>
      </c>
      <c r="AI4430" s="44"/>
      <c r="AK4430" s="44"/>
      <c r="AL4430" s="4"/>
    </row>
    <row r="4431" spans="1:38" x14ac:dyDescent="0.35">
      <c r="A4431" s="140" t="s">
        <v>4611</v>
      </c>
      <c r="B4431" s="140" t="s">
        <v>4612</v>
      </c>
      <c r="C4431" s="140" t="s">
        <v>281</v>
      </c>
      <c r="D4431" s="140" t="s">
        <v>11</v>
      </c>
      <c r="E4431" s="140" t="s">
        <v>535</v>
      </c>
      <c r="F4431" s="140">
        <v>2007</v>
      </c>
      <c r="G4431" s="140" t="s">
        <v>6026</v>
      </c>
      <c r="H4431" s="140" t="s">
        <v>728</v>
      </c>
      <c r="I4431" s="140" t="s">
        <v>728</v>
      </c>
      <c r="J4431" s="140" t="s">
        <v>728</v>
      </c>
      <c r="K4431" s="140">
        <v>0</v>
      </c>
      <c r="L4431" s="140">
        <v>0</v>
      </c>
      <c r="M4431" s="140" t="s">
        <v>728</v>
      </c>
      <c r="N4431" s="140">
        <v>0</v>
      </c>
      <c r="O4431" s="140">
        <v>0</v>
      </c>
      <c r="P4431" s="140" t="s">
        <v>728</v>
      </c>
      <c r="Q4431" s="140">
        <v>0</v>
      </c>
      <c r="R4431" s="140" t="s">
        <v>728</v>
      </c>
      <c r="S4431" s="140">
        <v>0</v>
      </c>
      <c r="T4431" s="140">
        <v>0</v>
      </c>
      <c r="U4431" s="140">
        <v>0</v>
      </c>
      <c r="V4431" s="140" t="s">
        <v>728</v>
      </c>
      <c r="W4431" s="140" t="s">
        <v>728</v>
      </c>
      <c r="X4431" s="140" t="s">
        <v>728</v>
      </c>
      <c r="Y4431" s="140">
        <v>0</v>
      </c>
      <c r="Z4431" s="140" t="s">
        <v>728</v>
      </c>
      <c r="AA4431" s="140" t="s">
        <v>728</v>
      </c>
      <c r="AB4431" s="140" t="s">
        <v>728</v>
      </c>
      <c r="AC4431" s="140" t="s">
        <v>728</v>
      </c>
      <c r="AD4431" s="140" t="s">
        <v>728</v>
      </c>
      <c r="AE4431" s="140" t="s">
        <v>728</v>
      </c>
      <c r="AF4431" s="140" t="s">
        <v>728</v>
      </c>
      <c r="AG4431" s="140" t="s">
        <v>728</v>
      </c>
      <c r="AH4431" s="140">
        <v>33811</v>
      </c>
      <c r="AI4431" s="44"/>
      <c r="AK4431" s="44"/>
      <c r="AL4431" s="4"/>
    </row>
    <row r="4432" spans="1:38" x14ac:dyDescent="0.35">
      <c r="A4432" s="140" t="s">
        <v>4611</v>
      </c>
      <c r="B4432" s="140" t="s">
        <v>4612</v>
      </c>
      <c r="C4432" s="140" t="s">
        <v>281</v>
      </c>
      <c r="D4432" s="140" t="s">
        <v>11</v>
      </c>
      <c r="E4432" s="140" t="s">
        <v>535</v>
      </c>
      <c r="F4432" s="140">
        <v>2008</v>
      </c>
      <c r="G4432" s="140" t="s">
        <v>6027</v>
      </c>
      <c r="H4432" s="140" t="s">
        <v>728</v>
      </c>
      <c r="I4432" s="140" t="s">
        <v>728</v>
      </c>
      <c r="J4432" s="140" t="s">
        <v>728</v>
      </c>
      <c r="K4432" s="140">
        <v>0</v>
      </c>
      <c r="L4432" s="140">
        <v>0</v>
      </c>
      <c r="M4432" s="140" t="s">
        <v>728</v>
      </c>
      <c r="N4432" s="140">
        <v>0</v>
      </c>
      <c r="O4432" s="140">
        <v>0</v>
      </c>
      <c r="P4432" s="140" t="s">
        <v>728</v>
      </c>
      <c r="Q4432" s="140">
        <v>0</v>
      </c>
      <c r="R4432" s="140" t="s">
        <v>728</v>
      </c>
      <c r="S4432" s="140">
        <v>0</v>
      </c>
      <c r="T4432" s="140">
        <v>0</v>
      </c>
      <c r="U4432" s="140">
        <v>0</v>
      </c>
      <c r="V4432" s="140" t="s">
        <v>728</v>
      </c>
      <c r="W4432" s="140" t="s">
        <v>728</v>
      </c>
      <c r="X4432" s="140" t="s">
        <v>728</v>
      </c>
      <c r="Y4432" s="140">
        <v>0</v>
      </c>
      <c r="Z4432" s="140" t="s">
        <v>728</v>
      </c>
      <c r="AA4432" s="140" t="s">
        <v>728</v>
      </c>
      <c r="AB4432" s="140" t="s">
        <v>728</v>
      </c>
      <c r="AC4432" s="140" t="s">
        <v>728</v>
      </c>
      <c r="AD4432" s="140" t="s">
        <v>728</v>
      </c>
      <c r="AE4432" s="140" t="s">
        <v>728</v>
      </c>
      <c r="AF4432" s="140" t="s">
        <v>728</v>
      </c>
      <c r="AG4432" s="140" t="s">
        <v>728</v>
      </c>
      <c r="AH4432" s="140">
        <v>33964</v>
      </c>
      <c r="AI4432" s="44"/>
      <c r="AK4432" s="44"/>
      <c r="AL4432" s="4"/>
    </row>
    <row r="4433" spans="1:38" x14ac:dyDescent="0.35">
      <c r="A4433" s="140" t="s">
        <v>4611</v>
      </c>
      <c r="B4433" s="140" t="s">
        <v>4612</v>
      </c>
      <c r="C4433" s="140" t="s">
        <v>281</v>
      </c>
      <c r="D4433" s="140" t="s">
        <v>11</v>
      </c>
      <c r="E4433" s="140" t="s">
        <v>535</v>
      </c>
      <c r="F4433" s="140">
        <v>2009</v>
      </c>
      <c r="G4433" s="140" t="s">
        <v>6028</v>
      </c>
      <c r="H4433" s="140" t="s">
        <v>728</v>
      </c>
      <c r="I4433" s="140" t="s">
        <v>728</v>
      </c>
      <c r="J4433" s="140" t="s">
        <v>728</v>
      </c>
      <c r="K4433" s="140">
        <v>0</v>
      </c>
      <c r="L4433" s="140">
        <v>0</v>
      </c>
      <c r="M4433" s="140" t="s">
        <v>728</v>
      </c>
      <c r="N4433" s="140">
        <v>0</v>
      </c>
      <c r="O4433" s="140">
        <v>0</v>
      </c>
      <c r="P4433" s="140" t="s">
        <v>728</v>
      </c>
      <c r="Q4433" s="140">
        <v>0</v>
      </c>
      <c r="R4433" s="140" t="s">
        <v>728</v>
      </c>
      <c r="S4433" s="140">
        <v>0</v>
      </c>
      <c r="T4433" s="140">
        <v>0</v>
      </c>
      <c r="U4433" s="140">
        <v>0</v>
      </c>
      <c r="V4433" s="140" t="s">
        <v>728</v>
      </c>
      <c r="W4433" s="140" t="s">
        <v>728</v>
      </c>
      <c r="X4433" s="140" t="s">
        <v>728</v>
      </c>
      <c r="Y4433" s="140">
        <v>0</v>
      </c>
      <c r="Z4433" s="140" t="s">
        <v>728</v>
      </c>
      <c r="AA4433" s="140" t="s">
        <v>728</v>
      </c>
      <c r="AB4433" s="140" t="s">
        <v>728</v>
      </c>
      <c r="AC4433" s="140" t="s">
        <v>728</v>
      </c>
      <c r="AD4433" s="140" t="s">
        <v>728</v>
      </c>
      <c r="AE4433" s="140" t="s">
        <v>728</v>
      </c>
      <c r="AF4433" s="140" t="s">
        <v>728</v>
      </c>
      <c r="AG4433" s="140" t="s">
        <v>728</v>
      </c>
      <c r="AH4433" s="140">
        <v>34238</v>
      </c>
      <c r="AI4433" s="44"/>
      <c r="AK4433" s="44"/>
      <c r="AL4433" s="4"/>
    </row>
    <row r="4434" spans="1:38" x14ac:dyDescent="0.35">
      <c r="A4434" s="140" t="s">
        <v>4611</v>
      </c>
      <c r="B4434" s="140" t="s">
        <v>4612</v>
      </c>
      <c r="C4434" s="140" t="s">
        <v>281</v>
      </c>
      <c r="D4434" s="140" t="s">
        <v>11</v>
      </c>
      <c r="E4434" s="140" t="s">
        <v>535</v>
      </c>
      <c r="F4434" s="140">
        <v>2010</v>
      </c>
      <c r="G4434" s="140" t="s">
        <v>6029</v>
      </c>
      <c r="H4434" s="140" t="s">
        <v>728</v>
      </c>
      <c r="I4434" s="140" t="s">
        <v>728</v>
      </c>
      <c r="J4434" s="140" t="s">
        <v>728</v>
      </c>
      <c r="K4434" s="140">
        <v>0</v>
      </c>
      <c r="L4434" s="140">
        <v>0</v>
      </c>
      <c r="M4434" s="140" t="s">
        <v>728</v>
      </c>
      <c r="N4434" s="140">
        <v>0</v>
      </c>
      <c r="O4434" s="140">
        <v>0</v>
      </c>
      <c r="P4434" s="140" t="s">
        <v>728</v>
      </c>
      <c r="Q4434" s="140">
        <v>0</v>
      </c>
      <c r="R4434" s="140" t="s">
        <v>728</v>
      </c>
      <c r="S4434" s="140">
        <v>0</v>
      </c>
      <c r="T4434" s="140">
        <v>0</v>
      </c>
      <c r="U4434" s="140">
        <v>0</v>
      </c>
      <c r="V4434" s="140" t="s">
        <v>728</v>
      </c>
      <c r="W4434" s="140" t="s">
        <v>728</v>
      </c>
      <c r="X4434" s="140" t="s">
        <v>728</v>
      </c>
      <c r="Y4434" s="140">
        <v>0</v>
      </c>
      <c r="Z4434" s="140" t="s">
        <v>728</v>
      </c>
      <c r="AA4434" s="140" t="s">
        <v>728</v>
      </c>
      <c r="AB4434" s="140" t="s">
        <v>728</v>
      </c>
      <c r="AC4434" s="140" t="s">
        <v>728</v>
      </c>
      <c r="AD4434" s="140" t="s">
        <v>728</v>
      </c>
      <c r="AE4434" s="140" t="s">
        <v>728</v>
      </c>
      <c r="AF4434" s="140" t="s">
        <v>728</v>
      </c>
      <c r="AG4434" s="140" t="s">
        <v>728</v>
      </c>
      <c r="AH4434" s="140">
        <v>34056</v>
      </c>
      <c r="AI4434" s="44"/>
      <c r="AK4434" s="44"/>
      <c r="AL4434" s="4"/>
    </row>
    <row r="4435" spans="1:38" x14ac:dyDescent="0.35">
      <c r="A4435" s="140" t="s">
        <v>4611</v>
      </c>
      <c r="B4435" s="140" t="s">
        <v>4612</v>
      </c>
      <c r="C4435" s="140" t="s">
        <v>281</v>
      </c>
      <c r="D4435" s="140" t="s">
        <v>11</v>
      </c>
      <c r="E4435" s="140" t="s">
        <v>535</v>
      </c>
      <c r="F4435" s="140">
        <v>2011</v>
      </c>
      <c r="G4435" s="140" t="s">
        <v>6030</v>
      </c>
      <c r="H4435" s="140" t="s">
        <v>728</v>
      </c>
      <c r="I4435" s="140" t="s">
        <v>728</v>
      </c>
      <c r="J4435" s="140" t="s">
        <v>728</v>
      </c>
      <c r="K4435" s="140">
        <v>0</v>
      </c>
      <c r="L4435" s="140">
        <v>0</v>
      </c>
      <c r="M4435" s="140" t="s">
        <v>728</v>
      </c>
      <c r="N4435" s="140">
        <v>0</v>
      </c>
      <c r="O4435" s="140">
        <v>0</v>
      </c>
      <c r="P4435" s="140" t="s">
        <v>728</v>
      </c>
      <c r="Q4435" s="140">
        <v>0</v>
      </c>
      <c r="R4435" s="140" t="s">
        <v>728</v>
      </c>
      <c r="S4435" s="140">
        <v>0</v>
      </c>
      <c r="T4435" s="140">
        <v>0</v>
      </c>
      <c r="U4435" s="140">
        <v>0</v>
      </c>
      <c r="V4435" s="140" t="s">
        <v>728</v>
      </c>
      <c r="W4435" s="140" t="s">
        <v>728</v>
      </c>
      <c r="X4435" s="140" t="s">
        <v>728</v>
      </c>
      <c r="Y4435" s="140">
        <v>0</v>
      </c>
      <c r="Z4435" s="140" t="s">
        <v>728</v>
      </c>
      <c r="AA4435" s="140" t="s">
        <v>728</v>
      </c>
      <c r="AB4435" s="140" t="s">
        <v>728</v>
      </c>
      <c r="AC4435" s="140" t="s">
        <v>728</v>
      </c>
      <c r="AD4435" s="140" t="s">
        <v>728</v>
      </c>
      <c r="AE4435" s="140" t="s">
        <v>728</v>
      </c>
      <c r="AF4435" s="140" t="s">
        <v>728</v>
      </c>
      <c r="AG4435" s="140" t="s">
        <v>728</v>
      </c>
      <c r="AH4435" s="140">
        <v>33435</v>
      </c>
      <c r="AI4435" s="44"/>
      <c r="AK4435" s="44"/>
      <c r="AL4435" s="4"/>
    </row>
    <row r="4436" spans="1:38" x14ac:dyDescent="0.35">
      <c r="A4436" s="140" t="s">
        <v>4611</v>
      </c>
      <c r="B4436" s="140" t="s">
        <v>4612</v>
      </c>
      <c r="C4436" s="140" t="s">
        <v>281</v>
      </c>
      <c r="D4436" s="140" t="s">
        <v>11</v>
      </c>
      <c r="E4436" s="140" t="s">
        <v>535</v>
      </c>
      <c r="F4436" s="140">
        <v>2012</v>
      </c>
      <c r="G4436" s="140" t="s">
        <v>6031</v>
      </c>
      <c r="H4436" s="140" t="s">
        <v>728</v>
      </c>
      <c r="I4436" s="140" t="s">
        <v>728</v>
      </c>
      <c r="J4436" s="140" t="s">
        <v>728</v>
      </c>
      <c r="K4436" s="140">
        <v>0</v>
      </c>
      <c r="L4436" s="140">
        <v>0</v>
      </c>
      <c r="M4436" s="140" t="s">
        <v>728</v>
      </c>
      <c r="N4436" s="140">
        <v>0</v>
      </c>
      <c r="O4436" s="140">
        <v>0</v>
      </c>
      <c r="P4436" s="140" t="s">
        <v>728</v>
      </c>
      <c r="Q4436" s="140">
        <v>0</v>
      </c>
      <c r="R4436" s="140" t="s">
        <v>728</v>
      </c>
      <c r="S4436" s="140">
        <v>0</v>
      </c>
      <c r="T4436" s="140">
        <v>0</v>
      </c>
      <c r="U4436" s="140">
        <v>0</v>
      </c>
      <c r="V4436" s="140" t="s">
        <v>728</v>
      </c>
      <c r="W4436" s="140" t="s">
        <v>728</v>
      </c>
      <c r="X4436" s="140" t="s">
        <v>728</v>
      </c>
      <c r="Y4436" s="140">
        <v>0</v>
      </c>
      <c r="Z4436" s="140" t="s">
        <v>728</v>
      </c>
      <c r="AA4436" s="140" t="s">
        <v>728</v>
      </c>
      <c r="AB4436" s="140" t="s">
        <v>728</v>
      </c>
      <c r="AC4436" s="140" t="s">
        <v>728</v>
      </c>
      <c r="AD4436" s="140" t="s">
        <v>728</v>
      </c>
      <c r="AE4436" s="140" t="s">
        <v>728</v>
      </c>
      <c r="AF4436" s="140" t="s">
        <v>728</v>
      </c>
      <c r="AG4436" s="140" t="s">
        <v>728</v>
      </c>
      <c r="AH4436" s="140">
        <v>34640</v>
      </c>
      <c r="AI4436" s="44"/>
      <c r="AK4436" s="44"/>
      <c r="AL4436" s="4"/>
    </row>
    <row r="4437" spans="1:38" x14ac:dyDescent="0.35">
      <c r="A4437" s="140" t="s">
        <v>4611</v>
      </c>
      <c r="B4437" s="140" t="s">
        <v>4612</v>
      </c>
      <c r="C4437" s="140" t="s">
        <v>281</v>
      </c>
      <c r="D4437" s="140" t="s">
        <v>11</v>
      </c>
      <c r="E4437" s="140" t="s">
        <v>535</v>
      </c>
      <c r="F4437" s="140">
        <v>2013</v>
      </c>
      <c r="G4437" s="140" t="s">
        <v>6032</v>
      </c>
      <c r="H4437" s="140" t="s">
        <v>728</v>
      </c>
      <c r="I4437" s="140" t="s">
        <v>728</v>
      </c>
      <c r="J4437" s="140" t="s">
        <v>728</v>
      </c>
      <c r="K4437" s="140">
        <v>0</v>
      </c>
      <c r="L4437" s="140">
        <v>0</v>
      </c>
      <c r="M4437" s="140" t="s">
        <v>728</v>
      </c>
      <c r="N4437" s="140">
        <v>0</v>
      </c>
      <c r="O4437" s="140">
        <v>0</v>
      </c>
      <c r="P4437" s="140" t="s">
        <v>728</v>
      </c>
      <c r="Q4437" s="140">
        <v>0</v>
      </c>
      <c r="R4437" s="140" t="s">
        <v>728</v>
      </c>
      <c r="S4437" s="140">
        <v>0</v>
      </c>
      <c r="T4437" s="140">
        <v>0</v>
      </c>
      <c r="U4437" s="140">
        <v>0</v>
      </c>
      <c r="V4437" s="140" t="s">
        <v>728</v>
      </c>
      <c r="W4437" s="140" t="s">
        <v>728</v>
      </c>
      <c r="X4437" s="140" t="s">
        <v>728</v>
      </c>
      <c r="Y4437" s="140">
        <v>0</v>
      </c>
      <c r="Z4437" s="140" t="s">
        <v>728</v>
      </c>
      <c r="AA4437" s="140" t="s">
        <v>728</v>
      </c>
      <c r="AB4437" s="140" t="s">
        <v>728</v>
      </c>
      <c r="AC4437" s="140" t="s">
        <v>728</v>
      </c>
      <c r="AD4437" s="140" t="s">
        <v>728</v>
      </c>
      <c r="AE4437" s="140" t="s">
        <v>728</v>
      </c>
      <c r="AF4437" s="140" t="s">
        <v>728</v>
      </c>
      <c r="AG4437" s="140" t="s">
        <v>728</v>
      </c>
      <c r="AH4437" s="140">
        <v>36607</v>
      </c>
      <c r="AI4437" s="44"/>
      <c r="AK4437" s="44"/>
      <c r="AL4437" s="4"/>
    </row>
    <row r="4438" spans="1:38" x14ac:dyDescent="0.35">
      <c r="A4438" s="140" t="s">
        <v>4611</v>
      </c>
      <c r="B4438" s="140" t="s">
        <v>4612</v>
      </c>
      <c r="C4438" s="140" t="s">
        <v>281</v>
      </c>
      <c r="D4438" s="140" t="s">
        <v>11</v>
      </c>
      <c r="E4438" s="140" t="s">
        <v>535</v>
      </c>
      <c r="F4438" s="140">
        <v>2014</v>
      </c>
      <c r="G4438" s="140" t="s">
        <v>6033</v>
      </c>
      <c r="H4438" s="140" t="s">
        <v>728</v>
      </c>
      <c r="I4438" s="140" t="s">
        <v>728</v>
      </c>
      <c r="J4438" s="140" t="s">
        <v>728</v>
      </c>
      <c r="K4438" s="140">
        <v>0</v>
      </c>
      <c r="L4438" s="140">
        <v>0</v>
      </c>
      <c r="M4438" s="140" t="s">
        <v>728</v>
      </c>
      <c r="N4438" s="140">
        <v>0</v>
      </c>
      <c r="O4438" s="140">
        <v>0</v>
      </c>
      <c r="P4438" s="140" t="s">
        <v>728</v>
      </c>
      <c r="Q4438" s="140">
        <v>0</v>
      </c>
      <c r="R4438" s="140" t="s">
        <v>728</v>
      </c>
      <c r="S4438" s="140">
        <v>0</v>
      </c>
      <c r="T4438" s="140">
        <v>0</v>
      </c>
      <c r="U4438" s="140">
        <v>0</v>
      </c>
      <c r="V4438" s="140" t="s">
        <v>728</v>
      </c>
      <c r="W4438" s="140" t="s">
        <v>728</v>
      </c>
      <c r="X4438" s="140" t="s">
        <v>728</v>
      </c>
      <c r="Y4438" s="140">
        <v>0</v>
      </c>
      <c r="Z4438" s="140" t="s">
        <v>728</v>
      </c>
      <c r="AA4438" s="140" t="s">
        <v>728</v>
      </c>
      <c r="AB4438" s="140" t="s">
        <v>728</v>
      </c>
      <c r="AC4438" s="140" t="s">
        <v>728</v>
      </c>
      <c r="AD4438" s="140" t="s">
        <v>728</v>
      </c>
      <c r="AE4438" s="140" t="s">
        <v>728</v>
      </c>
      <c r="AF4438" s="140" t="s">
        <v>728</v>
      </c>
      <c r="AG4438" s="140" t="s">
        <v>728</v>
      </c>
      <c r="AH4438" s="140">
        <v>37685</v>
      </c>
      <c r="AI4438" s="44"/>
      <c r="AK4438" s="44"/>
      <c r="AL4438" s="4"/>
    </row>
    <row r="4439" spans="1:38" x14ac:dyDescent="0.35">
      <c r="A4439" s="140" t="s">
        <v>4611</v>
      </c>
      <c r="B4439" s="140" t="s">
        <v>4612</v>
      </c>
      <c r="C4439" s="140" t="s">
        <v>281</v>
      </c>
      <c r="D4439" s="140" t="s">
        <v>11</v>
      </c>
      <c r="E4439" s="140" t="s">
        <v>535</v>
      </c>
      <c r="F4439" s="140">
        <v>2015</v>
      </c>
      <c r="G4439" s="140" t="s">
        <v>6034</v>
      </c>
      <c r="H4439" s="140" t="s">
        <v>728</v>
      </c>
      <c r="I4439" s="140" t="s">
        <v>728</v>
      </c>
      <c r="J4439" s="140" t="s">
        <v>728</v>
      </c>
      <c r="K4439" s="140">
        <v>0</v>
      </c>
      <c r="L4439" s="140">
        <v>0</v>
      </c>
      <c r="M4439" s="140" t="s">
        <v>728</v>
      </c>
      <c r="N4439" s="140">
        <v>0</v>
      </c>
      <c r="O4439" s="140">
        <v>0</v>
      </c>
      <c r="P4439" s="140" t="s">
        <v>728</v>
      </c>
      <c r="Q4439" s="140">
        <v>0</v>
      </c>
      <c r="R4439" s="140" t="s">
        <v>728</v>
      </c>
      <c r="S4439" s="140">
        <v>0</v>
      </c>
      <c r="T4439" s="140">
        <v>0</v>
      </c>
      <c r="U4439" s="140">
        <v>0</v>
      </c>
      <c r="V4439" s="140" t="s">
        <v>728</v>
      </c>
      <c r="W4439" s="140" t="s">
        <v>728</v>
      </c>
      <c r="X4439" s="140" t="s">
        <v>728</v>
      </c>
      <c r="Y4439" s="140">
        <v>0</v>
      </c>
      <c r="Z4439" s="140" t="s">
        <v>728</v>
      </c>
      <c r="AA4439" s="140" t="s">
        <v>728</v>
      </c>
      <c r="AB4439" s="140" t="s">
        <v>728</v>
      </c>
      <c r="AC4439" s="140" t="s">
        <v>728</v>
      </c>
      <c r="AD4439" s="140" t="s">
        <v>728</v>
      </c>
      <c r="AE4439" s="140" t="s">
        <v>728</v>
      </c>
      <c r="AF4439" s="140" t="s">
        <v>728</v>
      </c>
      <c r="AG4439" s="140" t="s">
        <v>728</v>
      </c>
      <c r="AH4439" s="140">
        <v>38825</v>
      </c>
      <c r="AI4439" s="44"/>
      <c r="AK4439" s="44"/>
      <c r="AL4439" s="4"/>
    </row>
    <row r="4440" spans="1:38" x14ac:dyDescent="0.35">
      <c r="A4440" s="140" t="s">
        <v>4611</v>
      </c>
      <c r="B4440" s="140" t="s">
        <v>4612</v>
      </c>
      <c r="C4440" s="140" t="s">
        <v>281</v>
      </c>
      <c r="D4440" s="140" t="s">
        <v>11</v>
      </c>
      <c r="E4440" s="140" t="s">
        <v>535</v>
      </c>
      <c r="F4440" s="140">
        <v>2016</v>
      </c>
      <c r="G4440" s="140" t="s">
        <v>6035</v>
      </c>
      <c r="H4440" s="140" t="s">
        <v>728</v>
      </c>
      <c r="I4440" s="140" t="s">
        <v>728</v>
      </c>
      <c r="J4440" s="140" t="s">
        <v>728</v>
      </c>
      <c r="K4440" s="140">
        <v>0</v>
      </c>
      <c r="L4440" s="140">
        <v>0</v>
      </c>
      <c r="M4440" s="140" t="s">
        <v>728</v>
      </c>
      <c r="N4440" s="140">
        <v>0</v>
      </c>
      <c r="O4440" s="140">
        <v>0</v>
      </c>
      <c r="P4440" s="140" t="s">
        <v>728</v>
      </c>
      <c r="Q4440" s="140">
        <v>0</v>
      </c>
      <c r="R4440" s="140" t="s">
        <v>728</v>
      </c>
      <c r="S4440" s="140">
        <v>0</v>
      </c>
      <c r="T4440" s="140">
        <v>0</v>
      </c>
      <c r="U4440" s="140">
        <v>0</v>
      </c>
      <c r="V4440" s="140" t="s">
        <v>728</v>
      </c>
      <c r="W4440" s="140" t="s">
        <v>728</v>
      </c>
      <c r="X4440" s="140" t="s">
        <v>728</v>
      </c>
      <c r="Y4440" s="140">
        <v>0</v>
      </c>
      <c r="Z4440" s="140" t="s">
        <v>728</v>
      </c>
      <c r="AA4440" s="140" t="s">
        <v>728</v>
      </c>
      <c r="AB4440" s="140" t="s">
        <v>728</v>
      </c>
      <c r="AC4440" s="140" t="s">
        <v>728</v>
      </c>
      <c r="AD4440" s="140" t="s">
        <v>728</v>
      </c>
      <c r="AE4440" s="140" t="s">
        <v>728</v>
      </c>
      <c r="AF4440" s="140" t="s">
        <v>728</v>
      </c>
      <c r="AG4440" s="140" t="s">
        <v>728</v>
      </c>
      <c r="AH4440" s="140">
        <v>39969</v>
      </c>
      <c r="AI4440" s="44"/>
      <c r="AK4440" s="44"/>
      <c r="AL4440" s="4"/>
    </row>
    <row r="4441" spans="1:38" x14ac:dyDescent="0.35">
      <c r="A4441" s="140" t="s">
        <v>4611</v>
      </c>
      <c r="B4441" s="140" t="s">
        <v>4612</v>
      </c>
      <c r="C4441" s="140" t="s">
        <v>281</v>
      </c>
      <c r="D4441" s="140" t="s">
        <v>11</v>
      </c>
      <c r="E4441" s="140" t="s">
        <v>535</v>
      </c>
      <c r="F4441" s="140">
        <v>2017</v>
      </c>
      <c r="G4441" s="140" t="s">
        <v>6036</v>
      </c>
      <c r="H4441" s="140" t="s">
        <v>728</v>
      </c>
      <c r="I4441" s="140" t="s">
        <v>728</v>
      </c>
      <c r="J4441" s="140" t="s">
        <v>728</v>
      </c>
      <c r="K4441" s="140">
        <v>47.024769445050353</v>
      </c>
      <c r="L4441" s="140">
        <v>0</v>
      </c>
      <c r="M4441" s="140" t="s">
        <v>728</v>
      </c>
      <c r="N4441" s="140">
        <v>0</v>
      </c>
      <c r="O4441" s="140">
        <v>0</v>
      </c>
      <c r="P4441" s="140">
        <v>47.024769445050353</v>
      </c>
      <c r="Q4441" s="140">
        <v>0</v>
      </c>
      <c r="R4441" s="140" t="s">
        <v>728</v>
      </c>
      <c r="S4441" s="140">
        <v>0</v>
      </c>
      <c r="T4441" s="140">
        <v>0</v>
      </c>
      <c r="U4441" s="140">
        <v>0</v>
      </c>
      <c r="V4441" s="140" t="s">
        <v>728</v>
      </c>
      <c r="W4441" s="140" t="s">
        <v>728</v>
      </c>
      <c r="X4441" s="140" t="s">
        <v>728</v>
      </c>
      <c r="Y4441" s="140">
        <v>0</v>
      </c>
      <c r="Z4441" s="140" t="s">
        <v>728</v>
      </c>
      <c r="AA4441" s="140" t="s">
        <v>728</v>
      </c>
      <c r="AB4441" s="140" t="s">
        <v>728</v>
      </c>
      <c r="AC4441" s="140" t="s">
        <v>728</v>
      </c>
      <c r="AD4441" s="140" t="s">
        <v>728</v>
      </c>
      <c r="AE4441" s="140" t="s">
        <v>728</v>
      </c>
      <c r="AF4441" s="140" t="s">
        <v>728</v>
      </c>
      <c r="AG4441" s="140" t="s">
        <v>728</v>
      </c>
      <c r="AH4441" s="140">
        <v>40574</v>
      </c>
      <c r="AI4441" s="44"/>
      <c r="AK4441" s="44"/>
      <c r="AL4441" s="4"/>
    </row>
    <row r="4442" spans="1:38" x14ac:dyDescent="0.35">
      <c r="A4442" s="140" t="s">
        <v>4611</v>
      </c>
      <c r="B4442" s="140" t="s">
        <v>4612</v>
      </c>
      <c r="C4442" s="140" t="s">
        <v>281</v>
      </c>
      <c r="D4442" s="140" t="s">
        <v>11</v>
      </c>
      <c r="E4442" s="140" t="s">
        <v>535</v>
      </c>
      <c r="F4442" s="140">
        <v>2018</v>
      </c>
      <c r="G4442" s="140" t="s">
        <v>6037</v>
      </c>
      <c r="H4442" s="140" t="s">
        <v>728</v>
      </c>
      <c r="I4442" s="140" t="s">
        <v>728</v>
      </c>
      <c r="J4442" s="140" t="s">
        <v>728</v>
      </c>
      <c r="K4442" s="140">
        <v>46.390032707343018</v>
      </c>
      <c r="L4442" s="140">
        <v>0</v>
      </c>
      <c r="M4442" s="140" t="s">
        <v>728</v>
      </c>
      <c r="N4442" s="140">
        <v>0</v>
      </c>
      <c r="O4442" s="140">
        <v>0</v>
      </c>
      <c r="P4442" s="140">
        <v>46.390032707343018</v>
      </c>
      <c r="Q4442" s="140">
        <v>0</v>
      </c>
      <c r="R4442" s="140" t="s">
        <v>728</v>
      </c>
      <c r="S4442" s="140">
        <v>0</v>
      </c>
      <c r="T4442" s="140">
        <v>0</v>
      </c>
      <c r="U4442" s="140">
        <v>0</v>
      </c>
      <c r="V4442" s="140" t="s">
        <v>728</v>
      </c>
      <c r="W4442" s="140" t="s">
        <v>728</v>
      </c>
      <c r="X4442" s="140" t="s">
        <v>728</v>
      </c>
      <c r="Y4442" s="140">
        <v>0</v>
      </c>
      <c r="Z4442" s="140" t="s">
        <v>728</v>
      </c>
      <c r="AA4442" s="140" t="s">
        <v>728</v>
      </c>
      <c r="AB4442" s="140" t="s">
        <v>728</v>
      </c>
      <c r="AC4442" s="140" t="s">
        <v>728</v>
      </c>
      <c r="AD4442" s="140" t="s">
        <v>728</v>
      </c>
      <c r="AE4442" s="140" t="s">
        <v>728</v>
      </c>
      <c r="AF4442" s="140" t="s">
        <v>728</v>
      </c>
      <c r="AG4442" s="140" t="s">
        <v>728</v>
      </c>
      <c r="AH4442" s="140">
        <v>40654</v>
      </c>
      <c r="AI4442" s="44"/>
      <c r="AK4442" s="44"/>
      <c r="AL4442" s="4"/>
    </row>
    <row r="4443" spans="1:38" x14ac:dyDescent="0.35">
      <c r="A4443" s="140" t="s">
        <v>4609</v>
      </c>
      <c r="B4443" s="140" t="s">
        <v>4610</v>
      </c>
      <c r="C4443" s="140" t="s">
        <v>281</v>
      </c>
      <c r="D4443" s="140" t="s">
        <v>10</v>
      </c>
      <c r="E4443" s="140" t="s">
        <v>535</v>
      </c>
      <c r="F4443" s="140">
        <v>1995</v>
      </c>
      <c r="G4443" s="140" t="s">
        <v>6038</v>
      </c>
      <c r="H4443" s="140" t="s">
        <v>728</v>
      </c>
      <c r="I4443" s="140">
        <v>4270208939.8404341</v>
      </c>
      <c r="J4443" s="140">
        <v>243290100.02293718</v>
      </c>
      <c r="K4443" s="140">
        <v>243290100.02293718</v>
      </c>
      <c r="L4443" s="140">
        <v>17798347.971068487</v>
      </c>
      <c r="M4443" s="140">
        <v>5022274.050851739</v>
      </c>
      <c r="N4443" s="140">
        <v>118324593.10765815</v>
      </c>
      <c r="O4443" s="140">
        <v>27459845.968065847</v>
      </c>
      <c r="P4443" s="140">
        <v>50445542.035210505</v>
      </c>
      <c r="Q4443" s="140">
        <v>24239496.890082441</v>
      </c>
      <c r="R4443" s="140">
        <v>18635491.365670513</v>
      </c>
      <c r="S4443" s="140">
        <v>5604005.524411927</v>
      </c>
      <c r="T4443" s="140">
        <v>0</v>
      </c>
      <c r="U4443" s="140">
        <v>0</v>
      </c>
      <c r="V4443" s="140">
        <v>0</v>
      </c>
      <c r="W4443" s="140">
        <v>0</v>
      </c>
      <c r="X4443" s="140">
        <v>0</v>
      </c>
      <c r="Y4443" s="140">
        <v>0</v>
      </c>
      <c r="Z4443" s="140" t="s">
        <v>728</v>
      </c>
      <c r="AA4443" s="140" t="s">
        <v>728</v>
      </c>
      <c r="AB4443" s="140" t="s">
        <v>728</v>
      </c>
      <c r="AC4443" s="140" t="s">
        <v>728</v>
      </c>
      <c r="AD4443" s="140" t="s">
        <v>728</v>
      </c>
      <c r="AE4443" s="140" t="s">
        <v>728</v>
      </c>
      <c r="AF4443" s="140" t="s">
        <v>728</v>
      </c>
      <c r="AG4443" s="140">
        <v>66116019.63224373</v>
      </c>
      <c r="AH4443" s="140">
        <v>75304</v>
      </c>
      <c r="AI4443" s="44"/>
      <c r="AK4443" s="44"/>
      <c r="AL4443" s="4"/>
    </row>
    <row r="4444" spans="1:38" x14ac:dyDescent="0.35">
      <c r="A4444" s="140" t="s">
        <v>4609</v>
      </c>
      <c r="B4444" s="140" t="s">
        <v>4610</v>
      </c>
      <c r="C4444" s="140" t="s">
        <v>281</v>
      </c>
      <c r="D4444" s="140" t="s">
        <v>10</v>
      </c>
      <c r="E4444" s="140" t="s">
        <v>535</v>
      </c>
      <c r="F4444" s="140">
        <v>1996</v>
      </c>
      <c r="G4444" s="140" t="s">
        <v>6039</v>
      </c>
      <c r="H4444" s="140" t="s">
        <v>728</v>
      </c>
      <c r="I4444" s="140">
        <v>4587161459.0336199</v>
      </c>
      <c r="J4444" s="140">
        <v>238881728.7582562</v>
      </c>
      <c r="K4444" s="140">
        <v>238881728.7582562</v>
      </c>
      <c r="L4444" s="140">
        <v>18379599.993945055</v>
      </c>
      <c r="M4444" s="140">
        <v>5011403.4395203814</v>
      </c>
      <c r="N4444" s="140">
        <v>111767104.38601828</v>
      </c>
      <c r="O4444" s="140">
        <v>28056880.3143952</v>
      </c>
      <c r="P4444" s="140">
        <v>53131698.894838519</v>
      </c>
      <c r="Q4444" s="140">
        <v>22535041.729538783</v>
      </c>
      <c r="R4444" s="140">
        <v>17503429.33260987</v>
      </c>
      <c r="S4444" s="140">
        <v>5031612.396928912</v>
      </c>
      <c r="T4444" s="140">
        <v>0</v>
      </c>
      <c r="U4444" s="140">
        <v>0</v>
      </c>
      <c r="V4444" s="140">
        <v>0</v>
      </c>
      <c r="W4444" s="140">
        <v>0</v>
      </c>
      <c r="X4444" s="140">
        <v>0</v>
      </c>
      <c r="Y4444" s="140">
        <v>0</v>
      </c>
      <c r="Z4444" s="140" t="s">
        <v>728</v>
      </c>
      <c r="AA4444" s="140" t="s">
        <v>728</v>
      </c>
      <c r="AB4444" s="140" t="s">
        <v>728</v>
      </c>
      <c r="AC4444" s="140" t="s">
        <v>728</v>
      </c>
      <c r="AD4444" s="140" t="s">
        <v>728</v>
      </c>
      <c r="AE4444" s="140" t="s">
        <v>728</v>
      </c>
      <c r="AF4444" s="140" t="s">
        <v>728</v>
      </c>
      <c r="AG4444" s="140">
        <v>126669262.8751657</v>
      </c>
      <c r="AH4444" s="140">
        <v>76417</v>
      </c>
      <c r="AI4444" s="44"/>
      <c r="AK4444" s="44"/>
      <c r="AL4444" s="4"/>
    </row>
    <row r="4445" spans="1:38" x14ac:dyDescent="0.35">
      <c r="A4445" s="140" t="s">
        <v>4609</v>
      </c>
      <c r="B4445" s="140" t="s">
        <v>4610</v>
      </c>
      <c r="C4445" s="140" t="s">
        <v>281</v>
      </c>
      <c r="D4445" s="140" t="s">
        <v>10</v>
      </c>
      <c r="E4445" s="140" t="s">
        <v>535</v>
      </c>
      <c r="F4445" s="140">
        <v>1997</v>
      </c>
      <c r="G4445" s="140" t="s">
        <v>6040</v>
      </c>
      <c r="H4445" s="140" t="s">
        <v>728</v>
      </c>
      <c r="I4445" s="140">
        <v>4903683819.0921888</v>
      </c>
      <c r="J4445" s="140">
        <v>297856043.5007481</v>
      </c>
      <c r="K4445" s="140">
        <v>297856043.5007481</v>
      </c>
      <c r="L4445" s="140">
        <v>18355851.78615078</v>
      </c>
      <c r="M4445" s="140">
        <v>4866556.2737546256</v>
      </c>
      <c r="N4445" s="140">
        <v>105209615.66437839</v>
      </c>
      <c r="O4445" s="140">
        <v>86277063.739304438</v>
      </c>
      <c r="P4445" s="140">
        <v>58787261.622176722</v>
      </c>
      <c r="Q4445" s="140">
        <v>24359694.414983187</v>
      </c>
      <c r="R4445" s="140">
        <v>19541956.28761854</v>
      </c>
      <c r="S4445" s="140">
        <v>4817738.1273646476</v>
      </c>
      <c r="T4445" s="140">
        <v>0</v>
      </c>
      <c r="U4445" s="140">
        <v>0</v>
      </c>
      <c r="V4445" s="140">
        <v>0</v>
      </c>
      <c r="W4445" s="140">
        <v>0</v>
      </c>
      <c r="X4445" s="140">
        <v>0</v>
      </c>
      <c r="Y4445" s="140">
        <v>0</v>
      </c>
      <c r="Z4445" s="140" t="s">
        <v>728</v>
      </c>
      <c r="AA4445" s="140" t="s">
        <v>728</v>
      </c>
      <c r="AB4445" s="140" t="s">
        <v>728</v>
      </c>
      <c r="AC4445" s="140" t="s">
        <v>728</v>
      </c>
      <c r="AD4445" s="140" t="s">
        <v>728</v>
      </c>
      <c r="AE4445" s="140" t="s">
        <v>728</v>
      </c>
      <c r="AF4445" s="140" t="s">
        <v>728</v>
      </c>
      <c r="AG4445" s="140">
        <v>128149840.21020244</v>
      </c>
      <c r="AH4445" s="140">
        <v>77319</v>
      </c>
      <c r="AI4445" s="44"/>
      <c r="AK4445" s="44"/>
      <c r="AL4445" s="4"/>
    </row>
    <row r="4446" spans="1:38" x14ac:dyDescent="0.35">
      <c r="A4446" s="140" t="s">
        <v>4609</v>
      </c>
      <c r="B4446" s="140" t="s">
        <v>4610</v>
      </c>
      <c r="C4446" s="140" t="s">
        <v>281</v>
      </c>
      <c r="D4446" s="140" t="s">
        <v>10</v>
      </c>
      <c r="E4446" s="140" t="s">
        <v>535</v>
      </c>
      <c r="F4446" s="140">
        <v>1998</v>
      </c>
      <c r="G4446" s="140" t="s">
        <v>6041</v>
      </c>
      <c r="H4446" s="140" t="s">
        <v>728</v>
      </c>
      <c r="I4446" s="140">
        <v>5246609218.049695</v>
      </c>
      <c r="J4446" s="140">
        <v>301371793.84017873</v>
      </c>
      <c r="K4446" s="140">
        <v>301371793.84017873</v>
      </c>
      <c r="L4446" s="140">
        <v>18397007.996189903</v>
      </c>
      <c r="M4446" s="140">
        <v>5015181.7332421895</v>
      </c>
      <c r="N4446" s="140">
        <v>98652102.437739506</v>
      </c>
      <c r="O4446" s="140">
        <v>97108483.972824216</v>
      </c>
      <c r="P4446" s="140">
        <v>55541634.480521291</v>
      </c>
      <c r="Q4446" s="140">
        <v>26657383.21966166</v>
      </c>
      <c r="R4446" s="140">
        <v>21981417.512107655</v>
      </c>
      <c r="S4446" s="140">
        <v>4675965.7075540042</v>
      </c>
      <c r="T4446" s="140">
        <v>0</v>
      </c>
      <c r="U4446" s="140">
        <v>0</v>
      </c>
      <c r="V4446" s="140">
        <v>0</v>
      </c>
      <c r="W4446" s="140">
        <v>0</v>
      </c>
      <c r="X4446" s="140">
        <v>0</v>
      </c>
      <c r="Y4446" s="140">
        <v>0</v>
      </c>
      <c r="Z4446" s="140" t="s">
        <v>728</v>
      </c>
      <c r="AA4446" s="140" t="s">
        <v>728</v>
      </c>
      <c r="AB4446" s="140" t="s">
        <v>728</v>
      </c>
      <c r="AC4446" s="140" t="s">
        <v>728</v>
      </c>
      <c r="AD4446" s="140" t="s">
        <v>728</v>
      </c>
      <c r="AE4446" s="140" t="s">
        <v>728</v>
      </c>
      <c r="AF4446" s="140" t="s">
        <v>728</v>
      </c>
      <c r="AG4446" s="140">
        <v>-4779698.2346064923</v>
      </c>
      <c r="AH4446" s="140">
        <v>78846</v>
      </c>
      <c r="AI4446" s="44"/>
      <c r="AK4446" s="44"/>
      <c r="AL4446" s="4"/>
    </row>
    <row r="4447" spans="1:38" x14ac:dyDescent="0.35">
      <c r="A4447" s="140" t="s">
        <v>4609</v>
      </c>
      <c r="B4447" s="140" t="s">
        <v>4610</v>
      </c>
      <c r="C4447" s="140" t="s">
        <v>281</v>
      </c>
      <c r="D4447" s="140" t="s">
        <v>10</v>
      </c>
      <c r="E4447" s="140" t="s">
        <v>535</v>
      </c>
      <c r="F4447" s="140">
        <v>1999</v>
      </c>
      <c r="G4447" s="140" t="s">
        <v>6042</v>
      </c>
      <c r="H4447" s="140" t="s">
        <v>728</v>
      </c>
      <c r="I4447" s="140">
        <v>5598673797.5344753</v>
      </c>
      <c r="J4447" s="140">
        <v>366266347.61392987</v>
      </c>
      <c r="K4447" s="140">
        <v>366266347.61392987</v>
      </c>
      <c r="L4447" s="140">
        <v>18183012.091453649</v>
      </c>
      <c r="M4447" s="140">
        <v>4982871.2200775305</v>
      </c>
      <c r="N4447" s="140">
        <v>92094613.716099635</v>
      </c>
      <c r="O4447" s="140">
        <v>165253673.50816926</v>
      </c>
      <c r="P4447" s="140">
        <v>57804596.12803448</v>
      </c>
      <c r="Q4447" s="140">
        <v>27947580.950095318</v>
      </c>
      <c r="R4447" s="140">
        <v>23593868.292587522</v>
      </c>
      <c r="S4447" s="140">
        <v>4353712.657507794</v>
      </c>
      <c r="T4447" s="140">
        <v>0</v>
      </c>
      <c r="U4447" s="140">
        <v>0</v>
      </c>
      <c r="V4447" s="140">
        <v>0</v>
      </c>
      <c r="W4447" s="140">
        <v>0</v>
      </c>
      <c r="X4447" s="140">
        <v>0</v>
      </c>
      <c r="Y4447" s="140">
        <v>0</v>
      </c>
      <c r="Z4447" s="140" t="s">
        <v>728</v>
      </c>
      <c r="AA4447" s="140" t="s">
        <v>728</v>
      </c>
      <c r="AB4447" s="140" t="s">
        <v>728</v>
      </c>
      <c r="AC4447" s="140" t="s">
        <v>728</v>
      </c>
      <c r="AD4447" s="140" t="s">
        <v>728</v>
      </c>
      <c r="AE4447" s="140" t="s">
        <v>728</v>
      </c>
      <c r="AF4447" s="140" t="s">
        <v>728</v>
      </c>
      <c r="AG4447" s="140">
        <v>47792105.197777413</v>
      </c>
      <c r="AH4447" s="140">
        <v>80410</v>
      </c>
      <c r="AI4447" s="44"/>
      <c r="AK4447" s="44"/>
      <c r="AL4447" s="4"/>
    </row>
    <row r="4448" spans="1:38" x14ac:dyDescent="0.35">
      <c r="A4448" s="140" t="s">
        <v>4609</v>
      </c>
      <c r="B4448" s="140" t="s">
        <v>4610</v>
      </c>
      <c r="C4448" s="140" t="s">
        <v>281</v>
      </c>
      <c r="D4448" s="140" t="s">
        <v>10</v>
      </c>
      <c r="E4448" s="140" t="s">
        <v>535</v>
      </c>
      <c r="F4448" s="140">
        <v>2000</v>
      </c>
      <c r="G4448" s="140" t="s">
        <v>6043</v>
      </c>
      <c r="H4448" s="140" t="s">
        <v>728</v>
      </c>
      <c r="I4448" s="140">
        <v>5901016025.3966656</v>
      </c>
      <c r="J4448" s="140">
        <v>276369927.1830368</v>
      </c>
      <c r="K4448" s="140">
        <v>276369927.1830368</v>
      </c>
      <c r="L4448" s="140">
        <v>18903028.013841331</v>
      </c>
      <c r="M4448" s="140">
        <v>4838196.4254157608</v>
      </c>
      <c r="N4448" s="140">
        <v>85537124.994459748</v>
      </c>
      <c r="O4448" s="140">
        <v>81052507.043144748</v>
      </c>
      <c r="P4448" s="140">
        <v>56523590.701109774</v>
      </c>
      <c r="Q4448" s="140">
        <v>29515480.005065471</v>
      </c>
      <c r="R4448" s="140">
        <v>25546415.921613615</v>
      </c>
      <c r="S4448" s="140">
        <v>3969064.0834518541</v>
      </c>
      <c r="T4448" s="140">
        <v>0</v>
      </c>
      <c r="U4448" s="140">
        <v>0</v>
      </c>
      <c r="V4448" s="140">
        <v>0</v>
      </c>
      <c r="W4448" s="140">
        <v>0</v>
      </c>
      <c r="X4448" s="140">
        <v>0</v>
      </c>
      <c r="Y4448" s="140">
        <v>0</v>
      </c>
      <c r="Z4448" s="140" t="s">
        <v>728</v>
      </c>
      <c r="AA4448" s="140" t="s">
        <v>728</v>
      </c>
      <c r="AB4448" s="140" t="s">
        <v>728</v>
      </c>
      <c r="AC4448" s="140" t="s">
        <v>728</v>
      </c>
      <c r="AD4448" s="140" t="s">
        <v>728</v>
      </c>
      <c r="AE4448" s="140" t="s">
        <v>728</v>
      </c>
      <c r="AF4448" s="140" t="s">
        <v>728</v>
      </c>
      <c r="AG4448" s="140">
        <v>67968693.603883862</v>
      </c>
      <c r="AH4448" s="140">
        <v>81131</v>
      </c>
      <c r="AI4448" s="44"/>
      <c r="AK4448" s="44"/>
      <c r="AL4448" s="4"/>
    </row>
    <row r="4449" spans="1:38" x14ac:dyDescent="0.35">
      <c r="A4449" s="140" t="s">
        <v>4609</v>
      </c>
      <c r="B4449" s="140" t="s">
        <v>4610</v>
      </c>
      <c r="C4449" s="140" t="s">
        <v>281</v>
      </c>
      <c r="D4449" s="140" t="s">
        <v>10</v>
      </c>
      <c r="E4449" s="140" t="s">
        <v>535</v>
      </c>
      <c r="F4449" s="140">
        <v>2001</v>
      </c>
      <c r="G4449" s="140" t="s">
        <v>6044</v>
      </c>
      <c r="H4449" s="140" t="s">
        <v>728</v>
      </c>
      <c r="I4449" s="140">
        <v>6315651827.8170509</v>
      </c>
      <c r="J4449" s="140">
        <v>256252418.1482507</v>
      </c>
      <c r="K4449" s="140">
        <v>256252418.1482507</v>
      </c>
      <c r="L4449" s="140">
        <v>19282129.803922012</v>
      </c>
      <c r="M4449" s="140">
        <v>4879342.8866739003</v>
      </c>
      <c r="N4449" s="140">
        <v>78979611.76782088</v>
      </c>
      <c r="O4449" s="140">
        <v>67019975.504369222</v>
      </c>
      <c r="P4449" s="140">
        <v>56137869.664563581</v>
      </c>
      <c r="Q4449" s="140">
        <v>29953488.520901099</v>
      </c>
      <c r="R4449" s="140">
        <v>26284469.019478522</v>
      </c>
      <c r="S4449" s="140">
        <v>3669019.5014225775</v>
      </c>
      <c r="T4449" s="140">
        <v>0</v>
      </c>
      <c r="U4449" s="140">
        <v>0</v>
      </c>
      <c r="V4449" s="140">
        <v>0</v>
      </c>
      <c r="W4449" s="140">
        <v>0</v>
      </c>
      <c r="X4449" s="140">
        <v>0</v>
      </c>
      <c r="Y4449" s="140">
        <v>0</v>
      </c>
      <c r="Z4449" s="140" t="s">
        <v>728</v>
      </c>
      <c r="AA4449" s="140" t="s">
        <v>728</v>
      </c>
      <c r="AB4449" s="140" t="s">
        <v>728</v>
      </c>
      <c r="AC4449" s="140" t="s">
        <v>728</v>
      </c>
      <c r="AD4449" s="140" t="s">
        <v>728</v>
      </c>
      <c r="AE4449" s="140" t="s">
        <v>728</v>
      </c>
      <c r="AF4449" s="140" t="s">
        <v>728</v>
      </c>
      <c r="AG4449" s="140">
        <v>-13757100.780530415</v>
      </c>
      <c r="AH4449" s="140">
        <v>81202</v>
      </c>
      <c r="AI4449" s="44"/>
      <c r="AK4449" s="44"/>
      <c r="AL4449" s="4"/>
    </row>
    <row r="4450" spans="1:38" x14ac:dyDescent="0.35">
      <c r="A4450" s="140" t="s">
        <v>4609</v>
      </c>
      <c r="B4450" s="140" t="s">
        <v>4610</v>
      </c>
      <c r="C4450" s="140" t="s">
        <v>281</v>
      </c>
      <c r="D4450" s="140" t="s">
        <v>10</v>
      </c>
      <c r="E4450" s="140" t="s">
        <v>535</v>
      </c>
      <c r="F4450" s="140">
        <v>2002</v>
      </c>
      <c r="G4450" s="140" t="s">
        <v>6045</v>
      </c>
      <c r="H4450" s="140" t="s">
        <v>728</v>
      </c>
      <c r="I4450" s="140">
        <v>6610482761.5784359</v>
      </c>
      <c r="J4450" s="140">
        <v>407856280.40361506</v>
      </c>
      <c r="K4450" s="140">
        <v>407856280.40361506</v>
      </c>
      <c r="L4450" s="140">
        <v>20316900.795968883</v>
      </c>
      <c r="M4450" s="140">
        <v>5128576.8980376506</v>
      </c>
      <c r="N4450" s="140">
        <v>72422123.046180993</v>
      </c>
      <c r="O4450" s="140">
        <v>222176680.24579698</v>
      </c>
      <c r="P4450" s="140">
        <v>55297348.063258603</v>
      </c>
      <c r="Q4450" s="140">
        <v>32514651.354371984</v>
      </c>
      <c r="R4450" s="140">
        <v>29248210.313512225</v>
      </c>
      <c r="S4450" s="140">
        <v>3266441.0408597593</v>
      </c>
      <c r="T4450" s="140">
        <v>0</v>
      </c>
      <c r="U4450" s="140">
        <v>0</v>
      </c>
      <c r="V4450" s="140">
        <v>0</v>
      </c>
      <c r="W4450" s="140">
        <v>0</v>
      </c>
      <c r="X4450" s="140">
        <v>0</v>
      </c>
      <c r="Y4450" s="140">
        <v>0</v>
      </c>
      <c r="Z4450" s="140" t="s">
        <v>728</v>
      </c>
      <c r="AA4450" s="140" t="s">
        <v>728</v>
      </c>
      <c r="AB4450" s="140" t="s">
        <v>728</v>
      </c>
      <c r="AC4450" s="140" t="s">
        <v>728</v>
      </c>
      <c r="AD4450" s="140" t="s">
        <v>728</v>
      </c>
      <c r="AE4450" s="140" t="s">
        <v>728</v>
      </c>
      <c r="AF4450" s="140" t="s">
        <v>728</v>
      </c>
      <c r="AG4450" s="140">
        <v>-50698371.159146637</v>
      </c>
      <c r="AH4450" s="140">
        <v>83723</v>
      </c>
      <c r="AI4450" s="44"/>
      <c r="AK4450" s="44"/>
      <c r="AL4450" s="4"/>
    </row>
    <row r="4451" spans="1:38" x14ac:dyDescent="0.35">
      <c r="A4451" s="140" t="s">
        <v>4609</v>
      </c>
      <c r="B4451" s="140" t="s">
        <v>4610</v>
      </c>
      <c r="C4451" s="140" t="s">
        <v>281</v>
      </c>
      <c r="D4451" s="140" t="s">
        <v>10</v>
      </c>
      <c r="E4451" s="140" t="s">
        <v>535</v>
      </c>
      <c r="F4451" s="140">
        <v>2003</v>
      </c>
      <c r="G4451" s="140" t="s">
        <v>6046</v>
      </c>
      <c r="H4451" s="140" t="s">
        <v>728</v>
      </c>
      <c r="I4451" s="140">
        <v>6737875743.0333805</v>
      </c>
      <c r="J4451" s="140">
        <v>471349617.79428059</v>
      </c>
      <c r="K4451" s="140">
        <v>471349617.79428059</v>
      </c>
      <c r="L4451" s="140">
        <v>21694583.518030051</v>
      </c>
      <c r="M4451" s="140">
        <v>5232727.1358372979</v>
      </c>
      <c r="N4451" s="140">
        <v>65864634.324541122</v>
      </c>
      <c r="O4451" s="140">
        <v>294441816.37656641</v>
      </c>
      <c r="P4451" s="140">
        <v>54116571.783340402</v>
      </c>
      <c r="Q4451" s="140">
        <v>29999284.655965321</v>
      </c>
      <c r="R4451" s="140">
        <v>27131848.640371989</v>
      </c>
      <c r="S4451" s="140">
        <v>2867436.0155933294</v>
      </c>
      <c r="T4451" s="140">
        <v>0</v>
      </c>
      <c r="U4451" s="140">
        <v>0</v>
      </c>
      <c r="V4451" s="140">
        <v>0</v>
      </c>
      <c r="W4451" s="140">
        <v>0</v>
      </c>
      <c r="X4451" s="140">
        <v>0</v>
      </c>
      <c r="Y4451" s="140">
        <v>0</v>
      </c>
      <c r="Z4451" s="140" t="s">
        <v>728</v>
      </c>
      <c r="AA4451" s="140" t="s">
        <v>728</v>
      </c>
      <c r="AB4451" s="140" t="s">
        <v>728</v>
      </c>
      <c r="AC4451" s="140" t="s">
        <v>728</v>
      </c>
      <c r="AD4451" s="140" t="s">
        <v>728</v>
      </c>
      <c r="AE4451" s="140" t="s">
        <v>728</v>
      </c>
      <c r="AF4451" s="140" t="s">
        <v>728</v>
      </c>
      <c r="AG4451" s="140">
        <v>-161814598.24127719</v>
      </c>
      <c r="AH4451" s="140">
        <v>82781</v>
      </c>
      <c r="AI4451" s="44"/>
      <c r="AK4451" s="44"/>
      <c r="AL4451" s="4"/>
    </row>
    <row r="4452" spans="1:38" x14ac:dyDescent="0.35">
      <c r="A4452" s="140" t="s">
        <v>4609</v>
      </c>
      <c r="B4452" s="140" t="s">
        <v>4610</v>
      </c>
      <c r="C4452" s="140" t="s">
        <v>281</v>
      </c>
      <c r="D4452" s="140" t="s">
        <v>10</v>
      </c>
      <c r="E4452" s="140" t="s">
        <v>535</v>
      </c>
      <c r="F4452" s="140">
        <v>2004</v>
      </c>
      <c r="G4452" s="140" t="s">
        <v>6047</v>
      </c>
      <c r="H4452" s="140" t="s">
        <v>728</v>
      </c>
      <c r="I4452" s="140">
        <v>6716087945.3663549</v>
      </c>
      <c r="J4452" s="140">
        <v>2294842866.9102387</v>
      </c>
      <c r="K4452" s="140">
        <v>2294842866.9102387</v>
      </c>
      <c r="L4452" s="140">
        <v>21086348.524977274</v>
      </c>
      <c r="M4452" s="140">
        <v>5129650.7652421584</v>
      </c>
      <c r="N4452" s="140">
        <v>59307121.097902246</v>
      </c>
      <c r="O4452" s="140">
        <v>2131972629.0957975</v>
      </c>
      <c r="P4452" s="140">
        <v>52207153.196917467</v>
      </c>
      <c r="Q4452" s="140">
        <v>25139964.229402199</v>
      </c>
      <c r="R4452" s="140">
        <v>22498743.553297907</v>
      </c>
      <c r="S4452" s="140">
        <v>2641220.6761042913</v>
      </c>
      <c r="T4452" s="140">
        <v>0</v>
      </c>
      <c r="U4452" s="140">
        <v>0</v>
      </c>
      <c r="V4452" s="140">
        <v>0</v>
      </c>
      <c r="W4452" s="140">
        <v>0</v>
      </c>
      <c r="X4452" s="140">
        <v>0</v>
      </c>
      <c r="Y4452" s="140">
        <v>0</v>
      </c>
      <c r="Z4452" s="140" t="s">
        <v>728</v>
      </c>
      <c r="AA4452" s="140" t="s">
        <v>728</v>
      </c>
      <c r="AB4452" s="140" t="s">
        <v>728</v>
      </c>
      <c r="AC4452" s="140" t="s">
        <v>728</v>
      </c>
      <c r="AD4452" s="140" t="s">
        <v>728</v>
      </c>
      <c r="AE4452" s="140" t="s">
        <v>728</v>
      </c>
      <c r="AF4452" s="140" t="s">
        <v>728</v>
      </c>
      <c r="AG4452" s="140">
        <v>-147540579.6004892</v>
      </c>
      <c r="AH4452" s="140">
        <v>82475</v>
      </c>
      <c r="AI4452" s="44"/>
      <c r="AK4452" s="44"/>
      <c r="AL4452" s="4"/>
    </row>
    <row r="4453" spans="1:38" x14ac:dyDescent="0.35">
      <c r="A4453" s="140" t="s">
        <v>4609</v>
      </c>
      <c r="B4453" s="140" t="s">
        <v>4610</v>
      </c>
      <c r="C4453" s="140" t="s">
        <v>281</v>
      </c>
      <c r="D4453" s="140" t="s">
        <v>10</v>
      </c>
      <c r="E4453" s="140" t="s">
        <v>535</v>
      </c>
      <c r="F4453" s="140">
        <v>2005</v>
      </c>
      <c r="G4453" s="140" t="s">
        <v>6048</v>
      </c>
      <c r="H4453" s="140" t="s">
        <v>728</v>
      </c>
      <c r="I4453" s="140">
        <v>6900010076.8025723</v>
      </c>
      <c r="J4453" s="140">
        <v>1554174444.5245645</v>
      </c>
      <c r="K4453" s="140">
        <v>1554174444.5245645</v>
      </c>
      <c r="L4453" s="140">
        <v>20254059.202021301</v>
      </c>
      <c r="M4453" s="140">
        <v>5421261.1332397992</v>
      </c>
      <c r="N4453" s="140">
        <v>52749632.376262367</v>
      </c>
      <c r="O4453" s="140">
        <v>1395707928.0285723</v>
      </c>
      <c r="P4453" s="140">
        <v>51488906.648278467</v>
      </c>
      <c r="Q4453" s="140">
        <v>28552657.136190258</v>
      </c>
      <c r="R4453" s="140">
        <v>26150041.489114325</v>
      </c>
      <c r="S4453" s="140">
        <v>2402615.6470759339</v>
      </c>
      <c r="T4453" s="140">
        <v>0</v>
      </c>
      <c r="U4453" s="140">
        <v>0</v>
      </c>
      <c r="V4453" s="140">
        <v>0</v>
      </c>
      <c r="W4453" s="140">
        <v>0</v>
      </c>
      <c r="X4453" s="140">
        <v>0</v>
      </c>
      <c r="Y4453" s="140">
        <v>0</v>
      </c>
      <c r="Z4453" s="140" t="s">
        <v>728</v>
      </c>
      <c r="AA4453" s="140" t="s">
        <v>728</v>
      </c>
      <c r="AB4453" s="140" t="s">
        <v>728</v>
      </c>
      <c r="AC4453" s="140" t="s">
        <v>728</v>
      </c>
      <c r="AD4453" s="140" t="s">
        <v>728</v>
      </c>
      <c r="AE4453" s="140" t="s">
        <v>728</v>
      </c>
      <c r="AF4453" s="140" t="s">
        <v>728</v>
      </c>
      <c r="AG4453" s="140">
        <v>-350996878.4854455</v>
      </c>
      <c r="AH4453" s="140">
        <v>82858</v>
      </c>
      <c r="AI4453" s="44"/>
      <c r="AK4453" s="44"/>
      <c r="AL4453" s="4"/>
    </row>
    <row r="4454" spans="1:38" x14ac:dyDescent="0.35">
      <c r="A4454" s="140" t="s">
        <v>4609</v>
      </c>
      <c r="B4454" s="140" t="s">
        <v>4610</v>
      </c>
      <c r="C4454" s="140" t="s">
        <v>281</v>
      </c>
      <c r="D4454" s="140" t="s">
        <v>10</v>
      </c>
      <c r="E4454" s="140" t="s">
        <v>535</v>
      </c>
      <c r="F4454" s="140">
        <v>2006</v>
      </c>
      <c r="G4454" s="140" t="s">
        <v>6049</v>
      </c>
      <c r="H4454" s="140" t="s">
        <v>728</v>
      </c>
      <c r="I4454" s="140">
        <v>7052107702.8193207</v>
      </c>
      <c r="J4454" s="140">
        <v>1033324960.760699</v>
      </c>
      <c r="K4454" s="140">
        <v>1033324960.760699</v>
      </c>
      <c r="L4454" s="140">
        <v>20846775.7348327</v>
      </c>
      <c r="M4454" s="140">
        <v>5441422.8582893386</v>
      </c>
      <c r="N4454" s="140">
        <v>46192119.149623483</v>
      </c>
      <c r="O4454" s="140">
        <v>886660949.95944476</v>
      </c>
      <c r="P4454" s="140">
        <v>51926536.085016549</v>
      </c>
      <c r="Q4454" s="140">
        <v>22257156.97349216</v>
      </c>
      <c r="R4454" s="140">
        <v>20079220.332732894</v>
      </c>
      <c r="S4454" s="140">
        <v>2177936.6407592683</v>
      </c>
      <c r="T4454" s="140">
        <v>0</v>
      </c>
      <c r="U4454" s="140">
        <v>0</v>
      </c>
      <c r="V4454" s="140">
        <v>0</v>
      </c>
      <c r="W4454" s="140">
        <v>0</v>
      </c>
      <c r="X4454" s="140">
        <v>0</v>
      </c>
      <c r="Y4454" s="140">
        <v>0</v>
      </c>
      <c r="Z4454" s="140" t="s">
        <v>728</v>
      </c>
      <c r="AA4454" s="140" t="s">
        <v>728</v>
      </c>
      <c r="AB4454" s="140" t="s">
        <v>728</v>
      </c>
      <c r="AC4454" s="140" t="s">
        <v>728</v>
      </c>
      <c r="AD4454" s="140" t="s">
        <v>728</v>
      </c>
      <c r="AE4454" s="140" t="s">
        <v>728</v>
      </c>
      <c r="AF4454" s="140" t="s">
        <v>728</v>
      </c>
      <c r="AG4454" s="140">
        <v>-476003795.32521474</v>
      </c>
      <c r="AH4454" s="140">
        <v>84600</v>
      </c>
      <c r="AI4454" s="44"/>
      <c r="AK4454" s="44"/>
      <c r="AL4454" s="4"/>
    </row>
    <row r="4455" spans="1:38" x14ac:dyDescent="0.35">
      <c r="A4455" s="140" t="s">
        <v>4609</v>
      </c>
      <c r="B4455" s="140" t="s">
        <v>4610</v>
      </c>
      <c r="C4455" s="140" t="s">
        <v>281</v>
      </c>
      <c r="D4455" s="140" t="s">
        <v>10</v>
      </c>
      <c r="E4455" s="140" t="s">
        <v>535</v>
      </c>
      <c r="F4455" s="140">
        <v>2007</v>
      </c>
      <c r="G4455" s="140" t="s">
        <v>6050</v>
      </c>
      <c r="H4455" s="140" t="s">
        <v>728</v>
      </c>
      <c r="I4455" s="140">
        <v>7180190379.5188332</v>
      </c>
      <c r="J4455" s="140">
        <v>689442383.79003036</v>
      </c>
      <c r="K4455" s="140">
        <v>689442383.79003036</v>
      </c>
      <c r="L4455" s="140">
        <v>21989792.7103585</v>
      </c>
      <c r="M4455" s="140">
        <v>5539893.8442495447</v>
      </c>
      <c r="N4455" s="140">
        <v>39634630.427983604</v>
      </c>
      <c r="O4455" s="140">
        <v>538457256.33335996</v>
      </c>
      <c r="P4455" s="140">
        <v>57908816.31681104</v>
      </c>
      <c r="Q4455" s="140">
        <v>25911994.157267697</v>
      </c>
      <c r="R4455" s="140">
        <v>23878405.283528298</v>
      </c>
      <c r="S4455" s="140">
        <v>2033588.8737393992</v>
      </c>
      <c r="T4455" s="140">
        <v>0</v>
      </c>
      <c r="U4455" s="140">
        <v>0</v>
      </c>
      <c r="V4455" s="140">
        <v>0</v>
      </c>
      <c r="W4455" s="140">
        <v>0</v>
      </c>
      <c r="X4455" s="140">
        <v>0</v>
      </c>
      <c r="Y4455" s="140">
        <v>0</v>
      </c>
      <c r="Z4455" s="140" t="s">
        <v>728</v>
      </c>
      <c r="AA4455" s="140" t="s">
        <v>728</v>
      </c>
      <c r="AB4455" s="140" t="s">
        <v>728</v>
      </c>
      <c r="AC4455" s="140" t="s">
        <v>728</v>
      </c>
      <c r="AD4455" s="140" t="s">
        <v>728</v>
      </c>
      <c r="AE4455" s="140" t="s">
        <v>728</v>
      </c>
      <c r="AF4455" s="140" t="s">
        <v>728</v>
      </c>
      <c r="AG4455" s="140">
        <v>-576910853.88905263</v>
      </c>
      <c r="AH4455" s="140">
        <v>85033</v>
      </c>
      <c r="AI4455" s="44"/>
      <c r="AK4455" s="44"/>
      <c r="AL4455" s="4"/>
    </row>
    <row r="4456" spans="1:38" x14ac:dyDescent="0.35">
      <c r="A4456" s="140" t="s">
        <v>4609</v>
      </c>
      <c r="B4456" s="140" t="s">
        <v>4610</v>
      </c>
      <c r="C4456" s="140" t="s">
        <v>281</v>
      </c>
      <c r="D4456" s="140" t="s">
        <v>10</v>
      </c>
      <c r="E4456" s="140" t="s">
        <v>535</v>
      </c>
      <c r="F4456" s="140">
        <v>2008</v>
      </c>
      <c r="G4456" s="140" t="s">
        <v>6051</v>
      </c>
      <c r="H4456" s="140" t="s">
        <v>728</v>
      </c>
      <c r="I4456" s="140">
        <v>7245251908.7239866</v>
      </c>
      <c r="J4456" s="140">
        <v>543090707.91364598</v>
      </c>
      <c r="K4456" s="140">
        <v>543090707.91364598</v>
      </c>
      <c r="L4456" s="140">
        <v>26313247.021276779</v>
      </c>
      <c r="M4456" s="140">
        <v>5539096.1347406274</v>
      </c>
      <c r="N4456" s="140">
        <v>33077141.706343729</v>
      </c>
      <c r="O4456" s="140">
        <v>387694104.79270893</v>
      </c>
      <c r="P4456" s="140">
        <v>58146471.715399958</v>
      </c>
      <c r="Q4456" s="140">
        <v>32320646.543175962</v>
      </c>
      <c r="R4456" s="140">
        <v>30341554.832446456</v>
      </c>
      <c r="S4456" s="140">
        <v>1979091.710729507</v>
      </c>
      <c r="T4456" s="140">
        <v>0</v>
      </c>
      <c r="U4456" s="140">
        <v>0</v>
      </c>
      <c r="V4456" s="140">
        <v>0</v>
      </c>
      <c r="W4456" s="140">
        <v>0</v>
      </c>
      <c r="X4456" s="140">
        <v>0</v>
      </c>
      <c r="Y4456" s="140">
        <v>0</v>
      </c>
      <c r="Z4456" s="140" t="s">
        <v>728</v>
      </c>
      <c r="AA4456" s="140" t="s">
        <v>728</v>
      </c>
      <c r="AB4456" s="140" t="s">
        <v>728</v>
      </c>
      <c r="AC4456" s="140" t="s">
        <v>728</v>
      </c>
      <c r="AD4456" s="140" t="s">
        <v>728</v>
      </c>
      <c r="AE4456" s="140" t="s">
        <v>728</v>
      </c>
      <c r="AF4456" s="140" t="s">
        <v>728</v>
      </c>
      <c r="AG4456" s="140">
        <v>429580971.9790808</v>
      </c>
      <c r="AH4456" s="140">
        <v>86956</v>
      </c>
      <c r="AI4456" s="44"/>
      <c r="AK4456" s="44"/>
      <c r="AL4456" s="4"/>
    </row>
    <row r="4457" spans="1:38" x14ac:dyDescent="0.35">
      <c r="A4457" s="140" t="s">
        <v>4609</v>
      </c>
      <c r="B4457" s="140" t="s">
        <v>4610</v>
      </c>
      <c r="C4457" s="140" t="s">
        <v>281</v>
      </c>
      <c r="D4457" s="140" t="s">
        <v>10</v>
      </c>
      <c r="E4457" s="140" t="s">
        <v>535</v>
      </c>
      <c r="F4457" s="140">
        <v>2009</v>
      </c>
      <c r="G4457" s="140" t="s">
        <v>6052</v>
      </c>
      <c r="H4457" s="140" t="s">
        <v>728</v>
      </c>
      <c r="I4457" s="140">
        <v>7292152406.248744</v>
      </c>
      <c r="J4457" s="140">
        <v>683958362.81672382</v>
      </c>
      <c r="K4457" s="140">
        <v>683958362.81672382</v>
      </c>
      <c r="L4457" s="140">
        <v>31899534.690467559</v>
      </c>
      <c r="M4457" s="140">
        <v>5562220.5604499448</v>
      </c>
      <c r="N4457" s="140">
        <v>26519628.479704849</v>
      </c>
      <c r="O4457" s="140">
        <v>524589003.10465568</v>
      </c>
      <c r="P4457" s="140">
        <v>58968574.404820867</v>
      </c>
      <c r="Q4457" s="140">
        <v>36419401.576624885</v>
      </c>
      <c r="R4457" s="140">
        <v>34385361.939175092</v>
      </c>
      <c r="S4457" s="140">
        <v>2034039.6374497935</v>
      </c>
      <c r="T4457" s="140">
        <v>0</v>
      </c>
      <c r="U4457" s="140">
        <v>0</v>
      </c>
      <c r="V4457" s="140">
        <v>0</v>
      </c>
      <c r="W4457" s="140">
        <v>0</v>
      </c>
      <c r="X4457" s="140">
        <v>0</v>
      </c>
      <c r="Y4457" s="140">
        <v>0</v>
      </c>
      <c r="Z4457" s="140" t="s">
        <v>728</v>
      </c>
      <c r="AA4457" s="140" t="s">
        <v>728</v>
      </c>
      <c r="AB4457" s="140" t="s">
        <v>728</v>
      </c>
      <c r="AC4457" s="140" t="s">
        <v>728</v>
      </c>
      <c r="AD4457" s="140" t="s">
        <v>728</v>
      </c>
      <c r="AE4457" s="140" t="s">
        <v>728</v>
      </c>
      <c r="AF4457" s="140" t="s">
        <v>728</v>
      </c>
      <c r="AG4457" s="140">
        <v>-16408366.703632861</v>
      </c>
      <c r="AH4457" s="140">
        <v>87298</v>
      </c>
      <c r="AI4457" s="44"/>
      <c r="AK4457" s="44"/>
      <c r="AL4457" s="4"/>
    </row>
    <row r="4458" spans="1:38" x14ac:dyDescent="0.35">
      <c r="A4458" s="140" t="s">
        <v>4609</v>
      </c>
      <c r="B4458" s="140" t="s">
        <v>4610</v>
      </c>
      <c r="C4458" s="140" t="s">
        <v>281</v>
      </c>
      <c r="D4458" s="140" t="s">
        <v>10</v>
      </c>
      <c r="E4458" s="140" t="s">
        <v>535</v>
      </c>
      <c r="F4458" s="140">
        <v>2010</v>
      </c>
      <c r="G4458" s="140" t="s">
        <v>6053</v>
      </c>
      <c r="H4458" s="140" t="s">
        <v>728</v>
      </c>
      <c r="I4458" s="140">
        <v>7477425487.4397364</v>
      </c>
      <c r="J4458" s="140">
        <v>372135776.66239321</v>
      </c>
      <c r="K4458" s="140">
        <v>372135776.66239321</v>
      </c>
      <c r="L4458" s="140">
        <v>35958550.376106024</v>
      </c>
      <c r="M4458" s="140">
        <v>5521320.7568972725</v>
      </c>
      <c r="N4458" s="140">
        <v>19962139.75806497</v>
      </c>
      <c r="O4458" s="140">
        <v>208944285.01763192</v>
      </c>
      <c r="P4458" s="140">
        <v>60814058.588005796</v>
      </c>
      <c r="Q4458" s="140">
        <v>40935422.165687233</v>
      </c>
      <c r="R4458" s="140">
        <v>38851971.608629823</v>
      </c>
      <c r="S4458" s="140">
        <v>2083450.5570574142</v>
      </c>
      <c r="T4458" s="140">
        <v>0</v>
      </c>
      <c r="U4458" s="140">
        <v>0</v>
      </c>
      <c r="V4458" s="140">
        <v>0</v>
      </c>
      <c r="W4458" s="140">
        <v>0</v>
      </c>
      <c r="X4458" s="140">
        <v>0</v>
      </c>
      <c r="Y4458" s="140">
        <v>0</v>
      </c>
      <c r="Z4458" s="140" t="s">
        <v>728</v>
      </c>
      <c r="AA4458" s="140" t="s">
        <v>728</v>
      </c>
      <c r="AB4458" s="140" t="s">
        <v>728</v>
      </c>
      <c r="AC4458" s="140" t="s">
        <v>728</v>
      </c>
      <c r="AD4458" s="140" t="s">
        <v>728</v>
      </c>
      <c r="AE4458" s="140" t="s">
        <v>728</v>
      </c>
      <c r="AF4458" s="140" t="s">
        <v>728</v>
      </c>
      <c r="AG4458" s="140">
        <v>361490367.47900468</v>
      </c>
      <c r="AH4458" s="140">
        <v>89770</v>
      </c>
      <c r="AI4458" s="44"/>
      <c r="AK4458" s="44"/>
      <c r="AL4458" s="4"/>
    </row>
    <row r="4459" spans="1:38" x14ac:dyDescent="0.35">
      <c r="A4459" s="140" t="s">
        <v>4609</v>
      </c>
      <c r="B4459" s="140" t="s">
        <v>4610</v>
      </c>
      <c r="C4459" s="140" t="s">
        <v>281</v>
      </c>
      <c r="D4459" s="140" t="s">
        <v>10</v>
      </c>
      <c r="E4459" s="140" t="s">
        <v>535</v>
      </c>
      <c r="F4459" s="140">
        <v>2011</v>
      </c>
      <c r="G4459" s="140" t="s">
        <v>6054</v>
      </c>
      <c r="H4459" s="140" t="s">
        <v>728</v>
      </c>
      <c r="I4459" s="140">
        <v>7650364716.0800838</v>
      </c>
      <c r="J4459" s="140">
        <v>479433943.27638018</v>
      </c>
      <c r="K4459" s="140">
        <v>479433943.27638018</v>
      </c>
      <c r="L4459" s="140">
        <v>39796896.501247063</v>
      </c>
      <c r="M4459" s="140">
        <v>5462053.3554516081</v>
      </c>
      <c r="N4459" s="140">
        <v>86151269.279326379</v>
      </c>
      <c r="O4459" s="140">
        <v>240266153.1873216</v>
      </c>
      <c r="P4459" s="140">
        <v>63681597.658314683</v>
      </c>
      <c r="Q4459" s="140">
        <v>44075973.294718787</v>
      </c>
      <c r="R4459" s="140">
        <v>41953600.466330573</v>
      </c>
      <c r="S4459" s="140">
        <v>2122372.8283882136</v>
      </c>
      <c r="T4459" s="140">
        <v>0</v>
      </c>
      <c r="U4459" s="140">
        <v>0</v>
      </c>
      <c r="V4459" s="140">
        <v>0</v>
      </c>
      <c r="W4459" s="140">
        <v>0</v>
      </c>
      <c r="X4459" s="140">
        <v>0</v>
      </c>
      <c r="Y4459" s="140">
        <v>0</v>
      </c>
      <c r="Z4459" s="140" t="s">
        <v>728</v>
      </c>
      <c r="AA4459" s="140" t="s">
        <v>728</v>
      </c>
      <c r="AB4459" s="140" t="s">
        <v>728</v>
      </c>
      <c r="AC4459" s="140" t="s">
        <v>728</v>
      </c>
      <c r="AD4459" s="140" t="s">
        <v>728</v>
      </c>
      <c r="AE4459" s="140" t="s">
        <v>728</v>
      </c>
      <c r="AF4459" s="140" t="s">
        <v>728</v>
      </c>
      <c r="AG4459" s="140">
        <v>170648269.34630588</v>
      </c>
      <c r="AH4459" s="140">
        <v>87441</v>
      </c>
      <c r="AI4459" s="44"/>
      <c r="AK4459" s="44"/>
      <c r="AL4459" s="4"/>
    </row>
    <row r="4460" spans="1:38" x14ac:dyDescent="0.35">
      <c r="A4460" s="140" t="s">
        <v>4609</v>
      </c>
      <c r="B4460" s="140" t="s">
        <v>4610</v>
      </c>
      <c r="C4460" s="140" t="s">
        <v>281</v>
      </c>
      <c r="D4460" s="140" t="s">
        <v>10</v>
      </c>
      <c r="E4460" s="140" t="s">
        <v>535</v>
      </c>
      <c r="F4460" s="140">
        <v>2012</v>
      </c>
      <c r="G4460" s="140" t="s">
        <v>6055</v>
      </c>
      <c r="H4460" s="140" t="s">
        <v>728</v>
      </c>
      <c r="I4460" s="140">
        <v>7859208165.9968939</v>
      </c>
      <c r="J4460" s="140">
        <v>519004323.66675091</v>
      </c>
      <c r="K4460" s="140">
        <v>519004323.66675091</v>
      </c>
      <c r="L4460" s="140">
        <v>43832359.617567085</v>
      </c>
      <c r="M4460" s="140">
        <v>5450881.6554800663</v>
      </c>
      <c r="N4460" s="140">
        <v>152340423.30558679</v>
      </c>
      <c r="O4460" s="140">
        <v>213451924.10089976</v>
      </c>
      <c r="P4460" s="140">
        <v>66626372.887924969</v>
      </c>
      <c r="Q4460" s="140">
        <v>37302362.099292234</v>
      </c>
      <c r="R4460" s="140">
        <v>35189545.926583268</v>
      </c>
      <c r="S4460" s="140">
        <v>2112816.1727089691</v>
      </c>
      <c r="T4460" s="140">
        <v>0</v>
      </c>
      <c r="U4460" s="140">
        <v>0</v>
      </c>
      <c r="V4460" s="140">
        <v>0</v>
      </c>
      <c r="W4460" s="140">
        <v>0</v>
      </c>
      <c r="X4460" s="140">
        <v>0</v>
      </c>
      <c r="Y4460" s="140">
        <v>0</v>
      </c>
      <c r="Z4460" s="140" t="s">
        <v>728</v>
      </c>
      <c r="AA4460" s="140" t="s">
        <v>728</v>
      </c>
      <c r="AB4460" s="140" t="s">
        <v>728</v>
      </c>
      <c r="AC4460" s="140" t="s">
        <v>728</v>
      </c>
      <c r="AD4460" s="140" t="s">
        <v>728</v>
      </c>
      <c r="AE4460" s="140" t="s">
        <v>728</v>
      </c>
      <c r="AF4460" s="140" t="s">
        <v>728</v>
      </c>
      <c r="AG4460" s="140">
        <v>444917095.44664687</v>
      </c>
      <c r="AH4460" s="140">
        <v>88303</v>
      </c>
      <c r="AI4460" s="44"/>
      <c r="AK4460" s="44"/>
      <c r="AL4460" s="4"/>
    </row>
    <row r="4461" spans="1:38" x14ac:dyDescent="0.35">
      <c r="A4461" s="140" t="s">
        <v>4609</v>
      </c>
      <c r="B4461" s="140" t="s">
        <v>4610</v>
      </c>
      <c r="C4461" s="140" t="s">
        <v>281</v>
      </c>
      <c r="D4461" s="140" t="s">
        <v>10</v>
      </c>
      <c r="E4461" s="140" t="s">
        <v>535</v>
      </c>
      <c r="F4461" s="140">
        <v>2013</v>
      </c>
      <c r="G4461" s="140" t="s">
        <v>6056</v>
      </c>
      <c r="H4461" s="140" t="s">
        <v>728</v>
      </c>
      <c r="I4461" s="140">
        <v>8082750694.6557722</v>
      </c>
      <c r="J4461" s="140">
        <v>625597657.7843436</v>
      </c>
      <c r="K4461" s="140">
        <v>625597657.7843436</v>
      </c>
      <c r="L4461" s="140">
        <v>42731330.610725909</v>
      </c>
      <c r="M4461" s="140">
        <v>5366362.6371818343</v>
      </c>
      <c r="N4461" s="140">
        <v>218529552.82684818</v>
      </c>
      <c r="O4461" s="140">
        <v>253331590.84089762</v>
      </c>
      <c r="P4461" s="140">
        <v>67778641.425174087</v>
      </c>
      <c r="Q4461" s="140">
        <v>37860179.443515994</v>
      </c>
      <c r="R4461" s="140">
        <v>35847903.095880434</v>
      </c>
      <c r="S4461" s="140">
        <v>2012276.3476355614</v>
      </c>
      <c r="T4461" s="140">
        <v>0</v>
      </c>
      <c r="U4461" s="140">
        <v>0</v>
      </c>
      <c r="V4461" s="140">
        <v>0</v>
      </c>
      <c r="W4461" s="140">
        <v>0</v>
      </c>
      <c r="X4461" s="140">
        <v>0</v>
      </c>
      <c r="Y4461" s="140">
        <v>0</v>
      </c>
      <c r="Z4461" s="140" t="s">
        <v>728</v>
      </c>
      <c r="AA4461" s="140" t="s">
        <v>728</v>
      </c>
      <c r="AB4461" s="140" t="s">
        <v>728</v>
      </c>
      <c r="AC4461" s="140" t="s">
        <v>728</v>
      </c>
      <c r="AD4461" s="140" t="s">
        <v>728</v>
      </c>
      <c r="AE4461" s="140" t="s">
        <v>728</v>
      </c>
      <c r="AF4461" s="140" t="s">
        <v>728</v>
      </c>
      <c r="AG4461" s="140">
        <v>-312405873.8415823</v>
      </c>
      <c r="AH4461" s="140">
        <v>89949</v>
      </c>
      <c r="AI4461" s="44"/>
      <c r="AK4461" s="44"/>
      <c r="AL4461" s="4"/>
    </row>
    <row r="4462" spans="1:38" x14ac:dyDescent="0.35">
      <c r="A4462" s="140" t="s">
        <v>4609</v>
      </c>
      <c r="B4462" s="140" t="s">
        <v>4610</v>
      </c>
      <c r="C4462" s="140" t="s">
        <v>281</v>
      </c>
      <c r="D4462" s="140" t="s">
        <v>10</v>
      </c>
      <c r="E4462" s="140" t="s">
        <v>535</v>
      </c>
      <c r="F4462" s="140">
        <v>2014</v>
      </c>
      <c r="G4462" s="140" t="s">
        <v>6057</v>
      </c>
      <c r="H4462" s="140" t="s">
        <v>728</v>
      </c>
      <c r="I4462" s="140">
        <v>8316062458.7356462</v>
      </c>
      <c r="J4462" s="140">
        <v>547488424.30961359</v>
      </c>
      <c r="K4462" s="140">
        <v>547488424.30961359</v>
      </c>
      <c r="L4462" s="140">
        <v>42874436.338003278</v>
      </c>
      <c r="M4462" s="140">
        <v>5369707.4854351636</v>
      </c>
      <c r="N4462" s="140">
        <v>284718706.85310858</v>
      </c>
      <c r="O4462" s="140">
        <v>103086461.22824025</v>
      </c>
      <c r="P4462" s="140">
        <v>69969448.951538891</v>
      </c>
      <c r="Q4462" s="140">
        <v>41469663.453287378</v>
      </c>
      <c r="R4462" s="140">
        <v>39541908.459203474</v>
      </c>
      <c r="S4462" s="140">
        <v>1927754.9940839</v>
      </c>
      <c r="T4462" s="140">
        <v>0</v>
      </c>
      <c r="U4462" s="140">
        <v>0</v>
      </c>
      <c r="V4462" s="140">
        <v>0</v>
      </c>
      <c r="W4462" s="140">
        <v>0</v>
      </c>
      <c r="X4462" s="140">
        <v>0</v>
      </c>
      <c r="Y4462" s="140">
        <v>0</v>
      </c>
      <c r="Z4462" s="140" t="s">
        <v>728</v>
      </c>
      <c r="AA4462" s="140" t="s">
        <v>728</v>
      </c>
      <c r="AB4462" s="140" t="s">
        <v>728</v>
      </c>
      <c r="AC4462" s="140" t="s">
        <v>728</v>
      </c>
      <c r="AD4462" s="140" t="s">
        <v>728</v>
      </c>
      <c r="AE4462" s="140" t="s">
        <v>728</v>
      </c>
      <c r="AF4462" s="140" t="s">
        <v>728</v>
      </c>
      <c r="AG4462" s="140">
        <v>-203210629.51550135</v>
      </c>
      <c r="AH4462" s="140">
        <v>91359</v>
      </c>
      <c r="AI4462" s="44"/>
      <c r="AK4462" s="44"/>
      <c r="AL4462" s="4"/>
    </row>
    <row r="4463" spans="1:38" x14ac:dyDescent="0.35">
      <c r="A4463" s="140" t="s">
        <v>4609</v>
      </c>
      <c r="B4463" s="140" t="s">
        <v>4610</v>
      </c>
      <c r="C4463" s="140" t="s">
        <v>281</v>
      </c>
      <c r="D4463" s="140" t="s">
        <v>10</v>
      </c>
      <c r="E4463" s="140" t="s">
        <v>535</v>
      </c>
      <c r="F4463" s="140">
        <v>2015</v>
      </c>
      <c r="G4463" s="140" t="s">
        <v>6058</v>
      </c>
      <c r="H4463" s="140" t="s">
        <v>728</v>
      </c>
      <c r="I4463" s="140">
        <v>8565332382.4403057</v>
      </c>
      <c r="J4463" s="140">
        <v>629008260.60172594</v>
      </c>
      <c r="K4463" s="140">
        <v>629008260.60172594</v>
      </c>
      <c r="L4463" s="140">
        <v>42911158.432291009</v>
      </c>
      <c r="M4463" s="140">
        <v>5276903.6555511244</v>
      </c>
      <c r="N4463" s="140">
        <v>350907836.37436998</v>
      </c>
      <c r="O4463" s="140">
        <v>116407171.57345715</v>
      </c>
      <c r="P4463" s="140">
        <v>72720122.317929402</v>
      </c>
      <c r="Q4463" s="140">
        <v>40785068.248127334</v>
      </c>
      <c r="R4463" s="140">
        <v>38913946.230513006</v>
      </c>
      <c r="S4463" s="140">
        <v>1871122.0176143253</v>
      </c>
      <c r="T4463" s="140">
        <v>0</v>
      </c>
      <c r="U4463" s="140">
        <v>0</v>
      </c>
      <c r="V4463" s="140">
        <v>0</v>
      </c>
      <c r="W4463" s="140">
        <v>0</v>
      </c>
      <c r="X4463" s="140">
        <v>0</v>
      </c>
      <c r="Y4463" s="140">
        <v>0</v>
      </c>
      <c r="Z4463" s="140" t="s">
        <v>728</v>
      </c>
      <c r="AA4463" s="140" t="s">
        <v>728</v>
      </c>
      <c r="AB4463" s="140" t="s">
        <v>728</v>
      </c>
      <c r="AC4463" s="140" t="s">
        <v>728</v>
      </c>
      <c r="AD4463" s="140" t="s">
        <v>728</v>
      </c>
      <c r="AE4463" s="140" t="s">
        <v>728</v>
      </c>
      <c r="AF4463" s="140" t="s">
        <v>728</v>
      </c>
      <c r="AG4463" s="140">
        <v>-309219070.12864578</v>
      </c>
      <c r="AH4463" s="140">
        <v>93419</v>
      </c>
      <c r="AI4463" s="44"/>
      <c r="AK4463" s="44"/>
      <c r="AL4463" s="4"/>
    </row>
    <row r="4464" spans="1:38" x14ac:dyDescent="0.35">
      <c r="A4464" s="140" t="s">
        <v>4609</v>
      </c>
      <c r="B4464" s="140" t="s">
        <v>4610</v>
      </c>
      <c r="C4464" s="140" t="s">
        <v>281</v>
      </c>
      <c r="D4464" s="140" t="s">
        <v>10</v>
      </c>
      <c r="E4464" s="140" t="s">
        <v>535</v>
      </c>
      <c r="F4464" s="140">
        <v>2016</v>
      </c>
      <c r="G4464" s="140" t="s">
        <v>6059</v>
      </c>
      <c r="H4464" s="140" t="s">
        <v>728</v>
      </c>
      <c r="I4464" s="140">
        <v>8803827021.2373219</v>
      </c>
      <c r="J4464" s="140">
        <v>727508976.71105528</v>
      </c>
      <c r="K4464" s="140">
        <v>727508976.71105528</v>
      </c>
      <c r="L4464" s="140">
        <v>41439460.058384448</v>
      </c>
      <c r="M4464" s="140">
        <v>5262911.2889566263</v>
      </c>
      <c r="N4464" s="140">
        <v>417096965.89563137</v>
      </c>
      <c r="O4464" s="140">
        <v>160646726.30109316</v>
      </c>
      <c r="P4464" s="140">
        <v>72921624.753371</v>
      </c>
      <c r="Q4464" s="140">
        <v>30141288.413618654</v>
      </c>
      <c r="R4464" s="140">
        <v>28292307.141587414</v>
      </c>
      <c r="S4464" s="140">
        <v>1848981.2720312402</v>
      </c>
      <c r="T4464" s="140">
        <v>0</v>
      </c>
      <c r="U4464" s="140">
        <v>0</v>
      </c>
      <c r="V4464" s="140">
        <v>0</v>
      </c>
      <c r="W4464" s="140">
        <v>0</v>
      </c>
      <c r="X4464" s="140">
        <v>0</v>
      </c>
      <c r="Y4464" s="140">
        <v>0</v>
      </c>
      <c r="Z4464" s="140" t="s">
        <v>728</v>
      </c>
      <c r="AA4464" s="140" t="s">
        <v>728</v>
      </c>
      <c r="AB4464" s="140" t="s">
        <v>728</v>
      </c>
      <c r="AC4464" s="140" t="s">
        <v>728</v>
      </c>
      <c r="AD4464" s="140" t="s">
        <v>728</v>
      </c>
      <c r="AE4464" s="140" t="s">
        <v>728</v>
      </c>
      <c r="AF4464" s="140" t="s">
        <v>728</v>
      </c>
      <c r="AG4464" s="140">
        <v>-345273004.86269081</v>
      </c>
      <c r="AH4464" s="140">
        <v>94677</v>
      </c>
      <c r="AI4464" s="44"/>
      <c r="AK4464" s="44"/>
      <c r="AL4464" s="4"/>
    </row>
    <row r="4465" spans="1:38" x14ac:dyDescent="0.35">
      <c r="A4465" s="140" t="s">
        <v>4609</v>
      </c>
      <c r="B4465" s="140" t="s">
        <v>4610</v>
      </c>
      <c r="C4465" s="140" t="s">
        <v>281</v>
      </c>
      <c r="D4465" s="140" t="s">
        <v>10</v>
      </c>
      <c r="E4465" s="140" t="s">
        <v>535</v>
      </c>
      <c r="F4465" s="140">
        <v>2017</v>
      </c>
      <c r="G4465" s="140" t="s">
        <v>6060</v>
      </c>
      <c r="H4465" s="140" t="s">
        <v>728</v>
      </c>
      <c r="I4465" s="140">
        <v>9036703995.4610043</v>
      </c>
      <c r="J4465" s="140">
        <v>800735915.62063003</v>
      </c>
      <c r="K4465" s="140">
        <v>800735915.62063003</v>
      </c>
      <c r="L4465" s="140">
        <v>40009191.379784055</v>
      </c>
      <c r="M4465" s="140">
        <v>4851225.4408988673</v>
      </c>
      <c r="N4465" s="140">
        <v>483286119.92189181</v>
      </c>
      <c r="O4465" s="140">
        <v>180406597.13340503</v>
      </c>
      <c r="P4465" s="140">
        <v>71877078.592902407</v>
      </c>
      <c r="Q4465" s="140">
        <v>20305703.151747905</v>
      </c>
      <c r="R4465" s="140">
        <v>18566418.013614725</v>
      </c>
      <c r="S4465" s="140">
        <v>1739285.1381331792</v>
      </c>
      <c r="T4465" s="140">
        <v>0</v>
      </c>
      <c r="U4465" s="140">
        <v>0</v>
      </c>
      <c r="V4465" s="140">
        <v>0</v>
      </c>
      <c r="W4465" s="140">
        <v>0</v>
      </c>
      <c r="X4465" s="140">
        <v>0</v>
      </c>
      <c r="Y4465" s="140">
        <v>0</v>
      </c>
      <c r="Z4465" s="140" t="s">
        <v>728</v>
      </c>
      <c r="AA4465" s="140" t="s">
        <v>728</v>
      </c>
      <c r="AB4465" s="140" t="s">
        <v>728</v>
      </c>
      <c r="AC4465" s="140" t="s">
        <v>728</v>
      </c>
      <c r="AD4465" s="140" t="s">
        <v>728</v>
      </c>
      <c r="AE4465" s="140" t="s">
        <v>728</v>
      </c>
      <c r="AF4465" s="140" t="s">
        <v>728</v>
      </c>
      <c r="AG4465" s="140">
        <v>-547203563.26096272</v>
      </c>
      <c r="AH4465" s="140">
        <v>95843</v>
      </c>
      <c r="AI4465" s="44"/>
      <c r="AK4465" s="44"/>
      <c r="AL4465" s="4"/>
    </row>
    <row r="4466" spans="1:38" x14ac:dyDescent="0.35">
      <c r="A4466" s="140" t="s">
        <v>4609</v>
      </c>
      <c r="B4466" s="140" t="s">
        <v>4610</v>
      </c>
      <c r="C4466" s="140" t="s">
        <v>281</v>
      </c>
      <c r="D4466" s="140" t="s">
        <v>10</v>
      </c>
      <c r="E4466" s="140" t="s">
        <v>535</v>
      </c>
      <c r="F4466" s="140">
        <v>2018</v>
      </c>
      <c r="G4466" s="140" t="s">
        <v>6061</v>
      </c>
      <c r="H4466" s="140" t="s">
        <v>728</v>
      </c>
      <c r="I4466" s="140">
        <v>9306583091.4361496</v>
      </c>
      <c r="J4466" s="140">
        <v>872992507.52221239</v>
      </c>
      <c r="K4466" s="140">
        <v>872992507.52221239</v>
      </c>
      <c r="L4466" s="140">
        <v>39231076.983202554</v>
      </c>
      <c r="M4466" s="140">
        <v>4805049.7968502389</v>
      </c>
      <c r="N4466" s="140">
        <v>549475249.44315326</v>
      </c>
      <c r="O4466" s="140">
        <v>184006768.01025257</v>
      </c>
      <c r="P4466" s="140">
        <v>70906887.289034247</v>
      </c>
      <c r="Q4466" s="140">
        <v>24567475.999719515</v>
      </c>
      <c r="R4466" s="140">
        <v>22907308.465618063</v>
      </c>
      <c r="S4466" s="140">
        <v>1660167.5341014538</v>
      </c>
      <c r="T4466" s="140">
        <v>0</v>
      </c>
      <c r="U4466" s="140">
        <v>0</v>
      </c>
      <c r="V4466" s="140">
        <v>0</v>
      </c>
      <c r="W4466" s="140" t="s">
        <v>728</v>
      </c>
      <c r="X4466" s="140">
        <v>0</v>
      </c>
      <c r="Y4466" s="140">
        <v>0</v>
      </c>
      <c r="Z4466" s="140" t="s">
        <v>728</v>
      </c>
      <c r="AA4466" s="140" t="s">
        <v>728</v>
      </c>
      <c r="AB4466" s="140" t="s">
        <v>728</v>
      </c>
      <c r="AC4466" s="140" t="s">
        <v>728</v>
      </c>
      <c r="AD4466" s="140" t="s">
        <v>728</v>
      </c>
      <c r="AE4466" s="140" t="s">
        <v>728</v>
      </c>
      <c r="AF4466" s="140" t="s">
        <v>728</v>
      </c>
      <c r="AG4466" s="140">
        <v>-1326110000</v>
      </c>
      <c r="AH4466" s="140">
        <v>96762</v>
      </c>
      <c r="AI4466" s="44"/>
      <c r="AK4466" s="44"/>
      <c r="AL4466" s="4"/>
    </row>
    <row r="4467" spans="1:38" x14ac:dyDescent="0.35">
      <c r="A4467" s="140" t="s">
        <v>4627</v>
      </c>
      <c r="B4467" s="140" t="s">
        <v>4628</v>
      </c>
      <c r="C4467" s="140" t="s">
        <v>2</v>
      </c>
      <c r="D4467" s="140" t="s">
        <v>8</v>
      </c>
      <c r="E4467" s="140" t="s">
        <v>535</v>
      </c>
      <c r="F4467" s="140">
        <v>1995</v>
      </c>
      <c r="G4467" s="140" t="s">
        <v>6062</v>
      </c>
      <c r="H4467" s="140" t="s">
        <v>728</v>
      </c>
      <c r="I4467" s="140" t="s">
        <v>728</v>
      </c>
      <c r="J4467" s="140">
        <v>1735049184.2956562</v>
      </c>
      <c r="K4467" s="140">
        <v>1735049184.2956562</v>
      </c>
      <c r="L4467" s="140">
        <v>0</v>
      </c>
      <c r="M4467" s="140">
        <v>1695718421.9286637</v>
      </c>
      <c r="N4467" s="140">
        <v>0</v>
      </c>
      <c r="O4467" s="140">
        <v>39330762.366992421</v>
      </c>
      <c r="P4467" s="140">
        <v>0</v>
      </c>
      <c r="Q4467" s="140">
        <v>0</v>
      </c>
      <c r="R4467" s="140">
        <v>0</v>
      </c>
      <c r="S4467" s="140">
        <v>0</v>
      </c>
      <c r="T4467" s="140">
        <v>0</v>
      </c>
      <c r="U4467" s="140">
        <v>0</v>
      </c>
      <c r="V4467" s="140" t="s">
        <v>728</v>
      </c>
      <c r="W4467" s="140" t="s">
        <v>728</v>
      </c>
      <c r="X4467" s="140" t="s">
        <v>728</v>
      </c>
      <c r="Y4467" s="140">
        <v>0</v>
      </c>
      <c r="Z4467" s="140" t="s">
        <v>728</v>
      </c>
      <c r="AA4467" s="140" t="s">
        <v>728</v>
      </c>
      <c r="AB4467" s="140" t="s">
        <v>728</v>
      </c>
      <c r="AC4467" s="140" t="s">
        <v>728</v>
      </c>
      <c r="AD4467" s="140" t="s">
        <v>728</v>
      </c>
      <c r="AE4467" s="140" t="s">
        <v>728</v>
      </c>
      <c r="AF4467" s="140" t="s">
        <v>728</v>
      </c>
      <c r="AG4467" s="140" t="s">
        <v>728</v>
      </c>
      <c r="AH4467" s="140">
        <v>14345492</v>
      </c>
      <c r="AI4467" s="44"/>
      <c r="AK4467" s="44"/>
      <c r="AL4467" s="4"/>
    </row>
    <row r="4468" spans="1:38" x14ac:dyDescent="0.35">
      <c r="A4468" s="140" t="s">
        <v>4627</v>
      </c>
      <c r="B4468" s="140" t="s">
        <v>4628</v>
      </c>
      <c r="C4468" s="140" t="s">
        <v>2</v>
      </c>
      <c r="D4468" s="140" t="s">
        <v>8</v>
      </c>
      <c r="E4468" s="140" t="s">
        <v>535</v>
      </c>
      <c r="F4468" s="140">
        <v>1996</v>
      </c>
      <c r="G4468" s="140" t="s">
        <v>6063</v>
      </c>
      <c r="H4468" s="140" t="s">
        <v>728</v>
      </c>
      <c r="I4468" s="140" t="s">
        <v>728</v>
      </c>
      <c r="J4468" s="140">
        <v>1813037123.4366622</v>
      </c>
      <c r="K4468" s="140">
        <v>1813037123.4366622</v>
      </c>
      <c r="L4468" s="140">
        <v>0</v>
      </c>
      <c r="M4468" s="140">
        <v>1765501912.1224511</v>
      </c>
      <c r="N4468" s="140">
        <v>0</v>
      </c>
      <c r="O4468" s="140">
        <v>47535211.3142111</v>
      </c>
      <c r="P4468" s="140">
        <v>0</v>
      </c>
      <c r="Q4468" s="140">
        <v>0</v>
      </c>
      <c r="R4468" s="140">
        <v>0</v>
      </c>
      <c r="S4468" s="140">
        <v>0</v>
      </c>
      <c r="T4468" s="140">
        <v>0</v>
      </c>
      <c r="U4468" s="140">
        <v>0</v>
      </c>
      <c r="V4468" s="140" t="s">
        <v>728</v>
      </c>
      <c r="W4468" s="140" t="s">
        <v>728</v>
      </c>
      <c r="X4468" s="140" t="s">
        <v>728</v>
      </c>
      <c r="Y4468" s="140">
        <v>0</v>
      </c>
      <c r="Z4468" s="140" t="s">
        <v>728</v>
      </c>
      <c r="AA4468" s="140" t="s">
        <v>728</v>
      </c>
      <c r="AB4468" s="140" t="s">
        <v>728</v>
      </c>
      <c r="AC4468" s="140" t="s">
        <v>728</v>
      </c>
      <c r="AD4468" s="140" t="s">
        <v>728</v>
      </c>
      <c r="AE4468" s="140" t="s">
        <v>728</v>
      </c>
      <c r="AF4468" s="140" t="s">
        <v>728</v>
      </c>
      <c r="AG4468" s="140" t="s">
        <v>728</v>
      </c>
      <c r="AH4468" s="140">
        <v>14754142</v>
      </c>
      <c r="AI4468" s="44"/>
      <c r="AK4468" s="44"/>
      <c r="AL4468" s="4"/>
    </row>
    <row r="4469" spans="1:38" x14ac:dyDescent="0.35">
      <c r="A4469" s="140" t="s">
        <v>4627</v>
      </c>
      <c r="B4469" s="140" t="s">
        <v>4628</v>
      </c>
      <c r="C4469" s="140" t="s">
        <v>2</v>
      </c>
      <c r="D4469" s="140" t="s">
        <v>8</v>
      </c>
      <c r="E4469" s="140" t="s">
        <v>535</v>
      </c>
      <c r="F4469" s="140">
        <v>1997</v>
      </c>
      <c r="G4469" s="140" t="s">
        <v>6064</v>
      </c>
      <c r="H4469" s="140" t="s">
        <v>728</v>
      </c>
      <c r="I4469" s="140" t="s">
        <v>728</v>
      </c>
      <c r="J4469" s="140">
        <v>1868560684.168787</v>
      </c>
      <c r="K4469" s="140">
        <v>1868560684.168787</v>
      </c>
      <c r="L4469" s="140">
        <v>0</v>
      </c>
      <c r="M4469" s="140">
        <v>1842770376.9848742</v>
      </c>
      <c r="N4469" s="140">
        <v>0</v>
      </c>
      <c r="O4469" s="140">
        <v>25790307.183912806</v>
      </c>
      <c r="P4469" s="140">
        <v>0</v>
      </c>
      <c r="Q4469" s="140">
        <v>0</v>
      </c>
      <c r="R4469" s="140">
        <v>0</v>
      </c>
      <c r="S4469" s="140">
        <v>0</v>
      </c>
      <c r="T4469" s="140">
        <v>0</v>
      </c>
      <c r="U4469" s="140">
        <v>0</v>
      </c>
      <c r="V4469" s="140" t="s">
        <v>728</v>
      </c>
      <c r="W4469" s="140" t="s">
        <v>728</v>
      </c>
      <c r="X4469" s="140" t="s">
        <v>728</v>
      </c>
      <c r="Y4469" s="140">
        <v>0</v>
      </c>
      <c r="Z4469" s="140" t="s">
        <v>728</v>
      </c>
      <c r="AA4469" s="140" t="s">
        <v>728</v>
      </c>
      <c r="AB4469" s="140" t="s">
        <v>728</v>
      </c>
      <c r="AC4469" s="140" t="s">
        <v>728</v>
      </c>
      <c r="AD4469" s="140" t="s">
        <v>728</v>
      </c>
      <c r="AE4469" s="140" t="s">
        <v>728</v>
      </c>
      <c r="AF4469" s="140" t="s">
        <v>728</v>
      </c>
      <c r="AG4469" s="140" t="s">
        <v>728</v>
      </c>
      <c r="AH4469" s="140">
        <v>15175316</v>
      </c>
      <c r="AI4469" s="44"/>
      <c r="AK4469" s="44"/>
      <c r="AL4469" s="4"/>
    </row>
    <row r="4470" spans="1:38" x14ac:dyDescent="0.35">
      <c r="A4470" s="140" t="s">
        <v>4627</v>
      </c>
      <c r="B4470" s="140" t="s">
        <v>4628</v>
      </c>
      <c r="C4470" s="140" t="s">
        <v>2</v>
      </c>
      <c r="D4470" s="140" t="s">
        <v>8</v>
      </c>
      <c r="E4470" s="140" t="s">
        <v>535</v>
      </c>
      <c r="F4470" s="140">
        <v>1998</v>
      </c>
      <c r="G4470" s="140" t="s">
        <v>6065</v>
      </c>
      <c r="H4470" s="140" t="s">
        <v>728</v>
      </c>
      <c r="I4470" s="140" t="s">
        <v>728</v>
      </c>
      <c r="J4470" s="140">
        <v>1926726964.7652862</v>
      </c>
      <c r="K4470" s="140">
        <v>1926726964.7652862</v>
      </c>
      <c r="L4470" s="140">
        <v>0</v>
      </c>
      <c r="M4470" s="140">
        <v>1902646963.3562164</v>
      </c>
      <c r="N4470" s="140">
        <v>0</v>
      </c>
      <c r="O4470" s="140">
        <v>24080001.409069888</v>
      </c>
      <c r="P4470" s="140">
        <v>0</v>
      </c>
      <c r="Q4470" s="140">
        <v>0</v>
      </c>
      <c r="R4470" s="140">
        <v>0</v>
      </c>
      <c r="S4470" s="140">
        <v>0</v>
      </c>
      <c r="T4470" s="140">
        <v>0</v>
      </c>
      <c r="U4470" s="140">
        <v>0</v>
      </c>
      <c r="V4470" s="140" t="s">
        <v>728</v>
      </c>
      <c r="W4470" s="140" t="s">
        <v>728</v>
      </c>
      <c r="X4470" s="140" t="s">
        <v>728</v>
      </c>
      <c r="Y4470" s="140">
        <v>0</v>
      </c>
      <c r="Z4470" s="140" t="s">
        <v>728</v>
      </c>
      <c r="AA4470" s="140" t="s">
        <v>728</v>
      </c>
      <c r="AB4470" s="140" t="s">
        <v>728</v>
      </c>
      <c r="AC4470" s="140" t="s">
        <v>728</v>
      </c>
      <c r="AD4470" s="140" t="s">
        <v>728</v>
      </c>
      <c r="AE4470" s="140" t="s">
        <v>728</v>
      </c>
      <c r="AF4470" s="140" t="s">
        <v>728</v>
      </c>
      <c r="AG4470" s="140" t="s">
        <v>728</v>
      </c>
      <c r="AH4470" s="140">
        <v>15599591</v>
      </c>
      <c r="AI4470" s="44"/>
      <c r="AK4470" s="44"/>
      <c r="AL4470" s="4"/>
    </row>
    <row r="4471" spans="1:38" x14ac:dyDescent="0.35">
      <c r="A4471" s="140" t="s">
        <v>4627</v>
      </c>
      <c r="B4471" s="140" t="s">
        <v>4628</v>
      </c>
      <c r="C4471" s="140" t="s">
        <v>2</v>
      </c>
      <c r="D4471" s="140" t="s">
        <v>8</v>
      </c>
      <c r="E4471" s="140" t="s">
        <v>535</v>
      </c>
      <c r="F4471" s="140">
        <v>1999</v>
      </c>
      <c r="G4471" s="140" t="s">
        <v>6066</v>
      </c>
      <c r="H4471" s="140" t="s">
        <v>728</v>
      </c>
      <c r="I4471" s="140" t="s">
        <v>728</v>
      </c>
      <c r="J4471" s="140">
        <v>2028756738.3362262</v>
      </c>
      <c r="K4471" s="140">
        <v>2028756738.3362262</v>
      </c>
      <c r="L4471" s="140">
        <v>0</v>
      </c>
      <c r="M4471" s="140">
        <v>2001185947.3663011</v>
      </c>
      <c r="N4471" s="140">
        <v>0</v>
      </c>
      <c r="O4471" s="140">
        <v>27570790.96992524</v>
      </c>
      <c r="P4471" s="140">
        <v>0</v>
      </c>
      <c r="Q4471" s="140">
        <v>0</v>
      </c>
      <c r="R4471" s="140">
        <v>0</v>
      </c>
      <c r="S4471" s="140">
        <v>0</v>
      </c>
      <c r="T4471" s="140">
        <v>0</v>
      </c>
      <c r="U4471" s="140">
        <v>0</v>
      </c>
      <c r="V4471" s="140" t="s">
        <v>728</v>
      </c>
      <c r="W4471" s="140" t="s">
        <v>728</v>
      </c>
      <c r="X4471" s="140" t="s">
        <v>728</v>
      </c>
      <c r="Y4471" s="140">
        <v>0</v>
      </c>
      <c r="Z4471" s="140" t="s">
        <v>728</v>
      </c>
      <c r="AA4471" s="140" t="s">
        <v>728</v>
      </c>
      <c r="AB4471" s="140" t="s">
        <v>728</v>
      </c>
      <c r="AC4471" s="140" t="s">
        <v>728</v>
      </c>
      <c r="AD4471" s="140" t="s">
        <v>728</v>
      </c>
      <c r="AE4471" s="140" t="s">
        <v>728</v>
      </c>
      <c r="AF4471" s="140" t="s">
        <v>728</v>
      </c>
      <c r="AG4471" s="140" t="s">
        <v>728</v>
      </c>
      <c r="AH4471" s="140">
        <v>16013985</v>
      </c>
      <c r="AI4471" s="44"/>
      <c r="AK4471" s="44"/>
      <c r="AL4471" s="4"/>
    </row>
    <row r="4472" spans="1:38" x14ac:dyDescent="0.35">
      <c r="A4472" s="140" t="s">
        <v>4627</v>
      </c>
      <c r="B4472" s="140" t="s">
        <v>4628</v>
      </c>
      <c r="C4472" s="140" t="s">
        <v>2</v>
      </c>
      <c r="D4472" s="140" t="s">
        <v>8</v>
      </c>
      <c r="E4472" s="140" t="s">
        <v>535</v>
      </c>
      <c r="F4472" s="140">
        <v>2000</v>
      </c>
      <c r="G4472" s="140" t="s">
        <v>6067</v>
      </c>
      <c r="H4472" s="140" t="s">
        <v>728</v>
      </c>
      <c r="I4472" s="140" t="s">
        <v>728</v>
      </c>
      <c r="J4472" s="140">
        <v>2118685584.889766</v>
      </c>
      <c r="K4472" s="140">
        <v>2118685584.889766</v>
      </c>
      <c r="L4472" s="140">
        <v>0</v>
      </c>
      <c r="M4472" s="140">
        <v>2095384555.5815346</v>
      </c>
      <c r="N4472" s="140">
        <v>0</v>
      </c>
      <c r="O4472" s="140">
        <v>23301029.30823135</v>
      </c>
      <c r="P4472" s="140">
        <v>0</v>
      </c>
      <c r="Q4472" s="140">
        <v>0</v>
      </c>
      <c r="R4472" s="140">
        <v>0</v>
      </c>
      <c r="S4472" s="140">
        <v>0</v>
      </c>
      <c r="T4472" s="140">
        <v>0</v>
      </c>
      <c r="U4472" s="140">
        <v>0</v>
      </c>
      <c r="V4472" s="140" t="s">
        <v>728</v>
      </c>
      <c r="W4472" s="140" t="s">
        <v>728</v>
      </c>
      <c r="X4472" s="140" t="s">
        <v>728</v>
      </c>
      <c r="Y4472" s="140">
        <v>0</v>
      </c>
      <c r="Z4472" s="140" t="s">
        <v>728</v>
      </c>
      <c r="AA4472" s="140" t="s">
        <v>728</v>
      </c>
      <c r="AB4472" s="140" t="s">
        <v>728</v>
      </c>
      <c r="AC4472" s="140" t="s">
        <v>728</v>
      </c>
      <c r="AD4472" s="140" t="s">
        <v>728</v>
      </c>
      <c r="AE4472" s="140" t="s">
        <v>728</v>
      </c>
      <c r="AF4472" s="140" t="s">
        <v>728</v>
      </c>
      <c r="AG4472" s="140" t="s">
        <v>728</v>
      </c>
      <c r="AH4472" s="140">
        <v>16410848</v>
      </c>
      <c r="AI4472" s="44"/>
      <c r="AK4472" s="44"/>
      <c r="AL4472" s="4"/>
    </row>
    <row r="4473" spans="1:38" x14ac:dyDescent="0.35">
      <c r="A4473" s="140" t="s">
        <v>4627</v>
      </c>
      <c r="B4473" s="140" t="s">
        <v>4628</v>
      </c>
      <c r="C4473" s="140" t="s">
        <v>2</v>
      </c>
      <c r="D4473" s="140" t="s">
        <v>8</v>
      </c>
      <c r="E4473" s="140" t="s">
        <v>535</v>
      </c>
      <c r="F4473" s="140">
        <v>2001</v>
      </c>
      <c r="G4473" s="140" t="s">
        <v>6068</v>
      </c>
      <c r="H4473" s="140" t="s">
        <v>728</v>
      </c>
      <c r="I4473" s="140" t="s">
        <v>728</v>
      </c>
      <c r="J4473" s="140">
        <v>2273503348.0710006</v>
      </c>
      <c r="K4473" s="140">
        <v>2273503348.0710006</v>
      </c>
      <c r="L4473" s="140">
        <v>0</v>
      </c>
      <c r="M4473" s="140">
        <v>2236429925.4185367</v>
      </c>
      <c r="N4473" s="140">
        <v>0</v>
      </c>
      <c r="O4473" s="140">
        <v>37073422.652464047</v>
      </c>
      <c r="P4473" s="140">
        <v>0</v>
      </c>
      <c r="Q4473" s="140">
        <v>0</v>
      </c>
      <c r="R4473" s="140">
        <v>0</v>
      </c>
      <c r="S4473" s="140">
        <v>0</v>
      </c>
      <c r="T4473" s="140">
        <v>0</v>
      </c>
      <c r="U4473" s="140">
        <v>0</v>
      </c>
      <c r="V4473" s="140" t="s">
        <v>728</v>
      </c>
      <c r="W4473" s="140" t="s">
        <v>728</v>
      </c>
      <c r="X4473" s="140" t="s">
        <v>728</v>
      </c>
      <c r="Y4473" s="140">
        <v>0</v>
      </c>
      <c r="Z4473" s="140" t="s">
        <v>728</v>
      </c>
      <c r="AA4473" s="140" t="s">
        <v>728</v>
      </c>
      <c r="AB4473" s="140" t="s">
        <v>728</v>
      </c>
      <c r="AC4473" s="140" t="s">
        <v>728</v>
      </c>
      <c r="AD4473" s="140" t="s">
        <v>728</v>
      </c>
      <c r="AE4473" s="140" t="s">
        <v>728</v>
      </c>
      <c r="AF4473" s="140" t="s">
        <v>728</v>
      </c>
      <c r="AG4473" s="140" t="s">
        <v>728</v>
      </c>
      <c r="AH4473" s="140">
        <v>16766561</v>
      </c>
      <c r="AI4473" s="44"/>
      <c r="AK4473" s="44"/>
      <c r="AL4473" s="4"/>
    </row>
    <row r="4474" spans="1:38" x14ac:dyDescent="0.35">
      <c r="A4474" s="140" t="s">
        <v>4627</v>
      </c>
      <c r="B4474" s="140" t="s">
        <v>4628</v>
      </c>
      <c r="C4474" s="140" t="s">
        <v>2</v>
      </c>
      <c r="D4474" s="140" t="s">
        <v>8</v>
      </c>
      <c r="E4474" s="140" t="s">
        <v>535</v>
      </c>
      <c r="F4474" s="140">
        <v>2002</v>
      </c>
      <c r="G4474" s="140" t="s">
        <v>6069</v>
      </c>
      <c r="H4474" s="140" t="s">
        <v>728</v>
      </c>
      <c r="I4474" s="140" t="s">
        <v>728</v>
      </c>
      <c r="J4474" s="140">
        <v>2392561180.9260697</v>
      </c>
      <c r="K4474" s="140">
        <v>2392561180.9260697</v>
      </c>
      <c r="L4474" s="140">
        <v>0</v>
      </c>
      <c r="M4474" s="140">
        <v>2354484700.9818449</v>
      </c>
      <c r="N4474" s="140">
        <v>0</v>
      </c>
      <c r="O4474" s="140">
        <v>38076479.9442247</v>
      </c>
      <c r="P4474" s="140">
        <v>0</v>
      </c>
      <c r="Q4474" s="140">
        <v>0</v>
      </c>
      <c r="R4474" s="140">
        <v>0</v>
      </c>
      <c r="S4474" s="140">
        <v>0</v>
      </c>
      <c r="T4474" s="140">
        <v>0</v>
      </c>
      <c r="U4474" s="140">
        <v>0</v>
      </c>
      <c r="V4474" s="140" t="s">
        <v>728</v>
      </c>
      <c r="W4474" s="140" t="s">
        <v>728</v>
      </c>
      <c r="X4474" s="140" t="s">
        <v>728</v>
      </c>
      <c r="Y4474" s="140">
        <v>0</v>
      </c>
      <c r="Z4474" s="140" t="s">
        <v>728</v>
      </c>
      <c r="AA4474" s="140" t="s">
        <v>728</v>
      </c>
      <c r="AB4474" s="140" t="s">
        <v>728</v>
      </c>
      <c r="AC4474" s="140" t="s">
        <v>728</v>
      </c>
      <c r="AD4474" s="140" t="s">
        <v>728</v>
      </c>
      <c r="AE4474" s="140" t="s">
        <v>728</v>
      </c>
      <c r="AF4474" s="140" t="s">
        <v>728</v>
      </c>
      <c r="AG4474" s="140" t="s">
        <v>728</v>
      </c>
      <c r="AH4474" s="140">
        <v>17084632</v>
      </c>
      <c r="AI4474" s="44"/>
      <c r="AK4474" s="44"/>
      <c r="AL4474" s="4"/>
    </row>
    <row r="4475" spans="1:38" x14ac:dyDescent="0.35">
      <c r="A4475" s="140" t="s">
        <v>4627</v>
      </c>
      <c r="B4475" s="140" t="s">
        <v>4628</v>
      </c>
      <c r="C4475" s="140" t="s">
        <v>2</v>
      </c>
      <c r="D4475" s="140" t="s">
        <v>8</v>
      </c>
      <c r="E4475" s="140" t="s">
        <v>535</v>
      </c>
      <c r="F4475" s="140">
        <v>2003</v>
      </c>
      <c r="G4475" s="140" t="s">
        <v>6070</v>
      </c>
      <c r="H4475" s="140" t="s">
        <v>728</v>
      </c>
      <c r="I4475" s="140" t="s">
        <v>728</v>
      </c>
      <c r="J4475" s="140">
        <v>2534746859.6541958</v>
      </c>
      <c r="K4475" s="140">
        <v>2534746859.6541958</v>
      </c>
      <c r="L4475" s="140">
        <v>0</v>
      </c>
      <c r="M4475" s="140">
        <v>2473358572.2427888</v>
      </c>
      <c r="N4475" s="140">
        <v>0</v>
      </c>
      <c r="O4475" s="140">
        <v>61388287.411407121</v>
      </c>
      <c r="P4475" s="140">
        <v>0</v>
      </c>
      <c r="Q4475" s="140">
        <v>0</v>
      </c>
      <c r="R4475" s="140">
        <v>0</v>
      </c>
      <c r="S4475" s="140">
        <v>0</v>
      </c>
      <c r="T4475" s="140">
        <v>0</v>
      </c>
      <c r="U4475" s="140">
        <v>0</v>
      </c>
      <c r="V4475" s="140" t="s">
        <v>728</v>
      </c>
      <c r="W4475" s="140" t="s">
        <v>728</v>
      </c>
      <c r="X4475" s="140" t="s">
        <v>728</v>
      </c>
      <c r="Y4475" s="140">
        <v>0</v>
      </c>
      <c r="Z4475" s="140" t="s">
        <v>728</v>
      </c>
      <c r="AA4475" s="140" t="s">
        <v>728</v>
      </c>
      <c r="AB4475" s="140" t="s">
        <v>728</v>
      </c>
      <c r="AC4475" s="140" t="s">
        <v>728</v>
      </c>
      <c r="AD4475" s="140" t="s">
        <v>728</v>
      </c>
      <c r="AE4475" s="140" t="s">
        <v>728</v>
      </c>
      <c r="AF4475" s="140" t="s">
        <v>728</v>
      </c>
      <c r="AG4475" s="140" t="s">
        <v>728</v>
      </c>
      <c r="AH4475" s="140">
        <v>17415214</v>
      </c>
      <c r="AI4475" s="44"/>
      <c r="AK4475" s="44"/>
      <c r="AL4475" s="4"/>
    </row>
    <row r="4476" spans="1:38" x14ac:dyDescent="0.35">
      <c r="A4476" s="140" t="s">
        <v>4627</v>
      </c>
      <c r="B4476" s="140" t="s">
        <v>4628</v>
      </c>
      <c r="C4476" s="140" t="s">
        <v>2</v>
      </c>
      <c r="D4476" s="140" t="s">
        <v>8</v>
      </c>
      <c r="E4476" s="140" t="s">
        <v>535</v>
      </c>
      <c r="F4476" s="140">
        <v>2004</v>
      </c>
      <c r="G4476" s="140" t="s">
        <v>6071</v>
      </c>
      <c r="H4476" s="140" t="s">
        <v>728</v>
      </c>
      <c r="I4476" s="140" t="s">
        <v>728</v>
      </c>
      <c r="J4476" s="140">
        <v>2536719191.9534907</v>
      </c>
      <c r="K4476" s="140">
        <v>2536719191.9534907</v>
      </c>
      <c r="L4476" s="140">
        <v>0</v>
      </c>
      <c r="M4476" s="140">
        <v>2488619999.7317228</v>
      </c>
      <c r="N4476" s="140">
        <v>0</v>
      </c>
      <c r="O4476" s="140">
        <v>48099192.221767992</v>
      </c>
      <c r="P4476" s="140">
        <v>0</v>
      </c>
      <c r="Q4476" s="140">
        <v>0</v>
      </c>
      <c r="R4476" s="140">
        <v>0</v>
      </c>
      <c r="S4476" s="140">
        <v>0</v>
      </c>
      <c r="T4476" s="140">
        <v>0</v>
      </c>
      <c r="U4476" s="140">
        <v>0</v>
      </c>
      <c r="V4476" s="140" t="s">
        <v>728</v>
      </c>
      <c r="W4476" s="140" t="s">
        <v>728</v>
      </c>
      <c r="X4476" s="140" t="s">
        <v>728</v>
      </c>
      <c r="Y4476" s="140">
        <v>0</v>
      </c>
      <c r="Z4476" s="140" t="s">
        <v>728</v>
      </c>
      <c r="AA4476" s="140" t="s">
        <v>728</v>
      </c>
      <c r="AB4476" s="140" t="s">
        <v>728</v>
      </c>
      <c r="AC4476" s="140" t="s">
        <v>728</v>
      </c>
      <c r="AD4476" s="140" t="s">
        <v>728</v>
      </c>
      <c r="AE4476" s="140" t="s">
        <v>728</v>
      </c>
      <c r="AF4476" s="140" t="s">
        <v>728</v>
      </c>
      <c r="AG4476" s="140" t="s">
        <v>728</v>
      </c>
      <c r="AH4476" s="140">
        <v>17827825</v>
      </c>
      <c r="AI4476" s="44"/>
      <c r="AK4476" s="44"/>
      <c r="AL4476" s="4"/>
    </row>
    <row r="4477" spans="1:38" x14ac:dyDescent="0.35">
      <c r="A4477" s="140" t="s">
        <v>4627</v>
      </c>
      <c r="B4477" s="140" t="s">
        <v>4628</v>
      </c>
      <c r="C4477" s="140" t="s">
        <v>2</v>
      </c>
      <c r="D4477" s="140" t="s">
        <v>8</v>
      </c>
      <c r="E4477" s="140" t="s">
        <v>535</v>
      </c>
      <c r="F4477" s="140">
        <v>2005</v>
      </c>
      <c r="G4477" s="140" t="s">
        <v>6072</v>
      </c>
      <c r="H4477" s="140" t="s">
        <v>728</v>
      </c>
      <c r="I4477" s="140" t="s">
        <v>728</v>
      </c>
      <c r="J4477" s="140">
        <v>2574446999.0735426</v>
      </c>
      <c r="K4477" s="140">
        <v>2574446999.0735426</v>
      </c>
      <c r="L4477" s="140">
        <v>0</v>
      </c>
      <c r="M4477" s="140">
        <v>2535138261.4358869</v>
      </c>
      <c r="N4477" s="140">
        <v>0</v>
      </c>
      <c r="O4477" s="140">
        <v>39308737.637655497</v>
      </c>
      <c r="P4477" s="140">
        <v>0</v>
      </c>
      <c r="Q4477" s="140">
        <v>0</v>
      </c>
      <c r="R4477" s="140">
        <v>0</v>
      </c>
      <c r="S4477" s="140">
        <v>0</v>
      </c>
      <c r="T4477" s="140">
        <v>0</v>
      </c>
      <c r="U4477" s="140">
        <v>0</v>
      </c>
      <c r="V4477" s="140" t="s">
        <v>728</v>
      </c>
      <c r="W4477" s="140" t="s">
        <v>728</v>
      </c>
      <c r="X4477" s="140" t="s">
        <v>728</v>
      </c>
      <c r="Y4477" s="140">
        <v>0</v>
      </c>
      <c r="Z4477" s="140" t="s">
        <v>728</v>
      </c>
      <c r="AA4477" s="140" t="s">
        <v>728</v>
      </c>
      <c r="AB4477" s="140" t="s">
        <v>728</v>
      </c>
      <c r="AC4477" s="140" t="s">
        <v>728</v>
      </c>
      <c r="AD4477" s="140" t="s">
        <v>728</v>
      </c>
      <c r="AE4477" s="140" t="s">
        <v>728</v>
      </c>
      <c r="AF4477" s="140" t="s">
        <v>728</v>
      </c>
      <c r="AG4477" s="140" t="s">
        <v>728</v>
      </c>
      <c r="AH4477" s="140">
        <v>18361176</v>
      </c>
      <c r="AI4477" s="44"/>
      <c r="AK4477" s="44"/>
      <c r="AL4477" s="4"/>
    </row>
    <row r="4478" spans="1:38" x14ac:dyDescent="0.35">
      <c r="A4478" s="140" t="s">
        <v>4627</v>
      </c>
      <c r="B4478" s="140" t="s">
        <v>4628</v>
      </c>
      <c r="C4478" s="140" t="s">
        <v>2</v>
      </c>
      <c r="D4478" s="140" t="s">
        <v>8</v>
      </c>
      <c r="E4478" s="140" t="s">
        <v>535</v>
      </c>
      <c r="F4478" s="140">
        <v>2006</v>
      </c>
      <c r="G4478" s="140" t="s">
        <v>6073</v>
      </c>
      <c r="H4478" s="140" t="s">
        <v>728</v>
      </c>
      <c r="I4478" s="140" t="s">
        <v>728</v>
      </c>
      <c r="J4478" s="140">
        <v>2579163043.4776325</v>
      </c>
      <c r="K4478" s="140">
        <v>2579163043.4776325</v>
      </c>
      <c r="L4478" s="140">
        <v>0</v>
      </c>
      <c r="M4478" s="140">
        <v>2551025394.2436891</v>
      </c>
      <c r="N4478" s="140">
        <v>0</v>
      </c>
      <c r="O4478" s="140">
        <v>28137649.233943626</v>
      </c>
      <c r="P4478" s="140">
        <v>0</v>
      </c>
      <c r="Q4478" s="140">
        <v>0</v>
      </c>
      <c r="R4478" s="140">
        <v>0</v>
      </c>
      <c r="S4478" s="140">
        <v>0</v>
      </c>
      <c r="T4478" s="140">
        <v>0</v>
      </c>
      <c r="U4478" s="140">
        <v>0</v>
      </c>
      <c r="V4478" s="140" t="s">
        <v>728</v>
      </c>
      <c r="W4478" s="140" t="s">
        <v>728</v>
      </c>
      <c r="X4478" s="140" t="s">
        <v>728</v>
      </c>
      <c r="Y4478" s="140">
        <v>0</v>
      </c>
      <c r="Z4478" s="140" t="s">
        <v>728</v>
      </c>
      <c r="AA4478" s="140" t="s">
        <v>728</v>
      </c>
      <c r="AB4478" s="140" t="s">
        <v>728</v>
      </c>
      <c r="AC4478" s="140" t="s">
        <v>728</v>
      </c>
      <c r="AD4478" s="140" t="s">
        <v>728</v>
      </c>
      <c r="AE4478" s="140" t="s">
        <v>728</v>
      </c>
      <c r="AF4478" s="140" t="s">
        <v>728</v>
      </c>
      <c r="AG4478" s="140" t="s">
        <v>728</v>
      </c>
      <c r="AH4478" s="140">
        <v>19059258</v>
      </c>
      <c r="AI4478" s="44"/>
      <c r="AK4478" s="44"/>
      <c r="AL4478" s="4"/>
    </row>
    <row r="4479" spans="1:38" x14ac:dyDescent="0.35">
      <c r="A4479" s="140" t="s">
        <v>4627</v>
      </c>
      <c r="B4479" s="140" t="s">
        <v>4628</v>
      </c>
      <c r="C4479" s="140" t="s">
        <v>2</v>
      </c>
      <c r="D4479" s="140" t="s">
        <v>8</v>
      </c>
      <c r="E4479" s="140" t="s">
        <v>535</v>
      </c>
      <c r="F4479" s="140">
        <v>2007</v>
      </c>
      <c r="G4479" s="140" t="s">
        <v>6074</v>
      </c>
      <c r="H4479" s="140" t="s">
        <v>728</v>
      </c>
      <c r="I4479" s="140" t="s">
        <v>728</v>
      </c>
      <c r="J4479" s="140">
        <v>2632019040.3764396</v>
      </c>
      <c r="K4479" s="140">
        <v>2632019040.3764396</v>
      </c>
      <c r="L4479" s="140">
        <v>0</v>
      </c>
      <c r="M4479" s="140">
        <v>2608805002.611186</v>
      </c>
      <c r="N4479" s="140">
        <v>0</v>
      </c>
      <c r="O4479" s="140">
        <v>23214037.765253574</v>
      </c>
      <c r="P4479" s="140">
        <v>0</v>
      </c>
      <c r="Q4479" s="140">
        <v>0</v>
      </c>
      <c r="R4479" s="140">
        <v>0</v>
      </c>
      <c r="S4479" s="140">
        <v>0</v>
      </c>
      <c r="T4479" s="140">
        <v>0</v>
      </c>
      <c r="U4479" s="140">
        <v>0</v>
      </c>
      <c r="V4479" s="140" t="s">
        <v>728</v>
      </c>
      <c r="W4479" s="140" t="s">
        <v>728</v>
      </c>
      <c r="X4479" s="140" t="s">
        <v>728</v>
      </c>
      <c r="Y4479" s="140">
        <v>0</v>
      </c>
      <c r="Z4479" s="140" t="s">
        <v>728</v>
      </c>
      <c r="AA4479" s="140" t="s">
        <v>728</v>
      </c>
      <c r="AB4479" s="140" t="s">
        <v>728</v>
      </c>
      <c r="AC4479" s="140" t="s">
        <v>728</v>
      </c>
      <c r="AD4479" s="140" t="s">
        <v>728</v>
      </c>
      <c r="AE4479" s="140" t="s">
        <v>728</v>
      </c>
      <c r="AF4479" s="140" t="s">
        <v>728</v>
      </c>
      <c r="AG4479" s="140" t="s">
        <v>728</v>
      </c>
      <c r="AH4479" s="140">
        <v>19878254</v>
      </c>
      <c r="AI4479" s="44"/>
      <c r="AK4479" s="44"/>
      <c r="AL4479" s="4"/>
    </row>
    <row r="4480" spans="1:38" x14ac:dyDescent="0.35">
      <c r="A4480" s="140" t="s">
        <v>4627</v>
      </c>
      <c r="B4480" s="140" t="s">
        <v>4628</v>
      </c>
      <c r="C4480" s="140" t="s">
        <v>2</v>
      </c>
      <c r="D4480" s="140" t="s">
        <v>8</v>
      </c>
      <c r="E4480" s="140" t="s">
        <v>535</v>
      </c>
      <c r="F4480" s="140">
        <v>2008</v>
      </c>
      <c r="G4480" s="140" t="s">
        <v>6075</v>
      </c>
      <c r="H4480" s="140" t="s">
        <v>728</v>
      </c>
      <c r="I4480" s="140" t="s">
        <v>728</v>
      </c>
      <c r="J4480" s="140">
        <v>2620569909.8893242</v>
      </c>
      <c r="K4480" s="140">
        <v>2620569909.8893242</v>
      </c>
      <c r="L4480" s="140">
        <v>0</v>
      </c>
      <c r="M4480" s="140">
        <v>2609052669.5059285</v>
      </c>
      <c r="N4480" s="140">
        <v>0</v>
      </c>
      <c r="O4480" s="140">
        <v>11517240.383395907</v>
      </c>
      <c r="P4480" s="140">
        <v>0</v>
      </c>
      <c r="Q4480" s="140">
        <v>0</v>
      </c>
      <c r="R4480" s="140">
        <v>0</v>
      </c>
      <c r="S4480" s="140">
        <v>0</v>
      </c>
      <c r="T4480" s="140">
        <v>0</v>
      </c>
      <c r="U4480" s="140">
        <v>0</v>
      </c>
      <c r="V4480" s="140" t="s">
        <v>728</v>
      </c>
      <c r="W4480" s="140" t="s">
        <v>728</v>
      </c>
      <c r="X4480" s="140" t="s">
        <v>728</v>
      </c>
      <c r="Y4480" s="140">
        <v>0</v>
      </c>
      <c r="Z4480" s="140" t="s">
        <v>728</v>
      </c>
      <c r="AA4480" s="140" t="s">
        <v>728</v>
      </c>
      <c r="AB4480" s="140" t="s">
        <v>728</v>
      </c>
      <c r="AC4480" s="140" t="s">
        <v>728</v>
      </c>
      <c r="AD4480" s="140" t="s">
        <v>728</v>
      </c>
      <c r="AE4480" s="140" t="s">
        <v>728</v>
      </c>
      <c r="AF4480" s="140" t="s">
        <v>728</v>
      </c>
      <c r="AG4480" s="140" t="s">
        <v>728</v>
      </c>
      <c r="AH4480" s="140">
        <v>20664038</v>
      </c>
      <c r="AI4480" s="44"/>
      <c r="AK4480" s="44"/>
      <c r="AL4480" s="4"/>
    </row>
    <row r="4481" spans="1:38" x14ac:dyDescent="0.35">
      <c r="A4481" s="140" t="s">
        <v>4627</v>
      </c>
      <c r="B4481" s="140" t="s">
        <v>4628</v>
      </c>
      <c r="C4481" s="140" t="s">
        <v>2</v>
      </c>
      <c r="D4481" s="140" t="s">
        <v>8</v>
      </c>
      <c r="E4481" s="140" t="s">
        <v>535</v>
      </c>
      <c r="F4481" s="140">
        <v>2009</v>
      </c>
      <c r="G4481" s="140" t="s">
        <v>6076</v>
      </c>
      <c r="H4481" s="140" t="s">
        <v>728</v>
      </c>
      <c r="I4481" s="140" t="s">
        <v>728</v>
      </c>
      <c r="J4481" s="140">
        <v>2444229349.233346</v>
      </c>
      <c r="K4481" s="140">
        <v>2444229349.233346</v>
      </c>
      <c r="L4481" s="140">
        <v>0</v>
      </c>
      <c r="M4481" s="140">
        <v>2420680643.2415833</v>
      </c>
      <c r="N4481" s="140">
        <v>0</v>
      </c>
      <c r="O4481" s="140">
        <v>23548705.991762556</v>
      </c>
      <c r="P4481" s="140">
        <v>0</v>
      </c>
      <c r="Q4481" s="140">
        <v>0</v>
      </c>
      <c r="R4481" s="140">
        <v>0</v>
      </c>
      <c r="S4481" s="140">
        <v>0</v>
      </c>
      <c r="T4481" s="140">
        <v>0</v>
      </c>
      <c r="U4481" s="140">
        <v>0</v>
      </c>
      <c r="V4481" s="140" t="s">
        <v>728</v>
      </c>
      <c r="W4481" s="140" t="s">
        <v>728</v>
      </c>
      <c r="X4481" s="140" t="s">
        <v>728</v>
      </c>
      <c r="Y4481" s="140">
        <v>0</v>
      </c>
      <c r="Z4481" s="140" t="s">
        <v>728</v>
      </c>
      <c r="AA4481" s="140" t="s">
        <v>728</v>
      </c>
      <c r="AB4481" s="140" t="s">
        <v>728</v>
      </c>
      <c r="AC4481" s="140" t="s">
        <v>728</v>
      </c>
      <c r="AD4481" s="140" t="s">
        <v>728</v>
      </c>
      <c r="AE4481" s="140" t="s">
        <v>728</v>
      </c>
      <c r="AF4481" s="140" t="s">
        <v>728</v>
      </c>
      <c r="AG4481" s="140" t="s">
        <v>728</v>
      </c>
      <c r="AH4481" s="140">
        <v>21205873</v>
      </c>
      <c r="AI4481" s="44"/>
      <c r="AK4481" s="44"/>
      <c r="AL4481" s="4"/>
    </row>
    <row r="4482" spans="1:38" x14ac:dyDescent="0.35">
      <c r="A4482" s="140" t="s">
        <v>4627</v>
      </c>
      <c r="B4482" s="140" t="s">
        <v>4628</v>
      </c>
      <c r="C4482" s="140" t="s">
        <v>2</v>
      </c>
      <c r="D4482" s="140" t="s">
        <v>8</v>
      </c>
      <c r="E4482" s="140" t="s">
        <v>535</v>
      </c>
      <c r="F4482" s="140">
        <v>2010</v>
      </c>
      <c r="G4482" s="140" t="s">
        <v>6077</v>
      </c>
      <c r="H4482" s="140" t="s">
        <v>728</v>
      </c>
      <c r="I4482" s="140" t="s">
        <v>728</v>
      </c>
      <c r="J4482" s="140">
        <v>2384920258.1594596</v>
      </c>
      <c r="K4482" s="140">
        <v>2384920258.1594596</v>
      </c>
      <c r="L4482" s="140">
        <v>0</v>
      </c>
      <c r="M4482" s="140">
        <v>2361824543.4680037</v>
      </c>
      <c r="N4482" s="140">
        <v>0</v>
      </c>
      <c r="O4482" s="140">
        <v>23095714.691455834</v>
      </c>
      <c r="P4482" s="140">
        <v>0</v>
      </c>
      <c r="Q4482" s="140">
        <v>0</v>
      </c>
      <c r="R4482" s="140">
        <v>0</v>
      </c>
      <c r="S4482" s="140">
        <v>0</v>
      </c>
      <c r="T4482" s="140">
        <v>0</v>
      </c>
      <c r="U4482" s="140">
        <v>0</v>
      </c>
      <c r="V4482" s="140" t="s">
        <v>728</v>
      </c>
      <c r="W4482" s="140" t="s">
        <v>728</v>
      </c>
      <c r="X4482" s="140" t="s">
        <v>728</v>
      </c>
      <c r="Y4482" s="140">
        <v>0</v>
      </c>
      <c r="Z4482" s="140" t="s">
        <v>728</v>
      </c>
      <c r="AA4482" s="140" t="s">
        <v>728</v>
      </c>
      <c r="AB4482" s="140" t="s">
        <v>728</v>
      </c>
      <c r="AC4482" s="140" t="s">
        <v>728</v>
      </c>
      <c r="AD4482" s="140" t="s">
        <v>728</v>
      </c>
      <c r="AE4482" s="140" t="s">
        <v>728</v>
      </c>
      <c r="AF4482" s="140" t="s">
        <v>728</v>
      </c>
      <c r="AG4482" s="140" t="s">
        <v>728</v>
      </c>
      <c r="AH4482" s="140">
        <v>21362529</v>
      </c>
      <c r="AI4482" s="44"/>
      <c r="AK4482" s="44"/>
      <c r="AL4482" s="4"/>
    </row>
    <row r="4483" spans="1:38" x14ac:dyDescent="0.35">
      <c r="A4483" s="140" t="s">
        <v>4627</v>
      </c>
      <c r="B4483" s="140" t="s">
        <v>4628</v>
      </c>
      <c r="C4483" s="140" t="s">
        <v>2</v>
      </c>
      <c r="D4483" s="140" t="s">
        <v>8</v>
      </c>
      <c r="E4483" s="140" t="s">
        <v>535</v>
      </c>
      <c r="F4483" s="140">
        <v>2011</v>
      </c>
      <c r="G4483" s="140" t="s">
        <v>6078</v>
      </c>
      <c r="H4483" s="140" t="s">
        <v>728</v>
      </c>
      <c r="I4483" s="140" t="s">
        <v>728</v>
      </c>
      <c r="J4483" s="140">
        <v>2157964918.8982797</v>
      </c>
      <c r="K4483" s="140">
        <v>2157964918.8982797</v>
      </c>
      <c r="L4483" s="140">
        <v>0</v>
      </c>
      <c r="M4483" s="140">
        <v>2148414820.00493</v>
      </c>
      <c r="N4483" s="140">
        <v>0</v>
      </c>
      <c r="O4483" s="140">
        <v>9550098.8933496084</v>
      </c>
      <c r="P4483" s="140">
        <v>0</v>
      </c>
      <c r="Q4483" s="140">
        <v>0</v>
      </c>
      <c r="R4483" s="140">
        <v>0</v>
      </c>
      <c r="S4483" s="140">
        <v>0</v>
      </c>
      <c r="T4483" s="140">
        <v>0</v>
      </c>
      <c r="U4483" s="140">
        <v>0</v>
      </c>
      <c r="V4483" s="140" t="s">
        <v>728</v>
      </c>
      <c r="W4483" s="140" t="s">
        <v>728</v>
      </c>
      <c r="X4483" s="140" t="s">
        <v>728</v>
      </c>
      <c r="Y4483" s="140">
        <v>0</v>
      </c>
      <c r="Z4483" s="140" t="s">
        <v>728</v>
      </c>
      <c r="AA4483" s="140" t="s">
        <v>728</v>
      </c>
      <c r="AB4483" s="140" t="s">
        <v>728</v>
      </c>
      <c r="AC4483" s="140" t="s">
        <v>728</v>
      </c>
      <c r="AD4483" s="140" t="s">
        <v>728</v>
      </c>
      <c r="AE4483" s="140" t="s">
        <v>728</v>
      </c>
      <c r="AF4483" s="140" t="s">
        <v>728</v>
      </c>
      <c r="AG4483" s="140" t="s">
        <v>728</v>
      </c>
      <c r="AH4483" s="140">
        <v>21082966</v>
      </c>
      <c r="AI4483" s="44"/>
      <c r="AK4483" s="44"/>
      <c r="AL4483" s="4"/>
    </row>
    <row r="4484" spans="1:38" x14ac:dyDescent="0.35">
      <c r="A4484" s="140" t="s">
        <v>4627</v>
      </c>
      <c r="B4484" s="140" t="s">
        <v>4628</v>
      </c>
      <c r="C4484" s="140" t="s">
        <v>2</v>
      </c>
      <c r="D4484" s="140" t="s">
        <v>8</v>
      </c>
      <c r="E4484" s="140" t="s">
        <v>535</v>
      </c>
      <c r="F4484" s="140">
        <v>2012</v>
      </c>
      <c r="G4484" s="140" t="s">
        <v>6079</v>
      </c>
      <c r="H4484" s="140" t="s">
        <v>728</v>
      </c>
      <c r="I4484" s="140" t="s">
        <v>728</v>
      </c>
      <c r="J4484" s="140">
        <v>2292979719.382935</v>
      </c>
      <c r="K4484" s="140">
        <v>2292979719.382935</v>
      </c>
      <c r="L4484" s="140">
        <v>0</v>
      </c>
      <c r="M4484" s="140">
        <v>2280242724.6632814</v>
      </c>
      <c r="N4484" s="140">
        <v>0</v>
      </c>
      <c r="O4484" s="140">
        <v>12736994.719653416</v>
      </c>
      <c r="P4484" s="140">
        <v>0</v>
      </c>
      <c r="Q4484" s="140">
        <v>0</v>
      </c>
      <c r="R4484" s="140">
        <v>0</v>
      </c>
      <c r="S4484" s="140">
        <v>0</v>
      </c>
      <c r="T4484" s="140">
        <v>0</v>
      </c>
      <c r="U4484" s="140">
        <v>0</v>
      </c>
      <c r="V4484" s="140" t="s">
        <v>728</v>
      </c>
      <c r="W4484" s="140" t="s">
        <v>728</v>
      </c>
      <c r="X4484" s="140" t="s">
        <v>728</v>
      </c>
      <c r="Y4484" s="140">
        <v>0</v>
      </c>
      <c r="Z4484" s="140" t="s">
        <v>728</v>
      </c>
      <c r="AA4484" s="140" t="s">
        <v>728</v>
      </c>
      <c r="AB4484" s="140" t="s">
        <v>728</v>
      </c>
      <c r="AC4484" s="140" t="s">
        <v>728</v>
      </c>
      <c r="AD4484" s="140" t="s">
        <v>728</v>
      </c>
      <c r="AE4484" s="140" t="s">
        <v>728</v>
      </c>
      <c r="AF4484" s="140" t="s">
        <v>728</v>
      </c>
      <c r="AG4484" s="140" t="s">
        <v>728</v>
      </c>
      <c r="AH4484" s="140">
        <v>20442541</v>
      </c>
      <c r="AI4484" s="44"/>
      <c r="AK4484" s="44"/>
      <c r="AL4484" s="4"/>
    </row>
    <row r="4485" spans="1:38" x14ac:dyDescent="0.35">
      <c r="A4485" s="140" t="s">
        <v>4627</v>
      </c>
      <c r="B4485" s="140" t="s">
        <v>4628</v>
      </c>
      <c r="C4485" s="140" t="s">
        <v>2</v>
      </c>
      <c r="D4485" s="140" t="s">
        <v>8</v>
      </c>
      <c r="E4485" s="140" t="s">
        <v>535</v>
      </c>
      <c r="F4485" s="140">
        <v>2013</v>
      </c>
      <c r="G4485" s="140" t="s">
        <v>6080</v>
      </c>
      <c r="H4485" s="140" t="s">
        <v>728</v>
      </c>
      <c r="I4485" s="140" t="s">
        <v>728</v>
      </c>
      <c r="J4485" s="140">
        <v>2726858155.2125769</v>
      </c>
      <c r="K4485" s="140">
        <v>2726858155.2125769</v>
      </c>
      <c r="L4485" s="140">
        <v>0</v>
      </c>
      <c r="M4485" s="140">
        <v>2707197481.0247097</v>
      </c>
      <c r="N4485" s="140">
        <v>0</v>
      </c>
      <c r="O4485" s="140">
        <v>19660674.187867228</v>
      </c>
      <c r="P4485" s="140">
        <v>0</v>
      </c>
      <c r="Q4485" s="140">
        <v>0</v>
      </c>
      <c r="R4485" s="140">
        <v>0</v>
      </c>
      <c r="S4485" s="140">
        <v>0</v>
      </c>
      <c r="T4485" s="140">
        <v>0</v>
      </c>
      <c r="U4485" s="140">
        <v>0</v>
      </c>
      <c r="V4485" s="140" t="s">
        <v>728</v>
      </c>
      <c r="W4485" s="140" t="s">
        <v>728</v>
      </c>
      <c r="X4485" s="140" t="s">
        <v>728</v>
      </c>
      <c r="Y4485" s="140">
        <v>0</v>
      </c>
      <c r="Z4485" s="140" t="s">
        <v>728</v>
      </c>
      <c r="AA4485" s="140" t="s">
        <v>728</v>
      </c>
      <c r="AB4485" s="140" t="s">
        <v>728</v>
      </c>
      <c r="AC4485" s="140" t="s">
        <v>728</v>
      </c>
      <c r="AD4485" s="140" t="s">
        <v>728</v>
      </c>
      <c r="AE4485" s="140" t="s">
        <v>728</v>
      </c>
      <c r="AF4485" s="140" t="s">
        <v>728</v>
      </c>
      <c r="AG4485" s="140" t="s">
        <v>728</v>
      </c>
      <c r="AH4485" s="140">
        <v>19584274</v>
      </c>
      <c r="AI4485" s="44"/>
      <c r="AK4485" s="44"/>
      <c r="AL4485" s="4"/>
    </row>
    <row r="4486" spans="1:38" x14ac:dyDescent="0.35">
      <c r="A4486" s="140" t="s">
        <v>4627</v>
      </c>
      <c r="B4486" s="140" t="s">
        <v>4628</v>
      </c>
      <c r="C4486" s="140" t="s">
        <v>2</v>
      </c>
      <c r="D4486" s="140" t="s">
        <v>8</v>
      </c>
      <c r="E4486" s="140" t="s">
        <v>535</v>
      </c>
      <c r="F4486" s="140">
        <v>2014</v>
      </c>
      <c r="G4486" s="140" t="s">
        <v>6081</v>
      </c>
      <c r="H4486" s="140" t="s">
        <v>728</v>
      </c>
      <c r="I4486" s="140" t="s">
        <v>728</v>
      </c>
      <c r="J4486" s="140">
        <v>2344176743.7308345</v>
      </c>
      <c r="K4486" s="140">
        <v>2344176743.7308345</v>
      </c>
      <c r="L4486" s="140">
        <v>0</v>
      </c>
      <c r="M4486" s="140">
        <v>2338498473.1273785</v>
      </c>
      <c r="N4486" s="140">
        <v>0</v>
      </c>
      <c r="O4486" s="140">
        <v>5678270.6034561871</v>
      </c>
      <c r="P4486" s="140">
        <v>0</v>
      </c>
      <c r="Q4486" s="140">
        <v>0</v>
      </c>
      <c r="R4486" s="140">
        <v>0</v>
      </c>
      <c r="S4486" s="140">
        <v>0</v>
      </c>
      <c r="T4486" s="140">
        <v>0</v>
      </c>
      <c r="U4486" s="140">
        <v>0</v>
      </c>
      <c r="V4486" s="140" t="s">
        <v>728</v>
      </c>
      <c r="W4486" s="140" t="s">
        <v>728</v>
      </c>
      <c r="X4486" s="140" t="s">
        <v>728</v>
      </c>
      <c r="Y4486" s="140">
        <v>0</v>
      </c>
      <c r="Z4486" s="140" t="s">
        <v>728</v>
      </c>
      <c r="AA4486" s="140" t="s">
        <v>728</v>
      </c>
      <c r="AB4486" s="140" t="s">
        <v>728</v>
      </c>
      <c r="AC4486" s="140" t="s">
        <v>728</v>
      </c>
      <c r="AD4486" s="140" t="s">
        <v>728</v>
      </c>
      <c r="AE4486" s="140" t="s">
        <v>728</v>
      </c>
      <c r="AF4486" s="140" t="s">
        <v>728</v>
      </c>
      <c r="AG4486" s="140" t="s">
        <v>728</v>
      </c>
      <c r="AH4486" s="140">
        <v>18715672</v>
      </c>
      <c r="AI4486" s="44"/>
      <c r="AK4486" s="44"/>
      <c r="AL4486" s="4"/>
    </row>
    <row r="4487" spans="1:38" x14ac:dyDescent="0.35">
      <c r="A4487" s="140" t="s">
        <v>4627</v>
      </c>
      <c r="B4487" s="140" t="s">
        <v>4628</v>
      </c>
      <c r="C4487" s="140" t="s">
        <v>2</v>
      </c>
      <c r="D4487" s="140" t="s">
        <v>8</v>
      </c>
      <c r="E4487" s="140" t="s">
        <v>535</v>
      </c>
      <c r="F4487" s="140">
        <v>2015</v>
      </c>
      <c r="G4487" s="140" t="s">
        <v>6082</v>
      </c>
      <c r="H4487" s="140" t="s">
        <v>728</v>
      </c>
      <c r="I4487" s="140" t="s">
        <v>728</v>
      </c>
      <c r="J4487" s="140">
        <v>2072447539.0684752</v>
      </c>
      <c r="K4487" s="140">
        <v>2072447539.0684752</v>
      </c>
      <c r="L4487" s="140">
        <v>0</v>
      </c>
      <c r="M4487" s="140">
        <v>2063882452.4022098</v>
      </c>
      <c r="N4487" s="140">
        <v>0</v>
      </c>
      <c r="O4487" s="140">
        <v>8565086.666265497</v>
      </c>
      <c r="P4487" s="140">
        <v>0</v>
      </c>
      <c r="Q4487" s="140">
        <v>0</v>
      </c>
      <c r="R4487" s="140">
        <v>0</v>
      </c>
      <c r="S4487" s="140">
        <v>0</v>
      </c>
      <c r="T4487" s="140">
        <v>0</v>
      </c>
      <c r="U4487" s="140">
        <v>0</v>
      </c>
      <c r="V4487" s="140" t="s">
        <v>728</v>
      </c>
      <c r="W4487" s="140" t="s">
        <v>728</v>
      </c>
      <c r="X4487" s="140" t="s">
        <v>728</v>
      </c>
      <c r="Y4487" s="140">
        <v>0</v>
      </c>
      <c r="Z4487" s="140" t="s">
        <v>728</v>
      </c>
      <c r="AA4487" s="140" t="s">
        <v>728</v>
      </c>
      <c r="AB4487" s="140" t="s">
        <v>728</v>
      </c>
      <c r="AC4487" s="140" t="s">
        <v>728</v>
      </c>
      <c r="AD4487" s="140" t="s">
        <v>728</v>
      </c>
      <c r="AE4487" s="140" t="s">
        <v>728</v>
      </c>
      <c r="AF4487" s="140" t="s">
        <v>728</v>
      </c>
      <c r="AG4487" s="140" t="s">
        <v>728</v>
      </c>
      <c r="AH4487" s="140">
        <v>17997408</v>
      </c>
      <c r="AI4487" s="44"/>
      <c r="AK4487" s="44"/>
      <c r="AL4487" s="4"/>
    </row>
    <row r="4488" spans="1:38" x14ac:dyDescent="0.35">
      <c r="A4488" s="140" t="s">
        <v>4627</v>
      </c>
      <c r="B4488" s="140" t="s">
        <v>4628</v>
      </c>
      <c r="C4488" s="140" t="s">
        <v>2</v>
      </c>
      <c r="D4488" s="140" t="s">
        <v>8</v>
      </c>
      <c r="E4488" s="140" t="s">
        <v>535</v>
      </c>
      <c r="F4488" s="140">
        <v>2016</v>
      </c>
      <c r="G4488" s="140" t="s">
        <v>6083</v>
      </c>
      <c r="H4488" s="140" t="s">
        <v>728</v>
      </c>
      <c r="I4488" s="140" t="s">
        <v>728</v>
      </c>
      <c r="J4488" s="140">
        <v>1818988447.8725667</v>
      </c>
      <c r="K4488" s="140">
        <v>1818988447.8725667</v>
      </c>
      <c r="L4488" s="140">
        <v>0</v>
      </c>
      <c r="M4488" s="140">
        <v>1811407539.4057446</v>
      </c>
      <c r="N4488" s="140">
        <v>0</v>
      </c>
      <c r="O4488" s="140">
        <v>7580908.466822234</v>
      </c>
      <c r="P4488" s="140">
        <v>0</v>
      </c>
      <c r="Q4488" s="140">
        <v>0</v>
      </c>
      <c r="R4488" s="140">
        <v>0</v>
      </c>
      <c r="S4488" s="140">
        <v>0</v>
      </c>
      <c r="T4488" s="140">
        <v>0</v>
      </c>
      <c r="U4488" s="140">
        <v>0</v>
      </c>
      <c r="V4488" s="140" t="s">
        <v>728</v>
      </c>
      <c r="W4488" s="140" t="s">
        <v>728</v>
      </c>
      <c r="X4488" s="140" t="s">
        <v>728</v>
      </c>
      <c r="Y4488" s="140">
        <v>0</v>
      </c>
      <c r="Z4488" s="140" t="s">
        <v>728</v>
      </c>
      <c r="AA4488" s="140" t="s">
        <v>728</v>
      </c>
      <c r="AB4488" s="140" t="s">
        <v>728</v>
      </c>
      <c r="AC4488" s="140" t="s">
        <v>728</v>
      </c>
      <c r="AD4488" s="140" t="s">
        <v>728</v>
      </c>
      <c r="AE4488" s="140" t="s">
        <v>728</v>
      </c>
      <c r="AF4488" s="140" t="s">
        <v>728</v>
      </c>
      <c r="AG4488" s="140" t="s">
        <v>728</v>
      </c>
      <c r="AH4488" s="140">
        <v>17453933</v>
      </c>
      <c r="AI4488" s="44"/>
      <c r="AK4488" s="44"/>
      <c r="AL4488" s="4"/>
    </row>
    <row r="4489" spans="1:38" x14ac:dyDescent="0.35">
      <c r="A4489" s="140" t="s">
        <v>4627</v>
      </c>
      <c r="B4489" s="140" t="s">
        <v>4628</v>
      </c>
      <c r="C4489" s="140" t="s">
        <v>2</v>
      </c>
      <c r="D4489" s="140" t="s">
        <v>8</v>
      </c>
      <c r="E4489" s="140" t="s">
        <v>535</v>
      </c>
      <c r="F4489" s="140">
        <v>2017</v>
      </c>
      <c r="G4489" s="140" t="s">
        <v>6084</v>
      </c>
      <c r="H4489" s="140" t="s">
        <v>728</v>
      </c>
      <c r="I4489" s="140" t="s">
        <v>728</v>
      </c>
      <c r="J4489" s="140">
        <v>2465679416.6361461</v>
      </c>
      <c r="K4489" s="140">
        <v>2465679416.6361461</v>
      </c>
      <c r="L4489" s="140">
        <v>0</v>
      </c>
      <c r="M4489" s="140">
        <v>2458610219.4908342</v>
      </c>
      <c r="N4489" s="140">
        <v>0</v>
      </c>
      <c r="O4489" s="140">
        <v>7069197.1453117328</v>
      </c>
      <c r="P4489" s="140">
        <v>0</v>
      </c>
      <c r="Q4489" s="140">
        <v>0</v>
      </c>
      <c r="R4489" s="140">
        <v>0</v>
      </c>
      <c r="S4489" s="140">
        <v>0</v>
      </c>
      <c r="T4489" s="140">
        <v>0</v>
      </c>
      <c r="U4489" s="140">
        <v>0</v>
      </c>
      <c r="V4489" s="140" t="s">
        <v>728</v>
      </c>
      <c r="W4489" s="140" t="s">
        <v>728</v>
      </c>
      <c r="X4489" s="140" t="s">
        <v>728</v>
      </c>
      <c r="Y4489" s="140">
        <v>0</v>
      </c>
      <c r="Z4489" s="140" t="s">
        <v>728</v>
      </c>
      <c r="AA4489" s="140" t="s">
        <v>728</v>
      </c>
      <c r="AB4489" s="140" t="s">
        <v>728</v>
      </c>
      <c r="AC4489" s="140" t="s">
        <v>728</v>
      </c>
      <c r="AD4489" s="140" t="s">
        <v>728</v>
      </c>
      <c r="AE4489" s="140" t="s">
        <v>728</v>
      </c>
      <c r="AF4489" s="140" t="s">
        <v>728</v>
      </c>
      <c r="AG4489" s="140" t="s">
        <v>728</v>
      </c>
      <c r="AH4489" s="140">
        <v>17068002</v>
      </c>
      <c r="AI4489" s="44"/>
      <c r="AK4489" s="44"/>
      <c r="AL4489" s="4"/>
    </row>
    <row r="4490" spans="1:38" x14ac:dyDescent="0.35">
      <c r="A4490" s="140" t="s">
        <v>4627</v>
      </c>
      <c r="B4490" s="140" t="s">
        <v>4628</v>
      </c>
      <c r="C4490" s="140" t="s">
        <v>2</v>
      </c>
      <c r="D4490" s="140" t="s">
        <v>8</v>
      </c>
      <c r="E4490" s="140" t="s">
        <v>535</v>
      </c>
      <c r="F4490" s="140">
        <v>2018</v>
      </c>
      <c r="G4490" s="140" t="s">
        <v>6085</v>
      </c>
      <c r="H4490" s="140" t="s">
        <v>728</v>
      </c>
      <c r="I4490" s="140" t="s">
        <v>728</v>
      </c>
      <c r="J4490" s="140">
        <v>2344638073.4138284</v>
      </c>
      <c r="K4490" s="140">
        <v>2344638073.4138284</v>
      </c>
      <c r="L4490" s="140">
        <v>0</v>
      </c>
      <c r="M4490" s="140">
        <v>2337534762.1804161</v>
      </c>
      <c r="N4490" s="140">
        <v>0</v>
      </c>
      <c r="O4490" s="140">
        <v>7103311.233412439</v>
      </c>
      <c r="P4490" s="140">
        <v>0</v>
      </c>
      <c r="Q4490" s="140">
        <v>0</v>
      </c>
      <c r="R4490" s="140">
        <v>0</v>
      </c>
      <c r="S4490" s="140">
        <v>0</v>
      </c>
      <c r="T4490" s="140">
        <v>0</v>
      </c>
      <c r="U4490" s="140">
        <v>0</v>
      </c>
      <c r="V4490" s="140" t="s">
        <v>728</v>
      </c>
      <c r="W4490" s="140" t="s">
        <v>728</v>
      </c>
      <c r="X4490" s="140" t="s">
        <v>728</v>
      </c>
      <c r="Y4490" s="140">
        <v>0</v>
      </c>
      <c r="Z4490" s="140" t="s">
        <v>728</v>
      </c>
      <c r="AA4490" s="140" t="s">
        <v>728</v>
      </c>
      <c r="AB4490" s="140" t="s">
        <v>728</v>
      </c>
      <c r="AC4490" s="140" t="s">
        <v>728</v>
      </c>
      <c r="AD4490" s="140" t="s">
        <v>728</v>
      </c>
      <c r="AE4490" s="140" t="s">
        <v>728</v>
      </c>
      <c r="AF4490" s="140" t="s">
        <v>728</v>
      </c>
      <c r="AG4490" s="140" t="s">
        <v>728</v>
      </c>
      <c r="AH4490" s="140">
        <v>16906283</v>
      </c>
      <c r="AI4490" s="44"/>
      <c r="AK4490" s="44"/>
      <c r="AL4490" s="4"/>
    </row>
    <row r="4491" spans="1:38" x14ac:dyDescent="0.35">
      <c r="A4491" s="140" t="s">
        <v>4635</v>
      </c>
      <c r="B4491" s="140" t="s">
        <v>4636</v>
      </c>
      <c r="C4491" s="140" t="s">
        <v>281</v>
      </c>
      <c r="D4491" s="140" t="s">
        <v>11</v>
      </c>
      <c r="E4491" s="140" t="s">
        <v>535</v>
      </c>
      <c r="F4491" s="140">
        <v>1995</v>
      </c>
      <c r="G4491" s="140" t="s">
        <v>6086</v>
      </c>
      <c r="H4491" s="140" t="s">
        <v>728</v>
      </c>
      <c r="I4491" s="140">
        <v>488726196.96718198</v>
      </c>
      <c r="J4491" s="140">
        <v>246701742.21880126</v>
      </c>
      <c r="K4491" s="140">
        <v>246701742.21880126</v>
      </c>
      <c r="L4491" s="140">
        <v>208064.90258856388</v>
      </c>
      <c r="M4491" s="140">
        <v>115439808.16443136</v>
      </c>
      <c r="N4491" s="140">
        <v>50294378.506741717</v>
      </c>
      <c r="O4491" s="140">
        <v>80759490.645039603</v>
      </c>
      <c r="P4491" s="140">
        <v>0</v>
      </c>
      <c r="Q4491" s="140">
        <v>0</v>
      </c>
      <c r="R4491" s="140">
        <v>0</v>
      </c>
      <c r="S4491" s="140">
        <v>0</v>
      </c>
      <c r="T4491" s="140">
        <v>0</v>
      </c>
      <c r="U4491" s="140">
        <v>0</v>
      </c>
      <c r="V4491" s="140">
        <v>0</v>
      </c>
      <c r="W4491" s="140">
        <v>0</v>
      </c>
      <c r="X4491" s="140">
        <v>0</v>
      </c>
      <c r="Y4491" s="140">
        <v>0</v>
      </c>
      <c r="Z4491" s="140" t="s">
        <v>728</v>
      </c>
      <c r="AA4491" s="140" t="s">
        <v>728</v>
      </c>
      <c r="AB4491" s="140" t="s">
        <v>728</v>
      </c>
      <c r="AC4491" s="140" t="s">
        <v>728</v>
      </c>
      <c r="AD4491" s="140" t="s">
        <v>728</v>
      </c>
      <c r="AE4491" s="140" t="s">
        <v>728</v>
      </c>
      <c r="AF4491" s="140" t="s">
        <v>728</v>
      </c>
      <c r="AG4491" s="140" t="s">
        <v>728</v>
      </c>
      <c r="AH4491" s="140">
        <v>16216</v>
      </c>
      <c r="AI4491" s="44"/>
      <c r="AK4491" s="44"/>
      <c r="AL4491" s="4"/>
    </row>
    <row r="4492" spans="1:38" x14ac:dyDescent="0.35">
      <c r="A4492" s="140" t="s">
        <v>4635</v>
      </c>
      <c r="B4492" s="140" t="s">
        <v>4636</v>
      </c>
      <c r="C4492" s="140" t="s">
        <v>281</v>
      </c>
      <c r="D4492" s="140" t="s">
        <v>11</v>
      </c>
      <c r="E4492" s="140" t="s">
        <v>535</v>
      </c>
      <c r="F4492" s="140">
        <v>1996</v>
      </c>
      <c r="G4492" s="140" t="s">
        <v>6087</v>
      </c>
      <c r="H4492" s="140" t="s">
        <v>728</v>
      </c>
      <c r="I4492" s="140">
        <v>528376068.92318296</v>
      </c>
      <c r="J4492" s="140">
        <v>228991933.83746716</v>
      </c>
      <c r="K4492" s="140">
        <v>228991933.83746716</v>
      </c>
      <c r="L4492" s="140">
        <v>212508.3708583831</v>
      </c>
      <c r="M4492" s="140">
        <v>116613488.34997669</v>
      </c>
      <c r="N4492" s="140">
        <v>55871177.16851557</v>
      </c>
      <c r="O4492" s="140">
        <v>56294759.948116511</v>
      </c>
      <c r="P4492" s="140">
        <v>0</v>
      </c>
      <c r="Q4492" s="140">
        <v>0</v>
      </c>
      <c r="R4492" s="140">
        <v>0</v>
      </c>
      <c r="S4492" s="140">
        <v>0</v>
      </c>
      <c r="T4492" s="140">
        <v>0</v>
      </c>
      <c r="U4492" s="140">
        <v>0</v>
      </c>
      <c r="V4492" s="140">
        <v>0</v>
      </c>
      <c r="W4492" s="140">
        <v>0</v>
      </c>
      <c r="X4492" s="140">
        <v>0</v>
      </c>
      <c r="Y4492" s="140">
        <v>0</v>
      </c>
      <c r="Z4492" s="140" t="s">
        <v>728</v>
      </c>
      <c r="AA4492" s="140" t="s">
        <v>728</v>
      </c>
      <c r="AB4492" s="140" t="s">
        <v>728</v>
      </c>
      <c r="AC4492" s="140" t="s">
        <v>728</v>
      </c>
      <c r="AD4492" s="140" t="s">
        <v>728</v>
      </c>
      <c r="AE4492" s="140" t="s">
        <v>728</v>
      </c>
      <c r="AF4492" s="140" t="s">
        <v>728</v>
      </c>
      <c r="AG4492" s="140" t="s">
        <v>728</v>
      </c>
      <c r="AH4492" s="140">
        <v>16926</v>
      </c>
      <c r="AI4492" s="44"/>
      <c r="AK4492" s="44"/>
      <c r="AL4492" s="4"/>
    </row>
    <row r="4493" spans="1:38" x14ac:dyDescent="0.35">
      <c r="A4493" s="140" t="s">
        <v>4635</v>
      </c>
      <c r="B4493" s="140" t="s">
        <v>4636</v>
      </c>
      <c r="C4493" s="140" t="s">
        <v>281</v>
      </c>
      <c r="D4493" s="140" t="s">
        <v>11</v>
      </c>
      <c r="E4493" s="140" t="s">
        <v>535</v>
      </c>
      <c r="F4493" s="140">
        <v>1997</v>
      </c>
      <c r="G4493" s="140" t="s">
        <v>6088</v>
      </c>
      <c r="H4493" s="140" t="s">
        <v>728</v>
      </c>
      <c r="I4493" s="140">
        <v>588690814.11295426</v>
      </c>
      <c r="J4493" s="140">
        <v>218371066.83697391</v>
      </c>
      <c r="K4493" s="140">
        <v>218371066.83697391</v>
      </c>
      <c r="L4493" s="140">
        <v>245240.92700962507</v>
      </c>
      <c r="M4493" s="140">
        <v>117746579.62926665</v>
      </c>
      <c r="N4493" s="140">
        <v>61447975.830289431</v>
      </c>
      <c r="O4493" s="140">
        <v>38931270.450408176</v>
      </c>
      <c r="P4493" s="140">
        <v>0</v>
      </c>
      <c r="Q4493" s="140">
        <v>0</v>
      </c>
      <c r="R4493" s="140">
        <v>0</v>
      </c>
      <c r="S4493" s="140">
        <v>0</v>
      </c>
      <c r="T4493" s="140">
        <v>0</v>
      </c>
      <c r="U4493" s="140">
        <v>0</v>
      </c>
      <c r="V4493" s="140">
        <v>0</v>
      </c>
      <c r="W4493" s="140">
        <v>0</v>
      </c>
      <c r="X4493" s="140">
        <v>0</v>
      </c>
      <c r="Y4493" s="140">
        <v>0</v>
      </c>
      <c r="Z4493" s="140" t="s">
        <v>728</v>
      </c>
      <c r="AA4493" s="140" t="s">
        <v>728</v>
      </c>
      <c r="AB4493" s="140" t="s">
        <v>728</v>
      </c>
      <c r="AC4493" s="140" t="s">
        <v>728</v>
      </c>
      <c r="AD4493" s="140" t="s">
        <v>728</v>
      </c>
      <c r="AE4493" s="140" t="s">
        <v>728</v>
      </c>
      <c r="AF4493" s="140" t="s">
        <v>728</v>
      </c>
      <c r="AG4493" s="140" t="s">
        <v>728</v>
      </c>
      <c r="AH4493" s="140">
        <v>17567</v>
      </c>
      <c r="AI4493" s="44"/>
      <c r="AK4493" s="44"/>
      <c r="AL4493" s="4"/>
    </row>
    <row r="4494" spans="1:38" x14ac:dyDescent="0.35">
      <c r="A4494" s="140" t="s">
        <v>4635</v>
      </c>
      <c r="B4494" s="140" t="s">
        <v>4636</v>
      </c>
      <c r="C4494" s="140" t="s">
        <v>281</v>
      </c>
      <c r="D4494" s="140" t="s">
        <v>11</v>
      </c>
      <c r="E4494" s="140" t="s">
        <v>535</v>
      </c>
      <c r="F4494" s="140">
        <v>1998</v>
      </c>
      <c r="G4494" s="140" t="s">
        <v>6089</v>
      </c>
      <c r="H4494" s="140" t="s">
        <v>728</v>
      </c>
      <c r="I4494" s="140">
        <v>666086510.12208998</v>
      </c>
      <c r="J4494" s="140">
        <v>234111498.07856381</v>
      </c>
      <c r="K4494" s="140">
        <v>234111498.07856381</v>
      </c>
      <c r="L4494" s="140">
        <v>265952.54223843582</v>
      </c>
      <c r="M4494" s="140">
        <v>118068936.51761802</v>
      </c>
      <c r="N4494" s="140">
        <v>67024774.492063284</v>
      </c>
      <c r="O4494" s="140">
        <v>48751834.526644096</v>
      </c>
      <c r="P4494" s="140">
        <v>0</v>
      </c>
      <c r="Q4494" s="140">
        <v>0</v>
      </c>
      <c r="R4494" s="140">
        <v>0</v>
      </c>
      <c r="S4494" s="140">
        <v>0</v>
      </c>
      <c r="T4494" s="140">
        <v>0</v>
      </c>
      <c r="U4494" s="140">
        <v>0</v>
      </c>
      <c r="V4494" s="140">
        <v>0</v>
      </c>
      <c r="W4494" s="140">
        <v>0</v>
      </c>
      <c r="X4494" s="140">
        <v>0</v>
      </c>
      <c r="Y4494" s="140">
        <v>0</v>
      </c>
      <c r="Z4494" s="140" t="s">
        <v>728</v>
      </c>
      <c r="AA4494" s="140" t="s">
        <v>728</v>
      </c>
      <c r="AB4494" s="140" t="s">
        <v>728</v>
      </c>
      <c r="AC4494" s="140" t="s">
        <v>728</v>
      </c>
      <c r="AD4494" s="140" t="s">
        <v>728</v>
      </c>
      <c r="AE4494" s="140" t="s">
        <v>728</v>
      </c>
      <c r="AF4494" s="140" t="s">
        <v>728</v>
      </c>
      <c r="AG4494" s="140" t="s">
        <v>728</v>
      </c>
      <c r="AH4494" s="140">
        <v>18232</v>
      </c>
      <c r="AI4494" s="44"/>
      <c r="AK4494" s="44"/>
      <c r="AL4494" s="4"/>
    </row>
    <row r="4495" spans="1:38" x14ac:dyDescent="0.35">
      <c r="A4495" s="140" t="s">
        <v>4635</v>
      </c>
      <c r="B4495" s="140" t="s">
        <v>4636</v>
      </c>
      <c r="C4495" s="140" t="s">
        <v>281</v>
      </c>
      <c r="D4495" s="140" t="s">
        <v>11</v>
      </c>
      <c r="E4495" s="140" t="s">
        <v>535</v>
      </c>
      <c r="F4495" s="140">
        <v>1999</v>
      </c>
      <c r="G4495" s="140" t="s">
        <v>6090</v>
      </c>
      <c r="H4495" s="140" t="s">
        <v>728</v>
      </c>
      <c r="I4495" s="140">
        <v>747938821.65090501</v>
      </c>
      <c r="J4495" s="140">
        <v>235977254.52451766</v>
      </c>
      <c r="K4495" s="140">
        <v>235977254.52451766</v>
      </c>
      <c r="L4495" s="140">
        <v>270241.45233882836</v>
      </c>
      <c r="M4495" s="140">
        <v>116615560.72068642</v>
      </c>
      <c r="N4495" s="140">
        <v>72601573.153837144</v>
      </c>
      <c r="O4495" s="140">
        <v>46489879.197655261</v>
      </c>
      <c r="P4495" s="140">
        <v>0</v>
      </c>
      <c r="Q4495" s="140">
        <v>0</v>
      </c>
      <c r="R4495" s="140">
        <v>0</v>
      </c>
      <c r="S4495" s="140">
        <v>0</v>
      </c>
      <c r="T4495" s="140">
        <v>0</v>
      </c>
      <c r="U4495" s="140">
        <v>0</v>
      </c>
      <c r="V4495" s="140">
        <v>0</v>
      </c>
      <c r="W4495" s="140">
        <v>0</v>
      </c>
      <c r="X4495" s="140">
        <v>0</v>
      </c>
      <c r="Y4495" s="140">
        <v>0</v>
      </c>
      <c r="Z4495" s="140" t="s">
        <v>728</v>
      </c>
      <c r="AA4495" s="140" t="s">
        <v>728</v>
      </c>
      <c r="AB4495" s="140" t="s">
        <v>728</v>
      </c>
      <c r="AC4495" s="140" t="s">
        <v>728</v>
      </c>
      <c r="AD4495" s="140" t="s">
        <v>728</v>
      </c>
      <c r="AE4495" s="140" t="s">
        <v>728</v>
      </c>
      <c r="AF4495" s="140" t="s">
        <v>728</v>
      </c>
      <c r="AG4495" s="140" t="s">
        <v>728</v>
      </c>
      <c r="AH4495" s="140">
        <v>19065</v>
      </c>
      <c r="AI4495" s="44"/>
      <c r="AK4495" s="44"/>
      <c r="AL4495" s="4"/>
    </row>
    <row r="4496" spans="1:38" x14ac:dyDescent="0.35">
      <c r="A4496" s="140" t="s">
        <v>4635</v>
      </c>
      <c r="B4496" s="140" t="s">
        <v>4636</v>
      </c>
      <c r="C4496" s="140" t="s">
        <v>281</v>
      </c>
      <c r="D4496" s="140" t="s">
        <v>11</v>
      </c>
      <c r="E4496" s="140" t="s">
        <v>535</v>
      </c>
      <c r="F4496" s="140">
        <v>2000</v>
      </c>
      <c r="G4496" s="140" t="s">
        <v>6091</v>
      </c>
      <c r="H4496" s="140" t="s">
        <v>728</v>
      </c>
      <c r="I4496" s="140">
        <v>813364001.16511309</v>
      </c>
      <c r="J4496" s="140">
        <v>229724894.73416105</v>
      </c>
      <c r="K4496" s="140">
        <v>229724894.73416105</v>
      </c>
      <c r="L4496" s="140">
        <v>258274.24097832342</v>
      </c>
      <c r="M4496" s="140">
        <v>116643449.81593607</v>
      </c>
      <c r="N4496" s="140">
        <v>78178371.815611005</v>
      </c>
      <c r="O4496" s="140">
        <v>34644798.861635655</v>
      </c>
      <c r="P4496" s="140">
        <v>0</v>
      </c>
      <c r="Q4496" s="140">
        <v>0</v>
      </c>
      <c r="R4496" s="140">
        <v>0</v>
      </c>
      <c r="S4496" s="140">
        <v>0</v>
      </c>
      <c r="T4496" s="140">
        <v>0</v>
      </c>
      <c r="U4496" s="140">
        <v>0</v>
      </c>
      <c r="V4496" s="140">
        <v>0</v>
      </c>
      <c r="W4496" s="140">
        <v>0</v>
      </c>
      <c r="X4496" s="140">
        <v>0</v>
      </c>
      <c r="Y4496" s="140">
        <v>0</v>
      </c>
      <c r="Z4496" s="140" t="s">
        <v>728</v>
      </c>
      <c r="AA4496" s="140" t="s">
        <v>728</v>
      </c>
      <c r="AB4496" s="140" t="s">
        <v>728</v>
      </c>
      <c r="AC4496" s="140" t="s">
        <v>728</v>
      </c>
      <c r="AD4496" s="140" t="s">
        <v>728</v>
      </c>
      <c r="AE4496" s="140" t="s">
        <v>728</v>
      </c>
      <c r="AF4496" s="140" t="s">
        <v>728</v>
      </c>
      <c r="AG4496" s="140" t="s">
        <v>728</v>
      </c>
      <c r="AH4496" s="140">
        <v>20164</v>
      </c>
      <c r="AI4496" s="44"/>
      <c r="AK4496" s="44"/>
      <c r="AL4496" s="4"/>
    </row>
    <row r="4497" spans="1:38" x14ac:dyDescent="0.35">
      <c r="A4497" s="140" t="s">
        <v>4635</v>
      </c>
      <c r="B4497" s="140" t="s">
        <v>4636</v>
      </c>
      <c r="C4497" s="140" t="s">
        <v>281</v>
      </c>
      <c r="D4497" s="140" t="s">
        <v>11</v>
      </c>
      <c r="E4497" s="140" t="s">
        <v>535</v>
      </c>
      <c r="F4497" s="140">
        <v>2001</v>
      </c>
      <c r="G4497" s="140" t="s">
        <v>6092</v>
      </c>
      <c r="H4497" s="140" t="s">
        <v>728</v>
      </c>
      <c r="I4497" s="140">
        <v>887034805.02951217</v>
      </c>
      <c r="J4497" s="140">
        <v>223009048.15021068</v>
      </c>
      <c r="K4497" s="140">
        <v>223009048.15021068</v>
      </c>
      <c r="L4497" s="140">
        <v>260970.19728670668</v>
      </c>
      <c r="M4497" s="140">
        <v>117464282.7159812</v>
      </c>
      <c r="N4497" s="140">
        <v>83755170.47738485</v>
      </c>
      <c r="O4497" s="140">
        <v>21528624.75955791</v>
      </c>
      <c r="P4497" s="140">
        <v>0</v>
      </c>
      <c r="Q4497" s="140">
        <v>0</v>
      </c>
      <c r="R4497" s="140">
        <v>0</v>
      </c>
      <c r="S4497" s="140">
        <v>0</v>
      </c>
      <c r="T4497" s="140">
        <v>0</v>
      </c>
      <c r="U4497" s="140">
        <v>0</v>
      </c>
      <c r="V4497" s="140">
        <v>0</v>
      </c>
      <c r="W4497" s="140">
        <v>0</v>
      </c>
      <c r="X4497" s="140">
        <v>0</v>
      </c>
      <c r="Y4497" s="140">
        <v>0</v>
      </c>
      <c r="Z4497" s="140" t="s">
        <v>728</v>
      </c>
      <c r="AA4497" s="140" t="s">
        <v>728</v>
      </c>
      <c r="AB4497" s="140" t="s">
        <v>728</v>
      </c>
      <c r="AC4497" s="140" t="s">
        <v>728</v>
      </c>
      <c r="AD4497" s="140" t="s">
        <v>728</v>
      </c>
      <c r="AE4497" s="140" t="s">
        <v>728</v>
      </c>
      <c r="AF4497" s="140" t="s">
        <v>728</v>
      </c>
      <c r="AG4497" s="140" t="s">
        <v>728</v>
      </c>
      <c r="AH4497" s="140">
        <v>21573</v>
      </c>
      <c r="AI4497" s="44"/>
      <c r="AK4497" s="44"/>
      <c r="AL4497" s="4"/>
    </row>
    <row r="4498" spans="1:38" x14ac:dyDescent="0.35">
      <c r="A4498" s="140" t="s">
        <v>4635</v>
      </c>
      <c r="B4498" s="140" t="s">
        <v>4636</v>
      </c>
      <c r="C4498" s="140" t="s">
        <v>281</v>
      </c>
      <c r="D4498" s="140" t="s">
        <v>11</v>
      </c>
      <c r="E4498" s="140" t="s">
        <v>535</v>
      </c>
      <c r="F4498" s="140">
        <v>2002</v>
      </c>
      <c r="G4498" s="140" t="s">
        <v>6093</v>
      </c>
      <c r="H4498" s="140" t="s">
        <v>728</v>
      </c>
      <c r="I4498" s="140">
        <v>988721141.62408519</v>
      </c>
      <c r="J4498" s="140">
        <v>263648914.10538745</v>
      </c>
      <c r="K4498" s="140">
        <v>263648914.10538745</v>
      </c>
      <c r="L4498" s="140">
        <v>244570.01752382595</v>
      </c>
      <c r="M4498" s="140">
        <v>119131365.12396799</v>
      </c>
      <c r="N4498" s="140">
        <v>89331969.139158711</v>
      </c>
      <c r="O4498" s="140">
        <v>54941009.824736916</v>
      </c>
      <c r="P4498" s="140">
        <v>0</v>
      </c>
      <c r="Q4498" s="140">
        <v>0</v>
      </c>
      <c r="R4498" s="140">
        <v>0</v>
      </c>
      <c r="S4498" s="140">
        <v>0</v>
      </c>
      <c r="T4498" s="140">
        <v>0</v>
      </c>
      <c r="U4498" s="140">
        <v>0</v>
      </c>
      <c r="V4498" s="140">
        <v>0</v>
      </c>
      <c r="W4498" s="140">
        <v>0</v>
      </c>
      <c r="X4498" s="140">
        <v>0</v>
      </c>
      <c r="Y4498" s="140">
        <v>0</v>
      </c>
      <c r="Z4498" s="140" t="s">
        <v>728</v>
      </c>
      <c r="AA4498" s="140" t="s">
        <v>728</v>
      </c>
      <c r="AB4498" s="140" t="s">
        <v>728</v>
      </c>
      <c r="AC4498" s="140" t="s">
        <v>728</v>
      </c>
      <c r="AD4498" s="140" t="s">
        <v>728</v>
      </c>
      <c r="AE4498" s="140" t="s">
        <v>728</v>
      </c>
      <c r="AF4498" s="140" t="s">
        <v>728</v>
      </c>
      <c r="AG4498" s="140" t="s">
        <v>728</v>
      </c>
      <c r="AH4498" s="140">
        <v>23232</v>
      </c>
      <c r="AI4498" s="44"/>
      <c r="AK4498" s="44"/>
      <c r="AL4498" s="4"/>
    </row>
    <row r="4499" spans="1:38" x14ac:dyDescent="0.35">
      <c r="A4499" s="140" t="s">
        <v>4635</v>
      </c>
      <c r="B4499" s="140" t="s">
        <v>4636</v>
      </c>
      <c r="C4499" s="140" t="s">
        <v>281</v>
      </c>
      <c r="D4499" s="140" t="s">
        <v>11</v>
      </c>
      <c r="E4499" s="140" t="s">
        <v>535</v>
      </c>
      <c r="F4499" s="140">
        <v>2003</v>
      </c>
      <c r="G4499" s="140" t="s">
        <v>6094</v>
      </c>
      <c r="H4499" s="140" t="s">
        <v>728</v>
      </c>
      <c r="I4499" s="140">
        <v>1112959691.9820499</v>
      </c>
      <c r="J4499" s="140">
        <v>264532256.37414211</v>
      </c>
      <c r="K4499" s="140">
        <v>264532256.37414211</v>
      </c>
      <c r="L4499" s="140">
        <v>235205.17398835358</v>
      </c>
      <c r="M4499" s="140">
        <v>116344724.14614746</v>
      </c>
      <c r="N4499" s="140">
        <v>94908767.800932571</v>
      </c>
      <c r="O4499" s="140">
        <v>53043559.253073722</v>
      </c>
      <c r="P4499" s="140">
        <v>0</v>
      </c>
      <c r="Q4499" s="140">
        <v>0</v>
      </c>
      <c r="R4499" s="140">
        <v>0</v>
      </c>
      <c r="S4499" s="140">
        <v>0</v>
      </c>
      <c r="T4499" s="140">
        <v>0</v>
      </c>
      <c r="U4499" s="140">
        <v>0</v>
      </c>
      <c r="V4499" s="140">
        <v>0</v>
      </c>
      <c r="W4499" s="140">
        <v>0</v>
      </c>
      <c r="X4499" s="140">
        <v>0</v>
      </c>
      <c r="Y4499" s="140">
        <v>0</v>
      </c>
      <c r="Z4499" s="140" t="s">
        <v>728</v>
      </c>
      <c r="AA4499" s="140" t="s">
        <v>728</v>
      </c>
      <c r="AB4499" s="140" t="s">
        <v>728</v>
      </c>
      <c r="AC4499" s="140" t="s">
        <v>728</v>
      </c>
      <c r="AD4499" s="140" t="s">
        <v>728</v>
      </c>
      <c r="AE4499" s="140" t="s">
        <v>728</v>
      </c>
      <c r="AF4499" s="140" t="s">
        <v>728</v>
      </c>
      <c r="AG4499" s="140" t="s">
        <v>728</v>
      </c>
      <c r="AH4499" s="140">
        <v>25011</v>
      </c>
      <c r="AI4499" s="44"/>
      <c r="AK4499" s="44"/>
      <c r="AL4499" s="4"/>
    </row>
    <row r="4500" spans="1:38" x14ac:dyDescent="0.35">
      <c r="A4500" s="140" t="s">
        <v>4635</v>
      </c>
      <c r="B4500" s="140" t="s">
        <v>4636</v>
      </c>
      <c r="C4500" s="140" t="s">
        <v>281</v>
      </c>
      <c r="D4500" s="140" t="s">
        <v>11</v>
      </c>
      <c r="E4500" s="140" t="s">
        <v>535</v>
      </c>
      <c r="F4500" s="140">
        <v>2004</v>
      </c>
      <c r="G4500" s="140" t="s">
        <v>6095</v>
      </c>
      <c r="H4500" s="140" t="s">
        <v>728</v>
      </c>
      <c r="I4500" s="140">
        <v>1297851699.4303434</v>
      </c>
      <c r="J4500" s="140">
        <v>554699437.65939629</v>
      </c>
      <c r="K4500" s="140">
        <v>554699437.65939629</v>
      </c>
      <c r="L4500" s="140">
        <v>235060.91032682685</v>
      </c>
      <c r="M4500" s="140">
        <v>116752532.07421595</v>
      </c>
      <c r="N4500" s="140">
        <v>100485566.46270643</v>
      </c>
      <c r="O4500" s="140">
        <v>337226278.21214706</v>
      </c>
      <c r="P4500" s="140">
        <v>0</v>
      </c>
      <c r="Q4500" s="140">
        <v>0</v>
      </c>
      <c r="R4500" s="140">
        <v>0</v>
      </c>
      <c r="S4500" s="140">
        <v>0</v>
      </c>
      <c r="T4500" s="140">
        <v>0</v>
      </c>
      <c r="U4500" s="140">
        <v>0</v>
      </c>
      <c r="V4500" s="140">
        <v>0</v>
      </c>
      <c r="W4500" s="140">
        <v>0</v>
      </c>
      <c r="X4500" s="140">
        <v>0</v>
      </c>
      <c r="Y4500" s="140">
        <v>0</v>
      </c>
      <c r="Z4500" s="140" t="s">
        <v>728</v>
      </c>
      <c r="AA4500" s="140" t="s">
        <v>728</v>
      </c>
      <c r="AB4500" s="140" t="s">
        <v>728</v>
      </c>
      <c r="AC4500" s="140" t="s">
        <v>728</v>
      </c>
      <c r="AD4500" s="140" t="s">
        <v>728</v>
      </c>
      <c r="AE4500" s="140" t="s">
        <v>728</v>
      </c>
      <c r="AF4500" s="140" t="s">
        <v>728</v>
      </c>
      <c r="AG4500" s="140" t="s">
        <v>728</v>
      </c>
      <c r="AH4500" s="140">
        <v>26700</v>
      </c>
      <c r="AI4500" s="44"/>
      <c r="AK4500" s="44"/>
      <c r="AL4500" s="4"/>
    </row>
    <row r="4501" spans="1:38" x14ac:dyDescent="0.35">
      <c r="A4501" s="140" t="s">
        <v>4635</v>
      </c>
      <c r="B4501" s="140" t="s">
        <v>4636</v>
      </c>
      <c r="C4501" s="140" t="s">
        <v>281</v>
      </c>
      <c r="D4501" s="140" t="s">
        <v>11</v>
      </c>
      <c r="E4501" s="140" t="s">
        <v>535</v>
      </c>
      <c r="F4501" s="140">
        <v>2005</v>
      </c>
      <c r="G4501" s="140" t="s">
        <v>6096</v>
      </c>
      <c r="H4501" s="140" t="s">
        <v>728</v>
      </c>
      <c r="I4501" s="140">
        <v>1579245848.959178</v>
      </c>
      <c r="J4501" s="140">
        <v>496598975.58007568</v>
      </c>
      <c r="K4501" s="140">
        <v>496598975.58007568</v>
      </c>
      <c r="L4501" s="140">
        <v>236510.52421953296</v>
      </c>
      <c r="M4501" s="140">
        <v>115607440.87825409</v>
      </c>
      <c r="N4501" s="140">
        <v>106062365.12448028</v>
      </c>
      <c r="O4501" s="140">
        <v>274692659.05312181</v>
      </c>
      <c r="P4501" s="140">
        <v>0</v>
      </c>
      <c r="Q4501" s="140">
        <v>0</v>
      </c>
      <c r="R4501" s="140">
        <v>0</v>
      </c>
      <c r="S4501" s="140">
        <v>0</v>
      </c>
      <c r="T4501" s="140">
        <v>0</v>
      </c>
      <c r="U4501" s="140">
        <v>0</v>
      </c>
      <c r="V4501" s="140">
        <v>0</v>
      </c>
      <c r="W4501" s="140">
        <v>0</v>
      </c>
      <c r="X4501" s="140">
        <v>0</v>
      </c>
      <c r="Y4501" s="140">
        <v>0</v>
      </c>
      <c r="Z4501" s="140" t="s">
        <v>728</v>
      </c>
      <c r="AA4501" s="140" t="s">
        <v>728</v>
      </c>
      <c r="AB4501" s="140" t="s">
        <v>728</v>
      </c>
      <c r="AC4501" s="140" t="s">
        <v>728</v>
      </c>
      <c r="AD4501" s="140" t="s">
        <v>728</v>
      </c>
      <c r="AE4501" s="140" t="s">
        <v>728</v>
      </c>
      <c r="AF4501" s="140" t="s">
        <v>728</v>
      </c>
      <c r="AG4501" s="140" t="s">
        <v>728</v>
      </c>
      <c r="AH4501" s="140">
        <v>28180</v>
      </c>
      <c r="AI4501" s="44"/>
      <c r="AK4501" s="44"/>
      <c r="AL4501" s="4"/>
    </row>
    <row r="4502" spans="1:38" x14ac:dyDescent="0.35">
      <c r="A4502" s="140" t="s">
        <v>4635</v>
      </c>
      <c r="B4502" s="140" t="s">
        <v>4636</v>
      </c>
      <c r="C4502" s="140" t="s">
        <v>281</v>
      </c>
      <c r="D4502" s="140" t="s">
        <v>11</v>
      </c>
      <c r="E4502" s="140" t="s">
        <v>535</v>
      </c>
      <c r="F4502" s="140">
        <v>2006</v>
      </c>
      <c r="G4502" s="140" t="s">
        <v>6097</v>
      </c>
      <c r="H4502" s="140" t="s">
        <v>728</v>
      </c>
      <c r="I4502" s="140">
        <v>1996545712.169323</v>
      </c>
      <c r="J4502" s="140">
        <v>445909185.87157035</v>
      </c>
      <c r="K4502" s="140">
        <v>445909185.87157035</v>
      </c>
      <c r="L4502" s="140">
        <v>260727.62039200953</v>
      </c>
      <c r="M4502" s="140">
        <v>112029408.54652865</v>
      </c>
      <c r="N4502" s="140">
        <v>111639163.78625414</v>
      </c>
      <c r="O4502" s="140">
        <v>221979885.91839558</v>
      </c>
      <c r="P4502" s="140">
        <v>0</v>
      </c>
      <c r="Q4502" s="140">
        <v>0</v>
      </c>
      <c r="R4502" s="140">
        <v>0</v>
      </c>
      <c r="S4502" s="140">
        <v>0</v>
      </c>
      <c r="T4502" s="140">
        <v>0</v>
      </c>
      <c r="U4502" s="140">
        <v>0</v>
      </c>
      <c r="V4502" s="140">
        <v>0</v>
      </c>
      <c r="W4502" s="140">
        <v>0</v>
      </c>
      <c r="X4502" s="140">
        <v>0</v>
      </c>
      <c r="Y4502" s="140">
        <v>0</v>
      </c>
      <c r="Z4502" s="140" t="s">
        <v>728</v>
      </c>
      <c r="AA4502" s="140" t="s">
        <v>728</v>
      </c>
      <c r="AB4502" s="140" t="s">
        <v>728</v>
      </c>
      <c r="AC4502" s="140" t="s">
        <v>728</v>
      </c>
      <c r="AD4502" s="140" t="s">
        <v>728</v>
      </c>
      <c r="AE4502" s="140" t="s">
        <v>728</v>
      </c>
      <c r="AF4502" s="140" t="s">
        <v>728</v>
      </c>
      <c r="AG4502" s="140" t="s">
        <v>728</v>
      </c>
      <c r="AH4502" s="140">
        <v>29391</v>
      </c>
      <c r="AI4502" s="44"/>
      <c r="AK4502" s="44"/>
      <c r="AL4502" s="4"/>
    </row>
    <row r="4503" spans="1:38" x14ac:dyDescent="0.35">
      <c r="A4503" s="140" t="s">
        <v>4635</v>
      </c>
      <c r="B4503" s="140" t="s">
        <v>4636</v>
      </c>
      <c r="C4503" s="140" t="s">
        <v>281</v>
      </c>
      <c r="D4503" s="140" t="s">
        <v>11</v>
      </c>
      <c r="E4503" s="140" t="s">
        <v>535</v>
      </c>
      <c r="F4503" s="140">
        <v>2007</v>
      </c>
      <c r="G4503" s="140" t="s">
        <v>6098</v>
      </c>
      <c r="H4503" s="140" t="s">
        <v>728</v>
      </c>
      <c r="I4503" s="140">
        <v>2433422518.1417289</v>
      </c>
      <c r="J4503" s="140">
        <v>435188439.20351315</v>
      </c>
      <c r="K4503" s="140">
        <v>435188439.20351315</v>
      </c>
      <c r="L4503" s="140">
        <v>292405.83217370941</v>
      </c>
      <c r="M4503" s="140">
        <v>112458450.23031166</v>
      </c>
      <c r="N4503" s="140">
        <v>117215962.448028</v>
      </c>
      <c r="O4503" s="140">
        <v>205221620.69299978</v>
      </c>
      <c r="P4503" s="140">
        <v>0</v>
      </c>
      <c r="Q4503" s="140">
        <v>0</v>
      </c>
      <c r="R4503" s="140">
        <v>0</v>
      </c>
      <c r="S4503" s="140">
        <v>0</v>
      </c>
      <c r="T4503" s="140">
        <v>0</v>
      </c>
      <c r="U4503" s="140">
        <v>0</v>
      </c>
      <c r="V4503" s="140">
        <v>0</v>
      </c>
      <c r="W4503" s="140">
        <v>0</v>
      </c>
      <c r="X4503" s="140">
        <v>0</v>
      </c>
      <c r="Y4503" s="140">
        <v>0</v>
      </c>
      <c r="Z4503" s="140" t="s">
        <v>728</v>
      </c>
      <c r="AA4503" s="140" t="s">
        <v>728</v>
      </c>
      <c r="AB4503" s="140" t="s">
        <v>728</v>
      </c>
      <c r="AC4503" s="140" t="s">
        <v>728</v>
      </c>
      <c r="AD4503" s="140" t="s">
        <v>728</v>
      </c>
      <c r="AE4503" s="140" t="s">
        <v>728</v>
      </c>
      <c r="AF4503" s="140" t="s">
        <v>728</v>
      </c>
      <c r="AG4503" s="140" t="s">
        <v>728</v>
      </c>
      <c r="AH4503" s="140">
        <v>30385</v>
      </c>
      <c r="AI4503" s="44"/>
      <c r="AK4503" s="44"/>
      <c r="AL4503" s="4"/>
    </row>
    <row r="4504" spans="1:38" x14ac:dyDescent="0.35">
      <c r="A4504" s="140" t="s">
        <v>4635</v>
      </c>
      <c r="B4504" s="140" t="s">
        <v>4636</v>
      </c>
      <c r="C4504" s="140" t="s">
        <v>281</v>
      </c>
      <c r="D4504" s="140" t="s">
        <v>11</v>
      </c>
      <c r="E4504" s="140" t="s">
        <v>535</v>
      </c>
      <c r="F4504" s="140">
        <v>2008</v>
      </c>
      <c r="G4504" s="140" t="s">
        <v>6099</v>
      </c>
      <c r="H4504" s="140" t="s">
        <v>728</v>
      </c>
      <c r="I4504" s="140">
        <v>2857746526.7935939</v>
      </c>
      <c r="J4504" s="140">
        <v>429060293.70581943</v>
      </c>
      <c r="K4504" s="140">
        <v>429060293.70581943</v>
      </c>
      <c r="L4504" s="140">
        <v>326803.48179338343</v>
      </c>
      <c r="M4504" s="140">
        <v>111943401.84498098</v>
      </c>
      <c r="N4504" s="140">
        <v>122792761.10980186</v>
      </c>
      <c r="O4504" s="140">
        <v>193997327.26924318</v>
      </c>
      <c r="P4504" s="140">
        <v>0</v>
      </c>
      <c r="Q4504" s="140">
        <v>0</v>
      </c>
      <c r="R4504" s="140">
        <v>0</v>
      </c>
      <c r="S4504" s="140">
        <v>0</v>
      </c>
      <c r="T4504" s="140">
        <v>0</v>
      </c>
      <c r="U4504" s="140">
        <v>0</v>
      </c>
      <c r="V4504" s="140">
        <v>0</v>
      </c>
      <c r="W4504" s="140">
        <v>0</v>
      </c>
      <c r="X4504" s="140">
        <v>0</v>
      </c>
      <c r="Y4504" s="140">
        <v>0</v>
      </c>
      <c r="Z4504" s="140" t="s">
        <v>728</v>
      </c>
      <c r="AA4504" s="140" t="s">
        <v>728</v>
      </c>
      <c r="AB4504" s="140" t="s">
        <v>728</v>
      </c>
      <c r="AC4504" s="140" t="s">
        <v>728</v>
      </c>
      <c r="AD4504" s="140" t="s">
        <v>728</v>
      </c>
      <c r="AE4504" s="140" t="s">
        <v>728</v>
      </c>
      <c r="AF4504" s="140" t="s">
        <v>728</v>
      </c>
      <c r="AG4504" s="140" t="s">
        <v>728</v>
      </c>
      <c r="AH4504" s="140">
        <v>31202</v>
      </c>
      <c r="AI4504" s="44"/>
      <c r="AK4504" s="44"/>
      <c r="AL4504" s="4"/>
    </row>
    <row r="4505" spans="1:38" x14ac:dyDescent="0.35">
      <c r="A4505" s="140" t="s">
        <v>4635</v>
      </c>
      <c r="B4505" s="140" t="s">
        <v>4636</v>
      </c>
      <c r="C4505" s="140" t="s">
        <v>281</v>
      </c>
      <c r="D4505" s="140" t="s">
        <v>11</v>
      </c>
      <c r="E4505" s="140" t="s">
        <v>535</v>
      </c>
      <c r="F4505" s="140">
        <v>2009</v>
      </c>
      <c r="G4505" s="140" t="s">
        <v>6100</v>
      </c>
      <c r="H4505" s="140" t="s">
        <v>728</v>
      </c>
      <c r="I4505" s="140">
        <v>3047910690.0744586</v>
      </c>
      <c r="J4505" s="140">
        <v>401162232.76687074</v>
      </c>
      <c r="K4505" s="140">
        <v>401162232.76687074</v>
      </c>
      <c r="L4505" s="140">
        <v>354057.8550773852</v>
      </c>
      <c r="M4505" s="140">
        <v>115224947.96562976</v>
      </c>
      <c r="N4505" s="140">
        <v>128369559.7715757</v>
      </c>
      <c r="O4505" s="140">
        <v>157213667.17458794</v>
      </c>
      <c r="P4505" s="140">
        <v>0</v>
      </c>
      <c r="Q4505" s="140">
        <v>0</v>
      </c>
      <c r="R4505" s="140">
        <v>0</v>
      </c>
      <c r="S4505" s="140">
        <v>0</v>
      </c>
      <c r="T4505" s="140">
        <v>0</v>
      </c>
      <c r="U4505" s="140">
        <v>0</v>
      </c>
      <c r="V4505" s="140">
        <v>0</v>
      </c>
      <c r="W4505" s="140">
        <v>0</v>
      </c>
      <c r="X4505" s="140">
        <v>0</v>
      </c>
      <c r="Y4505" s="140">
        <v>0</v>
      </c>
      <c r="Z4505" s="140" t="s">
        <v>728</v>
      </c>
      <c r="AA4505" s="140" t="s">
        <v>728</v>
      </c>
      <c r="AB4505" s="140" t="s">
        <v>728</v>
      </c>
      <c r="AC4505" s="140" t="s">
        <v>728</v>
      </c>
      <c r="AD4505" s="140" t="s">
        <v>728</v>
      </c>
      <c r="AE4505" s="140" t="s">
        <v>728</v>
      </c>
      <c r="AF4505" s="140" t="s">
        <v>728</v>
      </c>
      <c r="AG4505" s="140" t="s">
        <v>728</v>
      </c>
      <c r="AH4505" s="140">
        <v>31934</v>
      </c>
      <c r="AI4505" s="44"/>
      <c r="AK4505" s="44"/>
      <c r="AL4505" s="4"/>
    </row>
    <row r="4506" spans="1:38" x14ac:dyDescent="0.35">
      <c r="A4506" s="140" t="s">
        <v>4635</v>
      </c>
      <c r="B4506" s="140" t="s">
        <v>4636</v>
      </c>
      <c r="C4506" s="140" t="s">
        <v>281</v>
      </c>
      <c r="D4506" s="140" t="s">
        <v>11</v>
      </c>
      <c r="E4506" s="140" t="s">
        <v>535</v>
      </c>
      <c r="F4506" s="140">
        <v>2010</v>
      </c>
      <c r="G4506" s="140" t="s">
        <v>6101</v>
      </c>
      <c r="H4506" s="140" t="s">
        <v>728</v>
      </c>
      <c r="I4506" s="140">
        <v>3143856094.4169836</v>
      </c>
      <c r="J4506" s="140">
        <v>325777721.69537711</v>
      </c>
      <c r="K4506" s="140">
        <v>325777721.69537711</v>
      </c>
      <c r="L4506" s="140">
        <v>487803.80640719424</v>
      </c>
      <c r="M4506" s="140">
        <v>114995429.39728667</v>
      </c>
      <c r="N4506" s="140">
        <v>133946358.43334956</v>
      </c>
      <c r="O4506" s="140">
        <v>76348130.058333725</v>
      </c>
      <c r="P4506" s="140">
        <v>0</v>
      </c>
      <c r="Q4506" s="140">
        <v>0</v>
      </c>
      <c r="R4506" s="140">
        <v>0</v>
      </c>
      <c r="S4506" s="140">
        <v>0</v>
      </c>
      <c r="T4506" s="140">
        <v>0</v>
      </c>
      <c r="U4506" s="140">
        <v>0</v>
      </c>
      <c r="V4506" s="140">
        <v>0</v>
      </c>
      <c r="W4506" s="140">
        <v>0</v>
      </c>
      <c r="X4506" s="140">
        <v>0</v>
      </c>
      <c r="Y4506" s="140">
        <v>0</v>
      </c>
      <c r="Z4506" s="140" t="s">
        <v>728</v>
      </c>
      <c r="AA4506" s="140" t="s">
        <v>728</v>
      </c>
      <c r="AB4506" s="140" t="s">
        <v>728</v>
      </c>
      <c r="AC4506" s="140" t="s">
        <v>728</v>
      </c>
      <c r="AD4506" s="140" t="s">
        <v>728</v>
      </c>
      <c r="AE4506" s="140" t="s">
        <v>728</v>
      </c>
      <c r="AF4506" s="140" t="s">
        <v>728</v>
      </c>
      <c r="AG4506" s="140" t="s">
        <v>728</v>
      </c>
      <c r="AH4506" s="140">
        <v>32660</v>
      </c>
      <c r="AI4506" s="44"/>
      <c r="AK4506" s="44"/>
      <c r="AL4506" s="4"/>
    </row>
    <row r="4507" spans="1:38" x14ac:dyDescent="0.35">
      <c r="A4507" s="140" t="s">
        <v>4635</v>
      </c>
      <c r="B4507" s="140" t="s">
        <v>4636</v>
      </c>
      <c r="C4507" s="140" t="s">
        <v>281</v>
      </c>
      <c r="D4507" s="140" t="s">
        <v>11</v>
      </c>
      <c r="E4507" s="140" t="s">
        <v>535</v>
      </c>
      <c r="F4507" s="140">
        <v>2011</v>
      </c>
      <c r="G4507" s="140" t="s">
        <v>6102</v>
      </c>
      <c r="H4507" s="140" t="s">
        <v>728</v>
      </c>
      <c r="I4507" s="140">
        <v>3187524750.0062909</v>
      </c>
      <c r="J4507" s="140">
        <v>383858746.18119293</v>
      </c>
      <c r="K4507" s="140">
        <v>383858746.18119293</v>
      </c>
      <c r="L4507" s="140">
        <v>571823.84484474547</v>
      </c>
      <c r="M4507" s="140">
        <v>115115087.40482165</v>
      </c>
      <c r="N4507" s="140">
        <v>172998456.02517289</v>
      </c>
      <c r="O4507" s="140">
        <v>95173378.906353652</v>
      </c>
      <c r="P4507" s="140">
        <v>0</v>
      </c>
      <c r="Q4507" s="140">
        <v>0</v>
      </c>
      <c r="R4507" s="140">
        <v>0</v>
      </c>
      <c r="S4507" s="140">
        <v>0</v>
      </c>
      <c r="T4507" s="140">
        <v>0</v>
      </c>
      <c r="U4507" s="140">
        <v>0</v>
      </c>
      <c r="V4507" s="140">
        <v>0</v>
      </c>
      <c r="W4507" s="140">
        <v>0</v>
      </c>
      <c r="X4507" s="140">
        <v>0</v>
      </c>
      <c r="Y4507" s="140">
        <v>0</v>
      </c>
      <c r="Z4507" s="140" t="s">
        <v>728</v>
      </c>
      <c r="AA4507" s="140" t="s">
        <v>728</v>
      </c>
      <c r="AB4507" s="140" t="s">
        <v>728</v>
      </c>
      <c r="AC4507" s="140" t="s">
        <v>728</v>
      </c>
      <c r="AD4507" s="140" t="s">
        <v>728</v>
      </c>
      <c r="AE4507" s="140" t="s">
        <v>728</v>
      </c>
      <c r="AF4507" s="140" t="s">
        <v>728</v>
      </c>
      <c r="AG4507" s="140" t="s">
        <v>728</v>
      </c>
      <c r="AH4507" s="140">
        <v>33377</v>
      </c>
      <c r="AI4507" s="44"/>
      <c r="AK4507" s="44"/>
      <c r="AL4507" s="4"/>
    </row>
    <row r="4508" spans="1:38" x14ac:dyDescent="0.35">
      <c r="A4508" s="140" t="s">
        <v>4635</v>
      </c>
      <c r="B4508" s="140" t="s">
        <v>4636</v>
      </c>
      <c r="C4508" s="140" t="s">
        <v>281</v>
      </c>
      <c r="D4508" s="140" t="s">
        <v>11</v>
      </c>
      <c r="E4508" s="140" t="s">
        <v>535</v>
      </c>
      <c r="F4508" s="140">
        <v>2012</v>
      </c>
      <c r="G4508" s="140" t="s">
        <v>6103</v>
      </c>
      <c r="H4508" s="140" t="s">
        <v>728</v>
      </c>
      <c r="I4508" s="140">
        <v>3246719769.0721793</v>
      </c>
      <c r="J4508" s="140">
        <v>423255247.58349299</v>
      </c>
      <c r="K4508" s="140">
        <v>423255247.58349299</v>
      </c>
      <c r="L4508" s="140">
        <v>649331.78656205337</v>
      </c>
      <c r="M4508" s="140">
        <v>116005873.07402387</v>
      </c>
      <c r="N4508" s="140">
        <v>212050578.12199518</v>
      </c>
      <c r="O4508" s="140">
        <v>94549464.600911856</v>
      </c>
      <c r="P4508" s="140">
        <v>0</v>
      </c>
      <c r="Q4508" s="140">
        <v>0</v>
      </c>
      <c r="R4508" s="140">
        <v>0</v>
      </c>
      <c r="S4508" s="140">
        <v>0</v>
      </c>
      <c r="T4508" s="140">
        <v>0</v>
      </c>
      <c r="U4508" s="140">
        <v>0</v>
      </c>
      <c r="V4508" s="140">
        <v>0</v>
      </c>
      <c r="W4508" s="140">
        <v>0</v>
      </c>
      <c r="X4508" s="140">
        <v>0</v>
      </c>
      <c r="Y4508" s="140">
        <v>0</v>
      </c>
      <c r="Z4508" s="140" t="s">
        <v>728</v>
      </c>
      <c r="AA4508" s="140" t="s">
        <v>728</v>
      </c>
      <c r="AB4508" s="140" t="s">
        <v>728</v>
      </c>
      <c r="AC4508" s="140" t="s">
        <v>728</v>
      </c>
      <c r="AD4508" s="140" t="s">
        <v>728</v>
      </c>
      <c r="AE4508" s="140" t="s">
        <v>728</v>
      </c>
      <c r="AF4508" s="140" t="s">
        <v>728</v>
      </c>
      <c r="AG4508" s="140" t="s">
        <v>728</v>
      </c>
      <c r="AH4508" s="140">
        <v>34066</v>
      </c>
      <c r="AI4508" s="44"/>
      <c r="AK4508" s="44"/>
      <c r="AL4508" s="4"/>
    </row>
    <row r="4509" spans="1:38" x14ac:dyDescent="0.35">
      <c r="A4509" s="140" t="s">
        <v>4635</v>
      </c>
      <c r="B4509" s="140" t="s">
        <v>4636</v>
      </c>
      <c r="C4509" s="140" t="s">
        <v>281</v>
      </c>
      <c r="D4509" s="140" t="s">
        <v>11</v>
      </c>
      <c r="E4509" s="140" t="s">
        <v>535</v>
      </c>
      <c r="F4509" s="140">
        <v>2013</v>
      </c>
      <c r="G4509" s="140" t="s">
        <v>6104</v>
      </c>
      <c r="H4509" s="140" t="s">
        <v>728</v>
      </c>
      <c r="I4509" s="140">
        <v>3314362796.7582607</v>
      </c>
      <c r="J4509" s="140">
        <v>482203989.51385534</v>
      </c>
      <c r="K4509" s="140">
        <v>482203989.51385534</v>
      </c>
      <c r="L4509" s="140">
        <v>755682.25676175742</v>
      </c>
      <c r="M4509" s="140">
        <v>123869898.18255658</v>
      </c>
      <c r="N4509" s="140">
        <v>251102675.71381849</v>
      </c>
      <c r="O4509" s="140">
        <v>106475733.36071847</v>
      </c>
      <c r="P4509" s="140">
        <v>0</v>
      </c>
      <c r="Q4509" s="140">
        <v>0</v>
      </c>
      <c r="R4509" s="140">
        <v>0</v>
      </c>
      <c r="S4509" s="140">
        <v>0</v>
      </c>
      <c r="T4509" s="140">
        <v>0</v>
      </c>
      <c r="U4509" s="140">
        <v>0</v>
      </c>
      <c r="V4509" s="140">
        <v>0</v>
      </c>
      <c r="W4509" s="140">
        <v>0</v>
      </c>
      <c r="X4509" s="140">
        <v>0</v>
      </c>
      <c r="Y4509" s="140">
        <v>0</v>
      </c>
      <c r="Z4509" s="140" t="s">
        <v>728</v>
      </c>
      <c r="AA4509" s="140" t="s">
        <v>728</v>
      </c>
      <c r="AB4509" s="140" t="s">
        <v>728</v>
      </c>
      <c r="AC4509" s="140" t="s">
        <v>728</v>
      </c>
      <c r="AD4509" s="140" t="s">
        <v>728</v>
      </c>
      <c r="AE4509" s="140" t="s">
        <v>728</v>
      </c>
      <c r="AF4509" s="140" t="s">
        <v>728</v>
      </c>
      <c r="AG4509" s="140" t="s">
        <v>728</v>
      </c>
      <c r="AH4509" s="140">
        <v>34731</v>
      </c>
      <c r="AI4509" s="44"/>
      <c r="AK4509" s="44"/>
      <c r="AL4509" s="4"/>
    </row>
    <row r="4510" spans="1:38" x14ac:dyDescent="0.35">
      <c r="A4510" s="140" t="s">
        <v>4635</v>
      </c>
      <c r="B4510" s="140" t="s">
        <v>4636</v>
      </c>
      <c r="C4510" s="140" t="s">
        <v>281</v>
      </c>
      <c r="D4510" s="140" t="s">
        <v>11</v>
      </c>
      <c r="E4510" s="140" t="s">
        <v>535</v>
      </c>
      <c r="F4510" s="140">
        <v>2014</v>
      </c>
      <c r="G4510" s="140" t="s">
        <v>6105</v>
      </c>
      <c r="H4510" s="140" t="s">
        <v>728</v>
      </c>
      <c r="I4510" s="140">
        <v>3377203124.9522114</v>
      </c>
      <c r="J4510" s="140">
        <v>543531731.80013788</v>
      </c>
      <c r="K4510" s="140">
        <v>543531731.80013788</v>
      </c>
      <c r="L4510" s="140">
        <v>940836.54940647609</v>
      </c>
      <c r="M4510" s="140">
        <v>142669417.67484641</v>
      </c>
      <c r="N4510" s="140">
        <v>290154797.81064081</v>
      </c>
      <c r="O4510" s="140">
        <v>109766679.76524414</v>
      </c>
      <c r="P4510" s="140">
        <v>0</v>
      </c>
      <c r="Q4510" s="140">
        <v>0</v>
      </c>
      <c r="R4510" s="140">
        <v>0</v>
      </c>
      <c r="S4510" s="140">
        <v>0</v>
      </c>
      <c r="T4510" s="140">
        <v>0</v>
      </c>
      <c r="U4510" s="140">
        <v>0</v>
      </c>
      <c r="V4510" s="140">
        <v>0</v>
      </c>
      <c r="W4510" s="140">
        <v>0</v>
      </c>
      <c r="X4510" s="140">
        <v>0</v>
      </c>
      <c r="Y4510" s="140">
        <v>0</v>
      </c>
      <c r="Z4510" s="140" t="s">
        <v>728</v>
      </c>
      <c r="AA4510" s="140" t="s">
        <v>728</v>
      </c>
      <c r="AB4510" s="140" t="s">
        <v>728</v>
      </c>
      <c r="AC4510" s="140" t="s">
        <v>728</v>
      </c>
      <c r="AD4510" s="140" t="s">
        <v>728</v>
      </c>
      <c r="AE4510" s="140" t="s">
        <v>728</v>
      </c>
      <c r="AF4510" s="140" t="s">
        <v>728</v>
      </c>
      <c r="AG4510" s="140" t="s">
        <v>728</v>
      </c>
      <c r="AH4510" s="140">
        <v>35369</v>
      </c>
      <c r="AI4510" s="44"/>
      <c r="AK4510" s="44"/>
      <c r="AL4510" s="4"/>
    </row>
    <row r="4511" spans="1:38" x14ac:dyDescent="0.35">
      <c r="A4511" s="140" t="s">
        <v>4635</v>
      </c>
      <c r="B4511" s="140" t="s">
        <v>4636</v>
      </c>
      <c r="C4511" s="140" t="s">
        <v>281</v>
      </c>
      <c r="D4511" s="140" t="s">
        <v>11</v>
      </c>
      <c r="E4511" s="140" t="s">
        <v>535</v>
      </c>
      <c r="F4511" s="140">
        <v>2015</v>
      </c>
      <c r="G4511" s="140" t="s">
        <v>6106</v>
      </c>
      <c r="H4511" s="140" t="s">
        <v>728</v>
      </c>
      <c r="I4511" s="140">
        <v>3451920504.6269493</v>
      </c>
      <c r="J4511" s="140">
        <v>511816979.07836676</v>
      </c>
      <c r="K4511" s="140">
        <v>511816979.07836676</v>
      </c>
      <c r="L4511" s="140">
        <v>960993.46958538226</v>
      </c>
      <c r="M4511" s="140">
        <v>140928631.77992523</v>
      </c>
      <c r="N4511" s="140">
        <v>329206895.40246409</v>
      </c>
      <c r="O4511" s="140">
        <v>40720458.426392049</v>
      </c>
      <c r="P4511" s="140">
        <v>0</v>
      </c>
      <c r="Q4511" s="140">
        <v>0</v>
      </c>
      <c r="R4511" s="140">
        <v>0</v>
      </c>
      <c r="S4511" s="140">
        <v>0</v>
      </c>
      <c r="T4511" s="140">
        <v>0</v>
      </c>
      <c r="U4511" s="140">
        <v>0</v>
      </c>
      <c r="V4511" s="140">
        <v>0</v>
      </c>
      <c r="W4511" s="140">
        <v>0</v>
      </c>
      <c r="X4511" s="140">
        <v>0</v>
      </c>
      <c r="Y4511" s="140">
        <v>0</v>
      </c>
      <c r="Z4511" s="140" t="s">
        <v>728</v>
      </c>
      <c r="AA4511" s="140" t="s">
        <v>728</v>
      </c>
      <c r="AB4511" s="140" t="s">
        <v>728</v>
      </c>
      <c r="AC4511" s="140" t="s">
        <v>728</v>
      </c>
      <c r="AD4511" s="140" t="s">
        <v>728</v>
      </c>
      <c r="AE4511" s="140" t="s">
        <v>728</v>
      </c>
      <c r="AF4511" s="140" t="s">
        <v>728</v>
      </c>
      <c r="AG4511" s="140" t="s">
        <v>728</v>
      </c>
      <c r="AH4511" s="140">
        <v>35981</v>
      </c>
      <c r="AI4511" s="44"/>
      <c r="AK4511" s="44"/>
      <c r="AL4511" s="4"/>
    </row>
    <row r="4512" spans="1:38" x14ac:dyDescent="0.35">
      <c r="A4512" s="140" t="s">
        <v>4635</v>
      </c>
      <c r="B4512" s="140" t="s">
        <v>4636</v>
      </c>
      <c r="C4512" s="140" t="s">
        <v>281</v>
      </c>
      <c r="D4512" s="140" t="s">
        <v>11</v>
      </c>
      <c r="E4512" s="140" t="s">
        <v>535</v>
      </c>
      <c r="F4512" s="140">
        <v>2016</v>
      </c>
      <c r="G4512" s="140" t="s">
        <v>6107</v>
      </c>
      <c r="H4512" s="140" t="s">
        <v>728</v>
      </c>
      <c r="I4512" s="140">
        <v>3533180262.3818312</v>
      </c>
      <c r="J4512" s="140">
        <v>550954981.25651896</v>
      </c>
      <c r="K4512" s="140">
        <v>550954981.25651896</v>
      </c>
      <c r="L4512" s="140">
        <v>1079830.4307320912</v>
      </c>
      <c r="M4512" s="140">
        <v>140215866.7503742</v>
      </c>
      <c r="N4512" s="140">
        <v>368258992.99428743</v>
      </c>
      <c r="O4512" s="140">
        <v>41400291.081125274</v>
      </c>
      <c r="P4512" s="140">
        <v>0</v>
      </c>
      <c r="Q4512" s="140">
        <v>0</v>
      </c>
      <c r="R4512" s="140">
        <v>0</v>
      </c>
      <c r="S4512" s="140">
        <v>0</v>
      </c>
      <c r="T4512" s="140">
        <v>0</v>
      </c>
      <c r="U4512" s="140">
        <v>0</v>
      </c>
      <c r="V4512" s="140">
        <v>0</v>
      </c>
      <c r="W4512" s="140">
        <v>0</v>
      </c>
      <c r="X4512" s="140">
        <v>0</v>
      </c>
      <c r="Y4512" s="140">
        <v>0</v>
      </c>
      <c r="Z4512" s="140" t="s">
        <v>728</v>
      </c>
      <c r="AA4512" s="140" t="s">
        <v>728</v>
      </c>
      <c r="AB4512" s="140" t="s">
        <v>728</v>
      </c>
      <c r="AC4512" s="140" t="s">
        <v>728</v>
      </c>
      <c r="AD4512" s="140" t="s">
        <v>728</v>
      </c>
      <c r="AE4512" s="140" t="s">
        <v>728</v>
      </c>
      <c r="AF4512" s="140" t="s">
        <v>728</v>
      </c>
      <c r="AG4512" s="140" t="s">
        <v>728</v>
      </c>
      <c r="AH4512" s="140">
        <v>36559</v>
      </c>
      <c r="AI4512" s="44"/>
      <c r="AK4512" s="44"/>
      <c r="AL4512" s="4"/>
    </row>
    <row r="4513" spans="1:38" x14ac:dyDescent="0.35">
      <c r="A4513" s="140" t="s">
        <v>4635</v>
      </c>
      <c r="B4513" s="140" t="s">
        <v>4636</v>
      </c>
      <c r="C4513" s="140" t="s">
        <v>281</v>
      </c>
      <c r="D4513" s="140" t="s">
        <v>11</v>
      </c>
      <c r="E4513" s="140" t="s">
        <v>535</v>
      </c>
      <c r="F4513" s="140">
        <v>2017</v>
      </c>
      <c r="G4513" s="140" t="s">
        <v>6108</v>
      </c>
      <c r="H4513" s="140" t="s">
        <v>728</v>
      </c>
      <c r="I4513" s="140">
        <v>3618351583.7042418</v>
      </c>
      <c r="J4513" s="140">
        <v>597166609.94330931</v>
      </c>
      <c r="K4513" s="140">
        <v>597166609.94330931</v>
      </c>
      <c r="L4513" s="140">
        <v>1157277.3951522333</v>
      </c>
      <c r="M4513" s="140">
        <v>139821261.35734546</v>
      </c>
      <c r="N4513" s="140">
        <v>407311115.09110975</v>
      </c>
      <c r="O4513" s="140">
        <v>48876956.099701941</v>
      </c>
      <c r="P4513" s="140">
        <v>0</v>
      </c>
      <c r="Q4513" s="140">
        <v>0</v>
      </c>
      <c r="R4513" s="140">
        <v>0</v>
      </c>
      <c r="S4513" s="140">
        <v>0</v>
      </c>
      <c r="T4513" s="140">
        <v>0</v>
      </c>
      <c r="U4513" s="140">
        <v>0</v>
      </c>
      <c r="V4513" s="140">
        <v>0</v>
      </c>
      <c r="W4513" s="140">
        <v>0</v>
      </c>
      <c r="X4513" s="140">
        <v>0</v>
      </c>
      <c r="Y4513" s="140">
        <v>0</v>
      </c>
      <c r="Z4513" s="140" t="s">
        <v>728</v>
      </c>
      <c r="AA4513" s="140" t="s">
        <v>728</v>
      </c>
      <c r="AB4513" s="140" t="s">
        <v>728</v>
      </c>
      <c r="AC4513" s="140" t="s">
        <v>728</v>
      </c>
      <c r="AD4513" s="140" t="s">
        <v>728</v>
      </c>
      <c r="AE4513" s="140" t="s">
        <v>728</v>
      </c>
      <c r="AF4513" s="140" t="s">
        <v>728</v>
      </c>
      <c r="AG4513" s="140" t="s">
        <v>728</v>
      </c>
      <c r="AH4513" s="140">
        <v>37115</v>
      </c>
      <c r="AI4513" s="44"/>
      <c r="AK4513" s="44"/>
      <c r="AL4513" s="4"/>
    </row>
    <row r="4514" spans="1:38" x14ac:dyDescent="0.35">
      <c r="A4514" s="140" t="s">
        <v>4635</v>
      </c>
      <c r="B4514" s="140" t="s">
        <v>4636</v>
      </c>
      <c r="C4514" s="140" t="s">
        <v>281</v>
      </c>
      <c r="D4514" s="140" t="s">
        <v>11</v>
      </c>
      <c r="E4514" s="140" t="s">
        <v>535</v>
      </c>
      <c r="F4514" s="140">
        <v>2018</v>
      </c>
      <c r="G4514" s="140" t="s">
        <v>6109</v>
      </c>
      <c r="H4514" s="140" t="s">
        <v>728</v>
      </c>
      <c r="I4514" s="140">
        <v>3703087780.341608</v>
      </c>
      <c r="J4514" s="140">
        <v>639656963.32866263</v>
      </c>
      <c r="K4514" s="140">
        <v>639656963.32866263</v>
      </c>
      <c r="L4514" s="140">
        <v>1117683.9179376329</v>
      </c>
      <c r="M4514" s="140">
        <v>140373459.09908172</v>
      </c>
      <c r="N4514" s="140">
        <v>446363212.68293303</v>
      </c>
      <c r="O4514" s="140">
        <v>51802607.62871033</v>
      </c>
      <c r="P4514" s="140">
        <v>0</v>
      </c>
      <c r="Q4514" s="140">
        <v>0</v>
      </c>
      <c r="R4514" s="140">
        <v>0</v>
      </c>
      <c r="S4514" s="140">
        <v>0</v>
      </c>
      <c r="T4514" s="140">
        <v>0</v>
      </c>
      <c r="U4514" s="140">
        <v>0</v>
      </c>
      <c r="V4514" s="140">
        <v>0</v>
      </c>
      <c r="W4514" s="140" t="s">
        <v>728</v>
      </c>
      <c r="X4514" s="140">
        <v>0</v>
      </c>
      <c r="Y4514" s="140">
        <v>0</v>
      </c>
      <c r="Z4514" s="140" t="s">
        <v>728</v>
      </c>
      <c r="AA4514" s="140" t="s">
        <v>728</v>
      </c>
      <c r="AB4514" s="140" t="s">
        <v>728</v>
      </c>
      <c r="AC4514" s="140" t="s">
        <v>728</v>
      </c>
      <c r="AD4514" s="140" t="s">
        <v>728</v>
      </c>
      <c r="AE4514" s="140" t="s">
        <v>728</v>
      </c>
      <c r="AF4514" s="140" t="s">
        <v>728</v>
      </c>
      <c r="AG4514" s="140" t="s">
        <v>728</v>
      </c>
      <c r="AH4514" s="140">
        <v>37665</v>
      </c>
      <c r="AI4514" s="44"/>
      <c r="AK4514" s="44"/>
      <c r="AL4514" s="4"/>
    </row>
    <row r="4515" spans="1:38" x14ac:dyDescent="0.35">
      <c r="A4515" s="140" t="s">
        <v>54</v>
      </c>
      <c r="B4515" s="140" t="s">
        <v>55</v>
      </c>
      <c r="C4515" s="140" t="s">
        <v>2</v>
      </c>
      <c r="D4515" s="140" t="s">
        <v>10</v>
      </c>
      <c r="E4515" s="140" t="s">
        <v>535</v>
      </c>
      <c r="F4515" s="140">
        <v>1995</v>
      </c>
      <c r="G4515" s="140" t="s">
        <v>3586</v>
      </c>
      <c r="H4515" s="140">
        <v>54975554572.889305</v>
      </c>
      <c r="I4515" s="140">
        <v>5929384932.3216076</v>
      </c>
      <c r="J4515" s="140">
        <v>30864853899.63755</v>
      </c>
      <c r="K4515" s="140">
        <v>30864853899.63755</v>
      </c>
      <c r="L4515" s="140">
        <v>7205546123.1165237</v>
      </c>
      <c r="M4515" s="140">
        <v>6072550197.9415798</v>
      </c>
      <c r="N4515" s="140">
        <v>0</v>
      </c>
      <c r="O4515" s="140">
        <v>0</v>
      </c>
      <c r="P4515" s="140">
        <v>2453931197.1292572</v>
      </c>
      <c r="Q4515" s="140">
        <v>15132826381.450188</v>
      </c>
      <c r="R4515" s="140">
        <v>7624600358.4849157</v>
      </c>
      <c r="S4515" s="140">
        <v>7508226022.9652729</v>
      </c>
      <c r="T4515" s="140">
        <v>0</v>
      </c>
      <c r="U4515" s="140">
        <v>0</v>
      </c>
      <c r="V4515" s="140" t="s">
        <v>728</v>
      </c>
      <c r="W4515" s="140">
        <v>0</v>
      </c>
      <c r="X4515" s="140">
        <v>0</v>
      </c>
      <c r="Y4515" s="140">
        <v>0</v>
      </c>
      <c r="Z4515" s="140">
        <v>20035438013.264229</v>
      </c>
      <c r="AA4515" s="140">
        <v>17046645322.546289</v>
      </c>
      <c r="AB4515" s="140">
        <v>6892117075.3007154</v>
      </c>
      <c r="AC4515" s="140">
        <v>10154528247.245577</v>
      </c>
      <c r="AD4515" s="140">
        <v>2988792690.7179384</v>
      </c>
      <c r="AE4515" s="140">
        <v>1208396652.1545503</v>
      </c>
      <c r="AF4515" s="140">
        <v>1780396038.5633729</v>
      </c>
      <c r="AG4515" s="140">
        <v>-1854122272.3340812</v>
      </c>
      <c r="AH4515" s="140">
        <v>7010145</v>
      </c>
      <c r="AI4515" s="44"/>
      <c r="AK4515" s="44"/>
      <c r="AL4515" s="4"/>
    </row>
    <row r="4516" spans="1:38" x14ac:dyDescent="0.35">
      <c r="A4516" s="140" t="s">
        <v>54</v>
      </c>
      <c r="B4516" s="140" t="s">
        <v>55</v>
      </c>
      <c r="C4516" s="140" t="s">
        <v>2</v>
      </c>
      <c r="D4516" s="140" t="s">
        <v>10</v>
      </c>
      <c r="E4516" s="140" t="s">
        <v>535</v>
      </c>
      <c r="F4516" s="140">
        <v>1996</v>
      </c>
      <c r="G4516" s="140" t="s">
        <v>3587</v>
      </c>
      <c r="H4516" s="140">
        <v>58169729654.634674</v>
      </c>
      <c r="I4516" s="140">
        <v>5986580305.7862663</v>
      </c>
      <c r="J4516" s="140">
        <v>32206660801.342815</v>
      </c>
      <c r="K4516" s="140">
        <v>32206660801.342815</v>
      </c>
      <c r="L4516" s="140">
        <v>8128726786.885582</v>
      </c>
      <c r="M4516" s="140">
        <v>6034786391.6545086</v>
      </c>
      <c r="N4516" s="140">
        <v>0</v>
      </c>
      <c r="O4516" s="140">
        <v>0</v>
      </c>
      <c r="P4516" s="140">
        <v>2542097773.2214317</v>
      </c>
      <c r="Q4516" s="140">
        <v>15501049849.581291</v>
      </c>
      <c r="R4516" s="140">
        <v>7723062970.3436756</v>
      </c>
      <c r="S4516" s="140">
        <v>7777986879.2376146</v>
      </c>
      <c r="T4516" s="140">
        <v>0</v>
      </c>
      <c r="U4516" s="140">
        <v>0</v>
      </c>
      <c r="V4516" s="140" t="s">
        <v>728</v>
      </c>
      <c r="W4516" s="140">
        <v>0</v>
      </c>
      <c r="X4516" s="140">
        <v>0</v>
      </c>
      <c r="Y4516" s="140">
        <v>0</v>
      </c>
      <c r="Z4516" s="140">
        <v>21911256804.346783</v>
      </c>
      <c r="AA4516" s="140">
        <v>18635520463.905922</v>
      </c>
      <c r="AB4516" s="140">
        <v>7619480658.46978</v>
      </c>
      <c r="AC4516" s="140">
        <v>11016039805.436144</v>
      </c>
      <c r="AD4516" s="140">
        <v>3275736340.4408917</v>
      </c>
      <c r="AE4516" s="140">
        <v>1339345994.4721327</v>
      </c>
      <c r="AF4516" s="140">
        <v>1936390345.9687464</v>
      </c>
      <c r="AG4516" s="140">
        <v>-1934768256.8411934</v>
      </c>
      <c r="AH4516" s="140">
        <v>7250975</v>
      </c>
      <c r="AI4516" s="44"/>
      <c r="AK4516" s="44"/>
      <c r="AL4516" s="4"/>
    </row>
    <row r="4517" spans="1:38" x14ac:dyDescent="0.35">
      <c r="A4517" s="140" t="s">
        <v>54</v>
      </c>
      <c r="B4517" s="140" t="s">
        <v>55</v>
      </c>
      <c r="C4517" s="140" t="s">
        <v>2</v>
      </c>
      <c r="D4517" s="140" t="s">
        <v>10</v>
      </c>
      <c r="E4517" s="140" t="s">
        <v>535</v>
      </c>
      <c r="F4517" s="140">
        <v>1997</v>
      </c>
      <c r="G4517" s="140" t="s">
        <v>3588</v>
      </c>
      <c r="H4517" s="140">
        <v>61559536993.841667</v>
      </c>
      <c r="I4517" s="140">
        <v>6040996973.3539543</v>
      </c>
      <c r="J4517" s="140">
        <v>34464019979.684059</v>
      </c>
      <c r="K4517" s="140">
        <v>34464019979.684059</v>
      </c>
      <c r="L4517" s="140">
        <v>8985847657.5655346</v>
      </c>
      <c r="M4517" s="140">
        <v>6071572045.2310562</v>
      </c>
      <c r="N4517" s="140">
        <v>0</v>
      </c>
      <c r="O4517" s="140">
        <v>0</v>
      </c>
      <c r="P4517" s="140">
        <v>2831600522.4337754</v>
      </c>
      <c r="Q4517" s="140">
        <v>16574999754.453695</v>
      </c>
      <c r="R4517" s="140">
        <v>7911229248.5606384</v>
      </c>
      <c r="S4517" s="140">
        <v>8663770505.8930569</v>
      </c>
      <c r="T4517" s="140">
        <v>0</v>
      </c>
      <c r="U4517" s="140">
        <v>0</v>
      </c>
      <c r="V4517" s="140" t="s">
        <v>728</v>
      </c>
      <c r="W4517" s="140">
        <v>0</v>
      </c>
      <c r="X4517" s="140">
        <v>0</v>
      </c>
      <c r="Y4517" s="140">
        <v>0</v>
      </c>
      <c r="Z4517" s="140">
        <v>23351336472.207333</v>
      </c>
      <c r="AA4517" s="140">
        <v>19853125402.272724</v>
      </c>
      <c r="AB4517" s="140">
        <v>7938672707.4189939</v>
      </c>
      <c r="AC4517" s="140">
        <v>11914452694.853727</v>
      </c>
      <c r="AD4517" s="140">
        <v>3498211069.9346104</v>
      </c>
      <c r="AE4517" s="140">
        <v>1398830268.9359832</v>
      </c>
      <c r="AF4517" s="140">
        <v>2099380800.9986336</v>
      </c>
      <c r="AG4517" s="140">
        <v>-2296816431.4036827</v>
      </c>
      <c r="AH4517" s="140">
        <v>7503493</v>
      </c>
      <c r="AI4517" s="44"/>
      <c r="AK4517" s="44"/>
      <c r="AL4517" s="4"/>
    </row>
    <row r="4518" spans="1:38" x14ac:dyDescent="0.35">
      <c r="A4518" s="140" t="s">
        <v>54</v>
      </c>
      <c r="B4518" s="140" t="s">
        <v>55</v>
      </c>
      <c r="C4518" s="140" t="s">
        <v>2</v>
      </c>
      <c r="D4518" s="140" t="s">
        <v>10</v>
      </c>
      <c r="E4518" s="140" t="s">
        <v>535</v>
      </c>
      <c r="F4518" s="140">
        <v>1998</v>
      </c>
      <c r="G4518" s="140" t="s">
        <v>3589</v>
      </c>
      <c r="H4518" s="140">
        <v>65701799467.990128</v>
      </c>
      <c r="I4518" s="140">
        <v>6107987662.4293041</v>
      </c>
      <c r="J4518" s="140">
        <v>36541834530.889824</v>
      </c>
      <c r="K4518" s="140">
        <v>36541834530.889824</v>
      </c>
      <c r="L4518" s="140">
        <v>9849041174.3771477</v>
      </c>
      <c r="M4518" s="140">
        <v>6047860826.4376135</v>
      </c>
      <c r="N4518" s="140">
        <v>0</v>
      </c>
      <c r="O4518" s="140">
        <v>0</v>
      </c>
      <c r="P4518" s="140">
        <v>3004065680.371448</v>
      </c>
      <c r="Q4518" s="140">
        <v>17640866849.703613</v>
      </c>
      <c r="R4518" s="140">
        <v>8449409427.2428465</v>
      </c>
      <c r="S4518" s="140">
        <v>9191457422.4607677</v>
      </c>
      <c r="T4518" s="140">
        <v>0</v>
      </c>
      <c r="U4518" s="140">
        <v>0</v>
      </c>
      <c r="V4518" s="140" t="s">
        <v>728</v>
      </c>
      <c r="W4518" s="140">
        <v>0</v>
      </c>
      <c r="X4518" s="140">
        <v>0</v>
      </c>
      <c r="Y4518" s="140">
        <v>0</v>
      </c>
      <c r="Z4518" s="140">
        <v>25653386725.429718</v>
      </c>
      <c r="AA4518" s="140">
        <v>21810349173.615398</v>
      </c>
      <c r="AB4518" s="140">
        <v>8984543084.3188343</v>
      </c>
      <c r="AC4518" s="140">
        <v>12825806089.296562</v>
      </c>
      <c r="AD4518" s="140">
        <v>3843037551.8143234</v>
      </c>
      <c r="AE4518" s="140">
        <v>1583098747.483624</v>
      </c>
      <c r="AF4518" s="140">
        <v>2259938804.3307066</v>
      </c>
      <c r="AG4518" s="140">
        <v>-2601409450.7587094</v>
      </c>
      <c r="AH4518" s="140">
        <v>7770048</v>
      </c>
      <c r="AI4518" s="44"/>
      <c r="AK4518" s="44"/>
      <c r="AL4518" s="4"/>
    </row>
    <row r="4519" spans="1:38" x14ac:dyDescent="0.35">
      <c r="A4519" s="140" t="s">
        <v>54</v>
      </c>
      <c r="B4519" s="140" t="s">
        <v>55</v>
      </c>
      <c r="C4519" s="140" t="s">
        <v>2</v>
      </c>
      <c r="D4519" s="140" t="s">
        <v>10</v>
      </c>
      <c r="E4519" s="140" t="s">
        <v>535</v>
      </c>
      <c r="F4519" s="140">
        <v>1999</v>
      </c>
      <c r="G4519" s="140" t="s">
        <v>3590</v>
      </c>
      <c r="H4519" s="140">
        <v>64741488400.408386</v>
      </c>
      <c r="I4519" s="140">
        <v>6202780021.8740635</v>
      </c>
      <c r="J4519" s="140">
        <v>36567510930.518852</v>
      </c>
      <c r="K4519" s="140">
        <v>36567510930.518852</v>
      </c>
      <c r="L4519" s="140">
        <v>9677509251.1946259</v>
      </c>
      <c r="M4519" s="140">
        <v>6083467989.0152502</v>
      </c>
      <c r="N4519" s="140">
        <v>0</v>
      </c>
      <c r="O4519" s="140">
        <v>0</v>
      </c>
      <c r="P4519" s="140">
        <v>2988856831.230185</v>
      </c>
      <c r="Q4519" s="140">
        <v>17817676859.078789</v>
      </c>
      <c r="R4519" s="140">
        <v>8672753535.4694366</v>
      </c>
      <c r="S4519" s="140">
        <v>9144923323.6093521</v>
      </c>
      <c r="T4519" s="140">
        <v>0</v>
      </c>
      <c r="U4519" s="140">
        <v>0</v>
      </c>
      <c r="V4519" s="140" t="s">
        <v>728</v>
      </c>
      <c r="W4519" s="140">
        <v>0</v>
      </c>
      <c r="X4519" s="140">
        <v>0</v>
      </c>
      <c r="Y4519" s="140">
        <v>0</v>
      </c>
      <c r="Z4519" s="140">
        <v>25006198719.946712</v>
      </c>
      <c r="AA4519" s="140">
        <v>21259608978.778347</v>
      </c>
      <c r="AB4519" s="140">
        <v>8715395080.926012</v>
      </c>
      <c r="AC4519" s="140">
        <v>12544213897.852335</v>
      </c>
      <c r="AD4519" s="140">
        <v>3746589741.1683636</v>
      </c>
      <c r="AE4519" s="140">
        <v>1535917703.5203919</v>
      </c>
      <c r="AF4519" s="140">
        <v>2210672037.6479821</v>
      </c>
      <c r="AG4519" s="140">
        <v>-3035001271.9312382</v>
      </c>
      <c r="AH4519" s="140">
        <v>8053536</v>
      </c>
      <c r="AI4519" s="44"/>
      <c r="AK4519" s="44"/>
      <c r="AL4519" s="4"/>
    </row>
    <row r="4520" spans="1:38" x14ac:dyDescent="0.35">
      <c r="A4520" s="140" t="s">
        <v>54</v>
      </c>
      <c r="B4520" s="140" t="s">
        <v>55</v>
      </c>
      <c r="C4520" s="140" t="s">
        <v>2</v>
      </c>
      <c r="D4520" s="140" t="s">
        <v>10</v>
      </c>
      <c r="E4520" s="140" t="s">
        <v>535</v>
      </c>
      <c r="F4520" s="140">
        <v>2000</v>
      </c>
      <c r="G4520" s="140" t="s">
        <v>3591</v>
      </c>
      <c r="H4520" s="140">
        <v>65574360976.648918</v>
      </c>
      <c r="I4520" s="140">
        <v>6321613716.809</v>
      </c>
      <c r="J4520" s="140">
        <v>36855212611.185364</v>
      </c>
      <c r="K4520" s="140">
        <v>36855212611.185364</v>
      </c>
      <c r="L4520" s="140">
        <v>9354247138.6295109</v>
      </c>
      <c r="M4520" s="140">
        <v>6075990394.1518517</v>
      </c>
      <c r="N4520" s="140">
        <v>0</v>
      </c>
      <c r="O4520" s="140">
        <v>0</v>
      </c>
      <c r="P4520" s="140">
        <v>2995701758.0835772</v>
      </c>
      <c r="Q4520" s="140">
        <v>18429273320.320423</v>
      </c>
      <c r="R4520" s="140">
        <v>9263406761.6333904</v>
      </c>
      <c r="S4520" s="140">
        <v>9165866558.6870327</v>
      </c>
      <c r="T4520" s="140">
        <v>0</v>
      </c>
      <c r="U4520" s="140">
        <v>0</v>
      </c>
      <c r="V4520" s="140" t="s">
        <v>728</v>
      </c>
      <c r="W4520" s="140">
        <v>0</v>
      </c>
      <c r="X4520" s="140">
        <v>0</v>
      </c>
      <c r="Y4520" s="140">
        <v>0</v>
      </c>
      <c r="Z4520" s="140">
        <v>25976956913.443089</v>
      </c>
      <c r="AA4520" s="140">
        <v>22079959460.721928</v>
      </c>
      <c r="AB4520" s="140">
        <v>8849839081.3124905</v>
      </c>
      <c r="AC4520" s="140">
        <v>13230120379.409437</v>
      </c>
      <c r="AD4520" s="140">
        <v>3896997452.7211614</v>
      </c>
      <c r="AE4520" s="140">
        <v>1561950347.6995666</v>
      </c>
      <c r="AF4520" s="140">
        <v>2335047105.0215917</v>
      </c>
      <c r="AG4520" s="140">
        <v>-3579422264.7885385</v>
      </c>
      <c r="AH4520" s="140">
        <v>8355654</v>
      </c>
      <c r="AI4520" s="44"/>
      <c r="AK4520" s="44"/>
      <c r="AL4520" s="4"/>
    </row>
    <row r="4521" spans="1:38" x14ac:dyDescent="0.35">
      <c r="A4521" s="140" t="s">
        <v>54</v>
      </c>
      <c r="B4521" s="140" t="s">
        <v>55</v>
      </c>
      <c r="C4521" s="140" t="s">
        <v>2</v>
      </c>
      <c r="D4521" s="140" t="s">
        <v>10</v>
      </c>
      <c r="E4521" s="140" t="s">
        <v>535</v>
      </c>
      <c r="F4521" s="140">
        <v>2001</v>
      </c>
      <c r="G4521" s="140" t="s">
        <v>3592</v>
      </c>
      <c r="H4521" s="140">
        <v>71410554882.184647</v>
      </c>
      <c r="I4521" s="140">
        <v>7000283347.7738352</v>
      </c>
      <c r="J4521" s="140">
        <v>37436004889.776764</v>
      </c>
      <c r="K4521" s="140">
        <v>37436004889.776764</v>
      </c>
      <c r="L4521" s="140">
        <v>8991446832.6247578</v>
      </c>
      <c r="M4521" s="140">
        <v>6227350662.5554714</v>
      </c>
      <c r="N4521" s="140">
        <v>0</v>
      </c>
      <c r="O4521" s="140">
        <v>0</v>
      </c>
      <c r="P4521" s="140">
        <v>3201303589.7131238</v>
      </c>
      <c r="Q4521" s="140">
        <v>19015903804.883408</v>
      </c>
      <c r="R4521" s="140">
        <v>9573215870.7843285</v>
      </c>
      <c r="S4521" s="140">
        <v>9442687934.099081</v>
      </c>
      <c r="T4521" s="140">
        <v>0</v>
      </c>
      <c r="U4521" s="140">
        <v>0</v>
      </c>
      <c r="V4521" s="140" t="s">
        <v>728</v>
      </c>
      <c r="W4521" s="140">
        <v>0</v>
      </c>
      <c r="X4521" s="140">
        <v>0</v>
      </c>
      <c r="Y4521" s="140">
        <v>0</v>
      </c>
      <c r="Z4521" s="140">
        <v>31179515418.969955</v>
      </c>
      <c r="AA4521" s="140">
        <v>26516925632.291897</v>
      </c>
      <c r="AB4521" s="140">
        <v>11813720583.985205</v>
      </c>
      <c r="AC4521" s="140">
        <v>14703205048.306726</v>
      </c>
      <c r="AD4521" s="140">
        <v>4662589786.6780624</v>
      </c>
      <c r="AE4521" s="140">
        <v>2077259396.5598714</v>
      </c>
      <c r="AF4521" s="140">
        <v>2585330390.1181831</v>
      </c>
      <c r="AG4521" s="140">
        <v>-4205248774.3358965</v>
      </c>
      <c r="AH4521" s="140">
        <v>8678051</v>
      </c>
      <c r="AI4521" s="44"/>
      <c r="AK4521" s="44"/>
      <c r="AL4521" s="4"/>
    </row>
    <row r="4522" spans="1:38" x14ac:dyDescent="0.35">
      <c r="A4522" s="140" t="s">
        <v>54</v>
      </c>
      <c r="B4522" s="140" t="s">
        <v>55</v>
      </c>
      <c r="C4522" s="140" t="s">
        <v>2</v>
      </c>
      <c r="D4522" s="140" t="s">
        <v>10</v>
      </c>
      <c r="E4522" s="140" t="s">
        <v>535</v>
      </c>
      <c r="F4522" s="140">
        <v>2002</v>
      </c>
      <c r="G4522" s="140" t="s">
        <v>3593</v>
      </c>
      <c r="H4522" s="140">
        <v>70790625731.387177</v>
      </c>
      <c r="I4522" s="140">
        <v>8361074468.7902184</v>
      </c>
      <c r="J4522" s="140">
        <v>37455856496.214737</v>
      </c>
      <c r="K4522" s="140">
        <v>37455856496.214737</v>
      </c>
      <c r="L4522" s="140">
        <v>8762639356.3453121</v>
      </c>
      <c r="M4522" s="140">
        <v>6273642406.195035</v>
      </c>
      <c r="N4522" s="140">
        <v>0</v>
      </c>
      <c r="O4522" s="140">
        <v>0</v>
      </c>
      <c r="P4522" s="140">
        <v>3193281705.4178357</v>
      </c>
      <c r="Q4522" s="140">
        <v>19226293028.256554</v>
      </c>
      <c r="R4522" s="140">
        <v>10134241827.560198</v>
      </c>
      <c r="S4522" s="140">
        <v>9092051200.6963539</v>
      </c>
      <c r="T4522" s="140">
        <v>0</v>
      </c>
      <c r="U4522" s="140">
        <v>0</v>
      </c>
      <c r="V4522" s="140" t="s">
        <v>728</v>
      </c>
      <c r="W4522" s="140">
        <v>0</v>
      </c>
      <c r="X4522" s="140">
        <v>0</v>
      </c>
      <c r="Y4522" s="140">
        <v>0</v>
      </c>
      <c r="Z4522" s="140">
        <v>31454898516.820229</v>
      </c>
      <c r="AA4522" s="140">
        <v>26758829952.994995</v>
      </c>
      <c r="AB4522" s="140">
        <v>11428161434.826176</v>
      </c>
      <c r="AC4522" s="140">
        <v>15330668518.168821</v>
      </c>
      <c r="AD4522" s="140">
        <v>4696068563.8252316</v>
      </c>
      <c r="AE4522" s="140">
        <v>2005597021.6440756</v>
      </c>
      <c r="AF4522" s="140">
        <v>2690471542.18116</v>
      </c>
      <c r="AG4522" s="140">
        <v>-6481203750.4380169</v>
      </c>
      <c r="AH4522" s="140">
        <v>9019233</v>
      </c>
      <c r="AI4522" s="44"/>
      <c r="AK4522" s="44"/>
      <c r="AL4522" s="4"/>
    </row>
    <row r="4523" spans="1:38" x14ac:dyDescent="0.35">
      <c r="A4523" s="140" t="s">
        <v>54</v>
      </c>
      <c r="B4523" s="140" t="s">
        <v>55</v>
      </c>
      <c r="C4523" s="140" t="s">
        <v>2</v>
      </c>
      <c r="D4523" s="140" t="s">
        <v>10</v>
      </c>
      <c r="E4523" s="140" t="s">
        <v>535</v>
      </c>
      <c r="F4523" s="140">
        <v>2003</v>
      </c>
      <c r="G4523" s="140" t="s">
        <v>3594</v>
      </c>
      <c r="H4523" s="140">
        <v>74858273149.533234</v>
      </c>
      <c r="I4523" s="140">
        <v>9402165772.1007462</v>
      </c>
      <c r="J4523" s="140">
        <v>38133015610.016068</v>
      </c>
      <c r="K4523" s="140">
        <v>37173183362.092789</v>
      </c>
      <c r="L4523" s="140">
        <v>9027570104.4435196</v>
      </c>
      <c r="M4523" s="140">
        <v>6577407948.0147238</v>
      </c>
      <c r="N4523" s="140">
        <v>0</v>
      </c>
      <c r="O4523" s="140">
        <v>0</v>
      </c>
      <c r="P4523" s="140">
        <v>3189743110.4792967</v>
      </c>
      <c r="Q4523" s="140">
        <v>18378462199.155247</v>
      </c>
      <c r="R4523" s="140">
        <v>9601183487.0227432</v>
      </c>
      <c r="S4523" s="140">
        <v>8777278712.1325035</v>
      </c>
      <c r="T4523" s="140">
        <v>959832247.92328644</v>
      </c>
      <c r="U4523" s="140">
        <v>959832247.92328644</v>
      </c>
      <c r="V4523" s="140">
        <v>959832247.92328644</v>
      </c>
      <c r="W4523" s="140">
        <v>0</v>
      </c>
      <c r="X4523" s="140">
        <v>0</v>
      </c>
      <c r="Y4523" s="140">
        <v>0</v>
      </c>
      <c r="Z4523" s="140">
        <v>34228604575.479733</v>
      </c>
      <c r="AA4523" s="140">
        <v>29131700958.490147</v>
      </c>
      <c r="AB4523" s="140">
        <v>11797823285.205067</v>
      </c>
      <c r="AC4523" s="140">
        <v>17333877673.28508</v>
      </c>
      <c r="AD4523" s="140">
        <v>5096903616.9895859</v>
      </c>
      <c r="AE4523" s="140">
        <v>2064155754.6072843</v>
      </c>
      <c r="AF4523" s="140">
        <v>3032747862.3823209</v>
      </c>
      <c r="AG4523" s="140">
        <v>-6905512808.0633059</v>
      </c>
      <c r="AH4523" s="140">
        <v>9373916</v>
      </c>
      <c r="AI4523" s="44"/>
      <c r="AK4523" s="44"/>
      <c r="AL4523" s="4"/>
    </row>
    <row r="4524" spans="1:38" x14ac:dyDescent="0.35">
      <c r="A4524" s="140" t="s">
        <v>54</v>
      </c>
      <c r="B4524" s="140" t="s">
        <v>55</v>
      </c>
      <c r="C4524" s="140" t="s">
        <v>2</v>
      </c>
      <c r="D4524" s="140" t="s">
        <v>10</v>
      </c>
      <c r="E4524" s="140" t="s">
        <v>535</v>
      </c>
      <c r="F4524" s="140">
        <v>2004</v>
      </c>
      <c r="G4524" s="140" t="s">
        <v>3595</v>
      </c>
      <c r="H4524" s="140">
        <v>80561167556.946991</v>
      </c>
      <c r="I4524" s="140">
        <v>10256477895.382782</v>
      </c>
      <c r="J4524" s="140">
        <v>42175457456.835106</v>
      </c>
      <c r="K4524" s="140">
        <v>37259315422.344971</v>
      </c>
      <c r="L4524" s="140">
        <v>9002110968.1118698</v>
      </c>
      <c r="M4524" s="140">
        <v>6785185765.2129087</v>
      </c>
      <c r="N4524" s="140">
        <v>0</v>
      </c>
      <c r="O4524" s="140">
        <v>0</v>
      </c>
      <c r="P4524" s="140">
        <v>3216366354.3558965</v>
      </c>
      <c r="Q4524" s="140">
        <v>18255652334.664291</v>
      </c>
      <c r="R4524" s="140">
        <v>9692407897.8224354</v>
      </c>
      <c r="S4524" s="140">
        <v>8563244436.8418541</v>
      </c>
      <c r="T4524" s="140">
        <v>4916142034.4901428</v>
      </c>
      <c r="U4524" s="140">
        <v>4916142034.4901428</v>
      </c>
      <c r="V4524" s="140">
        <v>4916142034.4901428</v>
      </c>
      <c r="W4524" s="140">
        <v>0</v>
      </c>
      <c r="X4524" s="140">
        <v>0</v>
      </c>
      <c r="Y4524" s="140">
        <v>0</v>
      </c>
      <c r="Z4524" s="140">
        <v>34901688201.31012</v>
      </c>
      <c r="AA4524" s="140">
        <v>29710132708.707493</v>
      </c>
      <c r="AB4524" s="140">
        <v>11230788401.017807</v>
      </c>
      <c r="AC4524" s="140">
        <v>18479344307.689625</v>
      </c>
      <c r="AD4524" s="140">
        <v>5191555492.6026278</v>
      </c>
      <c r="AE4524" s="140">
        <v>1962470574.6424985</v>
      </c>
      <c r="AF4524" s="140">
        <v>3229084917.9601364</v>
      </c>
      <c r="AG4524" s="140">
        <v>-6772455996.5810194</v>
      </c>
      <c r="AH4524" s="140">
        <v>9734767</v>
      </c>
      <c r="AI4524" s="44"/>
      <c r="AK4524" s="44"/>
      <c r="AL4524" s="4"/>
    </row>
    <row r="4525" spans="1:38" x14ac:dyDescent="0.35">
      <c r="A4525" s="140" t="s">
        <v>54</v>
      </c>
      <c r="B4525" s="140" t="s">
        <v>55</v>
      </c>
      <c r="C4525" s="140" t="s">
        <v>2</v>
      </c>
      <c r="D4525" s="140" t="s">
        <v>10</v>
      </c>
      <c r="E4525" s="140" t="s">
        <v>535</v>
      </c>
      <c r="F4525" s="140">
        <v>2005</v>
      </c>
      <c r="G4525" s="140" t="s">
        <v>3596</v>
      </c>
      <c r="H4525" s="140">
        <v>92087735797.05481</v>
      </c>
      <c r="I4525" s="140">
        <v>11133123126.244894</v>
      </c>
      <c r="J4525" s="140">
        <v>49447792055.014648</v>
      </c>
      <c r="K4525" s="140">
        <v>34790220879.843307</v>
      </c>
      <c r="L4525" s="140">
        <v>8538481311.2141905</v>
      </c>
      <c r="M4525" s="140">
        <v>6671153792.5570478</v>
      </c>
      <c r="N4525" s="140">
        <v>0</v>
      </c>
      <c r="O4525" s="140">
        <v>0</v>
      </c>
      <c r="P4525" s="140">
        <v>3118274713.6664543</v>
      </c>
      <c r="Q4525" s="140">
        <v>16462311062.405609</v>
      </c>
      <c r="R4525" s="140">
        <v>8421243573.2854385</v>
      </c>
      <c r="S4525" s="140">
        <v>8041067489.1201706</v>
      </c>
      <c r="T4525" s="140">
        <v>14657571175.17135</v>
      </c>
      <c r="U4525" s="140">
        <v>14653200747.382156</v>
      </c>
      <c r="V4525" s="140">
        <v>14653200747.382156</v>
      </c>
      <c r="W4525" s="140">
        <v>0</v>
      </c>
      <c r="X4525" s="140">
        <v>0</v>
      </c>
      <c r="Y4525" s="140">
        <v>4370427.7891947366</v>
      </c>
      <c r="Z4525" s="140">
        <v>36792230830.02636</v>
      </c>
      <c r="AA4525" s="140">
        <v>31327241329.045803</v>
      </c>
      <c r="AB4525" s="140">
        <v>10787785589.705307</v>
      </c>
      <c r="AC4525" s="140">
        <v>20539455739.340496</v>
      </c>
      <c r="AD4525" s="140">
        <v>5464989500.9805565</v>
      </c>
      <c r="AE4525" s="140">
        <v>1881912753.4190831</v>
      </c>
      <c r="AF4525" s="140">
        <v>3583076747.5614514</v>
      </c>
      <c r="AG4525" s="140">
        <v>-5285410214.2310972</v>
      </c>
      <c r="AH4525" s="140">
        <v>10096633</v>
      </c>
      <c r="AI4525" s="44"/>
      <c r="AK4525" s="44"/>
      <c r="AL4525" s="4"/>
    </row>
    <row r="4526" spans="1:38" x14ac:dyDescent="0.35">
      <c r="A4526" s="140" t="s">
        <v>54</v>
      </c>
      <c r="B4526" s="140" t="s">
        <v>55</v>
      </c>
      <c r="C4526" s="140" t="s">
        <v>2</v>
      </c>
      <c r="D4526" s="140" t="s">
        <v>10</v>
      </c>
      <c r="E4526" s="140" t="s">
        <v>535</v>
      </c>
      <c r="F4526" s="140">
        <v>2006</v>
      </c>
      <c r="G4526" s="140" t="s">
        <v>3597</v>
      </c>
      <c r="H4526" s="140">
        <v>102467678811.62988</v>
      </c>
      <c r="I4526" s="140">
        <v>12413253090.538639</v>
      </c>
      <c r="J4526" s="140">
        <v>57119398487.83445</v>
      </c>
      <c r="K4526" s="140">
        <v>33164620988.271622</v>
      </c>
      <c r="L4526" s="140">
        <v>8050003642.0396338</v>
      </c>
      <c r="M4526" s="140">
        <v>6594518052.6298056</v>
      </c>
      <c r="N4526" s="140">
        <v>0</v>
      </c>
      <c r="O4526" s="140">
        <v>0</v>
      </c>
      <c r="P4526" s="140">
        <v>2982458571.2517385</v>
      </c>
      <c r="Q4526" s="140">
        <v>15537640722.350443</v>
      </c>
      <c r="R4526" s="140">
        <v>8081231071.1248732</v>
      </c>
      <c r="S4526" s="140">
        <v>7456409651.2255697</v>
      </c>
      <c r="T4526" s="140">
        <v>23954777499.562828</v>
      </c>
      <c r="U4526" s="140">
        <v>23947025283.088371</v>
      </c>
      <c r="V4526" s="140">
        <v>23947025283.088371</v>
      </c>
      <c r="W4526" s="140">
        <v>0</v>
      </c>
      <c r="X4526" s="140">
        <v>0</v>
      </c>
      <c r="Y4526" s="140">
        <v>7752216.4744565384</v>
      </c>
      <c r="Z4526" s="140">
        <v>37867672461.438133</v>
      </c>
      <c r="AA4526" s="140">
        <v>32224328200.482452</v>
      </c>
      <c r="AB4526" s="140">
        <v>10682253871.462807</v>
      </c>
      <c r="AC4526" s="140">
        <v>21542074329.019569</v>
      </c>
      <c r="AD4526" s="140">
        <v>5643344260.955678</v>
      </c>
      <c r="AE4526" s="140">
        <v>1870749196.2140894</v>
      </c>
      <c r="AF4526" s="140">
        <v>3772595064.7416043</v>
      </c>
      <c r="AG4526" s="140">
        <v>-4932645228.1813374</v>
      </c>
      <c r="AH4526" s="140">
        <v>10457124</v>
      </c>
      <c r="AI4526" s="44"/>
      <c r="AK4526" s="44"/>
      <c r="AL4526" s="4"/>
    </row>
    <row r="4527" spans="1:38" x14ac:dyDescent="0.35">
      <c r="A4527" s="140" t="s">
        <v>54</v>
      </c>
      <c r="B4527" s="140" t="s">
        <v>55</v>
      </c>
      <c r="C4527" s="140" t="s">
        <v>2</v>
      </c>
      <c r="D4527" s="140" t="s">
        <v>10</v>
      </c>
      <c r="E4527" s="140" t="s">
        <v>535</v>
      </c>
      <c r="F4527" s="140">
        <v>2007</v>
      </c>
      <c r="G4527" s="140" t="s">
        <v>3598</v>
      </c>
      <c r="H4527" s="140">
        <v>112302228082.17438</v>
      </c>
      <c r="I4527" s="140">
        <v>13529082068.729488</v>
      </c>
      <c r="J4527" s="140">
        <v>64864182713.137749</v>
      </c>
      <c r="K4527" s="140">
        <v>32159772405.500515</v>
      </c>
      <c r="L4527" s="140">
        <v>7609213410.2198524</v>
      </c>
      <c r="M4527" s="140">
        <v>6536582259.1714563</v>
      </c>
      <c r="N4527" s="140">
        <v>0</v>
      </c>
      <c r="O4527" s="140">
        <v>0</v>
      </c>
      <c r="P4527" s="140">
        <v>2849990853.9219804</v>
      </c>
      <c r="Q4527" s="140">
        <v>15163985882.187225</v>
      </c>
      <c r="R4527" s="140">
        <v>8249521907.9007483</v>
      </c>
      <c r="S4527" s="140">
        <v>6914463974.2864761</v>
      </c>
      <c r="T4527" s="140">
        <v>32704410307.637238</v>
      </c>
      <c r="U4527" s="140">
        <v>32695370171.412868</v>
      </c>
      <c r="V4527" s="140">
        <v>32695370171.412868</v>
      </c>
      <c r="W4527" s="140">
        <v>0</v>
      </c>
      <c r="X4527" s="140">
        <v>0</v>
      </c>
      <c r="Y4527" s="140">
        <v>9040136.2243679576</v>
      </c>
      <c r="Z4527" s="140">
        <v>37886657146.993813</v>
      </c>
      <c r="AA4527" s="140">
        <v>32268789356.425838</v>
      </c>
      <c r="AB4527" s="140">
        <v>11690646713.774063</v>
      </c>
      <c r="AC4527" s="140">
        <v>20578142642.651779</v>
      </c>
      <c r="AD4527" s="140">
        <v>5617867790.5679684</v>
      </c>
      <c r="AE4527" s="140">
        <v>2035295061.7015338</v>
      </c>
      <c r="AF4527" s="140">
        <v>3582572728.8664503</v>
      </c>
      <c r="AG4527" s="140">
        <v>-3977693846.686667</v>
      </c>
      <c r="AH4527" s="140">
        <v>10818024</v>
      </c>
      <c r="AI4527" s="44"/>
      <c r="AK4527" s="44"/>
      <c r="AL4527" s="4"/>
    </row>
    <row r="4528" spans="1:38" x14ac:dyDescent="0.35">
      <c r="A4528" s="140" t="s">
        <v>54</v>
      </c>
      <c r="B4528" s="140" t="s">
        <v>55</v>
      </c>
      <c r="C4528" s="140" t="s">
        <v>2</v>
      </c>
      <c r="D4528" s="140" t="s">
        <v>10</v>
      </c>
      <c r="E4528" s="140" t="s">
        <v>535</v>
      </c>
      <c r="F4528" s="140">
        <v>2008</v>
      </c>
      <c r="G4528" s="140" t="s">
        <v>3599</v>
      </c>
      <c r="H4528" s="140">
        <v>125430314197.48393</v>
      </c>
      <c r="I4528" s="140">
        <v>14622559302.84654</v>
      </c>
      <c r="J4528" s="140">
        <v>74919681608.362564</v>
      </c>
      <c r="K4528" s="140">
        <v>31487228713.641697</v>
      </c>
      <c r="L4528" s="140">
        <v>6798531387.6773739</v>
      </c>
      <c r="M4528" s="140">
        <v>6508460548.4234743</v>
      </c>
      <c r="N4528" s="140">
        <v>0</v>
      </c>
      <c r="O4528" s="140">
        <v>0</v>
      </c>
      <c r="P4528" s="140">
        <v>2780565145.9054503</v>
      </c>
      <c r="Q4528" s="140">
        <v>15399671631.635401</v>
      </c>
      <c r="R4528" s="140">
        <v>8847458684.8602715</v>
      </c>
      <c r="S4528" s="140">
        <v>6552212946.7751293</v>
      </c>
      <c r="T4528" s="140">
        <v>43432452894.720856</v>
      </c>
      <c r="U4528" s="140">
        <v>43422775709.201767</v>
      </c>
      <c r="V4528" s="140">
        <v>43422775709.201767</v>
      </c>
      <c r="W4528" s="140">
        <v>0</v>
      </c>
      <c r="X4528" s="140">
        <v>0</v>
      </c>
      <c r="Y4528" s="140">
        <v>9677185.5190916657</v>
      </c>
      <c r="Z4528" s="140">
        <v>39219258005.356071</v>
      </c>
      <c r="AA4528" s="140">
        <v>33402344636.153362</v>
      </c>
      <c r="AB4528" s="140">
        <v>11548134122.144707</v>
      </c>
      <c r="AC4528" s="140">
        <v>21854210514.008572</v>
      </c>
      <c r="AD4528" s="140">
        <v>5816913369.2027063</v>
      </c>
      <c r="AE4528" s="140">
        <v>2011071273.4741092</v>
      </c>
      <c r="AF4528" s="140">
        <v>3805842095.7286286</v>
      </c>
      <c r="AG4528" s="140">
        <v>-3331184719.0812268</v>
      </c>
      <c r="AH4528" s="140">
        <v>11183588</v>
      </c>
      <c r="AI4528" s="44"/>
      <c r="AK4528" s="44"/>
      <c r="AL4528" s="4"/>
    </row>
    <row r="4529" spans="1:38" x14ac:dyDescent="0.35">
      <c r="A4529" s="140" t="s">
        <v>54</v>
      </c>
      <c r="B4529" s="140" t="s">
        <v>55</v>
      </c>
      <c r="C4529" s="140" t="s">
        <v>2</v>
      </c>
      <c r="D4529" s="140" t="s">
        <v>10</v>
      </c>
      <c r="E4529" s="140" t="s">
        <v>535</v>
      </c>
      <c r="F4529" s="140">
        <v>2009</v>
      </c>
      <c r="G4529" s="140" t="s">
        <v>3600</v>
      </c>
      <c r="H4529" s="140">
        <v>131616072279.21831</v>
      </c>
      <c r="I4529" s="140">
        <v>15769180565.267298</v>
      </c>
      <c r="J4529" s="140">
        <v>75447252547.484894</v>
      </c>
      <c r="K4529" s="140">
        <v>33116428015.963409</v>
      </c>
      <c r="L4529" s="140">
        <v>6819029794.6297264</v>
      </c>
      <c r="M4529" s="140">
        <v>6535020376.2636299</v>
      </c>
      <c r="N4529" s="140">
        <v>0</v>
      </c>
      <c r="O4529" s="140">
        <v>0</v>
      </c>
      <c r="P4529" s="140">
        <v>2923037451.8015866</v>
      </c>
      <c r="Q4529" s="140">
        <v>16839340393.268467</v>
      </c>
      <c r="R4529" s="140">
        <v>10143766435.544405</v>
      </c>
      <c r="S4529" s="140">
        <v>6695573957.724062</v>
      </c>
      <c r="T4529" s="140">
        <v>42330824531.521492</v>
      </c>
      <c r="U4529" s="140">
        <v>42321129613.264008</v>
      </c>
      <c r="V4529" s="140">
        <v>42321129613.264008</v>
      </c>
      <c r="W4529" s="140">
        <v>0</v>
      </c>
      <c r="X4529" s="140">
        <v>0</v>
      </c>
      <c r="Y4529" s="140">
        <v>9694918.2574807256</v>
      </c>
      <c r="Z4529" s="140">
        <v>46987337216.708435</v>
      </c>
      <c r="AA4529" s="140">
        <v>40028168844.408432</v>
      </c>
      <c r="AB4529" s="140">
        <v>13598123354.591515</v>
      </c>
      <c r="AC4529" s="140">
        <v>26430045489.816837</v>
      </c>
      <c r="AD4529" s="140">
        <v>6959168372.3000021</v>
      </c>
      <c r="AE4529" s="140">
        <v>2364125881.9444394</v>
      </c>
      <c r="AF4529" s="140">
        <v>4595042490.355588</v>
      </c>
      <c r="AG4529" s="140">
        <v>-6587698050.2423201</v>
      </c>
      <c r="AH4529" s="140">
        <v>11560147</v>
      </c>
      <c r="AI4529" s="44"/>
      <c r="AK4529" s="44"/>
      <c r="AL4529" s="4"/>
    </row>
    <row r="4530" spans="1:38" x14ac:dyDescent="0.35">
      <c r="A4530" s="140" t="s">
        <v>54</v>
      </c>
      <c r="B4530" s="140" t="s">
        <v>55</v>
      </c>
      <c r="C4530" s="140" t="s">
        <v>2</v>
      </c>
      <c r="D4530" s="140" t="s">
        <v>10</v>
      </c>
      <c r="E4530" s="140" t="s">
        <v>535</v>
      </c>
      <c r="F4530" s="140">
        <v>2010</v>
      </c>
      <c r="G4530" s="140" t="s">
        <v>3601</v>
      </c>
      <c r="H4530" s="140">
        <v>132880374432.23946</v>
      </c>
      <c r="I4530" s="140">
        <v>17122492804.915413</v>
      </c>
      <c r="J4530" s="140">
        <v>73503268593.577271</v>
      </c>
      <c r="K4530" s="140">
        <v>34003228589.846241</v>
      </c>
      <c r="L4530" s="140">
        <v>6854409008.7465582</v>
      </c>
      <c r="M4530" s="140">
        <v>6638551588.9184723</v>
      </c>
      <c r="N4530" s="140">
        <v>0</v>
      </c>
      <c r="O4530" s="140">
        <v>0</v>
      </c>
      <c r="P4530" s="140">
        <v>3112785311.588738</v>
      </c>
      <c r="Q4530" s="140">
        <v>17397482680.592472</v>
      </c>
      <c r="R4530" s="140">
        <v>10460989408.608942</v>
      </c>
      <c r="S4530" s="140">
        <v>6936493271.983531</v>
      </c>
      <c r="T4530" s="140">
        <v>39500040003.731026</v>
      </c>
      <c r="U4530" s="140">
        <v>39489204164.434128</v>
      </c>
      <c r="V4530" s="140">
        <v>39489204164.434128</v>
      </c>
      <c r="W4530" s="140">
        <v>0</v>
      </c>
      <c r="X4530" s="140">
        <v>0</v>
      </c>
      <c r="Y4530" s="140">
        <v>10835839.296899885</v>
      </c>
      <c r="Z4530" s="140">
        <v>48298512616.710335</v>
      </c>
      <c r="AA4530" s="140">
        <v>41146481637.567001</v>
      </c>
      <c r="AB4530" s="140">
        <v>12196506918.244957</v>
      </c>
      <c r="AC4530" s="140">
        <v>28949974719.322041</v>
      </c>
      <c r="AD4530" s="140">
        <v>7152030979.1433449</v>
      </c>
      <c r="AE4530" s="140">
        <v>2119981875.6066558</v>
      </c>
      <c r="AF4530" s="140">
        <v>5032049103.5366993</v>
      </c>
      <c r="AG4530" s="140">
        <v>-6043899582.9635725</v>
      </c>
      <c r="AH4530" s="140">
        <v>11952136</v>
      </c>
      <c r="AI4530" s="44"/>
      <c r="AK4530" s="44"/>
      <c r="AL4530" s="4"/>
    </row>
    <row r="4531" spans="1:38" x14ac:dyDescent="0.35">
      <c r="A4531" s="140" t="s">
        <v>54</v>
      </c>
      <c r="B4531" s="140" t="s">
        <v>55</v>
      </c>
      <c r="C4531" s="140" t="s">
        <v>2</v>
      </c>
      <c r="D4531" s="140" t="s">
        <v>10</v>
      </c>
      <c r="E4531" s="140" t="s">
        <v>535</v>
      </c>
      <c r="F4531" s="140">
        <v>2011</v>
      </c>
      <c r="G4531" s="140" t="s">
        <v>3602</v>
      </c>
      <c r="H4531" s="140">
        <v>144824982319.20691</v>
      </c>
      <c r="I4531" s="140">
        <v>19214519805.904526</v>
      </c>
      <c r="J4531" s="140">
        <v>76358554543.344528</v>
      </c>
      <c r="K4531" s="140">
        <v>36354580949.934967</v>
      </c>
      <c r="L4531" s="140">
        <v>6916559580.1681051</v>
      </c>
      <c r="M4531" s="140">
        <v>6505308128.9648132</v>
      </c>
      <c r="N4531" s="140">
        <v>0</v>
      </c>
      <c r="O4531" s="140">
        <v>0</v>
      </c>
      <c r="P4531" s="140">
        <v>3348161034.3696451</v>
      </c>
      <c r="Q4531" s="140">
        <v>19584552206.4324</v>
      </c>
      <c r="R4531" s="140">
        <v>12320897273.031815</v>
      </c>
      <c r="S4531" s="140">
        <v>7263654933.4005852</v>
      </c>
      <c r="T4531" s="140">
        <v>40003973593.409569</v>
      </c>
      <c r="U4531" s="140">
        <v>39992341129.132462</v>
      </c>
      <c r="V4531" s="140">
        <v>39992341129.132462</v>
      </c>
      <c r="W4531" s="140">
        <v>0</v>
      </c>
      <c r="X4531" s="140">
        <v>0</v>
      </c>
      <c r="Y4531" s="140">
        <v>11632464.277105706</v>
      </c>
      <c r="Z4531" s="140">
        <v>54052556693.210571</v>
      </c>
      <c r="AA4531" s="140">
        <v>46047929406.795509</v>
      </c>
      <c r="AB4531" s="140">
        <v>13649378202.681349</v>
      </c>
      <c r="AC4531" s="140">
        <v>32398551204.114159</v>
      </c>
      <c r="AD4531" s="140">
        <v>8004627286.4149694</v>
      </c>
      <c r="AE4531" s="140">
        <v>2372705713.6179852</v>
      </c>
      <c r="AF4531" s="140">
        <v>5631921572.7970133</v>
      </c>
      <c r="AG4531" s="140">
        <v>-4800648723.2527323</v>
      </c>
      <c r="AH4531" s="140">
        <v>12360989</v>
      </c>
      <c r="AI4531" s="44"/>
      <c r="AK4531" s="44"/>
      <c r="AL4531" s="4"/>
    </row>
    <row r="4532" spans="1:38" x14ac:dyDescent="0.35">
      <c r="A4532" s="140" t="s">
        <v>54</v>
      </c>
      <c r="B4532" s="140" t="s">
        <v>55</v>
      </c>
      <c r="C4532" s="140" t="s">
        <v>2</v>
      </c>
      <c r="D4532" s="140" t="s">
        <v>10</v>
      </c>
      <c r="E4532" s="140" t="s">
        <v>535</v>
      </c>
      <c r="F4532" s="140">
        <v>2012</v>
      </c>
      <c r="G4532" s="140" t="s">
        <v>3603</v>
      </c>
      <c r="H4532" s="140">
        <v>153803531120.44186</v>
      </c>
      <c r="I4532" s="140">
        <v>20889283175.140476</v>
      </c>
      <c r="J4532" s="140">
        <v>79101691457.112762</v>
      </c>
      <c r="K4532" s="140">
        <v>37485502936.423576</v>
      </c>
      <c r="L4532" s="140">
        <v>7020337854.5538654</v>
      </c>
      <c r="M4532" s="140">
        <v>6537100002.14884</v>
      </c>
      <c r="N4532" s="140">
        <v>0</v>
      </c>
      <c r="O4532" s="140">
        <v>0</v>
      </c>
      <c r="P4532" s="140">
        <v>3700837474.7926974</v>
      </c>
      <c r="Q4532" s="140">
        <v>20227227604.928177</v>
      </c>
      <c r="R4532" s="140">
        <v>12405352170.412859</v>
      </c>
      <c r="S4532" s="140">
        <v>7821875434.5153179</v>
      </c>
      <c r="T4532" s="140">
        <v>41616188520.689194</v>
      </c>
      <c r="U4532" s="140">
        <v>41616188520.689194</v>
      </c>
      <c r="V4532" s="140">
        <v>41616188520.689194</v>
      </c>
      <c r="W4532" s="140">
        <v>0</v>
      </c>
      <c r="X4532" s="140">
        <v>0</v>
      </c>
      <c r="Y4532" s="140">
        <v>0</v>
      </c>
      <c r="Z4532" s="140">
        <v>59727480051.587631</v>
      </c>
      <c r="AA4532" s="140">
        <v>50890080059.344322</v>
      </c>
      <c r="AB4532" s="140">
        <v>15084672827.704086</v>
      </c>
      <c r="AC4532" s="140">
        <v>35805407231.640236</v>
      </c>
      <c r="AD4532" s="140">
        <v>8837399992.2433071</v>
      </c>
      <c r="AE4532" s="140">
        <v>2619553503.8477015</v>
      </c>
      <c r="AF4532" s="140">
        <v>6217846488.3956251</v>
      </c>
      <c r="AG4532" s="140">
        <v>-5914923563.3990011</v>
      </c>
      <c r="AH4532" s="140">
        <v>12784750</v>
      </c>
      <c r="AI4532" s="44"/>
      <c r="AK4532" s="44"/>
      <c r="AL4532" s="4"/>
    </row>
    <row r="4533" spans="1:38" x14ac:dyDescent="0.35">
      <c r="A4533" s="140" t="s">
        <v>54</v>
      </c>
      <c r="B4533" s="140" t="s">
        <v>55</v>
      </c>
      <c r="C4533" s="140" t="s">
        <v>2</v>
      </c>
      <c r="D4533" s="140" t="s">
        <v>10</v>
      </c>
      <c r="E4533" s="140" t="s">
        <v>535</v>
      </c>
      <c r="F4533" s="140">
        <v>2013</v>
      </c>
      <c r="G4533" s="140" t="s">
        <v>3604</v>
      </c>
      <c r="H4533" s="140">
        <v>160496576228.75681</v>
      </c>
      <c r="I4533" s="140">
        <v>22480475169.952126</v>
      </c>
      <c r="J4533" s="140">
        <v>82063594818.099655</v>
      </c>
      <c r="K4533" s="140">
        <v>40270405366.438866</v>
      </c>
      <c r="L4533" s="140">
        <v>7062449845.216095</v>
      </c>
      <c r="M4533" s="140">
        <v>6500704118.4905586</v>
      </c>
      <c r="N4533" s="140">
        <v>0</v>
      </c>
      <c r="O4533" s="140">
        <v>0</v>
      </c>
      <c r="P4533" s="140">
        <v>4128928138.7357893</v>
      </c>
      <c r="Q4533" s="140">
        <v>22578323263.996422</v>
      </c>
      <c r="R4533" s="140">
        <v>14070887002.692692</v>
      </c>
      <c r="S4533" s="140">
        <v>8507436261.3037319</v>
      </c>
      <c r="T4533" s="140">
        <v>41793189451.660789</v>
      </c>
      <c r="U4533" s="140">
        <v>41782627510.906517</v>
      </c>
      <c r="V4533" s="140">
        <v>41782627510.906517</v>
      </c>
      <c r="W4533" s="140">
        <v>0</v>
      </c>
      <c r="X4533" s="140">
        <v>0</v>
      </c>
      <c r="Y4533" s="140">
        <v>10561940.754270189</v>
      </c>
      <c r="Z4533" s="140">
        <v>62925720274.208542</v>
      </c>
      <c r="AA4533" s="140">
        <v>53626573853.582909</v>
      </c>
      <c r="AB4533" s="140">
        <v>15895815461.651514</v>
      </c>
      <c r="AC4533" s="140">
        <v>37730758391.931396</v>
      </c>
      <c r="AD4533" s="140">
        <v>9299146420.6256294</v>
      </c>
      <c r="AE4533" s="140">
        <v>2756422885.7269263</v>
      </c>
      <c r="AF4533" s="140">
        <v>6542723534.8986464</v>
      </c>
      <c r="AG4533" s="140">
        <v>-6973214033.5035</v>
      </c>
      <c r="AH4533" s="140">
        <v>13220424</v>
      </c>
      <c r="AI4533" s="44"/>
      <c r="AK4533" s="44"/>
      <c r="AL4533" s="4"/>
    </row>
    <row r="4534" spans="1:38" x14ac:dyDescent="0.35">
      <c r="A4534" s="140" t="s">
        <v>54</v>
      </c>
      <c r="B4534" s="140" t="s">
        <v>55</v>
      </c>
      <c r="C4534" s="140" t="s">
        <v>2</v>
      </c>
      <c r="D4534" s="140" t="s">
        <v>10</v>
      </c>
      <c r="E4534" s="140" t="s">
        <v>535</v>
      </c>
      <c r="F4534" s="140">
        <v>2014</v>
      </c>
      <c r="G4534" s="140" t="s">
        <v>3605</v>
      </c>
      <c r="H4534" s="140">
        <v>169875802674.15378</v>
      </c>
      <c r="I4534" s="140">
        <v>23708203003.358345</v>
      </c>
      <c r="J4534" s="140">
        <v>84508602349.884048</v>
      </c>
      <c r="K4534" s="140">
        <v>42212536185.575691</v>
      </c>
      <c r="L4534" s="140">
        <v>7049143597.9048929</v>
      </c>
      <c r="M4534" s="140">
        <v>6403799648.7712555</v>
      </c>
      <c r="N4534" s="140">
        <v>0</v>
      </c>
      <c r="O4534" s="140">
        <v>0</v>
      </c>
      <c r="P4534" s="140">
        <v>4496245857.4215384</v>
      </c>
      <c r="Q4534" s="140">
        <v>24263347081.478004</v>
      </c>
      <c r="R4534" s="140">
        <v>15226101318.997665</v>
      </c>
      <c r="S4534" s="140">
        <v>9037245762.4803371</v>
      </c>
      <c r="T4534" s="140">
        <v>42296066164.308357</v>
      </c>
      <c r="U4534" s="140">
        <v>42287610303.072182</v>
      </c>
      <c r="V4534" s="140">
        <v>42287610303.072182</v>
      </c>
      <c r="W4534" s="140">
        <v>0</v>
      </c>
      <c r="X4534" s="140">
        <v>0</v>
      </c>
      <c r="Y4534" s="140">
        <v>8455861.2361762021</v>
      </c>
      <c r="Z4534" s="140">
        <v>68524112337.690689</v>
      </c>
      <c r="AA4534" s="140">
        <v>58407584157.363258</v>
      </c>
      <c r="AB4534" s="140">
        <v>17312987062.370319</v>
      </c>
      <c r="AC4534" s="140">
        <v>41094597094.992943</v>
      </c>
      <c r="AD4534" s="140">
        <v>10116528180.327429</v>
      </c>
      <c r="AE4534" s="140">
        <v>2998708541.5179462</v>
      </c>
      <c r="AF4534" s="140">
        <v>7117819638.8094711</v>
      </c>
      <c r="AG4534" s="140">
        <v>-6865115016.7793036</v>
      </c>
      <c r="AH4534" s="140">
        <v>13663559</v>
      </c>
      <c r="AI4534" s="44"/>
      <c r="AK4534" s="44"/>
      <c r="AL4534" s="4"/>
    </row>
    <row r="4535" spans="1:38" x14ac:dyDescent="0.35">
      <c r="A4535" s="140" t="s">
        <v>54</v>
      </c>
      <c r="B4535" s="140" t="s">
        <v>55</v>
      </c>
      <c r="C4535" s="140" t="s">
        <v>2</v>
      </c>
      <c r="D4535" s="140" t="s">
        <v>10</v>
      </c>
      <c r="E4535" s="140" t="s">
        <v>535</v>
      </c>
      <c r="F4535" s="140">
        <v>2015</v>
      </c>
      <c r="G4535" s="140" t="s">
        <v>3606</v>
      </c>
      <c r="H4535" s="140">
        <v>168660386249.86813</v>
      </c>
      <c r="I4535" s="140">
        <v>24871949145.908154</v>
      </c>
      <c r="J4535" s="140">
        <v>81508271017.855316</v>
      </c>
      <c r="K4535" s="140">
        <v>45310929435.05809</v>
      </c>
      <c r="L4535" s="140">
        <v>7737397089.6634216</v>
      </c>
      <c r="M4535" s="140">
        <v>6341561068.6347218</v>
      </c>
      <c r="N4535" s="140">
        <v>0</v>
      </c>
      <c r="O4535" s="140">
        <v>0</v>
      </c>
      <c r="P4535" s="140">
        <v>5742592967.1757393</v>
      </c>
      <c r="Q4535" s="140">
        <v>25489378309.584206</v>
      </c>
      <c r="R4535" s="140">
        <v>14724998229.411934</v>
      </c>
      <c r="S4535" s="140">
        <v>10764380080.17227</v>
      </c>
      <c r="T4535" s="140">
        <v>36197341582.797234</v>
      </c>
      <c r="U4535" s="140">
        <v>36191662421.471893</v>
      </c>
      <c r="V4535" s="140">
        <v>36191662421.471893</v>
      </c>
      <c r="W4535" s="140">
        <v>0</v>
      </c>
      <c r="X4535" s="140">
        <v>0</v>
      </c>
      <c r="Y4535" s="140">
        <v>5679161.3253403623</v>
      </c>
      <c r="Z4535" s="140">
        <v>70241636106.655579</v>
      </c>
      <c r="AA4535" s="140">
        <v>59874155182.329781</v>
      </c>
      <c r="AB4535" s="140">
        <v>17747703299.098835</v>
      </c>
      <c r="AC4535" s="140">
        <v>42126451883.230949</v>
      </c>
      <c r="AD4535" s="140">
        <v>10367480924.325918</v>
      </c>
      <c r="AE4535" s="140">
        <v>3073095141.6965394</v>
      </c>
      <c r="AF4535" s="140">
        <v>7294385782.6293182</v>
      </c>
      <c r="AG4535" s="140">
        <v>-7961470020.5509176</v>
      </c>
      <c r="AH4535" s="140">
        <v>14110975</v>
      </c>
      <c r="AI4535" s="44"/>
      <c r="AK4535" s="44"/>
      <c r="AL4535" s="4"/>
    </row>
    <row r="4536" spans="1:38" x14ac:dyDescent="0.35">
      <c r="A4536" s="140" t="s">
        <v>54</v>
      </c>
      <c r="B4536" s="140" t="s">
        <v>55</v>
      </c>
      <c r="C4536" s="140" t="s">
        <v>2</v>
      </c>
      <c r="D4536" s="140" t="s">
        <v>10</v>
      </c>
      <c r="E4536" s="140" t="s">
        <v>535</v>
      </c>
      <c r="F4536" s="140">
        <v>2016</v>
      </c>
      <c r="G4536" s="140" t="s">
        <v>3607</v>
      </c>
      <c r="H4536" s="140">
        <v>169429452664.54504</v>
      </c>
      <c r="I4536" s="140">
        <v>25071178601.954563</v>
      </c>
      <c r="J4536" s="140">
        <v>79469102894.179535</v>
      </c>
      <c r="K4536" s="140">
        <v>48862971997.655884</v>
      </c>
      <c r="L4536" s="140">
        <v>8441061992.9335213</v>
      </c>
      <c r="M4536" s="140">
        <v>6220686566.0915775</v>
      </c>
      <c r="N4536" s="140">
        <v>0</v>
      </c>
      <c r="O4536" s="140">
        <v>0</v>
      </c>
      <c r="P4536" s="140">
        <v>7016788163.675663</v>
      </c>
      <c r="Q4536" s="140">
        <v>27184435274.955124</v>
      </c>
      <c r="R4536" s="140">
        <v>14862136051.181971</v>
      </c>
      <c r="S4536" s="140">
        <v>12322299223.773155</v>
      </c>
      <c r="T4536" s="140">
        <v>30606130896.523643</v>
      </c>
      <c r="U4536" s="140">
        <v>30604549424.389431</v>
      </c>
      <c r="V4536" s="140">
        <v>30604549424.389431</v>
      </c>
      <c r="W4536" s="140" t="s">
        <v>728</v>
      </c>
      <c r="X4536" s="140">
        <v>0</v>
      </c>
      <c r="Y4536" s="140">
        <v>1581472.1342142907</v>
      </c>
      <c r="Z4536" s="140">
        <v>72623634241.353348</v>
      </c>
      <c r="AA4536" s="140">
        <v>61921600936.004089</v>
      </c>
      <c r="AB4536" s="140">
        <v>18354600542.935562</v>
      </c>
      <c r="AC4536" s="140">
        <v>43567000393.068413</v>
      </c>
      <c r="AD4536" s="140">
        <v>10702033305.349258</v>
      </c>
      <c r="AE4536" s="140">
        <v>3172262075.7155628</v>
      </c>
      <c r="AF4536" s="140">
        <v>7529771229.6337194</v>
      </c>
      <c r="AG4536" s="140">
        <v>-7734463072.9424295</v>
      </c>
      <c r="AH4536" s="140">
        <v>14561666</v>
      </c>
      <c r="AI4536" s="44"/>
      <c r="AK4536" s="44"/>
      <c r="AL4536" s="4"/>
    </row>
    <row r="4537" spans="1:38" x14ac:dyDescent="0.35">
      <c r="A4537" s="140" t="s">
        <v>54</v>
      </c>
      <c r="B4537" s="140" t="s">
        <v>55</v>
      </c>
      <c r="C4537" s="140" t="s">
        <v>2</v>
      </c>
      <c r="D4537" s="140" t="s">
        <v>10</v>
      </c>
      <c r="E4537" s="140" t="s">
        <v>535</v>
      </c>
      <c r="F4537" s="140">
        <v>2017</v>
      </c>
      <c r="G4537" s="140" t="s">
        <v>3608</v>
      </c>
      <c r="H4537" s="140">
        <v>158922531776.21832</v>
      </c>
      <c r="I4537" s="140">
        <v>25661194289.557503</v>
      </c>
      <c r="J4537" s="140">
        <v>76069339095.309067</v>
      </c>
      <c r="K4537" s="140">
        <v>50390068605.612068</v>
      </c>
      <c r="L4537" s="140">
        <v>8742768900.9707756</v>
      </c>
      <c r="M4537" s="140">
        <v>5989662031.7034445</v>
      </c>
      <c r="N4537" s="140">
        <v>0</v>
      </c>
      <c r="O4537" s="140">
        <v>0</v>
      </c>
      <c r="P4537" s="140">
        <v>7776878787.5110559</v>
      </c>
      <c r="Q4537" s="140">
        <v>27880758885.426792</v>
      </c>
      <c r="R4537" s="140">
        <v>14226532315.030561</v>
      </c>
      <c r="S4537" s="140">
        <v>13654226570.396231</v>
      </c>
      <c r="T4537" s="140">
        <v>25679270489.696987</v>
      </c>
      <c r="U4537" s="140">
        <v>25677716897.410526</v>
      </c>
      <c r="V4537" s="140">
        <v>25677716897.410526</v>
      </c>
      <c r="W4537" s="140" t="s">
        <v>728</v>
      </c>
      <c r="X4537" s="140">
        <v>0</v>
      </c>
      <c r="Y4537" s="140">
        <v>1553592.2864592969</v>
      </c>
      <c r="Z4537" s="140">
        <v>65075689386.314774</v>
      </c>
      <c r="AA4537" s="140">
        <v>55486195477.582169</v>
      </c>
      <c r="AB4537" s="140">
        <v>16447038484.854465</v>
      </c>
      <c r="AC4537" s="140">
        <v>39039156992.727707</v>
      </c>
      <c r="AD4537" s="140">
        <v>9589493908.7326031</v>
      </c>
      <c r="AE4537" s="140">
        <v>2842486748.4548535</v>
      </c>
      <c r="AF4537" s="140">
        <v>6747007160.27775</v>
      </c>
      <c r="AG4537" s="140">
        <v>-7883690994.963027</v>
      </c>
      <c r="AH4537" s="140">
        <v>15016773</v>
      </c>
      <c r="AI4537" s="44"/>
      <c r="AK4537" s="44"/>
      <c r="AL4537" s="4"/>
    </row>
    <row r="4538" spans="1:38" x14ac:dyDescent="0.35">
      <c r="A4538" s="140" t="s">
        <v>54</v>
      </c>
      <c r="B4538" s="140" t="s">
        <v>55</v>
      </c>
      <c r="C4538" s="140" t="s">
        <v>2</v>
      </c>
      <c r="D4538" s="140" t="s">
        <v>10</v>
      </c>
      <c r="E4538" s="140" t="s">
        <v>535</v>
      </c>
      <c r="F4538" s="140">
        <v>2018</v>
      </c>
      <c r="G4538" s="140" t="s">
        <v>3609</v>
      </c>
      <c r="H4538" s="140">
        <v>166317619421.31747</v>
      </c>
      <c r="I4538" s="140">
        <v>26906629764.727158</v>
      </c>
      <c r="J4538" s="140">
        <v>75465252404.445526</v>
      </c>
      <c r="K4538" s="140">
        <v>48896270110.057915</v>
      </c>
      <c r="L4538" s="140">
        <v>8151660946.4009972</v>
      </c>
      <c r="M4538" s="140">
        <v>5829933414.9716454</v>
      </c>
      <c r="N4538" s="140">
        <v>0</v>
      </c>
      <c r="O4538" s="140">
        <v>0</v>
      </c>
      <c r="P4538" s="140">
        <v>7828612617.5076342</v>
      </c>
      <c r="Q4538" s="140">
        <v>27086063131.177628</v>
      </c>
      <c r="R4538" s="140">
        <v>13340908702.429556</v>
      </c>
      <c r="S4538" s="140">
        <v>13745154428.748072</v>
      </c>
      <c r="T4538" s="140">
        <v>26568982294.387623</v>
      </c>
      <c r="U4538" s="140">
        <v>26567674544.593922</v>
      </c>
      <c r="V4538" s="140">
        <v>26567674544.593922</v>
      </c>
      <c r="W4538" s="140" t="s">
        <v>728</v>
      </c>
      <c r="X4538" s="140">
        <v>0</v>
      </c>
      <c r="Y4538" s="140">
        <v>1307749.7937027295</v>
      </c>
      <c r="Z4538" s="140">
        <v>70490887252.144775</v>
      </c>
      <c r="AA4538" s="140">
        <v>60088512227.636803</v>
      </c>
      <c r="AB4538" s="140">
        <v>17811242320.71162</v>
      </c>
      <c r="AC4538" s="140">
        <v>42277269906.925179</v>
      </c>
      <c r="AD4538" s="140">
        <v>10402375024.507986</v>
      </c>
      <c r="AE4538" s="140">
        <v>3083438337.9393125</v>
      </c>
      <c r="AF4538" s="140">
        <v>7318936686.5686512</v>
      </c>
      <c r="AG4538" s="140">
        <v>-6545150000</v>
      </c>
      <c r="AH4538" s="140">
        <v>15477751</v>
      </c>
      <c r="AI4538" s="44"/>
      <c r="AK4538" s="44"/>
      <c r="AL4538" s="4"/>
    </row>
    <row r="4539" spans="1:38" x14ac:dyDescent="0.35">
      <c r="A4539" s="140" t="s">
        <v>248</v>
      </c>
      <c r="B4539" s="140" t="s">
        <v>249</v>
      </c>
      <c r="C4539" s="140" t="s">
        <v>2</v>
      </c>
      <c r="D4539" s="140" t="s">
        <v>10</v>
      </c>
      <c r="E4539" s="140" t="s">
        <v>535</v>
      </c>
      <c r="F4539" s="140">
        <v>1995</v>
      </c>
      <c r="G4539" s="140" t="s">
        <v>3610</v>
      </c>
      <c r="H4539" s="140">
        <v>45186454653.87838</v>
      </c>
      <c r="I4539" s="140">
        <v>11786169078.229094</v>
      </c>
      <c r="J4539" s="140">
        <v>8416533613.5303812</v>
      </c>
      <c r="K4539" s="140">
        <v>8416533613.5303812</v>
      </c>
      <c r="L4539" s="140">
        <v>2042588942.3576941</v>
      </c>
      <c r="M4539" s="140">
        <v>771902660.21866155</v>
      </c>
      <c r="N4539" s="140">
        <v>0</v>
      </c>
      <c r="O4539" s="140">
        <v>210043953.03077808</v>
      </c>
      <c r="P4539" s="140">
        <v>434324230.96402299</v>
      </c>
      <c r="Q4539" s="140">
        <v>4957673826.9592257</v>
      </c>
      <c r="R4539" s="140">
        <v>4248808385.0385575</v>
      </c>
      <c r="S4539" s="140">
        <v>708865441.92066824</v>
      </c>
      <c r="T4539" s="140">
        <v>0</v>
      </c>
      <c r="U4539" s="140">
        <v>0</v>
      </c>
      <c r="V4539" s="140">
        <v>0</v>
      </c>
      <c r="W4539" s="140">
        <v>0</v>
      </c>
      <c r="X4539" s="140">
        <v>0</v>
      </c>
      <c r="Y4539" s="140">
        <v>0</v>
      </c>
      <c r="Z4539" s="140">
        <v>27413770710.846264</v>
      </c>
      <c r="AA4539" s="140">
        <v>16800904018.155966</v>
      </c>
      <c r="AB4539" s="140">
        <v>11377034057.710678</v>
      </c>
      <c r="AC4539" s="140">
        <v>5423869960.4452868</v>
      </c>
      <c r="AD4539" s="140">
        <v>10612866692.690346</v>
      </c>
      <c r="AE4539" s="140">
        <v>7186693387.5819931</v>
      </c>
      <c r="AF4539" s="140">
        <v>3426173305.1083522</v>
      </c>
      <c r="AG4539" s="140">
        <v>-2430018748.7273574</v>
      </c>
      <c r="AH4539" s="140">
        <v>4226291</v>
      </c>
      <c r="AI4539" s="44"/>
      <c r="AK4539" s="44"/>
      <c r="AL4539" s="4"/>
    </row>
    <row r="4540" spans="1:38" x14ac:dyDescent="0.35">
      <c r="A4540" s="140" t="s">
        <v>248</v>
      </c>
      <c r="B4540" s="140" t="s">
        <v>249</v>
      </c>
      <c r="C4540" s="140" t="s">
        <v>2</v>
      </c>
      <c r="D4540" s="140" t="s">
        <v>10</v>
      </c>
      <c r="E4540" s="140" t="s">
        <v>535</v>
      </c>
      <c r="F4540" s="140">
        <v>1996</v>
      </c>
      <c r="G4540" s="140" t="s">
        <v>3611</v>
      </c>
      <c r="H4540" s="140">
        <v>48594584809.258827</v>
      </c>
      <c r="I4540" s="140">
        <v>11823947387.205608</v>
      </c>
      <c r="J4540" s="140">
        <v>8984126876.0387897</v>
      </c>
      <c r="K4540" s="140">
        <v>8984126876.0387897</v>
      </c>
      <c r="L4540" s="140">
        <v>2268288465.5861955</v>
      </c>
      <c r="M4540" s="140">
        <v>742784206.75347471</v>
      </c>
      <c r="N4540" s="140">
        <v>0</v>
      </c>
      <c r="O4540" s="140">
        <v>197596214.20933217</v>
      </c>
      <c r="P4540" s="140">
        <v>439575103.98714143</v>
      </c>
      <c r="Q4540" s="140">
        <v>5335882885.5026455</v>
      </c>
      <c r="R4540" s="140">
        <v>4620289619.084096</v>
      </c>
      <c r="S4540" s="140">
        <v>715593266.41854918</v>
      </c>
      <c r="T4540" s="140">
        <v>0</v>
      </c>
      <c r="U4540" s="140">
        <v>0</v>
      </c>
      <c r="V4540" s="140">
        <v>0</v>
      </c>
      <c r="W4540" s="140">
        <v>0</v>
      </c>
      <c r="X4540" s="140">
        <v>0</v>
      </c>
      <c r="Y4540" s="140">
        <v>0</v>
      </c>
      <c r="Z4540" s="140">
        <v>30346185619.706657</v>
      </c>
      <c r="AA4540" s="140">
        <v>18584722280.518486</v>
      </c>
      <c r="AB4540" s="140">
        <v>12555678889.448973</v>
      </c>
      <c r="AC4540" s="140">
        <v>6029043391.0695114</v>
      </c>
      <c r="AD4540" s="140">
        <v>11761463339.188271</v>
      </c>
      <c r="AE4540" s="140">
        <v>7945943701.9230309</v>
      </c>
      <c r="AF4540" s="140">
        <v>3815519637.2652388</v>
      </c>
      <c r="AG4540" s="140">
        <v>-2559675073.6922297</v>
      </c>
      <c r="AH4540" s="140">
        <v>4348805</v>
      </c>
      <c r="AI4540" s="44"/>
      <c r="AK4540" s="44"/>
      <c r="AL4540" s="4"/>
    </row>
    <row r="4541" spans="1:38" x14ac:dyDescent="0.35">
      <c r="A4541" s="140" t="s">
        <v>248</v>
      </c>
      <c r="B4541" s="140" t="s">
        <v>249</v>
      </c>
      <c r="C4541" s="140" t="s">
        <v>2</v>
      </c>
      <c r="D4541" s="140" t="s">
        <v>10</v>
      </c>
      <c r="E4541" s="140" t="s">
        <v>535</v>
      </c>
      <c r="F4541" s="140">
        <v>1997</v>
      </c>
      <c r="G4541" s="140" t="s">
        <v>3612</v>
      </c>
      <c r="H4541" s="140">
        <v>53307632311.373428</v>
      </c>
      <c r="I4541" s="140">
        <v>11827822210.439957</v>
      </c>
      <c r="J4541" s="140">
        <v>9686873239.7132187</v>
      </c>
      <c r="K4541" s="140">
        <v>9686873239.7132187</v>
      </c>
      <c r="L4541" s="140">
        <v>2495098753.3470225</v>
      </c>
      <c r="M4541" s="140">
        <v>699446070.68807411</v>
      </c>
      <c r="N4541" s="140">
        <v>0</v>
      </c>
      <c r="O4541" s="140">
        <v>153232625.67225516</v>
      </c>
      <c r="P4541" s="140">
        <v>480662973.89831978</v>
      </c>
      <c r="Q4541" s="140">
        <v>5858432816.1075478</v>
      </c>
      <c r="R4541" s="140">
        <v>5077955827.3980894</v>
      </c>
      <c r="S4541" s="140">
        <v>780476988.70945835</v>
      </c>
      <c r="T4541" s="140">
        <v>0</v>
      </c>
      <c r="U4541" s="140">
        <v>0</v>
      </c>
      <c r="V4541" s="140">
        <v>0</v>
      </c>
      <c r="W4541" s="140">
        <v>0</v>
      </c>
      <c r="X4541" s="140">
        <v>0</v>
      </c>
      <c r="Y4541" s="140">
        <v>0</v>
      </c>
      <c r="Z4541" s="140">
        <v>34445275160.137077</v>
      </c>
      <c r="AA4541" s="140">
        <v>21098359586.15657</v>
      </c>
      <c r="AB4541" s="140">
        <v>14266095100.315918</v>
      </c>
      <c r="AC4541" s="140">
        <v>6832264485.8406506</v>
      </c>
      <c r="AD4541" s="140">
        <v>13346915573.980564</v>
      </c>
      <c r="AE4541" s="140">
        <v>9024794847.0471745</v>
      </c>
      <c r="AF4541" s="140">
        <v>4322120726.9333887</v>
      </c>
      <c r="AG4541" s="140">
        <v>-2652338298.9168324</v>
      </c>
      <c r="AH4541" s="140">
        <v>4485951</v>
      </c>
      <c r="AI4541" s="44"/>
      <c r="AK4541" s="44"/>
      <c r="AL4541" s="4"/>
    </row>
    <row r="4542" spans="1:38" x14ac:dyDescent="0.35">
      <c r="A4542" s="140" t="s">
        <v>248</v>
      </c>
      <c r="B4542" s="140" t="s">
        <v>249</v>
      </c>
      <c r="C4542" s="140" t="s">
        <v>2</v>
      </c>
      <c r="D4542" s="140" t="s">
        <v>10</v>
      </c>
      <c r="E4542" s="140" t="s">
        <v>535</v>
      </c>
      <c r="F4542" s="140">
        <v>1998</v>
      </c>
      <c r="G4542" s="140" t="s">
        <v>3613</v>
      </c>
      <c r="H4542" s="140">
        <v>57119866523.957977</v>
      </c>
      <c r="I4542" s="140">
        <v>11992634181.656542</v>
      </c>
      <c r="J4542" s="140">
        <v>10370824478.099834</v>
      </c>
      <c r="K4542" s="140">
        <v>10370824478.099834</v>
      </c>
      <c r="L4542" s="140">
        <v>2708616070.866395</v>
      </c>
      <c r="M4542" s="140">
        <v>712860916.2645793</v>
      </c>
      <c r="N4542" s="140">
        <v>0</v>
      </c>
      <c r="O4542" s="140">
        <v>146511298.75764099</v>
      </c>
      <c r="P4542" s="140">
        <v>506343829.67650849</v>
      </c>
      <c r="Q4542" s="140">
        <v>6296492362.5347109</v>
      </c>
      <c r="R4542" s="140">
        <v>5476416403.0325127</v>
      </c>
      <c r="S4542" s="140">
        <v>820075959.50219786</v>
      </c>
      <c r="T4542" s="140">
        <v>0</v>
      </c>
      <c r="U4542" s="140">
        <v>0</v>
      </c>
      <c r="V4542" s="140">
        <v>0</v>
      </c>
      <c r="W4542" s="140">
        <v>0</v>
      </c>
      <c r="X4542" s="140">
        <v>0</v>
      </c>
      <c r="Y4542" s="140">
        <v>0</v>
      </c>
      <c r="Z4542" s="140">
        <v>37284928964.115021</v>
      </c>
      <c r="AA4542" s="140">
        <v>22847547682.782215</v>
      </c>
      <c r="AB4542" s="140">
        <v>15432757469.112581</v>
      </c>
      <c r="AC4542" s="140">
        <v>7414790213.6696386</v>
      </c>
      <c r="AD4542" s="140">
        <v>14437381281.332855</v>
      </c>
      <c r="AE4542" s="140">
        <v>9751970185.0462952</v>
      </c>
      <c r="AF4542" s="140">
        <v>4685411096.2865591</v>
      </c>
      <c r="AG4542" s="140">
        <v>-2528521099.9134297</v>
      </c>
      <c r="AH4542" s="140">
        <v>4632446</v>
      </c>
      <c r="AI4542" s="44"/>
      <c r="AK4542" s="44"/>
      <c r="AL4542" s="4"/>
    </row>
    <row r="4543" spans="1:38" x14ac:dyDescent="0.35">
      <c r="A4543" s="140" t="s">
        <v>248</v>
      </c>
      <c r="B4543" s="140" t="s">
        <v>249</v>
      </c>
      <c r="C4543" s="140" t="s">
        <v>2</v>
      </c>
      <c r="D4543" s="140" t="s">
        <v>10</v>
      </c>
      <c r="E4543" s="140" t="s">
        <v>535</v>
      </c>
      <c r="F4543" s="140">
        <v>1999</v>
      </c>
      <c r="G4543" s="140" t="s">
        <v>3614</v>
      </c>
      <c r="H4543" s="140">
        <v>57578227755.540764</v>
      </c>
      <c r="I4543" s="140">
        <v>12009807635.364668</v>
      </c>
      <c r="J4543" s="140">
        <v>10391325412.096466</v>
      </c>
      <c r="K4543" s="140">
        <v>10391325412.096466</v>
      </c>
      <c r="L4543" s="140">
        <v>2510270320.926775</v>
      </c>
      <c r="M4543" s="140">
        <v>672886310.71269381</v>
      </c>
      <c r="N4543" s="140">
        <v>0</v>
      </c>
      <c r="O4543" s="140">
        <v>157074700.14092159</v>
      </c>
      <c r="P4543" s="140">
        <v>532468951.18136996</v>
      </c>
      <c r="Q4543" s="140">
        <v>6518625129.1347065</v>
      </c>
      <c r="R4543" s="140">
        <v>5658434302.9976044</v>
      </c>
      <c r="S4543" s="140">
        <v>860190826.13710201</v>
      </c>
      <c r="T4543" s="140">
        <v>0</v>
      </c>
      <c r="U4543" s="140">
        <v>0</v>
      </c>
      <c r="V4543" s="140">
        <v>0</v>
      </c>
      <c r="W4543" s="140">
        <v>0</v>
      </c>
      <c r="X4543" s="140">
        <v>0</v>
      </c>
      <c r="Y4543" s="140">
        <v>0</v>
      </c>
      <c r="Z4543" s="140">
        <v>38105821104.643776</v>
      </c>
      <c r="AA4543" s="140">
        <v>23384383218.513973</v>
      </c>
      <c r="AB4543" s="140">
        <v>15837056345.545456</v>
      </c>
      <c r="AC4543" s="140">
        <v>7547326872.968544</v>
      </c>
      <c r="AD4543" s="140">
        <v>14721437886.12978</v>
      </c>
      <c r="AE4543" s="140">
        <v>9970082987.0722694</v>
      </c>
      <c r="AF4543" s="140">
        <v>4751354899.0575113</v>
      </c>
      <c r="AG4543" s="140">
        <v>-2928726396.5641465</v>
      </c>
      <c r="AH4543" s="140">
        <v>4780448</v>
      </c>
      <c r="AI4543" s="44"/>
      <c r="AK4543" s="44"/>
      <c r="AL4543" s="4"/>
    </row>
    <row r="4544" spans="1:38" x14ac:dyDescent="0.35">
      <c r="A4544" s="140" t="s">
        <v>248</v>
      </c>
      <c r="B4544" s="140" t="s">
        <v>249</v>
      </c>
      <c r="C4544" s="140" t="s">
        <v>2</v>
      </c>
      <c r="D4544" s="140" t="s">
        <v>10</v>
      </c>
      <c r="E4544" s="140" t="s">
        <v>535</v>
      </c>
      <c r="F4544" s="140">
        <v>2000</v>
      </c>
      <c r="G4544" s="140" t="s">
        <v>3615</v>
      </c>
      <c r="H4544" s="140">
        <v>57959447426.861153</v>
      </c>
      <c r="I4544" s="140">
        <v>12154270552.627766</v>
      </c>
      <c r="J4544" s="140">
        <v>10227866987.814497</v>
      </c>
      <c r="K4544" s="140">
        <v>10227866987.814497</v>
      </c>
      <c r="L4544" s="140">
        <v>2252840611.2477751</v>
      </c>
      <c r="M4544" s="140">
        <v>640217044.038046</v>
      </c>
      <c r="N4544" s="140">
        <v>0</v>
      </c>
      <c r="O4544" s="140">
        <v>122892986.69737862</v>
      </c>
      <c r="P4544" s="140">
        <v>599195357.99561918</v>
      </c>
      <c r="Q4544" s="140">
        <v>6612720987.8356781</v>
      </c>
      <c r="R4544" s="140">
        <v>5647195512.8068113</v>
      </c>
      <c r="S4544" s="140">
        <v>965525475.02886713</v>
      </c>
      <c r="T4544" s="140">
        <v>0</v>
      </c>
      <c r="U4544" s="140">
        <v>0</v>
      </c>
      <c r="V4544" s="140">
        <v>0</v>
      </c>
      <c r="W4544" s="140">
        <v>0</v>
      </c>
      <c r="X4544" s="140">
        <v>0</v>
      </c>
      <c r="Y4544" s="140">
        <v>0</v>
      </c>
      <c r="Z4544" s="140">
        <v>38158392385.173355</v>
      </c>
      <c r="AA4544" s="140">
        <v>23444556500.185841</v>
      </c>
      <c r="AB4544" s="140">
        <v>15887573879.953445</v>
      </c>
      <c r="AC4544" s="140">
        <v>7556982620.2323933</v>
      </c>
      <c r="AD4544" s="140">
        <v>14713835884.987629</v>
      </c>
      <c r="AE4544" s="140">
        <v>9971063205.1580162</v>
      </c>
      <c r="AF4544" s="140">
        <v>4742772679.8296127</v>
      </c>
      <c r="AG4544" s="140">
        <v>-2581082498.7544637</v>
      </c>
      <c r="AH4544" s="140">
        <v>4924402</v>
      </c>
      <c r="AI4544" s="44"/>
      <c r="AK4544" s="44"/>
      <c r="AL4544" s="4"/>
    </row>
    <row r="4545" spans="1:38" x14ac:dyDescent="0.35">
      <c r="A4545" s="140" t="s">
        <v>248</v>
      </c>
      <c r="B4545" s="140" t="s">
        <v>249</v>
      </c>
      <c r="C4545" s="140" t="s">
        <v>2</v>
      </c>
      <c r="D4545" s="140" t="s">
        <v>10</v>
      </c>
      <c r="E4545" s="140" t="s">
        <v>535</v>
      </c>
      <c r="F4545" s="140">
        <v>2001</v>
      </c>
      <c r="G4545" s="140" t="s">
        <v>3616</v>
      </c>
      <c r="H4545" s="140">
        <v>58961189839.532356</v>
      </c>
      <c r="I4545" s="140">
        <v>12318870319.581261</v>
      </c>
      <c r="J4545" s="140">
        <v>9900074805.560009</v>
      </c>
      <c r="K4545" s="140">
        <v>9900074805.560009</v>
      </c>
      <c r="L4545" s="140">
        <v>2025307404.7839839</v>
      </c>
      <c r="M4545" s="140">
        <v>629476922.42038238</v>
      </c>
      <c r="N4545" s="140">
        <v>0</v>
      </c>
      <c r="O4545" s="140">
        <v>139343046.84337848</v>
      </c>
      <c r="P4545" s="140">
        <v>722466436.92983484</v>
      </c>
      <c r="Q4545" s="140">
        <v>6383480994.5824308</v>
      </c>
      <c r="R4545" s="140">
        <v>5310844166.8222265</v>
      </c>
      <c r="S4545" s="140">
        <v>1072636827.7602047</v>
      </c>
      <c r="T4545" s="140">
        <v>0</v>
      </c>
      <c r="U4545" s="140">
        <v>0</v>
      </c>
      <c r="V4545" s="140">
        <v>0</v>
      </c>
      <c r="W4545" s="140">
        <v>0</v>
      </c>
      <c r="X4545" s="140">
        <v>0</v>
      </c>
      <c r="Y4545" s="140">
        <v>0</v>
      </c>
      <c r="Z4545" s="140">
        <v>39578053928.506645</v>
      </c>
      <c r="AA4545" s="140">
        <v>24330951064.478661</v>
      </c>
      <c r="AB4545" s="140">
        <v>16419384384.809978</v>
      </c>
      <c r="AC4545" s="140">
        <v>7911566679.668684</v>
      </c>
      <c r="AD4545" s="140">
        <v>15247102864.028122</v>
      </c>
      <c r="AE4545" s="140">
        <v>10289283062.374992</v>
      </c>
      <c r="AF4545" s="140">
        <v>4957819801.6531315</v>
      </c>
      <c r="AG4545" s="140">
        <v>-2835809214.1155539</v>
      </c>
      <c r="AH4545" s="140">
        <v>5062567</v>
      </c>
      <c r="AI4545" s="44"/>
      <c r="AK4545" s="44"/>
      <c r="AL4545" s="4"/>
    </row>
    <row r="4546" spans="1:38" x14ac:dyDescent="0.35">
      <c r="A4546" s="140" t="s">
        <v>248</v>
      </c>
      <c r="B4546" s="140" t="s">
        <v>249</v>
      </c>
      <c r="C4546" s="140" t="s">
        <v>2</v>
      </c>
      <c r="D4546" s="140" t="s">
        <v>10</v>
      </c>
      <c r="E4546" s="140" t="s">
        <v>535</v>
      </c>
      <c r="F4546" s="140">
        <v>2002</v>
      </c>
      <c r="G4546" s="140" t="s">
        <v>3617</v>
      </c>
      <c r="H4546" s="140">
        <v>59557809145.537964</v>
      </c>
      <c r="I4546" s="140">
        <v>12496031244.356392</v>
      </c>
      <c r="J4546" s="140">
        <v>9292380877.9323769</v>
      </c>
      <c r="K4546" s="140">
        <v>9292380877.9323769</v>
      </c>
      <c r="L4546" s="140">
        <v>1778143179.932868</v>
      </c>
      <c r="M4546" s="140">
        <v>604820827.83462155</v>
      </c>
      <c r="N4546" s="140">
        <v>0</v>
      </c>
      <c r="O4546" s="140">
        <v>161088063.84151295</v>
      </c>
      <c r="P4546" s="140">
        <v>780931646.3391484</v>
      </c>
      <c r="Q4546" s="140">
        <v>5967397159.9842272</v>
      </c>
      <c r="R4546" s="140">
        <v>4892466642.4456968</v>
      </c>
      <c r="S4546" s="140">
        <v>1074930517.5385306</v>
      </c>
      <c r="T4546" s="140">
        <v>0</v>
      </c>
      <c r="U4546" s="140">
        <v>0</v>
      </c>
      <c r="V4546" s="140">
        <v>0</v>
      </c>
      <c r="W4546" s="140">
        <v>0</v>
      </c>
      <c r="X4546" s="140">
        <v>0</v>
      </c>
      <c r="Y4546" s="140">
        <v>0</v>
      </c>
      <c r="Z4546" s="140">
        <v>40932484795.691788</v>
      </c>
      <c r="AA4546" s="140">
        <v>25183938853.195293</v>
      </c>
      <c r="AB4546" s="140">
        <v>16925688236.261076</v>
      </c>
      <c r="AC4546" s="140">
        <v>8258250616.9342194</v>
      </c>
      <c r="AD4546" s="140">
        <v>15748545942.496466</v>
      </c>
      <c r="AE4546" s="140">
        <v>10584324412.116703</v>
      </c>
      <c r="AF4546" s="140">
        <v>5164221530.3797617</v>
      </c>
      <c r="AG4546" s="140">
        <v>-3163087772.442596</v>
      </c>
      <c r="AH4546" s="140">
        <v>5197031</v>
      </c>
      <c r="AI4546" s="44"/>
      <c r="AK4546" s="44"/>
      <c r="AL4546" s="4"/>
    </row>
    <row r="4547" spans="1:38" x14ac:dyDescent="0.35">
      <c r="A4547" s="140" t="s">
        <v>248</v>
      </c>
      <c r="B4547" s="140" t="s">
        <v>249</v>
      </c>
      <c r="C4547" s="140" t="s">
        <v>2</v>
      </c>
      <c r="D4547" s="140" t="s">
        <v>10</v>
      </c>
      <c r="E4547" s="140" t="s">
        <v>535</v>
      </c>
      <c r="F4547" s="140">
        <v>2003</v>
      </c>
      <c r="G4547" s="140" t="s">
        <v>3618</v>
      </c>
      <c r="H4547" s="140">
        <v>61916857759.50518</v>
      </c>
      <c r="I4547" s="140">
        <v>12713703039.953899</v>
      </c>
      <c r="J4547" s="140">
        <v>9041712257.8977165</v>
      </c>
      <c r="K4547" s="140">
        <v>9041712257.8977165</v>
      </c>
      <c r="L4547" s="140">
        <v>1698963800.7786822</v>
      </c>
      <c r="M4547" s="140">
        <v>595540651.21772695</v>
      </c>
      <c r="N4547" s="140">
        <v>0</v>
      </c>
      <c r="O4547" s="140">
        <v>231511844.84276077</v>
      </c>
      <c r="P4547" s="140">
        <v>847940476.32080173</v>
      </c>
      <c r="Q4547" s="140">
        <v>5667755484.7377443</v>
      </c>
      <c r="R4547" s="140">
        <v>4579881802.5113964</v>
      </c>
      <c r="S4547" s="140">
        <v>1087873682.2263477</v>
      </c>
      <c r="T4547" s="140">
        <v>0</v>
      </c>
      <c r="U4547" s="140">
        <v>0</v>
      </c>
      <c r="V4547" s="140">
        <v>0</v>
      </c>
      <c r="W4547" s="140">
        <v>0</v>
      </c>
      <c r="X4547" s="140">
        <v>0</v>
      </c>
      <c r="Y4547" s="140">
        <v>0</v>
      </c>
      <c r="Z4547" s="140">
        <v>42775987919.976898</v>
      </c>
      <c r="AA4547" s="140">
        <v>26315622636.250904</v>
      </c>
      <c r="AB4547" s="140">
        <v>17826206110.388737</v>
      </c>
      <c r="AC4547" s="140">
        <v>8489416525.8621645</v>
      </c>
      <c r="AD4547" s="140">
        <v>16460365283.726151</v>
      </c>
      <c r="AE4547" s="140">
        <v>11150253530.227459</v>
      </c>
      <c r="AF4547" s="140">
        <v>5310111753.498724</v>
      </c>
      <c r="AG4547" s="140">
        <v>-2614545458.3233261</v>
      </c>
      <c r="AH4547" s="140">
        <v>5330639</v>
      </c>
      <c r="AI4547" s="44"/>
      <c r="AK4547" s="44"/>
      <c r="AL4547" s="4"/>
    </row>
    <row r="4548" spans="1:38" x14ac:dyDescent="0.35">
      <c r="A4548" s="140" t="s">
        <v>248</v>
      </c>
      <c r="B4548" s="140" t="s">
        <v>249</v>
      </c>
      <c r="C4548" s="140" t="s">
        <v>2</v>
      </c>
      <c r="D4548" s="140" t="s">
        <v>10</v>
      </c>
      <c r="E4548" s="140" t="s">
        <v>535</v>
      </c>
      <c r="F4548" s="140">
        <v>2004</v>
      </c>
      <c r="G4548" s="140" t="s">
        <v>3619</v>
      </c>
      <c r="H4548" s="140">
        <v>60782832378.287758</v>
      </c>
      <c r="I4548" s="140">
        <v>12879819130.351992</v>
      </c>
      <c r="J4548" s="140">
        <v>9285541898.4185848</v>
      </c>
      <c r="K4548" s="140">
        <v>9275258337.7924557</v>
      </c>
      <c r="L4548" s="140">
        <v>1993426448.0772638</v>
      </c>
      <c r="M4548" s="140">
        <v>574430973.3014971</v>
      </c>
      <c r="N4548" s="140">
        <v>0</v>
      </c>
      <c r="O4548" s="140">
        <v>237334632.96867701</v>
      </c>
      <c r="P4548" s="140">
        <v>866598430.9346292</v>
      </c>
      <c r="Q4548" s="140">
        <v>5603467852.5103893</v>
      </c>
      <c r="R4548" s="140">
        <v>4562383846.2318773</v>
      </c>
      <c r="S4548" s="140">
        <v>1041084006.2785115</v>
      </c>
      <c r="T4548" s="140">
        <v>10283560.62612962</v>
      </c>
      <c r="U4548" s="140">
        <v>0</v>
      </c>
      <c r="V4548" s="140">
        <v>0</v>
      </c>
      <c r="W4548" s="140">
        <v>0</v>
      </c>
      <c r="X4548" s="140">
        <v>0</v>
      </c>
      <c r="Y4548" s="140">
        <v>10283560.62612962</v>
      </c>
      <c r="Z4548" s="140">
        <v>41208737886.810242</v>
      </c>
      <c r="AA4548" s="140">
        <v>25369329659.178841</v>
      </c>
      <c r="AB4548" s="140">
        <v>17395342284.987274</v>
      </c>
      <c r="AC4548" s="140">
        <v>7973987374.1915646</v>
      </c>
      <c r="AD4548" s="140">
        <v>15839408227.631371</v>
      </c>
      <c r="AE4548" s="140">
        <v>10860828071.253437</v>
      </c>
      <c r="AF4548" s="140">
        <v>4978580156.3779631</v>
      </c>
      <c r="AG4548" s="140">
        <v>-2591266537.2930574</v>
      </c>
      <c r="AH4548" s="140">
        <v>5467766</v>
      </c>
      <c r="AI4548" s="44"/>
      <c r="AK4548" s="44"/>
      <c r="AL4548" s="4"/>
    </row>
    <row r="4549" spans="1:38" x14ac:dyDescent="0.35">
      <c r="A4549" s="140" t="s">
        <v>248</v>
      </c>
      <c r="B4549" s="140" t="s">
        <v>249</v>
      </c>
      <c r="C4549" s="140" t="s">
        <v>2</v>
      </c>
      <c r="D4549" s="140" t="s">
        <v>10</v>
      </c>
      <c r="E4549" s="140" t="s">
        <v>535</v>
      </c>
      <c r="F4549" s="140">
        <v>2005</v>
      </c>
      <c r="G4549" s="140" t="s">
        <v>3620</v>
      </c>
      <c r="H4549" s="140">
        <v>59527566953.609062</v>
      </c>
      <c r="I4549" s="140">
        <v>13087928063.042843</v>
      </c>
      <c r="J4549" s="140">
        <v>9589413161.6562119</v>
      </c>
      <c r="K4549" s="140">
        <v>9353452956.2810307</v>
      </c>
      <c r="L4549" s="140">
        <v>1899803411.3176181</v>
      </c>
      <c r="M4549" s="140">
        <v>554253896.86463618</v>
      </c>
      <c r="N4549" s="140">
        <v>0</v>
      </c>
      <c r="O4549" s="140">
        <v>170755134.51649585</v>
      </c>
      <c r="P4549" s="140">
        <v>882849542.97565746</v>
      </c>
      <c r="Q4549" s="140">
        <v>5845790970.6066227</v>
      </c>
      <c r="R4549" s="140">
        <v>4848618213.5412149</v>
      </c>
      <c r="S4549" s="140">
        <v>997172757.06540823</v>
      </c>
      <c r="T4549" s="140">
        <v>235960205.37518218</v>
      </c>
      <c r="U4549" s="140">
        <v>0</v>
      </c>
      <c r="V4549" s="140">
        <v>0</v>
      </c>
      <c r="W4549" s="140">
        <v>0</v>
      </c>
      <c r="X4549" s="140">
        <v>0</v>
      </c>
      <c r="Y4549" s="140">
        <v>235960205.37518218</v>
      </c>
      <c r="Z4549" s="140">
        <v>39297261525.310799</v>
      </c>
      <c r="AA4549" s="140">
        <v>24187641837.213898</v>
      </c>
      <c r="AB4549" s="140">
        <v>16592126599.454456</v>
      </c>
      <c r="AC4549" s="140">
        <v>7595515237.7594128</v>
      </c>
      <c r="AD4549" s="140">
        <v>15109619688.096924</v>
      </c>
      <c r="AE4549" s="140">
        <v>10364826981.553799</v>
      </c>
      <c r="AF4549" s="140">
        <v>4744792706.5431252</v>
      </c>
      <c r="AG4549" s="140">
        <v>-2447035796.4007959</v>
      </c>
      <c r="AH4549" s="140">
        <v>5611640</v>
      </c>
      <c r="AI4549" s="44"/>
      <c r="AK4549" s="44"/>
      <c r="AL4549" s="4"/>
    </row>
    <row r="4550" spans="1:38" x14ac:dyDescent="0.35">
      <c r="A4550" s="140" t="s">
        <v>248</v>
      </c>
      <c r="B4550" s="140" t="s">
        <v>249</v>
      </c>
      <c r="C4550" s="140" t="s">
        <v>2</v>
      </c>
      <c r="D4550" s="140" t="s">
        <v>10</v>
      </c>
      <c r="E4550" s="140" t="s">
        <v>535</v>
      </c>
      <c r="F4550" s="140">
        <v>2006</v>
      </c>
      <c r="G4550" s="140" t="s">
        <v>3621</v>
      </c>
      <c r="H4550" s="140">
        <v>60096389152.827225</v>
      </c>
      <c r="I4550" s="140">
        <v>13349115700.582535</v>
      </c>
      <c r="J4550" s="140">
        <v>9698107090.1877174</v>
      </c>
      <c r="K4550" s="140">
        <v>9160713641.6369171</v>
      </c>
      <c r="L4550" s="140">
        <v>1794689904.2818851</v>
      </c>
      <c r="M4550" s="140">
        <v>529917710.58636975</v>
      </c>
      <c r="N4550" s="140">
        <v>0</v>
      </c>
      <c r="O4550" s="140">
        <v>111164398.62250939</v>
      </c>
      <c r="P4550" s="140">
        <v>883472715.74555683</v>
      </c>
      <c r="Q4550" s="140">
        <v>5841468912.4005966</v>
      </c>
      <c r="R4550" s="140">
        <v>4899906704.5544024</v>
      </c>
      <c r="S4550" s="140">
        <v>941562207.84619439</v>
      </c>
      <c r="T4550" s="140">
        <v>537393448.55080032</v>
      </c>
      <c r="U4550" s="140">
        <v>0</v>
      </c>
      <c r="V4550" s="140">
        <v>0</v>
      </c>
      <c r="W4550" s="140">
        <v>0</v>
      </c>
      <c r="X4550" s="140">
        <v>0</v>
      </c>
      <c r="Y4550" s="140">
        <v>537393448.55080032</v>
      </c>
      <c r="Z4550" s="140">
        <v>39665913428.768311</v>
      </c>
      <c r="AA4550" s="140">
        <v>24450493315.149197</v>
      </c>
      <c r="AB4550" s="140">
        <v>16945832199.615284</v>
      </c>
      <c r="AC4550" s="140">
        <v>7504661115.5339088</v>
      </c>
      <c r="AD4550" s="140">
        <v>15215420113.61927</v>
      </c>
      <c r="AE4550" s="140">
        <v>10545306909.300283</v>
      </c>
      <c r="AF4550" s="140">
        <v>4670113204.3189564</v>
      </c>
      <c r="AG4550" s="140">
        <v>-2616747066.7113504</v>
      </c>
      <c r="AH4550" s="140">
        <v>5762880</v>
      </c>
      <c r="AI4550" s="44"/>
      <c r="AK4550" s="44"/>
      <c r="AL4550" s="4"/>
    </row>
    <row r="4551" spans="1:38" x14ac:dyDescent="0.35">
      <c r="A4551" s="140" t="s">
        <v>248</v>
      </c>
      <c r="B4551" s="140" t="s">
        <v>249</v>
      </c>
      <c r="C4551" s="140" t="s">
        <v>2</v>
      </c>
      <c r="D4551" s="140" t="s">
        <v>10</v>
      </c>
      <c r="E4551" s="140" t="s">
        <v>535</v>
      </c>
      <c r="F4551" s="140">
        <v>2007</v>
      </c>
      <c r="G4551" s="140" t="s">
        <v>3622</v>
      </c>
      <c r="H4551" s="140">
        <v>60439726026.883087</v>
      </c>
      <c r="I4551" s="140">
        <v>13541120609.731396</v>
      </c>
      <c r="J4551" s="140">
        <v>10167873386.80719</v>
      </c>
      <c r="K4551" s="140">
        <v>9315175467.3986111</v>
      </c>
      <c r="L4551" s="140">
        <v>1749131071.4663916</v>
      </c>
      <c r="M4551" s="140">
        <v>516283035.90722126</v>
      </c>
      <c r="N4551" s="140">
        <v>0</v>
      </c>
      <c r="O4551" s="140">
        <v>68109610.316634074</v>
      </c>
      <c r="P4551" s="140">
        <v>948490882.44715512</v>
      </c>
      <c r="Q4551" s="140">
        <v>6033160867.2612095</v>
      </c>
      <c r="R4551" s="140">
        <v>5076304910.828927</v>
      </c>
      <c r="S4551" s="140">
        <v>956855956.43228292</v>
      </c>
      <c r="T4551" s="140">
        <v>852697919.4085809</v>
      </c>
      <c r="U4551" s="140">
        <v>0</v>
      </c>
      <c r="V4551" s="140">
        <v>0</v>
      </c>
      <c r="W4551" s="140">
        <v>0</v>
      </c>
      <c r="X4551" s="140">
        <v>0</v>
      </c>
      <c r="Y4551" s="140">
        <v>852697919.4085809</v>
      </c>
      <c r="Z4551" s="140">
        <v>39188819208.796616</v>
      </c>
      <c r="AA4551" s="140">
        <v>24174624650.491386</v>
      </c>
      <c r="AB4551" s="140">
        <v>16929784272.18166</v>
      </c>
      <c r="AC4551" s="140">
        <v>7244840378.3097305</v>
      </c>
      <c r="AD4551" s="140">
        <v>15014194558.30534</v>
      </c>
      <c r="AE4551" s="140">
        <v>10514623435.425566</v>
      </c>
      <c r="AF4551" s="140">
        <v>4499571122.879775</v>
      </c>
      <c r="AG4551" s="140">
        <v>-2458087178.4521275</v>
      </c>
      <c r="AH4551" s="140">
        <v>5920359</v>
      </c>
      <c r="AI4551" s="44"/>
      <c r="AK4551" s="44"/>
      <c r="AL4551" s="4"/>
    </row>
    <row r="4552" spans="1:38" x14ac:dyDescent="0.35">
      <c r="A4552" s="140" t="s">
        <v>248</v>
      </c>
      <c r="B4552" s="140" t="s">
        <v>249</v>
      </c>
      <c r="C4552" s="140" t="s">
        <v>2</v>
      </c>
      <c r="D4552" s="140" t="s">
        <v>10</v>
      </c>
      <c r="E4552" s="140" t="s">
        <v>535</v>
      </c>
      <c r="F4552" s="140">
        <v>2008</v>
      </c>
      <c r="G4552" s="140" t="s">
        <v>3623</v>
      </c>
      <c r="H4552" s="140">
        <v>64965231266.874252</v>
      </c>
      <c r="I4552" s="140">
        <v>13795873864.915747</v>
      </c>
      <c r="J4552" s="140">
        <v>11451120291.585754</v>
      </c>
      <c r="K4552" s="140">
        <v>9578579667.1872826</v>
      </c>
      <c r="L4552" s="140">
        <v>1549076329.5223162</v>
      </c>
      <c r="M4552" s="140">
        <v>490221545.0171029</v>
      </c>
      <c r="N4552" s="140">
        <v>0</v>
      </c>
      <c r="O4552" s="140">
        <v>30885040.767377604</v>
      </c>
      <c r="P4552" s="140">
        <v>1030907252.5802246</v>
      </c>
      <c r="Q4552" s="140">
        <v>6477489499.3002605</v>
      </c>
      <c r="R4552" s="140">
        <v>5490229315.6186428</v>
      </c>
      <c r="S4552" s="140">
        <v>987260183.68161726</v>
      </c>
      <c r="T4552" s="140">
        <v>1872540624.3984718</v>
      </c>
      <c r="U4552" s="140">
        <v>0</v>
      </c>
      <c r="V4552" s="140">
        <v>0</v>
      </c>
      <c r="W4552" s="140">
        <v>0</v>
      </c>
      <c r="X4552" s="140">
        <v>0</v>
      </c>
      <c r="Y4552" s="140">
        <v>1872540624.3984718</v>
      </c>
      <c r="Z4552" s="140">
        <v>41319658650.479301</v>
      </c>
      <c r="AA4552" s="140">
        <v>25496079118.36533</v>
      </c>
      <c r="AB4552" s="140">
        <v>17783171850.059864</v>
      </c>
      <c r="AC4552" s="140">
        <v>7712907268.3054638</v>
      </c>
      <c r="AD4552" s="140">
        <v>15823579532.113821</v>
      </c>
      <c r="AE4552" s="140">
        <v>11036733640.349283</v>
      </c>
      <c r="AF4552" s="140">
        <v>4786845891.7645378</v>
      </c>
      <c r="AG4552" s="140">
        <v>-1601421540.1065538</v>
      </c>
      <c r="AH4552" s="140">
        <v>6083420</v>
      </c>
      <c r="AI4552" s="44"/>
      <c r="AK4552" s="44"/>
      <c r="AL4552" s="4"/>
    </row>
    <row r="4553" spans="1:38" x14ac:dyDescent="0.35">
      <c r="A4553" s="140" t="s">
        <v>248</v>
      </c>
      <c r="B4553" s="140" t="s">
        <v>249</v>
      </c>
      <c r="C4553" s="140" t="s">
        <v>2</v>
      </c>
      <c r="D4553" s="140" t="s">
        <v>10</v>
      </c>
      <c r="E4553" s="140" t="s">
        <v>535</v>
      </c>
      <c r="F4553" s="140">
        <v>2009</v>
      </c>
      <c r="G4553" s="140" t="s">
        <v>3624</v>
      </c>
      <c r="H4553" s="140">
        <v>68804640975.702866</v>
      </c>
      <c r="I4553" s="140">
        <v>14148213011.701954</v>
      </c>
      <c r="J4553" s="140">
        <v>12701375449.90036</v>
      </c>
      <c r="K4553" s="140">
        <v>10078572837.522886</v>
      </c>
      <c r="L4553" s="140">
        <v>1528172192.8132589</v>
      </c>
      <c r="M4553" s="140">
        <v>482448195.25554484</v>
      </c>
      <c r="N4553" s="140">
        <v>0</v>
      </c>
      <c r="O4553" s="140">
        <v>48312322.524942912</v>
      </c>
      <c r="P4553" s="140">
        <v>1111573357.9916661</v>
      </c>
      <c r="Q4553" s="140">
        <v>6908066768.9374723</v>
      </c>
      <c r="R4553" s="140">
        <v>5894932430.6834211</v>
      </c>
      <c r="S4553" s="140">
        <v>1013134338.2540514</v>
      </c>
      <c r="T4553" s="140">
        <v>2622802612.3774753</v>
      </c>
      <c r="U4553" s="140">
        <v>0</v>
      </c>
      <c r="V4553" s="140">
        <v>0</v>
      </c>
      <c r="W4553" s="140">
        <v>0</v>
      </c>
      <c r="X4553" s="140">
        <v>0</v>
      </c>
      <c r="Y4553" s="140">
        <v>2622802612.3774753</v>
      </c>
      <c r="Z4553" s="140">
        <v>43798471374.144402</v>
      </c>
      <c r="AA4553" s="140">
        <v>27047472439.477081</v>
      </c>
      <c r="AB4553" s="140">
        <v>18837408841.238056</v>
      </c>
      <c r="AC4553" s="140">
        <v>8210063598.2389879</v>
      </c>
      <c r="AD4553" s="140">
        <v>16750998934.667419</v>
      </c>
      <c r="AE4553" s="140">
        <v>11666355003.690468</v>
      </c>
      <c r="AF4553" s="140">
        <v>5084643930.9769506</v>
      </c>
      <c r="AG4553" s="140">
        <v>-1843418860.0438607</v>
      </c>
      <c r="AH4553" s="140">
        <v>6250835</v>
      </c>
      <c r="AI4553" s="44"/>
      <c r="AK4553" s="44"/>
      <c r="AL4553" s="4"/>
    </row>
    <row r="4554" spans="1:38" x14ac:dyDescent="0.35">
      <c r="A4554" s="140" t="s">
        <v>248</v>
      </c>
      <c r="B4554" s="140" t="s">
        <v>249</v>
      </c>
      <c r="C4554" s="140" t="s">
        <v>2</v>
      </c>
      <c r="D4554" s="140" t="s">
        <v>10</v>
      </c>
      <c r="E4554" s="140" t="s">
        <v>535</v>
      </c>
      <c r="F4554" s="140">
        <v>2010</v>
      </c>
      <c r="G4554" s="140" t="s">
        <v>3625</v>
      </c>
      <c r="H4554" s="140">
        <v>73929055770.875748</v>
      </c>
      <c r="I4554" s="140">
        <v>14556413313.474972</v>
      </c>
      <c r="J4554" s="140">
        <v>13728537599.499474</v>
      </c>
      <c r="K4554" s="140">
        <v>10685243709.807693</v>
      </c>
      <c r="L4554" s="140">
        <v>1490454267.5790222</v>
      </c>
      <c r="M4554" s="140">
        <v>483534667.98246664</v>
      </c>
      <c r="N4554" s="140">
        <v>0</v>
      </c>
      <c r="O4554" s="140">
        <v>46075243.977951452</v>
      </c>
      <c r="P4554" s="140">
        <v>1201945016.7205505</v>
      </c>
      <c r="Q4554" s="140">
        <v>7463234513.5477037</v>
      </c>
      <c r="R4554" s="140">
        <v>6418169803.7624378</v>
      </c>
      <c r="S4554" s="140">
        <v>1045064709.7852662</v>
      </c>
      <c r="T4554" s="140">
        <v>3043293889.691781</v>
      </c>
      <c r="U4554" s="140">
        <v>0</v>
      </c>
      <c r="V4554" s="140">
        <v>0</v>
      </c>
      <c r="W4554" s="140">
        <v>0</v>
      </c>
      <c r="X4554" s="140">
        <v>0</v>
      </c>
      <c r="Y4554" s="140">
        <v>3043293889.691781</v>
      </c>
      <c r="Z4554" s="140">
        <v>46467475706.810791</v>
      </c>
      <c r="AA4554" s="140">
        <v>28720434276.318623</v>
      </c>
      <c r="AB4554" s="140">
        <v>20038288672.942314</v>
      </c>
      <c r="AC4554" s="140">
        <v>8682145603.376276</v>
      </c>
      <c r="AD4554" s="140">
        <v>17747041430.492165</v>
      </c>
      <c r="AE4554" s="140">
        <v>12382136560.10401</v>
      </c>
      <c r="AF4554" s="140">
        <v>5364904870.3881578</v>
      </c>
      <c r="AG4554" s="140">
        <v>-823370848.90949976</v>
      </c>
      <c r="AH4554" s="140">
        <v>6421679</v>
      </c>
      <c r="AI4554" s="44"/>
      <c r="AK4554" s="44"/>
      <c r="AL4554" s="4"/>
    </row>
    <row r="4555" spans="1:38" x14ac:dyDescent="0.35">
      <c r="A4555" s="140" t="s">
        <v>248</v>
      </c>
      <c r="B4555" s="140" t="s">
        <v>249</v>
      </c>
      <c r="C4555" s="140" t="s">
        <v>2</v>
      </c>
      <c r="D4555" s="140" t="s">
        <v>10</v>
      </c>
      <c r="E4555" s="140" t="s">
        <v>535</v>
      </c>
      <c r="F4555" s="140">
        <v>2011</v>
      </c>
      <c r="G4555" s="140" t="s">
        <v>3626</v>
      </c>
      <c r="H4555" s="140">
        <v>81763162251.819016</v>
      </c>
      <c r="I4555" s="140">
        <v>15222346168.179735</v>
      </c>
      <c r="J4555" s="140">
        <v>15303650691.488914</v>
      </c>
      <c r="K4555" s="140">
        <v>11343602166.688381</v>
      </c>
      <c r="L4555" s="140">
        <v>1467489718.8175287</v>
      </c>
      <c r="M4555" s="140">
        <v>514157393.39972359</v>
      </c>
      <c r="N4555" s="140">
        <v>0</v>
      </c>
      <c r="O4555" s="140">
        <v>32095196.231854275</v>
      </c>
      <c r="P4555" s="140">
        <v>1300045001.3479953</v>
      </c>
      <c r="Q4555" s="140">
        <v>8029814856.8912802</v>
      </c>
      <c r="R4555" s="140">
        <v>6949206732.1814404</v>
      </c>
      <c r="S4555" s="140">
        <v>1080608124.7098401</v>
      </c>
      <c r="T4555" s="140">
        <v>3960048524.8005352</v>
      </c>
      <c r="U4555" s="140">
        <v>0</v>
      </c>
      <c r="V4555" s="140">
        <v>0</v>
      </c>
      <c r="W4555" s="140">
        <v>0</v>
      </c>
      <c r="X4555" s="140">
        <v>0</v>
      </c>
      <c r="Y4555" s="140">
        <v>3960048524.8005352</v>
      </c>
      <c r="Z4555" s="140">
        <v>50047232439.324318</v>
      </c>
      <c r="AA4555" s="140">
        <v>30965501382.945374</v>
      </c>
      <c r="AB4555" s="140">
        <v>21682026295.935192</v>
      </c>
      <c r="AC4555" s="140">
        <v>9283475087.0101471</v>
      </c>
      <c r="AD4555" s="140">
        <v>19081731056.378941</v>
      </c>
      <c r="AE4555" s="140">
        <v>13361017133.868832</v>
      </c>
      <c r="AF4555" s="140">
        <v>5720713922.5101099</v>
      </c>
      <c r="AG4555" s="140">
        <v>1189932952.8260453</v>
      </c>
      <c r="AH4555" s="140">
        <v>6595943</v>
      </c>
      <c r="AI4555" s="44"/>
      <c r="AK4555" s="44"/>
      <c r="AL4555" s="4"/>
    </row>
    <row r="4556" spans="1:38" x14ac:dyDescent="0.35">
      <c r="A4556" s="140" t="s">
        <v>248</v>
      </c>
      <c r="B4556" s="140" t="s">
        <v>249</v>
      </c>
      <c r="C4556" s="140" t="s">
        <v>2</v>
      </c>
      <c r="D4556" s="140" t="s">
        <v>10</v>
      </c>
      <c r="E4556" s="140" t="s">
        <v>535</v>
      </c>
      <c r="F4556" s="140">
        <v>2012</v>
      </c>
      <c r="G4556" s="140" t="s">
        <v>3627</v>
      </c>
      <c r="H4556" s="140">
        <v>86465225928.314789</v>
      </c>
      <c r="I4556" s="140">
        <v>15847912276.918905</v>
      </c>
      <c r="J4556" s="140">
        <v>16294969374.378632</v>
      </c>
      <c r="K4556" s="140">
        <v>11931582582.232887</v>
      </c>
      <c r="L4556" s="140">
        <v>1432105613.98803</v>
      </c>
      <c r="M4556" s="140">
        <v>497069367.84012568</v>
      </c>
      <c r="N4556" s="140">
        <v>0</v>
      </c>
      <c r="O4556" s="140">
        <v>32563926.61084909</v>
      </c>
      <c r="P4556" s="140">
        <v>1430603914.937768</v>
      </c>
      <c r="Q4556" s="140">
        <v>8539239758.8561144</v>
      </c>
      <c r="R4556" s="140">
        <v>7400242493.335536</v>
      </c>
      <c r="S4556" s="140">
        <v>1138997265.5205784</v>
      </c>
      <c r="T4556" s="140">
        <v>4363386792.1457453</v>
      </c>
      <c r="U4556" s="140">
        <v>0</v>
      </c>
      <c r="V4556" s="140">
        <v>0</v>
      </c>
      <c r="W4556" s="140">
        <v>0</v>
      </c>
      <c r="X4556" s="140">
        <v>0</v>
      </c>
      <c r="Y4556" s="140">
        <v>4363386792.1457453</v>
      </c>
      <c r="Z4556" s="140">
        <v>53094222857.88131</v>
      </c>
      <c r="AA4556" s="140">
        <v>32842904295.110409</v>
      </c>
      <c r="AB4556" s="140">
        <v>23059409110.049999</v>
      </c>
      <c r="AC4556" s="140">
        <v>9783495185.0604038</v>
      </c>
      <c r="AD4556" s="140">
        <v>20251318562.770741</v>
      </c>
      <c r="AE4556" s="140">
        <v>14218701110.011288</v>
      </c>
      <c r="AF4556" s="140">
        <v>6032617452.7594547</v>
      </c>
      <c r="AG4556" s="140">
        <v>1228121419.1359169</v>
      </c>
      <c r="AH4556" s="140">
        <v>6773807</v>
      </c>
      <c r="AI4556" s="44"/>
      <c r="AK4556" s="44"/>
      <c r="AL4556" s="4"/>
    </row>
    <row r="4557" spans="1:38" x14ac:dyDescent="0.35">
      <c r="A4557" s="140" t="s">
        <v>248</v>
      </c>
      <c r="B4557" s="140" t="s">
        <v>249</v>
      </c>
      <c r="C4557" s="140" t="s">
        <v>2</v>
      </c>
      <c r="D4557" s="140" t="s">
        <v>10</v>
      </c>
      <c r="E4557" s="140" t="s">
        <v>535</v>
      </c>
      <c r="F4557" s="140">
        <v>2013</v>
      </c>
      <c r="G4557" s="140" t="s">
        <v>3628</v>
      </c>
      <c r="H4557" s="140">
        <v>89578905116.45401</v>
      </c>
      <c r="I4557" s="140">
        <v>16587647098.864176</v>
      </c>
      <c r="J4557" s="140">
        <v>16942942502.219715</v>
      </c>
      <c r="K4557" s="140">
        <v>12433902557.317507</v>
      </c>
      <c r="L4557" s="140">
        <v>1397376080.2412295</v>
      </c>
      <c r="M4557" s="140">
        <v>482806249.37741476</v>
      </c>
      <c r="N4557" s="140">
        <v>0</v>
      </c>
      <c r="O4557" s="140">
        <v>56553267.48079928</v>
      </c>
      <c r="P4557" s="140">
        <v>1570856754.9510853</v>
      </c>
      <c r="Q4557" s="140">
        <v>8926310205.2669773</v>
      </c>
      <c r="R4557" s="140">
        <v>7726242140.4958105</v>
      </c>
      <c r="S4557" s="140">
        <v>1200068064.7711666</v>
      </c>
      <c r="T4557" s="140">
        <v>4509039944.9022083</v>
      </c>
      <c r="U4557" s="140">
        <v>0</v>
      </c>
      <c r="V4557" s="140">
        <v>0</v>
      </c>
      <c r="W4557" s="140">
        <v>0</v>
      </c>
      <c r="X4557" s="140">
        <v>0</v>
      </c>
      <c r="Y4557" s="140">
        <v>4509039944.9022083</v>
      </c>
      <c r="Z4557" s="140">
        <v>55336682319.445137</v>
      </c>
      <c r="AA4557" s="140">
        <v>34174617384.199192</v>
      </c>
      <c r="AB4557" s="140">
        <v>23979120825.7523</v>
      </c>
      <c r="AC4557" s="140">
        <v>10195496558.44689</v>
      </c>
      <c r="AD4557" s="140">
        <v>21162064935.245987</v>
      </c>
      <c r="AE4557" s="140">
        <v>14848672811.748884</v>
      </c>
      <c r="AF4557" s="140">
        <v>6313392123.4971056</v>
      </c>
      <c r="AG4557" s="140">
        <v>711633195.92500782</v>
      </c>
      <c r="AH4557" s="140">
        <v>6954721</v>
      </c>
      <c r="AI4557" s="44"/>
      <c r="AK4557" s="44"/>
      <c r="AL4557" s="4"/>
    </row>
    <row r="4558" spans="1:38" x14ac:dyDescent="0.35">
      <c r="A4558" s="140" t="s">
        <v>248</v>
      </c>
      <c r="B4558" s="140" t="s">
        <v>249</v>
      </c>
      <c r="C4558" s="140" t="s">
        <v>2</v>
      </c>
      <c r="D4558" s="140" t="s">
        <v>10</v>
      </c>
      <c r="E4558" s="140" t="s">
        <v>535</v>
      </c>
      <c r="F4558" s="140">
        <v>2014</v>
      </c>
      <c r="G4558" s="140" t="s">
        <v>3629</v>
      </c>
      <c r="H4558" s="140">
        <v>93002975691.478195</v>
      </c>
      <c r="I4558" s="140">
        <v>17459034979.489342</v>
      </c>
      <c r="J4558" s="140">
        <v>17120367733.308918</v>
      </c>
      <c r="K4558" s="140">
        <v>12508300041.013885</v>
      </c>
      <c r="L4558" s="140">
        <v>1367281750.9758363</v>
      </c>
      <c r="M4558" s="140">
        <v>453176000.30007595</v>
      </c>
      <c r="N4558" s="140">
        <v>0</v>
      </c>
      <c r="O4558" s="140">
        <v>14367692.978237499</v>
      </c>
      <c r="P4558" s="140">
        <v>1720067896.9459715</v>
      </c>
      <c r="Q4558" s="140">
        <v>8953406699.8137665</v>
      </c>
      <c r="R4558" s="140">
        <v>7690439106.7631788</v>
      </c>
      <c r="S4558" s="140">
        <v>1262967593.0505879</v>
      </c>
      <c r="T4558" s="140">
        <v>4612067692.2950335</v>
      </c>
      <c r="U4558" s="140">
        <v>0</v>
      </c>
      <c r="V4558" s="140">
        <v>0</v>
      </c>
      <c r="W4558" s="140">
        <v>0</v>
      </c>
      <c r="X4558" s="140">
        <v>0</v>
      </c>
      <c r="Y4558" s="140">
        <v>4612067692.2950335</v>
      </c>
      <c r="Z4558" s="140">
        <v>57656849764.264282</v>
      </c>
      <c r="AA4558" s="140">
        <v>35573829068.262711</v>
      </c>
      <c r="AB4558" s="140">
        <v>24810868868.784321</v>
      </c>
      <c r="AC4558" s="140">
        <v>10762960199.478394</v>
      </c>
      <c r="AD4558" s="140">
        <v>22083020696.001659</v>
      </c>
      <c r="AE4558" s="140">
        <v>15401741815.978897</v>
      </c>
      <c r="AF4558" s="140">
        <v>6681278880.0227613</v>
      </c>
      <c r="AG4558" s="140">
        <v>766723214.41564488</v>
      </c>
      <c r="AH4558" s="140">
        <v>7137997</v>
      </c>
      <c r="AI4558" s="44"/>
      <c r="AK4558" s="44"/>
      <c r="AL4558" s="4"/>
    </row>
    <row r="4559" spans="1:38" x14ac:dyDescent="0.35">
      <c r="A4559" s="140" t="s">
        <v>248</v>
      </c>
      <c r="B4559" s="140" t="s">
        <v>249</v>
      </c>
      <c r="C4559" s="140" t="s">
        <v>2</v>
      </c>
      <c r="D4559" s="140" t="s">
        <v>10</v>
      </c>
      <c r="E4559" s="140" t="s">
        <v>535</v>
      </c>
      <c r="F4559" s="140">
        <v>2015</v>
      </c>
      <c r="G4559" s="140" t="s">
        <v>3630</v>
      </c>
      <c r="H4559" s="140">
        <v>93044048012.443405</v>
      </c>
      <c r="I4559" s="140">
        <v>18479894356.161884</v>
      </c>
      <c r="J4559" s="140">
        <v>17700935592.788071</v>
      </c>
      <c r="K4559" s="140">
        <v>13001817480.757885</v>
      </c>
      <c r="L4559" s="140">
        <v>1412129680.8407037</v>
      </c>
      <c r="M4559" s="140">
        <v>436381808.00293177</v>
      </c>
      <c r="N4559" s="140">
        <v>0</v>
      </c>
      <c r="O4559" s="140">
        <v>27433943.957121503</v>
      </c>
      <c r="P4559" s="140">
        <v>1902798999.0632503</v>
      </c>
      <c r="Q4559" s="140">
        <v>9223073048.8938789</v>
      </c>
      <c r="R4559" s="140">
        <v>7894385098.8644743</v>
      </c>
      <c r="S4559" s="140">
        <v>1328687950.0294042</v>
      </c>
      <c r="T4559" s="140">
        <v>4699118112.0301857</v>
      </c>
      <c r="U4559" s="140">
        <v>0</v>
      </c>
      <c r="V4559" s="140">
        <v>0</v>
      </c>
      <c r="W4559" s="140">
        <v>0</v>
      </c>
      <c r="X4559" s="140">
        <v>0</v>
      </c>
      <c r="Y4559" s="140">
        <v>4699118112.0301857</v>
      </c>
      <c r="Z4559" s="140">
        <v>59861397814.203178</v>
      </c>
      <c r="AA4559" s="140">
        <v>36969733514.671761</v>
      </c>
      <c r="AB4559" s="140">
        <v>25758819888.433891</v>
      </c>
      <c r="AC4559" s="140">
        <v>11210913626.237867</v>
      </c>
      <c r="AD4559" s="140">
        <v>22891664299.531597</v>
      </c>
      <c r="AE4559" s="140">
        <v>15949864972.765205</v>
      </c>
      <c r="AF4559" s="140">
        <v>6941799326.7663918</v>
      </c>
      <c r="AG4559" s="140">
        <v>-2998179750.7097111</v>
      </c>
      <c r="AH4559" s="140">
        <v>7323158</v>
      </c>
      <c r="AI4559" s="44"/>
      <c r="AK4559" s="44"/>
      <c r="AL4559" s="4"/>
    </row>
    <row r="4560" spans="1:38" x14ac:dyDescent="0.35">
      <c r="A4560" s="140" t="s">
        <v>248</v>
      </c>
      <c r="B4560" s="140" t="s">
        <v>249</v>
      </c>
      <c r="C4560" s="140" t="s">
        <v>2</v>
      </c>
      <c r="D4560" s="140" t="s">
        <v>10</v>
      </c>
      <c r="E4560" s="140" t="s">
        <v>535</v>
      </c>
      <c r="F4560" s="140">
        <v>2016</v>
      </c>
      <c r="G4560" s="140" t="s">
        <v>3631</v>
      </c>
      <c r="H4560" s="140">
        <v>99775789738.616638</v>
      </c>
      <c r="I4560" s="140">
        <v>19688411680.637897</v>
      </c>
      <c r="J4560" s="140">
        <v>17599524295.811104</v>
      </c>
      <c r="K4560" s="140">
        <v>13181883877.004362</v>
      </c>
      <c r="L4560" s="140">
        <v>1398224430.5141957</v>
      </c>
      <c r="M4560" s="140">
        <v>415837553.27468663</v>
      </c>
      <c r="N4560" s="140">
        <v>0</v>
      </c>
      <c r="O4560" s="140">
        <v>37676066.382974491</v>
      </c>
      <c r="P4560" s="140">
        <v>2059118512.6836815</v>
      </c>
      <c r="Q4560" s="140">
        <v>9271027314.1488228</v>
      </c>
      <c r="R4560" s="140">
        <v>7900339315.8494101</v>
      </c>
      <c r="S4560" s="140">
        <v>1370687998.2994123</v>
      </c>
      <c r="T4560" s="140">
        <v>4417640418.8067389</v>
      </c>
      <c r="U4560" s="140">
        <v>0</v>
      </c>
      <c r="V4560" s="140">
        <v>0</v>
      </c>
      <c r="W4560" s="140">
        <v>0</v>
      </c>
      <c r="X4560" s="140">
        <v>0</v>
      </c>
      <c r="Y4560" s="140">
        <v>4417640418.8067389</v>
      </c>
      <c r="Z4560" s="140">
        <v>63720265619.691338</v>
      </c>
      <c r="AA4560" s="140">
        <v>39366659508.885796</v>
      </c>
      <c r="AB4560" s="140">
        <v>27362374707.288185</v>
      </c>
      <c r="AC4560" s="140">
        <v>12004284801.597666</v>
      </c>
      <c r="AD4560" s="140">
        <v>24353606110.805435</v>
      </c>
      <c r="AE4560" s="140">
        <v>16927331508.205503</v>
      </c>
      <c r="AF4560" s="140">
        <v>7426274602.5999289</v>
      </c>
      <c r="AG4560" s="140">
        <v>-1232411857.5237014</v>
      </c>
      <c r="AH4560" s="140">
        <v>7509952</v>
      </c>
      <c r="AI4560" s="44"/>
      <c r="AK4560" s="44"/>
      <c r="AL4560" s="4"/>
    </row>
    <row r="4561" spans="1:38" x14ac:dyDescent="0.35">
      <c r="A4561" s="140" t="s">
        <v>248</v>
      </c>
      <c r="B4561" s="140" t="s">
        <v>249</v>
      </c>
      <c r="C4561" s="140" t="s">
        <v>2</v>
      </c>
      <c r="D4561" s="140" t="s">
        <v>10</v>
      </c>
      <c r="E4561" s="140" t="s">
        <v>535</v>
      </c>
      <c r="F4561" s="140">
        <v>2017</v>
      </c>
      <c r="G4561" s="140" t="s">
        <v>3632</v>
      </c>
      <c r="H4561" s="140">
        <v>104587693043.53539</v>
      </c>
      <c r="I4561" s="140">
        <v>20514025669.463966</v>
      </c>
      <c r="J4561" s="140">
        <v>16560083166.677942</v>
      </c>
      <c r="K4561" s="140">
        <v>13185345014.600943</v>
      </c>
      <c r="L4561" s="140">
        <v>1290011357.7631636</v>
      </c>
      <c r="M4561" s="140">
        <v>400480067.60777944</v>
      </c>
      <c r="N4561" s="140">
        <v>0</v>
      </c>
      <c r="O4561" s="140">
        <v>30124236.456860684</v>
      </c>
      <c r="P4561" s="140">
        <v>2095668379.5713708</v>
      </c>
      <c r="Q4561" s="140">
        <v>9369060973.201767</v>
      </c>
      <c r="R4561" s="140">
        <v>7974847681.9183264</v>
      </c>
      <c r="S4561" s="140">
        <v>1394213291.2834404</v>
      </c>
      <c r="T4561" s="140">
        <v>3374738152.0769987</v>
      </c>
      <c r="U4561" s="140">
        <v>0</v>
      </c>
      <c r="V4561" s="140">
        <v>0</v>
      </c>
      <c r="W4561" s="140">
        <v>0</v>
      </c>
      <c r="X4561" s="140">
        <v>0</v>
      </c>
      <c r="Y4561" s="140">
        <v>3374738152.0769987</v>
      </c>
      <c r="Z4561" s="140">
        <v>68948784580.505936</v>
      </c>
      <c r="AA4561" s="140">
        <v>42578998610.718018</v>
      </c>
      <c r="AB4561" s="140">
        <v>29586376364.005539</v>
      </c>
      <c r="AC4561" s="140">
        <v>12992622246.712479</v>
      </c>
      <c r="AD4561" s="140">
        <v>26369785969.78812</v>
      </c>
      <c r="AE4561" s="140">
        <v>18323268226.041256</v>
      </c>
      <c r="AF4561" s="140">
        <v>8046517743.7468624</v>
      </c>
      <c r="AG4561" s="140">
        <v>-1435200373.1124394</v>
      </c>
      <c r="AH4561" s="140">
        <v>7698475</v>
      </c>
      <c r="AI4561" s="44"/>
      <c r="AK4561" s="44"/>
      <c r="AL4561" s="4"/>
    </row>
    <row r="4562" spans="1:38" x14ac:dyDescent="0.35">
      <c r="A4562" s="140" t="s">
        <v>248</v>
      </c>
      <c r="B4562" s="140" t="s">
        <v>249</v>
      </c>
      <c r="C4562" s="140" t="s">
        <v>2</v>
      </c>
      <c r="D4562" s="140" t="s">
        <v>10</v>
      </c>
      <c r="E4562" s="140" t="s">
        <v>535</v>
      </c>
      <c r="F4562" s="140">
        <v>2018</v>
      </c>
      <c r="G4562" s="140" t="s">
        <v>3633</v>
      </c>
      <c r="H4562" s="140">
        <v>107384005937.28029</v>
      </c>
      <c r="I4562" s="140">
        <v>21504631297.1819</v>
      </c>
      <c r="J4562" s="140">
        <v>16006221144.707909</v>
      </c>
      <c r="K4562" s="140">
        <v>13414149804.873667</v>
      </c>
      <c r="L4562" s="140">
        <v>1080879014.7301414</v>
      </c>
      <c r="M4562" s="140">
        <v>386414090.43487549</v>
      </c>
      <c r="N4562" s="140">
        <v>0</v>
      </c>
      <c r="O4562" s="140">
        <v>26615791.247025564</v>
      </c>
      <c r="P4562" s="140">
        <v>2087277978.229284</v>
      </c>
      <c r="Q4562" s="140">
        <v>9832962930.2323399</v>
      </c>
      <c r="R4562" s="140">
        <v>8445070660.0745049</v>
      </c>
      <c r="S4562" s="140">
        <v>1387892270.1578348</v>
      </c>
      <c r="T4562" s="140">
        <v>2592071339.8342409</v>
      </c>
      <c r="U4562" s="140">
        <v>0</v>
      </c>
      <c r="V4562" s="140">
        <v>0</v>
      </c>
      <c r="W4562" s="140">
        <v>0</v>
      </c>
      <c r="X4562" s="140">
        <v>0</v>
      </c>
      <c r="Y4562" s="140">
        <v>2592071339.8342409</v>
      </c>
      <c r="Z4562" s="140">
        <v>70975483495.390472</v>
      </c>
      <c r="AA4562" s="140">
        <v>43878293395.215599</v>
      </c>
      <c r="AB4562" s="140">
        <v>30489202305.343189</v>
      </c>
      <c r="AC4562" s="140">
        <v>13389091089.8724</v>
      </c>
      <c r="AD4562" s="140">
        <v>27097190100.17482</v>
      </c>
      <c r="AE4562" s="140">
        <v>18828711122.129856</v>
      </c>
      <c r="AF4562" s="140">
        <v>8268478978.0449629</v>
      </c>
      <c r="AG4562" s="140">
        <v>-1102330000</v>
      </c>
      <c r="AH4562" s="140">
        <v>7889094</v>
      </c>
      <c r="AI4562" s="44"/>
      <c r="AK4562" s="44"/>
      <c r="AL4562" s="4"/>
    </row>
    <row r="4563" spans="1:38" x14ac:dyDescent="0.35">
      <c r="A4563" s="140" t="s">
        <v>246</v>
      </c>
      <c r="B4563" s="140" t="s">
        <v>247</v>
      </c>
      <c r="C4563" s="140" t="s">
        <v>6</v>
      </c>
      <c r="D4563" s="140" t="s">
        <v>9</v>
      </c>
      <c r="E4563" s="140" t="s">
        <v>535</v>
      </c>
      <c r="F4563" s="140">
        <v>1995</v>
      </c>
      <c r="G4563" s="140" t="s">
        <v>3634</v>
      </c>
      <c r="H4563" s="140">
        <v>3133807902249.6108</v>
      </c>
      <c r="I4563" s="140">
        <v>980177113930.73096</v>
      </c>
      <c r="J4563" s="140">
        <v>415425387268.2793</v>
      </c>
      <c r="K4563" s="140">
        <v>407101057389.91626</v>
      </c>
      <c r="L4563" s="140">
        <v>12305820571.475039</v>
      </c>
      <c r="M4563" s="140">
        <v>18285712877.244518</v>
      </c>
      <c r="N4563" s="140">
        <v>4656583018.6329651</v>
      </c>
      <c r="O4563" s="140">
        <v>190708075344.9747</v>
      </c>
      <c r="P4563" s="140">
        <v>44667263720.291855</v>
      </c>
      <c r="Q4563" s="140">
        <v>136477601857.29713</v>
      </c>
      <c r="R4563" s="140">
        <v>124265482816.4514</v>
      </c>
      <c r="S4563" s="140">
        <v>12212119040.845737</v>
      </c>
      <c r="T4563" s="140">
        <v>8324329878.36306</v>
      </c>
      <c r="U4563" s="140">
        <v>7846825300.6098442</v>
      </c>
      <c r="V4563" s="140">
        <v>3799856727.5192842</v>
      </c>
      <c r="W4563" s="140">
        <v>2864009809.274456</v>
      </c>
      <c r="X4563" s="140">
        <v>1182958763.8161042</v>
      </c>
      <c r="Y4563" s="140">
        <v>477504577.75321549</v>
      </c>
      <c r="Z4563" s="140">
        <v>1867463704676.3611</v>
      </c>
      <c r="AA4563" s="140">
        <v>1300847969736.6753</v>
      </c>
      <c r="AB4563" s="140">
        <v>994593207537.08826</v>
      </c>
      <c r="AC4563" s="140">
        <v>306254762199.58685</v>
      </c>
      <c r="AD4563" s="140">
        <v>566615734939.68604</v>
      </c>
      <c r="AE4563" s="140">
        <v>433219080450.05853</v>
      </c>
      <c r="AF4563" s="140">
        <v>133396654489.62854</v>
      </c>
      <c r="AG4563" s="140">
        <v>-129258303625.76048</v>
      </c>
      <c r="AH4563" s="140">
        <v>59467274</v>
      </c>
      <c r="AI4563" s="44"/>
      <c r="AK4563" s="44"/>
      <c r="AL4563" s="4"/>
    </row>
    <row r="4564" spans="1:38" x14ac:dyDescent="0.35">
      <c r="A4564" s="140" t="s">
        <v>246</v>
      </c>
      <c r="B4564" s="140" t="s">
        <v>247</v>
      </c>
      <c r="C4564" s="140" t="s">
        <v>6</v>
      </c>
      <c r="D4564" s="140" t="s">
        <v>9</v>
      </c>
      <c r="E4564" s="140" t="s">
        <v>535</v>
      </c>
      <c r="F4564" s="140">
        <v>1996</v>
      </c>
      <c r="G4564" s="140" t="s">
        <v>3635</v>
      </c>
      <c r="H4564" s="140">
        <v>3730723897594.0684</v>
      </c>
      <c r="I4564" s="140">
        <v>1078306165498.052</v>
      </c>
      <c r="J4564" s="140">
        <v>441803405902.23657</v>
      </c>
      <c r="K4564" s="140">
        <v>434086032888.43011</v>
      </c>
      <c r="L4564" s="140">
        <v>13527065334.756311</v>
      </c>
      <c r="M4564" s="140">
        <v>19321825252.348301</v>
      </c>
      <c r="N4564" s="140">
        <v>4485786802.3626671</v>
      </c>
      <c r="O4564" s="140">
        <v>210286050773.99496</v>
      </c>
      <c r="P4564" s="140">
        <v>47797003782.252159</v>
      </c>
      <c r="Q4564" s="140">
        <v>138668300942.7157</v>
      </c>
      <c r="R4564" s="140">
        <v>126432780222.59973</v>
      </c>
      <c r="S4564" s="140">
        <v>12235520720.115974</v>
      </c>
      <c r="T4564" s="140">
        <v>7717373013.8064957</v>
      </c>
      <c r="U4564" s="140">
        <v>7382600035.6647139</v>
      </c>
      <c r="V4564" s="140">
        <v>3105514904.2154818</v>
      </c>
      <c r="W4564" s="140">
        <v>3218162593.1400046</v>
      </c>
      <c r="X4564" s="140">
        <v>1058922538.3092282</v>
      </c>
      <c r="Y4564" s="140">
        <v>334772978.14178133</v>
      </c>
      <c r="Z4564" s="140">
        <v>2339617983830.8193</v>
      </c>
      <c r="AA4564" s="140">
        <v>1311065191404.2656</v>
      </c>
      <c r="AB4564" s="140">
        <v>999233183131.87878</v>
      </c>
      <c r="AC4564" s="140">
        <v>311832008272.38678</v>
      </c>
      <c r="AD4564" s="140">
        <v>1028552792426.551</v>
      </c>
      <c r="AE4564" s="140">
        <v>783915313695.98853</v>
      </c>
      <c r="AF4564" s="140">
        <v>244637478730.56381</v>
      </c>
      <c r="AG4564" s="140">
        <v>-129003657637.03915</v>
      </c>
      <c r="AH4564" s="140">
        <v>60130186</v>
      </c>
      <c r="AI4564" s="44"/>
      <c r="AK4564" s="44"/>
      <c r="AL4564" s="4"/>
    </row>
    <row r="4565" spans="1:38" x14ac:dyDescent="0.35">
      <c r="A4565" s="140" t="s">
        <v>246</v>
      </c>
      <c r="B4565" s="140" t="s">
        <v>247</v>
      </c>
      <c r="C4565" s="140" t="s">
        <v>6</v>
      </c>
      <c r="D4565" s="140" t="s">
        <v>9</v>
      </c>
      <c r="E4565" s="140" t="s">
        <v>535</v>
      </c>
      <c r="F4565" s="140">
        <v>1997</v>
      </c>
      <c r="G4565" s="140" t="s">
        <v>3636</v>
      </c>
      <c r="H4565" s="140">
        <v>3689121155427.0396</v>
      </c>
      <c r="I4565" s="140">
        <v>1135026090789.2498</v>
      </c>
      <c r="J4565" s="140">
        <v>417603755957.16064</v>
      </c>
      <c r="K4565" s="140">
        <v>409114053920.12469</v>
      </c>
      <c r="L4565" s="140">
        <v>14325968188.288498</v>
      </c>
      <c r="M4565" s="140">
        <v>19852457990.453888</v>
      </c>
      <c r="N4565" s="140">
        <v>4314990586.09237</v>
      </c>
      <c r="O4565" s="140">
        <v>167075916812.81281</v>
      </c>
      <c r="P4565" s="140">
        <v>54699918454.288803</v>
      </c>
      <c r="Q4565" s="140">
        <v>148844801888.18832</v>
      </c>
      <c r="R4565" s="140">
        <v>137165904920.99725</v>
      </c>
      <c r="S4565" s="140">
        <v>11678896967.191084</v>
      </c>
      <c r="T4565" s="140">
        <v>8489702037.0359268</v>
      </c>
      <c r="U4565" s="140">
        <v>8276033691.6968126</v>
      </c>
      <c r="V4565" s="140">
        <v>3527910284.9002042</v>
      </c>
      <c r="W4565" s="140">
        <v>3764815961.5998411</v>
      </c>
      <c r="X4565" s="140">
        <v>983307445.19676685</v>
      </c>
      <c r="Y4565" s="140">
        <v>213668345.33911374</v>
      </c>
      <c r="Z4565" s="140">
        <v>2286147744043.5024</v>
      </c>
      <c r="AA4565" s="140">
        <v>1285982203632.9253</v>
      </c>
      <c r="AB4565" s="140">
        <v>984898530225.70325</v>
      </c>
      <c r="AC4565" s="140">
        <v>301083673407.22211</v>
      </c>
      <c r="AD4565" s="140">
        <v>1000165540410.5797</v>
      </c>
      <c r="AE4565" s="140">
        <v>765999380045.81836</v>
      </c>
      <c r="AF4565" s="140">
        <v>234166160364.76102</v>
      </c>
      <c r="AG4565" s="140">
        <v>-149656435362.87369</v>
      </c>
      <c r="AH4565" s="140">
        <v>60846582</v>
      </c>
      <c r="AI4565" s="44"/>
      <c r="AK4565" s="44"/>
      <c r="AL4565" s="4"/>
    </row>
    <row r="4566" spans="1:38" x14ac:dyDescent="0.35">
      <c r="A4566" s="140" t="s">
        <v>246</v>
      </c>
      <c r="B4566" s="140" t="s">
        <v>247</v>
      </c>
      <c r="C4566" s="140" t="s">
        <v>6</v>
      </c>
      <c r="D4566" s="140" t="s">
        <v>9</v>
      </c>
      <c r="E4566" s="140" t="s">
        <v>535</v>
      </c>
      <c r="F4566" s="140">
        <v>1998</v>
      </c>
      <c r="G4566" s="140" t="s">
        <v>3637</v>
      </c>
      <c r="H4566" s="140">
        <v>3531090770470.7012</v>
      </c>
      <c r="I4566" s="140">
        <v>1135521909556.4663</v>
      </c>
      <c r="J4566" s="140">
        <v>432965225352.13452</v>
      </c>
      <c r="K4566" s="140">
        <v>420639197247.47266</v>
      </c>
      <c r="L4566" s="140">
        <v>15705253061.413815</v>
      </c>
      <c r="M4566" s="140">
        <v>20680146641.611622</v>
      </c>
      <c r="N4566" s="140">
        <v>4144194345.3170729</v>
      </c>
      <c r="O4566" s="140">
        <v>147806529943.45648</v>
      </c>
      <c r="P4566" s="140">
        <v>65418559967.030426</v>
      </c>
      <c r="Q4566" s="140">
        <v>166884513288.64322</v>
      </c>
      <c r="R4566" s="140">
        <v>155846789369.71481</v>
      </c>
      <c r="S4566" s="140">
        <v>11037723918.928413</v>
      </c>
      <c r="T4566" s="140">
        <v>12326028104.661867</v>
      </c>
      <c r="U4566" s="140">
        <v>12132044255.513306</v>
      </c>
      <c r="V4566" s="140">
        <v>4178208783.3438926</v>
      </c>
      <c r="W4566" s="140">
        <v>6714546995.6549788</v>
      </c>
      <c r="X4566" s="140">
        <v>1239288476.5144353</v>
      </c>
      <c r="Y4566" s="140">
        <v>193983849.14856094</v>
      </c>
      <c r="Z4566" s="140">
        <v>2145433655995.9993</v>
      </c>
      <c r="AA4566" s="140">
        <v>1207902997030.1284</v>
      </c>
      <c r="AB4566" s="140">
        <v>898730908595.43945</v>
      </c>
      <c r="AC4566" s="140">
        <v>309172088434.68896</v>
      </c>
      <c r="AD4566" s="140">
        <v>937530658965.87329</v>
      </c>
      <c r="AE4566" s="140">
        <v>697562455793.34583</v>
      </c>
      <c r="AF4566" s="140">
        <v>239968203172.52756</v>
      </c>
      <c r="AG4566" s="140">
        <v>-182830020433.8981</v>
      </c>
      <c r="AH4566" s="140">
        <v>61585103</v>
      </c>
      <c r="AI4566" s="44"/>
      <c r="AK4566" s="44"/>
      <c r="AL4566" s="4"/>
    </row>
    <row r="4567" spans="1:38" x14ac:dyDescent="0.35">
      <c r="A4567" s="140" t="s">
        <v>246</v>
      </c>
      <c r="B4567" s="140" t="s">
        <v>247</v>
      </c>
      <c r="C4567" s="140" t="s">
        <v>6</v>
      </c>
      <c r="D4567" s="140" t="s">
        <v>9</v>
      </c>
      <c r="E4567" s="140" t="s">
        <v>535</v>
      </c>
      <c r="F4567" s="140">
        <v>1999</v>
      </c>
      <c r="G4567" s="140" t="s">
        <v>3638</v>
      </c>
      <c r="H4567" s="140">
        <v>3576891910163.4443</v>
      </c>
      <c r="I4567" s="140">
        <v>1134663835785.2424</v>
      </c>
      <c r="J4567" s="140">
        <v>452839253522.43622</v>
      </c>
      <c r="K4567" s="140">
        <v>440482665143.99164</v>
      </c>
      <c r="L4567" s="140">
        <v>15387850616.386875</v>
      </c>
      <c r="M4567" s="140">
        <v>22315476095.550884</v>
      </c>
      <c r="N4567" s="140">
        <v>3973398129.0467749</v>
      </c>
      <c r="O4567" s="140">
        <v>163263951769.19827</v>
      </c>
      <c r="P4567" s="140">
        <v>68000122164.482948</v>
      </c>
      <c r="Q4567" s="140">
        <v>167541866369.32584</v>
      </c>
      <c r="R4567" s="140">
        <v>156882215699.62744</v>
      </c>
      <c r="S4567" s="140">
        <v>10659650669.698404</v>
      </c>
      <c r="T4567" s="140">
        <v>12356588378.444654</v>
      </c>
      <c r="U4567" s="140">
        <v>12203728392.95027</v>
      </c>
      <c r="V4567" s="140">
        <v>4203472430.6668444</v>
      </c>
      <c r="W4567" s="140">
        <v>6719934583.2794342</v>
      </c>
      <c r="X4567" s="140">
        <v>1280321379.0039918</v>
      </c>
      <c r="Y4567" s="140">
        <v>152859985.49438569</v>
      </c>
      <c r="Z4567" s="140">
        <v>2146672775401.0667</v>
      </c>
      <c r="AA4567" s="140">
        <v>1207067841422.4353</v>
      </c>
      <c r="AB4567" s="140">
        <v>933757400003.79419</v>
      </c>
      <c r="AC4567" s="140">
        <v>273310441418.64117</v>
      </c>
      <c r="AD4567" s="140">
        <v>939604933978.63123</v>
      </c>
      <c r="AE4567" s="140">
        <v>726854804738.00024</v>
      </c>
      <c r="AF4567" s="140">
        <v>212750129240.63077</v>
      </c>
      <c r="AG4567" s="140">
        <v>-157283954545.30078</v>
      </c>
      <c r="AH4567" s="140">
        <v>62298571</v>
      </c>
      <c r="AI4567" s="44"/>
      <c r="AK4567" s="44"/>
      <c r="AL4567" s="4"/>
    </row>
    <row r="4568" spans="1:38" x14ac:dyDescent="0.35">
      <c r="A4568" s="140" t="s">
        <v>246</v>
      </c>
      <c r="B4568" s="140" t="s">
        <v>247</v>
      </c>
      <c r="C4568" s="140" t="s">
        <v>6</v>
      </c>
      <c r="D4568" s="140" t="s">
        <v>9</v>
      </c>
      <c r="E4568" s="140" t="s">
        <v>535</v>
      </c>
      <c r="F4568" s="140">
        <v>2000</v>
      </c>
      <c r="G4568" s="140" t="s">
        <v>3639</v>
      </c>
      <c r="H4568" s="140">
        <v>3643693401987.9292</v>
      </c>
      <c r="I4568" s="140">
        <v>1135260961572.2373</v>
      </c>
      <c r="J4568" s="140">
        <v>442494700002.00201</v>
      </c>
      <c r="K4568" s="140">
        <v>424435936159.92474</v>
      </c>
      <c r="L4568" s="140">
        <v>13973367693.536104</v>
      </c>
      <c r="M4568" s="140">
        <v>23734677673.911777</v>
      </c>
      <c r="N4568" s="140">
        <v>3802601888.2714782</v>
      </c>
      <c r="O4568" s="140">
        <v>147754327739.52551</v>
      </c>
      <c r="P4568" s="140">
        <v>69872868316.480789</v>
      </c>
      <c r="Q4568" s="140">
        <v>165298092848.19913</v>
      </c>
      <c r="R4568" s="140">
        <v>155045990003.69882</v>
      </c>
      <c r="S4568" s="140">
        <v>10252102844.500298</v>
      </c>
      <c r="T4568" s="140">
        <v>18058763842.077213</v>
      </c>
      <c r="U4568" s="140">
        <v>17946725460.997795</v>
      </c>
      <c r="V4568" s="140">
        <v>7165064047.3306465</v>
      </c>
      <c r="W4568" s="140">
        <v>9441917088.6813927</v>
      </c>
      <c r="X4568" s="140">
        <v>1339744324.9857569</v>
      </c>
      <c r="Y4568" s="140">
        <v>112038381.07941961</v>
      </c>
      <c r="Z4568" s="140">
        <v>2183590191294.3867</v>
      </c>
      <c r="AA4568" s="140">
        <v>1229734106060.3162</v>
      </c>
      <c r="AB4568" s="140">
        <v>961316351021.00122</v>
      </c>
      <c r="AC4568" s="140">
        <v>268417755039.31232</v>
      </c>
      <c r="AD4568" s="140">
        <v>953856085234.07312</v>
      </c>
      <c r="AE4568" s="140">
        <v>745655053997.03198</v>
      </c>
      <c r="AF4568" s="140">
        <v>208201031237.04013</v>
      </c>
      <c r="AG4568" s="140">
        <v>-117652450880.69673</v>
      </c>
      <c r="AH4568" s="140">
        <v>62952642</v>
      </c>
      <c r="AI4568" s="44"/>
      <c r="AK4568" s="44"/>
      <c r="AL4568" s="4"/>
    </row>
    <row r="4569" spans="1:38" x14ac:dyDescent="0.35">
      <c r="A4569" s="140" t="s">
        <v>246</v>
      </c>
      <c r="B4569" s="140" t="s">
        <v>247</v>
      </c>
      <c r="C4569" s="140" t="s">
        <v>6</v>
      </c>
      <c r="D4569" s="140" t="s">
        <v>9</v>
      </c>
      <c r="E4569" s="140" t="s">
        <v>535</v>
      </c>
      <c r="F4569" s="140">
        <v>2001</v>
      </c>
      <c r="G4569" s="140" t="s">
        <v>3640</v>
      </c>
      <c r="H4569" s="140">
        <v>3779347408108.1108</v>
      </c>
      <c r="I4569" s="140">
        <v>1135316032086.1091</v>
      </c>
      <c r="J4569" s="140">
        <v>478725183489.16772</v>
      </c>
      <c r="K4569" s="140">
        <v>454366044165.67212</v>
      </c>
      <c r="L4569" s="140">
        <v>14137748074.473495</v>
      </c>
      <c r="M4569" s="140">
        <v>24005597093.029099</v>
      </c>
      <c r="N4569" s="140">
        <v>3631805672.0011802</v>
      </c>
      <c r="O4569" s="140">
        <v>171518967403.53125</v>
      </c>
      <c r="P4569" s="140">
        <v>72354305913.312241</v>
      </c>
      <c r="Q4569" s="140">
        <v>168717620009.32477</v>
      </c>
      <c r="R4569" s="140">
        <v>159167663692.60565</v>
      </c>
      <c r="S4569" s="140">
        <v>9549956316.7191048</v>
      </c>
      <c r="T4569" s="140">
        <v>24359139323.495583</v>
      </c>
      <c r="U4569" s="140">
        <v>24257501463.466965</v>
      </c>
      <c r="V4569" s="140">
        <v>9550382427.1664639</v>
      </c>
      <c r="W4569" s="140">
        <v>12363064052.398565</v>
      </c>
      <c r="X4569" s="140">
        <v>2344054983.9019346</v>
      </c>
      <c r="Y4569" s="140">
        <v>101637860.02861953</v>
      </c>
      <c r="Z4569" s="140">
        <v>2275735620204.1606</v>
      </c>
      <c r="AA4569" s="140">
        <v>1284286699508.5</v>
      </c>
      <c r="AB4569" s="140">
        <v>1005244020327.0668</v>
      </c>
      <c r="AC4569" s="140">
        <v>279042679181.43555</v>
      </c>
      <c r="AD4569" s="140">
        <v>991448920695.66052</v>
      </c>
      <c r="AE4569" s="140">
        <v>776032407226.87219</v>
      </c>
      <c r="AF4569" s="140">
        <v>215416513468.78854</v>
      </c>
      <c r="AG4569" s="140">
        <v>-110429427671.32608</v>
      </c>
      <c r="AH4569" s="140">
        <v>63539196</v>
      </c>
      <c r="AI4569" s="44"/>
      <c r="AK4569" s="44"/>
      <c r="AL4569" s="4"/>
    </row>
    <row r="4570" spans="1:38" x14ac:dyDescent="0.35">
      <c r="A4570" s="140" t="s">
        <v>246</v>
      </c>
      <c r="B4570" s="140" t="s">
        <v>247</v>
      </c>
      <c r="C4570" s="140" t="s">
        <v>6</v>
      </c>
      <c r="D4570" s="140" t="s">
        <v>9</v>
      </c>
      <c r="E4570" s="140" t="s">
        <v>535</v>
      </c>
      <c r="F4570" s="140">
        <v>2002</v>
      </c>
      <c r="G4570" s="140" t="s">
        <v>3641</v>
      </c>
      <c r="H4570" s="140">
        <v>3923282586159.7402</v>
      </c>
      <c r="I4570" s="140">
        <v>1137846291922.4414</v>
      </c>
      <c r="J4570" s="140">
        <v>511570824751.48273</v>
      </c>
      <c r="K4570" s="140">
        <v>481608455777.79034</v>
      </c>
      <c r="L4570" s="140">
        <v>14539195744.617676</v>
      </c>
      <c r="M4570" s="140">
        <v>24707533149.359196</v>
      </c>
      <c r="N4570" s="140">
        <v>3461009431.2258835</v>
      </c>
      <c r="O4570" s="140">
        <v>198180696406.25812</v>
      </c>
      <c r="P4570" s="140">
        <v>73178218437.876419</v>
      </c>
      <c r="Q4570" s="140">
        <v>167541802608.45306</v>
      </c>
      <c r="R4570" s="140">
        <v>158486958668.01535</v>
      </c>
      <c r="S4570" s="140">
        <v>9054843940.4377003</v>
      </c>
      <c r="T4570" s="140">
        <v>29962368973.692356</v>
      </c>
      <c r="U4570" s="140">
        <v>29732498778.879112</v>
      </c>
      <c r="V4570" s="140">
        <v>12056670906.585381</v>
      </c>
      <c r="W4570" s="140">
        <v>14904142422.550714</v>
      </c>
      <c r="X4570" s="140">
        <v>2771685449.7430191</v>
      </c>
      <c r="Y4570" s="140">
        <v>229870194.81324312</v>
      </c>
      <c r="Z4570" s="140">
        <v>2366646952311.6045</v>
      </c>
      <c r="AA4570" s="140">
        <v>1337623776336.6606</v>
      </c>
      <c r="AB4570" s="140">
        <v>1040348273603.2876</v>
      </c>
      <c r="AC4570" s="140">
        <v>297275502733.3703</v>
      </c>
      <c r="AD4570" s="140">
        <v>1029023175974.9464</v>
      </c>
      <c r="AE4570" s="140">
        <v>800331530854.80786</v>
      </c>
      <c r="AF4570" s="140">
        <v>228691645120.13815</v>
      </c>
      <c r="AG4570" s="140">
        <v>-92781482825.788651</v>
      </c>
      <c r="AH4570" s="140">
        <v>64069087</v>
      </c>
      <c r="AI4570" s="44"/>
      <c r="AK4570" s="44"/>
      <c r="AL4570" s="4"/>
    </row>
    <row r="4571" spans="1:38" x14ac:dyDescent="0.35">
      <c r="A4571" s="140" t="s">
        <v>246</v>
      </c>
      <c r="B4571" s="140" t="s">
        <v>247</v>
      </c>
      <c r="C4571" s="140" t="s">
        <v>6</v>
      </c>
      <c r="D4571" s="140" t="s">
        <v>9</v>
      </c>
      <c r="E4571" s="140" t="s">
        <v>535</v>
      </c>
      <c r="F4571" s="140">
        <v>2003</v>
      </c>
      <c r="G4571" s="140" t="s">
        <v>3642</v>
      </c>
      <c r="H4571" s="140">
        <v>4250158345388.0625</v>
      </c>
      <c r="I4571" s="140">
        <v>1148409238519.7395</v>
      </c>
      <c r="J4571" s="140">
        <v>546218238770.0072</v>
      </c>
      <c r="K4571" s="140">
        <v>515893526216.4552</v>
      </c>
      <c r="L4571" s="140">
        <v>15454368557.120499</v>
      </c>
      <c r="M4571" s="140">
        <v>23882703884.023327</v>
      </c>
      <c r="N4571" s="140">
        <v>3290213214.955586</v>
      </c>
      <c r="O4571" s="140">
        <v>229828937606.4527</v>
      </c>
      <c r="P4571" s="140">
        <v>74791532563.856201</v>
      </c>
      <c r="Q4571" s="140">
        <v>168645770390.04688</v>
      </c>
      <c r="R4571" s="140">
        <v>159508562136.7049</v>
      </c>
      <c r="S4571" s="140">
        <v>9137208253.3419876</v>
      </c>
      <c r="T4571" s="140">
        <v>30324712553.551975</v>
      </c>
      <c r="U4571" s="140">
        <v>29923386152.767227</v>
      </c>
      <c r="V4571" s="140">
        <v>10195898313.077717</v>
      </c>
      <c r="W4571" s="140">
        <v>16731398424.839174</v>
      </c>
      <c r="X4571" s="140">
        <v>2996089414.8503346</v>
      </c>
      <c r="Y4571" s="140">
        <v>401326400.78474915</v>
      </c>
      <c r="Z4571" s="140">
        <v>2662778889771.3784</v>
      </c>
      <c r="AA4571" s="140">
        <v>1521252635419.2534</v>
      </c>
      <c r="AB4571" s="140">
        <v>1158166773431.7693</v>
      </c>
      <c r="AC4571" s="140">
        <v>363085861987.48419</v>
      </c>
      <c r="AD4571" s="140">
        <v>1141526254352.1248</v>
      </c>
      <c r="AE4571" s="140">
        <v>869071808330.04199</v>
      </c>
      <c r="AF4571" s="140">
        <v>272454446022.08289</v>
      </c>
      <c r="AG4571" s="140">
        <v>-107248021673.06245</v>
      </c>
      <c r="AH4571" s="140">
        <v>64549866</v>
      </c>
      <c r="AI4571" s="44"/>
      <c r="AK4571" s="44"/>
      <c r="AL4571" s="4"/>
    </row>
    <row r="4572" spans="1:38" x14ac:dyDescent="0.35">
      <c r="A4572" s="140" t="s">
        <v>246</v>
      </c>
      <c r="B4572" s="140" t="s">
        <v>247</v>
      </c>
      <c r="C4572" s="140" t="s">
        <v>6</v>
      </c>
      <c r="D4572" s="140" t="s">
        <v>9</v>
      </c>
      <c r="E4572" s="140" t="s">
        <v>535</v>
      </c>
      <c r="F4572" s="140">
        <v>2004</v>
      </c>
      <c r="G4572" s="140" t="s">
        <v>3643</v>
      </c>
      <c r="H4572" s="140">
        <v>4367424650009.6968</v>
      </c>
      <c r="I4572" s="140">
        <v>1168366323420.554</v>
      </c>
      <c r="J4572" s="140">
        <v>493078984261.57019</v>
      </c>
      <c r="K4572" s="140">
        <v>455975276779.77197</v>
      </c>
      <c r="L4572" s="140">
        <v>17724104365.550335</v>
      </c>
      <c r="M4572" s="140">
        <v>26316492208.253922</v>
      </c>
      <c r="N4572" s="140">
        <v>3119416998.685288</v>
      </c>
      <c r="O4572" s="140">
        <v>143562509439.79587</v>
      </c>
      <c r="P4572" s="140">
        <v>82223553355.409912</v>
      </c>
      <c r="Q4572" s="140">
        <v>183029200412.07666</v>
      </c>
      <c r="R4572" s="140">
        <v>173946188206.98792</v>
      </c>
      <c r="S4572" s="140">
        <v>9083012205.0887508</v>
      </c>
      <c r="T4572" s="140">
        <v>37103707481.798248</v>
      </c>
      <c r="U4572" s="140">
        <v>36652773494.712395</v>
      </c>
      <c r="V4572" s="140">
        <v>13953530268.251711</v>
      </c>
      <c r="W4572" s="140">
        <v>17427831347.096008</v>
      </c>
      <c r="X4572" s="140">
        <v>5271411879.3646803</v>
      </c>
      <c r="Y4572" s="140">
        <v>450933987.08585203</v>
      </c>
      <c r="Z4572" s="140">
        <v>2800035316156.7017</v>
      </c>
      <c r="AA4572" s="140">
        <v>1602958336395.5872</v>
      </c>
      <c r="AB4572" s="140">
        <v>1226290348467.8777</v>
      </c>
      <c r="AC4572" s="140">
        <v>376667987927.70929</v>
      </c>
      <c r="AD4572" s="140">
        <v>1197076979761.1147</v>
      </c>
      <c r="AE4572" s="140">
        <v>915784218044.61792</v>
      </c>
      <c r="AF4572" s="140">
        <v>281292761716.49847</v>
      </c>
      <c r="AG4572" s="140">
        <v>-94055973829.129013</v>
      </c>
      <c r="AH4572" s="140">
        <v>64995299</v>
      </c>
      <c r="AI4572" s="44"/>
      <c r="AK4572" s="44"/>
      <c r="AL4572" s="4"/>
    </row>
    <row r="4573" spans="1:38" x14ac:dyDescent="0.35">
      <c r="A4573" s="140" t="s">
        <v>246</v>
      </c>
      <c r="B4573" s="140" t="s">
        <v>247</v>
      </c>
      <c r="C4573" s="140" t="s">
        <v>6</v>
      </c>
      <c r="D4573" s="140" t="s">
        <v>9</v>
      </c>
      <c r="E4573" s="140" t="s">
        <v>535</v>
      </c>
      <c r="F4573" s="140">
        <v>2005</v>
      </c>
      <c r="G4573" s="140" t="s">
        <v>3644</v>
      </c>
      <c r="H4573" s="140">
        <v>4487279823969.6914</v>
      </c>
      <c r="I4573" s="140">
        <v>1196767089220.8152</v>
      </c>
      <c r="J4573" s="140">
        <v>477211670804.03149</v>
      </c>
      <c r="K4573" s="140">
        <v>439917409591.0603</v>
      </c>
      <c r="L4573" s="140">
        <v>19162903548.862114</v>
      </c>
      <c r="M4573" s="140">
        <v>24165824030.88076</v>
      </c>
      <c r="N4573" s="140">
        <v>2948620757.9099913</v>
      </c>
      <c r="O4573" s="140">
        <v>96182848743.645233</v>
      </c>
      <c r="P4573" s="140">
        <v>92871435119.665924</v>
      </c>
      <c r="Q4573" s="140">
        <v>204585777390.09631</v>
      </c>
      <c r="R4573" s="140">
        <v>195463228381.36435</v>
      </c>
      <c r="S4573" s="140">
        <v>9122549008.7319546</v>
      </c>
      <c r="T4573" s="140">
        <v>37294261212.971222</v>
      </c>
      <c r="U4573" s="140">
        <v>36685791851.336388</v>
      </c>
      <c r="V4573" s="140">
        <v>13836089938.67152</v>
      </c>
      <c r="W4573" s="140">
        <v>16392002974.243399</v>
      </c>
      <c r="X4573" s="140">
        <v>6457698938.4214725</v>
      </c>
      <c r="Y4573" s="140">
        <v>608469361.63483429</v>
      </c>
      <c r="Z4573" s="140">
        <v>2908076550423.0073</v>
      </c>
      <c r="AA4573" s="140">
        <v>1670211572332.9866</v>
      </c>
      <c r="AB4573" s="140">
        <v>1282894175225.1396</v>
      </c>
      <c r="AC4573" s="140">
        <v>387317397107.84991</v>
      </c>
      <c r="AD4573" s="140">
        <v>1237864978090.021</v>
      </c>
      <c r="AE4573" s="140">
        <v>950807548224.95837</v>
      </c>
      <c r="AF4573" s="140">
        <v>287057429865.06158</v>
      </c>
      <c r="AG4573" s="140">
        <v>-94775486478.162781</v>
      </c>
      <c r="AH4573" s="140">
        <v>65416189</v>
      </c>
      <c r="AI4573" s="44"/>
      <c r="AK4573" s="44"/>
      <c r="AL4573" s="4"/>
    </row>
    <row r="4574" spans="1:38" x14ac:dyDescent="0.35">
      <c r="A4574" s="140" t="s">
        <v>246</v>
      </c>
      <c r="B4574" s="140" t="s">
        <v>247</v>
      </c>
      <c r="C4574" s="140" t="s">
        <v>6</v>
      </c>
      <c r="D4574" s="140" t="s">
        <v>9</v>
      </c>
      <c r="E4574" s="140" t="s">
        <v>535</v>
      </c>
      <c r="F4574" s="140">
        <v>2006</v>
      </c>
      <c r="G4574" s="140" t="s">
        <v>3645</v>
      </c>
      <c r="H4574" s="140">
        <v>4575554185864.8945</v>
      </c>
      <c r="I4574" s="140">
        <v>1225303380134.334</v>
      </c>
      <c r="J4574" s="140">
        <v>459891708622.41833</v>
      </c>
      <c r="K4574" s="140">
        <v>416579795347.36462</v>
      </c>
      <c r="L4574" s="140">
        <v>22217497110.430443</v>
      </c>
      <c r="M4574" s="140">
        <v>27674502792.012917</v>
      </c>
      <c r="N4574" s="140">
        <v>2777824541.6396933</v>
      </c>
      <c r="O4574" s="140">
        <v>49782355944.108925</v>
      </c>
      <c r="P4574" s="140">
        <v>98327736232.167633</v>
      </c>
      <c r="Q4574" s="140">
        <v>215799878727.00497</v>
      </c>
      <c r="R4574" s="140">
        <v>206277837454.54538</v>
      </c>
      <c r="S4574" s="140">
        <v>9522041272.4595871</v>
      </c>
      <c r="T4574" s="140">
        <v>43311913275.053749</v>
      </c>
      <c r="U4574" s="140">
        <v>42316622916.61718</v>
      </c>
      <c r="V4574" s="140">
        <v>16956775348.900652</v>
      </c>
      <c r="W4574" s="140">
        <v>18838340169.136864</v>
      </c>
      <c r="X4574" s="140">
        <v>6521507398.5796661</v>
      </c>
      <c r="Y4574" s="140">
        <v>995290358.43656623</v>
      </c>
      <c r="Z4574" s="140">
        <v>2977806168372.7598</v>
      </c>
      <c r="AA4574" s="140">
        <v>1714931537142.719</v>
      </c>
      <c r="AB4574" s="140">
        <v>1301914921153.9956</v>
      </c>
      <c r="AC4574" s="140">
        <v>413016615988.72668</v>
      </c>
      <c r="AD4574" s="140">
        <v>1262874631230.041</v>
      </c>
      <c r="AE4574" s="140">
        <v>958729424665.31152</v>
      </c>
      <c r="AF4574" s="140">
        <v>304145206564.72974</v>
      </c>
      <c r="AG4574" s="140">
        <v>-87447071264.618713</v>
      </c>
      <c r="AH4574" s="140">
        <v>65812536</v>
      </c>
      <c r="AI4574" s="44"/>
      <c r="AK4574" s="44"/>
      <c r="AL4574" s="4"/>
    </row>
    <row r="4575" spans="1:38" x14ac:dyDescent="0.35">
      <c r="A4575" s="140" t="s">
        <v>246</v>
      </c>
      <c r="B4575" s="140" t="s">
        <v>247</v>
      </c>
      <c r="C4575" s="140" t="s">
        <v>6</v>
      </c>
      <c r="D4575" s="140" t="s">
        <v>9</v>
      </c>
      <c r="E4575" s="140" t="s">
        <v>535</v>
      </c>
      <c r="F4575" s="140">
        <v>2007</v>
      </c>
      <c r="G4575" s="140" t="s">
        <v>3646</v>
      </c>
      <c r="H4575" s="140">
        <v>4779690831037.4004</v>
      </c>
      <c r="I4575" s="140">
        <v>1253700260576.9937</v>
      </c>
      <c r="J4575" s="140">
        <v>438515556046.26398</v>
      </c>
      <c r="K4575" s="140">
        <v>389420264351.12311</v>
      </c>
      <c r="L4575" s="140">
        <v>25603729039.031605</v>
      </c>
      <c r="M4575" s="140">
        <v>29636479045.575386</v>
      </c>
      <c r="N4575" s="140">
        <v>2607028300.8643966</v>
      </c>
      <c r="O4575" s="140">
        <v>293113727.32714248</v>
      </c>
      <c r="P4575" s="140">
        <v>103888130234.27824</v>
      </c>
      <c r="Q4575" s="140">
        <v>227391784004.0463</v>
      </c>
      <c r="R4575" s="140">
        <v>217361448462.7518</v>
      </c>
      <c r="S4575" s="140">
        <v>10030335541.294485</v>
      </c>
      <c r="T4575" s="140">
        <v>49095291695.140884</v>
      </c>
      <c r="U4575" s="140">
        <v>47103142806.001343</v>
      </c>
      <c r="V4575" s="140">
        <v>20186614304.896309</v>
      </c>
      <c r="W4575" s="140">
        <v>19257987059.138206</v>
      </c>
      <c r="X4575" s="140">
        <v>7658541441.9668293</v>
      </c>
      <c r="Y4575" s="140">
        <v>1992148889.139545</v>
      </c>
      <c r="Z4575" s="140">
        <v>3165858825318.0371</v>
      </c>
      <c r="AA4575" s="140">
        <v>1673010110377.3662</v>
      </c>
      <c r="AB4575" s="140">
        <v>1273145573997.6218</v>
      </c>
      <c r="AC4575" s="140">
        <v>399864536379.74432</v>
      </c>
      <c r="AD4575" s="140">
        <v>1492848714940.6707</v>
      </c>
      <c r="AE4575" s="140">
        <v>1136044380297.2861</v>
      </c>
      <c r="AF4575" s="140">
        <v>356804334643.38245</v>
      </c>
      <c r="AG4575" s="140">
        <v>-78383810903.894119</v>
      </c>
      <c r="AH4575" s="140">
        <v>66182067</v>
      </c>
      <c r="AI4575" s="44"/>
      <c r="AK4575" s="44"/>
      <c r="AL4575" s="4"/>
    </row>
    <row r="4576" spans="1:38" x14ac:dyDescent="0.35">
      <c r="A4576" s="140" t="s">
        <v>246</v>
      </c>
      <c r="B4576" s="140" t="s">
        <v>247</v>
      </c>
      <c r="C4576" s="140" t="s">
        <v>6</v>
      </c>
      <c r="D4576" s="140" t="s">
        <v>9</v>
      </c>
      <c r="E4576" s="140" t="s">
        <v>535</v>
      </c>
      <c r="F4576" s="140">
        <v>2008</v>
      </c>
      <c r="G4576" s="140" t="s">
        <v>3647</v>
      </c>
      <c r="H4576" s="140">
        <v>4972281436105.9111</v>
      </c>
      <c r="I4576" s="140">
        <v>1282513312652.5823</v>
      </c>
      <c r="J4576" s="140">
        <v>468629820056.08685</v>
      </c>
      <c r="K4576" s="140">
        <v>409826833827.82538</v>
      </c>
      <c r="L4576" s="140">
        <v>27534804520.664303</v>
      </c>
      <c r="M4576" s="140">
        <v>29684836769.369816</v>
      </c>
      <c r="N4576" s="140">
        <v>2436232084.5940986</v>
      </c>
      <c r="O4576" s="140">
        <v>0</v>
      </c>
      <c r="P4576" s="140">
        <v>109432564332.9101</v>
      </c>
      <c r="Q4576" s="140">
        <v>240738396120.28705</v>
      </c>
      <c r="R4576" s="140">
        <v>230152544214.23016</v>
      </c>
      <c r="S4576" s="140">
        <v>10585851906.056887</v>
      </c>
      <c r="T4576" s="140">
        <v>58802986228.261444</v>
      </c>
      <c r="U4576" s="140">
        <v>55182472997.532532</v>
      </c>
      <c r="V4576" s="140">
        <v>23284584315.06514</v>
      </c>
      <c r="W4576" s="140">
        <v>20860412126.479877</v>
      </c>
      <c r="X4576" s="140">
        <v>11037476555.987516</v>
      </c>
      <c r="Y4576" s="140">
        <v>3620513230.7289152</v>
      </c>
      <c r="Z4576" s="140">
        <v>3240932932816.2251</v>
      </c>
      <c r="AA4576" s="140">
        <v>1716583170991.0027</v>
      </c>
      <c r="AB4576" s="140">
        <v>1282413664953.4258</v>
      </c>
      <c r="AC4576" s="140">
        <v>434169506037.58051</v>
      </c>
      <c r="AD4576" s="140">
        <v>1524349761825.2224</v>
      </c>
      <c r="AE4576" s="140">
        <v>1138801194004.8345</v>
      </c>
      <c r="AF4576" s="140">
        <v>385548567820.38428</v>
      </c>
      <c r="AG4576" s="140">
        <v>-19794629418.982147</v>
      </c>
      <c r="AH4576" s="140">
        <v>66530984</v>
      </c>
      <c r="AI4576" s="44"/>
      <c r="AK4576" s="44"/>
      <c r="AL4576" s="4"/>
    </row>
    <row r="4577" spans="1:38" x14ac:dyDescent="0.35">
      <c r="A4577" s="140" t="s">
        <v>246</v>
      </c>
      <c r="B4577" s="140" t="s">
        <v>247</v>
      </c>
      <c r="C4577" s="140" t="s">
        <v>6</v>
      </c>
      <c r="D4577" s="140" t="s">
        <v>9</v>
      </c>
      <c r="E4577" s="140" t="s">
        <v>535</v>
      </c>
      <c r="F4577" s="140">
        <v>2009</v>
      </c>
      <c r="G4577" s="140" t="s">
        <v>3648</v>
      </c>
      <c r="H4577" s="140">
        <v>5004416560223.4473</v>
      </c>
      <c r="I4577" s="140">
        <v>1299873818752.512</v>
      </c>
      <c r="J4577" s="140">
        <v>483264019298.53021</v>
      </c>
      <c r="K4577" s="140">
        <v>423810426180.32874</v>
      </c>
      <c r="L4577" s="140">
        <v>30520096593.861591</v>
      </c>
      <c r="M4577" s="140">
        <v>27705941208.839272</v>
      </c>
      <c r="N4577" s="140">
        <v>2265435843.8188019</v>
      </c>
      <c r="O4577" s="140">
        <v>0</v>
      </c>
      <c r="P4577" s="140">
        <v>110694620757.10707</v>
      </c>
      <c r="Q4577" s="140">
        <v>252624331776.702</v>
      </c>
      <c r="R4577" s="140">
        <v>240940240874.51144</v>
      </c>
      <c r="S4577" s="140">
        <v>11684090902.190561</v>
      </c>
      <c r="T4577" s="140">
        <v>59453593118.201508</v>
      </c>
      <c r="U4577" s="140">
        <v>55448938325.960121</v>
      </c>
      <c r="V4577" s="140">
        <v>23280571204.618832</v>
      </c>
      <c r="W4577" s="140">
        <v>22255368218.463638</v>
      </c>
      <c r="X4577" s="140">
        <v>9912998902.8776493</v>
      </c>
      <c r="Y4577" s="140">
        <v>4004654792.2413883</v>
      </c>
      <c r="Z4577" s="140">
        <v>3231097738670.0483</v>
      </c>
      <c r="AA4577" s="140">
        <v>1714394718820.6885</v>
      </c>
      <c r="AB4577" s="140">
        <v>1300016708496.8772</v>
      </c>
      <c r="AC4577" s="140">
        <v>414378010323.8078</v>
      </c>
      <c r="AD4577" s="140">
        <v>1516703019849.3596</v>
      </c>
      <c r="AE4577" s="140">
        <v>1150108108702.1658</v>
      </c>
      <c r="AF4577" s="140">
        <v>366594911147.19409</v>
      </c>
      <c r="AG4577" s="140">
        <v>-9819016497.6425934</v>
      </c>
      <c r="AH4577" s="140">
        <v>66866839</v>
      </c>
      <c r="AI4577" s="44"/>
      <c r="AK4577" s="44"/>
      <c r="AL4577" s="4"/>
    </row>
    <row r="4578" spans="1:38" x14ac:dyDescent="0.35">
      <c r="A4578" s="140" t="s">
        <v>246</v>
      </c>
      <c r="B4578" s="140" t="s">
        <v>247</v>
      </c>
      <c r="C4578" s="140" t="s">
        <v>6</v>
      </c>
      <c r="D4578" s="140" t="s">
        <v>9</v>
      </c>
      <c r="E4578" s="140" t="s">
        <v>535</v>
      </c>
      <c r="F4578" s="140">
        <v>2010</v>
      </c>
      <c r="G4578" s="140" t="s">
        <v>3649</v>
      </c>
      <c r="H4578" s="140">
        <v>4642940132032.6631</v>
      </c>
      <c r="I4578" s="140">
        <v>1327242780791.718</v>
      </c>
      <c r="J4578" s="140">
        <v>521442761235.66479</v>
      </c>
      <c r="K4578" s="140">
        <v>463318625920.1806</v>
      </c>
      <c r="L4578" s="140">
        <v>33185230078.42667</v>
      </c>
      <c r="M4578" s="140">
        <v>28929178672.301327</v>
      </c>
      <c r="N4578" s="140">
        <v>2094639627.5485041</v>
      </c>
      <c r="O4578" s="140">
        <v>8211058133.8001204</v>
      </c>
      <c r="P4578" s="140">
        <v>118968002981.49646</v>
      </c>
      <c r="Q4578" s="140">
        <v>271930516426.60748</v>
      </c>
      <c r="R4578" s="140">
        <v>259262082993.27621</v>
      </c>
      <c r="S4578" s="140">
        <v>12668433433.331259</v>
      </c>
      <c r="T4578" s="140">
        <v>58124135315.484215</v>
      </c>
      <c r="U4578" s="140">
        <v>53581576635.946411</v>
      </c>
      <c r="V4578" s="140">
        <v>23445502310.096024</v>
      </c>
      <c r="W4578" s="140">
        <v>19837827178.71595</v>
      </c>
      <c r="X4578" s="140">
        <v>10298247147.134439</v>
      </c>
      <c r="Y4578" s="140">
        <v>4542558679.5378056</v>
      </c>
      <c r="Z4578" s="140">
        <v>2847469004026.5869</v>
      </c>
      <c r="AA4578" s="140">
        <v>1436073672180.1614</v>
      </c>
      <c r="AB4578" s="140">
        <v>1051288129402.848</v>
      </c>
      <c r="AC4578" s="140">
        <v>384785542777.3125</v>
      </c>
      <c r="AD4578" s="140">
        <v>1411395331846.4258</v>
      </c>
      <c r="AE4578" s="140">
        <v>1033222171681.5885</v>
      </c>
      <c r="AF4578" s="140">
        <v>378173160164.83606</v>
      </c>
      <c r="AG4578" s="140">
        <v>-53214414021.306755</v>
      </c>
      <c r="AH4578" s="140">
        <v>67195028</v>
      </c>
      <c r="AI4578" s="44"/>
      <c r="AK4578" s="44"/>
      <c r="AL4578" s="4"/>
    </row>
    <row r="4579" spans="1:38" x14ac:dyDescent="0.35">
      <c r="A4579" s="140" t="s">
        <v>246</v>
      </c>
      <c r="B4579" s="140" t="s">
        <v>247</v>
      </c>
      <c r="C4579" s="140" t="s">
        <v>6</v>
      </c>
      <c r="D4579" s="140" t="s">
        <v>9</v>
      </c>
      <c r="E4579" s="140" t="s">
        <v>535</v>
      </c>
      <c r="F4579" s="140">
        <v>2011</v>
      </c>
      <c r="G4579" s="140" t="s">
        <v>3650</v>
      </c>
      <c r="H4579" s="140">
        <v>4692598916038.9277</v>
      </c>
      <c r="I4579" s="140">
        <v>1358118662879.7395</v>
      </c>
      <c r="J4579" s="140">
        <v>543444584260.19598</v>
      </c>
      <c r="K4579" s="140">
        <v>477938897466.25165</v>
      </c>
      <c r="L4579" s="140">
        <v>32917374581.794296</v>
      </c>
      <c r="M4579" s="140">
        <v>33228744258.265888</v>
      </c>
      <c r="N4579" s="140">
        <v>2100354634.4046218</v>
      </c>
      <c r="O4579" s="140">
        <v>0</v>
      </c>
      <c r="P4579" s="140">
        <v>125273195024.45918</v>
      </c>
      <c r="Q4579" s="140">
        <v>284419228967.3277</v>
      </c>
      <c r="R4579" s="140">
        <v>270907861396.7627</v>
      </c>
      <c r="S4579" s="140">
        <v>13511367570.564995</v>
      </c>
      <c r="T4579" s="140">
        <v>65505686793.944328</v>
      </c>
      <c r="U4579" s="140">
        <v>61095285476.918358</v>
      </c>
      <c r="V4579" s="140">
        <v>27314048163.248455</v>
      </c>
      <c r="W4579" s="140">
        <v>21774961223.021301</v>
      </c>
      <c r="X4579" s="140">
        <v>12006276090.648596</v>
      </c>
      <c r="Y4579" s="140">
        <v>4410401317.0259724</v>
      </c>
      <c r="Z4579" s="140">
        <v>2842927571175.3105</v>
      </c>
      <c r="AA4579" s="140">
        <v>1437246894621.1951</v>
      </c>
      <c r="AB4579" s="140">
        <v>1052146995385.3558</v>
      </c>
      <c r="AC4579" s="140">
        <v>385099899235.84082</v>
      </c>
      <c r="AD4579" s="140">
        <v>1405680676554.1152</v>
      </c>
      <c r="AE4579" s="140">
        <v>1029038716898.7186</v>
      </c>
      <c r="AF4579" s="140">
        <v>376641959655.39453</v>
      </c>
      <c r="AG4579" s="140">
        <v>-51891902276.318398</v>
      </c>
      <c r="AH4579" s="140">
        <v>67518382</v>
      </c>
      <c r="AI4579" s="44"/>
      <c r="AK4579" s="44"/>
      <c r="AL4579" s="4"/>
    </row>
    <row r="4580" spans="1:38" x14ac:dyDescent="0.35">
      <c r="A4580" s="140" t="s">
        <v>246</v>
      </c>
      <c r="B4580" s="140" t="s">
        <v>247</v>
      </c>
      <c r="C4580" s="140" t="s">
        <v>6</v>
      </c>
      <c r="D4580" s="140" t="s">
        <v>9</v>
      </c>
      <c r="E4580" s="140" t="s">
        <v>535</v>
      </c>
      <c r="F4580" s="140">
        <v>2012</v>
      </c>
      <c r="G4580" s="140" t="s">
        <v>3651</v>
      </c>
      <c r="H4580" s="140">
        <v>4781287490169.9834</v>
      </c>
      <c r="I4580" s="140">
        <v>1397537800468.2603</v>
      </c>
      <c r="J4580" s="140">
        <v>458332912026.52423</v>
      </c>
      <c r="K4580" s="140">
        <v>397408671008.14746</v>
      </c>
      <c r="L4580" s="140">
        <v>32020510410.208595</v>
      </c>
      <c r="M4580" s="140">
        <v>37783828540.185188</v>
      </c>
      <c r="N4580" s="140">
        <v>2106069665.7657385</v>
      </c>
      <c r="O4580" s="140">
        <v>0</v>
      </c>
      <c r="P4580" s="140">
        <v>32460229399.864521</v>
      </c>
      <c r="Q4580" s="140">
        <v>293038032992.12341</v>
      </c>
      <c r="R4580" s="140">
        <v>277993206637.39093</v>
      </c>
      <c r="S4580" s="140">
        <v>15044826354.732475</v>
      </c>
      <c r="T4580" s="140">
        <v>60924241018.37677</v>
      </c>
      <c r="U4580" s="140">
        <v>57288214495.183578</v>
      </c>
      <c r="V4580" s="140">
        <v>26972356967.297138</v>
      </c>
      <c r="W4580" s="140">
        <v>18698318982.788101</v>
      </c>
      <c r="X4580" s="140">
        <v>11617538545.098343</v>
      </c>
      <c r="Y4580" s="140">
        <v>3636026523.1931925</v>
      </c>
      <c r="Z4580" s="140">
        <v>3020371163426.3696</v>
      </c>
      <c r="AA4580" s="140">
        <v>1531029263469.2212</v>
      </c>
      <c r="AB4580" s="140">
        <v>1120801057518.2065</v>
      </c>
      <c r="AC4580" s="140">
        <v>410228205951.01422</v>
      </c>
      <c r="AD4580" s="140">
        <v>1489341899957.1531</v>
      </c>
      <c r="AE4580" s="140">
        <v>1090283521227.8804</v>
      </c>
      <c r="AF4580" s="140">
        <v>399058378729.27179</v>
      </c>
      <c r="AG4580" s="140">
        <v>-94954385751.171371</v>
      </c>
      <c r="AH4580" s="140">
        <v>67835957</v>
      </c>
      <c r="AI4580" s="44"/>
      <c r="AK4580" s="44"/>
      <c r="AL4580" s="4"/>
    </row>
    <row r="4581" spans="1:38" x14ac:dyDescent="0.35">
      <c r="A4581" s="140" t="s">
        <v>246</v>
      </c>
      <c r="B4581" s="140" t="s">
        <v>247</v>
      </c>
      <c r="C4581" s="140" t="s">
        <v>6</v>
      </c>
      <c r="D4581" s="140" t="s">
        <v>9</v>
      </c>
      <c r="E4581" s="140" t="s">
        <v>535</v>
      </c>
      <c r="F4581" s="140">
        <v>2013</v>
      </c>
      <c r="G4581" s="140" t="s">
        <v>3652</v>
      </c>
      <c r="H4581" s="140">
        <v>4919412711396.7627</v>
      </c>
      <c r="I4581" s="140">
        <v>1431972881541.6697</v>
      </c>
      <c r="J4581" s="140">
        <v>490221366579.92767</v>
      </c>
      <c r="K4581" s="140">
        <v>436192866366.27582</v>
      </c>
      <c r="L4581" s="140">
        <v>29543640697.457863</v>
      </c>
      <c r="M4581" s="140">
        <v>40538578844.276421</v>
      </c>
      <c r="N4581" s="140">
        <v>2111784672.6218565</v>
      </c>
      <c r="O4581" s="140">
        <v>31703802084.149471</v>
      </c>
      <c r="P4581" s="140">
        <v>33270815089.424458</v>
      </c>
      <c r="Q4581" s="140">
        <v>299024244978.34576</v>
      </c>
      <c r="R4581" s="140">
        <v>283290668024.23676</v>
      </c>
      <c r="S4581" s="140">
        <v>15733576954.108995</v>
      </c>
      <c r="T4581" s="140">
        <v>54028500213.651848</v>
      </c>
      <c r="U4581" s="140">
        <v>51466425626.852402</v>
      </c>
      <c r="V4581" s="140">
        <v>26151577201.790657</v>
      </c>
      <c r="W4581" s="140">
        <v>16808954935.565628</v>
      </c>
      <c r="X4581" s="140">
        <v>8505893489.4961176</v>
      </c>
      <c r="Y4581" s="140">
        <v>2562074586.7994452</v>
      </c>
      <c r="Z4581" s="140">
        <v>3075251113341.6753</v>
      </c>
      <c r="AA4581" s="140">
        <v>1562948285237.415</v>
      </c>
      <c r="AB4581" s="140">
        <v>1144167608508.6648</v>
      </c>
      <c r="AC4581" s="140">
        <v>418780676728.74976</v>
      </c>
      <c r="AD4581" s="140">
        <v>1512302828104.2603</v>
      </c>
      <c r="AE4581" s="140">
        <v>1107092234923.2449</v>
      </c>
      <c r="AF4581" s="140">
        <v>405210593181.01556</v>
      </c>
      <c r="AG4581" s="140">
        <v>-78032650066.510605</v>
      </c>
      <c r="AH4581" s="140">
        <v>68144501</v>
      </c>
      <c r="AI4581" s="44"/>
      <c r="AK4581" s="44"/>
      <c r="AL4581" s="4"/>
    </row>
    <row r="4582" spans="1:38" x14ac:dyDescent="0.35">
      <c r="A4582" s="140" t="s">
        <v>246</v>
      </c>
      <c r="B4582" s="140" t="s">
        <v>247</v>
      </c>
      <c r="C4582" s="140" t="s">
        <v>6</v>
      </c>
      <c r="D4582" s="140" t="s">
        <v>9</v>
      </c>
      <c r="E4582" s="140" t="s">
        <v>535</v>
      </c>
      <c r="F4582" s="140">
        <v>2014</v>
      </c>
      <c r="G4582" s="140" t="s">
        <v>3653</v>
      </c>
      <c r="H4582" s="140">
        <v>4896764366523.0859</v>
      </c>
      <c r="I4582" s="140">
        <v>1461596179573.3911</v>
      </c>
      <c r="J4582" s="140">
        <v>465898269910.3255</v>
      </c>
      <c r="K4582" s="140">
        <v>412984955319.60608</v>
      </c>
      <c r="L4582" s="140">
        <v>29643068117.398769</v>
      </c>
      <c r="M4582" s="140">
        <v>41314171204.757652</v>
      </c>
      <c r="N4582" s="140">
        <v>2117499703.9829731</v>
      </c>
      <c r="O4582" s="140">
        <v>0</v>
      </c>
      <c r="P4582" s="140">
        <v>34603449865.128532</v>
      </c>
      <c r="Q4582" s="140">
        <v>305306766428.3382</v>
      </c>
      <c r="R4582" s="140">
        <v>288578905130.83783</v>
      </c>
      <c r="S4582" s="140">
        <v>16727861297.500391</v>
      </c>
      <c r="T4582" s="140">
        <v>52913314590.719398</v>
      </c>
      <c r="U4582" s="140">
        <v>50456924575.357536</v>
      </c>
      <c r="V4582" s="140">
        <v>25918002959.115696</v>
      </c>
      <c r="W4582" s="140">
        <v>16654312116.232487</v>
      </c>
      <c r="X4582" s="140">
        <v>7884609500.0093555</v>
      </c>
      <c r="Y4582" s="140">
        <v>2456390015.3618603</v>
      </c>
      <c r="Z4582" s="140">
        <v>3080191321297.0376</v>
      </c>
      <c r="AA4582" s="140">
        <v>1569334005048.6736</v>
      </c>
      <c r="AB4582" s="140">
        <v>1148842320931.3787</v>
      </c>
      <c r="AC4582" s="140">
        <v>420491684117.29755</v>
      </c>
      <c r="AD4582" s="140">
        <v>1510857316248.3643</v>
      </c>
      <c r="AE4582" s="140">
        <v>1106034037503.116</v>
      </c>
      <c r="AF4582" s="140">
        <v>404823278745.24677</v>
      </c>
      <c r="AG4582" s="140">
        <v>-110921404257.66917</v>
      </c>
      <c r="AH4582" s="140">
        <v>68438730</v>
      </c>
      <c r="AI4582" s="44"/>
      <c r="AK4582" s="44"/>
      <c r="AL4582" s="4"/>
    </row>
    <row r="4583" spans="1:38" x14ac:dyDescent="0.35">
      <c r="A4583" s="140" t="s">
        <v>246</v>
      </c>
      <c r="B4583" s="140" t="s">
        <v>247</v>
      </c>
      <c r="C4583" s="140" t="s">
        <v>6</v>
      </c>
      <c r="D4583" s="140" t="s">
        <v>9</v>
      </c>
      <c r="E4583" s="140" t="s">
        <v>535</v>
      </c>
      <c r="F4583" s="140">
        <v>2015</v>
      </c>
      <c r="G4583" s="140" t="s">
        <v>3654</v>
      </c>
      <c r="H4583" s="140">
        <v>5069516846205.7666</v>
      </c>
      <c r="I4583" s="140">
        <v>1495795367611.0752</v>
      </c>
      <c r="J4583" s="140">
        <v>473399812764.46899</v>
      </c>
      <c r="K4583" s="140">
        <v>423622917490.48132</v>
      </c>
      <c r="L4583" s="140">
        <v>29036993584.51395</v>
      </c>
      <c r="M4583" s="140">
        <v>44420914560.303963</v>
      </c>
      <c r="N4583" s="140">
        <v>2123214710.8390911</v>
      </c>
      <c r="O4583" s="140">
        <v>6255886650.2314415</v>
      </c>
      <c r="P4583" s="140">
        <v>36024550073.637177</v>
      </c>
      <c r="Q4583" s="140">
        <v>305761357910.95563</v>
      </c>
      <c r="R4583" s="140">
        <v>287864043973.52661</v>
      </c>
      <c r="S4583" s="140">
        <v>17897313937.429005</v>
      </c>
      <c r="T4583" s="140">
        <v>49776895273.987656</v>
      </c>
      <c r="U4583" s="140">
        <v>47988951892.679947</v>
      </c>
      <c r="V4583" s="140">
        <v>21990331446.752735</v>
      </c>
      <c r="W4583" s="140">
        <v>19694782372.585159</v>
      </c>
      <c r="X4583" s="140">
        <v>6303838073.3420525</v>
      </c>
      <c r="Y4583" s="140">
        <v>1787943381.3077123</v>
      </c>
      <c r="Z4583" s="140">
        <v>3154439148339.2983</v>
      </c>
      <c r="AA4583" s="140">
        <v>1610658566268.7139</v>
      </c>
      <c r="AB4583" s="140">
        <v>1179094265177.0071</v>
      </c>
      <c r="AC4583" s="140">
        <v>431564301091.70874</v>
      </c>
      <c r="AD4583" s="140">
        <v>1543780582070.5842</v>
      </c>
      <c r="AE4583" s="140">
        <v>1130135752624.406</v>
      </c>
      <c r="AF4583" s="140">
        <v>413644829446.17468</v>
      </c>
      <c r="AG4583" s="140">
        <v>-54117482509.074478</v>
      </c>
      <c r="AH4583" s="140">
        <v>68714511</v>
      </c>
      <c r="AI4583" s="44"/>
      <c r="AK4583" s="44"/>
      <c r="AL4583" s="4"/>
    </row>
    <row r="4584" spans="1:38" x14ac:dyDescent="0.35">
      <c r="A4584" s="140" t="s">
        <v>246</v>
      </c>
      <c r="B4584" s="140" t="s">
        <v>247</v>
      </c>
      <c r="C4584" s="140" t="s">
        <v>6</v>
      </c>
      <c r="D4584" s="140" t="s">
        <v>9</v>
      </c>
      <c r="E4584" s="140" t="s">
        <v>535</v>
      </c>
      <c r="F4584" s="140">
        <v>2016</v>
      </c>
      <c r="G4584" s="140" t="s">
        <v>3655</v>
      </c>
      <c r="H4584" s="140">
        <v>5177671301200.1865</v>
      </c>
      <c r="I4584" s="140">
        <v>1532742350609.1367</v>
      </c>
      <c r="J4584" s="140">
        <v>447684166826.17822</v>
      </c>
      <c r="K4584" s="140">
        <v>407898587175.45233</v>
      </c>
      <c r="L4584" s="140">
        <v>28679218720.364994</v>
      </c>
      <c r="M4584" s="140">
        <v>44373941854.56842</v>
      </c>
      <c r="N4584" s="140">
        <v>2128929717.6952088</v>
      </c>
      <c r="O4584" s="140">
        <v>6312125747.8867836</v>
      </c>
      <c r="P4584" s="140">
        <v>36185335745.605545</v>
      </c>
      <c r="Q4584" s="140">
        <v>290219035389.33142</v>
      </c>
      <c r="R4584" s="140">
        <v>270680961792.34604</v>
      </c>
      <c r="S4584" s="140">
        <v>19538073596.985355</v>
      </c>
      <c r="T4584" s="140">
        <v>39785579650.725838</v>
      </c>
      <c r="U4584" s="140">
        <v>38729789732.270966</v>
      </c>
      <c r="V4584" s="140">
        <v>15924620404.279615</v>
      </c>
      <c r="W4584" s="140">
        <v>18996099034.610508</v>
      </c>
      <c r="X4584" s="140">
        <v>3809070293.3808436</v>
      </c>
      <c r="Y4584" s="140">
        <v>1055789918.454872</v>
      </c>
      <c r="Z4584" s="140">
        <v>3240257485629.3643</v>
      </c>
      <c r="AA4584" s="140">
        <v>1655822163733.8435</v>
      </c>
      <c r="AB4584" s="140">
        <v>1212156603701.8367</v>
      </c>
      <c r="AC4584" s="140">
        <v>443665560032.00562</v>
      </c>
      <c r="AD4584" s="140">
        <v>1584435321895.5254</v>
      </c>
      <c r="AE4584" s="140">
        <v>1159897349268.0081</v>
      </c>
      <c r="AF4584" s="140">
        <v>424537972627.51416</v>
      </c>
      <c r="AG4584" s="140">
        <v>-43012701864.490997</v>
      </c>
      <c r="AH4584" s="140">
        <v>68971331</v>
      </c>
      <c r="AI4584" s="44"/>
      <c r="AK4584" s="44"/>
      <c r="AL4584" s="4"/>
    </row>
    <row r="4585" spans="1:38" x14ac:dyDescent="0.35">
      <c r="A4585" s="140" t="s">
        <v>246</v>
      </c>
      <c r="B4585" s="140" t="s">
        <v>247</v>
      </c>
      <c r="C4585" s="140" t="s">
        <v>6</v>
      </c>
      <c r="D4585" s="140" t="s">
        <v>9</v>
      </c>
      <c r="E4585" s="140" t="s">
        <v>535</v>
      </c>
      <c r="F4585" s="140">
        <v>2017</v>
      </c>
      <c r="G4585" s="140" t="s">
        <v>3656</v>
      </c>
      <c r="H4585" s="140">
        <v>5295757657146.1611</v>
      </c>
      <c r="I4585" s="140">
        <v>1569151748184.9004</v>
      </c>
      <c r="J4585" s="140">
        <v>418343920438.5014</v>
      </c>
      <c r="K4585" s="140">
        <v>383159402872.12097</v>
      </c>
      <c r="L4585" s="140">
        <v>28528914560.566269</v>
      </c>
      <c r="M4585" s="140">
        <v>43937107888.527725</v>
      </c>
      <c r="N4585" s="140">
        <v>2134644749.0563257</v>
      </c>
      <c r="O4585" s="140">
        <v>6145681308.9090948</v>
      </c>
      <c r="P4585" s="140">
        <v>35670483545.123795</v>
      </c>
      <c r="Q4585" s="140">
        <v>266742570819.93774</v>
      </c>
      <c r="R4585" s="140">
        <v>247728656486.22662</v>
      </c>
      <c r="S4585" s="140">
        <v>19013914333.711132</v>
      </c>
      <c r="T4585" s="140">
        <v>35184517566.38047</v>
      </c>
      <c r="U4585" s="140">
        <v>34566255338.136871</v>
      </c>
      <c r="V4585" s="140">
        <v>12983016796.93173</v>
      </c>
      <c r="W4585" s="140">
        <v>18492624464.750919</v>
      </c>
      <c r="X4585" s="140">
        <v>3090614076.454227</v>
      </c>
      <c r="Y4585" s="140">
        <v>618262228.24359679</v>
      </c>
      <c r="Z4585" s="140">
        <v>3353911048438.063</v>
      </c>
      <c r="AA4585" s="140">
        <v>1716248360282.2957</v>
      </c>
      <c r="AB4585" s="140">
        <v>1256392038392.2546</v>
      </c>
      <c r="AC4585" s="140">
        <v>459856321890.04297</v>
      </c>
      <c r="AD4585" s="140">
        <v>1637662688155.7673</v>
      </c>
      <c r="AE4585" s="140">
        <v>1198862828123.8521</v>
      </c>
      <c r="AF4585" s="140">
        <v>438799860031.91229</v>
      </c>
      <c r="AG4585" s="140">
        <v>-45649059915.303986</v>
      </c>
      <c r="AH4585" s="140">
        <v>69209858</v>
      </c>
      <c r="AI4585" s="44"/>
      <c r="AK4585" s="44"/>
      <c r="AL4585" s="4"/>
    </row>
    <row r="4586" spans="1:38" x14ac:dyDescent="0.35">
      <c r="A4586" s="140" t="s">
        <v>246</v>
      </c>
      <c r="B4586" s="140" t="s">
        <v>247</v>
      </c>
      <c r="C4586" s="140" t="s">
        <v>6</v>
      </c>
      <c r="D4586" s="140" t="s">
        <v>9</v>
      </c>
      <c r="E4586" s="140" t="s">
        <v>535</v>
      </c>
      <c r="F4586" s="140">
        <v>2018</v>
      </c>
      <c r="G4586" s="140" t="s">
        <v>3657</v>
      </c>
      <c r="H4586" s="140">
        <v>5430414452729.623</v>
      </c>
      <c r="I4586" s="140">
        <v>1624223977637.0237</v>
      </c>
      <c r="J4586" s="140">
        <v>410810290884.95013</v>
      </c>
      <c r="K4586" s="140">
        <v>375179272680.28302</v>
      </c>
      <c r="L4586" s="140">
        <v>26815716685.114639</v>
      </c>
      <c r="M4586" s="140">
        <v>46221453112.193443</v>
      </c>
      <c r="N4586" s="140">
        <v>2140359755.9124434</v>
      </c>
      <c r="O4586" s="140">
        <v>7100138194.556654</v>
      </c>
      <c r="P4586" s="140">
        <v>35189006089.198524</v>
      </c>
      <c r="Q4586" s="140">
        <v>257712598843.30734</v>
      </c>
      <c r="R4586" s="140">
        <v>238886795860.94482</v>
      </c>
      <c r="S4586" s="140">
        <v>18825802982.362518</v>
      </c>
      <c r="T4586" s="140">
        <v>35631018204.66716</v>
      </c>
      <c r="U4586" s="140">
        <v>34926916726.277458</v>
      </c>
      <c r="V4586" s="140">
        <v>11636698131.718525</v>
      </c>
      <c r="W4586" s="140">
        <v>20400514152.463367</v>
      </c>
      <c r="X4586" s="140">
        <v>2889704442.0955644</v>
      </c>
      <c r="Y4586" s="140">
        <v>704101478.3896997</v>
      </c>
      <c r="Z4586" s="140">
        <v>3413051014207.6514</v>
      </c>
      <c r="AA4586" s="140">
        <v>1748624344402.8057</v>
      </c>
      <c r="AB4586" s="140">
        <v>1280093111981.2942</v>
      </c>
      <c r="AC4586" s="140">
        <v>468531232421.51147</v>
      </c>
      <c r="AD4586" s="140">
        <v>1664426669804.8459</v>
      </c>
      <c r="AE4586" s="140">
        <v>1218455594670.7925</v>
      </c>
      <c r="AF4586" s="140">
        <v>445971075134.05151</v>
      </c>
      <c r="AG4586" s="140">
        <v>-17670830000</v>
      </c>
      <c r="AH4586" s="140">
        <v>69428524</v>
      </c>
      <c r="AI4586" s="44"/>
      <c r="AK4586" s="44"/>
      <c r="AL4586" s="4"/>
    </row>
    <row r="4587" spans="1:38" x14ac:dyDescent="0.35">
      <c r="A4587" s="140" t="s">
        <v>242</v>
      </c>
      <c r="B4587" s="140" t="s">
        <v>243</v>
      </c>
      <c r="C4587" s="140" t="s">
        <v>2</v>
      </c>
      <c r="D4587" s="140" t="s">
        <v>7</v>
      </c>
      <c r="E4587" s="140" t="s">
        <v>535</v>
      </c>
      <c r="F4587" s="140">
        <v>1995</v>
      </c>
      <c r="G4587" s="140" t="s">
        <v>3658</v>
      </c>
      <c r="H4587" s="140">
        <v>285235471438.94482</v>
      </c>
      <c r="I4587" s="140">
        <v>255989432204.92636</v>
      </c>
      <c r="J4587" s="140">
        <v>14888183641.449936</v>
      </c>
      <c r="K4587" s="140">
        <v>14459268271.339876</v>
      </c>
      <c r="L4587" s="140">
        <v>0</v>
      </c>
      <c r="M4587" s="140">
        <v>363828517.75304359</v>
      </c>
      <c r="N4587" s="140">
        <v>0</v>
      </c>
      <c r="O4587" s="140">
        <v>0</v>
      </c>
      <c r="P4587" s="140">
        <v>1301625879.761076</v>
      </c>
      <c r="Q4587" s="140">
        <v>12793813873.825756</v>
      </c>
      <c r="R4587" s="140">
        <v>9600084478.9855919</v>
      </c>
      <c r="S4587" s="140">
        <v>3193729394.8401632</v>
      </c>
      <c r="T4587" s="140">
        <v>428915370.11006004</v>
      </c>
      <c r="U4587" s="140">
        <v>346384628.62952781</v>
      </c>
      <c r="V4587" s="140">
        <v>207297568.78942111</v>
      </c>
      <c r="W4587" s="140">
        <v>113149541.99044642</v>
      </c>
      <c r="X4587" s="140">
        <v>25937517.849660292</v>
      </c>
      <c r="Y4587" s="140">
        <v>82530741.480532214</v>
      </c>
      <c r="Z4587" s="140">
        <v>15799726226.56609</v>
      </c>
      <c r="AA4587" s="140">
        <v>12230774679.571068</v>
      </c>
      <c r="AB4587" s="140">
        <v>6005597709.6811562</v>
      </c>
      <c r="AC4587" s="140">
        <v>6225176969.8899107</v>
      </c>
      <c r="AD4587" s="140">
        <v>3568951546.9950228</v>
      </c>
      <c r="AE4587" s="140">
        <v>1752439056.2436543</v>
      </c>
      <c r="AF4587" s="140">
        <v>1816512490.7513626</v>
      </c>
      <c r="AG4587" s="140">
        <v>-1441870633.9975533</v>
      </c>
      <c r="AH4587" s="140">
        <v>5764810</v>
      </c>
      <c r="AI4587" s="44"/>
      <c r="AK4587" s="44"/>
      <c r="AL4587" s="4"/>
    </row>
    <row r="4588" spans="1:38" x14ac:dyDescent="0.35">
      <c r="A4588" s="140" t="s">
        <v>242</v>
      </c>
      <c r="B4588" s="140" t="s">
        <v>243</v>
      </c>
      <c r="C4588" s="140" t="s">
        <v>2</v>
      </c>
      <c r="D4588" s="140" t="s">
        <v>7</v>
      </c>
      <c r="E4588" s="140" t="s">
        <v>535</v>
      </c>
      <c r="F4588" s="140">
        <v>1996</v>
      </c>
      <c r="G4588" s="140" t="s">
        <v>3659</v>
      </c>
      <c r="H4588" s="140">
        <v>275190770630.23444</v>
      </c>
      <c r="I4588" s="140">
        <v>249776077180.88654</v>
      </c>
      <c r="J4588" s="140">
        <v>15441444049.773582</v>
      </c>
      <c r="K4588" s="140">
        <v>15174586178.836098</v>
      </c>
      <c r="L4588" s="140">
        <v>0</v>
      </c>
      <c r="M4588" s="140">
        <v>359132473.20986593</v>
      </c>
      <c r="N4588" s="140">
        <v>0</v>
      </c>
      <c r="O4588" s="140">
        <v>0</v>
      </c>
      <c r="P4588" s="140">
        <v>1481465736.4625425</v>
      </c>
      <c r="Q4588" s="140">
        <v>13333987969.163689</v>
      </c>
      <c r="R4588" s="140">
        <v>10137058866.411045</v>
      </c>
      <c r="S4588" s="140">
        <v>3196929102.7526441</v>
      </c>
      <c r="T4588" s="140">
        <v>266857870.93748444</v>
      </c>
      <c r="U4588" s="140">
        <v>186803653.53654158</v>
      </c>
      <c r="V4588" s="140">
        <v>146054295.67728668</v>
      </c>
      <c r="W4588" s="140">
        <v>32435043.483589582</v>
      </c>
      <c r="X4588" s="140">
        <v>8314314.3756653108</v>
      </c>
      <c r="Y4588" s="140">
        <v>80054217.400942847</v>
      </c>
      <c r="Z4588" s="140">
        <v>11589783769.936317</v>
      </c>
      <c r="AA4588" s="140">
        <v>8954938794.9159298</v>
      </c>
      <c r="AB4588" s="140">
        <v>4397085329.9186211</v>
      </c>
      <c r="AC4588" s="140">
        <v>4557853464.9973078</v>
      </c>
      <c r="AD4588" s="140">
        <v>2634844975.020371</v>
      </c>
      <c r="AE4588" s="140">
        <v>1293770784.1006694</v>
      </c>
      <c r="AF4588" s="140">
        <v>1341074190.9197049</v>
      </c>
      <c r="AG4588" s="140">
        <v>-1616534370.3620143</v>
      </c>
      <c r="AH4588" s="140">
        <v>5851355</v>
      </c>
      <c r="AI4588" s="44"/>
      <c r="AK4588" s="44"/>
      <c r="AL4588" s="4"/>
    </row>
    <row r="4589" spans="1:38" x14ac:dyDescent="0.35">
      <c r="A4589" s="140" t="s">
        <v>242</v>
      </c>
      <c r="B4589" s="140" t="s">
        <v>243</v>
      </c>
      <c r="C4589" s="140" t="s">
        <v>2</v>
      </c>
      <c r="D4589" s="140" t="s">
        <v>7</v>
      </c>
      <c r="E4589" s="140" t="s">
        <v>535</v>
      </c>
      <c r="F4589" s="140">
        <v>1997</v>
      </c>
      <c r="G4589" s="140" t="s">
        <v>3660</v>
      </c>
      <c r="H4589" s="140">
        <v>269378037446.94363</v>
      </c>
      <c r="I4589" s="140">
        <v>244421423926.70865</v>
      </c>
      <c r="J4589" s="140">
        <v>15346415425.679846</v>
      </c>
      <c r="K4589" s="140">
        <v>15121144850.517033</v>
      </c>
      <c r="L4589" s="140">
        <v>0</v>
      </c>
      <c r="M4589" s="140">
        <v>360284186.26926053</v>
      </c>
      <c r="N4589" s="140">
        <v>0</v>
      </c>
      <c r="O4589" s="140">
        <v>0</v>
      </c>
      <c r="P4589" s="140">
        <v>1749883488.8944912</v>
      </c>
      <c r="Q4589" s="140">
        <v>13010977175.353281</v>
      </c>
      <c r="R4589" s="140">
        <v>9690819280.7887974</v>
      </c>
      <c r="S4589" s="140">
        <v>3320157894.5644836</v>
      </c>
      <c r="T4589" s="140">
        <v>225270575.16281214</v>
      </c>
      <c r="U4589" s="140">
        <v>157720046.02261892</v>
      </c>
      <c r="V4589" s="140">
        <v>129228885.52042401</v>
      </c>
      <c r="W4589" s="140">
        <v>26470920.186189376</v>
      </c>
      <c r="X4589" s="140">
        <v>2020240.3160055222</v>
      </c>
      <c r="Y4589" s="140">
        <v>67550529.140193224</v>
      </c>
      <c r="Z4589" s="140">
        <v>11401396201.281607</v>
      </c>
      <c r="AA4589" s="140">
        <v>8833439357.9495907</v>
      </c>
      <c r="AB4589" s="140">
        <v>4337426251.9379368</v>
      </c>
      <c r="AC4589" s="140">
        <v>4496013106.0116529</v>
      </c>
      <c r="AD4589" s="140">
        <v>2567956843.3320179</v>
      </c>
      <c r="AE4589" s="140">
        <v>1260927140.0146229</v>
      </c>
      <c r="AF4589" s="140">
        <v>1307029703.3173947</v>
      </c>
      <c r="AG4589" s="140">
        <v>-1791198106.7264752</v>
      </c>
      <c r="AH4589" s="140">
        <v>5938405</v>
      </c>
      <c r="AI4589" s="44"/>
      <c r="AK4589" s="44"/>
      <c r="AL4589" s="4"/>
    </row>
    <row r="4590" spans="1:38" x14ac:dyDescent="0.35">
      <c r="A4590" s="140" t="s">
        <v>242</v>
      </c>
      <c r="B4590" s="140" t="s">
        <v>243</v>
      </c>
      <c r="C4590" s="140" t="s">
        <v>2</v>
      </c>
      <c r="D4590" s="140" t="s">
        <v>7</v>
      </c>
      <c r="E4590" s="140" t="s">
        <v>535</v>
      </c>
      <c r="F4590" s="140">
        <v>1998</v>
      </c>
      <c r="G4590" s="140" t="s">
        <v>3661</v>
      </c>
      <c r="H4590" s="140">
        <v>264551522714.23163</v>
      </c>
      <c r="I4590" s="140">
        <v>238898469467.05264</v>
      </c>
      <c r="J4590" s="140">
        <v>14654505449.98242</v>
      </c>
      <c r="K4590" s="140">
        <v>14461621007.8491</v>
      </c>
      <c r="L4590" s="140">
        <v>0</v>
      </c>
      <c r="M4590" s="140">
        <v>367378315.59265906</v>
      </c>
      <c r="N4590" s="140">
        <v>0</v>
      </c>
      <c r="O4590" s="140">
        <v>0</v>
      </c>
      <c r="P4590" s="140">
        <v>1739244207.2166069</v>
      </c>
      <c r="Q4590" s="140">
        <v>12354998485.039835</v>
      </c>
      <c r="R4590" s="140">
        <v>9385048919.4141731</v>
      </c>
      <c r="S4590" s="140">
        <v>2969949565.6256623</v>
      </c>
      <c r="T4590" s="140">
        <v>192884442.13331994</v>
      </c>
      <c r="U4590" s="140">
        <v>130608042.89763062</v>
      </c>
      <c r="V4590" s="140">
        <v>110364375.79220487</v>
      </c>
      <c r="W4590" s="140">
        <v>18854274.814026315</v>
      </c>
      <c r="X4590" s="140">
        <v>1389392.2913994407</v>
      </c>
      <c r="Y4590" s="140">
        <v>62276399.235689335</v>
      </c>
      <c r="Z4590" s="140">
        <v>12432247489.654669</v>
      </c>
      <c r="AA4590" s="140">
        <v>9640747273.210886</v>
      </c>
      <c r="AB4590" s="140">
        <v>4733833404.7079897</v>
      </c>
      <c r="AC4590" s="140">
        <v>4906913868.5028963</v>
      </c>
      <c r="AD4590" s="140">
        <v>2791500216.4438004</v>
      </c>
      <c r="AE4590" s="140">
        <v>1370692187.9977968</v>
      </c>
      <c r="AF4590" s="140">
        <v>1420808028.4460001</v>
      </c>
      <c r="AG4590" s="140">
        <v>-1433699692.4581413</v>
      </c>
      <c r="AH4590" s="140">
        <v>6027388</v>
      </c>
      <c r="AI4590" s="44"/>
      <c r="AK4590" s="44"/>
      <c r="AL4590" s="4"/>
    </row>
    <row r="4591" spans="1:38" x14ac:dyDescent="0.35">
      <c r="A4591" s="140" t="s">
        <v>242</v>
      </c>
      <c r="B4591" s="140" t="s">
        <v>243</v>
      </c>
      <c r="C4591" s="140" t="s">
        <v>2</v>
      </c>
      <c r="D4591" s="140" t="s">
        <v>7</v>
      </c>
      <c r="E4591" s="140" t="s">
        <v>535</v>
      </c>
      <c r="F4591" s="140">
        <v>1999</v>
      </c>
      <c r="G4591" s="140" t="s">
        <v>3662</v>
      </c>
      <c r="H4591" s="140">
        <v>259252138332.98663</v>
      </c>
      <c r="I4591" s="140">
        <v>233986725661.42453</v>
      </c>
      <c r="J4591" s="140">
        <v>14216527830.003717</v>
      </c>
      <c r="K4591" s="140">
        <v>14010134382.33247</v>
      </c>
      <c r="L4591" s="140">
        <v>0</v>
      </c>
      <c r="M4591" s="140">
        <v>371170980.7895267</v>
      </c>
      <c r="N4591" s="140">
        <v>0</v>
      </c>
      <c r="O4591" s="140">
        <v>0</v>
      </c>
      <c r="P4591" s="140">
        <v>1757728866.2139037</v>
      </c>
      <c r="Q4591" s="140">
        <v>11881234535.329041</v>
      </c>
      <c r="R4591" s="140">
        <v>9145375995.9165268</v>
      </c>
      <c r="S4591" s="140">
        <v>2735858539.4125142</v>
      </c>
      <c r="T4591" s="140">
        <v>206393447.67124772</v>
      </c>
      <c r="U4591" s="140">
        <v>116035700.67159823</v>
      </c>
      <c r="V4591" s="140">
        <v>96650115.627616495</v>
      </c>
      <c r="W4591" s="140">
        <v>18357337.887633249</v>
      </c>
      <c r="X4591" s="140">
        <v>1028247.1563484831</v>
      </c>
      <c r="Y4591" s="140">
        <v>90357746.99964951</v>
      </c>
      <c r="Z4591" s="140">
        <v>12927845506.089603</v>
      </c>
      <c r="AA4591" s="140">
        <v>10041111669.621054</v>
      </c>
      <c r="AB4591" s="140">
        <v>4930421729.2509022</v>
      </c>
      <c r="AC4591" s="140">
        <v>5110689940.3701525</v>
      </c>
      <c r="AD4591" s="140">
        <v>2886733836.4685488</v>
      </c>
      <c r="AE4591" s="140">
        <v>1417454132.7878175</v>
      </c>
      <c r="AF4591" s="140">
        <v>1469279703.6807277</v>
      </c>
      <c r="AG4591" s="140">
        <v>-1878960664.5312254</v>
      </c>
      <c r="AH4591" s="140">
        <v>6119661</v>
      </c>
      <c r="AI4591" s="44"/>
      <c r="AK4591" s="44"/>
      <c r="AL4591" s="4"/>
    </row>
    <row r="4592" spans="1:38" x14ac:dyDescent="0.35">
      <c r="A4592" s="140" t="s">
        <v>242</v>
      </c>
      <c r="B4592" s="140" t="s">
        <v>243</v>
      </c>
      <c r="C4592" s="140" t="s">
        <v>2</v>
      </c>
      <c r="D4592" s="140" t="s">
        <v>7</v>
      </c>
      <c r="E4592" s="140" t="s">
        <v>535</v>
      </c>
      <c r="F4592" s="140">
        <v>2000</v>
      </c>
      <c r="G4592" s="140" t="s">
        <v>3663</v>
      </c>
      <c r="H4592" s="140">
        <v>253190329953.34396</v>
      </c>
      <c r="I4592" s="140">
        <v>228427677079.0517</v>
      </c>
      <c r="J4592" s="140">
        <v>12852029293.432911</v>
      </c>
      <c r="K4592" s="140">
        <v>12627788963.188602</v>
      </c>
      <c r="L4592" s="140">
        <v>0</v>
      </c>
      <c r="M4592" s="140">
        <v>376712393.84428322</v>
      </c>
      <c r="N4592" s="140">
        <v>0</v>
      </c>
      <c r="O4592" s="140">
        <v>0</v>
      </c>
      <c r="P4592" s="140">
        <v>1673526004.4749546</v>
      </c>
      <c r="Q4592" s="140">
        <v>10577550564.869364</v>
      </c>
      <c r="R4592" s="140">
        <v>8193229378.726882</v>
      </c>
      <c r="S4592" s="140">
        <v>2384321186.1424813</v>
      </c>
      <c r="T4592" s="140">
        <v>224240330.24430922</v>
      </c>
      <c r="U4592" s="140">
        <v>122981217.34925321</v>
      </c>
      <c r="V4592" s="140">
        <v>95915910.481658652</v>
      </c>
      <c r="W4592" s="140">
        <v>26550337.783596717</v>
      </c>
      <c r="X4592" s="140">
        <v>514969.08399784029</v>
      </c>
      <c r="Y4592" s="140">
        <v>101259112.89505601</v>
      </c>
      <c r="Z4592" s="140">
        <v>13913867721.101585</v>
      </c>
      <c r="AA4592" s="140">
        <v>10819879671.356619</v>
      </c>
      <c r="AB4592" s="140">
        <v>5312815113.9813004</v>
      </c>
      <c r="AC4592" s="140">
        <v>5507064557.3753176</v>
      </c>
      <c r="AD4592" s="140">
        <v>3093988049.744967</v>
      </c>
      <c r="AE4592" s="140">
        <v>1519220820.6047075</v>
      </c>
      <c r="AF4592" s="140">
        <v>1574767229.1402578</v>
      </c>
      <c r="AG4592" s="140">
        <v>-2003244140.2421765</v>
      </c>
      <c r="AH4592" s="140">
        <v>6216341</v>
      </c>
      <c r="AI4592" s="44"/>
      <c r="AK4592" s="44"/>
      <c r="AL4592" s="4"/>
    </row>
    <row r="4593" spans="1:38" x14ac:dyDescent="0.35">
      <c r="A4593" s="140" t="s">
        <v>242</v>
      </c>
      <c r="B4593" s="140" t="s">
        <v>243</v>
      </c>
      <c r="C4593" s="140" t="s">
        <v>2</v>
      </c>
      <c r="D4593" s="140" t="s">
        <v>7</v>
      </c>
      <c r="E4593" s="140" t="s">
        <v>535</v>
      </c>
      <c r="F4593" s="140">
        <v>2001</v>
      </c>
      <c r="G4593" s="140" t="s">
        <v>3664</v>
      </c>
      <c r="H4593" s="140">
        <v>248331125625.98941</v>
      </c>
      <c r="I4593" s="140">
        <v>223618788574.37347</v>
      </c>
      <c r="J4593" s="140">
        <v>11977759820.790813</v>
      </c>
      <c r="K4593" s="140">
        <v>11727157887.371944</v>
      </c>
      <c r="L4593" s="140">
        <v>0</v>
      </c>
      <c r="M4593" s="140">
        <v>375995359.98276937</v>
      </c>
      <c r="N4593" s="140">
        <v>0</v>
      </c>
      <c r="O4593" s="140">
        <v>0</v>
      </c>
      <c r="P4593" s="140">
        <v>1571396445.95502</v>
      </c>
      <c r="Q4593" s="140">
        <v>9779766081.4341545</v>
      </c>
      <c r="R4593" s="140">
        <v>7566880020.4810362</v>
      </c>
      <c r="S4593" s="140">
        <v>2212886060.9531174</v>
      </c>
      <c r="T4593" s="140">
        <v>250601933.41886905</v>
      </c>
      <c r="U4593" s="140">
        <v>129500933.1071727</v>
      </c>
      <c r="V4593" s="140">
        <v>81092584.024462312</v>
      </c>
      <c r="W4593" s="140">
        <v>46927533.005425863</v>
      </c>
      <c r="X4593" s="140">
        <v>1480816.07728452</v>
      </c>
      <c r="Y4593" s="140">
        <v>121101000.31169635</v>
      </c>
      <c r="Z4593" s="140">
        <v>14651508724.02265</v>
      </c>
      <c r="AA4593" s="140">
        <v>11416240020.432236</v>
      </c>
      <c r="AB4593" s="140">
        <v>5664906063.7738724</v>
      </c>
      <c r="AC4593" s="140">
        <v>5751333956.6583424</v>
      </c>
      <c r="AD4593" s="140">
        <v>3235268703.5904136</v>
      </c>
      <c r="AE4593" s="140">
        <v>1605387874.1254134</v>
      </c>
      <c r="AF4593" s="140">
        <v>1629880829.4649935</v>
      </c>
      <c r="AG4593" s="140">
        <v>-1916931493.1975429</v>
      </c>
      <c r="AH4593" s="140">
        <v>6318513</v>
      </c>
      <c r="AI4593" s="44"/>
      <c r="AK4593" s="44"/>
      <c r="AL4593" s="4"/>
    </row>
    <row r="4594" spans="1:38" x14ac:dyDescent="0.35">
      <c r="A4594" s="140" t="s">
        <v>242</v>
      </c>
      <c r="B4594" s="140" t="s">
        <v>243</v>
      </c>
      <c r="C4594" s="140" t="s">
        <v>2</v>
      </c>
      <c r="D4594" s="140" t="s">
        <v>7</v>
      </c>
      <c r="E4594" s="140" t="s">
        <v>535</v>
      </c>
      <c r="F4594" s="140">
        <v>2002</v>
      </c>
      <c r="G4594" s="140" t="s">
        <v>3665</v>
      </c>
      <c r="H4594" s="140">
        <v>242142112551.15781</v>
      </c>
      <c r="I4594" s="140">
        <v>218803822213.83374</v>
      </c>
      <c r="J4594" s="140">
        <v>10927837327.705391</v>
      </c>
      <c r="K4594" s="140">
        <v>10775994035.136911</v>
      </c>
      <c r="L4594" s="140">
        <v>0</v>
      </c>
      <c r="M4594" s="140">
        <v>371365645.05318618</v>
      </c>
      <c r="N4594" s="140">
        <v>0</v>
      </c>
      <c r="O4594" s="140">
        <v>0</v>
      </c>
      <c r="P4594" s="140">
        <v>1552485779.4727151</v>
      </c>
      <c r="Q4594" s="140">
        <v>8852142610.6110096</v>
      </c>
      <c r="R4594" s="140">
        <v>6692632203.0721149</v>
      </c>
      <c r="S4594" s="140">
        <v>2159510407.5388942</v>
      </c>
      <c r="T4594" s="140">
        <v>151843292.56848064</v>
      </c>
      <c r="U4594" s="140">
        <v>123328338.33303681</v>
      </c>
      <c r="V4594" s="140">
        <v>72317362.702088267</v>
      </c>
      <c r="W4594" s="140">
        <v>48979646.653315008</v>
      </c>
      <c r="X4594" s="140">
        <v>2031328.977633531</v>
      </c>
      <c r="Y4594" s="140">
        <v>28514954.235443834</v>
      </c>
      <c r="Z4594" s="140">
        <v>14790417290.458191</v>
      </c>
      <c r="AA4594" s="140">
        <v>11537427038.058908</v>
      </c>
      <c r="AB4594" s="140">
        <v>5555432590.1391144</v>
      </c>
      <c r="AC4594" s="140">
        <v>5981994447.9197702</v>
      </c>
      <c r="AD4594" s="140">
        <v>3252990252.3992825</v>
      </c>
      <c r="AE4594" s="140">
        <v>1566360333.5448971</v>
      </c>
      <c r="AF4594" s="140">
        <v>1686629918.8543828</v>
      </c>
      <c r="AG4594" s="140">
        <v>-2379964280.8395038</v>
      </c>
      <c r="AH4594" s="140">
        <v>6426867</v>
      </c>
      <c r="AI4594" s="44"/>
      <c r="AK4594" s="44"/>
      <c r="AL4594" s="4"/>
    </row>
    <row r="4595" spans="1:38" x14ac:dyDescent="0.35">
      <c r="A4595" s="140" t="s">
        <v>242</v>
      </c>
      <c r="B4595" s="140" t="s">
        <v>243</v>
      </c>
      <c r="C4595" s="140" t="s">
        <v>2</v>
      </c>
      <c r="D4595" s="140" t="s">
        <v>7</v>
      </c>
      <c r="E4595" s="140" t="s">
        <v>535</v>
      </c>
      <c r="F4595" s="140">
        <v>2003</v>
      </c>
      <c r="G4595" s="140" t="s">
        <v>3666</v>
      </c>
      <c r="H4595" s="140">
        <v>238900794749.10907</v>
      </c>
      <c r="I4595" s="140">
        <v>214618731596.31912</v>
      </c>
      <c r="J4595" s="140">
        <v>11658919663.240631</v>
      </c>
      <c r="K4595" s="140">
        <v>11343240101.685179</v>
      </c>
      <c r="L4595" s="140">
        <v>0</v>
      </c>
      <c r="M4595" s="140">
        <v>366313959.12267172</v>
      </c>
      <c r="N4595" s="140">
        <v>0</v>
      </c>
      <c r="O4595" s="140">
        <v>0</v>
      </c>
      <c r="P4595" s="140">
        <v>1771084875.0034745</v>
      </c>
      <c r="Q4595" s="140">
        <v>9205841267.5590324</v>
      </c>
      <c r="R4595" s="140">
        <v>6754883846.6465664</v>
      </c>
      <c r="S4595" s="140">
        <v>2450957420.9124665</v>
      </c>
      <c r="T4595" s="140">
        <v>315679561.55545187</v>
      </c>
      <c r="U4595" s="140">
        <v>148233401.14946577</v>
      </c>
      <c r="V4595" s="140">
        <v>85017070.155075178</v>
      </c>
      <c r="W4595" s="140">
        <v>60436309.545627959</v>
      </c>
      <c r="X4595" s="140">
        <v>2780021.4487626208</v>
      </c>
      <c r="Y4595" s="140">
        <v>167446160.40598607</v>
      </c>
      <c r="Z4595" s="140">
        <v>14641550139.900936</v>
      </c>
      <c r="AA4595" s="140">
        <v>11436056188.193672</v>
      </c>
      <c r="AB4595" s="140">
        <v>4180020385.261754</v>
      </c>
      <c r="AC4595" s="140">
        <v>7256035802.9319191</v>
      </c>
      <c r="AD4595" s="140">
        <v>3205493951.7072644</v>
      </c>
      <c r="AE4595" s="140">
        <v>1171647799.0727696</v>
      </c>
      <c r="AF4595" s="140">
        <v>2033846152.6344945</v>
      </c>
      <c r="AG4595" s="140">
        <v>-2018406650.3516595</v>
      </c>
      <c r="AH4595" s="140">
        <v>6541547</v>
      </c>
      <c r="AI4595" s="44"/>
      <c r="AK4595" s="44"/>
      <c r="AL4595" s="4"/>
    </row>
    <row r="4596" spans="1:38" x14ac:dyDescent="0.35">
      <c r="A4596" s="140" t="s">
        <v>242</v>
      </c>
      <c r="B4596" s="140" t="s">
        <v>243</v>
      </c>
      <c r="C4596" s="140" t="s">
        <v>2</v>
      </c>
      <c r="D4596" s="140" t="s">
        <v>7</v>
      </c>
      <c r="E4596" s="140" t="s">
        <v>535</v>
      </c>
      <c r="F4596" s="140">
        <v>2004</v>
      </c>
      <c r="G4596" s="140" t="s">
        <v>3667</v>
      </c>
      <c r="H4596" s="140">
        <v>235225301661.28928</v>
      </c>
      <c r="I4596" s="140">
        <v>210533872490.85767</v>
      </c>
      <c r="J4596" s="140">
        <v>12366558505.168772</v>
      </c>
      <c r="K4596" s="140">
        <v>12015580253.564936</v>
      </c>
      <c r="L4596" s="140">
        <v>6809848.9248816967</v>
      </c>
      <c r="M4596" s="140">
        <v>377012037.949453</v>
      </c>
      <c r="N4596" s="140">
        <v>0</v>
      </c>
      <c r="O4596" s="140">
        <v>0</v>
      </c>
      <c r="P4596" s="140">
        <v>1982395186.0103092</v>
      </c>
      <c r="Q4596" s="140">
        <v>9649363180.6802921</v>
      </c>
      <c r="R4596" s="140">
        <v>6897159660.1992874</v>
      </c>
      <c r="S4596" s="140">
        <v>2752203520.4810052</v>
      </c>
      <c r="T4596" s="140">
        <v>350978251.60383523</v>
      </c>
      <c r="U4596" s="140">
        <v>169285091.80867955</v>
      </c>
      <c r="V4596" s="140">
        <v>88422166.875502869</v>
      </c>
      <c r="W4596" s="140">
        <v>68060605.188906014</v>
      </c>
      <c r="X4596" s="140">
        <v>12802319.744270645</v>
      </c>
      <c r="Y4596" s="140">
        <v>181693159.79515564</v>
      </c>
      <c r="Z4596" s="140">
        <v>13911783611.442299</v>
      </c>
      <c r="AA4596" s="140">
        <v>10872600207.284723</v>
      </c>
      <c r="AB4596" s="140">
        <v>4497475078.3298702</v>
      </c>
      <c r="AC4596" s="140">
        <v>6375125128.9548512</v>
      </c>
      <c r="AD4596" s="140">
        <v>3039183404.1575775</v>
      </c>
      <c r="AE4596" s="140">
        <v>1257164924.4965656</v>
      </c>
      <c r="AF4596" s="140">
        <v>1782018479.6610086</v>
      </c>
      <c r="AG4596" s="140">
        <v>-1586912946.1795146</v>
      </c>
      <c r="AH4596" s="140">
        <v>6662389</v>
      </c>
      <c r="AI4596" s="44"/>
      <c r="AK4596" s="44"/>
      <c r="AL4596" s="4"/>
    </row>
    <row r="4597" spans="1:38" x14ac:dyDescent="0.35">
      <c r="A4597" s="140" t="s">
        <v>242</v>
      </c>
      <c r="B4597" s="140" t="s">
        <v>243</v>
      </c>
      <c r="C4597" s="140" t="s">
        <v>2</v>
      </c>
      <c r="D4597" s="140" t="s">
        <v>7</v>
      </c>
      <c r="E4597" s="140" t="s">
        <v>535</v>
      </c>
      <c r="F4597" s="140">
        <v>2005</v>
      </c>
      <c r="G4597" s="140" t="s">
        <v>3668</v>
      </c>
      <c r="H4597" s="140">
        <v>234879548989.84088</v>
      </c>
      <c r="I4597" s="140">
        <v>206738327895.60565</v>
      </c>
      <c r="J4597" s="140">
        <v>13531033653.123508</v>
      </c>
      <c r="K4597" s="140">
        <v>13201018973.571363</v>
      </c>
      <c r="L4597" s="140">
        <v>13161748.716081256</v>
      </c>
      <c r="M4597" s="140">
        <v>376754314.644216</v>
      </c>
      <c r="N4597" s="140">
        <v>0</v>
      </c>
      <c r="O4597" s="140">
        <v>0</v>
      </c>
      <c r="P4597" s="140">
        <v>2284313872.7795963</v>
      </c>
      <c r="Q4597" s="140">
        <v>10526789037.431469</v>
      </c>
      <c r="R4597" s="140">
        <v>7372082292.9272575</v>
      </c>
      <c r="S4597" s="140">
        <v>3154706744.5042119</v>
      </c>
      <c r="T4597" s="140">
        <v>330014679.55214524</v>
      </c>
      <c r="U4597" s="140">
        <v>166156044.77169985</v>
      </c>
      <c r="V4597" s="140">
        <v>80176383.38310346</v>
      </c>
      <c r="W4597" s="140">
        <v>66510989.324166432</v>
      </c>
      <c r="X4597" s="140">
        <v>19468672.064429954</v>
      </c>
      <c r="Y4597" s="140">
        <v>163858634.7804454</v>
      </c>
      <c r="Z4597" s="140">
        <v>15968929971.383295</v>
      </c>
      <c r="AA4597" s="140">
        <v>12483673660.880146</v>
      </c>
      <c r="AB4597" s="140">
        <v>5001232666.3005762</v>
      </c>
      <c r="AC4597" s="140">
        <v>7482440994.5796003</v>
      </c>
      <c r="AD4597" s="140">
        <v>3485256310.5031195</v>
      </c>
      <c r="AE4597" s="140">
        <v>1396269894.9060407</v>
      </c>
      <c r="AF4597" s="140">
        <v>2088986415.5970912</v>
      </c>
      <c r="AG4597" s="140">
        <v>-1358742530.2715967</v>
      </c>
      <c r="AH4597" s="140">
        <v>6789321</v>
      </c>
      <c r="AI4597" s="44"/>
      <c r="AK4597" s="44"/>
      <c r="AL4597" s="4"/>
    </row>
    <row r="4598" spans="1:38" x14ac:dyDescent="0.35">
      <c r="A4598" s="140" t="s">
        <v>242</v>
      </c>
      <c r="B4598" s="140" t="s">
        <v>243</v>
      </c>
      <c r="C4598" s="140" t="s">
        <v>2</v>
      </c>
      <c r="D4598" s="140" t="s">
        <v>7</v>
      </c>
      <c r="E4598" s="140" t="s">
        <v>535</v>
      </c>
      <c r="F4598" s="140">
        <v>2006</v>
      </c>
      <c r="G4598" s="140" t="s">
        <v>3669</v>
      </c>
      <c r="H4598" s="140">
        <v>233236244405.75052</v>
      </c>
      <c r="I4598" s="140">
        <v>203164865368.76224</v>
      </c>
      <c r="J4598" s="140">
        <v>14541980408.826601</v>
      </c>
      <c r="K4598" s="140">
        <v>14190079999.510057</v>
      </c>
      <c r="L4598" s="140">
        <v>20427586.348898437</v>
      </c>
      <c r="M4598" s="140">
        <v>381731373.47275901</v>
      </c>
      <c r="N4598" s="140">
        <v>0</v>
      </c>
      <c r="O4598" s="140">
        <v>0</v>
      </c>
      <c r="P4598" s="140">
        <v>2534160151.0917816</v>
      </c>
      <c r="Q4598" s="140">
        <v>11253760888.596619</v>
      </c>
      <c r="R4598" s="140">
        <v>7740181544.6565723</v>
      </c>
      <c r="S4598" s="140">
        <v>3513579343.9400458</v>
      </c>
      <c r="T4598" s="140">
        <v>351900409.31654286</v>
      </c>
      <c r="U4598" s="140">
        <v>168416622.61436215</v>
      </c>
      <c r="V4598" s="140">
        <v>86097732.375907838</v>
      </c>
      <c r="W4598" s="140">
        <v>57612352.197118297</v>
      </c>
      <c r="X4598" s="140">
        <v>24706538.04133603</v>
      </c>
      <c r="Y4598" s="140">
        <v>183483786.70218074</v>
      </c>
      <c r="Z4598" s="140">
        <v>16954141973.880022</v>
      </c>
      <c r="AA4598" s="140">
        <v>13252008004.021742</v>
      </c>
      <c r="AB4598" s="140">
        <v>5160366471.4558582</v>
      </c>
      <c r="AC4598" s="140">
        <v>8091641532.5658827</v>
      </c>
      <c r="AD4598" s="140">
        <v>3702133969.8582811</v>
      </c>
      <c r="AE4598" s="140">
        <v>1441620621.1991942</v>
      </c>
      <c r="AF4598" s="140">
        <v>2260513348.6590967</v>
      </c>
      <c r="AG4598" s="140">
        <v>-1424743345.7183421</v>
      </c>
      <c r="AH4598" s="140">
        <v>6922587</v>
      </c>
      <c r="AI4598" s="44"/>
      <c r="AK4598" s="44"/>
      <c r="AL4598" s="4"/>
    </row>
    <row r="4599" spans="1:38" x14ac:dyDescent="0.35">
      <c r="A4599" s="140" t="s">
        <v>242</v>
      </c>
      <c r="B4599" s="140" t="s">
        <v>243</v>
      </c>
      <c r="C4599" s="140" t="s">
        <v>2</v>
      </c>
      <c r="D4599" s="140" t="s">
        <v>7</v>
      </c>
      <c r="E4599" s="140" t="s">
        <v>535</v>
      </c>
      <c r="F4599" s="140">
        <v>2007</v>
      </c>
      <c r="G4599" s="140" t="s">
        <v>3670</v>
      </c>
      <c r="H4599" s="140">
        <v>229876100196.41306</v>
      </c>
      <c r="I4599" s="140">
        <v>199836571460.03391</v>
      </c>
      <c r="J4599" s="140">
        <v>14471812571.007481</v>
      </c>
      <c r="K4599" s="140">
        <v>14091862281.884029</v>
      </c>
      <c r="L4599" s="140">
        <v>27425817.332043216</v>
      </c>
      <c r="M4599" s="140">
        <v>390158074.92532235</v>
      </c>
      <c r="N4599" s="140">
        <v>0</v>
      </c>
      <c r="O4599" s="140">
        <v>0</v>
      </c>
      <c r="P4599" s="140">
        <v>2545329213.3657503</v>
      </c>
      <c r="Q4599" s="140">
        <v>11128949176.260916</v>
      </c>
      <c r="R4599" s="140">
        <v>7642376079.1179867</v>
      </c>
      <c r="S4599" s="140">
        <v>3486573097.1429286</v>
      </c>
      <c r="T4599" s="140">
        <v>379950289.12345147</v>
      </c>
      <c r="U4599" s="140">
        <v>186018487.07389605</v>
      </c>
      <c r="V4599" s="140">
        <v>90406954.444665611</v>
      </c>
      <c r="W4599" s="140">
        <v>57638760.548266947</v>
      </c>
      <c r="X4599" s="140">
        <v>37972772.080963507</v>
      </c>
      <c r="Y4599" s="140">
        <v>193931802.04955542</v>
      </c>
      <c r="Z4599" s="140">
        <v>17247978328.243179</v>
      </c>
      <c r="AA4599" s="140">
        <v>13475924680.878561</v>
      </c>
      <c r="AB4599" s="140">
        <v>5602708298.9799366</v>
      </c>
      <c r="AC4599" s="140">
        <v>7873216381.8986244</v>
      </c>
      <c r="AD4599" s="140">
        <v>3772053647.3646555</v>
      </c>
      <c r="AE4599" s="140">
        <v>1568257227.2220151</v>
      </c>
      <c r="AF4599" s="140">
        <v>2203796420.1426225</v>
      </c>
      <c r="AG4599" s="140">
        <v>-1680262162.8714905</v>
      </c>
      <c r="AH4599" s="140">
        <v>7062672</v>
      </c>
      <c r="AI4599" s="44"/>
      <c r="AK4599" s="44"/>
      <c r="AL4599" s="4"/>
    </row>
    <row r="4600" spans="1:38" x14ac:dyDescent="0.35">
      <c r="A4600" s="140" t="s">
        <v>242</v>
      </c>
      <c r="B4600" s="140" t="s">
        <v>243</v>
      </c>
      <c r="C4600" s="140" t="s">
        <v>2</v>
      </c>
      <c r="D4600" s="140" t="s">
        <v>7</v>
      </c>
      <c r="E4600" s="140" t="s">
        <v>535</v>
      </c>
      <c r="F4600" s="140">
        <v>2008</v>
      </c>
      <c r="G4600" s="140" t="s">
        <v>3671</v>
      </c>
      <c r="H4600" s="140">
        <v>226010151968.84869</v>
      </c>
      <c r="I4600" s="140">
        <v>196739050150.15158</v>
      </c>
      <c r="J4600" s="140">
        <v>13922128776.986607</v>
      </c>
      <c r="K4600" s="140">
        <v>13476633276.35446</v>
      </c>
      <c r="L4600" s="140">
        <v>33514898.081856903</v>
      </c>
      <c r="M4600" s="140">
        <v>393955708.29926389</v>
      </c>
      <c r="N4600" s="140">
        <v>0</v>
      </c>
      <c r="O4600" s="140">
        <v>0</v>
      </c>
      <c r="P4600" s="140">
        <v>2458034745.5600362</v>
      </c>
      <c r="Q4600" s="140">
        <v>10591127924.413303</v>
      </c>
      <c r="R4600" s="140">
        <v>7262503050.7346468</v>
      </c>
      <c r="S4600" s="140">
        <v>3328624873.6786571</v>
      </c>
      <c r="T4600" s="140">
        <v>445495500.63214666</v>
      </c>
      <c r="U4600" s="140">
        <v>224907375.50454438</v>
      </c>
      <c r="V4600" s="140">
        <v>91542707.599180967</v>
      </c>
      <c r="W4600" s="140">
        <v>57125581.996117055</v>
      </c>
      <c r="X4600" s="140">
        <v>76239085.90924637</v>
      </c>
      <c r="Y4600" s="140">
        <v>220588125.12760228</v>
      </c>
      <c r="Z4600" s="140">
        <v>17949311318.544975</v>
      </c>
      <c r="AA4600" s="140">
        <v>14015567873.692204</v>
      </c>
      <c r="AB4600" s="140">
        <v>5361966817.8910217</v>
      </c>
      <c r="AC4600" s="140">
        <v>8653601055.8011818</v>
      </c>
      <c r="AD4600" s="140">
        <v>3933743444.8527689</v>
      </c>
      <c r="AE4600" s="140">
        <v>1504940935.0718203</v>
      </c>
      <c r="AF4600" s="140">
        <v>2428802509.7809453</v>
      </c>
      <c r="AG4600" s="140">
        <v>-2600338276.8344302</v>
      </c>
      <c r="AH4600" s="140">
        <v>7209930</v>
      </c>
      <c r="AI4600" s="44"/>
      <c r="AK4600" s="44"/>
      <c r="AL4600" s="4"/>
    </row>
    <row r="4601" spans="1:38" x14ac:dyDescent="0.35">
      <c r="A4601" s="140" t="s">
        <v>242</v>
      </c>
      <c r="B4601" s="140" t="s">
        <v>243</v>
      </c>
      <c r="C4601" s="140" t="s">
        <v>2</v>
      </c>
      <c r="D4601" s="140" t="s">
        <v>7</v>
      </c>
      <c r="E4601" s="140" t="s">
        <v>535</v>
      </c>
      <c r="F4601" s="140">
        <v>2009</v>
      </c>
      <c r="G4601" s="140" t="s">
        <v>3672</v>
      </c>
      <c r="H4601" s="140">
        <v>223419187309.24716</v>
      </c>
      <c r="I4601" s="140">
        <v>193527871768.51321</v>
      </c>
      <c r="J4601" s="140">
        <v>13698675497.462122</v>
      </c>
      <c r="K4601" s="140">
        <v>13249794647.503458</v>
      </c>
      <c r="L4601" s="140">
        <v>33801246.884496838</v>
      </c>
      <c r="M4601" s="140">
        <v>393171139.20675671</v>
      </c>
      <c r="N4601" s="140">
        <v>0</v>
      </c>
      <c r="O4601" s="140">
        <v>0</v>
      </c>
      <c r="P4601" s="140">
        <v>2496253237.7639542</v>
      </c>
      <c r="Q4601" s="140">
        <v>10326569023.648251</v>
      </c>
      <c r="R4601" s="140">
        <v>6967812041.400425</v>
      </c>
      <c r="S4601" s="140">
        <v>3358756982.2478256</v>
      </c>
      <c r="T4601" s="140">
        <v>448880849.95866346</v>
      </c>
      <c r="U4601" s="140">
        <v>228422723.24505037</v>
      </c>
      <c r="V4601" s="140">
        <v>87637384.983111739</v>
      </c>
      <c r="W4601" s="140">
        <v>63020079.616000704</v>
      </c>
      <c r="X4601" s="140">
        <v>77765258.645937935</v>
      </c>
      <c r="Y4601" s="140">
        <v>220458126.71361309</v>
      </c>
      <c r="Z4601" s="140">
        <v>18852601835.086288</v>
      </c>
      <c r="AA4601" s="140">
        <v>14712273405.716661</v>
      </c>
      <c r="AB4601" s="140">
        <v>6354499396.99547</v>
      </c>
      <c r="AC4601" s="140">
        <v>8357774008.7211895</v>
      </c>
      <c r="AD4601" s="140">
        <v>4140328429.3696289</v>
      </c>
      <c r="AE4601" s="140">
        <v>1788283413.6000819</v>
      </c>
      <c r="AF4601" s="140">
        <v>2352045015.7695675</v>
      </c>
      <c r="AG4601" s="140">
        <v>-2659961791.8144503</v>
      </c>
      <c r="AH4601" s="140">
        <v>7364753</v>
      </c>
      <c r="AI4601" s="44"/>
      <c r="AK4601" s="44"/>
      <c r="AL4601" s="4"/>
    </row>
    <row r="4602" spans="1:38" x14ac:dyDescent="0.35">
      <c r="A4602" s="140" t="s">
        <v>242</v>
      </c>
      <c r="B4602" s="140" t="s">
        <v>243</v>
      </c>
      <c r="C4602" s="140" t="s">
        <v>2</v>
      </c>
      <c r="D4602" s="140" t="s">
        <v>7</v>
      </c>
      <c r="E4602" s="140" t="s">
        <v>535</v>
      </c>
      <c r="F4602" s="140">
        <v>2010</v>
      </c>
      <c r="G4602" s="140" t="s">
        <v>3673</v>
      </c>
      <c r="H4602" s="140">
        <v>222395033080.94046</v>
      </c>
      <c r="I4602" s="140">
        <v>190490833737.04123</v>
      </c>
      <c r="J4602" s="140">
        <v>13777376873.088232</v>
      </c>
      <c r="K4602" s="140">
        <v>13270938454.00284</v>
      </c>
      <c r="L4602" s="140">
        <v>32801923.478013705</v>
      </c>
      <c r="M4602" s="140">
        <v>457300828.83636546</v>
      </c>
      <c r="N4602" s="140">
        <v>0</v>
      </c>
      <c r="O4602" s="140">
        <v>0</v>
      </c>
      <c r="P4602" s="140">
        <v>2376524502.0419331</v>
      </c>
      <c r="Q4602" s="140">
        <v>10404311199.646528</v>
      </c>
      <c r="R4602" s="140">
        <v>7242282143.3554382</v>
      </c>
      <c r="S4602" s="140">
        <v>3162029056.29109</v>
      </c>
      <c r="T4602" s="140">
        <v>506438419.08539295</v>
      </c>
      <c r="U4602" s="140">
        <v>235709230.95280328</v>
      </c>
      <c r="V4602" s="140">
        <v>80113885.054219186</v>
      </c>
      <c r="W4602" s="140">
        <v>65241596.244923539</v>
      </c>
      <c r="X4602" s="140">
        <v>90353749.653660566</v>
      </c>
      <c r="Y4602" s="140">
        <v>270729188.13258964</v>
      </c>
      <c r="Z4602" s="140">
        <v>20834534522.790863</v>
      </c>
      <c r="AA4602" s="140">
        <v>16247224097.079102</v>
      </c>
      <c r="AB4602" s="140">
        <v>6898156078.8339243</v>
      </c>
      <c r="AC4602" s="140">
        <v>9349068018.2451763</v>
      </c>
      <c r="AD4602" s="140">
        <v>4587310425.7118044</v>
      </c>
      <c r="AE4602" s="140">
        <v>1947654756.8707986</v>
      </c>
      <c r="AF4602" s="140">
        <v>2639655668.8409882</v>
      </c>
      <c r="AG4602" s="140">
        <v>-2707712051.9798651</v>
      </c>
      <c r="AH4602" s="140">
        <v>7527394</v>
      </c>
      <c r="AI4602" s="44"/>
      <c r="AK4602" s="44"/>
      <c r="AL4602" s="4"/>
    </row>
    <row r="4603" spans="1:38" x14ac:dyDescent="0.35">
      <c r="A4603" s="140" t="s">
        <v>242</v>
      </c>
      <c r="B4603" s="140" t="s">
        <v>243</v>
      </c>
      <c r="C4603" s="140" t="s">
        <v>2</v>
      </c>
      <c r="D4603" s="140" t="s">
        <v>7</v>
      </c>
      <c r="E4603" s="140" t="s">
        <v>535</v>
      </c>
      <c r="F4603" s="140">
        <v>2011</v>
      </c>
      <c r="G4603" s="140" t="s">
        <v>3674</v>
      </c>
      <c r="H4603" s="140">
        <v>223871259330.95224</v>
      </c>
      <c r="I4603" s="140">
        <v>187670674352.22272</v>
      </c>
      <c r="J4603" s="140">
        <v>14179175151.968176</v>
      </c>
      <c r="K4603" s="140">
        <v>13514616761.214323</v>
      </c>
      <c r="L4603" s="140">
        <v>32532655.181862317</v>
      </c>
      <c r="M4603" s="140">
        <v>454186776.97097027</v>
      </c>
      <c r="N4603" s="140">
        <v>0</v>
      </c>
      <c r="O4603" s="140">
        <v>0</v>
      </c>
      <c r="P4603" s="140">
        <v>2352378766.9997311</v>
      </c>
      <c r="Q4603" s="140">
        <v>10675518562.06176</v>
      </c>
      <c r="R4603" s="140">
        <v>7580107852.6028061</v>
      </c>
      <c r="S4603" s="140">
        <v>3095410709.4589543</v>
      </c>
      <c r="T4603" s="140">
        <v>664558390.75385284</v>
      </c>
      <c r="U4603" s="140">
        <v>246734909.97710946</v>
      </c>
      <c r="V4603" s="140">
        <v>74893652.926804647</v>
      </c>
      <c r="W4603" s="140">
        <v>58250826.957931392</v>
      </c>
      <c r="X4603" s="140">
        <v>113590430.09237343</v>
      </c>
      <c r="Y4603" s="140">
        <v>417823480.77674335</v>
      </c>
      <c r="Z4603" s="140">
        <v>24891516798.449135</v>
      </c>
      <c r="AA4603" s="140">
        <v>19395699204.595203</v>
      </c>
      <c r="AB4603" s="140">
        <v>7227739595.308754</v>
      </c>
      <c r="AC4603" s="140">
        <v>12167959609.286453</v>
      </c>
      <c r="AD4603" s="140">
        <v>5495817593.8539743</v>
      </c>
      <c r="AE4603" s="140">
        <v>2047997239.629379</v>
      </c>
      <c r="AF4603" s="140">
        <v>3447820354.2245865</v>
      </c>
      <c r="AG4603" s="140">
        <v>-2870106971.6877532</v>
      </c>
      <c r="AH4603" s="140">
        <v>7697510</v>
      </c>
      <c r="AI4603" s="44"/>
      <c r="AK4603" s="44"/>
      <c r="AL4603" s="4"/>
    </row>
    <row r="4604" spans="1:38" x14ac:dyDescent="0.35">
      <c r="A4604" s="140" t="s">
        <v>242</v>
      </c>
      <c r="B4604" s="140" t="s">
        <v>243</v>
      </c>
      <c r="C4604" s="140" t="s">
        <v>2</v>
      </c>
      <c r="D4604" s="140" t="s">
        <v>7</v>
      </c>
      <c r="E4604" s="140" t="s">
        <v>535</v>
      </c>
      <c r="F4604" s="140">
        <v>2012</v>
      </c>
      <c r="G4604" s="140" t="s">
        <v>3675</v>
      </c>
      <c r="H4604" s="140">
        <v>223214117939.57895</v>
      </c>
      <c r="I4604" s="140">
        <v>184479769108.45612</v>
      </c>
      <c r="J4604" s="140">
        <v>14999315129.73473</v>
      </c>
      <c r="K4604" s="140">
        <v>14236702962.602001</v>
      </c>
      <c r="L4604" s="140">
        <v>30763761.484731413</v>
      </c>
      <c r="M4604" s="140">
        <v>471992455.40827394</v>
      </c>
      <c r="N4604" s="140">
        <v>0</v>
      </c>
      <c r="O4604" s="140">
        <v>0</v>
      </c>
      <c r="P4604" s="140">
        <v>2550779712.3226805</v>
      </c>
      <c r="Q4604" s="140">
        <v>11183167033.386314</v>
      </c>
      <c r="R4604" s="140">
        <v>7863272709.532732</v>
      </c>
      <c r="S4604" s="140">
        <v>3319894323.8535829</v>
      </c>
      <c r="T4604" s="140">
        <v>762612167.13273036</v>
      </c>
      <c r="U4604" s="140">
        <v>259118162.44480205</v>
      </c>
      <c r="V4604" s="140">
        <v>79877848.540027097</v>
      </c>
      <c r="W4604" s="140">
        <v>56913446.353884645</v>
      </c>
      <c r="X4604" s="140">
        <v>122326867.5508903</v>
      </c>
      <c r="Y4604" s="140">
        <v>503494004.68792832</v>
      </c>
      <c r="Z4604" s="140">
        <v>26672540089.483227</v>
      </c>
      <c r="AA4604" s="140">
        <v>20766474605.348999</v>
      </c>
      <c r="AB4604" s="140">
        <v>8025547377.8560419</v>
      </c>
      <c r="AC4604" s="140">
        <v>12740927227.493006</v>
      </c>
      <c r="AD4604" s="140">
        <v>5906065484.1342268</v>
      </c>
      <c r="AE4604" s="140">
        <v>2282496632.6942258</v>
      </c>
      <c r="AF4604" s="140">
        <v>3623568851.4399858</v>
      </c>
      <c r="AG4604" s="140">
        <v>-2937506388.0951209</v>
      </c>
      <c r="AH4604" s="140">
        <v>7874835</v>
      </c>
      <c r="AI4604" s="44"/>
      <c r="AK4604" s="44"/>
      <c r="AL4604" s="4"/>
    </row>
    <row r="4605" spans="1:38" x14ac:dyDescent="0.35">
      <c r="A4605" s="140" t="s">
        <v>242</v>
      </c>
      <c r="B4605" s="140" t="s">
        <v>243</v>
      </c>
      <c r="C4605" s="140" t="s">
        <v>2</v>
      </c>
      <c r="D4605" s="140" t="s">
        <v>7</v>
      </c>
      <c r="E4605" s="140" t="s">
        <v>535</v>
      </c>
      <c r="F4605" s="140">
        <v>2013</v>
      </c>
      <c r="G4605" s="140" t="s">
        <v>3676</v>
      </c>
      <c r="H4605" s="140">
        <v>222270886819.72864</v>
      </c>
      <c r="I4605" s="140">
        <v>181656286710.15869</v>
      </c>
      <c r="J4605" s="140">
        <v>16075662533.652121</v>
      </c>
      <c r="K4605" s="140">
        <v>15268540479.860968</v>
      </c>
      <c r="L4605" s="140">
        <v>29375419.349001616</v>
      </c>
      <c r="M4605" s="140">
        <v>438223366.23640323</v>
      </c>
      <c r="N4605" s="140">
        <v>0</v>
      </c>
      <c r="O4605" s="140">
        <v>0</v>
      </c>
      <c r="P4605" s="140">
        <v>2787624493.6745739</v>
      </c>
      <c r="Q4605" s="140">
        <v>12013317200.60099</v>
      </c>
      <c r="R4605" s="140">
        <v>8424284354.1283693</v>
      </c>
      <c r="S4605" s="140">
        <v>3589032846.47262</v>
      </c>
      <c r="T4605" s="140">
        <v>807122053.79115403</v>
      </c>
      <c r="U4605" s="140">
        <v>229408545.14595854</v>
      </c>
      <c r="V4605" s="140">
        <v>84013089.691251948</v>
      </c>
      <c r="W4605" s="140">
        <v>48580424.257869914</v>
      </c>
      <c r="X4605" s="140">
        <v>96815031.196836665</v>
      </c>
      <c r="Y4605" s="140">
        <v>577713508.64519548</v>
      </c>
      <c r="Z4605" s="140">
        <v>27454939714.64389</v>
      </c>
      <c r="AA4605" s="140">
        <v>21361775191.406742</v>
      </c>
      <c r="AB4605" s="140">
        <v>9430783331.7253914</v>
      </c>
      <c r="AC4605" s="140">
        <v>11930991859.681351</v>
      </c>
      <c r="AD4605" s="140">
        <v>6093164523.2371492</v>
      </c>
      <c r="AE4605" s="140">
        <v>2690006514.3612938</v>
      </c>
      <c r="AF4605" s="140">
        <v>3403158008.8758669</v>
      </c>
      <c r="AG4605" s="140">
        <v>-2916002138.7260308</v>
      </c>
      <c r="AH4605" s="140">
        <v>8059769</v>
      </c>
      <c r="AI4605" s="44"/>
      <c r="AK4605" s="44"/>
      <c r="AL4605" s="4"/>
    </row>
    <row r="4606" spans="1:38" x14ac:dyDescent="0.35">
      <c r="A4606" s="140" t="s">
        <v>242</v>
      </c>
      <c r="B4606" s="140" t="s">
        <v>243</v>
      </c>
      <c r="C4606" s="140" t="s">
        <v>2</v>
      </c>
      <c r="D4606" s="140" t="s">
        <v>7</v>
      </c>
      <c r="E4606" s="140" t="s">
        <v>535</v>
      </c>
      <c r="F4606" s="140">
        <v>2014</v>
      </c>
      <c r="G4606" s="140" t="s">
        <v>3677</v>
      </c>
      <c r="H4606" s="140">
        <v>224842630907.8472</v>
      </c>
      <c r="I4606" s="140">
        <v>179222232511.30133</v>
      </c>
      <c r="J4606" s="140">
        <v>16665846823.171516</v>
      </c>
      <c r="K4606" s="140">
        <v>15750306343.760391</v>
      </c>
      <c r="L4606" s="140">
        <v>12532715.551848399</v>
      </c>
      <c r="M4606" s="140">
        <v>434762803.0898906</v>
      </c>
      <c r="N4606" s="140">
        <v>0</v>
      </c>
      <c r="O4606" s="140">
        <v>0</v>
      </c>
      <c r="P4606" s="140">
        <v>2875738886.8096595</v>
      </c>
      <c r="Q4606" s="140">
        <v>12427271938.308992</v>
      </c>
      <c r="R4606" s="140">
        <v>8764288454.879015</v>
      </c>
      <c r="S4606" s="140">
        <v>3662983483.4299774</v>
      </c>
      <c r="T4606" s="140">
        <v>915540479.41112459</v>
      </c>
      <c r="U4606" s="140">
        <v>245147956.09059063</v>
      </c>
      <c r="V4606" s="140">
        <v>94034241.762246743</v>
      </c>
      <c r="W4606" s="140">
        <v>42890329.389497995</v>
      </c>
      <c r="X4606" s="140">
        <v>108223384.9388459</v>
      </c>
      <c r="Y4606" s="140">
        <v>670392523.32053399</v>
      </c>
      <c r="Z4606" s="140">
        <v>32250886686.09277</v>
      </c>
      <c r="AA4606" s="140">
        <v>25071663252.583481</v>
      </c>
      <c r="AB4606" s="140">
        <v>10556755613.005823</v>
      </c>
      <c r="AC4606" s="140">
        <v>14514907639.577654</v>
      </c>
      <c r="AD4606" s="140">
        <v>7179223433.5092955</v>
      </c>
      <c r="AE4606" s="140">
        <v>3022907037.1273675</v>
      </c>
      <c r="AF4606" s="140">
        <v>4156316396.3819389</v>
      </c>
      <c r="AG4606" s="140">
        <v>-3296335112.7184038</v>
      </c>
      <c r="AH4606" s="140">
        <v>8252833</v>
      </c>
      <c r="AI4606" s="44"/>
      <c r="AK4606" s="44"/>
      <c r="AL4606" s="4"/>
    </row>
    <row r="4607" spans="1:38" x14ac:dyDescent="0.35">
      <c r="A4607" s="140" t="s">
        <v>242</v>
      </c>
      <c r="B4607" s="140" t="s">
        <v>243</v>
      </c>
      <c r="C4607" s="140" t="s">
        <v>2</v>
      </c>
      <c r="D4607" s="140" t="s">
        <v>7</v>
      </c>
      <c r="E4607" s="140" t="s">
        <v>535</v>
      </c>
      <c r="F4607" s="140">
        <v>2015</v>
      </c>
      <c r="G4607" s="140" t="s">
        <v>3678</v>
      </c>
      <c r="H4607" s="140">
        <v>223126816212.5921</v>
      </c>
      <c r="I4607" s="140">
        <v>177301025299.80798</v>
      </c>
      <c r="J4607" s="140">
        <v>16965724353.806225</v>
      </c>
      <c r="K4607" s="140">
        <v>15958499328.152687</v>
      </c>
      <c r="L4607" s="140">
        <v>25744153.449595414</v>
      </c>
      <c r="M4607" s="140">
        <v>416699150.11322993</v>
      </c>
      <c r="N4607" s="140">
        <v>0</v>
      </c>
      <c r="O4607" s="140">
        <v>0</v>
      </c>
      <c r="P4607" s="140">
        <v>3159680267.7707472</v>
      </c>
      <c r="Q4607" s="140">
        <v>12356375756.819117</v>
      </c>
      <c r="R4607" s="140">
        <v>8364558890.4368801</v>
      </c>
      <c r="S4607" s="140">
        <v>3991816866.382237</v>
      </c>
      <c r="T4607" s="140">
        <v>1007225025.6535363</v>
      </c>
      <c r="U4607" s="140">
        <v>252368745.91193214</v>
      </c>
      <c r="V4607" s="140">
        <v>91136688.548704818</v>
      </c>
      <c r="W4607" s="140">
        <v>38544885.3420588</v>
      </c>
      <c r="X4607" s="140">
        <v>122687172.02116853</v>
      </c>
      <c r="Y4607" s="140">
        <v>754856279.74160421</v>
      </c>
      <c r="Z4607" s="140">
        <v>33107387112.611015</v>
      </c>
      <c r="AA4607" s="140">
        <v>25716845964.914585</v>
      </c>
      <c r="AB4607" s="140">
        <v>11419933955.268106</v>
      </c>
      <c r="AC4607" s="140">
        <v>14296912009.646475</v>
      </c>
      <c r="AD4607" s="140">
        <v>7390541147.696435</v>
      </c>
      <c r="AE4607" s="140">
        <v>3281875697.958087</v>
      </c>
      <c r="AF4607" s="140">
        <v>4108665449.7383475</v>
      </c>
      <c r="AG4607" s="140">
        <v>-4247320553.6331062</v>
      </c>
      <c r="AH4607" s="140">
        <v>8454028</v>
      </c>
      <c r="AI4607" s="44"/>
      <c r="AK4607" s="44"/>
      <c r="AL4607" s="4"/>
    </row>
    <row r="4608" spans="1:38" x14ac:dyDescent="0.35">
      <c r="A4608" s="140" t="s">
        <v>242</v>
      </c>
      <c r="B4608" s="140" t="s">
        <v>243</v>
      </c>
      <c r="C4608" s="140" t="s">
        <v>2</v>
      </c>
      <c r="D4608" s="140" t="s">
        <v>7</v>
      </c>
      <c r="E4608" s="140" t="s">
        <v>535</v>
      </c>
      <c r="F4608" s="140">
        <v>2016</v>
      </c>
      <c r="G4608" s="140" t="s">
        <v>3679</v>
      </c>
      <c r="H4608" s="140">
        <v>223347256020.21344</v>
      </c>
      <c r="I4608" s="140">
        <v>175870490322.45093</v>
      </c>
      <c r="J4608" s="140">
        <v>17059100009.170065</v>
      </c>
      <c r="K4608" s="140">
        <v>15785717656.048996</v>
      </c>
      <c r="L4608" s="140">
        <v>38735319.369636223</v>
      </c>
      <c r="M4608" s="140">
        <v>439203513.07727832</v>
      </c>
      <c r="N4608" s="140">
        <v>0</v>
      </c>
      <c r="O4608" s="140">
        <v>0</v>
      </c>
      <c r="P4608" s="140">
        <v>3265301411.0387764</v>
      </c>
      <c r="Q4608" s="140">
        <v>12042477412.563305</v>
      </c>
      <c r="R4608" s="140">
        <v>7950609363.0155373</v>
      </c>
      <c r="S4608" s="140">
        <v>4091868049.5477681</v>
      </c>
      <c r="T4608" s="140">
        <v>1273382353.1210694</v>
      </c>
      <c r="U4608" s="140">
        <v>295195766.76567662</v>
      </c>
      <c r="V4608" s="140">
        <v>83309346.333632201</v>
      </c>
      <c r="W4608" s="140">
        <v>36502985.096597649</v>
      </c>
      <c r="X4608" s="140">
        <v>175383435.3354468</v>
      </c>
      <c r="Y4608" s="140">
        <v>978186586.35539269</v>
      </c>
      <c r="Z4608" s="140">
        <v>35590444153.853577</v>
      </c>
      <c r="AA4608" s="140">
        <v>27616926456.735573</v>
      </c>
      <c r="AB4608" s="140">
        <v>12263691924.495428</v>
      </c>
      <c r="AC4608" s="140">
        <v>15353234532.240082</v>
      </c>
      <c r="AD4608" s="140">
        <v>7973517697.1179991</v>
      </c>
      <c r="AE4608" s="140">
        <v>3540754788.3779445</v>
      </c>
      <c r="AF4608" s="140">
        <v>4432762908.7400799</v>
      </c>
      <c r="AG4608" s="140">
        <v>-5172778465.2611265</v>
      </c>
      <c r="AH4608" s="140">
        <v>8663579</v>
      </c>
      <c r="AI4608" s="44"/>
      <c r="AK4608" s="44"/>
      <c r="AL4608" s="4"/>
    </row>
    <row r="4609" spans="1:38" x14ac:dyDescent="0.35">
      <c r="A4609" s="140" t="s">
        <v>242</v>
      </c>
      <c r="B4609" s="140" t="s">
        <v>243</v>
      </c>
      <c r="C4609" s="140" t="s">
        <v>2</v>
      </c>
      <c r="D4609" s="140" t="s">
        <v>7</v>
      </c>
      <c r="E4609" s="140" t="s">
        <v>535</v>
      </c>
      <c r="F4609" s="140">
        <v>2017</v>
      </c>
      <c r="G4609" s="140" t="s">
        <v>3680</v>
      </c>
      <c r="H4609" s="140">
        <v>224728512431.85263</v>
      </c>
      <c r="I4609" s="140">
        <v>174290414342.35501</v>
      </c>
      <c r="J4609" s="140">
        <v>17969768395.20406</v>
      </c>
      <c r="K4609" s="140">
        <v>16178741935.102463</v>
      </c>
      <c r="L4609" s="140">
        <v>55957967.706808478</v>
      </c>
      <c r="M4609" s="140">
        <v>462784442.2131834</v>
      </c>
      <c r="N4609" s="140">
        <v>0</v>
      </c>
      <c r="O4609" s="140">
        <v>0</v>
      </c>
      <c r="P4609" s="140">
        <v>3469010700.4296064</v>
      </c>
      <c r="Q4609" s="140">
        <v>12190988824.752863</v>
      </c>
      <c r="R4609" s="140">
        <v>7824492843.0359564</v>
      </c>
      <c r="S4609" s="140">
        <v>4366495981.7169065</v>
      </c>
      <c r="T4609" s="140">
        <v>1791026460.1015997</v>
      </c>
      <c r="U4609" s="140">
        <v>423807554.36153615</v>
      </c>
      <c r="V4609" s="140">
        <v>77538965.663199976</v>
      </c>
      <c r="W4609" s="140">
        <v>44733806.514451727</v>
      </c>
      <c r="X4609" s="140">
        <v>301534782.18388444</v>
      </c>
      <c r="Y4609" s="140">
        <v>1367218905.7400634</v>
      </c>
      <c r="Z4609" s="140">
        <v>37968559921.482178</v>
      </c>
      <c r="AA4609" s="140">
        <v>29427513991.269386</v>
      </c>
      <c r="AB4609" s="140">
        <v>13067709263.667482</v>
      </c>
      <c r="AC4609" s="140">
        <v>16359804727.601833</v>
      </c>
      <c r="AD4609" s="140">
        <v>8541045930.2127934</v>
      </c>
      <c r="AE4609" s="140">
        <v>3792773832.5692425</v>
      </c>
      <c r="AF4609" s="140">
        <v>4748272097.6435852</v>
      </c>
      <c r="AG4609" s="140">
        <v>-5500230227.1886425</v>
      </c>
      <c r="AH4609" s="140">
        <v>8880268</v>
      </c>
      <c r="AI4609" s="44"/>
      <c r="AK4609" s="44"/>
      <c r="AL4609" s="4"/>
    </row>
    <row r="4610" spans="1:38" x14ac:dyDescent="0.35">
      <c r="A4610" s="140" t="s">
        <v>242</v>
      </c>
      <c r="B4610" s="140" t="s">
        <v>243</v>
      </c>
      <c r="C4610" s="140" t="s">
        <v>2</v>
      </c>
      <c r="D4610" s="140" t="s">
        <v>7</v>
      </c>
      <c r="E4610" s="140" t="s">
        <v>535</v>
      </c>
      <c r="F4610" s="140">
        <v>2018</v>
      </c>
      <c r="G4610" s="140" t="s">
        <v>3681</v>
      </c>
      <c r="H4610" s="140">
        <v>224500346685.40839</v>
      </c>
      <c r="I4610" s="140">
        <v>171906416421.76068</v>
      </c>
      <c r="J4610" s="140">
        <v>18328629860.338623</v>
      </c>
      <c r="K4610" s="140">
        <v>16132920696.711714</v>
      </c>
      <c r="L4610" s="140">
        <v>77717230.757714704</v>
      </c>
      <c r="M4610" s="140">
        <v>602883631.48347795</v>
      </c>
      <c r="N4610" s="140">
        <v>0</v>
      </c>
      <c r="O4610" s="140">
        <v>0</v>
      </c>
      <c r="P4610" s="140">
        <v>3536168807.4628377</v>
      </c>
      <c r="Q4610" s="140">
        <v>11916151027.007683</v>
      </c>
      <c r="R4610" s="140">
        <v>7445661380.5510035</v>
      </c>
      <c r="S4610" s="140">
        <v>4470489646.4566803</v>
      </c>
      <c r="T4610" s="140">
        <v>2195709163.6269064</v>
      </c>
      <c r="U4610" s="140">
        <v>648440515.79016995</v>
      </c>
      <c r="V4610" s="140">
        <v>94618273.225840658</v>
      </c>
      <c r="W4610" s="140">
        <v>65930718.820662461</v>
      </c>
      <c r="X4610" s="140">
        <v>487891523.74366683</v>
      </c>
      <c r="Y4610" s="140">
        <v>1547268647.8367367</v>
      </c>
      <c r="Z4610" s="140">
        <v>40340110403.309074</v>
      </c>
      <c r="AA4610" s="140">
        <v>31230166901.494026</v>
      </c>
      <c r="AB4610" s="140">
        <v>13868203119.217403</v>
      </c>
      <c r="AC4610" s="140">
        <v>17361963782.276623</v>
      </c>
      <c r="AD4610" s="140">
        <v>9109943501.8150444</v>
      </c>
      <c r="AE4610" s="140">
        <v>4045400951.1464186</v>
      </c>
      <c r="AF4610" s="140">
        <v>5064542550.6685963</v>
      </c>
      <c r="AG4610" s="140">
        <v>-6074810000</v>
      </c>
      <c r="AH4610" s="140">
        <v>9100837</v>
      </c>
      <c r="AI4610" s="44"/>
      <c r="AK4610" s="44"/>
      <c r="AL4610" s="4"/>
    </row>
    <row r="4611" spans="1:38" x14ac:dyDescent="0.35">
      <c r="A4611" s="140" t="s">
        <v>254</v>
      </c>
      <c r="B4611" s="140" t="s">
        <v>255</v>
      </c>
      <c r="C4611" s="140" t="s">
        <v>6</v>
      </c>
      <c r="D4611" s="140" t="s">
        <v>7</v>
      </c>
      <c r="E4611" s="140" t="s">
        <v>535</v>
      </c>
      <c r="F4611" s="140">
        <v>1995</v>
      </c>
      <c r="G4611" s="140" t="s">
        <v>3682</v>
      </c>
      <c r="H4611" s="140">
        <v>210844580004.0401</v>
      </c>
      <c r="I4611" s="140">
        <v>55509050034.634544</v>
      </c>
      <c r="J4611" s="140">
        <v>95784741011.657257</v>
      </c>
      <c r="K4611" s="140">
        <v>20871090060.406036</v>
      </c>
      <c r="L4611" s="140">
        <v>1567880.2479663959</v>
      </c>
      <c r="M4611" s="140">
        <v>4820476509.5118856</v>
      </c>
      <c r="N4611" s="140">
        <v>0</v>
      </c>
      <c r="O4611" s="140">
        <v>0</v>
      </c>
      <c r="P4611" s="140">
        <v>335121484.1772117</v>
      </c>
      <c r="Q4611" s="140">
        <v>15713924186.468971</v>
      </c>
      <c r="R4611" s="140">
        <v>7676297849.0574217</v>
      </c>
      <c r="S4611" s="140">
        <v>8037626337.4115486</v>
      </c>
      <c r="T4611" s="140">
        <v>74913650951.251205</v>
      </c>
      <c r="U4611" s="140">
        <v>74913650951.251205</v>
      </c>
      <c r="V4611" s="140">
        <v>12150920842.631472</v>
      </c>
      <c r="W4611" s="140">
        <v>62762730108.619728</v>
      </c>
      <c r="X4611" s="140">
        <v>0</v>
      </c>
      <c r="Y4611" s="140">
        <v>0</v>
      </c>
      <c r="Z4611" s="140">
        <v>57051372596.661476</v>
      </c>
      <c r="AA4611" s="140">
        <v>36666307308.431992</v>
      </c>
      <c r="AB4611" s="140">
        <v>25994285037.859104</v>
      </c>
      <c r="AC4611" s="140">
        <v>10672022270.572886</v>
      </c>
      <c r="AD4611" s="140">
        <v>20385065288.229488</v>
      </c>
      <c r="AE4611" s="140">
        <v>14451828845.490126</v>
      </c>
      <c r="AF4611" s="140">
        <v>5933236442.7393217</v>
      </c>
      <c r="AG4611" s="140">
        <v>2499416361.0868354</v>
      </c>
      <c r="AH4611" s="140">
        <v>4207841</v>
      </c>
      <c r="AI4611" s="44"/>
      <c r="AK4611" s="44"/>
      <c r="AL4611" s="4"/>
    </row>
    <row r="4612" spans="1:38" x14ac:dyDescent="0.35">
      <c r="A4612" s="140" t="s">
        <v>254</v>
      </c>
      <c r="B4612" s="140" t="s">
        <v>255</v>
      </c>
      <c r="C4612" s="140" t="s">
        <v>6</v>
      </c>
      <c r="D4612" s="140" t="s">
        <v>7</v>
      </c>
      <c r="E4612" s="140" t="s">
        <v>535</v>
      </c>
      <c r="F4612" s="140">
        <v>1996</v>
      </c>
      <c r="G4612" s="140" t="s">
        <v>3683</v>
      </c>
      <c r="H4612" s="140">
        <v>202526911441.67328</v>
      </c>
      <c r="I4612" s="140">
        <v>57595208578.152206</v>
      </c>
      <c r="J4612" s="140">
        <v>83972017516.621704</v>
      </c>
      <c r="K4612" s="140">
        <v>22064677561.967224</v>
      </c>
      <c r="L4612" s="140">
        <v>1656787.6904514064</v>
      </c>
      <c r="M4612" s="140">
        <v>5018938658.3240652</v>
      </c>
      <c r="N4612" s="140">
        <v>0</v>
      </c>
      <c r="O4612" s="140">
        <v>0</v>
      </c>
      <c r="P4612" s="140">
        <v>383524217.16520977</v>
      </c>
      <c r="Q4612" s="140">
        <v>16660557898.787498</v>
      </c>
      <c r="R4612" s="140">
        <v>7462029918.7307205</v>
      </c>
      <c r="S4612" s="140">
        <v>9198527980.056778</v>
      </c>
      <c r="T4612" s="140">
        <v>61907339954.654488</v>
      </c>
      <c r="U4612" s="140">
        <v>61907339954.654488</v>
      </c>
      <c r="V4612" s="140">
        <v>14055940603.995979</v>
      </c>
      <c r="W4612" s="140">
        <v>47851399350.658508</v>
      </c>
      <c r="X4612" s="140">
        <v>0</v>
      </c>
      <c r="Y4612" s="140">
        <v>0</v>
      </c>
      <c r="Z4612" s="140">
        <v>60279011940.783691</v>
      </c>
      <c r="AA4612" s="140">
        <v>38689126263.266479</v>
      </c>
      <c r="AB4612" s="140">
        <v>27401263942.802738</v>
      </c>
      <c r="AC4612" s="140">
        <v>11287862320.463823</v>
      </c>
      <c r="AD4612" s="140">
        <v>21589885677.51722</v>
      </c>
      <c r="AE4612" s="140">
        <v>15290863689.167128</v>
      </c>
      <c r="AF4612" s="140">
        <v>6299021988.3500566</v>
      </c>
      <c r="AG4612" s="140">
        <v>680673406.11571085</v>
      </c>
      <c r="AH4612" s="140">
        <v>4287346</v>
      </c>
      <c r="AI4612" s="44"/>
      <c r="AK4612" s="44"/>
      <c r="AL4612" s="4"/>
    </row>
    <row r="4613" spans="1:38" x14ac:dyDescent="0.35">
      <c r="A4613" s="140" t="s">
        <v>254</v>
      </c>
      <c r="B4613" s="140" t="s">
        <v>255</v>
      </c>
      <c r="C4613" s="140" t="s">
        <v>6</v>
      </c>
      <c r="D4613" s="140" t="s">
        <v>7</v>
      </c>
      <c r="E4613" s="140" t="s">
        <v>535</v>
      </c>
      <c r="F4613" s="140">
        <v>1997</v>
      </c>
      <c r="G4613" s="140" t="s">
        <v>3684</v>
      </c>
      <c r="H4613" s="140">
        <v>195469844329.62219</v>
      </c>
      <c r="I4613" s="140">
        <v>59130571613.186676</v>
      </c>
      <c r="J4613" s="140">
        <v>85399785913.242477</v>
      </c>
      <c r="K4613" s="140">
        <v>23543383908.692272</v>
      </c>
      <c r="L4613" s="140">
        <v>1605024.378615032</v>
      </c>
      <c r="M4613" s="140">
        <v>4849332626.7299852</v>
      </c>
      <c r="N4613" s="140">
        <v>0</v>
      </c>
      <c r="O4613" s="140">
        <v>0</v>
      </c>
      <c r="P4613" s="140">
        <v>471255760.76409346</v>
      </c>
      <c r="Q4613" s="140">
        <v>18221190496.819576</v>
      </c>
      <c r="R4613" s="140">
        <v>6918490153.1692019</v>
      </c>
      <c r="S4613" s="140">
        <v>11302700343.650373</v>
      </c>
      <c r="T4613" s="140">
        <v>61856402004.550201</v>
      </c>
      <c r="U4613" s="140">
        <v>61856402004.550201</v>
      </c>
      <c r="V4613" s="140">
        <v>17463446350.70549</v>
      </c>
      <c r="W4613" s="140">
        <v>44392955653.844711</v>
      </c>
      <c r="X4613" s="140">
        <v>0</v>
      </c>
      <c r="Y4613" s="140">
        <v>0</v>
      </c>
      <c r="Z4613" s="140">
        <v>52505535910.941353</v>
      </c>
      <c r="AA4613" s="140">
        <v>33692785244.29641</v>
      </c>
      <c r="AB4613" s="140">
        <v>23812977974.401154</v>
      </c>
      <c r="AC4613" s="140">
        <v>9879807269.8952522</v>
      </c>
      <c r="AD4613" s="140">
        <v>18812750666.644943</v>
      </c>
      <c r="AE4613" s="140">
        <v>13296247668.884964</v>
      </c>
      <c r="AF4613" s="140">
        <v>5516502997.7600183</v>
      </c>
      <c r="AG4613" s="140">
        <v>-1566049107.7482953</v>
      </c>
      <c r="AH4613" s="140">
        <v>4355116</v>
      </c>
      <c r="AI4613" s="44"/>
      <c r="AK4613" s="44"/>
      <c r="AL4613" s="4"/>
    </row>
    <row r="4614" spans="1:38" x14ac:dyDescent="0.35">
      <c r="A4614" s="140" t="s">
        <v>254</v>
      </c>
      <c r="B4614" s="140" t="s">
        <v>255</v>
      </c>
      <c r="C4614" s="140" t="s">
        <v>6</v>
      </c>
      <c r="D4614" s="140" t="s">
        <v>7</v>
      </c>
      <c r="E4614" s="140" t="s">
        <v>535</v>
      </c>
      <c r="F4614" s="140">
        <v>1998</v>
      </c>
      <c r="G4614" s="140" t="s">
        <v>3685</v>
      </c>
      <c r="H4614" s="140">
        <v>183865266837.83945</v>
      </c>
      <c r="I4614" s="140">
        <v>61359838338.921921</v>
      </c>
      <c r="J4614" s="140">
        <v>68910031569.254654</v>
      </c>
      <c r="K4614" s="140">
        <v>25305159701.001877</v>
      </c>
      <c r="L4614" s="140">
        <v>1512236.7670039332</v>
      </c>
      <c r="M4614" s="140">
        <v>4974887968.4794331</v>
      </c>
      <c r="N4614" s="140">
        <v>0</v>
      </c>
      <c r="O4614" s="140">
        <v>0</v>
      </c>
      <c r="P4614" s="140">
        <v>543321188.35990262</v>
      </c>
      <c r="Q4614" s="140">
        <v>19785438307.395542</v>
      </c>
      <c r="R4614" s="140">
        <v>6754305123.0902805</v>
      </c>
      <c r="S4614" s="140">
        <v>13031133184.305262</v>
      </c>
      <c r="T4614" s="140">
        <v>43604871868.252777</v>
      </c>
      <c r="U4614" s="140">
        <v>43604871868.252777</v>
      </c>
      <c r="V4614" s="140">
        <v>12964908657.135567</v>
      </c>
      <c r="W4614" s="140">
        <v>30639963211.117207</v>
      </c>
      <c r="X4614" s="140">
        <v>0</v>
      </c>
      <c r="Y4614" s="140">
        <v>0</v>
      </c>
      <c r="Z4614" s="140">
        <v>56990655760.690742</v>
      </c>
      <c r="AA4614" s="140">
        <v>36552158755.221718</v>
      </c>
      <c r="AB4614" s="140">
        <v>26278750756.873981</v>
      </c>
      <c r="AC4614" s="140">
        <v>10273407998.347738</v>
      </c>
      <c r="AD4614" s="140">
        <v>20438497005.469101</v>
      </c>
      <c r="AE4614" s="140">
        <v>14694020461.243185</v>
      </c>
      <c r="AF4614" s="140">
        <v>5744476544.2259026</v>
      </c>
      <c r="AG4614" s="140">
        <v>-3395258831.0278807</v>
      </c>
      <c r="AH4614" s="140">
        <v>4413479</v>
      </c>
      <c r="AI4614" s="44"/>
      <c r="AK4614" s="44"/>
      <c r="AL4614" s="4"/>
    </row>
    <row r="4615" spans="1:38" x14ac:dyDescent="0.35">
      <c r="A4615" s="140" t="s">
        <v>254</v>
      </c>
      <c r="B4615" s="140" t="s">
        <v>255</v>
      </c>
      <c r="C4615" s="140" t="s">
        <v>6</v>
      </c>
      <c r="D4615" s="140" t="s">
        <v>7</v>
      </c>
      <c r="E4615" s="140" t="s">
        <v>535</v>
      </c>
      <c r="F4615" s="140">
        <v>1999</v>
      </c>
      <c r="G4615" s="140" t="s">
        <v>3686</v>
      </c>
      <c r="H4615" s="140">
        <v>191736419539.90942</v>
      </c>
      <c r="I4615" s="140">
        <v>63590799871.481026</v>
      </c>
      <c r="J4615" s="140">
        <v>67291674719.420143</v>
      </c>
      <c r="K4615" s="140">
        <v>29740707436.040798</v>
      </c>
      <c r="L4615" s="140">
        <v>1756336.7546781767</v>
      </c>
      <c r="M4615" s="140">
        <v>5416956881.4900169</v>
      </c>
      <c r="N4615" s="140">
        <v>0</v>
      </c>
      <c r="O4615" s="140">
        <v>0</v>
      </c>
      <c r="P4615" s="140">
        <v>696755266.79412007</v>
      </c>
      <c r="Q4615" s="140">
        <v>23625238951.001984</v>
      </c>
      <c r="R4615" s="140">
        <v>6938903522.5330992</v>
      </c>
      <c r="S4615" s="140">
        <v>16686335428.468884</v>
      </c>
      <c r="T4615" s="140">
        <v>37550967283.379349</v>
      </c>
      <c r="U4615" s="140">
        <v>37550967283.379349</v>
      </c>
      <c r="V4615" s="140">
        <v>11918603000.635687</v>
      </c>
      <c r="W4615" s="140">
        <v>25632364282.743664</v>
      </c>
      <c r="X4615" s="140">
        <v>0</v>
      </c>
      <c r="Y4615" s="140">
        <v>0</v>
      </c>
      <c r="Z4615" s="140">
        <v>65381697199.382225</v>
      </c>
      <c r="AA4615" s="140">
        <v>42026305674.475731</v>
      </c>
      <c r="AB4615" s="140">
        <v>30196627372.285652</v>
      </c>
      <c r="AC4615" s="140">
        <v>11829678302.190077</v>
      </c>
      <c r="AD4615" s="140">
        <v>23355391524.906498</v>
      </c>
      <c r="AE4615" s="140">
        <v>16781252686.689737</v>
      </c>
      <c r="AF4615" s="140">
        <v>6574138838.2167692</v>
      </c>
      <c r="AG4615" s="140">
        <v>-4527752250.3739824</v>
      </c>
      <c r="AH4615" s="140">
        <v>4466135</v>
      </c>
      <c r="AI4615" s="44"/>
      <c r="AK4615" s="44"/>
      <c r="AL4615" s="4"/>
    </row>
    <row r="4616" spans="1:38" x14ac:dyDescent="0.35">
      <c r="A4616" s="140" t="s">
        <v>254</v>
      </c>
      <c r="B4616" s="140" t="s">
        <v>255</v>
      </c>
      <c r="C4616" s="140" t="s">
        <v>6</v>
      </c>
      <c r="D4616" s="140" t="s">
        <v>7</v>
      </c>
      <c r="E4616" s="140" t="s">
        <v>535</v>
      </c>
      <c r="F4616" s="140">
        <v>2000</v>
      </c>
      <c r="G4616" s="140" t="s">
        <v>3687</v>
      </c>
      <c r="H4616" s="140">
        <v>216935658377.00647</v>
      </c>
      <c r="I4616" s="140">
        <v>65464967649.609077</v>
      </c>
      <c r="J4616" s="140">
        <v>85979106290.227448</v>
      </c>
      <c r="K4616" s="140">
        <v>35542293311.957382</v>
      </c>
      <c r="L4616" s="140">
        <v>1677674.4392938497</v>
      </c>
      <c r="M4616" s="140">
        <v>5582477597.8088379</v>
      </c>
      <c r="N4616" s="140">
        <v>0</v>
      </c>
      <c r="O4616" s="140">
        <v>0</v>
      </c>
      <c r="P4616" s="140">
        <v>912370263.76439118</v>
      </c>
      <c r="Q4616" s="140">
        <v>29045767775.944862</v>
      </c>
      <c r="R4616" s="140">
        <v>7293147937.1635714</v>
      </c>
      <c r="S4616" s="140">
        <v>21752619838.781292</v>
      </c>
      <c r="T4616" s="140">
        <v>50436812978.270058</v>
      </c>
      <c r="U4616" s="140">
        <v>50436812978.270058</v>
      </c>
      <c r="V4616" s="140">
        <v>13414057221.669245</v>
      </c>
      <c r="W4616" s="140">
        <v>37022755756.600815</v>
      </c>
      <c r="X4616" s="140">
        <v>0</v>
      </c>
      <c r="Y4616" s="140">
        <v>0</v>
      </c>
      <c r="Z4616" s="140">
        <v>68194171126.470383</v>
      </c>
      <c r="AA4616" s="140">
        <v>43937153104.645775</v>
      </c>
      <c r="AB4616" s="140">
        <v>32042357035.043583</v>
      </c>
      <c r="AC4616" s="140">
        <v>11894796069.6021</v>
      </c>
      <c r="AD4616" s="140">
        <v>24257018021.824703</v>
      </c>
      <c r="AE4616" s="140">
        <v>17690086342.408237</v>
      </c>
      <c r="AF4616" s="140">
        <v>6566931679.4164371</v>
      </c>
      <c r="AG4616" s="140">
        <v>-2702586689.3004198</v>
      </c>
      <c r="AH4616" s="140">
        <v>4516133</v>
      </c>
      <c r="AI4616" s="44"/>
      <c r="AK4616" s="44"/>
      <c r="AL4616" s="4"/>
    </row>
    <row r="4617" spans="1:38" x14ac:dyDescent="0.35">
      <c r="A4617" s="140" t="s">
        <v>254</v>
      </c>
      <c r="B4617" s="140" t="s">
        <v>255</v>
      </c>
      <c r="C4617" s="140" t="s">
        <v>6</v>
      </c>
      <c r="D4617" s="140" t="s">
        <v>7</v>
      </c>
      <c r="E4617" s="140" t="s">
        <v>535</v>
      </c>
      <c r="F4617" s="140">
        <v>2001</v>
      </c>
      <c r="G4617" s="140" t="s">
        <v>3688</v>
      </c>
      <c r="H4617" s="140">
        <v>246405824269.16382</v>
      </c>
      <c r="I4617" s="140">
        <v>67073937210.12249</v>
      </c>
      <c r="J4617" s="140">
        <v>111771059604.86945</v>
      </c>
      <c r="K4617" s="140">
        <v>41690846542.212257</v>
      </c>
      <c r="L4617" s="140">
        <v>1565060.3491922789</v>
      </c>
      <c r="M4617" s="140">
        <v>5696117029.3775806</v>
      </c>
      <c r="N4617" s="140">
        <v>0</v>
      </c>
      <c r="O4617" s="140">
        <v>0</v>
      </c>
      <c r="P4617" s="140">
        <v>1138835479.6051705</v>
      </c>
      <c r="Q4617" s="140">
        <v>34854328972.880318</v>
      </c>
      <c r="R4617" s="140">
        <v>7886482178.1453047</v>
      </c>
      <c r="S4617" s="140">
        <v>26967846794.735016</v>
      </c>
      <c r="T4617" s="140">
        <v>70080213062.657181</v>
      </c>
      <c r="U4617" s="140">
        <v>70080213062.657181</v>
      </c>
      <c r="V4617" s="140">
        <v>11593310783.023983</v>
      </c>
      <c r="W4617" s="140">
        <v>58486902279.633194</v>
      </c>
      <c r="X4617" s="140">
        <v>0</v>
      </c>
      <c r="Y4617" s="140">
        <v>0</v>
      </c>
      <c r="Z4617" s="140">
        <v>68571297358.874298</v>
      </c>
      <c r="AA4617" s="140">
        <v>44220696146.347237</v>
      </c>
      <c r="AB4617" s="140">
        <v>32365026955.742451</v>
      </c>
      <c r="AC4617" s="140">
        <v>11855669190.604683</v>
      </c>
      <c r="AD4617" s="140">
        <v>24350601212.527065</v>
      </c>
      <c r="AE4617" s="140">
        <v>17822149656.435879</v>
      </c>
      <c r="AF4617" s="140">
        <v>6528451556.0912714</v>
      </c>
      <c r="AG4617" s="140">
        <v>-1010469904.7024233</v>
      </c>
      <c r="AH4617" s="140">
        <v>4564083</v>
      </c>
      <c r="AI4617" s="44"/>
      <c r="AK4617" s="44"/>
      <c r="AL4617" s="4"/>
    </row>
    <row r="4618" spans="1:38" x14ac:dyDescent="0.35">
      <c r="A4618" s="140" t="s">
        <v>254</v>
      </c>
      <c r="B4618" s="140" t="s">
        <v>255</v>
      </c>
      <c r="C4618" s="140" t="s">
        <v>6</v>
      </c>
      <c r="D4618" s="140" t="s">
        <v>7</v>
      </c>
      <c r="E4618" s="140" t="s">
        <v>535</v>
      </c>
      <c r="F4618" s="140">
        <v>2002</v>
      </c>
      <c r="G4618" s="140" t="s">
        <v>3689</v>
      </c>
      <c r="H4618" s="140">
        <v>262045199602.73428</v>
      </c>
      <c r="I4618" s="140">
        <v>67998153634.059776</v>
      </c>
      <c r="J4618" s="140">
        <v>127028405335.59984</v>
      </c>
      <c r="K4618" s="140">
        <v>42876885917.69371</v>
      </c>
      <c r="L4618" s="140">
        <v>1562590.7432535356</v>
      </c>
      <c r="M4618" s="140">
        <v>5697316641.4349871</v>
      </c>
      <c r="N4618" s="140">
        <v>0</v>
      </c>
      <c r="O4618" s="140">
        <v>0</v>
      </c>
      <c r="P4618" s="140">
        <v>1201052623.2668409</v>
      </c>
      <c r="Q4618" s="140">
        <v>35976954062.248627</v>
      </c>
      <c r="R4618" s="140">
        <v>7770923309.6929903</v>
      </c>
      <c r="S4618" s="140">
        <v>28206030752.555637</v>
      </c>
      <c r="T4618" s="140">
        <v>84151519417.906128</v>
      </c>
      <c r="U4618" s="140">
        <v>84151519417.906128</v>
      </c>
      <c r="V4618" s="140">
        <v>11932014298.015306</v>
      </c>
      <c r="W4618" s="140">
        <v>72219505119.890823</v>
      </c>
      <c r="X4618" s="140">
        <v>0</v>
      </c>
      <c r="Y4618" s="140">
        <v>0</v>
      </c>
      <c r="Z4618" s="140">
        <v>66556672823.260689</v>
      </c>
      <c r="AA4618" s="140">
        <v>42895494254.834686</v>
      </c>
      <c r="AB4618" s="140">
        <v>31625389821.232391</v>
      </c>
      <c r="AC4618" s="140">
        <v>11270104433.602301</v>
      </c>
      <c r="AD4618" s="140">
        <v>23661178568.426003</v>
      </c>
      <c r="AE4618" s="140">
        <v>17444582673.666725</v>
      </c>
      <c r="AF4618" s="140">
        <v>6216595894.7592249</v>
      </c>
      <c r="AG4618" s="140">
        <v>461967809.81395769</v>
      </c>
      <c r="AH4618" s="140">
        <v>4610005</v>
      </c>
      <c r="AI4618" s="44"/>
      <c r="AK4618" s="44"/>
      <c r="AL4618" s="4"/>
    </row>
    <row r="4619" spans="1:38" x14ac:dyDescent="0.35">
      <c r="A4619" s="140" t="s">
        <v>254</v>
      </c>
      <c r="B4619" s="140" t="s">
        <v>255</v>
      </c>
      <c r="C4619" s="140" t="s">
        <v>6</v>
      </c>
      <c r="D4619" s="140" t="s">
        <v>7</v>
      </c>
      <c r="E4619" s="140" t="s">
        <v>535</v>
      </c>
      <c r="F4619" s="140">
        <v>2003</v>
      </c>
      <c r="G4619" s="140" t="s">
        <v>3690</v>
      </c>
      <c r="H4619" s="140">
        <v>280351925532.20435</v>
      </c>
      <c r="I4619" s="140">
        <v>68743199076.650467</v>
      </c>
      <c r="J4619" s="140">
        <v>144107815800.74002</v>
      </c>
      <c r="K4619" s="140">
        <v>43723286961.222946</v>
      </c>
      <c r="L4619" s="140">
        <v>1555195.3309948512</v>
      </c>
      <c r="M4619" s="140">
        <v>5811878827.3539038</v>
      </c>
      <c r="N4619" s="140">
        <v>0</v>
      </c>
      <c r="O4619" s="140">
        <v>0</v>
      </c>
      <c r="P4619" s="140">
        <v>1257386791.7974894</v>
      </c>
      <c r="Q4619" s="140">
        <v>36652466146.740555</v>
      </c>
      <c r="R4619" s="140">
        <v>7376605436.3777237</v>
      </c>
      <c r="S4619" s="140">
        <v>29275860710.362827</v>
      </c>
      <c r="T4619" s="140">
        <v>100384528839.51709</v>
      </c>
      <c r="U4619" s="140">
        <v>100384528839.51709</v>
      </c>
      <c r="V4619" s="140">
        <v>12850065654.477655</v>
      </c>
      <c r="W4619" s="140">
        <v>87534463185.039429</v>
      </c>
      <c r="X4619" s="140">
        <v>0</v>
      </c>
      <c r="Y4619" s="140">
        <v>0</v>
      </c>
      <c r="Z4619" s="140">
        <v>67028752592.918159</v>
      </c>
      <c r="AA4619" s="140">
        <v>43129395704.557953</v>
      </c>
      <c r="AB4619" s="140">
        <v>31863840542.979393</v>
      </c>
      <c r="AC4619" s="140">
        <v>11265555161.578663</v>
      </c>
      <c r="AD4619" s="140">
        <v>23899356888.360203</v>
      </c>
      <c r="AE4619" s="140">
        <v>17656757868.508331</v>
      </c>
      <c r="AF4619" s="140">
        <v>6242599019.8518505</v>
      </c>
      <c r="AG4619" s="140">
        <v>472158061.89567333</v>
      </c>
      <c r="AH4619" s="140">
        <v>4655743</v>
      </c>
      <c r="AI4619" s="44"/>
      <c r="AK4619" s="44"/>
      <c r="AL4619" s="4"/>
    </row>
    <row r="4620" spans="1:38" x14ac:dyDescent="0.35">
      <c r="A4620" s="140" t="s">
        <v>254</v>
      </c>
      <c r="B4620" s="140" t="s">
        <v>255</v>
      </c>
      <c r="C4620" s="140" t="s">
        <v>6</v>
      </c>
      <c r="D4620" s="140" t="s">
        <v>7</v>
      </c>
      <c r="E4620" s="140" t="s">
        <v>535</v>
      </c>
      <c r="F4620" s="140">
        <v>2004</v>
      </c>
      <c r="G4620" s="140" t="s">
        <v>3691</v>
      </c>
      <c r="H4620" s="140">
        <v>296480421848.69507</v>
      </c>
      <c r="I4620" s="140">
        <v>69314576865.150162</v>
      </c>
      <c r="J4620" s="140">
        <v>159295742217.55499</v>
      </c>
      <c r="K4620" s="140">
        <v>44056000545.420418</v>
      </c>
      <c r="L4620" s="140">
        <v>1448455.1476320254</v>
      </c>
      <c r="M4620" s="140">
        <v>6000022991.8346529</v>
      </c>
      <c r="N4620" s="140">
        <v>0</v>
      </c>
      <c r="O4620" s="140">
        <v>0</v>
      </c>
      <c r="P4620" s="140">
        <v>1315733546.2685511</v>
      </c>
      <c r="Q4620" s="140">
        <v>36738795552.169579</v>
      </c>
      <c r="R4620" s="140">
        <v>6348893431.894721</v>
      </c>
      <c r="S4620" s="140">
        <v>30389902120.274857</v>
      </c>
      <c r="T4620" s="140">
        <v>115239741672.13457</v>
      </c>
      <c r="U4620" s="140">
        <v>115239741672.13457</v>
      </c>
      <c r="V4620" s="140">
        <v>14260789821.355789</v>
      </c>
      <c r="W4620" s="140">
        <v>100978951850.77878</v>
      </c>
      <c r="X4620" s="140">
        <v>0</v>
      </c>
      <c r="Y4620" s="140">
        <v>0</v>
      </c>
      <c r="Z4620" s="140">
        <v>66935018649.809517</v>
      </c>
      <c r="AA4620" s="140">
        <v>43018035541.249809</v>
      </c>
      <c r="AB4620" s="140">
        <v>32537460324.956089</v>
      </c>
      <c r="AC4620" s="140">
        <v>10480575216.293676</v>
      </c>
      <c r="AD4620" s="140">
        <v>23916983108.559704</v>
      </c>
      <c r="AE4620" s="140">
        <v>18090037799.173668</v>
      </c>
      <c r="AF4620" s="140">
        <v>5826945309.3859911</v>
      </c>
      <c r="AG4620" s="140">
        <v>935084116.1803962</v>
      </c>
      <c r="AH4620" s="140">
        <v>4703401</v>
      </c>
      <c r="AI4620" s="44"/>
      <c r="AK4620" s="44"/>
      <c r="AL4620" s="4"/>
    </row>
    <row r="4621" spans="1:38" x14ac:dyDescent="0.35">
      <c r="A4621" s="140" t="s">
        <v>254</v>
      </c>
      <c r="B4621" s="140" t="s">
        <v>255</v>
      </c>
      <c r="C4621" s="140" t="s">
        <v>6</v>
      </c>
      <c r="D4621" s="140" t="s">
        <v>7</v>
      </c>
      <c r="E4621" s="140" t="s">
        <v>535</v>
      </c>
      <c r="F4621" s="140">
        <v>2005</v>
      </c>
      <c r="G4621" s="140" t="s">
        <v>3692</v>
      </c>
      <c r="H4621" s="140">
        <v>304602882948.79926</v>
      </c>
      <c r="I4621" s="140">
        <v>70262925786.921051</v>
      </c>
      <c r="J4621" s="140">
        <v>153797770598.39505</v>
      </c>
      <c r="K4621" s="140">
        <v>41993313020.729118</v>
      </c>
      <c r="L4621" s="140">
        <v>1416944.3015527574</v>
      </c>
      <c r="M4621" s="140">
        <v>6376894401.6974182</v>
      </c>
      <c r="N4621" s="140">
        <v>0</v>
      </c>
      <c r="O4621" s="140">
        <v>0</v>
      </c>
      <c r="P4621" s="140">
        <v>1251940210.8460042</v>
      </c>
      <c r="Q4621" s="140">
        <v>34363061463.884148</v>
      </c>
      <c r="R4621" s="140">
        <v>5703697260.293519</v>
      </c>
      <c r="S4621" s="140">
        <v>28659364203.590626</v>
      </c>
      <c r="T4621" s="140">
        <v>111804457577.66594</v>
      </c>
      <c r="U4621" s="140">
        <v>111804457577.66594</v>
      </c>
      <c r="V4621" s="140">
        <v>14883136481.195705</v>
      </c>
      <c r="W4621" s="140">
        <v>96921321096.47023</v>
      </c>
      <c r="X4621" s="140">
        <v>0</v>
      </c>
      <c r="Y4621" s="140">
        <v>0</v>
      </c>
      <c r="Z4621" s="140">
        <v>77641470953.125961</v>
      </c>
      <c r="AA4621" s="140">
        <v>49855545248.735123</v>
      </c>
      <c r="AB4621" s="140">
        <v>38377177492.265419</v>
      </c>
      <c r="AC4621" s="140">
        <v>11478367756.469727</v>
      </c>
      <c r="AD4621" s="140">
        <v>27785925704.390827</v>
      </c>
      <c r="AE4621" s="140">
        <v>21388702043.55772</v>
      </c>
      <c r="AF4621" s="140">
        <v>6397223660.8330841</v>
      </c>
      <c r="AG4621" s="140">
        <v>2900715610.3571672</v>
      </c>
      <c r="AH4621" s="140">
        <v>4754646</v>
      </c>
      <c r="AI4621" s="44"/>
      <c r="AK4621" s="44"/>
      <c r="AL4621" s="4"/>
    </row>
    <row r="4622" spans="1:38" x14ac:dyDescent="0.35">
      <c r="A4622" s="140" t="s">
        <v>254</v>
      </c>
      <c r="B4622" s="140" t="s">
        <v>255</v>
      </c>
      <c r="C4622" s="140" t="s">
        <v>6</v>
      </c>
      <c r="D4622" s="140" t="s">
        <v>7</v>
      </c>
      <c r="E4622" s="140" t="s">
        <v>535</v>
      </c>
      <c r="F4622" s="140">
        <v>2006</v>
      </c>
      <c r="G4622" s="140" t="s">
        <v>3693</v>
      </c>
      <c r="H4622" s="140">
        <v>320286085936.75854</v>
      </c>
      <c r="I4622" s="140">
        <v>70987651921.3647</v>
      </c>
      <c r="J4622" s="140">
        <v>156244538104.74271</v>
      </c>
      <c r="K4622" s="140">
        <v>42288116343.591927</v>
      </c>
      <c r="L4622" s="140">
        <v>2089018.4845183303</v>
      </c>
      <c r="M4622" s="140">
        <v>7514127360.696064</v>
      </c>
      <c r="N4622" s="140">
        <v>0</v>
      </c>
      <c r="O4622" s="140">
        <v>0</v>
      </c>
      <c r="P4622" s="140">
        <v>1245073885.4283037</v>
      </c>
      <c r="Q4622" s="140">
        <v>33526826078.98304</v>
      </c>
      <c r="R4622" s="140">
        <v>5287070985.8473301</v>
      </c>
      <c r="S4622" s="140">
        <v>28239755093.135708</v>
      </c>
      <c r="T4622" s="140">
        <v>113956421761.15076</v>
      </c>
      <c r="U4622" s="140">
        <v>113956421761.15076</v>
      </c>
      <c r="V4622" s="140">
        <v>19513609156.827572</v>
      </c>
      <c r="W4622" s="140">
        <v>94442812604.323181</v>
      </c>
      <c r="X4622" s="140">
        <v>0</v>
      </c>
      <c r="Y4622" s="140">
        <v>0</v>
      </c>
      <c r="Z4622" s="140">
        <v>85802051231.10788</v>
      </c>
      <c r="AA4622" s="140">
        <v>55170167903.024696</v>
      </c>
      <c r="AB4622" s="140">
        <v>42366687960.582718</v>
      </c>
      <c r="AC4622" s="140">
        <v>12803479942.441853</v>
      </c>
      <c r="AD4622" s="140">
        <v>30631883328.083183</v>
      </c>
      <c r="AE4622" s="140">
        <v>23523064944.936115</v>
      </c>
      <c r="AF4622" s="140">
        <v>7108818383.1470823</v>
      </c>
      <c r="AG4622" s="140">
        <v>7251844679.543251</v>
      </c>
      <c r="AH4622" s="140">
        <v>4810109</v>
      </c>
      <c r="AI4622" s="44"/>
      <c r="AK4622" s="44"/>
      <c r="AL4622" s="4"/>
    </row>
    <row r="4623" spans="1:38" x14ac:dyDescent="0.35">
      <c r="A4623" s="140" t="s">
        <v>254</v>
      </c>
      <c r="B4623" s="140" t="s">
        <v>255</v>
      </c>
      <c r="C4623" s="140" t="s">
        <v>6</v>
      </c>
      <c r="D4623" s="140" t="s">
        <v>7</v>
      </c>
      <c r="E4623" s="140" t="s">
        <v>535</v>
      </c>
      <c r="F4623" s="140">
        <v>2007</v>
      </c>
      <c r="G4623" s="140" t="s">
        <v>3694</v>
      </c>
      <c r="H4623" s="140">
        <v>342156725895.40686</v>
      </c>
      <c r="I4623" s="140">
        <v>71887636569.501633</v>
      </c>
      <c r="J4623" s="140">
        <v>164744323960.34253</v>
      </c>
      <c r="K4623" s="140">
        <v>45868113163.308449</v>
      </c>
      <c r="L4623" s="140">
        <v>2749779.350840108</v>
      </c>
      <c r="M4623" s="140">
        <v>6489709293.5506048</v>
      </c>
      <c r="N4623" s="140">
        <v>0</v>
      </c>
      <c r="O4623" s="140">
        <v>0</v>
      </c>
      <c r="P4623" s="140">
        <v>1453512195.6291385</v>
      </c>
      <c r="Q4623" s="140">
        <v>37922141894.77787</v>
      </c>
      <c r="R4623" s="140">
        <v>5228610403.9726114</v>
      </c>
      <c r="S4623" s="140">
        <v>32693531490.805256</v>
      </c>
      <c r="T4623" s="140">
        <v>118876210797.03409</v>
      </c>
      <c r="U4623" s="140">
        <v>118876210797.03409</v>
      </c>
      <c r="V4623" s="140">
        <v>19336277109.344429</v>
      </c>
      <c r="W4623" s="140">
        <v>99539933687.689651</v>
      </c>
      <c r="X4623" s="140">
        <v>0</v>
      </c>
      <c r="Y4623" s="140">
        <v>0</v>
      </c>
      <c r="Z4623" s="140">
        <v>93453483126.086502</v>
      </c>
      <c r="AA4623" s="140">
        <v>60107253500.656868</v>
      </c>
      <c r="AB4623" s="140">
        <v>46739350912.267609</v>
      </c>
      <c r="AC4623" s="140">
        <v>13367902588.389322</v>
      </c>
      <c r="AD4623" s="140">
        <v>33346229625.429638</v>
      </c>
      <c r="AE4623" s="140">
        <v>25930000745.200783</v>
      </c>
      <c r="AF4623" s="140">
        <v>7416228880.2287951</v>
      </c>
      <c r="AG4623" s="140">
        <v>12071282239.476135</v>
      </c>
      <c r="AH4623" s="140">
        <v>4870141</v>
      </c>
      <c r="AI4623" s="44"/>
      <c r="AK4623" s="44"/>
      <c r="AL4623" s="4"/>
    </row>
    <row r="4624" spans="1:38" x14ac:dyDescent="0.35">
      <c r="A4624" s="140" t="s">
        <v>254</v>
      </c>
      <c r="B4624" s="140" t="s">
        <v>255</v>
      </c>
      <c r="C4624" s="140" t="s">
        <v>6</v>
      </c>
      <c r="D4624" s="140" t="s">
        <v>7</v>
      </c>
      <c r="E4624" s="140" t="s">
        <v>535</v>
      </c>
      <c r="F4624" s="140">
        <v>2008</v>
      </c>
      <c r="G4624" s="140" t="s">
        <v>3695</v>
      </c>
      <c r="H4624" s="140">
        <v>399300239863.46429</v>
      </c>
      <c r="I4624" s="140">
        <v>76085950938.228119</v>
      </c>
      <c r="J4624" s="140">
        <v>204052828727.48511</v>
      </c>
      <c r="K4624" s="140">
        <v>46369565978.600471</v>
      </c>
      <c r="L4624" s="140">
        <v>3273862.2832617569</v>
      </c>
      <c r="M4624" s="140">
        <v>6475612574.7442064</v>
      </c>
      <c r="N4624" s="140">
        <v>0</v>
      </c>
      <c r="O4624" s="140">
        <v>0</v>
      </c>
      <c r="P4624" s="140">
        <v>1495184161.2394717</v>
      </c>
      <c r="Q4624" s="140">
        <v>38395495380.333527</v>
      </c>
      <c r="R4624" s="140">
        <v>5044259336.621583</v>
      </c>
      <c r="S4624" s="140">
        <v>33351236043.711941</v>
      </c>
      <c r="T4624" s="140">
        <v>157683262748.88464</v>
      </c>
      <c r="U4624" s="140">
        <v>157683262748.88464</v>
      </c>
      <c r="V4624" s="140">
        <v>19912791991.733906</v>
      </c>
      <c r="W4624" s="140">
        <v>137770470757.15073</v>
      </c>
      <c r="X4624" s="140">
        <v>0</v>
      </c>
      <c r="Y4624" s="140">
        <v>0</v>
      </c>
      <c r="Z4624" s="140">
        <v>107072619186.93835</v>
      </c>
      <c r="AA4624" s="140">
        <v>69002051387.414474</v>
      </c>
      <c r="AB4624" s="140">
        <v>54167090258.243111</v>
      </c>
      <c r="AC4624" s="140">
        <v>14834961129.171333</v>
      </c>
      <c r="AD4624" s="140">
        <v>38070567799.523872</v>
      </c>
      <c r="AE4624" s="140">
        <v>29885660508.862896</v>
      </c>
      <c r="AF4624" s="140">
        <v>8184907290.6610823</v>
      </c>
      <c r="AG4624" s="140">
        <v>12088841010.812685</v>
      </c>
      <c r="AH4624" s="140">
        <v>4935767</v>
      </c>
      <c r="AI4624" s="44"/>
      <c r="AK4624" s="44"/>
      <c r="AL4624" s="4"/>
    </row>
    <row r="4625" spans="1:38" x14ac:dyDescent="0.35">
      <c r="A4625" s="140" t="s">
        <v>254</v>
      </c>
      <c r="B4625" s="140" t="s">
        <v>255</v>
      </c>
      <c r="C4625" s="140" t="s">
        <v>6</v>
      </c>
      <c r="D4625" s="140" t="s">
        <v>7</v>
      </c>
      <c r="E4625" s="140" t="s">
        <v>535</v>
      </c>
      <c r="F4625" s="140">
        <v>2009</v>
      </c>
      <c r="G4625" s="140" t="s">
        <v>3696</v>
      </c>
      <c r="H4625" s="140">
        <v>413833505869.62854</v>
      </c>
      <c r="I4625" s="140">
        <v>83814118045.680603</v>
      </c>
      <c r="J4625" s="140">
        <v>203400720702.76401</v>
      </c>
      <c r="K4625" s="140">
        <v>43640937654.016258</v>
      </c>
      <c r="L4625" s="140">
        <v>3877193.385274604</v>
      </c>
      <c r="M4625" s="140">
        <v>6523297744.5853672</v>
      </c>
      <c r="N4625" s="140">
        <v>0</v>
      </c>
      <c r="O4625" s="140">
        <v>0</v>
      </c>
      <c r="P4625" s="140">
        <v>1407727495.6485615</v>
      </c>
      <c r="Q4625" s="140">
        <v>35706035220.397057</v>
      </c>
      <c r="R4625" s="140">
        <v>4562057818.2242651</v>
      </c>
      <c r="S4625" s="140">
        <v>31143977402.172791</v>
      </c>
      <c r="T4625" s="140">
        <v>159759783048.74774</v>
      </c>
      <c r="U4625" s="140">
        <v>159759783048.74774</v>
      </c>
      <c r="V4625" s="140">
        <v>21002553733.91774</v>
      </c>
      <c r="W4625" s="140">
        <v>138757229314.83002</v>
      </c>
      <c r="X4625" s="140">
        <v>0</v>
      </c>
      <c r="Y4625" s="140">
        <v>0</v>
      </c>
      <c r="Z4625" s="140">
        <v>115554757849.04367</v>
      </c>
      <c r="AA4625" s="140">
        <v>74693618835.111649</v>
      </c>
      <c r="AB4625" s="140">
        <v>59797647661.36718</v>
      </c>
      <c r="AC4625" s="140">
        <v>14895971173.74452</v>
      </c>
      <c r="AD4625" s="140">
        <v>40861139013.93203</v>
      </c>
      <c r="AE4625" s="140">
        <v>32712299014.339233</v>
      </c>
      <c r="AF4625" s="140">
        <v>8148839999.5928307</v>
      </c>
      <c r="AG4625" s="140">
        <v>11063909272.140276</v>
      </c>
      <c r="AH4625" s="140">
        <v>5007954</v>
      </c>
      <c r="AI4625" s="44"/>
      <c r="AK4625" s="44"/>
      <c r="AL4625" s="4"/>
    </row>
    <row r="4626" spans="1:38" x14ac:dyDescent="0.35">
      <c r="A4626" s="140" t="s">
        <v>254</v>
      </c>
      <c r="B4626" s="140" t="s">
        <v>255</v>
      </c>
      <c r="C4626" s="140" t="s">
        <v>6</v>
      </c>
      <c r="D4626" s="140" t="s">
        <v>7</v>
      </c>
      <c r="E4626" s="140" t="s">
        <v>535</v>
      </c>
      <c r="F4626" s="140">
        <v>2010</v>
      </c>
      <c r="G4626" s="140" t="s">
        <v>3697</v>
      </c>
      <c r="H4626" s="140">
        <v>433925780955.03137</v>
      </c>
      <c r="I4626" s="140">
        <v>93246390888.974091</v>
      </c>
      <c r="J4626" s="140">
        <v>202222334012.50656</v>
      </c>
      <c r="K4626" s="140">
        <v>41663315269.84066</v>
      </c>
      <c r="L4626" s="140">
        <v>4307870.2127544768</v>
      </c>
      <c r="M4626" s="140">
        <v>6373653328.640995</v>
      </c>
      <c r="N4626" s="140">
        <v>0</v>
      </c>
      <c r="O4626" s="140">
        <v>0</v>
      </c>
      <c r="P4626" s="140">
        <v>1356902556.486033</v>
      </c>
      <c r="Q4626" s="140">
        <v>33928451514.500885</v>
      </c>
      <c r="R4626" s="140">
        <v>4163595792.4468403</v>
      </c>
      <c r="S4626" s="140">
        <v>29764855722.054047</v>
      </c>
      <c r="T4626" s="140">
        <v>160559018742.66589</v>
      </c>
      <c r="U4626" s="140">
        <v>160559018742.66589</v>
      </c>
      <c r="V4626" s="140">
        <v>21053129105.891621</v>
      </c>
      <c r="W4626" s="140">
        <v>139505889636.77426</v>
      </c>
      <c r="X4626" s="140">
        <v>0</v>
      </c>
      <c r="Y4626" s="140">
        <v>0</v>
      </c>
      <c r="Z4626" s="140">
        <v>125197728704.11765</v>
      </c>
      <c r="AA4626" s="140">
        <v>81034304001.381317</v>
      </c>
      <c r="AB4626" s="140">
        <v>64788529880.279655</v>
      </c>
      <c r="AC4626" s="140">
        <v>16245774121.101648</v>
      </c>
      <c r="AD4626" s="140">
        <v>44163424702.736336</v>
      </c>
      <c r="AE4626" s="140">
        <v>35309532132.465012</v>
      </c>
      <c r="AF4626" s="140">
        <v>8853892570.2713203</v>
      </c>
      <c r="AG4626" s="140">
        <v>13259327349.433065</v>
      </c>
      <c r="AH4626" s="140">
        <v>5087213</v>
      </c>
      <c r="AI4626" s="44"/>
      <c r="AK4626" s="44"/>
      <c r="AL4626" s="4"/>
    </row>
    <row r="4627" spans="1:38" x14ac:dyDescent="0.35">
      <c r="A4627" s="140" t="s">
        <v>254</v>
      </c>
      <c r="B4627" s="140" t="s">
        <v>255</v>
      </c>
      <c r="C4627" s="140" t="s">
        <v>6</v>
      </c>
      <c r="D4627" s="140" t="s">
        <v>7</v>
      </c>
      <c r="E4627" s="140" t="s">
        <v>535</v>
      </c>
      <c r="F4627" s="140">
        <v>2011</v>
      </c>
      <c r="G4627" s="140" t="s">
        <v>3698</v>
      </c>
      <c r="H4627" s="140">
        <v>459325237933.64459</v>
      </c>
      <c r="I4627" s="140">
        <v>103892337545.63684</v>
      </c>
      <c r="J4627" s="140">
        <v>200126771169.08783</v>
      </c>
      <c r="K4627" s="140">
        <v>38159651128.332512</v>
      </c>
      <c r="L4627" s="140">
        <v>4267088.5917539522</v>
      </c>
      <c r="M4627" s="140">
        <v>6459419164.2606115</v>
      </c>
      <c r="N4627" s="140">
        <v>0</v>
      </c>
      <c r="O4627" s="140">
        <v>0</v>
      </c>
      <c r="P4627" s="140">
        <v>1222570277.3752143</v>
      </c>
      <c r="Q4627" s="140">
        <v>30473394598.104931</v>
      </c>
      <c r="R4627" s="140">
        <v>3888875099.5904069</v>
      </c>
      <c r="S4627" s="140">
        <v>26584519498.514523</v>
      </c>
      <c r="T4627" s="140">
        <v>161967120040.75531</v>
      </c>
      <c r="U4627" s="140">
        <v>161967120040.75531</v>
      </c>
      <c r="V4627" s="140">
        <v>20451246649.872318</v>
      </c>
      <c r="W4627" s="140">
        <v>141515873390.883</v>
      </c>
      <c r="X4627" s="140">
        <v>0</v>
      </c>
      <c r="Y4627" s="140">
        <v>0</v>
      </c>
      <c r="Z4627" s="140">
        <v>140344660602.13852</v>
      </c>
      <c r="AA4627" s="140">
        <v>90981902815.901535</v>
      </c>
      <c r="AB4627" s="140">
        <v>71916219944.068192</v>
      </c>
      <c r="AC4627" s="140">
        <v>19065682871.833206</v>
      </c>
      <c r="AD4627" s="140">
        <v>49362757786.237228</v>
      </c>
      <c r="AE4627" s="140">
        <v>39018561231.721542</v>
      </c>
      <c r="AF4627" s="140">
        <v>10344196554.51552</v>
      </c>
      <c r="AG4627" s="140">
        <v>14961468616.781475</v>
      </c>
      <c r="AH4627" s="140">
        <v>5174085</v>
      </c>
      <c r="AI4627" s="44"/>
      <c r="AK4627" s="44"/>
      <c r="AL4627" s="4"/>
    </row>
    <row r="4628" spans="1:38" x14ac:dyDescent="0.35">
      <c r="A4628" s="140" t="s">
        <v>254</v>
      </c>
      <c r="B4628" s="140" t="s">
        <v>255</v>
      </c>
      <c r="C4628" s="140" t="s">
        <v>6</v>
      </c>
      <c r="D4628" s="140" t="s">
        <v>7</v>
      </c>
      <c r="E4628" s="140" t="s">
        <v>535</v>
      </c>
      <c r="F4628" s="140">
        <v>2012</v>
      </c>
      <c r="G4628" s="140" t="s">
        <v>3699</v>
      </c>
      <c r="H4628" s="140">
        <v>479951201848.65039</v>
      </c>
      <c r="I4628" s="140">
        <v>113961126502.07288</v>
      </c>
      <c r="J4628" s="140">
        <v>195957980188.48535</v>
      </c>
      <c r="K4628" s="140">
        <v>33797913840.938473</v>
      </c>
      <c r="L4628" s="140">
        <v>3295785.2615324622</v>
      </c>
      <c r="M4628" s="140">
        <v>6570298628.9227076</v>
      </c>
      <c r="N4628" s="140">
        <v>0</v>
      </c>
      <c r="O4628" s="140">
        <v>0</v>
      </c>
      <c r="P4628" s="140">
        <v>1042019484.9405355</v>
      </c>
      <c r="Q4628" s="140">
        <v>26182299941.813698</v>
      </c>
      <c r="R4628" s="140">
        <v>3606625900.8068671</v>
      </c>
      <c r="S4628" s="140">
        <v>22575674041.006832</v>
      </c>
      <c r="T4628" s="140">
        <v>162160066347.54691</v>
      </c>
      <c r="U4628" s="140">
        <v>162160066347.54691</v>
      </c>
      <c r="V4628" s="140">
        <v>19914567078.068203</v>
      </c>
      <c r="W4628" s="140">
        <v>142245499269.4787</v>
      </c>
      <c r="X4628" s="140">
        <v>0</v>
      </c>
      <c r="Y4628" s="140">
        <v>0</v>
      </c>
      <c r="Z4628" s="140">
        <v>158959584196.26596</v>
      </c>
      <c r="AA4628" s="140">
        <v>103149104814.43216</v>
      </c>
      <c r="AB4628" s="140">
        <v>82048500351.740295</v>
      </c>
      <c r="AC4628" s="140">
        <v>21100604462.691704</v>
      </c>
      <c r="AD4628" s="140">
        <v>55810479381.834053</v>
      </c>
      <c r="AE4628" s="140">
        <v>44393658533.724068</v>
      </c>
      <c r="AF4628" s="140">
        <v>11416820848.109983</v>
      </c>
      <c r="AG4628" s="140">
        <v>11072510961.826181</v>
      </c>
      <c r="AH4628" s="140">
        <v>5267900</v>
      </c>
      <c r="AI4628" s="44"/>
      <c r="AK4628" s="44"/>
      <c r="AL4628" s="4"/>
    </row>
    <row r="4629" spans="1:38" x14ac:dyDescent="0.35">
      <c r="A4629" s="140" t="s">
        <v>254</v>
      </c>
      <c r="B4629" s="140" t="s">
        <v>255</v>
      </c>
      <c r="C4629" s="140" t="s">
        <v>6</v>
      </c>
      <c r="D4629" s="140" t="s">
        <v>7</v>
      </c>
      <c r="E4629" s="140" t="s">
        <v>535</v>
      </c>
      <c r="F4629" s="140">
        <v>2013</v>
      </c>
      <c r="G4629" s="140" t="s">
        <v>3700</v>
      </c>
      <c r="H4629" s="140">
        <v>495669545284.41199</v>
      </c>
      <c r="I4629" s="140">
        <v>125982703572.52429</v>
      </c>
      <c r="J4629" s="140">
        <v>188136770079.77133</v>
      </c>
      <c r="K4629" s="140">
        <v>33355881883.153854</v>
      </c>
      <c r="L4629" s="140">
        <v>2476650.3879687111</v>
      </c>
      <c r="M4629" s="140">
        <v>6538171302.0159721</v>
      </c>
      <c r="N4629" s="140">
        <v>0</v>
      </c>
      <c r="O4629" s="140">
        <v>0</v>
      </c>
      <c r="P4629" s="140">
        <v>1041126346.8379421</v>
      </c>
      <c r="Q4629" s="140">
        <v>25774107583.911968</v>
      </c>
      <c r="R4629" s="140">
        <v>3299918654.1780009</v>
      </c>
      <c r="S4629" s="140">
        <v>22474188929.733967</v>
      </c>
      <c r="T4629" s="140">
        <v>154780888196.61749</v>
      </c>
      <c r="U4629" s="140">
        <v>154780888196.61749</v>
      </c>
      <c r="V4629" s="140">
        <v>18773481268.755016</v>
      </c>
      <c r="W4629" s="140">
        <v>136007406927.86247</v>
      </c>
      <c r="X4629" s="140">
        <v>0</v>
      </c>
      <c r="Y4629" s="140">
        <v>0</v>
      </c>
      <c r="Z4629" s="140">
        <v>173626019255.88107</v>
      </c>
      <c r="AA4629" s="140">
        <v>112564012150.04573</v>
      </c>
      <c r="AB4629" s="140">
        <v>89956146631.298035</v>
      </c>
      <c r="AC4629" s="140">
        <v>22607865518.747753</v>
      </c>
      <c r="AD4629" s="140">
        <v>61062007105.835342</v>
      </c>
      <c r="AE4629" s="140">
        <v>48798037311.356216</v>
      </c>
      <c r="AF4629" s="140">
        <v>12263969794.479126</v>
      </c>
      <c r="AG4629" s="140">
        <v>7924052376.2352638</v>
      </c>
      <c r="AH4629" s="140">
        <v>5366375</v>
      </c>
      <c r="AI4629" s="44"/>
      <c r="AK4629" s="44"/>
      <c r="AL4629" s="4"/>
    </row>
    <row r="4630" spans="1:38" x14ac:dyDescent="0.35">
      <c r="A4630" s="140" t="s">
        <v>254</v>
      </c>
      <c r="B4630" s="140" t="s">
        <v>255</v>
      </c>
      <c r="C4630" s="140" t="s">
        <v>6</v>
      </c>
      <c r="D4630" s="140" t="s">
        <v>7</v>
      </c>
      <c r="E4630" s="140" t="s">
        <v>535</v>
      </c>
      <c r="F4630" s="140">
        <v>2014</v>
      </c>
      <c r="G4630" s="140" t="s">
        <v>3701</v>
      </c>
      <c r="H4630" s="140">
        <v>529405188369.46075</v>
      </c>
      <c r="I4630" s="140">
        <v>138829257246.43176</v>
      </c>
      <c r="J4630" s="140">
        <v>194671797466.78983</v>
      </c>
      <c r="K4630" s="140">
        <v>33821996666.625938</v>
      </c>
      <c r="L4630" s="140">
        <v>1579972.1208482059</v>
      </c>
      <c r="M4630" s="140">
        <v>6607098030.6891375</v>
      </c>
      <c r="N4630" s="140">
        <v>0</v>
      </c>
      <c r="O4630" s="140">
        <v>0</v>
      </c>
      <c r="P4630" s="140">
        <v>1065635763.7781278</v>
      </c>
      <c r="Q4630" s="140">
        <v>26147682900.037823</v>
      </c>
      <c r="R4630" s="140">
        <v>3227881979.2198024</v>
      </c>
      <c r="S4630" s="140">
        <v>22919800920.81802</v>
      </c>
      <c r="T4630" s="140">
        <v>160849800800.16388</v>
      </c>
      <c r="U4630" s="140">
        <v>160849800800.16388</v>
      </c>
      <c r="V4630" s="140">
        <v>19425301568.775005</v>
      </c>
      <c r="W4630" s="140">
        <v>141424499231.38889</v>
      </c>
      <c r="X4630" s="140">
        <v>0</v>
      </c>
      <c r="Y4630" s="140">
        <v>0</v>
      </c>
      <c r="Z4630" s="140">
        <v>190045883410.93484</v>
      </c>
      <c r="AA4630" s="140">
        <v>123177376958.53169</v>
      </c>
      <c r="AB4630" s="140">
        <v>97937007957.64856</v>
      </c>
      <c r="AC4630" s="140">
        <v>25240369000.883263</v>
      </c>
      <c r="AD4630" s="140">
        <v>66868506452.403168</v>
      </c>
      <c r="AE4630" s="140">
        <v>53166430478.13723</v>
      </c>
      <c r="AF4630" s="140">
        <v>13702075974.265934</v>
      </c>
      <c r="AG4630" s="140">
        <v>5858250245.3043871</v>
      </c>
      <c r="AH4630" s="140">
        <v>5466328</v>
      </c>
      <c r="AI4630" s="44"/>
      <c r="AK4630" s="44"/>
      <c r="AL4630" s="4"/>
    </row>
    <row r="4631" spans="1:38" x14ac:dyDescent="0.35">
      <c r="A4631" s="140" t="s">
        <v>254</v>
      </c>
      <c r="B4631" s="140" t="s">
        <v>255</v>
      </c>
      <c r="C4631" s="140" t="s">
        <v>6</v>
      </c>
      <c r="D4631" s="140" t="s">
        <v>7</v>
      </c>
      <c r="E4631" s="140" t="s">
        <v>535</v>
      </c>
      <c r="F4631" s="140">
        <v>2015</v>
      </c>
      <c r="G4631" s="140" t="s">
        <v>3702</v>
      </c>
      <c r="H4631" s="140">
        <v>551427045909.68909</v>
      </c>
      <c r="I4631" s="140">
        <v>151784809832.65546</v>
      </c>
      <c r="J4631" s="140">
        <v>196204899850.25671</v>
      </c>
      <c r="K4631" s="140">
        <v>35223754882.788445</v>
      </c>
      <c r="L4631" s="140">
        <v>876736.17774256098</v>
      </c>
      <c r="M4631" s="140">
        <v>8048349687.2224464</v>
      </c>
      <c r="N4631" s="140">
        <v>0</v>
      </c>
      <c r="O4631" s="140">
        <v>0</v>
      </c>
      <c r="P4631" s="140">
        <v>1090663285.2840018</v>
      </c>
      <c r="Q4631" s="140">
        <v>26083865174.104252</v>
      </c>
      <c r="R4631" s="140">
        <v>2992302549.8356276</v>
      </c>
      <c r="S4631" s="140">
        <v>23091562624.268623</v>
      </c>
      <c r="T4631" s="140">
        <v>160981144967.46829</v>
      </c>
      <c r="U4631" s="140">
        <v>160981144967.46829</v>
      </c>
      <c r="V4631" s="140">
        <v>16943049808.107634</v>
      </c>
      <c r="W4631" s="140">
        <v>144038095159.36066</v>
      </c>
      <c r="X4631" s="140">
        <v>0</v>
      </c>
      <c r="Y4631" s="140">
        <v>0</v>
      </c>
      <c r="Z4631" s="140">
        <v>200350848523.56079</v>
      </c>
      <c r="AA4631" s="140">
        <v>129891991647.2888</v>
      </c>
      <c r="AB4631" s="140">
        <v>102997992512.93427</v>
      </c>
      <c r="AC4631" s="140">
        <v>26893999134.35479</v>
      </c>
      <c r="AD4631" s="140">
        <v>70458856876.271973</v>
      </c>
      <c r="AE4631" s="140">
        <v>55870425273.932594</v>
      </c>
      <c r="AF4631" s="140">
        <v>14588431602.339149</v>
      </c>
      <c r="AG4631" s="140">
        <v>3086487703.216135</v>
      </c>
      <c r="AH4631" s="140">
        <v>5565287</v>
      </c>
      <c r="AI4631" s="44"/>
      <c r="AK4631" s="44"/>
      <c r="AL4631" s="4"/>
    </row>
    <row r="4632" spans="1:38" x14ac:dyDescent="0.35">
      <c r="A4632" s="140" t="s">
        <v>254</v>
      </c>
      <c r="B4632" s="140" t="s">
        <v>255</v>
      </c>
      <c r="C4632" s="140" t="s">
        <v>6</v>
      </c>
      <c r="D4632" s="140" t="s">
        <v>7</v>
      </c>
      <c r="E4632" s="140" t="s">
        <v>535</v>
      </c>
      <c r="F4632" s="140">
        <v>2016</v>
      </c>
      <c r="G4632" s="140" t="s">
        <v>3703</v>
      </c>
      <c r="H4632" s="140">
        <v>552758915098.64551</v>
      </c>
      <c r="I4632" s="140">
        <v>165441807827.58179</v>
      </c>
      <c r="J4632" s="140">
        <v>176184507647.16742</v>
      </c>
      <c r="K4632" s="140">
        <v>35041654286.21875</v>
      </c>
      <c r="L4632" s="140">
        <v>0</v>
      </c>
      <c r="M4632" s="140">
        <v>8293701253.9225807</v>
      </c>
      <c r="N4632" s="140">
        <v>0</v>
      </c>
      <c r="O4632" s="140">
        <v>0</v>
      </c>
      <c r="P4632" s="140">
        <v>1093290377.7089024</v>
      </c>
      <c r="Q4632" s="140">
        <v>25654662654.587269</v>
      </c>
      <c r="R4632" s="140">
        <v>2863589649.9361377</v>
      </c>
      <c r="S4632" s="140">
        <v>22791073004.651131</v>
      </c>
      <c r="T4632" s="140">
        <v>141142853360.94867</v>
      </c>
      <c r="U4632" s="140">
        <v>141142853360.94867</v>
      </c>
      <c r="V4632" s="140">
        <v>15385572793.474144</v>
      </c>
      <c r="W4632" s="140">
        <v>125757280567.47452</v>
      </c>
      <c r="X4632" s="140">
        <v>0</v>
      </c>
      <c r="Y4632" s="140">
        <v>0</v>
      </c>
      <c r="Z4632" s="140">
        <v>211506157669.60696</v>
      </c>
      <c r="AA4632" s="140">
        <v>137163604538.16808</v>
      </c>
      <c r="AB4632" s="140">
        <v>108837871894.04083</v>
      </c>
      <c r="AC4632" s="140">
        <v>28325732644.127388</v>
      </c>
      <c r="AD4632" s="140">
        <v>74342553131.438904</v>
      </c>
      <c r="AE4632" s="140">
        <v>58990030928.677681</v>
      </c>
      <c r="AF4632" s="140">
        <v>15352522202.761145</v>
      </c>
      <c r="AG4632" s="140">
        <v>-373558045.71064097</v>
      </c>
      <c r="AH4632" s="140">
        <v>5662372</v>
      </c>
      <c r="AI4632" s="44"/>
      <c r="AK4632" s="44"/>
      <c r="AL4632" s="4"/>
    </row>
    <row r="4633" spans="1:38" x14ac:dyDescent="0.35">
      <c r="A4633" s="140" t="s">
        <v>254</v>
      </c>
      <c r="B4633" s="140" t="s">
        <v>255</v>
      </c>
      <c r="C4633" s="140" t="s">
        <v>6</v>
      </c>
      <c r="D4633" s="140" t="s">
        <v>7</v>
      </c>
      <c r="E4633" s="140" t="s">
        <v>535</v>
      </c>
      <c r="F4633" s="140">
        <v>2017</v>
      </c>
      <c r="G4633" s="140" t="s">
        <v>3704</v>
      </c>
      <c r="H4633" s="140">
        <v>565776847339.69751</v>
      </c>
      <c r="I4633" s="140">
        <v>179570549023.33105</v>
      </c>
      <c r="J4633" s="140">
        <v>164730507193.49579</v>
      </c>
      <c r="K4633" s="140">
        <v>34675270418.062698</v>
      </c>
      <c r="L4633" s="140">
        <v>0</v>
      </c>
      <c r="M4633" s="140">
        <v>8298100392.0501451</v>
      </c>
      <c r="N4633" s="140">
        <v>0</v>
      </c>
      <c r="O4633" s="140">
        <v>0</v>
      </c>
      <c r="P4633" s="140">
        <v>1079758124.1068966</v>
      </c>
      <c r="Q4633" s="140">
        <v>25297411901.905659</v>
      </c>
      <c r="R4633" s="140">
        <v>2850052342.4636803</v>
      </c>
      <c r="S4633" s="140">
        <v>22447359559.441978</v>
      </c>
      <c r="T4633" s="140">
        <v>130055236775.43307</v>
      </c>
      <c r="U4633" s="140">
        <v>130055236775.43307</v>
      </c>
      <c r="V4633" s="140">
        <v>14630086338.286621</v>
      </c>
      <c r="W4633" s="140">
        <v>115425150437.14645</v>
      </c>
      <c r="X4633" s="140">
        <v>0</v>
      </c>
      <c r="Y4633" s="140">
        <v>0</v>
      </c>
      <c r="Z4633" s="140">
        <v>224136922156.28568</v>
      </c>
      <c r="AA4633" s="140">
        <v>145403783184.31055</v>
      </c>
      <c r="AB4633" s="140">
        <v>115764531781.64188</v>
      </c>
      <c r="AC4633" s="140">
        <v>29639251402.668541</v>
      </c>
      <c r="AD4633" s="140">
        <v>78733138971.975494</v>
      </c>
      <c r="AE4633" s="140">
        <v>62684097821.8312</v>
      </c>
      <c r="AF4633" s="140">
        <v>16049041150.144022</v>
      </c>
      <c r="AG4633" s="140">
        <v>-2661131033.4149995</v>
      </c>
      <c r="AH4633" s="140">
        <v>5757669</v>
      </c>
      <c r="AI4633" s="44"/>
      <c r="AK4633" s="44"/>
      <c r="AL4633" s="4"/>
    </row>
    <row r="4634" spans="1:38" x14ac:dyDescent="0.35">
      <c r="A4634" s="140" t="s">
        <v>254</v>
      </c>
      <c r="B4634" s="140" t="s">
        <v>255</v>
      </c>
      <c r="C4634" s="140" t="s">
        <v>6</v>
      </c>
      <c r="D4634" s="140" t="s">
        <v>7</v>
      </c>
      <c r="E4634" s="140" t="s">
        <v>535</v>
      </c>
      <c r="F4634" s="140">
        <v>2018</v>
      </c>
      <c r="G4634" s="140" t="s">
        <v>3705</v>
      </c>
      <c r="H4634" s="140">
        <v>600930422742.02039</v>
      </c>
      <c r="I4634" s="140">
        <v>197729227844.66101</v>
      </c>
      <c r="J4634" s="140">
        <v>167499780133.46414</v>
      </c>
      <c r="K4634" s="140">
        <v>33968107759.343472</v>
      </c>
      <c r="L4634" s="140">
        <v>0</v>
      </c>
      <c r="M4634" s="140">
        <v>8381119575.6764736</v>
      </c>
      <c r="N4634" s="140">
        <v>0</v>
      </c>
      <c r="O4634" s="140">
        <v>0</v>
      </c>
      <c r="P4634" s="140">
        <v>1052916031.7044946</v>
      </c>
      <c r="Q4634" s="140">
        <v>24534072151.962502</v>
      </c>
      <c r="R4634" s="140">
        <v>2716566118.6884494</v>
      </c>
      <c r="S4634" s="140">
        <v>21817506033.274052</v>
      </c>
      <c r="T4634" s="140">
        <v>133531672374.12065</v>
      </c>
      <c r="U4634" s="140">
        <v>133531672374.12065</v>
      </c>
      <c r="V4634" s="140">
        <v>15315695727.318712</v>
      </c>
      <c r="W4634" s="140">
        <v>118215976646.80194</v>
      </c>
      <c r="X4634" s="140">
        <v>0</v>
      </c>
      <c r="Y4634" s="140">
        <v>0</v>
      </c>
      <c r="Z4634" s="140">
        <v>236805034763.89523</v>
      </c>
      <c r="AA4634" s="140">
        <v>153660226570.13672</v>
      </c>
      <c r="AB4634" s="140">
        <v>122337973557.43291</v>
      </c>
      <c r="AC4634" s="140">
        <v>31322253012.703716</v>
      </c>
      <c r="AD4634" s="140">
        <v>83144808193.75853</v>
      </c>
      <c r="AE4634" s="140">
        <v>66196488013.136284</v>
      </c>
      <c r="AF4634" s="140">
        <v>16948320180.622194</v>
      </c>
      <c r="AG4634" s="140">
        <v>-1103620000</v>
      </c>
      <c r="AH4634" s="140">
        <v>5850908</v>
      </c>
      <c r="AI4634" s="44"/>
      <c r="AK4634" s="44"/>
      <c r="AL4634" s="4"/>
    </row>
    <row r="4635" spans="1:38" x14ac:dyDescent="0.35">
      <c r="A4635" s="140" t="s">
        <v>4631</v>
      </c>
      <c r="B4635" s="140" t="s">
        <v>4632</v>
      </c>
      <c r="C4635" s="140" t="s">
        <v>16</v>
      </c>
      <c r="D4635" s="140" t="s">
        <v>9</v>
      </c>
      <c r="E4635" s="140" t="s">
        <v>535</v>
      </c>
      <c r="F4635" s="140">
        <v>1995</v>
      </c>
      <c r="G4635" s="140" t="s">
        <v>6110</v>
      </c>
      <c r="H4635" s="140" t="s">
        <v>728</v>
      </c>
      <c r="I4635" s="140" t="s">
        <v>728</v>
      </c>
      <c r="J4635" s="140">
        <v>5962419685.1017828</v>
      </c>
      <c r="K4635" s="140">
        <v>5962419685.1017828</v>
      </c>
      <c r="L4635" s="140">
        <v>143349284.05972928</v>
      </c>
      <c r="M4635" s="140">
        <v>4975703961.8687077</v>
      </c>
      <c r="N4635" s="140">
        <v>0</v>
      </c>
      <c r="O4635" s="140">
        <v>0</v>
      </c>
      <c r="P4635" s="140">
        <v>17567840.057024635</v>
      </c>
      <c r="Q4635" s="140">
        <v>825798599.11632109</v>
      </c>
      <c r="R4635" s="140">
        <v>720938091.73862624</v>
      </c>
      <c r="S4635" s="140">
        <v>104860507.37769483</v>
      </c>
      <c r="T4635" s="140">
        <v>0</v>
      </c>
      <c r="U4635" s="140">
        <v>0</v>
      </c>
      <c r="V4635" s="140" t="s">
        <v>728</v>
      </c>
      <c r="W4635" s="140" t="s">
        <v>728</v>
      </c>
      <c r="X4635" s="140" t="s">
        <v>728</v>
      </c>
      <c r="Y4635" s="140">
        <v>0</v>
      </c>
      <c r="Z4635" s="140" t="s">
        <v>728</v>
      </c>
      <c r="AA4635" s="140" t="s">
        <v>728</v>
      </c>
      <c r="AB4635" s="140" t="s">
        <v>728</v>
      </c>
      <c r="AC4635" s="140" t="s">
        <v>728</v>
      </c>
      <c r="AD4635" s="140" t="s">
        <v>728</v>
      </c>
      <c r="AE4635" s="140" t="s">
        <v>728</v>
      </c>
      <c r="AF4635" s="140" t="s">
        <v>728</v>
      </c>
      <c r="AG4635" s="140" t="s">
        <v>728</v>
      </c>
      <c r="AH4635" s="140">
        <v>844334</v>
      </c>
      <c r="AI4635" s="44"/>
      <c r="AK4635" s="44"/>
      <c r="AL4635" s="4"/>
    </row>
    <row r="4636" spans="1:38" x14ac:dyDescent="0.35">
      <c r="A4636" s="140" t="s">
        <v>4631</v>
      </c>
      <c r="B4636" s="140" t="s">
        <v>4632</v>
      </c>
      <c r="C4636" s="140" t="s">
        <v>16</v>
      </c>
      <c r="D4636" s="140" t="s">
        <v>9</v>
      </c>
      <c r="E4636" s="140" t="s">
        <v>535</v>
      </c>
      <c r="F4636" s="140">
        <v>1996</v>
      </c>
      <c r="G4636" s="140" t="s">
        <v>6111</v>
      </c>
      <c r="H4636" s="140" t="s">
        <v>728</v>
      </c>
      <c r="I4636" s="140" t="s">
        <v>728</v>
      </c>
      <c r="J4636" s="140">
        <v>6473815753.046484</v>
      </c>
      <c r="K4636" s="140">
        <v>6473815753.046484</v>
      </c>
      <c r="L4636" s="140">
        <v>155285887.70720807</v>
      </c>
      <c r="M4636" s="140">
        <v>5367177715.257143</v>
      </c>
      <c r="N4636" s="140">
        <v>0</v>
      </c>
      <c r="O4636" s="140">
        <v>0</v>
      </c>
      <c r="P4636" s="140">
        <v>22347517.39880072</v>
      </c>
      <c r="Q4636" s="140">
        <v>929004632.68333173</v>
      </c>
      <c r="R4636" s="140">
        <v>817846402.38563764</v>
      </c>
      <c r="S4636" s="140">
        <v>111158230.29769413</v>
      </c>
      <c r="T4636" s="140">
        <v>0</v>
      </c>
      <c r="U4636" s="140">
        <v>0</v>
      </c>
      <c r="V4636" s="140" t="s">
        <v>728</v>
      </c>
      <c r="W4636" s="140" t="s">
        <v>728</v>
      </c>
      <c r="X4636" s="140" t="s">
        <v>728</v>
      </c>
      <c r="Y4636" s="140">
        <v>0</v>
      </c>
      <c r="Z4636" s="140" t="s">
        <v>728</v>
      </c>
      <c r="AA4636" s="140" t="s">
        <v>728</v>
      </c>
      <c r="AB4636" s="140" t="s">
        <v>728</v>
      </c>
      <c r="AC4636" s="140" t="s">
        <v>728</v>
      </c>
      <c r="AD4636" s="140" t="s">
        <v>728</v>
      </c>
      <c r="AE4636" s="140" t="s">
        <v>728</v>
      </c>
      <c r="AF4636" s="140" t="s">
        <v>728</v>
      </c>
      <c r="AG4636" s="140" t="s">
        <v>728</v>
      </c>
      <c r="AH4636" s="140">
        <v>855362</v>
      </c>
      <c r="AI4636" s="44"/>
      <c r="AK4636" s="44"/>
      <c r="AL4636" s="4"/>
    </row>
    <row r="4637" spans="1:38" x14ac:dyDescent="0.35">
      <c r="A4637" s="140" t="s">
        <v>4631</v>
      </c>
      <c r="B4637" s="140" t="s">
        <v>4632</v>
      </c>
      <c r="C4637" s="140" t="s">
        <v>16</v>
      </c>
      <c r="D4637" s="140" t="s">
        <v>9</v>
      </c>
      <c r="E4637" s="140" t="s">
        <v>535</v>
      </c>
      <c r="F4637" s="140">
        <v>1997</v>
      </c>
      <c r="G4637" s="140" t="s">
        <v>6112</v>
      </c>
      <c r="H4637" s="140" t="s">
        <v>728</v>
      </c>
      <c r="I4637" s="140" t="s">
        <v>728</v>
      </c>
      <c r="J4637" s="140">
        <v>6599468677.9989929</v>
      </c>
      <c r="K4637" s="140">
        <v>6599468677.9989929</v>
      </c>
      <c r="L4637" s="140">
        <v>156104639.16279221</v>
      </c>
      <c r="M4637" s="140">
        <v>5332340640.6269217</v>
      </c>
      <c r="N4637" s="140">
        <v>0</v>
      </c>
      <c r="O4637" s="140">
        <v>0</v>
      </c>
      <c r="P4637" s="140">
        <v>26683968.983503651</v>
      </c>
      <c r="Q4637" s="140">
        <v>1084339429.225776</v>
      </c>
      <c r="R4637" s="140">
        <v>970572515.30895269</v>
      </c>
      <c r="S4637" s="140">
        <v>113766913.9168233</v>
      </c>
      <c r="T4637" s="140">
        <v>0</v>
      </c>
      <c r="U4637" s="140">
        <v>0</v>
      </c>
      <c r="V4637" s="140" t="s">
        <v>728</v>
      </c>
      <c r="W4637" s="140" t="s">
        <v>728</v>
      </c>
      <c r="X4637" s="140" t="s">
        <v>728</v>
      </c>
      <c r="Y4637" s="140">
        <v>0</v>
      </c>
      <c r="Z4637" s="140" t="s">
        <v>728</v>
      </c>
      <c r="AA4637" s="140" t="s">
        <v>728</v>
      </c>
      <c r="AB4637" s="140" t="s">
        <v>728</v>
      </c>
      <c r="AC4637" s="140" t="s">
        <v>728</v>
      </c>
      <c r="AD4637" s="140" t="s">
        <v>728</v>
      </c>
      <c r="AE4637" s="140" t="s">
        <v>728</v>
      </c>
      <c r="AF4637" s="140" t="s">
        <v>728</v>
      </c>
      <c r="AG4637" s="140" t="s">
        <v>728</v>
      </c>
      <c r="AH4637" s="140">
        <v>861866</v>
      </c>
      <c r="AI4637" s="44"/>
      <c r="AK4637" s="44"/>
      <c r="AL4637" s="4"/>
    </row>
    <row r="4638" spans="1:38" x14ac:dyDescent="0.35">
      <c r="A4638" s="140" t="s">
        <v>4631</v>
      </c>
      <c r="B4638" s="140" t="s">
        <v>4632</v>
      </c>
      <c r="C4638" s="140" t="s">
        <v>16</v>
      </c>
      <c r="D4638" s="140" t="s">
        <v>9</v>
      </c>
      <c r="E4638" s="140" t="s">
        <v>535</v>
      </c>
      <c r="F4638" s="140">
        <v>1998</v>
      </c>
      <c r="G4638" s="140" t="s">
        <v>6113</v>
      </c>
      <c r="H4638" s="140" t="s">
        <v>728</v>
      </c>
      <c r="I4638" s="140" t="s">
        <v>728</v>
      </c>
      <c r="J4638" s="140">
        <v>6966696678.3243361</v>
      </c>
      <c r="K4638" s="140">
        <v>6966696678.3243361</v>
      </c>
      <c r="L4638" s="140">
        <v>160751638.26599932</v>
      </c>
      <c r="M4638" s="140">
        <v>5311620788.1297998</v>
      </c>
      <c r="N4638" s="140">
        <v>0</v>
      </c>
      <c r="O4638" s="140">
        <v>0</v>
      </c>
      <c r="P4638" s="140">
        <v>29562624.520246115</v>
      </c>
      <c r="Q4638" s="140">
        <v>1464761627.4082906</v>
      </c>
      <c r="R4638" s="140">
        <v>1354476591.0667791</v>
      </c>
      <c r="S4638" s="140">
        <v>110285036.34151155</v>
      </c>
      <c r="T4638" s="140">
        <v>0</v>
      </c>
      <c r="U4638" s="140">
        <v>0</v>
      </c>
      <c r="V4638" s="140" t="s">
        <v>728</v>
      </c>
      <c r="W4638" s="140" t="s">
        <v>728</v>
      </c>
      <c r="X4638" s="140" t="s">
        <v>728</v>
      </c>
      <c r="Y4638" s="140">
        <v>0</v>
      </c>
      <c r="Z4638" s="140" t="s">
        <v>728</v>
      </c>
      <c r="AA4638" s="140" t="s">
        <v>728</v>
      </c>
      <c r="AB4638" s="140" t="s">
        <v>728</v>
      </c>
      <c r="AC4638" s="140" t="s">
        <v>728</v>
      </c>
      <c r="AD4638" s="140" t="s">
        <v>728</v>
      </c>
      <c r="AE4638" s="140" t="s">
        <v>728</v>
      </c>
      <c r="AF4638" s="140" t="s">
        <v>728</v>
      </c>
      <c r="AG4638" s="140" t="s">
        <v>728</v>
      </c>
      <c r="AH4638" s="140">
        <v>866530</v>
      </c>
      <c r="AI4638" s="44"/>
      <c r="AK4638" s="44"/>
      <c r="AL4638" s="4"/>
    </row>
    <row r="4639" spans="1:38" x14ac:dyDescent="0.35">
      <c r="A4639" s="140" t="s">
        <v>4631</v>
      </c>
      <c r="B4639" s="140" t="s">
        <v>4632</v>
      </c>
      <c r="C4639" s="140" t="s">
        <v>16</v>
      </c>
      <c r="D4639" s="140" t="s">
        <v>9</v>
      </c>
      <c r="E4639" s="140" t="s">
        <v>535</v>
      </c>
      <c r="F4639" s="140">
        <v>1999</v>
      </c>
      <c r="G4639" s="140" t="s">
        <v>6114</v>
      </c>
      <c r="H4639" s="140" t="s">
        <v>728</v>
      </c>
      <c r="I4639" s="140" t="s">
        <v>728</v>
      </c>
      <c r="J4639" s="140">
        <v>4615444289.4632158</v>
      </c>
      <c r="K4639" s="140">
        <v>4615444289.4632158</v>
      </c>
      <c r="L4639" s="140">
        <v>148276594.25847042</v>
      </c>
      <c r="M4639" s="140">
        <v>3392889642.7746291</v>
      </c>
      <c r="N4639" s="140">
        <v>0</v>
      </c>
      <c r="O4639" s="140">
        <v>0</v>
      </c>
      <c r="P4639" s="140">
        <v>33288825.238378689</v>
      </c>
      <c r="Q4639" s="140">
        <v>1040989227.1917378</v>
      </c>
      <c r="R4639" s="140">
        <v>930601815.58642685</v>
      </c>
      <c r="S4639" s="140">
        <v>110387411.60531096</v>
      </c>
      <c r="T4639" s="140">
        <v>0</v>
      </c>
      <c r="U4639" s="140">
        <v>0</v>
      </c>
      <c r="V4639" s="140" t="s">
        <v>728</v>
      </c>
      <c r="W4639" s="140" t="s">
        <v>728</v>
      </c>
      <c r="X4639" s="140" t="s">
        <v>728</v>
      </c>
      <c r="Y4639" s="140">
        <v>0</v>
      </c>
      <c r="Z4639" s="140" t="s">
        <v>728</v>
      </c>
      <c r="AA4639" s="140" t="s">
        <v>728</v>
      </c>
      <c r="AB4639" s="140" t="s">
        <v>728</v>
      </c>
      <c r="AC4639" s="140" t="s">
        <v>728</v>
      </c>
      <c r="AD4639" s="140" t="s">
        <v>728</v>
      </c>
      <c r="AE4639" s="140" t="s">
        <v>728</v>
      </c>
      <c r="AF4639" s="140" t="s">
        <v>728</v>
      </c>
      <c r="AG4639" s="140" t="s">
        <v>728</v>
      </c>
      <c r="AH4639" s="140">
        <v>873136</v>
      </c>
      <c r="AI4639" s="44"/>
      <c r="AK4639" s="44"/>
      <c r="AL4639" s="4"/>
    </row>
    <row r="4640" spans="1:38" x14ac:dyDescent="0.35">
      <c r="A4640" s="140" t="s">
        <v>4631</v>
      </c>
      <c r="B4640" s="140" t="s">
        <v>4632</v>
      </c>
      <c r="C4640" s="140" t="s">
        <v>16</v>
      </c>
      <c r="D4640" s="140" t="s">
        <v>9</v>
      </c>
      <c r="E4640" s="140" t="s">
        <v>535</v>
      </c>
      <c r="F4640" s="140">
        <v>2000</v>
      </c>
      <c r="G4640" s="140" t="s">
        <v>6115</v>
      </c>
      <c r="H4640" s="140" t="s">
        <v>728</v>
      </c>
      <c r="I4640" s="140" t="s">
        <v>728</v>
      </c>
      <c r="J4640" s="140">
        <v>1815585394.2061481</v>
      </c>
      <c r="K4640" s="140">
        <v>1815585394.2061481</v>
      </c>
      <c r="L4640" s="140">
        <v>124978958.16271865</v>
      </c>
      <c r="M4640" s="140">
        <v>796443719.87117267</v>
      </c>
      <c r="N4640" s="140">
        <v>0</v>
      </c>
      <c r="O4640" s="140">
        <v>0</v>
      </c>
      <c r="P4640" s="140">
        <v>35415748.164432161</v>
      </c>
      <c r="Q4640" s="140">
        <v>858746968.0078249</v>
      </c>
      <c r="R4640" s="140">
        <v>753050612.91726041</v>
      </c>
      <c r="S4640" s="140">
        <v>105696355.09056449</v>
      </c>
      <c r="T4640" s="140">
        <v>0</v>
      </c>
      <c r="U4640" s="140">
        <v>0</v>
      </c>
      <c r="V4640" s="140" t="s">
        <v>728</v>
      </c>
      <c r="W4640" s="140" t="s">
        <v>728</v>
      </c>
      <c r="X4640" s="140" t="s">
        <v>728</v>
      </c>
      <c r="Y4640" s="140">
        <v>0</v>
      </c>
      <c r="Z4640" s="140">
        <v>5788834220.6125374</v>
      </c>
      <c r="AA4640" s="140">
        <v>4364071916.2479258</v>
      </c>
      <c r="AB4640" s="140">
        <v>2861855180.2595353</v>
      </c>
      <c r="AC4640" s="140">
        <v>1502216735.9883907</v>
      </c>
      <c r="AD4640" s="140">
        <v>1424762304.3646116</v>
      </c>
      <c r="AE4640" s="140">
        <v>934325432.67757499</v>
      </c>
      <c r="AF4640" s="140">
        <v>490436871.68704242</v>
      </c>
      <c r="AG4640" s="140" t="s">
        <v>728</v>
      </c>
      <c r="AH4640" s="140">
        <v>884366</v>
      </c>
      <c r="AI4640" s="44"/>
      <c r="AK4640" s="44"/>
      <c r="AL4640" s="4"/>
    </row>
    <row r="4641" spans="1:38" x14ac:dyDescent="0.35">
      <c r="A4641" s="140" t="s">
        <v>4631</v>
      </c>
      <c r="B4641" s="140" t="s">
        <v>4632</v>
      </c>
      <c r="C4641" s="140" t="s">
        <v>16</v>
      </c>
      <c r="D4641" s="140" t="s">
        <v>9</v>
      </c>
      <c r="E4641" s="140" t="s">
        <v>535</v>
      </c>
      <c r="F4641" s="140">
        <v>2001</v>
      </c>
      <c r="G4641" s="140" t="s">
        <v>6116</v>
      </c>
      <c r="H4641" s="140" t="s">
        <v>728</v>
      </c>
      <c r="I4641" s="140" t="s">
        <v>728</v>
      </c>
      <c r="J4641" s="140">
        <v>1758315767.4380162</v>
      </c>
      <c r="K4641" s="140">
        <v>1758315767.4380162</v>
      </c>
      <c r="L4641" s="140">
        <v>103247901.76620111</v>
      </c>
      <c r="M4641" s="140">
        <v>829664316.08892834</v>
      </c>
      <c r="N4641" s="140">
        <v>0</v>
      </c>
      <c r="O4641" s="140">
        <v>0</v>
      </c>
      <c r="P4641" s="140">
        <v>34753007.40221516</v>
      </c>
      <c r="Q4641" s="140">
        <v>790650542.18067157</v>
      </c>
      <c r="R4641" s="140">
        <v>697449694.08528852</v>
      </c>
      <c r="S4641" s="140">
        <v>93200848.095383003</v>
      </c>
      <c r="T4641" s="140">
        <v>0</v>
      </c>
      <c r="U4641" s="140">
        <v>0</v>
      </c>
      <c r="V4641" s="140" t="s">
        <v>728</v>
      </c>
      <c r="W4641" s="140" t="s">
        <v>728</v>
      </c>
      <c r="X4641" s="140" t="s">
        <v>728</v>
      </c>
      <c r="Y4641" s="140">
        <v>0</v>
      </c>
      <c r="Z4641" s="140">
        <v>6464502772.9311829</v>
      </c>
      <c r="AA4641" s="140">
        <v>4872447864.1822329</v>
      </c>
      <c r="AB4641" s="140">
        <v>3264666099.5629301</v>
      </c>
      <c r="AC4641" s="140">
        <v>1607781764.6193023</v>
      </c>
      <c r="AD4641" s="140">
        <v>1592054908.7489507</v>
      </c>
      <c r="AE4641" s="140">
        <v>1066717968.8966848</v>
      </c>
      <c r="AF4641" s="140">
        <v>525336939.85226882</v>
      </c>
      <c r="AG4641" s="140" t="s">
        <v>728</v>
      </c>
      <c r="AH4641" s="140">
        <v>901214</v>
      </c>
      <c r="AI4641" s="44"/>
      <c r="AK4641" s="44"/>
      <c r="AL4641" s="4"/>
    </row>
    <row r="4642" spans="1:38" x14ac:dyDescent="0.35">
      <c r="A4642" s="140" t="s">
        <v>4631</v>
      </c>
      <c r="B4642" s="140" t="s">
        <v>4632</v>
      </c>
      <c r="C4642" s="140" t="s">
        <v>16</v>
      </c>
      <c r="D4642" s="140" t="s">
        <v>9</v>
      </c>
      <c r="E4642" s="140" t="s">
        <v>535</v>
      </c>
      <c r="F4642" s="140">
        <v>2002</v>
      </c>
      <c r="G4642" s="140" t="s">
        <v>6117</v>
      </c>
      <c r="H4642" s="140" t="s">
        <v>728</v>
      </c>
      <c r="I4642" s="140" t="s">
        <v>728</v>
      </c>
      <c r="J4642" s="140">
        <v>1576530278.7847443</v>
      </c>
      <c r="K4642" s="140">
        <v>1576530278.7847443</v>
      </c>
      <c r="L4642" s="140">
        <v>88347044.502809361</v>
      </c>
      <c r="M4642" s="140">
        <v>804475468.15173006</v>
      </c>
      <c r="N4642" s="140">
        <v>0</v>
      </c>
      <c r="O4642" s="140">
        <v>0</v>
      </c>
      <c r="P4642" s="140">
        <v>37435578.705973096</v>
      </c>
      <c r="Q4642" s="140">
        <v>646272187.42423177</v>
      </c>
      <c r="R4642" s="140">
        <v>555120464.1181736</v>
      </c>
      <c r="S4642" s="140">
        <v>91151723.306058154</v>
      </c>
      <c r="T4642" s="140">
        <v>0</v>
      </c>
      <c r="U4642" s="140">
        <v>0</v>
      </c>
      <c r="V4642" s="140" t="s">
        <v>728</v>
      </c>
      <c r="W4642" s="140" t="s">
        <v>728</v>
      </c>
      <c r="X4642" s="140" t="s">
        <v>728</v>
      </c>
      <c r="Y4642" s="140">
        <v>0</v>
      </c>
      <c r="Z4642" s="140">
        <v>6002632972.4480209</v>
      </c>
      <c r="AA4642" s="140">
        <v>4522709361.7959852</v>
      </c>
      <c r="AB4642" s="140">
        <v>3081226882.8197703</v>
      </c>
      <c r="AC4642" s="140">
        <v>1441482478.9762061</v>
      </c>
      <c r="AD4642" s="140">
        <v>1479923610.6520352</v>
      </c>
      <c r="AE4642" s="140">
        <v>1008240868.2237213</v>
      </c>
      <c r="AF4642" s="140">
        <v>471682742.42830944</v>
      </c>
      <c r="AG4642" s="140">
        <v>-3062770383.7310677</v>
      </c>
      <c r="AH4642" s="140">
        <v>922694</v>
      </c>
      <c r="AI4642" s="44"/>
      <c r="AK4642" s="44"/>
      <c r="AL4642" s="4"/>
    </row>
    <row r="4643" spans="1:38" x14ac:dyDescent="0.35">
      <c r="A4643" s="140" t="s">
        <v>4631</v>
      </c>
      <c r="B4643" s="140" t="s">
        <v>4632</v>
      </c>
      <c r="C4643" s="140" t="s">
        <v>16</v>
      </c>
      <c r="D4643" s="140" t="s">
        <v>9</v>
      </c>
      <c r="E4643" s="140" t="s">
        <v>535</v>
      </c>
      <c r="F4643" s="140">
        <v>2003</v>
      </c>
      <c r="G4643" s="140" t="s">
        <v>6118</v>
      </c>
      <c r="H4643" s="140" t="s">
        <v>728</v>
      </c>
      <c r="I4643" s="140" t="s">
        <v>728</v>
      </c>
      <c r="J4643" s="140">
        <v>1712445206.3705308</v>
      </c>
      <c r="K4643" s="140">
        <v>1712445206.3705308</v>
      </c>
      <c r="L4643" s="140">
        <v>85435037.959751248</v>
      </c>
      <c r="M4643" s="140">
        <v>789566691.11840701</v>
      </c>
      <c r="N4643" s="140">
        <v>0</v>
      </c>
      <c r="O4643" s="140">
        <v>36872891.261745632</v>
      </c>
      <c r="P4643" s="140">
        <v>43462540.841827445</v>
      </c>
      <c r="Q4643" s="140">
        <v>757108045.18879938</v>
      </c>
      <c r="R4643" s="140">
        <v>660203225.2369163</v>
      </c>
      <c r="S4643" s="140">
        <v>96904819.951883018</v>
      </c>
      <c r="T4643" s="140">
        <v>0</v>
      </c>
      <c r="U4643" s="140">
        <v>0</v>
      </c>
      <c r="V4643" s="140">
        <v>0</v>
      </c>
      <c r="W4643" s="140">
        <v>0</v>
      </c>
      <c r="X4643" s="140">
        <v>0</v>
      </c>
      <c r="Y4643" s="140">
        <v>0</v>
      </c>
      <c r="Z4643" s="140">
        <v>5829090150.9084358</v>
      </c>
      <c r="AA4643" s="140">
        <v>4392115215.6035166</v>
      </c>
      <c r="AB4643" s="140">
        <v>3006202544.4148178</v>
      </c>
      <c r="AC4643" s="140">
        <v>1385912671.1887071</v>
      </c>
      <c r="AD4643" s="140">
        <v>1436974935.3049109</v>
      </c>
      <c r="AE4643" s="140">
        <v>983543804.00295341</v>
      </c>
      <c r="AF4643" s="140">
        <v>453431131.3019594</v>
      </c>
      <c r="AG4643" s="140">
        <v>-1710345072.7907224</v>
      </c>
      <c r="AH4643" s="140">
        <v>947108</v>
      </c>
      <c r="AI4643" s="44"/>
      <c r="AK4643" s="44"/>
      <c r="AL4643" s="4"/>
    </row>
    <row r="4644" spans="1:38" x14ac:dyDescent="0.35">
      <c r="A4644" s="140" t="s">
        <v>4631</v>
      </c>
      <c r="B4644" s="140" t="s">
        <v>4632</v>
      </c>
      <c r="C4644" s="140" t="s">
        <v>16</v>
      </c>
      <c r="D4644" s="140" t="s">
        <v>9</v>
      </c>
      <c r="E4644" s="140" t="s">
        <v>535</v>
      </c>
      <c r="F4644" s="140">
        <v>2004</v>
      </c>
      <c r="G4644" s="140" t="s">
        <v>6119</v>
      </c>
      <c r="H4644" s="140" t="s">
        <v>728</v>
      </c>
      <c r="I4644" s="140" t="s">
        <v>728</v>
      </c>
      <c r="J4644" s="140">
        <v>7640350321.090929</v>
      </c>
      <c r="K4644" s="140">
        <v>1741668224.4632013</v>
      </c>
      <c r="L4644" s="140">
        <v>99107893.093423888</v>
      </c>
      <c r="M4644" s="140">
        <v>812577931.17105544</v>
      </c>
      <c r="N4644" s="140">
        <v>0</v>
      </c>
      <c r="O4644" s="140">
        <v>11354824.857178645</v>
      </c>
      <c r="P4644" s="140">
        <v>49164330.710797355</v>
      </c>
      <c r="Q4644" s="140">
        <v>769463244.63074601</v>
      </c>
      <c r="R4644" s="140">
        <v>668368595.08534145</v>
      </c>
      <c r="S4644" s="140">
        <v>101094649.54540458</v>
      </c>
      <c r="T4644" s="140">
        <v>5898682096.6277275</v>
      </c>
      <c r="U4644" s="140">
        <v>5898682096.6277275</v>
      </c>
      <c r="V4644" s="140">
        <v>5898682096.6277275</v>
      </c>
      <c r="W4644" s="140">
        <v>0</v>
      </c>
      <c r="X4644" s="140">
        <v>0</v>
      </c>
      <c r="Y4644" s="140">
        <v>0</v>
      </c>
      <c r="Z4644" s="140">
        <v>5934664169.0266848</v>
      </c>
      <c r="AA4644" s="140">
        <v>4472447961.0477619</v>
      </c>
      <c r="AB4644" s="140">
        <v>3078122119.9429917</v>
      </c>
      <c r="AC4644" s="140">
        <v>1394325841.1047709</v>
      </c>
      <c r="AD4644" s="140">
        <v>1462216207.9789219</v>
      </c>
      <c r="AE4644" s="140">
        <v>1006357165.7219863</v>
      </c>
      <c r="AF4644" s="140">
        <v>455859042.25693899</v>
      </c>
      <c r="AG4644" s="140">
        <v>-357919761.85037673</v>
      </c>
      <c r="AH4644" s="140">
        <v>971893</v>
      </c>
      <c r="AI4644" s="44"/>
      <c r="AK4644" s="44"/>
      <c r="AL4644" s="4"/>
    </row>
    <row r="4645" spans="1:38" x14ac:dyDescent="0.35">
      <c r="A4645" s="140" t="s">
        <v>4631</v>
      </c>
      <c r="B4645" s="140" t="s">
        <v>4632</v>
      </c>
      <c r="C4645" s="140" t="s">
        <v>16</v>
      </c>
      <c r="D4645" s="140" t="s">
        <v>9</v>
      </c>
      <c r="E4645" s="140" t="s">
        <v>535</v>
      </c>
      <c r="F4645" s="140">
        <v>2005</v>
      </c>
      <c r="G4645" s="140" t="s">
        <v>6120</v>
      </c>
      <c r="H4645" s="140" t="s">
        <v>728</v>
      </c>
      <c r="I4645" s="140" t="s">
        <v>728</v>
      </c>
      <c r="J4645" s="140">
        <v>14183216031.460178</v>
      </c>
      <c r="K4645" s="140">
        <v>1737724545.2023206</v>
      </c>
      <c r="L4645" s="140">
        <v>98767270.650652468</v>
      </c>
      <c r="M4645" s="140">
        <v>817786718.84417868</v>
      </c>
      <c r="N4645" s="140">
        <v>0</v>
      </c>
      <c r="O4645" s="140">
        <v>11613097.323123023</v>
      </c>
      <c r="P4645" s="140">
        <v>55931496.558858454</v>
      </c>
      <c r="Q4645" s="140">
        <v>753625961.825508</v>
      </c>
      <c r="R4645" s="140">
        <v>646913365.77002215</v>
      </c>
      <c r="S4645" s="140">
        <v>106712596.05548586</v>
      </c>
      <c r="T4645" s="140">
        <v>12445491486.257856</v>
      </c>
      <c r="U4645" s="140">
        <v>12445491486.257856</v>
      </c>
      <c r="V4645" s="140">
        <v>12445491486.257856</v>
      </c>
      <c r="W4645" s="140">
        <v>0</v>
      </c>
      <c r="X4645" s="140">
        <v>0</v>
      </c>
      <c r="Y4645" s="140">
        <v>0</v>
      </c>
      <c r="Z4645" s="140">
        <v>6279795788.5407677</v>
      </c>
      <c r="AA4645" s="140">
        <v>4733214480.346385</v>
      </c>
      <c r="AB4645" s="140">
        <v>3230524956.0867596</v>
      </c>
      <c r="AC4645" s="140">
        <v>1502689524.2596345</v>
      </c>
      <c r="AD4645" s="140">
        <v>1546581308.1943831</v>
      </c>
      <c r="AE4645" s="140">
        <v>1055576402.3551328</v>
      </c>
      <c r="AF4645" s="140">
        <v>491004905.8392505</v>
      </c>
      <c r="AG4645" s="140">
        <v>994505549.0899688</v>
      </c>
      <c r="AH4645" s="140">
        <v>995135</v>
      </c>
      <c r="AI4645" s="44"/>
      <c r="AK4645" s="44"/>
      <c r="AL4645" s="4"/>
    </row>
    <row r="4646" spans="1:38" x14ac:dyDescent="0.35">
      <c r="A4646" s="140" t="s">
        <v>4631</v>
      </c>
      <c r="B4646" s="140" t="s">
        <v>4632</v>
      </c>
      <c r="C4646" s="140" t="s">
        <v>16</v>
      </c>
      <c r="D4646" s="140" t="s">
        <v>9</v>
      </c>
      <c r="E4646" s="140" t="s">
        <v>535</v>
      </c>
      <c r="F4646" s="140">
        <v>2006</v>
      </c>
      <c r="G4646" s="140" t="s">
        <v>6121</v>
      </c>
      <c r="H4646" s="140" t="s">
        <v>728</v>
      </c>
      <c r="I4646" s="140" t="s">
        <v>728</v>
      </c>
      <c r="J4646" s="140">
        <v>20388729298.764843</v>
      </c>
      <c r="K4646" s="140">
        <v>1744416288.5891414</v>
      </c>
      <c r="L4646" s="140">
        <v>100728564.20612527</v>
      </c>
      <c r="M4646" s="140">
        <v>784433987.12981176</v>
      </c>
      <c r="N4646" s="140">
        <v>0</v>
      </c>
      <c r="O4646" s="140">
        <v>12876127.291569503</v>
      </c>
      <c r="P4646" s="140">
        <v>68297774.998347536</v>
      </c>
      <c r="Q4646" s="140">
        <v>778079834.96328735</v>
      </c>
      <c r="R4646" s="140">
        <v>656541516.73578537</v>
      </c>
      <c r="S4646" s="140">
        <v>121538318.22750197</v>
      </c>
      <c r="T4646" s="140">
        <v>18644313010.175701</v>
      </c>
      <c r="U4646" s="140">
        <v>18644313010.175701</v>
      </c>
      <c r="V4646" s="140">
        <v>16691924755.895136</v>
      </c>
      <c r="W4646" s="140">
        <v>1952388254.2805653</v>
      </c>
      <c r="X4646" s="140">
        <v>0</v>
      </c>
      <c r="Y4646" s="140">
        <v>0</v>
      </c>
      <c r="Z4646" s="140">
        <v>5920025503.4747705</v>
      </c>
      <c r="AA4646" s="140">
        <v>4462068546.5942049</v>
      </c>
      <c r="AB4646" s="140">
        <v>3085763532.4874191</v>
      </c>
      <c r="AC4646" s="140">
        <v>1376305014.1067855</v>
      </c>
      <c r="AD4646" s="140">
        <v>1457956956.8805656</v>
      </c>
      <c r="AE4646" s="140">
        <v>1008256677.9285101</v>
      </c>
      <c r="AF4646" s="140">
        <v>449700278.95205307</v>
      </c>
      <c r="AG4646" s="140">
        <v>2100363623.7591994</v>
      </c>
      <c r="AH4646" s="140">
        <v>1016432</v>
      </c>
      <c r="AI4646" s="44"/>
      <c r="AK4646" s="44"/>
      <c r="AL4646" s="4"/>
    </row>
    <row r="4647" spans="1:38" x14ac:dyDescent="0.35">
      <c r="A4647" s="140" t="s">
        <v>4631</v>
      </c>
      <c r="B4647" s="140" t="s">
        <v>4632</v>
      </c>
      <c r="C4647" s="140" t="s">
        <v>16</v>
      </c>
      <c r="D4647" s="140" t="s">
        <v>9</v>
      </c>
      <c r="E4647" s="140" t="s">
        <v>535</v>
      </c>
      <c r="F4647" s="140">
        <v>2007</v>
      </c>
      <c r="G4647" s="140" t="s">
        <v>6122</v>
      </c>
      <c r="H4647" s="140" t="s">
        <v>728</v>
      </c>
      <c r="I4647" s="140" t="s">
        <v>728</v>
      </c>
      <c r="J4647" s="140">
        <v>22449412086.311275</v>
      </c>
      <c r="K4647" s="140">
        <v>2092940872.6758122</v>
      </c>
      <c r="L4647" s="140">
        <v>108374936.62467742</v>
      </c>
      <c r="M4647" s="140">
        <v>761299456.35431361</v>
      </c>
      <c r="N4647" s="140">
        <v>0</v>
      </c>
      <c r="O4647" s="140">
        <v>12784119.008964881</v>
      </c>
      <c r="P4647" s="140">
        <v>78256233.320835993</v>
      </c>
      <c r="Q4647" s="140">
        <v>1132226127.3670204</v>
      </c>
      <c r="R4647" s="140">
        <v>1001746154.9545945</v>
      </c>
      <c r="S4647" s="140">
        <v>130479972.41242589</v>
      </c>
      <c r="T4647" s="140">
        <v>20356471213.635468</v>
      </c>
      <c r="U4647" s="140">
        <v>20356471213.635468</v>
      </c>
      <c r="V4647" s="140">
        <v>17378949268.71899</v>
      </c>
      <c r="W4647" s="140">
        <v>2977521944.9164772</v>
      </c>
      <c r="X4647" s="140">
        <v>0</v>
      </c>
      <c r="Y4647" s="140">
        <v>0</v>
      </c>
      <c r="Z4647" s="140">
        <v>6639829616.2157726</v>
      </c>
      <c r="AA4647" s="140">
        <v>5006490218.5900421</v>
      </c>
      <c r="AB4647" s="140">
        <v>3447540109.8866625</v>
      </c>
      <c r="AC4647" s="140">
        <v>1558950108.7033794</v>
      </c>
      <c r="AD4647" s="140">
        <v>1633339397.6257303</v>
      </c>
      <c r="AE4647" s="140">
        <v>1124740654.7333028</v>
      </c>
      <c r="AF4647" s="140">
        <v>508598742.89243221</v>
      </c>
      <c r="AG4647" s="140">
        <v>4193682681.7382774</v>
      </c>
      <c r="AH4647" s="140">
        <v>1036392</v>
      </c>
      <c r="AI4647" s="44"/>
      <c r="AK4647" s="44"/>
      <c r="AL4647" s="4"/>
    </row>
    <row r="4648" spans="1:38" x14ac:dyDescent="0.35">
      <c r="A4648" s="140" t="s">
        <v>4631</v>
      </c>
      <c r="B4648" s="140" t="s">
        <v>4632</v>
      </c>
      <c r="C4648" s="140" t="s">
        <v>16</v>
      </c>
      <c r="D4648" s="140" t="s">
        <v>9</v>
      </c>
      <c r="E4648" s="140" t="s">
        <v>535</v>
      </c>
      <c r="F4648" s="140">
        <v>2008</v>
      </c>
      <c r="G4648" s="140" t="s">
        <v>6123</v>
      </c>
      <c r="H4648" s="140" t="s">
        <v>728</v>
      </c>
      <c r="I4648" s="140" t="s">
        <v>728</v>
      </c>
      <c r="J4648" s="140">
        <v>29939047356.254875</v>
      </c>
      <c r="K4648" s="140">
        <v>1989450533.2346776</v>
      </c>
      <c r="L4648" s="140">
        <v>123537169.86644194</v>
      </c>
      <c r="M4648" s="140">
        <v>567857885.69417632</v>
      </c>
      <c r="N4648" s="140">
        <v>0</v>
      </c>
      <c r="O4648" s="140">
        <v>14855733.543415656</v>
      </c>
      <c r="P4648" s="140">
        <v>87857271.836839855</v>
      </c>
      <c r="Q4648" s="140">
        <v>1195342472.2938037</v>
      </c>
      <c r="R4648" s="140">
        <v>1057542048.4984722</v>
      </c>
      <c r="S4648" s="140">
        <v>137800423.79533157</v>
      </c>
      <c r="T4648" s="140">
        <v>27949596823.020195</v>
      </c>
      <c r="U4648" s="140">
        <v>27949596823.020195</v>
      </c>
      <c r="V4648" s="140">
        <v>22983864446.034973</v>
      </c>
      <c r="W4648" s="140">
        <v>4965732376.9852209</v>
      </c>
      <c r="X4648" s="140">
        <v>0</v>
      </c>
      <c r="Y4648" s="140">
        <v>0</v>
      </c>
      <c r="Z4648" s="140">
        <v>7763904150.7718029</v>
      </c>
      <c r="AA4648" s="140">
        <v>5856792580.4871531</v>
      </c>
      <c r="AB4648" s="140">
        <v>3984748433.511416</v>
      </c>
      <c r="AC4648" s="140">
        <v>1872044146.9757264</v>
      </c>
      <c r="AD4648" s="140">
        <v>1907111570.2846503</v>
      </c>
      <c r="AE4648" s="140">
        <v>1297529276.9530149</v>
      </c>
      <c r="AF4648" s="140">
        <v>609582293.33163667</v>
      </c>
      <c r="AG4648" s="140">
        <v>7466874361.8212566</v>
      </c>
      <c r="AH4648" s="140">
        <v>1055431</v>
      </c>
      <c r="AI4648" s="44"/>
      <c r="AK4648" s="44"/>
      <c r="AL4648" s="4"/>
    </row>
    <row r="4649" spans="1:38" x14ac:dyDescent="0.35">
      <c r="A4649" s="140" t="s">
        <v>4631</v>
      </c>
      <c r="B4649" s="140" t="s">
        <v>4632</v>
      </c>
      <c r="C4649" s="140" t="s">
        <v>16</v>
      </c>
      <c r="D4649" s="140" t="s">
        <v>9</v>
      </c>
      <c r="E4649" s="140" t="s">
        <v>535</v>
      </c>
      <c r="F4649" s="140">
        <v>2009</v>
      </c>
      <c r="G4649" s="140" t="s">
        <v>6124</v>
      </c>
      <c r="H4649" s="140" t="s">
        <v>728</v>
      </c>
      <c r="I4649" s="140" t="s">
        <v>728</v>
      </c>
      <c r="J4649" s="140">
        <v>31571270235.129078</v>
      </c>
      <c r="K4649" s="140">
        <v>2018551939.1856236</v>
      </c>
      <c r="L4649" s="140">
        <v>130104219.20219629</v>
      </c>
      <c r="M4649" s="140">
        <v>844746828.66206598</v>
      </c>
      <c r="N4649" s="140">
        <v>0</v>
      </c>
      <c r="O4649" s="140">
        <v>15067056.494602438</v>
      </c>
      <c r="P4649" s="140">
        <v>105658009.36922389</v>
      </c>
      <c r="Q4649" s="140">
        <v>922975825.45753527</v>
      </c>
      <c r="R4649" s="140">
        <v>766533799.22179198</v>
      </c>
      <c r="S4649" s="140">
        <v>156442026.23574322</v>
      </c>
      <c r="T4649" s="140">
        <v>29552718295.943451</v>
      </c>
      <c r="U4649" s="140">
        <v>29552718295.943451</v>
      </c>
      <c r="V4649" s="140">
        <v>23023923838.547077</v>
      </c>
      <c r="W4649" s="140">
        <v>6528794457.3963718</v>
      </c>
      <c r="X4649" s="140">
        <v>0</v>
      </c>
      <c r="Y4649" s="140">
        <v>0</v>
      </c>
      <c r="Z4649" s="140">
        <v>8714172414.247345</v>
      </c>
      <c r="AA4649" s="140">
        <v>6573966625.5809126</v>
      </c>
      <c r="AB4649" s="140">
        <v>4495166794.7048483</v>
      </c>
      <c r="AC4649" s="140">
        <v>2078799830.8760645</v>
      </c>
      <c r="AD4649" s="140">
        <v>2140205788.6664321</v>
      </c>
      <c r="AE4649" s="140">
        <v>1463436391.2972183</v>
      </c>
      <c r="AF4649" s="140">
        <v>676769397.36922097</v>
      </c>
      <c r="AG4649" s="140">
        <v>9211923270.7667313</v>
      </c>
      <c r="AH4649" s="140">
        <v>1074277</v>
      </c>
      <c r="AI4649" s="44"/>
      <c r="AK4649" s="44"/>
      <c r="AL4649" s="4"/>
    </row>
    <row r="4650" spans="1:38" x14ac:dyDescent="0.35">
      <c r="A4650" s="140" t="s">
        <v>4631</v>
      </c>
      <c r="B4650" s="140" t="s">
        <v>4632</v>
      </c>
      <c r="C4650" s="140" t="s">
        <v>16</v>
      </c>
      <c r="D4650" s="140" t="s">
        <v>9</v>
      </c>
      <c r="E4650" s="140" t="s">
        <v>535</v>
      </c>
      <c r="F4650" s="140">
        <v>2010</v>
      </c>
      <c r="G4650" s="140" t="s">
        <v>6125</v>
      </c>
      <c r="H4650" s="140" t="s">
        <v>728</v>
      </c>
      <c r="I4650" s="140" t="s">
        <v>728</v>
      </c>
      <c r="J4650" s="140">
        <v>33090523034.820957</v>
      </c>
      <c r="K4650" s="140">
        <v>1967624061.3695073</v>
      </c>
      <c r="L4650" s="140">
        <v>142548989.49221772</v>
      </c>
      <c r="M4650" s="140">
        <v>622294065.71277368</v>
      </c>
      <c r="N4650" s="140">
        <v>0</v>
      </c>
      <c r="O4650" s="140">
        <v>15378993.634090651</v>
      </c>
      <c r="P4650" s="140">
        <v>117998476.46929663</v>
      </c>
      <c r="Q4650" s="140">
        <v>1069403536.0611287</v>
      </c>
      <c r="R4650" s="140">
        <v>903952683.62067556</v>
      </c>
      <c r="S4650" s="140">
        <v>165450852.44045314</v>
      </c>
      <c r="T4650" s="140">
        <v>31122898973.45145</v>
      </c>
      <c r="U4650" s="140">
        <v>31122898973.45145</v>
      </c>
      <c r="V4650" s="140">
        <v>23259153536.47707</v>
      </c>
      <c r="W4650" s="140">
        <v>7863745436.9743805</v>
      </c>
      <c r="X4650" s="140">
        <v>0</v>
      </c>
      <c r="Y4650" s="140">
        <v>0</v>
      </c>
      <c r="Z4650" s="140">
        <v>9086493556.1171627</v>
      </c>
      <c r="AA4650" s="140">
        <v>6853414363.0405722</v>
      </c>
      <c r="AB4650" s="140">
        <v>4739457623.8409815</v>
      </c>
      <c r="AC4650" s="140">
        <v>2113956739.1995902</v>
      </c>
      <c r="AD4650" s="140">
        <v>2233079193.0765781</v>
      </c>
      <c r="AE4650" s="140">
        <v>1544279047.7317598</v>
      </c>
      <c r="AF4650" s="140">
        <v>688800145.34482253</v>
      </c>
      <c r="AG4650" s="140">
        <v>10860987711.315395</v>
      </c>
      <c r="AH4650" s="140">
        <v>1093523</v>
      </c>
      <c r="AI4650" s="44"/>
      <c r="AK4650" s="44"/>
      <c r="AL4650" s="4"/>
    </row>
    <row r="4651" spans="1:38" x14ac:dyDescent="0.35">
      <c r="A4651" s="140" t="s">
        <v>4631</v>
      </c>
      <c r="B4651" s="140" t="s">
        <v>4632</v>
      </c>
      <c r="C4651" s="140" t="s">
        <v>16</v>
      </c>
      <c r="D4651" s="140" t="s">
        <v>9</v>
      </c>
      <c r="E4651" s="140" t="s">
        <v>535</v>
      </c>
      <c r="F4651" s="140">
        <v>2011</v>
      </c>
      <c r="G4651" s="140" t="s">
        <v>6126</v>
      </c>
      <c r="H4651" s="140" t="s">
        <v>728</v>
      </c>
      <c r="I4651" s="140" t="s">
        <v>728</v>
      </c>
      <c r="J4651" s="140">
        <v>35414216774.696518</v>
      </c>
      <c r="K4651" s="140">
        <v>3562456129.9289713</v>
      </c>
      <c r="L4651" s="140">
        <v>156555394.19110465</v>
      </c>
      <c r="M4651" s="140">
        <v>601069493.47978413</v>
      </c>
      <c r="N4651" s="140">
        <v>0</v>
      </c>
      <c r="O4651" s="140">
        <v>15923152.024099402</v>
      </c>
      <c r="P4651" s="140">
        <v>125810090.66885835</v>
      </c>
      <c r="Q4651" s="140">
        <v>2663097999.5651245</v>
      </c>
      <c r="R4651" s="140">
        <v>2495575872.4744825</v>
      </c>
      <c r="S4651" s="140">
        <v>167522127.09064177</v>
      </c>
      <c r="T4651" s="140">
        <v>31851760644.767544</v>
      </c>
      <c r="U4651" s="140">
        <v>31851760644.767544</v>
      </c>
      <c r="V4651" s="140">
        <v>23697859374.291862</v>
      </c>
      <c r="W4651" s="140">
        <v>8153901270.4756823</v>
      </c>
      <c r="X4651" s="140">
        <v>0</v>
      </c>
      <c r="Y4651" s="140">
        <v>0</v>
      </c>
      <c r="Z4651" s="140">
        <v>9726675998.2700233</v>
      </c>
      <c r="AA4651" s="140">
        <v>7332220948.049983</v>
      </c>
      <c r="AB4651" s="140">
        <v>5081464038.243536</v>
      </c>
      <c r="AC4651" s="140">
        <v>2250756909.806447</v>
      </c>
      <c r="AD4651" s="140">
        <v>2394455050.2200398</v>
      </c>
      <c r="AE4651" s="140">
        <v>1659434067.1252854</v>
      </c>
      <c r="AF4651" s="140">
        <v>735020983.09476244</v>
      </c>
      <c r="AG4651" s="140">
        <v>12778361510.025694</v>
      </c>
      <c r="AH4651" s="140">
        <v>1113151</v>
      </c>
      <c r="AI4651" s="44"/>
      <c r="AK4651" s="44"/>
      <c r="AL4651" s="4"/>
    </row>
    <row r="4652" spans="1:38" x14ac:dyDescent="0.35">
      <c r="A4652" s="140" t="s">
        <v>4631</v>
      </c>
      <c r="B4652" s="140" t="s">
        <v>4632</v>
      </c>
      <c r="C4652" s="140" t="s">
        <v>16</v>
      </c>
      <c r="D4652" s="140" t="s">
        <v>9</v>
      </c>
      <c r="E4652" s="140" t="s">
        <v>535</v>
      </c>
      <c r="F4652" s="140">
        <v>2012</v>
      </c>
      <c r="G4652" s="140" t="s">
        <v>6127</v>
      </c>
      <c r="H4652" s="140" t="s">
        <v>728</v>
      </c>
      <c r="I4652" s="140" t="s">
        <v>728</v>
      </c>
      <c r="J4652" s="140">
        <v>34484841870.679176</v>
      </c>
      <c r="K4652" s="140">
        <v>3014617591.2563272</v>
      </c>
      <c r="L4652" s="140">
        <v>156833189.70787814</v>
      </c>
      <c r="M4652" s="140">
        <v>897004353.38661397</v>
      </c>
      <c r="N4652" s="140">
        <v>0</v>
      </c>
      <c r="O4652" s="140">
        <v>16467313.888916999</v>
      </c>
      <c r="P4652" s="140">
        <v>136779523.1326355</v>
      </c>
      <c r="Q4652" s="140">
        <v>1807533211.1402824</v>
      </c>
      <c r="R4652" s="140">
        <v>1634135156.5592074</v>
      </c>
      <c r="S4652" s="140">
        <v>173398054.58107501</v>
      </c>
      <c r="T4652" s="140">
        <v>31470224279.422852</v>
      </c>
      <c r="U4652" s="140">
        <v>31470224279.422852</v>
      </c>
      <c r="V4652" s="140">
        <v>23422231497.050251</v>
      </c>
      <c r="W4652" s="140">
        <v>8047992782.3726025</v>
      </c>
      <c r="X4652" s="140">
        <v>0</v>
      </c>
      <c r="Y4652" s="140">
        <v>0</v>
      </c>
      <c r="Z4652" s="140">
        <v>10535941533.262403</v>
      </c>
      <c r="AA4652" s="140">
        <v>7936366316.9181728</v>
      </c>
      <c r="AB4652" s="140">
        <v>5560489616.3815889</v>
      </c>
      <c r="AC4652" s="140">
        <v>2375876700.5365834</v>
      </c>
      <c r="AD4652" s="140">
        <v>2599575216.3442454</v>
      </c>
      <c r="AE4652" s="140">
        <v>1821351285.9998872</v>
      </c>
      <c r="AF4652" s="140">
        <v>778223930.34435654</v>
      </c>
      <c r="AG4652" s="140">
        <v>16142146132.65605</v>
      </c>
      <c r="AH4652" s="140">
        <v>1132994</v>
      </c>
      <c r="AI4652" s="44"/>
      <c r="AK4652" s="44"/>
      <c r="AL4652" s="4"/>
    </row>
    <row r="4653" spans="1:38" x14ac:dyDescent="0.35">
      <c r="A4653" s="140" t="s">
        <v>4631</v>
      </c>
      <c r="B4653" s="140" t="s">
        <v>4632</v>
      </c>
      <c r="C4653" s="140" t="s">
        <v>16</v>
      </c>
      <c r="D4653" s="140" t="s">
        <v>9</v>
      </c>
      <c r="E4653" s="140" t="s">
        <v>535</v>
      </c>
      <c r="F4653" s="140">
        <v>2013</v>
      </c>
      <c r="G4653" s="140" t="s">
        <v>6128</v>
      </c>
      <c r="H4653" s="140" t="s">
        <v>728</v>
      </c>
      <c r="I4653" s="140" t="s">
        <v>728</v>
      </c>
      <c r="J4653" s="140">
        <v>34907161911.329735</v>
      </c>
      <c r="K4653" s="140">
        <v>2663822817.2884293</v>
      </c>
      <c r="L4653" s="140">
        <v>137418328.67595249</v>
      </c>
      <c r="M4653" s="140">
        <v>904144994.91787434</v>
      </c>
      <c r="N4653" s="140">
        <v>0</v>
      </c>
      <c r="O4653" s="140">
        <v>17011489.170221556</v>
      </c>
      <c r="P4653" s="140">
        <v>143689713.11455372</v>
      </c>
      <c r="Q4653" s="140">
        <v>1461558291.4098272</v>
      </c>
      <c r="R4653" s="140">
        <v>1287732460.1489363</v>
      </c>
      <c r="S4653" s="140">
        <v>173825831.26089105</v>
      </c>
      <c r="T4653" s="140">
        <v>32243339094.041306</v>
      </c>
      <c r="U4653" s="140">
        <v>32243339094.041306</v>
      </c>
      <c r="V4653" s="140">
        <v>24543210187.275543</v>
      </c>
      <c r="W4653" s="140">
        <v>7700128906.7657623</v>
      </c>
      <c r="X4653" s="140">
        <v>0</v>
      </c>
      <c r="Y4653" s="140">
        <v>0</v>
      </c>
      <c r="Z4653" s="140">
        <v>10857303360.122559</v>
      </c>
      <c r="AA4653" s="140">
        <v>8172734617.0783596</v>
      </c>
      <c r="AB4653" s="140">
        <v>5693573162.3510838</v>
      </c>
      <c r="AC4653" s="140">
        <v>2479161454.7272754</v>
      </c>
      <c r="AD4653" s="140">
        <v>2684568743.0441999</v>
      </c>
      <c r="AE4653" s="140">
        <v>1870217162.8016372</v>
      </c>
      <c r="AF4653" s="140">
        <v>814351580.24255848</v>
      </c>
      <c r="AG4653" s="140">
        <v>16736755164.764009</v>
      </c>
      <c r="AH4653" s="140">
        <v>1153295</v>
      </c>
      <c r="AI4653" s="44"/>
      <c r="AK4653" s="44"/>
      <c r="AL4653" s="4"/>
    </row>
    <row r="4654" spans="1:38" x14ac:dyDescent="0.35">
      <c r="A4654" s="140" t="s">
        <v>4631</v>
      </c>
      <c r="B4654" s="140" t="s">
        <v>4632</v>
      </c>
      <c r="C4654" s="140" t="s">
        <v>16</v>
      </c>
      <c r="D4654" s="140" t="s">
        <v>9</v>
      </c>
      <c r="E4654" s="140" t="s">
        <v>535</v>
      </c>
      <c r="F4654" s="140">
        <v>2014</v>
      </c>
      <c r="G4654" s="140" t="s">
        <v>6129</v>
      </c>
      <c r="H4654" s="140" t="s">
        <v>728</v>
      </c>
      <c r="I4654" s="140" t="s">
        <v>728</v>
      </c>
      <c r="J4654" s="140">
        <v>29631688159.123085</v>
      </c>
      <c r="K4654" s="140">
        <v>2466056274.5789232</v>
      </c>
      <c r="L4654" s="140">
        <v>130570950.76845251</v>
      </c>
      <c r="M4654" s="140">
        <v>910943806.28401542</v>
      </c>
      <c r="N4654" s="140">
        <v>0</v>
      </c>
      <c r="O4654" s="140">
        <v>17471668.820845053</v>
      </c>
      <c r="P4654" s="140">
        <v>140693716.65099302</v>
      </c>
      <c r="Q4654" s="140">
        <v>1266376132.0546172</v>
      </c>
      <c r="R4654" s="140">
        <v>1103619569.848455</v>
      </c>
      <c r="S4654" s="140">
        <v>162756562.20616218</v>
      </c>
      <c r="T4654" s="140">
        <v>27165631884.544159</v>
      </c>
      <c r="U4654" s="140">
        <v>27165631884.544159</v>
      </c>
      <c r="V4654" s="140">
        <v>21134099031.672207</v>
      </c>
      <c r="W4654" s="140">
        <v>6031532852.8719511</v>
      </c>
      <c r="X4654" s="140">
        <v>0</v>
      </c>
      <c r="Y4654" s="140">
        <v>0</v>
      </c>
      <c r="Z4654" s="140">
        <v>11289871701.039034</v>
      </c>
      <c r="AA4654" s="140">
        <v>8492751225.844346</v>
      </c>
      <c r="AB4654" s="140">
        <v>5945565769.5183697</v>
      </c>
      <c r="AC4654" s="140">
        <v>2547185456.3259764</v>
      </c>
      <c r="AD4654" s="140">
        <v>2797120475.1947045</v>
      </c>
      <c r="AE4654" s="140">
        <v>1958195089.9407406</v>
      </c>
      <c r="AF4654" s="140">
        <v>838925385.25396514</v>
      </c>
      <c r="AG4654" s="140">
        <v>18121512193.877422</v>
      </c>
      <c r="AH4654" s="140">
        <v>1174331</v>
      </c>
      <c r="AI4654" s="44"/>
      <c r="AK4654" s="44"/>
      <c r="AL4654" s="4"/>
    </row>
    <row r="4655" spans="1:38" x14ac:dyDescent="0.35">
      <c r="A4655" s="140" t="s">
        <v>4631</v>
      </c>
      <c r="B4655" s="140" t="s">
        <v>4632</v>
      </c>
      <c r="C4655" s="140" t="s">
        <v>16</v>
      </c>
      <c r="D4655" s="140" t="s">
        <v>9</v>
      </c>
      <c r="E4655" s="140" t="s">
        <v>535</v>
      </c>
      <c r="F4655" s="140">
        <v>2015</v>
      </c>
      <c r="G4655" s="140" t="s">
        <v>6130</v>
      </c>
      <c r="H4655" s="140" t="s">
        <v>728</v>
      </c>
      <c r="I4655" s="140" t="s">
        <v>728</v>
      </c>
      <c r="J4655" s="140">
        <v>25394400116.394157</v>
      </c>
      <c r="K4655" s="140">
        <v>2120776627.5299087</v>
      </c>
      <c r="L4655" s="140">
        <v>120581020.08223286</v>
      </c>
      <c r="M4655" s="140">
        <v>929615952.09561813</v>
      </c>
      <c r="N4655" s="140">
        <v>0</v>
      </c>
      <c r="O4655" s="140">
        <v>17062804.799462482</v>
      </c>
      <c r="P4655" s="140">
        <v>168427008.32168365</v>
      </c>
      <c r="Q4655" s="140">
        <v>885089842.23091161</v>
      </c>
      <c r="R4655" s="140">
        <v>729003971.40089738</v>
      </c>
      <c r="S4655" s="140">
        <v>156085870.8300142</v>
      </c>
      <c r="T4655" s="140">
        <v>23273623488.86425</v>
      </c>
      <c r="U4655" s="140">
        <v>23273623488.86425</v>
      </c>
      <c r="V4655" s="140">
        <v>18058926729.084461</v>
      </c>
      <c r="W4655" s="140">
        <v>5214696759.7797909</v>
      </c>
      <c r="X4655" s="140">
        <v>0</v>
      </c>
      <c r="Y4655" s="140">
        <v>0</v>
      </c>
      <c r="Z4655" s="140">
        <v>11582921780.564135</v>
      </c>
      <c r="AA4655" s="140">
        <v>8708167196.8230724</v>
      </c>
      <c r="AB4655" s="140">
        <v>6068567299.3330917</v>
      </c>
      <c r="AC4655" s="140">
        <v>2639599897.4899659</v>
      </c>
      <c r="AD4655" s="140">
        <v>2874754583.7410779</v>
      </c>
      <c r="AE4655" s="140">
        <v>2003365491.9790142</v>
      </c>
      <c r="AF4655" s="140">
        <v>871389091.76205277</v>
      </c>
      <c r="AG4655" s="140">
        <v>16804655953.634398</v>
      </c>
      <c r="AH4655" s="140">
        <v>1196302</v>
      </c>
      <c r="AI4655" s="44"/>
      <c r="AK4655" s="44"/>
      <c r="AL4655" s="4"/>
    </row>
    <row r="4656" spans="1:38" x14ac:dyDescent="0.35">
      <c r="A4656" s="140" t="s">
        <v>4631</v>
      </c>
      <c r="B4656" s="140" t="s">
        <v>4632</v>
      </c>
      <c r="C4656" s="140" t="s">
        <v>16</v>
      </c>
      <c r="D4656" s="140" t="s">
        <v>9</v>
      </c>
      <c r="E4656" s="140" t="s">
        <v>535</v>
      </c>
      <c r="F4656" s="140">
        <v>2016</v>
      </c>
      <c r="G4656" s="140" t="s">
        <v>6131</v>
      </c>
      <c r="H4656" s="140" t="s">
        <v>728</v>
      </c>
      <c r="I4656" s="140" t="s">
        <v>728</v>
      </c>
      <c r="J4656" s="140">
        <v>20257517215.196823</v>
      </c>
      <c r="K4656" s="140">
        <v>2241336488.5511332</v>
      </c>
      <c r="L4656" s="140">
        <v>108712699.68993507</v>
      </c>
      <c r="M4656" s="140">
        <v>946639248.38404024</v>
      </c>
      <c r="N4656" s="140">
        <v>0</v>
      </c>
      <c r="O4656" s="140">
        <v>17601278.186535876</v>
      </c>
      <c r="P4656" s="140">
        <v>196819841.88231057</v>
      </c>
      <c r="Q4656" s="140">
        <v>971563420.40831172</v>
      </c>
      <c r="R4656" s="140">
        <v>819425085.96782601</v>
      </c>
      <c r="S4656" s="140">
        <v>152138334.44048575</v>
      </c>
      <c r="T4656" s="140">
        <v>18016180726.645695</v>
      </c>
      <c r="U4656" s="140">
        <v>18016180726.645695</v>
      </c>
      <c r="V4656" s="140">
        <v>13199630810.687803</v>
      </c>
      <c r="W4656" s="140">
        <v>4816549915.9578924</v>
      </c>
      <c r="X4656" s="140">
        <v>0</v>
      </c>
      <c r="Y4656" s="140">
        <v>0</v>
      </c>
      <c r="Z4656" s="140">
        <v>12072297272.148531</v>
      </c>
      <c r="AA4656" s="140">
        <v>9072185631.3061543</v>
      </c>
      <c r="AB4656" s="140">
        <v>6340267282.764739</v>
      </c>
      <c r="AC4656" s="140">
        <v>2731918348.5414157</v>
      </c>
      <c r="AD4656" s="140">
        <v>3000111640.8423777</v>
      </c>
      <c r="AE4656" s="140">
        <v>2096684355.2490211</v>
      </c>
      <c r="AF4656" s="140">
        <v>903427285.59335816</v>
      </c>
      <c r="AG4656" s="140">
        <v>16473158848.047327</v>
      </c>
      <c r="AH4656" s="140">
        <v>1219288</v>
      </c>
      <c r="AI4656" s="44"/>
      <c r="AK4656" s="44"/>
      <c r="AL4656" s="4"/>
    </row>
    <row r="4657" spans="1:38" x14ac:dyDescent="0.35">
      <c r="A4657" s="140" t="s">
        <v>4631</v>
      </c>
      <c r="B4657" s="140" t="s">
        <v>4632</v>
      </c>
      <c r="C4657" s="140" t="s">
        <v>16</v>
      </c>
      <c r="D4657" s="140" t="s">
        <v>9</v>
      </c>
      <c r="E4657" s="140" t="s">
        <v>535</v>
      </c>
      <c r="F4657" s="140">
        <v>2017</v>
      </c>
      <c r="G4657" s="140" t="s">
        <v>6132</v>
      </c>
      <c r="H4657" s="140" t="s">
        <v>728</v>
      </c>
      <c r="I4657" s="140" t="s">
        <v>728</v>
      </c>
      <c r="J4657" s="140">
        <v>16303895447.800043</v>
      </c>
      <c r="K4657" s="140">
        <v>2446467325.5028048</v>
      </c>
      <c r="L4657" s="140">
        <v>106586727.97553155</v>
      </c>
      <c r="M4657" s="140">
        <v>934734752.80105746</v>
      </c>
      <c r="N4657" s="140">
        <v>0</v>
      </c>
      <c r="O4657" s="140">
        <v>17601278.186535876</v>
      </c>
      <c r="P4657" s="140">
        <v>181760977.48113292</v>
      </c>
      <c r="Q4657" s="140">
        <v>1205783589.058547</v>
      </c>
      <c r="R4657" s="140">
        <v>1065365835.6292874</v>
      </c>
      <c r="S4657" s="140">
        <v>140417753.4292596</v>
      </c>
      <c r="T4657" s="140">
        <v>13857428122.297237</v>
      </c>
      <c r="U4657" s="140">
        <v>13857428122.297237</v>
      </c>
      <c r="V4657" s="140">
        <v>9367805329.9447117</v>
      </c>
      <c r="W4657" s="140">
        <v>4489622792.3525257</v>
      </c>
      <c r="X4657" s="140">
        <v>0</v>
      </c>
      <c r="Y4657" s="140">
        <v>0</v>
      </c>
      <c r="Z4657" s="140">
        <v>11690640698.637962</v>
      </c>
      <c r="AA4657" s="140">
        <v>8782836887.0602932</v>
      </c>
      <c r="AB4657" s="140">
        <v>6180000495.5599356</v>
      </c>
      <c r="AC4657" s="140">
        <v>2602836391.5003572</v>
      </c>
      <c r="AD4657" s="140">
        <v>2907803811.5776691</v>
      </c>
      <c r="AE4657" s="140">
        <v>2046062021.6022043</v>
      </c>
      <c r="AF4657" s="140">
        <v>861741789.97545576</v>
      </c>
      <c r="AG4657" s="140">
        <v>17387093658.124989</v>
      </c>
      <c r="AH4657" s="140">
        <v>1243261</v>
      </c>
      <c r="AI4657" s="44"/>
      <c r="AK4657" s="44"/>
      <c r="AL4657" s="4"/>
    </row>
    <row r="4658" spans="1:38" x14ac:dyDescent="0.35">
      <c r="A4658" s="140" t="s">
        <v>4631</v>
      </c>
      <c r="B4658" s="140" t="s">
        <v>4632</v>
      </c>
      <c r="C4658" s="140" t="s">
        <v>16</v>
      </c>
      <c r="D4658" s="140" t="s">
        <v>9</v>
      </c>
      <c r="E4658" s="140" t="s">
        <v>535</v>
      </c>
      <c r="F4658" s="140">
        <v>2018</v>
      </c>
      <c r="G4658" s="140" t="s">
        <v>6133</v>
      </c>
      <c r="H4658" s="140" t="s">
        <v>728</v>
      </c>
      <c r="I4658" s="140" t="s">
        <v>728</v>
      </c>
      <c r="J4658" s="140">
        <v>9720906773.4318123</v>
      </c>
      <c r="K4658" s="140">
        <v>2594923708.6484165</v>
      </c>
      <c r="L4658" s="140">
        <v>98576639.272739887</v>
      </c>
      <c r="M4658" s="140">
        <v>930541217.89856601</v>
      </c>
      <c r="N4658" s="140">
        <v>0</v>
      </c>
      <c r="O4658" s="140">
        <v>17601278.186535876</v>
      </c>
      <c r="P4658" s="140">
        <v>173859089.12092733</v>
      </c>
      <c r="Q4658" s="140">
        <v>1374345484.1696475</v>
      </c>
      <c r="R4658" s="140">
        <v>1240032261.1339045</v>
      </c>
      <c r="S4658" s="140">
        <v>134313223.03574291</v>
      </c>
      <c r="T4658" s="140">
        <v>7125983064.7833958</v>
      </c>
      <c r="U4658" s="140">
        <v>7125983064.7833958</v>
      </c>
      <c r="V4658" s="140">
        <v>7125983064.7833958</v>
      </c>
      <c r="W4658" s="140" t="s">
        <v>728</v>
      </c>
      <c r="X4658" s="140">
        <v>0</v>
      </c>
      <c r="Y4658" s="140">
        <v>0</v>
      </c>
      <c r="Z4658" s="140">
        <v>11480121665.967533</v>
      </c>
      <c r="AA4658" s="140">
        <v>8622660384.0761261</v>
      </c>
      <c r="AB4658" s="140">
        <v>6067293077.6096363</v>
      </c>
      <c r="AC4658" s="140">
        <v>2555367306.4664898</v>
      </c>
      <c r="AD4658" s="140">
        <v>2857461281.8913913</v>
      </c>
      <c r="AE4658" s="140">
        <v>2010638745.2269866</v>
      </c>
      <c r="AF4658" s="140">
        <v>846822536.66441429</v>
      </c>
      <c r="AG4658" s="140">
        <v>16823790000</v>
      </c>
      <c r="AH4658" s="140">
        <v>1267972</v>
      </c>
      <c r="AI4658" s="44"/>
      <c r="AK4658" s="44"/>
      <c r="AL4658" s="4"/>
    </row>
    <row r="4659" spans="1:38" x14ac:dyDescent="0.35">
      <c r="A4659" s="140" t="s">
        <v>4633</v>
      </c>
      <c r="B4659" s="140" t="s">
        <v>4634</v>
      </c>
      <c r="C4659" s="140" t="s">
        <v>6</v>
      </c>
      <c r="D4659" s="140" t="s">
        <v>9</v>
      </c>
      <c r="E4659" s="140" t="s">
        <v>535</v>
      </c>
      <c r="F4659" s="140">
        <v>1995</v>
      </c>
      <c r="G4659" s="140" t="s">
        <v>6134</v>
      </c>
      <c r="H4659" s="140" t="s">
        <v>728</v>
      </c>
      <c r="I4659" s="140">
        <v>908211375.57066393</v>
      </c>
      <c r="J4659" s="140">
        <v>793195178.74221301</v>
      </c>
      <c r="K4659" s="140">
        <v>793195178.74221301</v>
      </c>
      <c r="L4659" s="140">
        <v>5004824.2573235948</v>
      </c>
      <c r="M4659" s="140">
        <v>11031901.70490896</v>
      </c>
      <c r="N4659" s="140">
        <v>89847897.388044745</v>
      </c>
      <c r="O4659" s="140">
        <v>107710165.0375589</v>
      </c>
      <c r="P4659" s="140">
        <v>19945883.117730588</v>
      </c>
      <c r="Q4659" s="140">
        <v>559654507.23664618</v>
      </c>
      <c r="R4659" s="140">
        <v>539209772.59362578</v>
      </c>
      <c r="S4659" s="140">
        <v>20444734.643020377</v>
      </c>
      <c r="T4659" s="140">
        <v>0</v>
      </c>
      <c r="U4659" s="140">
        <v>0</v>
      </c>
      <c r="V4659" s="140">
        <v>0</v>
      </c>
      <c r="W4659" s="140">
        <v>0</v>
      </c>
      <c r="X4659" s="140">
        <v>0</v>
      </c>
      <c r="Y4659" s="140">
        <v>0</v>
      </c>
      <c r="Z4659" s="140" t="s">
        <v>728</v>
      </c>
      <c r="AA4659" s="140" t="s">
        <v>728</v>
      </c>
      <c r="AB4659" s="140" t="s">
        <v>728</v>
      </c>
      <c r="AC4659" s="140" t="s">
        <v>728</v>
      </c>
      <c r="AD4659" s="140" t="s">
        <v>728</v>
      </c>
      <c r="AE4659" s="140" t="s">
        <v>728</v>
      </c>
      <c r="AF4659" s="140" t="s">
        <v>728</v>
      </c>
      <c r="AG4659" s="140">
        <v>-83184289.291917875</v>
      </c>
      <c r="AH4659" s="140">
        <v>95976</v>
      </c>
      <c r="AI4659" s="44"/>
      <c r="AK4659" s="44"/>
      <c r="AL4659" s="4"/>
    </row>
    <row r="4660" spans="1:38" x14ac:dyDescent="0.35">
      <c r="A4660" s="140" t="s">
        <v>4633</v>
      </c>
      <c r="B4660" s="140" t="s">
        <v>4634</v>
      </c>
      <c r="C4660" s="140" t="s">
        <v>6</v>
      </c>
      <c r="D4660" s="140" t="s">
        <v>9</v>
      </c>
      <c r="E4660" s="140" t="s">
        <v>535</v>
      </c>
      <c r="F4660" s="140">
        <v>1996</v>
      </c>
      <c r="G4660" s="140" t="s">
        <v>6135</v>
      </c>
      <c r="H4660" s="140" t="s">
        <v>728</v>
      </c>
      <c r="I4660" s="140">
        <v>954953404.40623653</v>
      </c>
      <c r="J4660" s="140">
        <v>783097371.00910187</v>
      </c>
      <c r="K4660" s="140">
        <v>783097371.00910187</v>
      </c>
      <c r="L4660" s="140">
        <v>5029994.7652602121</v>
      </c>
      <c r="M4660" s="140">
        <v>11102842.978613246</v>
      </c>
      <c r="N4660" s="140">
        <v>89327754.279331207</v>
      </c>
      <c r="O4660" s="140">
        <v>111463447.29452565</v>
      </c>
      <c r="P4660" s="140">
        <v>21100560.052940704</v>
      </c>
      <c r="Q4660" s="140">
        <v>545072771.63843083</v>
      </c>
      <c r="R4660" s="140">
        <v>526165459.76303589</v>
      </c>
      <c r="S4660" s="140">
        <v>18907311.875394955</v>
      </c>
      <c r="T4660" s="140">
        <v>0</v>
      </c>
      <c r="U4660" s="140">
        <v>0</v>
      </c>
      <c r="V4660" s="140">
        <v>0</v>
      </c>
      <c r="W4660" s="140">
        <v>0</v>
      </c>
      <c r="X4660" s="140">
        <v>0</v>
      </c>
      <c r="Y4660" s="140">
        <v>0</v>
      </c>
      <c r="Z4660" s="140" t="s">
        <v>728</v>
      </c>
      <c r="AA4660" s="140" t="s">
        <v>728</v>
      </c>
      <c r="AB4660" s="140" t="s">
        <v>728</v>
      </c>
      <c r="AC4660" s="140" t="s">
        <v>728</v>
      </c>
      <c r="AD4660" s="140" t="s">
        <v>728</v>
      </c>
      <c r="AE4660" s="140" t="s">
        <v>728</v>
      </c>
      <c r="AF4660" s="140" t="s">
        <v>728</v>
      </c>
      <c r="AG4660" s="140">
        <v>-68060847.508388445</v>
      </c>
      <c r="AH4660" s="140">
        <v>96273</v>
      </c>
      <c r="AI4660" s="44"/>
      <c r="AK4660" s="44"/>
      <c r="AL4660" s="4"/>
    </row>
    <row r="4661" spans="1:38" x14ac:dyDescent="0.35">
      <c r="A4661" s="140" t="s">
        <v>4633</v>
      </c>
      <c r="B4661" s="140" t="s">
        <v>4634</v>
      </c>
      <c r="C4661" s="140" t="s">
        <v>6</v>
      </c>
      <c r="D4661" s="140" t="s">
        <v>9</v>
      </c>
      <c r="E4661" s="140" t="s">
        <v>535</v>
      </c>
      <c r="F4661" s="140">
        <v>1997</v>
      </c>
      <c r="G4661" s="140" t="s">
        <v>6136</v>
      </c>
      <c r="H4661" s="140" t="s">
        <v>728</v>
      </c>
      <c r="I4661" s="140">
        <v>965158252.27795756</v>
      </c>
      <c r="J4661" s="140">
        <v>779981959.99748087</v>
      </c>
      <c r="K4661" s="140">
        <v>779981959.99748087</v>
      </c>
      <c r="L4661" s="140">
        <v>4782567.530332366</v>
      </c>
      <c r="M4661" s="140">
        <v>11091954.052677415</v>
      </c>
      <c r="N4661" s="140">
        <v>88807611.170617655</v>
      </c>
      <c r="O4661" s="140">
        <v>106287474.80032744</v>
      </c>
      <c r="P4661" s="140">
        <v>21377412.791023195</v>
      </c>
      <c r="Q4661" s="140">
        <v>547634939.65250289</v>
      </c>
      <c r="R4661" s="140">
        <v>530620125.26932591</v>
      </c>
      <c r="S4661" s="140">
        <v>17014814.383177038</v>
      </c>
      <c r="T4661" s="140">
        <v>0</v>
      </c>
      <c r="U4661" s="140">
        <v>0</v>
      </c>
      <c r="V4661" s="140">
        <v>0</v>
      </c>
      <c r="W4661" s="140">
        <v>0</v>
      </c>
      <c r="X4661" s="140">
        <v>0</v>
      </c>
      <c r="Y4661" s="140">
        <v>0</v>
      </c>
      <c r="Z4661" s="140" t="s">
        <v>728</v>
      </c>
      <c r="AA4661" s="140" t="s">
        <v>728</v>
      </c>
      <c r="AB4661" s="140" t="s">
        <v>728</v>
      </c>
      <c r="AC4661" s="140" t="s">
        <v>728</v>
      </c>
      <c r="AD4661" s="140" t="s">
        <v>728</v>
      </c>
      <c r="AE4661" s="140" t="s">
        <v>728</v>
      </c>
      <c r="AF4661" s="140" t="s">
        <v>728</v>
      </c>
      <c r="AG4661" s="140">
        <v>-72671173.773824766</v>
      </c>
      <c r="AH4661" s="140">
        <v>96619</v>
      </c>
      <c r="AI4661" s="44"/>
      <c r="AK4661" s="44"/>
      <c r="AL4661" s="4"/>
    </row>
    <row r="4662" spans="1:38" x14ac:dyDescent="0.35">
      <c r="A4662" s="140" t="s">
        <v>4633</v>
      </c>
      <c r="B4662" s="140" t="s">
        <v>4634</v>
      </c>
      <c r="C4662" s="140" t="s">
        <v>6</v>
      </c>
      <c r="D4662" s="140" t="s">
        <v>9</v>
      </c>
      <c r="E4662" s="140" t="s">
        <v>535</v>
      </c>
      <c r="F4662" s="140">
        <v>1998</v>
      </c>
      <c r="G4662" s="140" t="s">
        <v>6137</v>
      </c>
      <c r="H4662" s="140" t="s">
        <v>728</v>
      </c>
      <c r="I4662" s="140">
        <v>980970968.97170579</v>
      </c>
      <c r="J4662" s="140">
        <v>776828598.54711998</v>
      </c>
      <c r="K4662" s="140">
        <v>776828598.54711998</v>
      </c>
      <c r="L4662" s="140">
        <v>4553601.005424506</v>
      </c>
      <c r="M4662" s="140">
        <v>11118084.979677375</v>
      </c>
      <c r="N4662" s="140">
        <v>88287443.556905106</v>
      </c>
      <c r="O4662" s="140">
        <v>94721543.507499069</v>
      </c>
      <c r="P4662" s="140">
        <v>20436431.37149968</v>
      </c>
      <c r="Q4662" s="140">
        <v>557711494.12611425</v>
      </c>
      <c r="R4662" s="140">
        <v>543080601.10528088</v>
      </c>
      <c r="S4662" s="140">
        <v>14630893.02083339</v>
      </c>
      <c r="T4662" s="140">
        <v>0</v>
      </c>
      <c r="U4662" s="140">
        <v>0</v>
      </c>
      <c r="V4662" s="140">
        <v>0</v>
      </c>
      <c r="W4662" s="140">
        <v>0</v>
      </c>
      <c r="X4662" s="140">
        <v>0</v>
      </c>
      <c r="Y4662" s="140">
        <v>0</v>
      </c>
      <c r="Z4662" s="140" t="s">
        <v>728</v>
      </c>
      <c r="AA4662" s="140" t="s">
        <v>728</v>
      </c>
      <c r="AB4662" s="140" t="s">
        <v>728</v>
      </c>
      <c r="AC4662" s="140" t="s">
        <v>728</v>
      </c>
      <c r="AD4662" s="140" t="s">
        <v>728</v>
      </c>
      <c r="AE4662" s="140" t="s">
        <v>728</v>
      </c>
      <c r="AF4662" s="140" t="s">
        <v>728</v>
      </c>
      <c r="AG4662" s="140">
        <v>-100092885.86827749</v>
      </c>
      <c r="AH4662" s="140">
        <v>97032</v>
      </c>
      <c r="AI4662" s="44"/>
      <c r="AK4662" s="44"/>
      <c r="AL4662" s="4"/>
    </row>
    <row r="4663" spans="1:38" x14ac:dyDescent="0.35">
      <c r="A4663" s="140" t="s">
        <v>4633</v>
      </c>
      <c r="B4663" s="140" t="s">
        <v>4634</v>
      </c>
      <c r="C4663" s="140" t="s">
        <v>6</v>
      </c>
      <c r="D4663" s="140" t="s">
        <v>9</v>
      </c>
      <c r="E4663" s="140" t="s">
        <v>535</v>
      </c>
      <c r="F4663" s="140">
        <v>1999</v>
      </c>
      <c r="G4663" s="140" t="s">
        <v>6138</v>
      </c>
      <c r="H4663" s="140" t="s">
        <v>728</v>
      </c>
      <c r="I4663" s="140">
        <v>993887506.81326318</v>
      </c>
      <c r="J4663" s="140">
        <v>877100957.22433448</v>
      </c>
      <c r="K4663" s="140">
        <v>877100957.22433448</v>
      </c>
      <c r="L4663" s="140">
        <v>4166140.5578118218</v>
      </c>
      <c r="M4663" s="140">
        <v>11166276.770703217</v>
      </c>
      <c r="N4663" s="140">
        <v>87767300.448191553</v>
      </c>
      <c r="O4663" s="140">
        <v>104543232.88518456</v>
      </c>
      <c r="P4663" s="140">
        <v>20528407.246784713</v>
      </c>
      <c r="Q4663" s="140">
        <v>648929599.31565869</v>
      </c>
      <c r="R4663" s="140">
        <v>635575183.98467696</v>
      </c>
      <c r="S4663" s="140">
        <v>13354415.330981718</v>
      </c>
      <c r="T4663" s="140">
        <v>0</v>
      </c>
      <c r="U4663" s="140">
        <v>0</v>
      </c>
      <c r="V4663" s="140">
        <v>0</v>
      </c>
      <c r="W4663" s="140">
        <v>0</v>
      </c>
      <c r="X4663" s="140">
        <v>0</v>
      </c>
      <c r="Y4663" s="140">
        <v>0</v>
      </c>
      <c r="Z4663" s="140" t="s">
        <v>728</v>
      </c>
      <c r="AA4663" s="140" t="s">
        <v>728</v>
      </c>
      <c r="AB4663" s="140" t="s">
        <v>728</v>
      </c>
      <c r="AC4663" s="140" t="s">
        <v>728</v>
      </c>
      <c r="AD4663" s="140" t="s">
        <v>728</v>
      </c>
      <c r="AE4663" s="140" t="s">
        <v>728</v>
      </c>
      <c r="AF4663" s="140" t="s">
        <v>728</v>
      </c>
      <c r="AG4663" s="140">
        <v>-132199546.39398941</v>
      </c>
      <c r="AH4663" s="140">
        <v>97482</v>
      </c>
      <c r="AI4663" s="44"/>
      <c r="AK4663" s="44"/>
      <c r="AL4663" s="4"/>
    </row>
    <row r="4664" spans="1:38" x14ac:dyDescent="0.35">
      <c r="A4664" s="140" t="s">
        <v>4633</v>
      </c>
      <c r="B4664" s="140" t="s">
        <v>4634</v>
      </c>
      <c r="C4664" s="140" t="s">
        <v>6</v>
      </c>
      <c r="D4664" s="140" t="s">
        <v>9</v>
      </c>
      <c r="E4664" s="140" t="s">
        <v>535</v>
      </c>
      <c r="F4664" s="140">
        <v>2000</v>
      </c>
      <c r="G4664" s="140" t="s">
        <v>6139</v>
      </c>
      <c r="H4664" s="140" t="s">
        <v>728</v>
      </c>
      <c r="I4664" s="140">
        <v>1011710493.4752116</v>
      </c>
      <c r="J4664" s="140">
        <v>943171418.80563128</v>
      </c>
      <c r="K4664" s="140">
        <v>943171418.80563128</v>
      </c>
      <c r="L4664" s="140">
        <v>3594665.530995457</v>
      </c>
      <c r="M4664" s="140">
        <v>11206974.941367425</v>
      </c>
      <c r="N4664" s="140">
        <v>87247132.834479019</v>
      </c>
      <c r="O4664" s="140">
        <v>96036156.949322104</v>
      </c>
      <c r="P4664" s="140">
        <v>20762059.280173022</v>
      </c>
      <c r="Q4664" s="140">
        <v>724324429.26929426</v>
      </c>
      <c r="R4664" s="140">
        <v>711948380.58058822</v>
      </c>
      <c r="S4664" s="140">
        <v>12376048.688705992</v>
      </c>
      <c r="T4664" s="140">
        <v>0</v>
      </c>
      <c r="U4664" s="140">
        <v>0</v>
      </c>
      <c r="V4664" s="140">
        <v>0</v>
      </c>
      <c r="W4664" s="140">
        <v>0</v>
      </c>
      <c r="X4664" s="140">
        <v>0</v>
      </c>
      <c r="Y4664" s="140">
        <v>0</v>
      </c>
      <c r="Z4664" s="140" t="s">
        <v>728</v>
      </c>
      <c r="AA4664" s="140" t="s">
        <v>728</v>
      </c>
      <c r="AB4664" s="140" t="s">
        <v>728</v>
      </c>
      <c r="AC4664" s="140" t="s">
        <v>728</v>
      </c>
      <c r="AD4664" s="140" t="s">
        <v>728</v>
      </c>
      <c r="AE4664" s="140" t="s">
        <v>728</v>
      </c>
      <c r="AF4664" s="140" t="s">
        <v>728</v>
      </c>
      <c r="AG4664" s="140">
        <v>-140681188.28349802</v>
      </c>
      <c r="AH4664" s="140">
        <v>97973</v>
      </c>
      <c r="AI4664" s="44"/>
      <c r="AK4664" s="44"/>
      <c r="AL4664" s="4"/>
    </row>
    <row r="4665" spans="1:38" x14ac:dyDescent="0.35">
      <c r="A4665" s="140" t="s">
        <v>4633</v>
      </c>
      <c r="B4665" s="140" t="s">
        <v>4634</v>
      </c>
      <c r="C4665" s="140" t="s">
        <v>6</v>
      </c>
      <c r="D4665" s="140" t="s">
        <v>9</v>
      </c>
      <c r="E4665" s="140" t="s">
        <v>535</v>
      </c>
      <c r="F4665" s="140">
        <v>2001</v>
      </c>
      <c r="G4665" s="140" t="s">
        <v>6140</v>
      </c>
      <c r="H4665" s="140" t="s">
        <v>728</v>
      </c>
      <c r="I4665" s="140">
        <v>1040855860.0284824</v>
      </c>
      <c r="J4665" s="140">
        <v>1130437151.9142885</v>
      </c>
      <c r="K4665" s="140">
        <v>1130437151.9142885</v>
      </c>
      <c r="L4665" s="140">
        <v>3192951.6612193896</v>
      </c>
      <c r="M4665" s="140">
        <v>11287467.050438298</v>
      </c>
      <c r="N4665" s="140">
        <v>86726989.725765467</v>
      </c>
      <c r="O4665" s="140">
        <v>116002080.81025556</v>
      </c>
      <c r="P4665" s="140">
        <v>20749084.617172144</v>
      </c>
      <c r="Q4665" s="140">
        <v>892478578.04943764</v>
      </c>
      <c r="R4665" s="140">
        <v>880706620.26661801</v>
      </c>
      <c r="S4665" s="140">
        <v>11771957.782819619</v>
      </c>
      <c r="T4665" s="140">
        <v>0</v>
      </c>
      <c r="U4665" s="140">
        <v>0</v>
      </c>
      <c r="V4665" s="140">
        <v>0</v>
      </c>
      <c r="W4665" s="140">
        <v>0</v>
      </c>
      <c r="X4665" s="140">
        <v>0</v>
      </c>
      <c r="Y4665" s="140">
        <v>0</v>
      </c>
      <c r="Z4665" s="140" t="s">
        <v>728</v>
      </c>
      <c r="AA4665" s="140" t="s">
        <v>728</v>
      </c>
      <c r="AB4665" s="140" t="s">
        <v>728</v>
      </c>
      <c r="AC4665" s="140" t="s">
        <v>728</v>
      </c>
      <c r="AD4665" s="140" t="s">
        <v>728</v>
      </c>
      <c r="AE4665" s="140" t="s">
        <v>728</v>
      </c>
      <c r="AF4665" s="140" t="s">
        <v>728</v>
      </c>
      <c r="AG4665" s="140">
        <v>-173700813.31901225</v>
      </c>
      <c r="AH4665" s="140">
        <v>98487</v>
      </c>
      <c r="AI4665" s="44"/>
      <c r="AK4665" s="44"/>
      <c r="AL4665" s="4"/>
    </row>
    <row r="4666" spans="1:38" x14ac:dyDescent="0.35">
      <c r="A4666" s="140" t="s">
        <v>4633</v>
      </c>
      <c r="B4666" s="140" t="s">
        <v>4634</v>
      </c>
      <c r="C4666" s="140" t="s">
        <v>6</v>
      </c>
      <c r="D4666" s="140" t="s">
        <v>9</v>
      </c>
      <c r="E4666" s="140" t="s">
        <v>535</v>
      </c>
      <c r="F4666" s="140">
        <v>2002</v>
      </c>
      <c r="G4666" s="140" t="s">
        <v>6141</v>
      </c>
      <c r="H4666" s="140" t="s">
        <v>728</v>
      </c>
      <c r="I4666" s="140">
        <v>1071500702.5677736</v>
      </c>
      <c r="J4666" s="140">
        <v>1225533118.3469787</v>
      </c>
      <c r="K4666" s="140">
        <v>1225533118.3469787</v>
      </c>
      <c r="L4666" s="140">
        <v>3080497.6193661606</v>
      </c>
      <c r="M4666" s="140">
        <v>11650378.310149938</v>
      </c>
      <c r="N4666" s="140">
        <v>86206822.112052917</v>
      </c>
      <c r="O4666" s="140">
        <v>116289889.84130692</v>
      </c>
      <c r="P4666" s="140">
        <v>22871303.728112426</v>
      </c>
      <c r="Q4666" s="140">
        <v>985434226.73599029</v>
      </c>
      <c r="R4666" s="140">
        <v>973055109.27702582</v>
      </c>
      <c r="S4666" s="140">
        <v>12379117.458964525</v>
      </c>
      <c r="T4666" s="140">
        <v>0</v>
      </c>
      <c r="U4666" s="140">
        <v>0</v>
      </c>
      <c r="V4666" s="140">
        <v>0</v>
      </c>
      <c r="W4666" s="140">
        <v>0</v>
      </c>
      <c r="X4666" s="140">
        <v>0</v>
      </c>
      <c r="Y4666" s="140">
        <v>0</v>
      </c>
      <c r="Z4666" s="140" t="s">
        <v>728</v>
      </c>
      <c r="AA4666" s="140" t="s">
        <v>728</v>
      </c>
      <c r="AB4666" s="140" t="s">
        <v>728</v>
      </c>
      <c r="AC4666" s="140" t="s">
        <v>728</v>
      </c>
      <c r="AD4666" s="140" t="s">
        <v>728</v>
      </c>
      <c r="AE4666" s="140" t="s">
        <v>728</v>
      </c>
      <c r="AF4666" s="140" t="s">
        <v>728</v>
      </c>
      <c r="AG4666" s="140">
        <v>-239766462.64954346</v>
      </c>
      <c r="AH4666" s="140">
        <v>99022</v>
      </c>
      <c r="AI4666" s="44"/>
      <c r="AK4666" s="44"/>
      <c r="AL4666" s="4"/>
    </row>
    <row r="4667" spans="1:38" x14ac:dyDescent="0.35">
      <c r="A4667" s="140" t="s">
        <v>4633</v>
      </c>
      <c r="B4667" s="140" t="s">
        <v>4634</v>
      </c>
      <c r="C4667" s="140" t="s">
        <v>6</v>
      </c>
      <c r="D4667" s="140" t="s">
        <v>9</v>
      </c>
      <c r="E4667" s="140" t="s">
        <v>535</v>
      </c>
      <c r="F4667" s="140">
        <v>2003</v>
      </c>
      <c r="G4667" s="140" t="s">
        <v>6142</v>
      </c>
      <c r="H4667" s="140" t="s">
        <v>728</v>
      </c>
      <c r="I4667" s="140">
        <v>1086173246.0702696</v>
      </c>
      <c r="J4667" s="140">
        <v>1504284922.4578292</v>
      </c>
      <c r="K4667" s="140">
        <v>1504284922.4578292</v>
      </c>
      <c r="L4667" s="140">
        <v>2974384.0156690879</v>
      </c>
      <c r="M4667" s="140">
        <v>11652284.95908956</v>
      </c>
      <c r="N4667" s="140">
        <v>85686679.00333938</v>
      </c>
      <c r="O4667" s="140">
        <v>105781523.67061321</v>
      </c>
      <c r="P4667" s="140">
        <v>26769062.784700017</v>
      </c>
      <c r="Q4667" s="140">
        <v>1271420988.0244181</v>
      </c>
      <c r="R4667" s="140">
        <v>1257569359.9451966</v>
      </c>
      <c r="S4667" s="140">
        <v>13851628.079221521</v>
      </c>
      <c r="T4667" s="140">
        <v>0</v>
      </c>
      <c r="U4667" s="140">
        <v>0</v>
      </c>
      <c r="V4667" s="140">
        <v>0</v>
      </c>
      <c r="W4667" s="140">
        <v>0</v>
      </c>
      <c r="X4667" s="140">
        <v>0</v>
      </c>
      <c r="Y4667" s="140">
        <v>0</v>
      </c>
      <c r="Z4667" s="140" t="s">
        <v>728</v>
      </c>
      <c r="AA4667" s="140" t="s">
        <v>728</v>
      </c>
      <c r="AB4667" s="140" t="s">
        <v>728</v>
      </c>
      <c r="AC4667" s="140" t="s">
        <v>728</v>
      </c>
      <c r="AD4667" s="140" t="s">
        <v>728</v>
      </c>
      <c r="AE4667" s="140" t="s">
        <v>728</v>
      </c>
      <c r="AF4667" s="140" t="s">
        <v>728</v>
      </c>
      <c r="AG4667" s="140">
        <v>-200280204.26168478</v>
      </c>
      <c r="AH4667" s="140">
        <v>99589</v>
      </c>
      <c r="AI4667" s="44"/>
      <c r="AK4667" s="44"/>
      <c r="AL4667" s="4"/>
    </row>
    <row r="4668" spans="1:38" x14ac:dyDescent="0.35">
      <c r="A4668" s="140" t="s">
        <v>4633</v>
      </c>
      <c r="B4668" s="140" t="s">
        <v>4634</v>
      </c>
      <c r="C4668" s="140" t="s">
        <v>6</v>
      </c>
      <c r="D4668" s="140" t="s">
        <v>9</v>
      </c>
      <c r="E4668" s="140" t="s">
        <v>535</v>
      </c>
      <c r="F4668" s="140">
        <v>2004</v>
      </c>
      <c r="G4668" s="140" t="s">
        <v>6143</v>
      </c>
      <c r="H4668" s="140" t="s">
        <v>728</v>
      </c>
      <c r="I4668" s="140">
        <v>1104290844.6229005</v>
      </c>
      <c r="J4668" s="140">
        <v>1835850855.5730474</v>
      </c>
      <c r="K4668" s="140">
        <v>1835850855.5730474</v>
      </c>
      <c r="L4668" s="140">
        <v>3069030.6251755129</v>
      </c>
      <c r="M4668" s="140">
        <v>11614328.976474177</v>
      </c>
      <c r="N4668" s="140">
        <v>85166535.894625828</v>
      </c>
      <c r="O4668" s="140">
        <v>88639595.854290873</v>
      </c>
      <c r="P4668" s="140">
        <v>30557123.201769345</v>
      </c>
      <c r="Q4668" s="140">
        <v>1616804241.0207114</v>
      </c>
      <c r="R4668" s="140">
        <v>1601658528.951406</v>
      </c>
      <c r="S4668" s="140">
        <v>15145712.069305509</v>
      </c>
      <c r="T4668" s="140">
        <v>0</v>
      </c>
      <c r="U4668" s="140">
        <v>0</v>
      </c>
      <c r="V4668" s="140">
        <v>0</v>
      </c>
      <c r="W4668" s="140">
        <v>0</v>
      </c>
      <c r="X4668" s="140">
        <v>0</v>
      </c>
      <c r="Y4668" s="140">
        <v>0</v>
      </c>
      <c r="Z4668" s="140" t="s">
        <v>728</v>
      </c>
      <c r="AA4668" s="140" t="s">
        <v>728</v>
      </c>
      <c r="AB4668" s="140" t="s">
        <v>728</v>
      </c>
      <c r="AC4668" s="140" t="s">
        <v>728</v>
      </c>
      <c r="AD4668" s="140" t="s">
        <v>728</v>
      </c>
      <c r="AE4668" s="140" t="s">
        <v>728</v>
      </c>
      <c r="AF4668" s="140" t="s">
        <v>728</v>
      </c>
      <c r="AG4668" s="140">
        <v>-181880806.67323157</v>
      </c>
      <c r="AH4668" s="140">
        <v>100218</v>
      </c>
      <c r="AI4668" s="44"/>
      <c r="AK4668" s="44"/>
      <c r="AL4668" s="4"/>
    </row>
    <row r="4669" spans="1:38" x14ac:dyDescent="0.35">
      <c r="A4669" s="140" t="s">
        <v>4633</v>
      </c>
      <c r="B4669" s="140" t="s">
        <v>4634</v>
      </c>
      <c r="C4669" s="140" t="s">
        <v>6</v>
      </c>
      <c r="D4669" s="140" t="s">
        <v>9</v>
      </c>
      <c r="E4669" s="140" t="s">
        <v>535</v>
      </c>
      <c r="F4669" s="140">
        <v>2005</v>
      </c>
      <c r="G4669" s="140" t="s">
        <v>6144</v>
      </c>
      <c r="H4669" s="140" t="s">
        <v>728</v>
      </c>
      <c r="I4669" s="140">
        <v>1125543860.5418799</v>
      </c>
      <c r="J4669" s="140">
        <v>2289488996.8678617</v>
      </c>
      <c r="K4669" s="140">
        <v>2289488996.8678617</v>
      </c>
      <c r="L4669" s="140">
        <v>3029254.8858246962</v>
      </c>
      <c r="M4669" s="140">
        <v>11609860.953296579</v>
      </c>
      <c r="N4669" s="140">
        <v>84646368.280913278</v>
      </c>
      <c r="O4669" s="140">
        <v>75137604.034163326</v>
      </c>
      <c r="P4669" s="140">
        <v>33901081.740344249</v>
      </c>
      <c r="Q4669" s="140">
        <v>2081164826.9733195</v>
      </c>
      <c r="R4669" s="140">
        <v>2065040869.2773201</v>
      </c>
      <c r="S4669" s="140">
        <v>16123957.695999485</v>
      </c>
      <c r="T4669" s="140">
        <v>0</v>
      </c>
      <c r="U4669" s="140">
        <v>0</v>
      </c>
      <c r="V4669" s="140">
        <v>0</v>
      </c>
      <c r="W4669" s="140">
        <v>0</v>
      </c>
      <c r="X4669" s="140">
        <v>0</v>
      </c>
      <c r="Y4669" s="140">
        <v>0</v>
      </c>
      <c r="Z4669" s="140" t="s">
        <v>728</v>
      </c>
      <c r="AA4669" s="140" t="s">
        <v>728</v>
      </c>
      <c r="AB4669" s="140" t="s">
        <v>728</v>
      </c>
      <c r="AC4669" s="140" t="s">
        <v>728</v>
      </c>
      <c r="AD4669" s="140" t="s">
        <v>728</v>
      </c>
      <c r="AE4669" s="140" t="s">
        <v>728</v>
      </c>
      <c r="AF4669" s="140" t="s">
        <v>728</v>
      </c>
      <c r="AG4669" s="140">
        <v>-176953129.72157949</v>
      </c>
      <c r="AH4669" s="140">
        <v>100905</v>
      </c>
      <c r="AI4669" s="44"/>
      <c r="AK4669" s="44"/>
      <c r="AL4669" s="4"/>
    </row>
    <row r="4670" spans="1:38" x14ac:dyDescent="0.35">
      <c r="A4670" s="140" t="s">
        <v>4633</v>
      </c>
      <c r="B4670" s="140" t="s">
        <v>4634</v>
      </c>
      <c r="C4670" s="140" t="s">
        <v>6</v>
      </c>
      <c r="D4670" s="140" t="s">
        <v>9</v>
      </c>
      <c r="E4670" s="140" t="s">
        <v>535</v>
      </c>
      <c r="F4670" s="140">
        <v>2006</v>
      </c>
      <c r="G4670" s="140" t="s">
        <v>6145</v>
      </c>
      <c r="H4670" s="140" t="s">
        <v>728</v>
      </c>
      <c r="I4670" s="140">
        <v>1140597439.0446665</v>
      </c>
      <c r="J4670" s="140">
        <v>1520045237.5701499</v>
      </c>
      <c r="K4670" s="140">
        <v>1520045237.5701499</v>
      </c>
      <c r="L4670" s="140">
        <v>3171975.2072379775</v>
      </c>
      <c r="M4670" s="140">
        <v>11609997.715450931</v>
      </c>
      <c r="N4670" s="140">
        <v>84126225.172199726</v>
      </c>
      <c r="O4670" s="140">
        <v>43400576.439255044</v>
      </c>
      <c r="P4670" s="140">
        <v>35576521.995011024</v>
      </c>
      <c r="Q4670" s="140">
        <v>1342159941.0409951</v>
      </c>
      <c r="R4670" s="140">
        <v>1325896494.3392541</v>
      </c>
      <c r="S4670" s="140">
        <v>16263446.701740956</v>
      </c>
      <c r="T4670" s="140">
        <v>0</v>
      </c>
      <c r="U4670" s="140">
        <v>0</v>
      </c>
      <c r="V4670" s="140">
        <v>0</v>
      </c>
      <c r="W4670" s="140">
        <v>0</v>
      </c>
      <c r="X4670" s="140">
        <v>0</v>
      </c>
      <c r="Y4670" s="140">
        <v>0</v>
      </c>
      <c r="Z4670" s="140" t="s">
        <v>728</v>
      </c>
      <c r="AA4670" s="140" t="s">
        <v>728</v>
      </c>
      <c r="AB4670" s="140" t="s">
        <v>728</v>
      </c>
      <c r="AC4670" s="140" t="s">
        <v>728</v>
      </c>
      <c r="AD4670" s="140" t="s">
        <v>728</v>
      </c>
      <c r="AE4670" s="140" t="s">
        <v>728</v>
      </c>
      <c r="AF4670" s="140" t="s">
        <v>728</v>
      </c>
      <c r="AG4670" s="140">
        <v>-189540613.42051315</v>
      </c>
      <c r="AH4670" s="140">
        <v>101706</v>
      </c>
      <c r="AI4670" s="44"/>
      <c r="AK4670" s="44"/>
      <c r="AL4670" s="4"/>
    </row>
    <row r="4671" spans="1:38" x14ac:dyDescent="0.35">
      <c r="A4671" s="140" t="s">
        <v>4633</v>
      </c>
      <c r="B4671" s="140" t="s">
        <v>4634</v>
      </c>
      <c r="C4671" s="140" t="s">
        <v>6</v>
      </c>
      <c r="D4671" s="140" t="s">
        <v>9</v>
      </c>
      <c r="E4671" s="140" t="s">
        <v>535</v>
      </c>
      <c r="F4671" s="140">
        <v>2007</v>
      </c>
      <c r="G4671" s="140" t="s">
        <v>6146</v>
      </c>
      <c r="H4671" s="140" t="s">
        <v>728</v>
      </c>
      <c r="I4671" s="140">
        <v>1155034690.423748</v>
      </c>
      <c r="J4671" s="140">
        <v>454996075.68807721</v>
      </c>
      <c r="K4671" s="140">
        <v>454996075.68807721</v>
      </c>
      <c r="L4671" s="140">
        <v>3379368.1659007203</v>
      </c>
      <c r="M4671" s="140">
        <v>11396025.942221912</v>
      </c>
      <c r="N4671" s="140">
        <v>83606057.558487192</v>
      </c>
      <c r="O4671" s="140">
        <v>305888.46766473894</v>
      </c>
      <c r="P4671" s="140">
        <v>37686166.530962162</v>
      </c>
      <c r="Q4671" s="140">
        <v>318622569.0228405</v>
      </c>
      <c r="R4671" s="140">
        <v>302038997.39205384</v>
      </c>
      <c r="S4671" s="140">
        <v>16583571.630786639</v>
      </c>
      <c r="T4671" s="140">
        <v>0</v>
      </c>
      <c r="U4671" s="140">
        <v>0</v>
      </c>
      <c r="V4671" s="140">
        <v>0</v>
      </c>
      <c r="W4671" s="140">
        <v>0</v>
      </c>
      <c r="X4671" s="140">
        <v>0</v>
      </c>
      <c r="Y4671" s="140">
        <v>0</v>
      </c>
      <c r="Z4671" s="140" t="s">
        <v>728</v>
      </c>
      <c r="AA4671" s="140" t="s">
        <v>728</v>
      </c>
      <c r="AB4671" s="140" t="s">
        <v>728</v>
      </c>
      <c r="AC4671" s="140" t="s">
        <v>728</v>
      </c>
      <c r="AD4671" s="140" t="s">
        <v>728</v>
      </c>
      <c r="AE4671" s="140" t="s">
        <v>728</v>
      </c>
      <c r="AF4671" s="140" t="s">
        <v>728</v>
      </c>
      <c r="AG4671" s="140">
        <v>-183771050.96592847</v>
      </c>
      <c r="AH4671" s="140">
        <v>102581</v>
      </c>
      <c r="AI4671" s="44"/>
      <c r="AK4671" s="44"/>
      <c r="AL4671" s="4"/>
    </row>
    <row r="4672" spans="1:38" x14ac:dyDescent="0.35">
      <c r="A4672" s="140" t="s">
        <v>4633</v>
      </c>
      <c r="B4672" s="140" t="s">
        <v>4634</v>
      </c>
      <c r="C4672" s="140" t="s">
        <v>6</v>
      </c>
      <c r="D4672" s="140" t="s">
        <v>9</v>
      </c>
      <c r="E4672" s="140" t="s">
        <v>535</v>
      </c>
      <c r="F4672" s="140">
        <v>2008</v>
      </c>
      <c r="G4672" s="140" t="s">
        <v>6147</v>
      </c>
      <c r="H4672" s="140" t="s">
        <v>728</v>
      </c>
      <c r="I4672" s="140">
        <v>1166859043.3884606</v>
      </c>
      <c r="J4672" s="140">
        <v>477134955.81041992</v>
      </c>
      <c r="K4672" s="140">
        <v>477134955.81041992</v>
      </c>
      <c r="L4672" s="140">
        <v>3616226.9842589102</v>
      </c>
      <c r="M4672" s="140">
        <v>11296268.357036714</v>
      </c>
      <c r="N4672" s="140">
        <v>83085914.449773639</v>
      </c>
      <c r="O4672" s="140">
        <v>0</v>
      </c>
      <c r="P4672" s="140">
        <v>37884144.831353419</v>
      </c>
      <c r="Q4672" s="140">
        <v>341252401.18799722</v>
      </c>
      <c r="R4672" s="140">
        <v>325182677.15879685</v>
      </c>
      <c r="S4672" s="140">
        <v>16069724.029200381</v>
      </c>
      <c r="T4672" s="140">
        <v>0</v>
      </c>
      <c r="U4672" s="140">
        <v>0</v>
      </c>
      <c r="V4672" s="140">
        <v>0</v>
      </c>
      <c r="W4672" s="140">
        <v>0</v>
      </c>
      <c r="X4672" s="140">
        <v>0</v>
      </c>
      <c r="Y4672" s="140">
        <v>0</v>
      </c>
      <c r="Z4672" s="140" t="s">
        <v>728</v>
      </c>
      <c r="AA4672" s="140" t="s">
        <v>728</v>
      </c>
      <c r="AB4672" s="140" t="s">
        <v>728</v>
      </c>
      <c r="AC4672" s="140" t="s">
        <v>728</v>
      </c>
      <c r="AD4672" s="140" t="s">
        <v>728</v>
      </c>
      <c r="AE4672" s="140" t="s">
        <v>728</v>
      </c>
      <c r="AF4672" s="140" t="s">
        <v>728</v>
      </c>
      <c r="AG4672" s="140">
        <v>-180253127.86635491</v>
      </c>
      <c r="AH4672" s="140">
        <v>103379</v>
      </c>
      <c r="AI4672" s="44"/>
      <c r="AK4672" s="44"/>
      <c r="AL4672" s="4"/>
    </row>
    <row r="4673" spans="1:38" x14ac:dyDescent="0.35">
      <c r="A4673" s="140" t="s">
        <v>4633</v>
      </c>
      <c r="B4673" s="140" t="s">
        <v>4634</v>
      </c>
      <c r="C4673" s="140" t="s">
        <v>6</v>
      </c>
      <c r="D4673" s="140" t="s">
        <v>9</v>
      </c>
      <c r="E4673" s="140" t="s">
        <v>535</v>
      </c>
      <c r="F4673" s="140">
        <v>2009</v>
      </c>
      <c r="G4673" s="140" t="s">
        <v>6148</v>
      </c>
      <c r="H4673" s="140" t="s">
        <v>728</v>
      </c>
      <c r="I4673" s="140">
        <v>1201166151.4300053</v>
      </c>
      <c r="J4673" s="140">
        <v>491655113.20237017</v>
      </c>
      <c r="K4673" s="140">
        <v>491655113.20237017</v>
      </c>
      <c r="L4673" s="140">
        <v>4047919.0358604947</v>
      </c>
      <c r="M4673" s="140">
        <v>11410982.041992443</v>
      </c>
      <c r="N4673" s="140">
        <v>82565746.83606109</v>
      </c>
      <c r="O4673" s="140">
        <v>0</v>
      </c>
      <c r="P4673" s="140">
        <v>41765898.609940141</v>
      </c>
      <c r="Q4673" s="140">
        <v>351864566.67851597</v>
      </c>
      <c r="R4673" s="140">
        <v>334764715.22421747</v>
      </c>
      <c r="S4673" s="140">
        <v>17099851.454298478</v>
      </c>
      <c r="T4673" s="140">
        <v>0</v>
      </c>
      <c r="U4673" s="140">
        <v>0</v>
      </c>
      <c r="V4673" s="140">
        <v>0</v>
      </c>
      <c r="W4673" s="140">
        <v>0</v>
      </c>
      <c r="X4673" s="140">
        <v>0</v>
      </c>
      <c r="Y4673" s="140">
        <v>0</v>
      </c>
      <c r="Z4673" s="140" t="s">
        <v>728</v>
      </c>
      <c r="AA4673" s="140" t="s">
        <v>728</v>
      </c>
      <c r="AB4673" s="140" t="s">
        <v>728</v>
      </c>
      <c r="AC4673" s="140" t="s">
        <v>728</v>
      </c>
      <c r="AD4673" s="140" t="s">
        <v>728</v>
      </c>
      <c r="AE4673" s="140" t="s">
        <v>728</v>
      </c>
      <c r="AF4673" s="140" t="s">
        <v>728</v>
      </c>
      <c r="AG4673" s="140">
        <v>-201433216.26147971</v>
      </c>
      <c r="AH4673" s="140">
        <v>103890</v>
      </c>
      <c r="AI4673" s="44"/>
      <c r="AK4673" s="44"/>
      <c r="AL4673" s="4"/>
    </row>
    <row r="4674" spans="1:38" x14ac:dyDescent="0.35">
      <c r="A4674" s="140" t="s">
        <v>4633</v>
      </c>
      <c r="B4674" s="140" t="s">
        <v>4634</v>
      </c>
      <c r="C4674" s="140" t="s">
        <v>6</v>
      </c>
      <c r="D4674" s="140" t="s">
        <v>9</v>
      </c>
      <c r="E4674" s="140" t="s">
        <v>535</v>
      </c>
      <c r="F4674" s="140">
        <v>2010</v>
      </c>
      <c r="G4674" s="140" t="s">
        <v>6149</v>
      </c>
      <c r="H4674" s="140" t="s">
        <v>728</v>
      </c>
      <c r="I4674" s="140">
        <v>1268049419.3273981</v>
      </c>
      <c r="J4674" s="140">
        <v>541320283.15540349</v>
      </c>
      <c r="K4674" s="140">
        <v>541320283.15540349</v>
      </c>
      <c r="L4674" s="140">
        <v>4545918.6982887518</v>
      </c>
      <c r="M4674" s="140">
        <v>11363868.105062844</v>
      </c>
      <c r="N4674" s="140">
        <v>82045603.727347538</v>
      </c>
      <c r="O4674" s="140">
        <v>9542134.4060015716</v>
      </c>
      <c r="P4674" s="140">
        <v>44509006.631887697</v>
      </c>
      <c r="Q4674" s="140">
        <v>389313751.58681512</v>
      </c>
      <c r="R4674" s="140">
        <v>371703559.16172332</v>
      </c>
      <c r="S4674" s="140">
        <v>17610192.425091799</v>
      </c>
      <c r="T4674" s="140">
        <v>0</v>
      </c>
      <c r="U4674" s="140">
        <v>0</v>
      </c>
      <c r="V4674" s="140">
        <v>0</v>
      </c>
      <c r="W4674" s="140">
        <v>0</v>
      </c>
      <c r="X4674" s="140">
        <v>0</v>
      </c>
      <c r="Y4674" s="140">
        <v>0</v>
      </c>
      <c r="Z4674" s="140" t="s">
        <v>728</v>
      </c>
      <c r="AA4674" s="140" t="s">
        <v>728</v>
      </c>
      <c r="AB4674" s="140" t="s">
        <v>728</v>
      </c>
      <c r="AC4674" s="140" t="s">
        <v>728</v>
      </c>
      <c r="AD4674" s="140" t="s">
        <v>728</v>
      </c>
      <c r="AE4674" s="140" t="s">
        <v>728</v>
      </c>
      <c r="AF4674" s="140" t="s">
        <v>728</v>
      </c>
      <c r="AG4674" s="140">
        <v>-138897184.17589414</v>
      </c>
      <c r="AH4674" s="140">
        <v>103986</v>
      </c>
      <c r="AI4674" s="44"/>
      <c r="AK4674" s="44"/>
      <c r="AL4674" s="4"/>
    </row>
    <row r="4675" spans="1:38" x14ac:dyDescent="0.35">
      <c r="A4675" s="140" t="s">
        <v>4633</v>
      </c>
      <c r="B4675" s="140" t="s">
        <v>4634</v>
      </c>
      <c r="C4675" s="140" t="s">
        <v>6</v>
      </c>
      <c r="D4675" s="140" t="s">
        <v>9</v>
      </c>
      <c r="E4675" s="140" t="s">
        <v>535</v>
      </c>
      <c r="F4675" s="140">
        <v>2011</v>
      </c>
      <c r="G4675" s="140" t="s">
        <v>6150</v>
      </c>
      <c r="H4675" s="140" t="s">
        <v>728</v>
      </c>
      <c r="I4675" s="140">
        <v>1366871167.8830507</v>
      </c>
      <c r="J4675" s="140">
        <v>588637535.81946123</v>
      </c>
      <c r="K4675" s="140">
        <v>588637535.81946123</v>
      </c>
      <c r="L4675" s="140">
        <v>4747971.8252487006</v>
      </c>
      <c r="M4675" s="140">
        <v>11408145.112226393</v>
      </c>
      <c r="N4675" s="140">
        <v>92607380.820115045</v>
      </c>
      <c r="O4675" s="140">
        <v>0</v>
      </c>
      <c r="P4675" s="140">
        <v>46727108.35055884</v>
      </c>
      <c r="Q4675" s="140">
        <v>433146929.71131217</v>
      </c>
      <c r="R4675" s="140">
        <v>415260563.99701583</v>
      </c>
      <c r="S4675" s="140">
        <v>17886365.714296356</v>
      </c>
      <c r="T4675" s="140">
        <v>0</v>
      </c>
      <c r="U4675" s="140">
        <v>0</v>
      </c>
      <c r="V4675" s="140">
        <v>0</v>
      </c>
      <c r="W4675" s="140">
        <v>0</v>
      </c>
      <c r="X4675" s="140">
        <v>0</v>
      </c>
      <c r="Y4675" s="140">
        <v>0</v>
      </c>
      <c r="Z4675" s="140" t="s">
        <v>728</v>
      </c>
      <c r="AA4675" s="140" t="s">
        <v>728</v>
      </c>
      <c r="AB4675" s="140" t="s">
        <v>728</v>
      </c>
      <c r="AC4675" s="140" t="s">
        <v>728</v>
      </c>
      <c r="AD4675" s="140" t="s">
        <v>728</v>
      </c>
      <c r="AE4675" s="140" t="s">
        <v>728</v>
      </c>
      <c r="AF4675" s="140" t="s">
        <v>728</v>
      </c>
      <c r="AG4675" s="140">
        <v>-115869271.14379296</v>
      </c>
      <c r="AH4675" s="140">
        <v>103562</v>
      </c>
      <c r="AI4675" s="44"/>
      <c r="AK4675" s="44"/>
      <c r="AL4675" s="4"/>
    </row>
    <row r="4676" spans="1:38" x14ac:dyDescent="0.35">
      <c r="A4676" s="140" t="s">
        <v>4633</v>
      </c>
      <c r="B4676" s="140" t="s">
        <v>4634</v>
      </c>
      <c r="C4676" s="140" t="s">
        <v>6</v>
      </c>
      <c r="D4676" s="140" t="s">
        <v>9</v>
      </c>
      <c r="E4676" s="140" t="s">
        <v>535</v>
      </c>
      <c r="F4676" s="140">
        <v>2012</v>
      </c>
      <c r="G4676" s="140" t="s">
        <v>6151</v>
      </c>
      <c r="H4676" s="140" t="s">
        <v>728</v>
      </c>
      <c r="I4676" s="140">
        <v>1447292036.6562428</v>
      </c>
      <c r="J4676" s="140">
        <v>689813484.18813646</v>
      </c>
      <c r="K4676" s="140">
        <v>689813484.18813646</v>
      </c>
      <c r="L4676" s="140">
        <v>4695057.056701568</v>
      </c>
      <c r="M4676" s="140">
        <v>11423865.250420056</v>
      </c>
      <c r="N4676" s="140">
        <v>103169157.91288254</v>
      </c>
      <c r="O4676" s="140">
        <v>0</v>
      </c>
      <c r="P4676" s="140">
        <v>47649987.528199844</v>
      </c>
      <c r="Q4676" s="140">
        <v>522875416.43993253</v>
      </c>
      <c r="R4676" s="140">
        <v>505210449.13258189</v>
      </c>
      <c r="S4676" s="140">
        <v>17664967.307350647</v>
      </c>
      <c r="T4676" s="140">
        <v>0</v>
      </c>
      <c r="U4676" s="140">
        <v>0</v>
      </c>
      <c r="V4676" s="140">
        <v>0</v>
      </c>
      <c r="W4676" s="140">
        <v>0</v>
      </c>
      <c r="X4676" s="140">
        <v>0</v>
      </c>
      <c r="Y4676" s="140">
        <v>0</v>
      </c>
      <c r="Z4676" s="140" t="s">
        <v>728</v>
      </c>
      <c r="AA4676" s="140" t="s">
        <v>728</v>
      </c>
      <c r="AB4676" s="140" t="s">
        <v>728</v>
      </c>
      <c r="AC4676" s="140" t="s">
        <v>728</v>
      </c>
      <c r="AD4676" s="140" t="s">
        <v>728</v>
      </c>
      <c r="AE4676" s="140" t="s">
        <v>728</v>
      </c>
      <c r="AF4676" s="140" t="s">
        <v>728</v>
      </c>
      <c r="AG4676" s="140">
        <v>-122741805.7662048</v>
      </c>
      <c r="AH4676" s="140">
        <v>102737</v>
      </c>
      <c r="AI4676" s="44"/>
      <c r="AK4676" s="44"/>
      <c r="AL4676" s="4"/>
    </row>
    <row r="4677" spans="1:38" x14ac:dyDescent="0.35">
      <c r="A4677" s="140" t="s">
        <v>4633</v>
      </c>
      <c r="B4677" s="140" t="s">
        <v>4634</v>
      </c>
      <c r="C4677" s="140" t="s">
        <v>6</v>
      </c>
      <c r="D4677" s="140" t="s">
        <v>9</v>
      </c>
      <c r="E4677" s="140" t="s">
        <v>535</v>
      </c>
      <c r="F4677" s="140">
        <v>2013</v>
      </c>
      <c r="G4677" s="140" t="s">
        <v>6152</v>
      </c>
      <c r="H4677" s="140" t="s">
        <v>728</v>
      </c>
      <c r="I4677" s="140">
        <v>1466403329.3905766</v>
      </c>
      <c r="J4677" s="140">
        <v>791024921.28148413</v>
      </c>
      <c r="K4677" s="140">
        <v>791024921.28148413</v>
      </c>
      <c r="L4677" s="140">
        <v>4466975.5019749459</v>
      </c>
      <c r="M4677" s="140">
        <v>11413849.590019591</v>
      </c>
      <c r="N4677" s="140">
        <v>113730935.00565003</v>
      </c>
      <c r="O4677" s="140">
        <v>39005558.447580911</v>
      </c>
      <c r="P4677" s="140">
        <v>49293350.253538795</v>
      </c>
      <c r="Q4677" s="140">
        <v>573114252.48271978</v>
      </c>
      <c r="R4677" s="140">
        <v>555398216.98555303</v>
      </c>
      <c r="S4677" s="140">
        <v>17716035.497166719</v>
      </c>
      <c r="T4677" s="140">
        <v>0</v>
      </c>
      <c r="U4677" s="140">
        <v>0</v>
      </c>
      <c r="V4677" s="140">
        <v>0</v>
      </c>
      <c r="W4677" s="140">
        <v>0</v>
      </c>
      <c r="X4677" s="140">
        <v>0</v>
      </c>
      <c r="Y4677" s="140">
        <v>0</v>
      </c>
      <c r="Z4677" s="140" t="s">
        <v>728</v>
      </c>
      <c r="AA4677" s="140" t="s">
        <v>728</v>
      </c>
      <c r="AB4677" s="140" t="s">
        <v>728</v>
      </c>
      <c r="AC4677" s="140" t="s">
        <v>728</v>
      </c>
      <c r="AD4677" s="140" t="s">
        <v>728</v>
      </c>
      <c r="AE4677" s="140" t="s">
        <v>728</v>
      </c>
      <c r="AF4677" s="140" t="s">
        <v>728</v>
      </c>
      <c r="AG4677" s="140">
        <v>-121403010.63230564</v>
      </c>
      <c r="AH4677" s="140">
        <v>101768</v>
      </c>
      <c r="AI4677" s="44"/>
      <c r="AK4677" s="44"/>
      <c r="AL4677" s="4"/>
    </row>
    <row r="4678" spans="1:38" x14ac:dyDescent="0.35">
      <c r="A4678" s="140" t="s">
        <v>4633</v>
      </c>
      <c r="B4678" s="140" t="s">
        <v>4634</v>
      </c>
      <c r="C4678" s="140" t="s">
        <v>6</v>
      </c>
      <c r="D4678" s="140" t="s">
        <v>9</v>
      </c>
      <c r="E4678" s="140" t="s">
        <v>535</v>
      </c>
      <c r="F4678" s="140">
        <v>2014</v>
      </c>
      <c r="G4678" s="140" t="s">
        <v>6153</v>
      </c>
      <c r="H4678" s="140" t="s">
        <v>728</v>
      </c>
      <c r="I4678" s="140">
        <v>1481973218.4640737</v>
      </c>
      <c r="J4678" s="140">
        <v>834746164.10821974</v>
      </c>
      <c r="K4678" s="140">
        <v>834746164.10821974</v>
      </c>
      <c r="L4678" s="140">
        <v>4480816.2765314849</v>
      </c>
      <c r="M4678" s="140">
        <v>11413850.968425786</v>
      </c>
      <c r="N4678" s="140">
        <v>124292712.09841752</v>
      </c>
      <c r="O4678" s="140">
        <v>0</v>
      </c>
      <c r="P4678" s="140">
        <v>47188050.910339288</v>
      </c>
      <c r="Q4678" s="140">
        <v>647370733.85450578</v>
      </c>
      <c r="R4678" s="140">
        <v>630913995.7257694</v>
      </c>
      <c r="S4678" s="140">
        <v>16456738.128736423</v>
      </c>
      <c r="T4678" s="140">
        <v>0</v>
      </c>
      <c r="U4678" s="140">
        <v>0</v>
      </c>
      <c r="V4678" s="140">
        <v>0</v>
      </c>
      <c r="W4678" s="140">
        <v>0</v>
      </c>
      <c r="X4678" s="140">
        <v>0</v>
      </c>
      <c r="Y4678" s="140">
        <v>0</v>
      </c>
      <c r="Z4678" s="140" t="s">
        <v>728</v>
      </c>
      <c r="AA4678" s="140" t="s">
        <v>728</v>
      </c>
      <c r="AB4678" s="140" t="s">
        <v>728</v>
      </c>
      <c r="AC4678" s="140" t="s">
        <v>728</v>
      </c>
      <c r="AD4678" s="140" t="s">
        <v>728</v>
      </c>
      <c r="AE4678" s="140" t="s">
        <v>728</v>
      </c>
      <c r="AF4678" s="140" t="s">
        <v>728</v>
      </c>
      <c r="AG4678" s="140">
        <v>-139222030.83497244</v>
      </c>
      <c r="AH4678" s="140">
        <v>101028</v>
      </c>
      <c r="AI4678" s="44"/>
      <c r="AK4678" s="44"/>
      <c r="AL4678" s="4"/>
    </row>
    <row r="4679" spans="1:38" x14ac:dyDescent="0.35">
      <c r="A4679" s="140" t="s">
        <v>4633</v>
      </c>
      <c r="B4679" s="140" t="s">
        <v>4634</v>
      </c>
      <c r="C4679" s="140" t="s">
        <v>6</v>
      </c>
      <c r="D4679" s="140" t="s">
        <v>9</v>
      </c>
      <c r="E4679" s="140" t="s">
        <v>535</v>
      </c>
      <c r="F4679" s="140">
        <v>2015</v>
      </c>
      <c r="G4679" s="140" t="s">
        <v>6154</v>
      </c>
      <c r="H4679" s="140" t="s">
        <v>728</v>
      </c>
      <c r="I4679" s="140">
        <v>1491227553.2346864</v>
      </c>
      <c r="J4679" s="140">
        <v>647347855.72993743</v>
      </c>
      <c r="K4679" s="140">
        <v>647347855.72993743</v>
      </c>
      <c r="L4679" s="140">
        <v>4438890.9533485761</v>
      </c>
      <c r="M4679" s="140">
        <v>11472013.104472794</v>
      </c>
      <c r="N4679" s="140">
        <v>134854489.19118503</v>
      </c>
      <c r="O4679" s="140">
        <v>9907854.9501646403</v>
      </c>
      <c r="P4679" s="140">
        <v>43845332.842434689</v>
      </c>
      <c r="Q4679" s="140">
        <v>442829274.68833166</v>
      </c>
      <c r="R4679" s="140">
        <v>427533501.84952676</v>
      </c>
      <c r="S4679" s="140">
        <v>15295772.838804897</v>
      </c>
      <c r="T4679" s="140">
        <v>0</v>
      </c>
      <c r="U4679" s="140">
        <v>0</v>
      </c>
      <c r="V4679" s="140">
        <v>0</v>
      </c>
      <c r="W4679" s="140">
        <v>0</v>
      </c>
      <c r="X4679" s="140">
        <v>0</v>
      </c>
      <c r="Y4679" s="140">
        <v>0</v>
      </c>
      <c r="Z4679" s="140" t="s">
        <v>728</v>
      </c>
      <c r="AA4679" s="140" t="s">
        <v>728</v>
      </c>
      <c r="AB4679" s="140" t="s">
        <v>728</v>
      </c>
      <c r="AC4679" s="140" t="s">
        <v>728</v>
      </c>
      <c r="AD4679" s="140" t="s">
        <v>728</v>
      </c>
      <c r="AE4679" s="140" t="s">
        <v>728</v>
      </c>
      <c r="AF4679" s="140" t="s">
        <v>728</v>
      </c>
      <c r="AG4679" s="140">
        <v>-133126208.58401036</v>
      </c>
      <c r="AH4679" s="140">
        <v>100781</v>
      </c>
      <c r="AI4679" s="44"/>
      <c r="AK4679" s="44"/>
      <c r="AL4679" s="4"/>
    </row>
    <row r="4680" spans="1:38" x14ac:dyDescent="0.35">
      <c r="A4680" s="140" t="s">
        <v>4633</v>
      </c>
      <c r="B4680" s="140" t="s">
        <v>4634</v>
      </c>
      <c r="C4680" s="140" t="s">
        <v>6</v>
      </c>
      <c r="D4680" s="140" t="s">
        <v>9</v>
      </c>
      <c r="E4680" s="140" t="s">
        <v>535</v>
      </c>
      <c r="F4680" s="140">
        <v>2016</v>
      </c>
      <c r="G4680" s="140" t="s">
        <v>6155</v>
      </c>
      <c r="H4680" s="140" t="s">
        <v>728</v>
      </c>
      <c r="I4680" s="140">
        <v>1504898552.6502054</v>
      </c>
      <c r="J4680" s="140">
        <v>831120963.95047426</v>
      </c>
      <c r="K4680" s="140">
        <v>831120963.95047426</v>
      </c>
      <c r="L4680" s="140">
        <v>4566546.0577562824</v>
      </c>
      <c r="M4680" s="140">
        <v>11468782.091684172</v>
      </c>
      <c r="N4680" s="140">
        <v>145416266.2839525</v>
      </c>
      <c r="O4680" s="140">
        <v>9812092.4360402524</v>
      </c>
      <c r="P4680" s="140">
        <v>44804217.063752383</v>
      </c>
      <c r="Q4680" s="140">
        <v>615053060.01728857</v>
      </c>
      <c r="R4680" s="140">
        <v>599417864.22452199</v>
      </c>
      <c r="S4680" s="140">
        <v>15635195.79276659</v>
      </c>
      <c r="T4680" s="140">
        <v>0</v>
      </c>
      <c r="U4680" s="140">
        <v>0</v>
      </c>
      <c r="V4680" s="140">
        <v>0</v>
      </c>
      <c r="W4680" s="140">
        <v>0</v>
      </c>
      <c r="X4680" s="140">
        <v>0</v>
      </c>
      <c r="Y4680" s="140">
        <v>0</v>
      </c>
      <c r="Z4680" s="140" t="s">
        <v>728</v>
      </c>
      <c r="AA4680" s="140" t="s">
        <v>728</v>
      </c>
      <c r="AB4680" s="140" t="s">
        <v>728</v>
      </c>
      <c r="AC4680" s="140" t="s">
        <v>728</v>
      </c>
      <c r="AD4680" s="140" t="s">
        <v>728</v>
      </c>
      <c r="AE4680" s="140" t="s">
        <v>728</v>
      </c>
      <c r="AF4680" s="140" t="s">
        <v>728</v>
      </c>
      <c r="AG4680" s="140">
        <v>-125446012.65995464</v>
      </c>
      <c r="AH4680" s="140">
        <v>101133</v>
      </c>
      <c r="AI4680" s="44"/>
      <c r="AK4680" s="44"/>
      <c r="AL4680" s="4"/>
    </row>
    <row r="4681" spans="1:38" x14ac:dyDescent="0.35">
      <c r="A4681" s="140" t="s">
        <v>4633</v>
      </c>
      <c r="B4681" s="140" t="s">
        <v>4634</v>
      </c>
      <c r="C4681" s="140" t="s">
        <v>6</v>
      </c>
      <c r="D4681" s="140" t="s">
        <v>9</v>
      </c>
      <c r="E4681" s="140" t="s">
        <v>535</v>
      </c>
      <c r="F4681" s="140">
        <v>2017</v>
      </c>
      <c r="G4681" s="140" t="s">
        <v>6156</v>
      </c>
      <c r="H4681" s="140" t="s">
        <v>728</v>
      </c>
      <c r="I4681" s="140">
        <v>1533009324.7072062</v>
      </c>
      <c r="J4681" s="140">
        <v>875333858.33287597</v>
      </c>
      <c r="K4681" s="140">
        <v>875333858.33287597</v>
      </c>
      <c r="L4681" s="140">
        <v>4871810.2940625688</v>
      </c>
      <c r="M4681" s="140">
        <v>11467756.425149145</v>
      </c>
      <c r="N4681" s="140">
        <v>155978043.37672001</v>
      </c>
      <c r="O4681" s="140">
        <v>8495318.1264417116</v>
      </c>
      <c r="P4681" s="140">
        <v>45898831.431523614</v>
      </c>
      <c r="Q4681" s="140">
        <v>648622098.67897892</v>
      </c>
      <c r="R4681" s="140">
        <v>632536976.89207172</v>
      </c>
      <c r="S4681" s="140">
        <v>16085121.786907148</v>
      </c>
      <c r="T4681" s="140">
        <v>0</v>
      </c>
      <c r="U4681" s="140">
        <v>0</v>
      </c>
      <c r="V4681" s="140">
        <v>0</v>
      </c>
      <c r="W4681" s="140">
        <v>0</v>
      </c>
      <c r="X4681" s="140">
        <v>0</v>
      </c>
      <c r="Y4681" s="140">
        <v>0</v>
      </c>
      <c r="Z4681" s="140" t="s">
        <v>728</v>
      </c>
      <c r="AA4681" s="140" t="s">
        <v>728</v>
      </c>
      <c r="AB4681" s="140" t="s">
        <v>728</v>
      </c>
      <c r="AC4681" s="140" t="s">
        <v>728</v>
      </c>
      <c r="AD4681" s="140" t="s">
        <v>728</v>
      </c>
      <c r="AE4681" s="140" t="s">
        <v>728</v>
      </c>
      <c r="AF4681" s="140" t="s">
        <v>728</v>
      </c>
      <c r="AG4681" s="140">
        <v>-55194979.074516803</v>
      </c>
      <c r="AH4681" s="140">
        <v>101998</v>
      </c>
      <c r="AI4681" s="44"/>
      <c r="AK4681" s="44"/>
      <c r="AL4681" s="4"/>
    </row>
    <row r="4682" spans="1:38" x14ac:dyDescent="0.35">
      <c r="A4682" s="140" t="s">
        <v>4633</v>
      </c>
      <c r="B4682" s="140" t="s">
        <v>4634</v>
      </c>
      <c r="C4682" s="140" t="s">
        <v>6</v>
      </c>
      <c r="D4682" s="140" t="s">
        <v>9</v>
      </c>
      <c r="E4682" s="140" t="s">
        <v>535</v>
      </c>
      <c r="F4682" s="140">
        <v>2018</v>
      </c>
      <c r="G4682" s="140" t="s">
        <v>6157</v>
      </c>
      <c r="H4682" s="140" t="s">
        <v>728</v>
      </c>
      <c r="I4682" s="140">
        <v>1554986816.0232337</v>
      </c>
      <c r="J4682" s="140">
        <v>662571854.49865031</v>
      </c>
      <c r="K4682" s="140">
        <v>662571854.49865031</v>
      </c>
      <c r="L4682" s="140">
        <v>4832910.5663084863</v>
      </c>
      <c r="M4682" s="140">
        <v>11503447.9179607</v>
      </c>
      <c r="N4682" s="140">
        <v>166539820.46948752</v>
      </c>
      <c r="O4682" s="140">
        <v>7536560.7950290209</v>
      </c>
      <c r="P4682" s="140">
        <v>46342792.119141161</v>
      </c>
      <c r="Q4682" s="140">
        <v>425816322.6307233</v>
      </c>
      <c r="R4682" s="140">
        <v>409514344.4517985</v>
      </c>
      <c r="S4682" s="140">
        <v>16301978.178924823</v>
      </c>
      <c r="T4682" s="140">
        <v>0</v>
      </c>
      <c r="U4682" s="140">
        <v>0</v>
      </c>
      <c r="V4682" s="140">
        <v>0</v>
      </c>
      <c r="W4682" s="140" t="s">
        <v>728</v>
      </c>
      <c r="X4682" s="140">
        <v>0</v>
      </c>
      <c r="Y4682" s="140">
        <v>0</v>
      </c>
      <c r="Z4682" s="140" t="s">
        <v>728</v>
      </c>
      <c r="AA4682" s="140" t="s">
        <v>728</v>
      </c>
      <c r="AB4682" s="140" t="s">
        <v>728</v>
      </c>
      <c r="AC4682" s="140" t="s">
        <v>728</v>
      </c>
      <c r="AD4682" s="140" t="s">
        <v>728</v>
      </c>
      <c r="AE4682" s="140" t="s">
        <v>728</v>
      </c>
      <c r="AF4682" s="140" t="s">
        <v>728</v>
      </c>
      <c r="AG4682" s="140">
        <v>-86970000</v>
      </c>
      <c r="AH4682" s="140">
        <v>103197</v>
      </c>
      <c r="AI4682" s="44"/>
      <c r="AK4682" s="44"/>
      <c r="AL4682" s="4"/>
    </row>
    <row r="4683" spans="1:38" x14ac:dyDescent="0.35">
      <c r="A4683" s="140" t="s">
        <v>406</v>
      </c>
      <c r="B4683" s="140" t="s">
        <v>407</v>
      </c>
      <c r="C4683" s="140" t="s">
        <v>281</v>
      </c>
      <c r="D4683" s="140" t="s">
        <v>11</v>
      </c>
      <c r="E4683" s="140" t="s">
        <v>535</v>
      </c>
      <c r="F4683" s="140">
        <v>1995</v>
      </c>
      <c r="G4683" s="140" t="s">
        <v>3706</v>
      </c>
      <c r="H4683" s="140">
        <v>95958319677.227249</v>
      </c>
      <c r="I4683" s="140">
        <v>9236296374.9795418</v>
      </c>
      <c r="J4683" s="140">
        <v>14123368288.559633</v>
      </c>
      <c r="K4683" s="140">
        <v>3788781179.7573686</v>
      </c>
      <c r="L4683" s="140">
        <v>130769672.79975474</v>
      </c>
      <c r="M4683" s="140">
        <v>759336241.02884841</v>
      </c>
      <c r="N4683" s="140">
        <v>65076210.48680675</v>
      </c>
      <c r="O4683" s="140">
        <v>92196500.837401316</v>
      </c>
      <c r="P4683" s="140">
        <v>1833580941.3004107</v>
      </c>
      <c r="Q4683" s="140">
        <v>907821613.30414665</v>
      </c>
      <c r="R4683" s="140">
        <v>806954458.33598936</v>
      </c>
      <c r="S4683" s="140">
        <v>100867154.96815732</v>
      </c>
      <c r="T4683" s="140">
        <v>10334587108.802265</v>
      </c>
      <c r="U4683" s="140">
        <v>10334587108.802265</v>
      </c>
      <c r="V4683" s="140">
        <v>7727021761.872613</v>
      </c>
      <c r="W4683" s="140">
        <v>2607565346.9296522</v>
      </c>
      <c r="X4683" s="140">
        <v>0</v>
      </c>
      <c r="Y4683" s="140">
        <v>0</v>
      </c>
      <c r="Z4683" s="140">
        <v>82773913683.938446</v>
      </c>
      <c r="AA4683" s="140">
        <v>45583449544.385933</v>
      </c>
      <c r="AB4683" s="140">
        <v>43790495401.71479</v>
      </c>
      <c r="AC4683" s="140">
        <v>1792954142.6710966</v>
      </c>
      <c r="AD4683" s="140">
        <v>37190464139.552513</v>
      </c>
      <c r="AE4683" s="140">
        <v>35727635033.520508</v>
      </c>
      <c r="AF4683" s="140">
        <v>1462829106.0320601</v>
      </c>
      <c r="AG4683" s="140">
        <v>-10175258670.250368</v>
      </c>
      <c r="AH4683" s="140">
        <v>1254200</v>
      </c>
      <c r="AI4683" s="44"/>
      <c r="AK4683" s="44"/>
      <c r="AL4683" s="4"/>
    </row>
    <row r="4684" spans="1:38" x14ac:dyDescent="0.35">
      <c r="A4684" s="140" t="s">
        <v>406</v>
      </c>
      <c r="B4684" s="140" t="s">
        <v>407</v>
      </c>
      <c r="C4684" s="140" t="s">
        <v>281</v>
      </c>
      <c r="D4684" s="140" t="s">
        <v>11</v>
      </c>
      <c r="E4684" s="140" t="s">
        <v>535</v>
      </c>
      <c r="F4684" s="140">
        <v>1996</v>
      </c>
      <c r="G4684" s="140" t="s">
        <v>3707</v>
      </c>
      <c r="H4684" s="140">
        <v>102180712877.19067</v>
      </c>
      <c r="I4684" s="140">
        <v>9216778492.6383896</v>
      </c>
      <c r="J4684" s="140">
        <v>15101519126.604557</v>
      </c>
      <c r="K4684" s="140">
        <v>3716717928.2006783</v>
      </c>
      <c r="L4684" s="140">
        <v>140749997.20319977</v>
      </c>
      <c r="M4684" s="140">
        <v>797392720.7462101</v>
      </c>
      <c r="N4684" s="140">
        <v>61768501.217172176</v>
      </c>
      <c r="O4684" s="140">
        <v>85017975.168827742</v>
      </c>
      <c r="P4684" s="140">
        <v>1757904098.2827938</v>
      </c>
      <c r="Q4684" s="140">
        <v>873884635.58247471</v>
      </c>
      <c r="R4684" s="140">
        <v>770889429.65476096</v>
      </c>
      <c r="S4684" s="140">
        <v>102995205.92771372</v>
      </c>
      <c r="T4684" s="140">
        <v>11384801198.403879</v>
      </c>
      <c r="U4684" s="140">
        <v>11384801198.403879</v>
      </c>
      <c r="V4684" s="140">
        <v>8315123354.8537159</v>
      </c>
      <c r="W4684" s="140">
        <v>3069677843.5501628</v>
      </c>
      <c r="X4684" s="140">
        <v>0</v>
      </c>
      <c r="Y4684" s="140">
        <v>0</v>
      </c>
      <c r="Z4684" s="140">
        <v>87633362842.41333</v>
      </c>
      <c r="AA4684" s="140">
        <v>48084466675.013687</v>
      </c>
      <c r="AB4684" s="140">
        <v>46257382747.477455</v>
      </c>
      <c r="AC4684" s="140">
        <v>1827083927.5362635</v>
      </c>
      <c r="AD4684" s="140">
        <v>39548896167.399643</v>
      </c>
      <c r="AE4684" s="140">
        <v>38046141587.05603</v>
      </c>
      <c r="AF4684" s="140">
        <v>1502754580.3436048</v>
      </c>
      <c r="AG4684" s="140">
        <v>-9770947584.4656048</v>
      </c>
      <c r="AH4684" s="140">
        <v>1257549</v>
      </c>
      <c r="AI4684" s="44"/>
      <c r="AK4684" s="44"/>
      <c r="AL4684" s="4"/>
    </row>
    <row r="4685" spans="1:38" x14ac:dyDescent="0.35">
      <c r="A4685" s="140" t="s">
        <v>406</v>
      </c>
      <c r="B4685" s="140" t="s">
        <v>407</v>
      </c>
      <c r="C4685" s="140" t="s">
        <v>281</v>
      </c>
      <c r="D4685" s="140" t="s">
        <v>11</v>
      </c>
      <c r="E4685" s="140" t="s">
        <v>535</v>
      </c>
      <c r="F4685" s="140">
        <v>1997</v>
      </c>
      <c r="G4685" s="140" t="s">
        <v>3708</v>
      </c>
      <c r="H4685" s="140">
        <v>107781844591.6691</v>
      </c>
      <c r="I4685" s="140">
        <v>9374619489.2762451</v>
      </c>
      <c r="J4685" s="140">
        <v>18062291710.000282</v>
      </c>
      <c r="K4685" s="140">
        <v>4082196045.1551456</v>
      </c>
      <c r="L4685" s="140">
        <v>145586024.720633</v>
      </c>
      <c r="M4685" s="140">
        <v>1091569781.8826704</v>
      </c>
      <c r="N4685" s="140">
        <v>58460791.947537601</v>
      </c>
      <c r="O4685" s="140">
        <v>73776828.563428134</v>
      </c>
      <c r="P4685" s="140">
        <v>1852007105.4409606</v>
      </c>
      <c r="Q4685" s="140">
        <v>860795512.59991658</v>
      </c>
      <c r="R4685" s="140">
        <v>751464340.77960849</v>
      </c>
      <c r="S4685" s="140">
        <v>109331171.82030812</v>
      </c>
      <c r="T4685" s="140">
        <v>13980095664.845135</v>
      </c>
      <c r="U4685" s="140">
        <v>13980095664.845135</v>
      </c>
      <c r="V4685" s="140">
        <v>10278494973.468313</v>
      </c>
      <c r="W4685" s="140">
        <v>3701600691.376822</v>
      </c>
      <c r="X4685" s="140">
        <v>0</v>
      </c>
      <c r="Y4685" s="140">
        <v>0</v>
      </c>
      <c r="Z4685" s="140">
        <v>92504480627.036377</v>
      </c>
      <c r="AA4685" s="140">
        <v>50906098892.100868</v>
      </c>
      <c r="AB4685" s="140">
        <v>49057913952.138756</v>
      </c>
      <c r="AC4685" s="140">
        <v>1848184939.9621093</v>
      </c>
      <c r="AD4685" s="140">
        <v>41598381734.935509</v>
      </c>
      <c r="AE4685" s="140">
        <v>40088120600.758636</v>
      </c>
      <c r="AF4685" s="140">
        <v>1510261134.1768336</v>
      </c>
      <c r="AG4685" s="140">
        <v>-12159547234.643822</v>
      </c>
      <c r="AH4685" s="140">
        <v>1259848</v>
      </c>
      <c r="AI4685" s="44"/>
      <c r="AK4685" s="44"/>
      <c r="AL4685" s="4"/>
    </row>
    <row r="4686" spans="1:38" x14ac:dyDescent="0.35">
      <c r="A4686" s="140" t="s">
        <v>406</v>
      </c>
      <c r="B4686" s="140" t="s">
        <v>407</v>
      </c>
      <c r="C4686" s="140" t="s">
        <v>281</v>
      </c>
      <c r="D4686" s="140" t="s">
        <v>11</v>
      </c>
      <c r="E4686" s="140" t="s">
        <v>535</v>
      </c>
      <c r="F4686" s="140">
        <v>1998</v>
      </c>
      <c r="G4686" s="140" t="s">
        <v>3709</v>
      </c>
      <c r="H4686" s="140">
        <v>114235370120.5025</v>
      </c>
      <c r="I4686" s="140">
        <v>9500564539.7797356</v>
      </c>
      <c r="J4686" s="140">
        <v>16414359428.233206</v>
      </c>
      <c r="K4686" s="140">
        <v>2965452513.4629226</v>
      </c>
      <c r="L4686" s="140">
        <v>134983860.6407626</v>
      </c>
      <c r="M4686" s="140">
        <v>1148638014.8053837</v>
      </c>
      <c r="N4686" s="140">
        <v>55153082.677903034</v>
      </c>
      <c r="O4686" s="140">
        <v>73572842.053047612</v>
      </c>
      <c r="P4686" s="140">
        <v>461289675.62450683</v>
      </c>
      <c r="Q4686" s="140">
        <v>1091815037.6613183</v>
      </c>
      <c r="R4686" s="140">
        <v>982972797.36845934</v>
      </c>
      <c r="S4686" s="140">
        <v>108842240.29285884</v>
      </c>
      <c r="T4686" s="140">
        <v>13448906914.770287</v>
      </c>
      <c r="U4686" s="140">
        <v>13448906914.770287</v>
      </c>
      <c r="V4686" s="140">
        <v>9425276383.0079441</v>
      </c>
      <c r="W4686" s="140">
        <v>4023630531.7623425</v>
      </c>
      <c r="X4686" s="140">
        <v>0</v>
      </c>
      <c r="Y4686" s="140">
        <v>0</v>
      </c>
      <c r="Z4686" s="140">
        <v>102144159585.42633</v>
      </c>
      <c r="AA4686" s="140">
        <v>56176469905.042122</v>
      </c>
      <c r="AB4686" s="140">
        <v>54458251947.693138</v>
      </c>
      <c r="AC4686" s="140">
        <v>1718217957.3490899</v>
      </c>
      <c r="AD4686" s="140">
        <v>45967689680.384201</v>
      </c>
      <c r="AE4686" s="140">
        <v>44561718283.459579</v>
      </c>
      <c r="AF4686" s="140">
        <v>1405971396.9246345</v>
      </c>
      <c r="AG4686" s="140">
        <v>-13823713432.936787</v>
      </c>
      <c r="AH4686" s="140">
        <v>1261695</v>
      </c>
      <c r="AI4686" s="44"/>
      <c r="AK4686" s="44"/>
      <c r="AL4686" s="4"/>
    </row>
    <row r="4687" spans="1:38" x14ac:dyDescent="0.35">
      <c r="A4687" s="140" t="s">
        <v>406</v>
      </c>
      <c r="B4687" s="140" t="s">
        <v>407</v>
      </c>
      <c r="C4687" s="140" t="s">
        <v>281</v>
      </c>
      <c r="D4687" s="140" t="s">
        <v>11</v>
      </c>
      <c r="E4687" s="140" t="s">
        <v>535</v>
      </c>
      <c r="F4687" s="140">
        <v>1999</v>
      </c>
      <c r="G4687" s="140" t="s">
        <v>3710</v>
      </c>
      <c r="H4687" s="140">
        <v>120438872395.62714</v>
      </c>
      <c r="I4687" s="140">
        <v>9450033992.0904408</v>
      </c>
      <c r="J4687" s="140">
        <v>17641212554.610725</v>
      </c>
      <c r="K4687" s="140">
        <v>4411324807.0144119</v>
      </c>
      <c r="L4687" s="140">
        <v>117797607.55559278</v>
      </c>
      <c r="M4687" s="140">
        <v>1133193216.9277029</v>
      </c>
      <c r="N4687" s="140">
        <v>51845373.408268459</v>
      </c>
      <c r="O4687" s="140">
        <v>64512297.935228452</v>
      </c>
      <c r="P4687" s="140">
        <v>2139082638.1344795</v>
      </c>
      <c r="Q4687" s="140">
        <v>904893673.05314016</v>
      </c>
      <c r="R4687" s="140">
        <v>795526420.15764451</v>
      </c>
      <c r="S4687" s="140">
        <v>109367252.89549564</v>
      </c>
      <c r="T4687" s="140">
        <v>13229887747.596313</v>
      </c>
      <c r="U4687" s="140">
        <v>13229887747.596313</v>
      </c>
      <c r="V4687" s="140">
        <v>8656270981.3554535</v>
      </c>
      <c r="W4687" s="140">
        <v>4573616766.240859</v>
      </c>
      <c r="X4687" s="140">
        <v>0</v>
      </c>
      <c r="Y4687" s="140">
        <v>0</v>
      </c>
      <c r="Z4687" s="140">
        <v>107508951438.34212</v>
      </c>
      <c r="AA4687" s="140">
        <v>59047167353.183372</v>
      </c>
      <c r="AB4687" s="140">
        <v>57163974326.493675</v>
      </c>
      <c r="AC4687" s="140">
        <v>1883193026.6896694</v>
      </c>
      <c r="AD4687" s="140">
        <v>48461784085.158882</v>
      </c>
      <c r="AE4687" s="140">
        <v>46916190995.074898</v>
      </c>
      <c r="AF4687" s="140">
        <v>1545593090.0839589</v>
      </c>
      <c r="AG4687" s="140">
        <v>-14161325589.416122</v>
      </c>
      <c r="AH4687" s="140">
        <v>1263933</v>
      </c>
      <c r="AI4687" s="44"/>
      <c r="AK4687" s="44"/>
      <c r="AL4687" s="4"/>
    </row>
    <row r="4688" spans="1:38" x14ac:dyDescent="0.35">
      <c r="A4688" s="140" t="s">
        <v>406</v>
      </c>
      <c r="B4688" s="140" t="s">
        <v>407</v>
      </c>
      <c r="C4688" s="140" t="s">
        <v>281</v>
      </c>
      <c r="D4688" s="140" t="s">
        <v>11</v>
      </c>
      <c r="E4688" s="140" t="s">
        <v>535</v>
      </c>
      <c r="F4688" s="140">
        <v>2000</v>
      </c>
      <c r="G4688" s="140" t="s">
        <v>3711</v>
      </c>
      <c r="H4688" s="140">
        <v>115489657156.67752</v>
      </c>
      <c r="I4688" s="140">
        <v>9353066894.3557701</v>
      </c>
      <c r="J4688" s="140">
        <v>20320579930.832432</v>
      </c>
      <c r="K4688" s="140">
        <v>3925012559.6569805</v>
      </c>
      <c r="L4688" s="140">
        <v>84970519.33989647</v>
      </c>
      <c r="M4688" s="140">
        <v>1024541546.7258128</v>
      </c>
      <c r="N4688" s="140">
        <v>48537664.138633884</v>
      </c>
      <c r="O4688" s="140">
        <v>44996994.409362078</v>
      </c>
      <c r="P4688" s="140">
        <v>1906032301.4906962</v>
      </c>
      <c r="Q4688" s="140">
        <v>815933533.55257893</v>
      </c>
      <c r="R4688" s="140">
        <v>706361706.46487761</v>
      </c>
      <c r="S4688" s="140">
        <v>109571827.08770137</v>
      </c>
      <c r="T4688" s="140">
        <v>16395567371.175451</v>
      </c>
      <c r="U4688" s="140">
        <v>16395567371.175451</v>
      </c>
      <c r="V4688" s="140">
        <v>10998711933.18049</v>
      </c>
      <c r="W4688" s="140">
        <v>5396855437.9949608</v>
      </c>
      <c r="X4688" s="140">
        <v>0</v>
      </c>
      <c r="Y4688" s="140">
        <v>0</v>
      </c>
      <c r="Z4688" s="140">
        <v>98951735052.500992</v>
      </c>
      <c r="AA4688" s="140">
        <v>54364511004.49279</v>
      </c>
      <c r="AB4688" s="140">
        <v>52763294616.087448</v>
      </c>
      <c r="AC4688" s="140">
        <v>1601216388.4052806</v>
      </c>
      <c r="AD4688" s="140">
        <v>44587224048.008209</v>
      </c>
      <c r="AE4688" s="140">
        <v>43273981409.749809</v>
      </c>
      <c r="AF4688" s="140">
        <v>1313242638.2584159</v>
      </c>
      <c r="AG4688" s="140">
        <v>-13135724721.011656</v>
      </c>
      <c r="AH4688" s="140">
        <v>1267153</v>
      </c>
      <c r="AI4688" s="44"/>
      <c r="AK4688" s="44"/>
      <c r="AL4688" s="4"/>
    </row>
    <row r="4689" spans="1:38" x14ac:dyDescent="0.35">
      <c r="A4689" s="140" t="s">
        <v>406</v>
      </c>
      <c r="B4689" s="140" t="s">
        <v>407</v>
      </c>
      <c r="C4689" s="140" t="s">
        <v>281</v>
      </c>
      <c r="D4689" s="140" t="s">
        <v>11</v>
      </c>
      <c r="E4689" s="140" t="s">
        <v>535</v>
      </c>
      <c r="F4689" s="140">
        <v>2001</v>
      </c>
      <c r="G4689" s="140" t="s">
        <v>3712</v>
      </c>
      <c r="H4689" s="140">
        <v>124368558955.86263</v>
      </c>
      <c r="I4689" s="140">
        <v>9461797021.9727249</v>
      </c>
      <c r="J4689" s="140">
        <v>21607149451.965176</v>
      </c>
      <c r="K4689" s="140">
        <v>2660936380.4061465</v>
      </c>
      <c r="L4689" s="140">
        <v>73913281.446202382</v>
      </c>
      <c r="M4689" s="140">
        <v>994066549.16952443</v>
      </c>
      <c r="N4689" s="140">
        <v>45229954.86899931</v>
      </c>
      <c r="O4689" s="140">
        <v>39178666.341372378</v>
      </c>
      <c r="P4689" s="140">
        <v>470378430.84226495</v>
      </c>
      <c r="Q4689" s="140">
        <v>1038169497.7377827</v>
      </c>
      <c r="R4689" s="140">
        <v>928283204.42068374</v>
      </c>
      <c r="S4689" s="140">
        <v>109886293.317099</v>
      </c>
      <c r="T4689" s="140">
        <v>18946213071.559029</v>
      </c>
      <c r="U4689" s="140">
        <v>18946213071.559029</v>
      </c>
      <c r="V4689" s="140">
        <v>12300947486.81929</v>
      </c>
      <c r="W4689" s="140">
        <v>6645265584.7397404</v>
      </c>
      <c r="X4689" s="140">
        <v>0</v>
      </c>
      <c r="Y4689" s="140">
        <v>0</v>
      </c>
      <c r="Z4689" s="140">
        <v>105227018103.28461</v>
      </c>
      <c r="AA4689" s="140">
        <v>57721911986.020828</v>
      </c>
      <c r="AB4689" s="140">
        <v>56239227813.096268</v>
      </c>
      <c r="AC4689" s="140">
        <v>1482684172.9245777</v>
      </c>
      <c r="AD4689" s="140">
        <v>47505106117.263634</v>
      </c>
      <c r="AE4689" s="140">
        <v>46284857747.974983</v>
      </c>
      <c r="AF4689" s="140">
        <v>1220248369.2887321</v>
      </c>
      <c r="AG4689" s="140">
        <v>-11927405621.359863</v>
      </c>
      <c r="AH4689" s="140">
        <v>1271632</v>
      </c>
      <c r="AI4689" s="44"/>
      <c r="AK4689" s="44"/>
      <c r="AL4689" s="4"/>
    </row>
    <row r="4690" spans="1:38" x14ac:dyDescent="0.35">
      <c r="A4690" s="140" t="s">
        <v>406</v>
      </c>
      <c r="B4690" s="140" t="s">
        <v>407</v>
      </c>
      <c r="C4690" s="140" t="s">
        <v>281</v>
      </c>
      <c r="D4690" s="140" t="s">
        <v>11</v>
      </c>
      <c r="E4690" s="140" t="s">
        <v>535</v>
      </c>
      <c r="F4690" s="140">
        <v>2002</v>
      </c>
      <c r="G4690" s="140" t="s">
        <v>3713</v>
      </c>
      <c r="H4690" s="140">
        <v>127431545256.24382</v>
      </c>
      <c r="I4690" s="140">
        <v>9473186360.5254383</v>
      </c>
      <c r="J4690" s="140">
        <v>22445866727.578632</v>
      </c>
      <c r="K4690" s="140">
        <v>2468052259.9390111</v>
      </c>
      <c r="L4690" s="140">
        <v>63547858.424816951</v>
      </c>
      <c r="M4690" s="140">
        <v>1084168810.2540417</v>
      </c>
      <c r="N4690" s="140">
        <v>41922245.599364735</v>
      </c>
      <c r="O4690" s="140">
        <v>89983121.752653122</v>
      </c>
      <c r="P4690" s="140">
        <v>464266952.65619439</v>
      </c>
      <c r="Q4690" s="140">
        <v>724163271.25194013</v>
      </c>
      <c r="R4690" s="140">
        <v>615727121.33219707</v>
      </c>
      <c r="S4690" s="140">
        <v>108436149.91974303</v>
      </c>
      <c r="T4690" s="140">
        <v>19977814467.639622</v>
      </c>
      <c r="U4690" s="140">
        <v>19977814467.639622</v>
      </c>
      <c r="V4690" s="140">
        <v>12424684860.153702</v>
      </c>
      <c r="W4690" s="140">
        <v>7553129607.485919</v>
      </c>
      <c r="X4690" s="140">
        <v>0</v>
      </c>
      <c r="Y4690" s="140">
        <v>0</v>
      </c>
      <c r="Z4690" s="140">
        <v>112142186164.97729</v>
      </c>
      <c r="AA4690" s="140">
        <v>61506907170.479347</v>
      </c>
      <c r="AB4690" s="140">
        <v>59764939966.760277</v>
      </c>
      <c r="AC4690" s="140">
        <v>1741967203.7190928</v>
      </c>
      <c r="AD4690" s="140">
        <v>50635278994.497795</v>
      </c>
      <c r="AE4690" s="140">
        <v>49201212490.144058</v>
      </c>
      <c r="AF4690" s="140">
        <v>1434066504.3537788</v>
      </c>
      <c r="AG4690" s="140">
        <v>-16629693996.837534</v>
      </c>
      <c r="AH4690" s="140">
        <v>1277213</v>
      </c>
      <c r="AI4690" s="44"/>
      <c r="AK4690" s="44"/>
      <c r="AL4690" s="4"/>
    </row>
    <row r="4691" spans="1:38" x14ac:dyDescent="0.35">
      <c r="A4691" s="140" t="s">
        <v>406</v>
      </c>
      <c r="B4691" s="140" t="s">
        <v>407</v>
      </c>
      <c r="C4691" s="140" t="s">
        <v>281</v>
      </c>
      <c r="D4691" s="140" t="s">
        <v>11</v>
      </c>
      <c r="E4691" s="140" t="s">
        <v>535</v>
      </c>
      <c r="F4691" s="140">
        <v>2003</v>
      </c>
      <c r="G4691" s="140" t="s">
        <v>3714</v>
      </c>
      <c r="H4691" s="140">
        <v>128365219969.80122</v>
      </c>
      <c r="I4691" s="140">
        <v>9792578995.0411301</v>
      </c>
      <c r="J4691" s="140">
        <v>23722677126.182217</v>
      </c>
      <c r="K4691" s="140">
        <v>2816157447.4185147</v>
      </c>
      <c r="L4691" s="140">
        <v>66393091.627791531</v>
      </c>
      <c r="M4691" s="140">
        <v>1071557689.9566058</v>
      </c>
      <c r="N4691" s="140">
        <v>38614536.329730161</v>
      </c>
      <c r="O4691" s="140">
        <v>74559269.596766159</v>
      </c>
      <c r="P4691" s="140">
        <v>455264591.5689559</v>
      </c>
      <c r="Q4691" s="140">
        <v>1109768268.3386652</v>
      </c>
      <c r="R4691" s="140">
        <v>1006060802.3514013</v>
      </c>
      <c r="S4691" s="140">
        <v>103707465.98726384</v>
      </c>
      <c r="T4691" s="140">
        <v>20906519678.763702</v>
      </c>
      <c r="U4691" s="140">
        <v>20906519678.763702</v>
      </c>
      <c r="V4691" s="140">
        <v>13546462929.617041</v>
      </c>
      <c r="W4691" s="140">
        <v>7360056749.1466599</v>
      </c>
      <c r="X4691" s="140">
        <v>0</v>
      </c>
      <c r="Y4691" s="140">
        <v>0</v>
      </c>
      <c r="Z4691" s="140">
        <v>109694099142.5488</v>
      </c>
      <c r="AA4691" s="140">
        <v>60207303410.815361</v>
      </c>
      <c r="AB4691" s="140">
        <v>58883723846.696365</v>
      </c>
      <c r="AC4691" s="140">
        <v>1323579564.1190171</v>
      </c>
      <c r="AD4691" s="140">
        <v>49486795731.733429</v>
      </c>
      <c r="AE4691" s="140">
        <v>48398892640.021614</v>
      </c>
      <c r="AF4691" s="140">
        <v>1087903091.7117684</v>
      </c>
      <c r="AG4691" s="140">
        <v>-14844135293.970913</v>
      </c>
      <c r="AH4691" s="140">
        <v>1283559</v>
      </c>
      <c r="AI4691" s="44"/>
      <c r="AK4691" s="44"/>
      <c r="AL4691" s="4"/>
    </row>
    <row r="4692" spans="1:38" x14ac:dyDescent="0.35">
      <c r="A4692" s="140" t="s">
        <v>406</v>
      </c>
      <c r="B4692" s="140" t="s">
        <v>407</v>
      </c>
      <c r="C4692" s="140" t="s">
        <v>281</v>
      </c>
      <c r="D4692" s="140" t="s">
        <v>11</v>
      </c>
      <c r="E4692" s="140" t="s">
        <v>535</v>
      </c>
      <c r="F4692" s="140">
        <v>2004</v>
      </c>
      <c r="G4692" s="140" t="s">
        <v>3715</v>
      </c>
      <c r="H4692" s="140">
        <v>140716608912.43604</v>
      </c>
      <c r="I4692" s="140">
        <v>9991278545.6829529</v>
      </c>
      <c r="J4692" s="140">
        <v>33303284900.600761</v>
      </c>
      <c r="K4692" s="140">
        <v>5204854881.3735075</v>
      </c>
      <c r="L4692" s="140">
        <v>66463205.350256421</v>
      </c>
      <c r="M4692" s="140">
        <v>1137576986.9474094</v>
      </c>
      <c r="N4692" s="140">
        <v>35306827.060095593</v>
      </c>
      <c r="O4692" s="140">
        <v>316209584.27755457</v>
      </c>
      <c r="P4692" s="140">
        <v>952090123.85356009</v>
      </c>
      <c r="Q4692" s="140">
        <v>2697208153.8846312</v>
      </c>
      <c r="R4692" s="140">
        <v>2600920334.6041865</v>
      </c>
      <c r="S4692" s="140">
        <v>96287819.28044486</v>
      </c>
      <c r="T4692" s="140">
        <v>28098430019.227249</v>
      </c>
      <c r="U4692" s="140">
        <v>28098430019.227249</v>
      </c>
      <c r="V4692" s="140">
        <v>19897745897.117443</v>
      </c>
      <c r="W4692" s="140">
        <v>8200684122.1098051</v>
      </c>
      <c r="X4692" s="140">
        <v>0</v>
      </c>
      <c r="Y4692" s="140">
        <v>0</v>
      </c>
      <c r="Z4692" s="140">
        <v>109583264844.64922</v>
      </c>
      <c r="AA4692" s="140">
        <v>60168454867.56768</v>
      </c>
      <c r="AB4692" s="140">
        <v>59094542166.743553</v>
      </c>
      <c r="AC4692" s="140">
        <v>1073912700.8241577</v>
      </c>
      <c r="AD4692" s="140">
        <v>49414809977.081528</v>
      </c>
      <c r="AE4692" s="140">
        <v>48532832998.280998</v>
      </c>
      <c r="AF4692" s="140">
        <v>881976978.80064332</v>
      </c>
      <c r="AG4692" s="140">
        <v>-12161219378.49688</v>
      </c>
      <c r="AH4692" s="140">
        <v>1290123</v>
      </c>
      <c r="AI4692" s="44"/>
      <c r="AK4692" s="44"/>
      <c r="AL4692" s="4"/>
    </row>
    <row r="4693" spans="1:38" x14ac:dyDescent="0.35">
      <c r="A4693" s="140" t="s">
        <v>406</v>
      </c>
      <c r="B4693" s="140" t="s">
        <v>407</v>
      </c>
      <c r="C4693" s="140" t="s">
        <v>281</v>
      </c>
      <c r="D4693" s="140" t="s">
        <v>11</v>
      </c>
      <c r="E4693" s="140" t="s">
        <v>535</v>
      </c>
      <c r="F4693" s="140">
        <v>2005</v>
      </c>
      <c r="G4693" s="140" t="s">
        <v>3716</v>
      </c>
      <c r="H4693" s="140">
        <v>145981341634.02991</v>
      </c>
      <c r="I4693" s="140">
        <v>10555886999.726004</v>
      </c>
      <c r="J4693" s="140">
        <v>38657092514.127007</v>
      </c>
      <c r="K4693" s="140">
        <v>8777773902.2654667</v>
      </c>
      <c r="L4693" s="140">
        <v>65190008.059920184</v>
      </c>
      <c r="M4693" s="140">
        <v>1088623948.6157994</v>
      </c>
      <c r="N4693" s="140">
        <v>31999117.790461019</v>
      </c>
      <c r="O4693" s="140">
        <v>353834424.71697122</v>
      </c>
      <c r="P4693" s="140">
        <v>1008190235.7464674</v>
      </c>
      <c r="Q4693" s="140">
        <v>6229936167.3358479</v>
      </c>
      <c r="R4693" s="140">
        <v>6139242109.4742813</v>
      </c>
      <c r="S4693" s="140">
        <v>90694057.861566111</v>
      </c>
      <c r="T4693" s="140">
        <v>29879318611.861538</v>
      </c>
      <c r="U4693" s="140">
        <v>29879318611.861538</v>
      </c>
      <c r="V4693" s="140">
        <v>20484847054.662998</v>
      </c>
      <c r="W4693" s="140">
        <v>9394471557.1985397</v>
      </c>
      <c r="X4693" s="140">
        <v>0</v>
      </c>
      <c r="Y4693" s="140">
        <v>0</v>
      </c>
      <c r="Z4693" s="140">
        <v>105559573796.45822</v>
      </c>
      <c r="AA4693" s="140">
        <v>57892719710.80262</v>
      </c>
      <c r="AB4693" s="140">
        <v>56915652049.373215</v>
      </c>
      <c r="AC4693" s="140">
        <v>977067661.42952001</v>
      </c>
      <c r="AD4693" s="140">
        <v>47666854085.655602</v>
      </c>
      <c r="AE4693" s="140">
        <v>46862370518.778427</v>
      </c>
      <c r="AF4693" s="140">
        <v>804483566.87728989</v>
      </c>
      <c r="AG4693" s="140">
        <v>-8791211676.281332</v>
      </c>
      <c r="AH4693" s="140">
        <v>1296502</v>
      </c>
      <c r="AI4693" s="44"/>
      <c r="AK4693" s="44"/>
      <c r="AL4693" s="4"/>
    </row>
    <row r="4694" spans="1:38" x14ac:dyDescent="0.35">
      <c r="A4694" s="140" t="s">
        <v>406</v>
      </c>
      <c r="B4694" s="140" t="s">
        <v>407</v>
      </c>
      <c r="C4694" s="140" t="s">
        <v>281</v>
      </c>
      <c r="D4694" s="140" t="s">
        <v>11</v>
      </c>
      <c r="E4694" s="140" t="s">
        <v>535</v>
      </c>
      <c r="F4694" s="140">
        <v>2006</v>
      </c>
      <c r="G4694" s="140" t="s">
        <v>3717</v>
      </c>
      <c r="H4694" s="140">
        <v>149260688525.10782</v>
      </c>
      <c r="I4694" s="140">
        <v>10714729004.098185</v>
      </c>
      <c r="J4694" s="140">
        <v>39605205515.572723</v>
      </c>
      <c r="K4694" s="140">
        <v>4015685949.9803081</v>
      </c>
      <c r="L4694" s="140">
        <v>68764916.775981843</v>
      </c>
      <c r="M4694" s="140">
        <v>1014296866.990427</v>
      </c>
      <c r="N4694" s="140">
        <v>28691408.520826444</v>
      </c>
      <c r="O4694" s="140">
        <v>265947907.84992146</v>
      </c>
      <c r="P4694" s="140">
        <v>1983593600.3273582</v>
      </c>
      <c r="Q4694" s="140">
        <v>654391249.51579309</v>
      </c>
      <c r="R4694" s="140">
        <v>568727301.97596836</v>
      </c>
      <c r="S4694" s="140">
        <v>85663947.539824694</v>
      </c>
      <c r="T4694" s="140">
        <v>35589519565.592415</v>
      </c>
      <c r="U4694" s="140">
        <v>35589519565.592415</v>
      </c>
      <c r="V4694" s="140">
        <v>25694762301.250645</v>
      </c>
      <c r="W4694" s="140">
        <v>9894757264.3417721</v>
      </c>
      <c r="X4694" s="140">
        <v>0</v>
      </c>
      <c r="Y4694" s="140">
        <v>0</v>
      </c>
      <c r="Z4694" s="140">
        <v>107297931604.39093</v>
      </c>
      <c r="AA4694" s="140">
        <v>58971267462.81974</v>
      </c>
      <c r="AB4694" s="140">
        <v>58085677342.662811</v>
      </c>
      <c r="AC4694" s="140">
        <v>885590120.15690529</v>
      </c>
      <c r="AD4694" s="140">
        <v>48326664141.57119</v>
      </c>
      <c r="AE4694" s="140">
        <v>47600927386.279297</v>
      </c>
      <c r="AF4694" s="140">
        <v>725736755.29188049</v>
      </c>
      <c r="AG4694" s="140">
        <v>-8357177598.95399</v>
      </c>
      <c r="AH4694" s="140">
        <v>1302561</v>
      </c>
      <c r="AI4694" s="44"/>
      <c r="AK4694" s="44"/>
      <c r="AL4694" s="4"/>
    </row>
    <row r="4695" spans="1:38" x14ac:dyDescent="0.35">
      <c r="A4695" s="140" t="s">
        <v>406</v>
      </c>
      <c r="B4695" s="140" t="s">
        <v>407</v>
      </c>
      <c r="C4695" s="140" t="s">
        <v>281</v>
      </c>
      <c r="D4695" s="140" t="s">
        <v>11</v>
      </c>
      <c r="E4695" s="140" t="s">
        <v>535</v>
      </c>
      <c r="F4695" s="140">
        <v>2007</v>
      </c>
      <c r="G4695" s="140" t="s">
        <v>3718</v>
      </c>
      <c r="H4695" s="140">
        <v>158371332380.41638</v>
      </c>
      <c r="I4695" s="140">
        <v>10808307138.654255</v>
      </c>
      <c r="J4695" s="140">
        <v>41076076161.638702</v>
      </c>
      <c r="K4695" s="140">
        <v>3979620335.4868703</v>
      </c>
      <c r="L4695" s="140">
        <v>72386250.110566437</v>
      </c>
      <c r="M4695" s="140">
        <v>1051381606.9934484</v>
      </c>
      <c r="N4695" s="140">
        <v>25383699.251191869</v>
      </c>
      <c r="O4695" s="140">
        <v>277806547.92431092</v>
      </c>
      <c r="P4695" s="140">
        <v>1884162513.3000779</v>
      </c>
      <c r="Q4695" s="140">
        <v>668499717.9072746</v>
      </c>
      <c r="R4695" s="140">
        <v>588206713.94227779</v>
      </c>
      <c r="S4695" s="140">
        <v>80293003.9649968</v>
      </c>
      <c r="T4695" s="140">
        <v>37096455826.15184</v>
      </c>
      <c r="U4695" s="140">
        <v>37096455826.15184</v>
      </c>
      <c r="V4695" s="140">
        <v>25744690599.796783</v>
      </c>
      <c r="W4695" s="140">
        <v>11351765226.355053</v>
      </c>
      <c r="X4695" s="140">
        <v>0</v>
      </c>
      <c r="Y4695" s="140">
        <v>0</v>
      </c>
      <c r="Z4695" s="140">
        <v>113484120900.74788</v>
      </c>
      <c r="AA4695" s="140">
        <v>62401559824.921288</v>
      </c>
      <c r="AB4695" s="140">
        <v>61569675623.596161</v>
      </c>
      <c r="AC4695" s="140">
        <v>831884201.32491219</v>
      </c>
      <c r="AD4695" s="140">
        <v>51082561075.826591</v>
      </c>
      <c r="AE4695" s="140">
        <v>50401572080.656982</v>
      </c>
      <c r="AF4695" s="140">
        <v>680988995.1697017</v>
      </c>
      <c r="AG4695" s="140">
        <v>-6997171820.6244707</v>
      </c>
      <c r="AH4695" s="140">
        <v>1308451</v>
      </c>
      <c r="AI4695" s="44"/>
      <c r="AK4695" s="44"/>
      <c r="AL4695" s="4"/>
    </row>
    <row r="4696" spans="1:38" x14ac:dyDescent="0.35">
      <c r="A4696" s="140" t="s">
        <v>406</v>
      </c>
      <c r="B4696" s="140" t="s">
        <v>407</v>
      </c>
      <c r="C4696" s="140" t="s">
        <v>281</v>
      </c>
      <c r="D4696" s="140" t="s">
        <v>11</v>
      </c>
      <c r="E4696" s="140" t="s">
        <v>535</v>
      </c>
      <c r="F4696" s="140">
        <v>2008</v>
      </c>
      <c r="G4696" s="140" t="s">
        <v>3719</v>
      </c>
      <c r="H4696" s="140">
        <v>157355681322.62659</v>
      </c>
      <c r="I4696" s="140">
        <v>11078055389.751598</v>
      </c>
      <c r="J4696" s="140">
        <v>44436334522.164055</v>
      </c>
      <c r="K4696" s="140">
        <v>3707605908.8243933</v>
      </c>
      <c r="L4696" s="140">
        <v>71832007.169258565</v>
      </c>
      <c r="M4696" s="140">
        <v>901749163.86892152</v>
      </c>
      <c r="N4696" s="140">
        <v>22075989.981557298</v>
      </c>
      <c r="O4696" s="140">
        <v>299377422.03905869</v>
      </c>
      <c r="P4696" s="140">
        <v>1773721459.6847179</v>
      </c>
      <c r="Q4696" s="140">
        <v>638849866.08087933</v>
      </c>
      <c r="R4696" s="140">
        <v>563418081.33159828</v>
      </c>
      <c r="S4696" s="140">
        <v>75431784.749281034</v>
      </c>
      <c r="T4696" s="140">
        <v>40728728613.339661</v>
      </c>
      <c r="U4696" s="140">
        <v>40728728613.339661</v>
      </c>
      <c r="V4696" s="140">
        <v>28970162436.633442</v>
      </c>
      <c r="W4696" s="140">
        <v>11758566176.706223</v>
      </c>
      <c r="X4696" s="140">
        <v>0</v>
      </c>
      <c r="Y4696" s="140">
        <v>0</v>
      </c>
      <c r="Z4696" s="140">
        <v>104763022489.36317</v>
      </c>
      <c r="AA4696" s="140">
        <v>57600879269.063171</v>
      </c>
      <c r="AB4696" s="140">
        <v>56888573079.142632</v>
      </c>
      <c r="AC4696" s="140">
        <v>712306189.9207598</v>
      </c>
      <c r="AD4696" s="140">
        <v>47162143220.300003</v>
      </c>
      <c r="AE4696" s="140">
        <v>46578924926.203651</v>
      </c>
      <c r="AF4696" s="140">
        <v>583218294.09628308</v>
      </c>
      <c r="AG4696" s="140">
        <v>-2921731078.6522717</v>
      </c>
      <c r="AH4696" s="140">
        <v>1314443</v>
      </c>
      <c r="AI4696" s="44"/>
      <c r="AK4696" s="44"/>
      <c r="AL4696" s="4"/>
    </row>
    <row r="4697" spans="1:38" x14ac:dyDescent="0.35">
      <c r="A4697" s="140" t="s">
        <v>406</v>
      </c>
      <c r="B4697" s="140" t="s">
        <v>407</v>
      </c>
      <c r="C4697" s="140" t="s">
        <v>281</v>
      </c>
      <c r="D4697" s="140" t="s">
        <v>11</v>
      </c>
      <c r="E4697" s="140" t="s">
        <v>535</v>
      </c>
      <c r="F4697" s="140">
        <v>2009</v>
      </c>
      <c r="G4697" s="140" t="s">
        <v>3720</v>
      </c>
      <c r="H4697" s="140">
        <v>183862243357.24979</v>
      </c>
      <c r="I4697" s="140">
        <v>11641440472.265175</v>
      </c>
      <c r="J4697" s="140">
        <v>47018794706.696404</v>
      </c>
      <c r="K4697" s="140">
        <v>3944937862.4944134</v>
      </c>
      <c r="L4697" s="140">
        <v>80779418.859514013</v>
      </c>
      <c r="M4697" s="140">
        <v>1033323938.4380645</v>
      </c>
      <c r="N4697" s="140">
        <v>18768280.711922724</v>
      </c>
      <c r="O4697" s="140">
        <v>180210548.27357018</v>
      </c>
      <c r="P4697" s="140">
        <v>1951583434.3334711</v>
      </c>
      <c r="Q4697" s="140">
        <v>680272241.8778708</v>
      </c>
      <c r="R4697" s="140">
        <v>597446082.56186163</v>
      </c>
      <c r="S4697" s="140">
        <v>82826159.316009194</v>
      </c>
      <c r="T4697" s="140">
        <v>43073856844.201996</v>
      </c>
      <c r="U4697" s="140">
        <v>43073856844.201996</v>
      </c>
      <c r="V4697" s="140">
        <v>30053401285.878212</v>
      </c>
      <c r="W4697" s="140">
        <v>13020455558.32378</v>
      </c>
      <c r="X4697" s="140">
        <v>0</v>
      </c>
      <c r="Y4697" s="140">
        <v>0</v>
      </c>
      <c r="Z4697" s="140">
        <v>129531203879.87631</v>
      </c>
      <c r="AA4697" s="140">
        <v>71483650150.342651</v>
      </c>
      <c r="AB4697" s="140">
        <v>70536181159.276291</v>
      </c>
      <c r="AC4697" s="140">
        <v>947468991.06644285</v>
      </c>
      <c r="AD4697" s="140">
        <v>58047553729.533424</v>
      </c>
      <c r="AE4697" s="140">
        <v>57278171401.542145</v>
      </c>
      <c r="AF4697" s="140">
        <v>769382327.99143779</v>
      </c>
      <c r="AG4697" s="140">
        <v>-4329195701.58811</v>
      </c>
      <c r="AH4697" s="140">
        <v>1320930</v>
      </c>
      <c r="AI4697" s="44"/>
      <c r="AK4697" s="44"/>
      <c r="AL4697" s="4"/>
    </row>
    <row r="4698" spans="1:38" x14ac:dyDescent="0.35">
      <c r="A4698" s="140" t="s">
        <v>406</v>
      </c>
      <c r="B4698" s="140" t="s">
        <v>407</v>
      </c>
      <c r="C4698" s="140" t="s">
        <v>281</v>
      </c>
      <c r="D4698" s="140" t="s">
        <v>11</v>
      </c>
      <c r="E4698" s="140" t="s">
        <v>535</v>
      </c>
      <c r="F4698" s="140">
        <v>2010</v>
      </c>
      <c r="G4698" s="140" t="s">
        <v>3721</v>
      </c>
      <c r="H4698" s="140">
        <v>182881684798.29465</v>
      </c>
      <c r="I4698" s="140">
        <v>12183995891.678719</v>
      </c>
      <c r="J4698" s="140">
        <v>46607574481.382912</v>
      </c>
      <c r="K4698" s="140">
        <v>4086857488.393445</v>
      </c>
      <c r="L4698" s="140">
        <v>101069713.7902839</v>
      </c>
      <c r="M4698" s="140">
        <v>1051155581.9481083</v>
      </c>
      <c r="N4698" s="140">
        <v>15460571.442288151</v>
      </c>
      <c r="O4698" s="140">
        <v>111394393.66537587</v>
      </c>
      <c r="P4698" s="140">
        <v>2088131355.2282257</v>
      </c>
      <c r="Q4698" s="140">
        <v>719645872.3191632</v>
      </c>
      <c r="R4698" s="140">
        <v>631205315.78671515</v>
      </c>
      <c r="S4698" s="140">
        <v>88440556.532448083</v>
      </c>
      <c r="T4698" s="140">
        <v>42520716992.989471</v>
      </c>
      <c r="U4698" s="140">
        <v>42520716992.989471</v>
      </c>
      <c r="V4698" s="140">
        <v>29651388959.378948</v>
      </c>
      <c r="W4698" s="140">
        <v>12869328033.610523</v>
      </c>
      <c r="X4698" s="140">
        <v>0</v>
      </c>
      <c r="Y4698" s="140">
        <v>0</v>
      </c>
      <c r="Z4698" s="140">
        <v>130924083919.53278</v>
      </c>
      <c r="AA4698" s="140">
        <v>72410884854.872009</v>
      </c>
      <c r="AB4698" s="140">
        <v>71451125974.745193</v>
      </c>
      <c r="AC4698" s="140">
        <v>959758880.12686944</v>
      </c>
      <c r="AD4698" s="140">
        <v>58513199064.660767</v>
      </c>
      <c r="AE4698" s="140">
        <v>57737644912.55381</v>
      </c>
      <c r="AF4698" s="140">
        <v>775554152.10702181</v>
      </c>
      <c r="AG4698" s="140">
        <v>-6833969494.2998056</v>
      </c>
      <c r="AH4698" s="140">
        <v>1328147</v>
      </c>
      <c r="AI4698" s="44"/>
      <c r="AK4698" s="44"/>
      <c r="AL4698" s="4"/>
    </row>
    <row r="4699" spans="1:38" x14ac:dyDescent="0.35">
      <c r="A4699" s="140" t="s">
        <v>406</v>
      </c>
      <c r="B4699" s="140" t="s">
        <v>407</v>
      </c>
      <c r="C4699" s="140" t="s">
        <v>281</v>
      </c>
      <c r="D4699" s="140" t="s">
        <v>11</v>
      </c>
      <c r="E4699" s="140" t="s">
        <v>535</v>
      </c>
      <c r="F4699" s="140">
        <v>2011</v>
      </c>
      <c r="G4699" s="140" t="s">
        <v>3722</v>
      </c>
      <c r="H4699" s="140">
        <v>186309185904.31818</v>
      </c>
      <c r="I4699" s="140">
        <v>12681091732.549616</v>
      </c>
      <c r="J4699" s="140">
        <v>47147716210.649864</v>
      </c>
      <c r="K4699" s="140">
        <v>4055986260.4224634</v>
      </c>
      <c r="L4699" s="140">
        <v>110617896.01784784</v>
      </c>
      <c r="M4699" s="140">
        <v>993613228.35962093</v>
      </c>
      <c r="N4699" s="140">
        <v>24565452.829677969</v>
      </c>
      <c r="O4699" s="140">
        <v>131757868.21139447</v>
      </c>
      <c r="P4699" s="140">
        <v>2107468321.1432328</v>
      </c>
      <c r="Q4699" s="140">
        <v>687963493.86068892</v>
      </c>
      <c r="R4699" s="140">
        <v>598094190.10163033</v>
      </c>
      <c r="S4699" s="140">
        <v>89869303.75905861</v>
      </c>
      <c r="T4699" s="140">
        <v>43091729950.227402</v>
      </c>
      <c r="U4699" s="140">
        <v>43091729950.227402</v>
      </c>
      <c r="V4699" s="140">
        <v>28939799360.887424</v>
      </c>
      <c r="W4699" s="140">
        <v>14151930589.339981</v>
      </c>
      <c r="X4699" s="140">
        <v>0</v>
      </c>
      <c r="Y4699" s="140">
        <v>0</v>
      </c>
      <c r="Z4699" s="140">
        <v>129605917040.60466</v>
      </c>
      <c r="AA4699" s="140">
        <v>71851098120.842636</v>
      </c>
      <c r="AB4699" s="140">
        <v>70898758847.450806</v>
      </c>
      <c r="AC4699" s="140">
        <v>952339273.39179528</v>
      </c>
      <c r="AD4699" s="140">
        <v>57754818919.762016</v>
      </c>
      <c r="AE4699" s="140">
        <v>56989316600.056282</v>
      </c>
      <c r="AF4699" s="140">
        <v>765502319.70589745</v>
      </c>
      <c r="AG4699" s="140">
        <v>-3125539079.4859333</v>
      </c>
      <c r="AH4699" s="140">
        <v>1336178</v>
      </c>
      <c r="AI4699" s="44"/>
      <c r="AK4699" s="44"/>
      <c r="AL4699" s="4"/>
    </row>
    <row r="4700" spans="1:38" x14ac:dyDescent="0.35">
      <c r="A4700" s="140" t="s">
        <v>406</v>
      </c>
      <c r="B4700" s="140" t="s">
        <v>407</v>
      </c>
      <c r="C4700" s="140" t="s">
        <v>281</v>
      </c>
      <c r="D4700" s="140" t="s">
        <v>11</v>
      </c>
      <c r="E4700" s="140" t="s">
        <v>535</v>
      </c>
      <c r="F4700" s="140">
        <v>2012</v>
      </c>
      <c r="G4700" s="140" t="s">
        <v>3723</v>
      </c>
      <c r="H4700" s="140">
        <v>191529994978.05841</v>
      </c>
      <c r="I4700" s="140">
        <v>13436631737.541649</v>
      </c>
      <c r="J4700" s="140">
        <v>49779848450.012611</v>
      </c>
      <c r="K4700" s="140">
        <v>4161817005.1916132</v>
      </c>
      <c r="L4700" s="140">
        <v>119207333.84139434</v>
      </c>
      <c r="M4700" s="140">
        <v>1142548887.6505318</v>
      </c>
      <c r="N4700" s="140">
        <v>33670334.217067786</v>
      </c>
      <c r="O4700" s="140">
        <v>120827661.30128223</v>
      </c>
      <c r="P4700" s="140">
        <v>2034874667.0756574</v>
      </c>
      <c r="Q4700" s="140">
        <v>710688121.10567987</v>
      </c>
      <c r="R4700" s="140">
        <v>624853353.85932422</v>
      </c>
      <c r="S4700" s="140">
        <v>85834767.246355668</v>
      </c>
      <c r="T4700" s="140">
        <v>45618031444.820984</v>
      </c>
      <c r="U4700" s="140">
        <v>45618031444.820984</v>
      </c>
      <c r="V4700" s="140">
        <v>29975807114.084583</v>
      </c>
      <c r="W4700" s="140">
        <v>15642224330.736401</v>
      </c>
      <c r="X4700" s="140">
        <v>0</v>
      </c>
      <c r="Y4700" s="140">
        <v>0</v>
      </c>
      <c r="Z4700" s="140">
        <v>128288759250.10779</v>
      </c>
      <c r="AA4700" s="140">
        <v>71300064303.576035</v>
      </c>
      <c r="AB4700" s="140">
        <v>70355028622.737076</v>
      </c>
      <c r="AC4700" s="140">
        <v>945035680.83893943</v>
      </c>
      <c r="AD4700" s="140">
        <v>56988694946.531769</v>
      </c>
      <c r="AE4700" s="140">
        <v>56233347098.602547</v>
      </c>
      <c r="AF4700" s="140">
        <v>755347847.92917705</v>
      </c>
      <c r="AG4700" s="140">
        <v>24755540.396377236</v>
      </c>
      <c r="AH4700" s="140">
        <v>1344817</v>
      </c>
      <c r="AI4700" s="44"/>
      <c r="AK4700" s="44"/>
      <c r="AL4700" s="4"/>
    </row>
    <row r="4701" spans="1:38" x14ac:dyDescent="0.35">
      <c r="A4701" s="140" t="s">
        <v>406</v>
      </c>
      <c r="B4701" s="140" t="s">
        <v>407</v>
      </c>
      <c r="C4701" s="140" t="s">
        <v>281</v>
      </c>
      <c r="D4701" s="140" t="s">
        <v>11</v>
      </c>
      <c r="E4701" s="140" t="s">
        <v>535</v>
      </c>
      <c r="F4701" s="140">
        <v>2013</v>
      </c>
      <c r="G4701" s="140" t="s">
        <v>3724</v>
      </c>
      <c r="H4701" s="140">
        <v>195377259528.38058</v>
      </c>
      <c r="I4701" s="140">
        <v>14983833660.125946</v>
      </c>
      <c r="J4701" s="140">
        <v>48965867243.768898</v>
      </c>
      <c r="K4701" s="140">
        <v>4224439205.280179</v>
      </c>
      <c r="L4701" s="140">
        <v>132899052.58525227</v>
      </c>
      <c r="M4701" s="140">
        <v>1135164895.645272</v>
      </c>
      <c r="N4701" s="140">
        <v>42775240.109456599</v>
      </c>
      <c r="O4701" s="140">
        <v>133750992.86005595</v>
      </c>
      <c r="P4701" s="140">
        <v>2037578593.4517088</v>
      </c>
      <c r="Q4701" s="140">
        <v>742270430.62843335</v>
      </c>
      <c r="R4701" s="140">
        <v>656495852.96273935</v>
      </c>
      <c r="S4701" s="140">
        <v>85774577.665693983</v>
      </c>
      <c r="T4701" s="140">
        <v>44741428038.488724</v>
      </c>
      <c r="U4701" s="140">
        <v>44741428038.488724</v>
      </c>
      <c r="V4701" s="140">
        <v>28273856465.75082</v>
      </c>
      <c r="W4701" s="140">
        <v>16467571572.737906</v>
      </c>
      <c r="X4701" s="140">
        <v>0</v>
      </c>
      <c r="Y4701" s="140">
        <v>0</v>
      </c>
      <c r="Z4701" s="140">
        <v>129751568574.50815</v>
      </c>
      <c r="AA4701" s="140">
        <v>72216716280.656296</v>
      </c>
      <c r="AB4701" s="140">
        <v>71259530977.882156</v>
      </c>
      <c r="AC4701" s="140">
        <v>957185302.77425778</v>
      </c>
      <c r="AD4701" s="140">
        <v>57534852293.851852</v>
      </c>
      <c r="AE4701" s="140">
        <v>56772265487.786804</v>
      </c>
      <c r="AF4701" s="140">
        <v>762586806.06492639</v>
      </c>
      <c r="AG4701" s="140">
        <v>1675990049.9776006</v>
      </c>
      <c r="AH4701" s="140">
        <v>1353700</v>
      </c>
      <c r="AI4701" s="44"/>
      <c r="AK4701" s="44"/>
      <c r="AL4701" s="4"/>
    </row>
    <row r="4702" spans="1:38" x14ac:dyDescent="0.35">
      <c r="A4702" s="140" t="s">
        <v>406</v>
      </c>
      <c r="B4702" s="140" t="s">
        <v>407</v>
      </c>
      <c r="C4702" s="140" t="s">
        <v>281</v>
      </c>
      <c r="D4702" s="140" t="s">
        <v>11</v>
      </c>
      <c r="E4702" s="140" t="s">
        <v>535</v>
      </c>
      <c r="F4702" s="140">
        <v>2014</v>
      </c>
      <c r="G4702" s="140" t="s">
        <v>3725</v>
      </c>
      <c r="H4702" s="140">
        <v>195236316192.59921</v>
      </c>
      <c r="I4702" s="140">
        <v>17312024868.79425</v>
      </c>
      <c r="J4702" s="140">
        <v>47843560821.159164</v>
      </c>
      <c r="K4702" s="140">
        <v>4033315451.2729416</v>
      </c>
      <c r="L4702" s="140">
        <v>173092442.21788278</v>
      </c>
      <c r="M4702" s="140">
        <v>1134598280.9007165</v>
      </c>
      <c r="N4702" s="140">
        <v>51880121.496846423</v>
      </c>
      <c r="O4702" s="140">
        <v>177456680.0833033</v>
      </c>
      <c r="P4702" s="140">
        <v>1783864773.7802918</v>
      </c>
      <c r="Q4702" s="140">
        <v>712423152.79390061</v>
      </c>
      <c r="R4702" s="140">
        <v>637480927.64012671</v>
      </c>
      <c r="S4702" s="140">
        <v>74942225.153773889</v>
      </c>
      <c r="T4702" s="140">
        <v>43810245369.886223</v>
      </c>
      <c r="U4702" s="140">
        <v>43810245369.886223</v>
      </c>
      <c r="V4702" s="140">
        <v>28322804676.485443</v>
      </c>
      <c r="W4702" s="140">
        <v>15487440693.400778</v>
      </c>
      <c r="X4702" s="140">
        <v>0</v>
      </c>
      <c r="Y4702" s="140">
        <v>0</v>
      </c>
      <c r="Z4702" s="140">
        <v>127619114675.9689</v>
      </c>
      <c r="AA4702" s="140">
        <v>71135687039.123032</v>
      </c>
      <c r="AB4702" s="140">
        <v>70192830071.326462</v>
      </c>
      <c r="AC4702" s="140">
        <v>942856967.79647446</v>
      </c>
      <c r="AD4702" s="140">
        <v>56483427636.845871</v>
      </c>
      <c r="AE4702" s="140">
        <v>55734776776.369438</v>
      </c>
      <c r="AF4702" s="140">
        <v>748650860.47652447</v>
      </c>
      <c r="AG4702" s="140">
        <v>2461615826.6768188</v>
      </c>
      <c r="AH4702" s="140">
        <v>1362342</v>
      </c>
      <c r="AI4702" s="44"/>
      <c r="AK4702" s="44"/>
      <c r="AL4702" s="4"/>
    </row>
    <row r="4703" spans="1:38" x14ac:dyDescent="0.35">
      <c r="A4703" s="140" t="s">
        <v>406</v>
      </c>
      <c r="B4703" s="140" t="s">
        <v>407</v>
      </c>
      <c r="C4703" s="140" t="s">
        <v>281</v>
      </c>
      <c r="D4703" s="140" t="s">
        <v>11</v>
      </c>
      <c r="E4703" s="140" t="s">
        <v>535</v>
      </c>
      <c r="F4703" s="140">
        <v>2015</v>
      </c>
      <c r="G4703" s="140" t="s">
        <v>3726</v>
      </c>
      <c r="H4703" s="140">
        <v>194312980144.96109</v>
      </c>
      <c r="I4703" s="140">
        <v>21382399524.896442</v>
      </c>
      <c r="J4703" s="140">
        <v>44684732384.953178</v>
      </c>
      <c r="K4703" s="140">
        <v>3749664982.5324945</v>
      </c>
      <c r="L4703" s="140">
        <v>208795785.67973453</v>
      </c>
      <c r="M4703" s="140">
        <v>1163284995.5147386</v>
      </c>
      <c r="N4703" s="140">
        <v>60985002.884236239</v>
      </c>
      <c r="O4703" s="140">
        <v>52366046.060814857</v>
      </c>
      <c r="P4703" s="140">
        <v>1560632833.6909444</v>
      </c>
      <c r="Q4703" s="140">
        <v>703600318.70202565</v>
      </c>
      <c r="R4703" s="140">
        <v>636082294.39898598</v>
      </c>
      <c r="S4703" s="140">
        <v>67518024.30303964</v>
      </c>
      <c r="T4703" s="140">
        <v>40935067402.420685</v>
      </c>
      <c r="U4703" s="140">
        <v>40935067402.420685</v>
      </c>
      <c r="V4703" s="140">
        <v>25329138346.877079</v>
      </c>
      <c r="W4703" s="140">
        <v>15605929055.543606</v>
      </c>
      <c r="X4703" s="140">
        <v>0</v>
      </c>
      <c r="Y4703" s="140">
        <v>0</v>
      </c>
      <c r="Z4703" s="140">
        <v>126610736869.07414</v>
      </c>
      <c r="AA4703" s="140">
        <v>70666596550.743607</v>
      </c>
      <c r="AB4703" s="140">
        <v>69729957070.313797</v>
      </c>
      <c r="AC4703" s="140">
        <v>936639480.42965424</v>
      </c>
      <c r="AD4703" s="140">
        <v>55944140318.330544</v>
      </c>
      <c r="AE4703" s="140">
        <v>55202637358.255058</v>
      </c>
      <c r="AF4703" s="140">
        <v>741502960.07560515</v>
      </c>
      <c r="AG4703" s="140">
        <v>1635111366.0372522</v>
      </c>
      <c r="AH4703" s="140">
        <v>1370328</v>
      </c>
      <c r="AI4703" s="44"/>
      <c r="AK4703" s="44"/>
      <c r="AL4703" s="4"/>
    </row>
    <row r="4704" spans="1:38" x14ac:dyDescent="0.35">
      <c r="A4704" s="140" t="s">
        <v>406</v>
      </c>
      <c r="B4704" s="140" t="s">
        <v>407</v>
      </c>
      <c r="C4704" s="140" t="s">
        <v>281</v>
      </c>
      <c r="D4704" s="140" t="s">
        <v>11</v>
      </c>
      <c r="E4704" s="140" t="s">
        <v>535</v>
      </c>
      <c r="F4704" s="140">
        <v>2016</v>
      </c>
      <c r="G4704" s="140" t="s">
        <v>3727</v>
      </c>
      <c r="H4704" s="140">
        <v>181944179154.41617</v>
      </c>
      <c r="I4704" s="140">
        <v>25073225596.945721</v>
      </c>
      <c r="J4704" s="140">
        <v>38524876522.277565</v>
      </c>
      <c r="K4704" s="140">
        <v>3671054555.2718759</v>
      </c>
      <c r="L4704" s="140">
        <v>253462733.81082484</v>
      </c>
      <c r="M4704" s="140">
        <v>1127168698.687963</v>
      </c>
      <c r="N4704" s="140">
        <v>70089884.271626055</v>
      </c>
      <c r="O4704" s="140">
        <v>57720040.807021953</v>
      </c>
      <c r="P4704" s="140">
        <v>1442772469.8788271</v>
      </c>
      <c r="Q4704" s="140">
        <v>719840727.81561255</v>
      </c>
      <c r="R4704" s="140">
        <v>655504277.55409884</v>
      </c>
      <c r="S4704" s="140">
        <v>64336450.261513695</v>
      </c>
      <c r="T4704" s="140">
        <v>34853821967.005684</v>
      </c>
      <c r="U4704" s="140">
        <v>34853821967.005684</v>
      </c>
      <c r="V4704" s="140">
        <v>20844493131.616219</v>
      </c>
      <c r="W4704" s="140">
        <v>14009328835.389467</v>
      </c>
      <c r="X4704" s="140">
        <v>0</v>
      </c>
      <c r="Y4704" s="140">
        <v>0</v>
      </c>
      <c r="Z4704" s="140">
        <v>118357369272.88959</v>
      </c>
      <c r="AA4704" s="140">
        <v>66119869128.529167</v>
      </c>
      <c r="AB4704" s="140">
        <v>65243493543.889946</v>
      </c>
      <c r="AC4704" s="140">
        <v>876375584.63922656</v>
      </c>
      <c r="AD4704" s="140">
        <v>52237500144.36042</v>
      </c>
      <c r="AE4704" s="140">
        <v>51545126273.503128</v>
      </c>
      <c r="AF4704" s="140">
        <v>692373870.85741985</v>
      </c>
      <c r="AG4704" s="140">
        <v>-11292237.696669793</v>
      </c>
      <c r="AH4704" s="140">
        <v>1377564</v>
      </c>
      <c r="AI4704" s="44"/>
      <c r="AK4704" s="44"/>
      <c r="AL4704" s="4"/>
    </row>
    <row r="4705" spans="1:38" x14ac:dyDescent="0.35">
      <c r="A4705" s="140" t="s">
        <v>406</v>
      </c>
      <c r="B4705" s="140" t="s">
        <v>407</v>
      </c>
      <c r="C4705" s="140" t="s">
        <v>281</v>
      </c>
      <c r="D4705" s="140" t="s">
        <v>11</v>
      </c>
      <c r="E4705" s="140" t="s">
        <v>535</v>
      </c>
      <c r="F4705" s="140">
        <v>2017</v>
      </c>
      <c r="G4705" s="140" t="s">
        <v>3728</v>
      </c>
      <c r="H4705" s="140">
        <v>166800044256.29163</v>
      </c>
      <c r="I4705" s="140">
        <v>28088981711.245461</v>
      </c>
      <c r="J4705" s="140">
        <v>23522493850.753761</v>
      </c>
      <c r="K4705" s="140">
        <v>3790460132.7674508</v>
      </c>
      <c r="L4705" s="140">
        <v>289232261.69851476</v>
      </c>
      <c r="M4705" s="140">
        <v>1119318676.8778462</v>
      </c>
      <c r="N4705" s="140">
        <v>79194765.659015879</v>
      </c>
      <c r="O4705" s="140">
        <v>56954312.909764998</v>
      </c>
      <c r="P4705" s="140">
        <v>1518944926.181293</v>
      </c>
      <c r="Q4705" s="140">
        <v>726815189.44101644</v>
      </c>
      <c r="R4705" s="140">
        <v>658774021.4708271</v>
      </c>
      <c r="S4705" s="140">
        <v>68041167.970189363</v>
      </c>
      <c r="T4705" s="140">
        <v>19732033717.986313</v>
      </c>
      <c r="U4705" s="140">
        <v>19732033717.986313</v>
      </c>
      <c r="V4705" s="140">
        <v>7774491573.4052935</v>
      </c>
      <c r="W4705" s="140">
        <v>11957542144.581018</v>
      </c>
      <c r="X4705" s="140">
        <v>0</v>
      </c>
      <c r="Y4705" s="140">
        <v>0</v>
      </c>
      <c r="Z4705" s="140">
        <v>115599620152.86273</v>
      </c>
      <c r="AA4705" s="140">
        <v>64650780116.468071</v>
      </c>
      <c r="AB4705" s="140">
        <v>63793876345.049187</v>
      </c>
      <c r="AC4705" s="140">
        <v>856903771.41876602</v>
      </c>
      <c r="AD4705" s="140">
        <v>50948840036.394669</v>
      </c>
      <c r="AE4705" s="140">
        <v>50273546511.739029</v>
      </c>
      <c r="AF4705" s="140">
        <v>675293524.65582013</v>
      </c>
      <c r="AG4705" s="140">
        <v>-411051458.57032865</v>
      </c>
      <c r="AH4705" s="140">
        <v>1384072</v>
      </c>
      <c r="AI4705" s="44"/>
      <c r="AK4705" s="44"/>
      <c r="AL4705" s="4"/>
    </row>
    <row r="4706" spans="1:38" x14ac:dyDescent="0.35">
      <c r="A4706" s="140" t="s">
        <v>406</v>
      </c>
      <c r="B4706" s="140" t="s">
        <v>407</v>
      </c>
      <c r="C4706" s="140" t="s">
        <v>281</v>
      </c>
      <c r="D4706" s="140" t="s">
        <v>11</v>
      </c>
      <c r="E4706" s="140" t="s">
        <v>535</v>
      </c>
      <c r="F4706" s="140">
        <v>2018</v>
      </c>
      <c r="G4706" s="140" t="s">
        <v>3729</v>
      </c>
      <c r="H4706" s="140">
        <v>163974282730.091</v>
      </c>
      <c r="I4706" s="140">
        <v>31250654981.008354</v>
      </c>
      <c r="J4706" s="140">
        <v>20827650576.928009</v>
      </c>
      <c r="K4706" s="140">
        <v>3749271256.7657294</v>
      </c>
      <c r="L4706" s="140">
        <v>323581642.74672061</v>
      </c>
      <c r="M4706" s="140">
        <v>961870793.3584497</v>
      </c>
      <c r="N4706" s="140">
        <v>88299671.551404685</v>
      </c>
      <c r="O4706" s="140">
        <v>57984084.909524277</v>
      </c>
      <c r="P4706" s="140">
        <v>1543628176.8397145</v>
      </c>
      <c r="Q4706" s="140">
        <v>773906887.35991538</v>
      </c>
      <c r="R4706" s="140">
        <v>704463186.97173488</v>
      </c>
      <c r="S4706" s="140">
        <v>69443700.388180494</v>
      </c>
      <c r="T4706" s="140">
        <v>17078379320.162285</v>
      </c>
      <c r="U4706" s="140">
        <v>17078379320.162285</v>
      </c>
      <c r="V4706" s="140">
        <v>7279092547.5169115</v>
      </c>
      <c r="W4706" s="140">
        <v>9799286772.6453724</v>
      </c>
      <c r="X4706" s="140">
        <v>0</v>
      </c>
      <c r="Y4706" s="140">
        <v>0</v>
      </c>
      <c r="Z4706" s="140">
        <v>113492377172.15463</v>
      </c>
      <c r="AA4706" s="140">
        <v>63540688854.402069</v>
      </c>
      <c r="AB4706" s="140">
        <v>62698498616.019882</v>
      </c>
      <c r="AC4706" s="140">
        <v>842190238.38220072</v>
      </c>
      <c r="AD4706" s="140">
        <v>49951688317.752571</v>
      </c>
      <c r="AE4706" s="140">
        <v>49289611386.41317</v>
      </c>
      <c r="AF4706" s="140">
        <v>662076931.33951664</v>
      </c>
      <c r="AG4706" s="140">
        <v>-1596400000</v>
      </c>
      <c r="AH4706" s="140">
        <v>1389858</v>
      </c>
      <c r="AI4706" s="44"/>
      <c r="AK4706" s="44"/>
      <c r="AL4706" s="4"/>
    </row>
    <row r="4707" spans="1:38" x14ac:dyDescent="0.35">
      <c r="A4707" s="140" t="s">
        <v>250</v>
      </c>
      <c r="B4707" s="140" t="s">
        <v>251</v>
      </c>
      <c r="C4707" s="140" t="s">
        <v>16</v>
      </c>
      <c r="D4707" s="140" t="s">
        <v>8</v>
      </c>
      <c r="E4707" s="140" t="s">
        <v>535</v>
      </c>
      <c r="F4707" s="140">
        <v>1995</v>
      </c>
      <c r="G4707" s="140" t="s">
        <v>3730</v>
      </c>
      <c r="H4707" s="140">
        <v>177403825009.5733</v>
      </c>
      <c r="I4707" s="140">
        <v>69742200034.522186</v>
      </c>
      <c r="J4707" s="140">
        <v>31539422154.733929</v>
      </c>
      <c r="K4707" s="140">
        <v>26242941921.670315</v>
      </c>
      <c r="L4707" s="140">
        <v>241106210.7389636</v>
      </c>
      <c r="M4707" s="140">
        <v>2747038007.8631711</v>
      </c>
      <c r="N4707" s="140">
        <v>0</v>
      </c>
      <c r="O4707" s="140">
        <v>0</v>
      </c>
      <c r="P4707" s="140">
        <v>269694303.37177545</v>
      </c>
      <c r="Q4707" s="140">
        <v>22985103399.696404</v>
      </c>
      <c r="R4707" s="140">
        <v>16993123948.945883</v>
      </c>
      <c r="S4707" s="140">
        <v>5991979450.7505198</v>
      </c>
      <c r="T4707" s="140">
        <v>5296480233.0636129</v>
      </c>
      <c r="U4707" s="140">
        <v>5189825368.171134</v>
      </c>
      <c r="V4707" s="140">
        <v>5098530364.0663843</v>
      </c>
      <c r="W4707" s="140">
        <v>91295004.104749486</v>
      </c>
      <c r="X4707" s="140">
        <v>0</v>
      </c>
      <c r="Y4707" s="140">
        <v>106654864.89247864</v>
      </c>
      <c r="Z4707" s="140">
        <v>95918930048.827576</v>
      </c>
      <c r="AA4707" s="140">
        <v>67184140319.686478</v>
      </c>
      <c r="AB4707" s="140">
        <v>53578832115.301811</v>
      </c>
      <c r="AC4707" s="140">
        <v>13605308204.384771</v>
      </c>
      <c r="AD4707" s="140">
        <v>28734789729.141094</v>
      </c>
      <c r="AE4707" s="140">
        <v>22915772493.9291</v>
      </c>
      <c r="AF4707" s="140">
        <v>5819017235.2119579</v>
      </c>
      <c r="AG4707" s="140">
        <v>-19796727228.510368</v>
      </c>
      <c r="AH4707" s="140">
        <v>9125398</v>
      </c>
      <c r="AI4707" s="44"/>
      <c r="AK4707" s="44"/>
      <c r="AL4707" s="4"/>
    </row>
    <row r="4708" spans="1:38" x14ac:dyDescent="0.35">
      <c r="A4708" s="140" t="s">
        <v>250</v>
      </c>
      <c r="B4708" s="140" t="s">
        <v>251</v>
      </c>
      <c r="C4708" s="140" t="s">
        <v>16</v>
      </c>
      <c r="D4708" s="140" t="s">
        <v>8</v>
      </c>
      <c r="E4708" s="140" t="s">
        <v>535</v>
      </c>
      <c r="F4708" s="140">
        <v>1996</v>
      </c>
      <c r="G4708" s="140" t="s">
        <v>3731</v>
      </c>
      <c r="H4708" s="140">
        <v>183525958352.5033</v>
      </c>
      <c r="I4708" s="140">
        <v>71379746349.983002</v>
      </c>
      <c r="J4708" s="140">
        <v>27105491556.077198</v>
      </c>
      <c r="K4708" s="140">
        <v>22303031514.292671</v>
      </c>
      <c r="L4708" s="140">
        <v>240253321.43752182</v>
      </c>
      <c r="M4708" s="140">
        <v>2806543691.8011384</v>
      </c>
      <c r="N4708" s="140">
        <v>0</v>
      </c>
      <c r="O4708" s="140">
        <v>0</v>
      </c>
      <c r="P4708" s="140">
        <v>293739605.46674597</v>
      </c>
      <c r="Q4708" s="140">
        <v>18962494895.587261</v>
      </c>
      <c r="R4708" s="140">
        <v>12569010256.278971</v>
      </c>
      <c r="S4708" s="140">
        <v>6393484639.3082895</v>
      </c>
      <c r="T4708" s="140">
        <v>4802460041.7845268</v>
      </c>
      <c r="U4708" s="140">
        <v>4692128775.8483524</v>
      </c>
      <c r="V4708" s="140">
        <v>4562578555.4850445</v>
      </c>
      <c r="W4708" s="140">
        <v>129550220.3633083</v>
      </c>
      <c r="X4708" s="140">
        <v>0</v>
      </c>
      <c r="Y4708" s="140">
        <v>110331265.93617392</v>
      </c>
      <c r="Z4708" s="140">
        <v>104411544231.20955</v>
      </c>
      <c r="AA4708" s="140">
        <v>73141895561.873611</v>
      </c>
      <c r="AB4708" s="140">
        <v>55538260682.340492</v>
      </c>
      <c r="AC4708" s="140">
        <v>17603634879.533154</v>
      </c>
      <c r="AD4708" s="140">
        <v>31269648669.335938</v>
      </c>
      <c r="AE4708" s="140">
        <v>23743736553.473331</v>
      </c>
      <c r="AF4708" s="140">
        <v>7525912115.8627167</v>
      </c>
      <c r="AG4708" s="140">
        <v>-19370823784.766483</v>
      </c>
      <c r="AH4708" s="140">
        <v>9267340</v>
      </c>
      <c r="AI4708" s="44"/>
      <c r="AK4708" s="44"/>
      <c r="AL4708" s="4"/>
    </row>
    <row r="4709" spans="1:38" x14ac:dyDescent="0.35">
      <c r="A4709" s="140" t="s">
        <v>250</v>
      </c>
      <c r="B4709" s="140" t="s">
        <v>251</v>
      </c>
      <c r="C4709" s="140" t="s">
        <v>16</v>
      </c>
      <c r="D4709" s="140" t="s">
        <v>8</v>
      </c>
      <c r="E4709" s="140" t="s">
        <v>535</v>
      </c>
      <c r="F4709" s="140">
        <v>1997</v>
      </c>
      <c r="G4709" s="140" t="s">
        <v>3732</v>
      </c>
      <c r="H4709" s="140">
        <v>193145177806.3652</v>
      </c>
      <c r="I4709" s="140">
        <v>73445889927.971008</v>
      </c>
      <c r="J4709" s="140">
        <v>27772528203.070671</v>
      </c>
      <c r="K4709" s="140">
        <v>23221023381.394279</v>
      </c>
      <c r="L4709" s="140">
        <v>254888371.79214591</v>
      </c>
      <c r="M4709" s="140">
        <v>2810561054.2758093</v>
      </c>
      <c r="N4709" s="140">
        <v>0</v>
      </c>
      <c r="O4709" s="140">
        <v>0</v>
      </c>
      <c r="P4709" s="140">
        <v>294734946.19642824</v>
      </c>
      <c r="Q4709" s="140">
        <v>19860839009.129898</v>
      </c>
      <c r="R4709" s="140">
        <v>13420842463.47164</v>
      </c>
      <c r="S4709" s="140">
        <v>6439996545.6582565</v>
      </c>
      <c r="T4709" s="140">
        <v>4551504821.6763935</v>
      </c>
      <c r="U4709" s="140">
        <v>4441916197.703907</v>
      </c>
      <c r="V4709" s="140">
        <v>4243834327.1090984</v>
      </c>
      <c r="W4709" s="140">
        <v>198081870.59480864</v>
      </c>
      <c r="X4709" s="140">
        <v>0</v>
      </c>
      <c r="Y4709" s="140">
        <v>109588623.97248644</v>
      </c>
      <c r="Z4709" s="140">
        <v>108982909007.57877</v>
      </c>
      <c r="AA4709" s="140">
        <v>76323060238.965118</v>
      </c>
      <c r="AB4709" s="140">
        <v>58475376362.696732</v>
      </c>
      <c r="AC4709" s="140">
        <v>17847683876.268379</v>
      </c>
      <c r="AD4709" s="140">
        <v>32659848768.613834</v>
      </c>
      <c r="AE4709" s="140">
        <v>25022541584.600086</v>
      </c>
      <c r="AF4709" s="140">
        <v>7637307184.0136089</v>
      </c>
      <c r="AG4709" s="140">
        <v>-17056149332.255257</v>
      </c>
      <c r="AH4709" s="140">
        <v>9395123</v>
      </c>
      <c r="AI4709" s="44"/>
      <c r="AK4709" s="44"/>
      <c r="AL4709" s="4"/>
    </row>
    <row r="4710" spans="1:38" x14ac:dyDescent="0.35">
      <c r="A4710" s="140" t="s">
        <v>250</v>
      </c>
      <c r="B4710" s="140" t="s">
        <v>251</v>
      </c>
      <c r="C4710" s="140" t="s">
        <v>16</v>
      </c>
      <c r="D4710" s="140" t="s">
        <v>8</v>
      </c>
      <c r="E4710" s="140" t="s">
        <v>535</v>
      </c>
      <c r="F4710" s="140">
        <v>1998</v>
      </c>
      <c r="G4710" s="140" t="s">
        <v>3733</v>
      </c>
      <c r="H4710" s="140">
        <v>194711465848.2438</v>
      </c>
      <c r="I4710" s="140">
        <v>75782786955.759201</v>
      </c>
      <c r="J4710" s="140">
        <v>25902284375.642635</v>
      </c>
      <c r="K4710" s="140">
        <v>22097961017.096222</v>
      </c>
      <c r="L4710" s="140">
        <v>288021812.41069925</v>
      </c>
      <c r="M4710" s="140">
        <v>3070504118.2454476</v>
      </c>
      <c r="N4710" s="140">
        <v>0</v>
      </c>
      <c r="O4710" s="140">
        <v>0</v>
      </c>
      <c r="P4710" s="140">
        <v>293340951.89985573</v>
      </c>
      <c r="Q4710" s="140">
        <v>18446094134.540218</v>
      </c>
      <c r="R4710" s="140">
        <v>12003367392.060045</v>
      </c>
      <c r="S4710" s="140">
        <v>6442726742.4801722</v>
      </c>
      <c r="T4710" s="140">
        <v>3804323358.5464149</v>
      </c>
      <c r="U4710" s="140">
        <v>3683246488.4162273</v>
      </c>
      <c r="V4710" s="140">
        <v>3422192883.7581139</v>
      </c>
      <c r="W4710" s="140">
        <v>261053604.65811333</v>
      </c>
      <c r="X4710" s="140">
        <v>0</v>
      </c>
      <c r="Y4710" s="140">
        <v>121076870.13018748</v>
      </c>
      <c r="Z4710" s="140">
        <v>112200607989.98883</v>
      </c>
      <c r="AA4710" s="140">
        <v>78561664139.221725</v>
      </c>
      <c r="AB4710" s="140">
        <v>60947150344.509018</v>
      </c>
      <c r="AC4710" s="140">
        <v>17614513794.712597</v>
      </c>
      <c r="AD4710" s="140">
        <v>33638943850.767113</v>
      </c>
      <c r="AE4710" s="140">
        <v>26096669294.962898</v>
      </c>
      <c r="AF4710" s="140">
        <v>7542274555.8043814</v>
      </c>
      <c r="AG4710" s="140">
        <v>-19174213473.146873</v>
      </c>
      <c r="AH4710" s="140">
        <v>9509857</v>
      </c>
      <c r="AI4710" s="44"/>
      <c r="AK4710" s="44"/>
      <c r="AL4710" s="4"/>
    </row>
    <row r="4711" spans="1:38" x14ac:dyDescent="0.35">
      <c r="A4711" s="140" t="s">
        <v>250</v>
      </c>
      <c r="B4711" s="140" t="s">
        <v>251</v>
      </c>
      <c r="C4711" s="140" t="s">
        <v>16</v>
      </c>
      <c r="D4711" s="140" t="s">
        <v>8</v>
      </c>
      <c r="E4711" s="140" t="s">
        <v>535</v>
      </c>
      <c r="F4711" s="140">
        <v>1999</v>
      </c>
      <c r="G4711" s="140" t="s">
        <v>3734</v>
      </c>
      <c r="H4711" s="140">
        <v>205471953350.41849</v>
      </c>
      <c r="I4711" s="140">
        <v>78527180003.241852</v>
      </c>
      <c r="J4711" s="140">
        <v>26460407225.522961</v>
      </c>
      <c r="K4711" s="140">
        <v>22515676515.01759</v>
      </c>
      <c r="L4711" s="140">
        <v>306511621.7824263</v>
      </c>
      <c r="M4711" s="140">
        <v>3202574237.9791012</v>
      </c>
      <c r="N4711" s="140">
        <v>0</v>
      </c>
      <c r="O4711" s="140">
        <v>0</v>
      </c>
      <c r="P4711" s="140">
        <v>296147489.64675355</v>
      </c>
      <c r="Q4711" s="140">
        <v>18710443165.60931</v>
      </c>
      <c r="R4711" s="140">
        <v>12169924623.681681</v>
      </c>
      <c r="S4711" s="140">
        <v>6540518541.9276285</v>
      </c>
      <c r="T4711" s="140">
        <v>3944730710.5053697</v>
      </c>
      <c r="U4711" s="140">
        <v>3831597037.532486</v>
      </c>
      <c r="V4711" s="140">
        <v>3490770573.0618525</v>
      </c>
      <c r="W4711" s="140">
        <v>340826464.47063375</v>
      </c>
      <c r="X4711" s="140">
        <v>0</v>
      </c>
      <c r="Y4711" s="140">
        <v>113133672.97288385</v>
      </c>
      <c r="Z4711" s="140">
        <v>117985370718.93471</v>
      </c>
      <c r="AA4711" s="140">
        <v>82592848682.408661</v>
      </c>
      <c r="AB4711" s="140">
        <v>63946608985.948441</v>
      </c>
      <c r="AC4711" s="140">
        <v>18646239696.460247</v>
      </c>
      <c r="AD4711" s="140">
        <v>35392522036.526054</v>
      </c>
      <c r="AE4711" s="140">
        <v>27402272760.914459</v>
      </c>
      <c r="AF4711" s="140">
        <v>7990249275.6116514</v>
      </c>
      <c r="AG4711" s="140">
        <v>-17501004597.281036</v>
      </c>
      <c r="AH4711" s="140">
        <v>9613588</v>
      </c>
      <c r="AI4711" s="44"/>
      <c r="AK4711" s="44"/>
      <c r="AL4711" s="4"/>
    </row>
    <row r="4712" spans="1:38" x14ac:dyDescent="0.35">
      <c r="A4712" s="140" t="s">
        <v>250</v>
      </c>
      <c r="B4712" s="140" t="s">
        <v>251</v>
      </c>
      <c r="C4712" s="140" t="s">
        <v>16</v>
      </c>
      <c r="D4712" s="140" t="s">
        <v>8</v>
      </c>
      <c r="E4712" s="140" t="s">
        <v>535</v>
      </c>
      <c r="F4712" s="140">
        <v>2000</v>
      </c>
      <c r="G4712" s="140" t="s">
        <v>3735</v>
      </c>
      <c r="H4712" s="140">
        <v>210777990995.83542</v>
      </c>
      <c r="I4712" s="140">
        <v>81398990262.652161</v>
      </c>
      <c r="J4712" s="140">
        <v>29982821268.989799</v>
      </c>
      <c r="K4712" s="140">
        <v>23946330576.049961</v>
      </c>
      <c r="L4712" s="140">
        <v>299394997.00501418</v>
      </c>
      <c r="M4712" s="140">
        <v>3349495713.5639472</v>
      </c>
      <c r="N4712" s="140">
        <v>0</v>
      </c>
      <c r="O4712" s="140">
        <v>0</v>
      </c>
      <c r="P4712" s="140">
        <v>310329460.27442211</v>
      </c>
      <c r="Q4712" s="140">
        <v>19987110405.206581</v>
      </c>
      <c r="R4712" s="140">
        <v>13085190191.003988</v>
      </c>
      <c r="S4712" s="140">
        <v>6901920214.2025928</v>
      </c>
      <c r="T4712" s="140">
        <v>6036490692.9398375</v>
      </c>
      <c r="U4712" s="140">
        <v>5947829755.5324898</v>
      </c>
      <c r="V4712" s="140">
        <v>5444321078.6055717</v>
      </c>
      <c r="W4712" s="140">
        <v>503508676.92691827</v>
      </c>
      <c r="X4712" s="140">
        <v>0</v>
      </c>
      <c r="Y4712" s="140">
        <v>88660937.407348141</v>
      </c>
      <c r="Z4712" s="140">
        <v>121204866798.37819</v>
      </c>
      <c r="AA4712" s="140">
        <v>84815652874.443253</v>
      </c>
      <c r="AB4712" s="140">
        <v>66457612849.236732</v>
      </c>
      <c r="AC4712" s="140">
        <v>18358040025.20649</v>
      </c>
      <c r="AD4712" s="140">
        <v>36389213923.934929</v>
      </c>
      <c r="AE4712" s="140">
        <v>28512900731.011463</v>
      </c>
      <c r="AF4712" s="140">
        <v>7876313192.9235563</v>
      </c>
      <c r="AG4712" s="140">
        <v>-21808687334.184765</v>
      </c>
      <c r="AH4712" s="140">
        <v>9708350</v>
      </c>
      <c r="AI4712" s="44"/>
      <c r="AK4712" s="44"/>
      <c r="AL4712" s="4"/>
    </row>
    <row r="4713" spans="1:38" x14ac:dyDescent="0.35">
      <c r="A4713" s="140" t="s">
        <v>250</v>
      </c>
      <c r="B4713" s="140" t="s">
        <v>251</v>
      </c>
      <c r="C4713" s="140" t="s">
        <v>16</v>
      </c>
      <c r="D4713" s="140" t="s">
        <v>8</v>
      </c>
      <c r="E4713" s="140" t="s">
        <v>535</v>
      </c>
      <c r="F4713" s="140">
        <v>2001</v>
      </c>
      <c r="G4713" s="140" t="s">
        <v>3736</v>
      </c>
      <c r="H4713" s="140">
        <v>215786188846.44046</v>
      </c>
      <c r="I4713" s="140">
        <v>84667451558.910385</v>
      </c>
      <c r="J4713" s="140">
        <v>29718902635.654495</v>
      </c>
      <c r="K4713" s="140">
        <v>22155020176.958355</v>
      </c>
      <c r="L4713" s="140">
        <v>297424886.26049602</v>
      </c>
      <c r="M4713" s="140">
        <v>2954325588.4015946</v>
      </c>
      <c r="N4713" s="140">
        <v>0</v>
      </c>
      <c r="O4713" s="140">
        <v>0</v>
      </c>
      <c r="P4713" s="140">
        <v>376594618.05704534</v>
      </c>
      <c r="Q4713" s="140">
        <v>18526675084.23922</v>
      </c>
      <c r="R4713" s="140">
        <v>11634327377.871077</v>
      </c>
      <c r="S4713" s="140">
        <v>6892347706.368145</v>
      </c>
      <c r="T4713" s="140">
        <v>7563882458.6961422</v>
      </c>
      <c r="U4713" s="140">
        <v>7489773586.5108652</v>
      </c>
      <c r="V4713" s="140">
        <v>6821053163.1237717</v>
      </c>
      <c r="W4713" s="140">
        <v>668720423.38709319</v>
      </c>
      <c r="X4713" s="140">
        <v>0</v>
      </c>
      <c r="Y4713" s="140">
        <v>74108872.185276777</v>
      </c>
      <c r="Z4713" s="140">
        <v>124591545225.76158</v>
      </c>
      <c r="AA4713" s="140">
        <v>87174945367.880737</v>
      </c>
      <c r="AB4713" s="140">
        <v>69301156914.492691</v>
      </c>
      <c r="AC4713" s="140">
        <v>17873788453.388199</v>
      </c>
      <c r="AD4713" s="140">
        <v>37416599857.880608</v>
      </c>
      <c r="AE4713" s="140">
        <v>29744941588.608776</v>
      </c>
      <c r="AF4713" s="140">
        <v>7671658269.2719679</v>
      </c>
      <c r="AG4713" s="140">
        <v>-23191710573.885933</v>
      </c>
      <c r="AH4713" s="140">
        <v>9793903</v>
      </c>
      <c r="AI4713" s="44"/>
      <c r="AK4713" s="44"/>
      <c r="AL4713" s="4"/>
    </row>
    <row r="4714" spans="1:38" x14ac:dyDescent="0.35">
      <c r="A4714" s="140" t="s">
        <v>250</v>
      </c>
      <c r="B4714" s="140" t="s">
        <v>251</v>
      </c>
      <c r="C4714" s="140" t="s">
        <v>16</v>
      </c>
      <c r="D4714" s="140" t="s">
        <v>8</v>
      </c>
      <c r="E4714" s="140" t="s">
        <v>535</v>
      </c>
      <c r="F4714" s="140">
        <v>2002</v>
      </c>
      <c r="G4714" s="140" t="s">
        <v>3737</v>
      </c>
      <c r="H4714" s="140">
        <v>216534310663.82889</v>
      </c>
      <c r="I4714" s="140">
        <v>87652116565.397537</v>
      </c>
      <c r="J4714" s="140">
        <v>30054419559.331806</v>
      </c>
      <c r="K4714" s="140">
        <v>22388187117.880543</v>
      </c>
      <c r="L4714" s="140">
        <v>294835116.0410502</v>
      </c>
      <c r="M4714" s="140">
        <v>2745377551.2065392</v>
      </c>
      <c r="N4714" s="140">
        <v>0</v>
      </c>
      <c r="O4714" s="140">
        <v>0</v>
      </c>
      <c r="P4714" s="140">
        <v>440192638.21983325</v>
      </c>
      <c r="Q4714" s="140">
        <v>18907781812.41312</v>
      </c>
      <c r="R4714" s="140">
        <v>11700286332.578535</v>
      </c>
      <c r="S4714" s="140">
        <v>7207495479.8345852</v>
      </c>
      <c r="T4714" s="140">
        <v>7666232441.4512663</v>
      </c>
      <c r="U4714" s="140">
        <v>7592953146.2872248</v>
      </c>
      <c r="V4714" s="140">
        <v>6828442642.3239679</v>
      </c>
      <c r="W4714" s="140">
        <v>764510503.96325707</v>
      </c>
      <c r="X4714" s="140">
        <v>0</v>
      </c>
      <c r="Y4714" s="140">
        <v>73279295.164041087</v>
      </c>
      <c r="Z4714" s="140">
        <v>124953971503.5033</v>
      </c>
      <c r="AA4714" s="140">
        <v>87405593604.98085</v>
      </c>
      <c r="AB4714" s="140">
        <v>71529905618.905182</v>
      </c>
      <c r="AC4714" s="140">
        <v>15875687986.075607</v>
      </c>
      <c r="AD4714" s="140">
        <v>37548377898.52269</v>
      </c>
      <c r="AE4714" s="140">
        <v>30728375798.95174</v>
      </c>
      <c r="AF4714" s="140">
        <v>6820002099.5708313</v>
      </c>
      <c r="AG4714" s="140">
        <v>-26126196964.403717</v>
      </c>
      <c r="AH4714" s="140">
        <v>9871251</v>
      </c>
      <c r="AI4714" s="44"/>
      <c r="AK4714" s="44"/>
      <c r="AL4714" s="4"/>
    </row>
    <row r="4715" spans="1:38" x14ac:dyDescent="0.35">
      <c r="A4715" s="140" t="s">
        <v>250</v>
      </c>
      <c r="B4715" s="140" t="s">
        <v>251</v>
      </c>
      <c r="C4715" s="140" t="s">
        <v>16</v>
      </c>
      <c r="D4715" s="140" t="s">
        <v>8</v>
      </c>
      <c r="E4715" s="140" t="s">
        <v>535</v>
      </c>
      <c r="F4715" s="140">
        <v>2003</v>
      </c>
      <c r="G4715" s="140" t="s">
        <v>3738</v>
      </c>
      <c r="H4715" s="140">
        <v>228866873662.89966</v>
      </c>
      <c r="I4715" s="140">
        <v>90398517129.416763</v>
      </c>
      <c r="J4715" s="140">
        <v>32575947169.340691</v>
      </c>
      <c r="K4715" s="140">
        <v>22298568187.45327</v>
      </c>
      <c r="L4715" s="140">
        <v>279437850.75428063</v>
      </c>
      <c r="M4715" s="140">
        <v>2664244073.7756152</v>
      </c>
      <c r="N4715" s="140">
        <v>0</v>
      </c>
      <c r="O4715" s="140">
        <v>1545279676.9110177</v>
      </c>
      <c r="P4715" s="140">
        <v>519301177.04670328</v>
      </c>
      <c r="Q4715" s="140">
        <v>17290305408.965652</v>
      </c>
      <c r="R4715" s="140">
        <v>9924952976.3189983</v>
      </c>
      <c r="S4715" s="140">
        <v>7365352432.6466551</v>
      </c>
      <c r="T4715" s="140">
        <v>10277378981.887423</v>
      </c>
      <c r="U4715" s="140">
        <v>10220730099.506134</v>
      </c>
      <c r="V4715" s="140">
        <v>9391326973.3385754</v>
      </c>
      <c r="W4715" s="140">
        <v>829403126.16755927</v>
      </c>
      <c r="X4715" s="140">
        <v>0</v>
      </c>
      <c r="Y4715" s="140">
        <v>56648882.381288499</v>
      </c>
      <c r="Z4715" s="140">
        <v>132613186032.27591</v>
      </c>
      <c r="AA4715" s="140">
        <v>92720086249.163651</v>
      </c>
      <c r="AB4715" s="140">
        <v>74216966821.40007</v>
      </c>
      <c r="AC4715" s="140">
        <v>18503119427.763592</v>
      </c>
      <c r="AD4715" s="140">
        <v>39893099783.112251</v>
      </c>
      <c r="AE4715" s="140">
        <v>31932076239.119568</v>
      </c>
      <c r="AF4715" s="140">
        <v>7961023543.99261</v>
      </c>
      <c r="AG4715" s="140">
        <v>-26720776668.133682</v>
      </c>
      <c r="AH4715" s="140">
        <v>9945277</v>
      </c>
      <c r="AI4715" s="44"/>
      <c r="AK4715" s="44"/>
      <c r="AL4715" s="4"/>
    </row>
    <row r="4716" spans="1:38" x14ac:dyDescent="0.35">
      <c r="A4716" s="140" t="s">
        <v>250</v>
      </c>
      <c r="B4716" s="140" t="s">
        <v>251</v>
      </c>
      <c r="C4716" s="140" t="s">
        <v>16</v>
      </c>
      <c r="D4716" s="140" t="s">
        <v>8</v>
      </c>
      <c r="E4716" s="140" t="s">
        <v>535</v>
      </c>
      <c r="F4716" s="140">
        <v>2004</v>
      </c>
      <c r="G4716" s="140" t="s">
        <v>3739</v>
      </c>
      <c r="H4716" s="140">
        <v>239423453102.84744</v>
      </c>
      <c r="I4716" s="140">
        <v>93131117238.152771</v>
      </c>
      <c r="J4716" s="140">
        <v>33263613961.320683</v>
      </c>
      <c r="K4716" s="140">
        <v>22010094683.420849</v>
      </c>
      <c r="L4716" s="140">
        <v>280201334.24227846</v>
      </c>
      <c r="M4716" s="140">
        <v>2833705095.005785</v>
      </c>
      <c r="N4716" s="140">
        <v>0</v>
      </c>
      <c r="O4716" s="140">
        <v>447636692.62345821</v>
      </c>
      <c r="P4716" s="140">
        <v>604690653.25731993</v>
      </c>
      <c r="Q4716" s="140">
        <v>17843860908.292007</v>
      </c>
      <c r="R4716" s="140">
        <v>10229819700.046928</v>
      </c>
      <c r="S4716" s="140">
        <v>7614041208.2450771</v>
      </c>
      <c r="T4716" s="140">
        <v>11253519277.89983</v>
      </c>
      <c r="U4716" s="140">
        <v>11184029851.02836</v>
      </c>
      <c r="V4716" s="140">
        <v>10260796364.206846</v>
      </c>
      <c r="W4716" s="140">
        <v>923233486.82151341</v>
      </c>
      <c r="X4716" s="140">
        <v>0</v>
      </c>
      <c r="Y4716" s="140">
        <v>69489426.871469662</v>
      </c>
      <c r="Z4716" s="140">
        <v>139828710881.18369</v>
      </c>
      <c r="AA4716" s="140">
        <v>97739792875.465378</v>
      </c>
      <c r="AB4716" s="140">
        <v>76897106242.45755</v>
      </c>
      <c r="AC4716" s="140">
        <v>20842686633.00774</v>
      </c>
      <c r="AD4716" s="140">
        <v>42088918005.718323</v>
      </c>
      <c r="AE4716" s="140">
        <v>33113595847.697399</v>
      </c>
      <c r="AF4716" s="140">
        <v>8975322158.0209522</v>
      </c>
      <c r="AG4716" s="140">
        <v>-26799988977.8097</v>
      </c>
      <c r="AH4716" s="140">
        <v>10022277</v>
      </c>
      <c r="AI4716" s="44"/>
      <c r="AK4716" s="44"/>
      <c r="AL4716" s="4"/>
    </row>
    <row r="4717" spans="1:38" x14ac:dyDescent="0.35">
      <c r="A4717" s="140" t="s">
        <v>250</v>
      </c>
      <c r="B4717" s="140" t="s">
        <v>251</v>
      </c>
      <c r="C4717" s="140" t="s">
        <v>16</v>
      </c>
      <c r="D4717" s="140" t="s">
        <v>8</v>
      </c>
      <c r="E4717" s="140" t="s">
        <v>535</v>
      </c>
      <c r="F4717" s="140">
        <v>2005</v>
      </c>
      <c r="G4717" s="140" t="s">
        <v>3740</v>
      </c>
      <c r="H4717" s="140">
        <v>246524389303.38528</v>
      </c>
      <c r="I4717" s="140">
        <v>95955512615.189667</v>
      </c>
      <c r="J4717" s="140">
        <v>34046220699.227077</v>
      </c>
      <c r="K4717" s="140">
        <v>22935867067.422832</v>
      </c>
      <c r="L4717" s="140">
        <v>287503980.03989649</v>
      </c>
      <c r="M4717" s="140">
        <v>3070672669.8984127</v>
      </c>
      <c r="N4717" s="140">
        <v>0</v>
      </c>
      <c r="O4717" s="140">
        <v>462013965.69184536</v>
      </c>
      <c r="P4717" s="140">
        <v>678300954.5722121</v>
      </c>
      <c r="Q4717" s="140">
        <v>18437375497.220467</v>
      </c>
      <c r="R4717" s="140">
        <v>10729629480.664064</v>
      </c>
      <c r="S4717" s="140">
        <v>7707746016.5564013</v>
      </c>
      <c r="T4717" s="140">
        <v>11110353631.804249</v>
      </c>
      <c r="U4717" s="140">
        <v>11000743034.683542</v>
      </c>
      <c r="V4717" s="140">
        <v>9937835211.7688217</v>
      </c>
      <c r="W4717" s="140">
        <v>1062907822.9147204</v>
      </c>
      <c r="X4717" s="140">
        <v>0</v>
      </c>
      <c r="Y4717" s="140">
        <v>109610597.12070614</v>
      </c>
      <c r="Z4717" s="140">
        <v>141152040670.80545</v>
      </c>
      <c r="AA4717" s="140">
        <v>98627982811.003952</v>
      </c>
      <c r="AB4717" s="140">
        <v>78768660714.939987</v>
      </c>
      <c r="AC4717" s="140">
        <v>19859322096.063953</v>
      </c>
      <c r="AD4717" s="140">
        <v>42524057859.801498</v>
      </c>
      <c r="AE4717" s="140">
        <v>33961589706.237644</v>
      </c>
      <c r="AF4717" s="140">
        <v>8562468153.563777</v>
      </c>
      <c r="AG4717" s="140">
        <v>-24629384681.836891</v>
      </c>
      <c r="AH4717" s="140">
        <v>10106771</v>
      </c>
      <c r="AI4717" s="44"/>
      <c r="AK4717" s="44"/>
      <c r="AL4717" s="4"/>
    </row>
    <row r="4718" spans="1:38" x14ac:dyDescent="0.35">
      <c r="A4718" s="140" t="s">
        <v>250</v>
      </c>
      <c r="B4718" s="140" t="s">
        <v>251</v>
      </c>
      <c r="C4718" s="140" t="s">
        <v>16</v>
      </c>
      <c r="D4718" s="140" t="s">
        <v>8</v>
      </c>
      <c r="E4718" s="140" t="s">
        <v>535</v>
      </c>
      <c r="F4718" s="140">
        <v>2006</v>
      </c>
      <c r="G4718" s="140" t="s">
        <v>3741</v>
      </c>
      <c r="H4718" s="140">
        <v>258361356861.72037</v>
      </c>
      <c r="I4718" s="140">
        <v>99413381556.866196</v>
      </c>
      <c r="J4718" s="140">
        <v>38554330261.240723</v>
      </c>
      <c r="K4718" s="140">
        <v>24589681780.556137</v>
      </c>
      <c r="L4718" s="140">
        <v>295753043.41922683</v>
      </c>
      <c r="M4718" s="140">
        <v>3225055942.6984911</v>
      </c>
      <c r="N4718" s="140">
        <v>0</v>
      </c>
      <c r="O4718" s="140">
        <v>410937161.90389788</v>
      </c>
      <c r="P4718" s="140">
        <v>776014961.50077367</v>
      </c>
      <c r="Q4718" s="140">
        <v>19881920671.033749</v>
      </c>
      <c r="R4718" s="140">
        <v>12013260458.019737</v>
      </c>
      <c r="S4718" s="140">
        <v>7868660213.0140114</v>
      </c>
      <c r="T4718" s="140">
        <v>13964648480.684586</v>
      </c>
      <c r="U4718" s="140">
        <v>13801738983.896261</v>
      </c>
      <c r="V4718" s="140">
        <v>12540439579.514311</v>
      </c>
      <c r="W4718" s="140">
        <v>1261299404.3819504</v>
      </c>
      <c r="X4718" s="140">
        <v>0</v>
      </c>
      <c r="Y4718" s="140">
        <v>162909496.78832355</v>
      </c>
      <c r="Z4718" s="140">
        <v>147544595790.44165</v>
      </c>
      <c r="AA4718" s="140">
        <v>103036862382.92934</v>
      </c>
      <c r="AB4718" s="140">
        <v>81997865885.885635</v>
      </c>
      <c r="AC4718" s="140">
        <v>21038996497.043755</v>
      </c>
      <c r="AD4718" s="140">
        <v>44507733407.512314</v>
      </c>
      <c r="AE4718" s="140">
        <v>35419742705.971466</v>
      </c>
      <c r="AF4718" s="140">
        <v>9087990701.5408478</v>
      </c>
      <c r="AG4718" s="140">
        <v>-27150950746.828217</v>
      </c>
      <c r="AH4718" s="140">
        <v>10201214</v>
      </c>
      <c r="AI4718" s="44"/>
      <c r="AK4718" s="44"/>
      <c r="AL4718" s="4"/>
    </row>
    <row r="4719" spans="1:38" x14ac:dyDescent="0.35">
      <c r="A4719" s="140" t="s">
        <v>250</v>
      </c>
      <c r="B4719" s="140" t="s">
        <v>251</v>
      </c>
      <c r="C4719" s="140" t="s">
        <v>16</v>
      </c>
      <c r="D4719" s="140" t="s">
        <v>8</v>
      </c>
      <c r="E4719" s="140" t="s">
        <v>535</v>
      </c>
      <c r="F4719" s="140">
        <v>2007</v>
      </c>
      <c r="G4719" s="140" t="s">
        <v>3742</v>
      </c>
      <c r="H4719" s="140">
        <v>270931154294.22092</v>
      </c>
      <c r="I4719" s="140">
        <v>103265288285.61215</v>
      </c>
      <c r="J4719" s="140">
        <v>40571648479.390244</v>
      </c>
      <c r="K4719" s="140">
        <v>25763285323.287453</v>
      </c>
      <c r="L4719" s="140">
        <v>297129446.9286992</v>
      </c>
      <c r="M4719" s="140">
        <v>3334578309.5555587</v>
      </c>
      <c r="N4719" s="140">
        <v>0</v>
      </c>
      <c r="O4719" s="140">
        <v>373735207.12775314</v>
      </c>
      <c r="P4719" s="140">
        <v>866558301.27843273</v>
      </c>
      <c r="Q4719" s="140">
        <v>20891284058.397011</v>
      </c>
      <c r="R4719" s="140">
        <v>12854712142.918379</v>
      </c>
      <c r="S4719" s="140">
        <v>8036571915.4786329</v>
      </c>
      <c r="T4719" s="140">
        <v>14808363156.102791</v>
      </c>
      <c r="U4719" s="140">
        <v>14370815319.787529</v>
      </c>
      <c r="V4719" s="140">
        <v>12942026463.114202</v>
      </c>
      <c r="W4719" s="140">
        <v>1428788856.673327</v>
      </c>
      <c r="X4719" s="140">
        <v>0</v>
      </c>
      <c r="Y4719" s="140">
        <v>437547836.31526226</v>
      </c>
      <c r="Z4719" s="140">
        <v>156541673725.73599</v>
      </c>
      <c r="AA4719" s="140">
        <v>109256849363.19714</v>
      </c>
      <c r="AB4719" s="140">
        <v>88471533855.827393</v>
      </c>
      <c r="AC4719" s="140">
        <v>20785315507.369507</v>
      </c>
      <c r="AD4719" s="140">
        <v>47284824362.538872</v>
      </c>
      <c r="AE4719" s="140">
        <v>38289232792.634224</v>
      </c>
      <c r="AF4719" s="140">
        <v>8995591569.9047089</v>
      </c>
      <c r="AG4719" s="140">
        <v>-29447456196.517521</v>
      </c>
      <c r="AH4719" s="140">
        <v>10304726</v>
      </c>
      <c r="AI4719" s="44"/>
      <c r="AK4719" s="44"/>
      <c r="AL4719" s="4"/>
    </row>
    <row r="4720" spans="1:38" x14ac:dyDescent="0.35">
      <c r="A4720" s="140" t="s">
        <v>250</v>
      </c>
      <c r="B4720" s="140" t="s">
        <v>251</v>
      </c>
      <c r="C4720" s="140" t="s">
        <v>16</v>
      </c>
      <c r="D4720" s="140" t="s">
        <v>8</v>
      </c>
      <c r="E4720" s="140" t="s">
        <v>535</v>
      </c>
      <c r="F4720" s="140">
        <v>2008</v>
      </c>
      <c r="G4720" s="140" t="s">
        <v>3743</v>
      </c>
      <c r="H4720" s="140">
        <v>285969551877.7699</v>
      </c>
      <c r="I4720" s="140">
        <v>107482364962.59766</v>
      </c>
      <c r="J4720" s="140">
        <v>47602365365.290489</v>
      </c>
      <c r="K4720" s="140">
        <v>26472262356.783447</v>
      </c>
      <c r="L4720" s="140">
        <v>325789006.74709892</v>
      </c>
      <c r="M4720" s="140">
        <v>3449468714.7472143</v>
      </c>
      <c r="N4720" s="140">
        <v>0</v>
      </c>
      <c r="O4720" s="140">
        <v>376098503.55996907</v>
      </c>
      <c r="P4720" s="140">
        <v>970723378.16401875</v>
      </c>
      <c r="Q4720" s="140">
        <v>21350182753.56514</v>
      </c>
      <c r="R4720" s="140">
        <v>13119635477.976202</v>
      </c>
      <c r="S4720" s="140">
        <v>8230547275.5889397</v>
      </c>
      <c r="T4720" s="140">
        <v>21130103008.507053</v>
      </c>
      <c r="U4720" s="140">
        <v>18416999258.151405</v>
      </c>
      <c r="V4720" s="140">
        <v>16883391074.647646</v>
      </c>
      <c r="W4720" s="140">
        <v>1533608183.5037599</v>
      </c>
      <c r="X4720" s="140">
        <v>0</v>
      </c>
      <c r="Y4720" s="140">
        <v>2713103750.3556476</v>
      </c>
      <c r="Z4720" s="140">
        <v>159126601666.26172</v>
      </c>
      <c r="AA4720" s="140">
        <v>110992326293.09354</v>
      </c>
      <c r="AB4720" s="140">
        <v>91442204144.771576</v>
      </c>
      <c r="AC4720" s="140">
        <v>19550122148.321774</v>
      </c>
      <c r="AD4720" s="140">
        <v>48134275373.168518</v>
      </c>
      <c r="AE4720" s="140">
        <v>39655932820.175552</v>
      </c>
      <c r="AF4720" s="140">
        <v>8478342552.9928074</v>
      </c>
      <c r="AG4720" s="140">
        <v>-28241780116.380047</v>
      </c>
      <c r="AH4720" s="140">
        <v>10414433</v>
      </c>
      <c r="AI4720" s="44"/>
      <c r="AK4720" s="44"/>
      <c r="AL4720" s="4"/>
    </row>
    <row r="4721" spans="1:38" x14ac:dyDescent="0.35">
      <c r="A4721" s="140" t="s">
        <v>250</v>
      </c>
      <c r="B4721" s="140" t="s">
        <v>251</v>
      </c>
      <c r="C4721" s="140" t="s">
        <v>16</v>
      </c>
      <c r="D4721" s="140" t="s">
        <v>8</v>
      </c>
      <c r="E4721" s="140" t="s">
        <v>535</v>
      </c>
      <c r="F4721" s="140">
        <v>2009</v>
      </c>
      <c r="G4721" s="140" t="s">
        <v>3744</v>
      </c>
      <c r="H4721" s="140">
        <v>293031837782.13647</v>
      </c>
      <c r="I4721" s="140">
        <v>111820476969.2979</v>
      </c>
      <c r="J4721" s="140">
        <v>48383424429.39135</v>
      </c>
      <c r="K4721" s="140">
        <v>26750266561.997314</v>
      </c>
      <c r="L4721" s="140">
        <v>370579997.52246237</v>
      </c>
      <c r="M4721" s="140">
        <v>3379816669.2531838</v>
      </c>
      <c r="N4721" s="140">
        <v>0</v>
      </c>
      <c r="O4721" s="140">
        <v>328985068.91524035</v>
      </c>
      <c r="P4721" s="140">
        <v>1058601818.4971397</v>
      </c>
      <c r="Q4721" s="140">
        <v>21612283007.809288</v>
      </c>
      <c r="R4721" s="140">
        <v>13279894465.383394</v>
      </c>
      <c r="S4721" s="140">
        <v>8332388542.4258928</v>
      </c>
      <c r="T4721" s="140">
        <v>21633157867.394039</v>
      </c>
      <c r="U4721" s="140">
        <v>16776298513.204865</v>
      </c>
      <c r="V4721" s="140">
        <v>15018522176.29389</v>
      </c>
      <c r="W4721" s="140">
        <v>1757776336.9109755</v>
      </c>
      <c r="X4721" s="140">
        <v>0</v>
      </c>
      <c r="Y4721" s="140">
        <v>4856859354.1891756</v>
      </c>
      <c r="Z4721" s="140">
        <v>164537462551.89017</v>
      </c>
      <c r="AA4721" s="140">
        <v>114677012656.01859</v>
      </c>
      <c r="AB4721" s="140">
        <v>93132362593.564331</v>
      </c>
      <c r="AC4721" s="140">
        <v>21544650062.454296</v>
      </c>
      <c r="AD4721" s="140">
        <v>49860449895.871574</v>
      </c>
      <c r="AE4721" s="140">
        <v>40493045565.368851</v>
      </c>
      <c r="AF4721" s="140">
        <v>9367404330.5025616</v>
      </c>
      <c r="AG4721" s="140">
        <v>-31709526168.442894</v>
      </c>
      <c r="AH4721" s="140">
        <v>10525694</v>
      </c>
      <c r="AI4721" s="44"/>
      <c r="AK4721" s="44"/>
      <c r="AL4721" s="4"/>
    </row>
    <row r="4722" spans="1:38" x14ac:dyDescent="0.35">
      <c r="A4722" s="140" t="s">
        <v>250</v>
      </c>
      <c r="B4722" s="140" t="s">
        <v>251</v>
      </c>
      <c r="C4722" s="140" t="s">
        <v>16</v>
      </c>
      <c r="D4722" s="140" t="s">
        <v>8</v>
      </c>
      <c r="E4722" s="140" t="s">
        <v>535</v>
      </c>
      <c r="F4722" s="140">
        <v>2010</v>
      </c>
      <c r="G4722" s="140" t="s">
        <v>3745</v>
      </c>
      <c r="H4722" s="140">
        <v>302155963530.1427</v>
      </c>
      <c r="I4722" s="140">
        <v>116464573248.48013</v>
      </c>
      <c r="J4722" s="140">
        <v>51493956526.404503</v>
      </c>
      <c r="K4722" s="140">
        <v>27885433081.246937</v>
      </c>
      <c r="L4722" s="140">
        <v>438852501.37602478</v>
      </c>
      <c r="M4722" s="140">
        <v>3416728385.7673292</v>
      </c>
      <c r="N4722" s="140">
        <v>0</v>
      </c>
      <c r="O4722" s="140">
        <v>348754945.55397236</v>
      </c>
      <c r="P4722" s="140">
        <v>1154108253.4293609</v>
      </c>
      <c r="Q4722" s="140">
        <v>22526988995.120247</v>
      </c>
      <c r="R4722" s="140">
        <v>14071721578.623648</v>
      </c>
      <c r="S4722" s="140">
        <v>8455267416.4966011</v>
      </c>
      <c r="T4722" s="140">
        <v>23608523445.157578</v>
      </c>
      <c r="U4722" s="140">
        <v>18307126027.743938</v>
      </c>
      <c r="V4722" s="140">
        <v>16582260238.001959</v>
      </c>
      <c r="W4722" s="140">
        <v>1724865789.7419782</v>
      </c>
      <c r="X4722" s="140">
        <v>0</v>
      </c>
      <c r="Y4722" s="140">
        <v>5301397417.413641</v>
      </c>
      <c r="Z4722" s="140">
        <v>167713147409.18878</v>
      </c>
      <c r="AA4722" s="140">
        <v>116797838505.74997</v>
      </c>
      <c r="AB4722" s="140">
        <v>97078550251.356247</v>
      </c>
      <c r="AC4722" s="140">
        <v>19719288254.393749</v>
      </c>
      <c r="AD4722" s="140">
        <v>50915308903.438812</v>
      </c>
      <c r="AE4722" s="140">
        <v>42319142521.652679</v>
      </c>
      <c r="AF4722" s="140">
        <v>8596166381.7861004</v>
      </c>
      <c r="AG4722" s="140">
        <v>-33515713653.930809</v>
      </c>
      <c r="AH4722" s="140">
        <v>10635244</v>
      </c>
      <c r="AI4722" s="44"/>
      <c r="AK4722" s="44"/>
      <c r="AL4722" s="4"/>
    </row>
    <row r="4723" spans="1:38" x14ac:dyDescent="0.35">
      <c r="A4723" s="140" t="s">
        <v>250</v>
      </c>
      <c r="B4723" s="140" t="s">
        <v>251</v>
      </c>
      <c r="C4723" s="140" t="s">
        <v>16</v>
      </c>
      <c r="D4723" s="140" t="s">
        <v>8</v>
      </c>
      <c r="E4723" s="140" t="s">
        <v>535</v>
      </c>
      <c r="F4723" s="140">
        <v>2011</v>
      </c>
      <c r="G4723" s="140" t="s">
        <v>3746</v>
      </c>
      <c r="H4723" s="140">
        <v>322587131816.41382</v>
      </c>
      <c r="I4723" s="140">
        <v>119657874777.67395</v>
      </c>
      <c r="J4723" s="140">
        <v>60219869373.633614</v>
      </c>
      <c r="K4723" s="140">
        <v>26994967083.947697</v>
      </c>
      <c r="L4723" s="140">
        <v>502213457.24829322</v>
      </c>
      <c r="M4723" s="140">
        <v>2804233018.82303</v>
      </c>
      <c r="N4723" s="140">
        <v>0</v>
      </c>
      <c r="O4723" s="140">
        <v>378118860.51090479</v>
      </c>
      <c r="P4723" s="140">
        <v>1247441521.4441822</v>
      </c>
      <c r="Q4723" s="140">
        <v>22062960225.921284</v>
      </c>
      <c r="R4723" s="140">
        <v>13536987047.662558</v>
      </c>
      <c r="S4723" s="140">
        <v>8525973178.2587252</v>
      </c>
      <c r="T4723" s="140">
        <v>33224902289.685921</v>
      </c>
      <c r="U4723" s="140">
        <v>21699520726.912571</v>
      </c>
      <c r="V4723" s="140">
        <v>19607512573.374893</v>
      </c>
      <c r="W4723" s="140">
        <v>2092008153.5376761</v>
      </c>
      <c r="X4723" s="140">
        <v>0</v>
      </c>
      <c r="Y4723" s="140">
        <v>11525381562.773352</v>
      </c>
      <c r="Z4723" s="140">
        <v>176346835381.95044</v>
      </c>
      <c r="AA4723" s="140">
        <v>122604233391.57373</v>
      </c>
      <c r="AB4723" s="140">
        <v>100813792910.09128</v>
      </c>
      <c r="AC4723" s="140">
        <v>21790440481.482399</v>
      </c>
      <c r="AD4723" s="140">
        <v>53742601990.377045</v>
      </c>
      <c r="AE4723" s="140">
        <v>44190933686.631615</v>
      </c>
      <c r="AF4723" s="140">
        <v>9551668303.7455006</v>
      </c>
      <c r="AG4723" s="140">
        <v>-33637447716.844265</v>
      </c>
      <c r="AH4723" s="140">
        <v>10741880</v>
      </c>
      <c r="AI4723" s="44"/>
      <c r="AK4723" s="44"/>
      <c r="AL4723" s="4"/>
    </row>
    <row r="4724" spans="1:38" x14ac:dyDescent="0.35">
      <c r="A4724" s="140" t="s">
        <v>250</v>
      </c>
      <c r="B4724" s="140" t="s">
        <v>251</v>
      </c>
      <c r="C4724" s="140" t="s">
        <v>16</v>
      </c>
      <c r="D4724" s="140" t="s">
        <v>8</v>
      </c>
      <c r="E4724" s="140" t="s">
        <v>535</v>
      </c>
      <c r="F4724" s="140">
        <v>2012</v>
      </c>
      <c r="G4724" s="140" t="s">
        <v>3747</v>
      </c>
      <c r="H4724" s="140">
        <v>331404523409.21234</v>
      </c>
      <c r="I4724" s="140">
        <v>123407143907.70892</v>
      </c>
      <c r="J4724" s="140">
        <v>62373210400.995369</v>
      </c>
      <c r="K4724" s="140">
        <v>27955862574.762413</v>
      </c>
      <c r="L4724" s="140">
        <v>410535160.26212978</v>
      </c>
      <c r="M4724" s="140">
        <v>3126382089.9329581</v>
      </c>
      <c r="N4724" s="140">
        <v>0</v>
      </c>
      <c r="O4724" s="140">
        <v>422657834.36017865</v>
      </c>
      <c r="P4724" s="140">
        <v>1379194708.6585982</v>
      </c>
      <c r="Q4724" s="140">
        <v>22617092781.548546</v>
      </c>
      <c r="R4724" s="140">
        <v>13835617602.9655</v>
      </c>
      <c r="S4724" s="140">
        <v>8781475178.5830479</v>
      </c>
      <c r="T4724" s="140">
        <v>34417347826.232956</v>
      </c>
      <c r="U4724" s="140">
        <v>22705637373.911472</v>
      </c>
      <c r="V4724" s="140">
        <v>20130579395.905914</v>
      </c>
      <c r="W4724" s="140">
        <v>2575057978.0055571</v>
      </c>
      <c r="X4724" s="140">
        <v>0</v>
      </c>
      <c r="Y4724" s="140">
        <v>11711710452.32148</v>
      </c>
      <c r="Z4724" s="140">
        <v>183413519862.80957</v>
      </c>
      <c r="AA4724" s="140">
        <v>127356687085.23248</v>
      </c>
      <c r="AB4724" s="140">
        <v>104721593393.26974</v>
      </c>
      <c r="AC4724" s="140">
        <v>22635093691.96273</v>
      </c>
      <c r="AD4724" s="140">
        <v>56056832777.57711</v>
      </c>
      <c r="AE4724" s="140">
        <v>46093856423.253403</v>
      </c>
      <c r="AF4724" s="140">
        <v>9962976354.3234978</v>
      </c>
      <c r="AG4724" s="140">
        <v>-37789350762.301567</v>
      </c>
      <c r="AH4724" s="140">
        <v>10847002</v>
      </c>
      <c r="AI4724" s="44"/>
      <c r="AK4724" s="44"/>
      <c r="AL4724" s="4"/>
    </row>
    <row r="4725" spans="1:38" x14ac:dyDescent="0.35">
      <c r="A4725" s="140" t="s">
        <v>250</v>
      </c>
      <c r="B4725" s="140" t="s">
        <v>251</v>
      </c>
      <c r="C4725" s="140" t="s">
        <v>16</v>
      </c>
      <c r="D4725" s="140" t="s">
        <v>8</v>
      </c>
      <c r="E4725" s="140" t="s">
        <v>535</v>
      </c>
      <c r="F4725" s="140">
        <v>2013</v>
      </c>
      <c r="G4725" s="140" t="s">
        <v>3748</v>
      </c>
      <c r="H4725" s="140">
        <v>333362332792.76245</v>
      </c>
      <c r="I4725" s="140">
        <v>127099268728.09573</v>
      </c>
      <c r="J4725" s="140">
        <v>60900816414.267448</v>
      </c>
      <c r="K4725" s="140">
        <v>29464916103.871292</v>
      </c>
      <c r="L4725" s="140">
        <v>460982439.38126439</v>
      </c>
      <c r="M4725" s="140">
        <v>3133413347.3260446</v>
      </c>
      <c r="N4725" s="140">
        <v>0</v>
      </c>
      <c r="O4725" s="140">
        <v>423011518.36352795</v>
      </c>
      <c r="P4725" s="140">
        <v>1530513918.6901124</v>
      </c>
      <c r="Q4725" s="140">
        <v>23916994880.11034</v>
      </c>
      <c r="R4725" s="140">
        <v>14700654870.46578</v>
      </c>
      <c r="S4725" s="140">
        <v>9216340009.6445599</v>
      </c>
      <c r="T4725" s="140">
        <v>31435900310.396175</v>
      </c>
      <c r="U4725" s="140">
        <v>23769769397.608109</v>
      </c>
      <c r="V4725" s="140">
        <v>20814214320.450153</v>
      </c>
      <c r="W4725" s="140">
        <v>2955555077.1579542</v>
      </c>
      <c r="X4725" s="140">
        <v>0</v>
      </c>
      <c r="Y4725" s="140">
        <v>7666130912.7880659</v>
      </c>
      <c r="Z4725" s="140">
        <v>186155610552.64334</v>
      </c>
      <c r="AA4725" s="140">
        <v>129078261543.17363</v>
      </c>
      <c r="AB4725" s="140">
        <v>106137192562.08395</v>
      </c>
      <c r="AC4725" s="140">
        <v>22941068981.090015</v>
      </c>
      <c r="AD4725" s="140">
        <v>57077349009.469711</v>
      </c>
      <c r="AE4725" s="140">
        <v>46932996387.816147</v>
      </c>
      <c r="AF4725" s="140">
        <v>10144352621.653677</v>
      </c>
      <c r="AG4725" s="140">
        <v>-40793362902.244057</v>
      </c>
      <c r="AH4725" s="140">
        <v>10952951</v>
      </c>
      <c r="AI4725" s="44"/>
      <c r="AK4725" s="44"/>
      <c r="AL4725" s="4"/>
    </row>
    <row r="4726" spans="1:38" x14ac:dyDescent="0.35">
      <c r="A4726" s="140" t="s">
        <v>250</v>
      </c>
      <c r="B4726" s="140" t="s">
        <v>251</v>
      </c>
      <c r="C4726" s="140" t="s">
        <v>16</v>
      </c>
      <c r="D4726" s="140" t="s">
        <v>8</v>
      </c>
      <c r="E4726" s="140" t="s">
        <v>535</v>
      </c>
      <c r="F4726" s="140">
        <v>2014</v>
      </c>
      <c r="G4726" s="140" t="s">
        <v>3749</v>
      </c>
      <c r="H4726" s="140">
        <v>336923932748.84637</v>
      </c>
      <c r="I4726" s="140">
        <v>130486948494.77275</v>
      </c>
      <c r="J4726" s="140">
        <v>60946986271.636795</v>
      </c>
      <c r="K4726" s="140">
        <v>30239104286.616341</v>
      </c>
      <c r="L4726" s="140">
        <v>590477161.82171118</v>
      </c>
      <c r="M4726" s="140">
        <v>3244408083.6170812</v>
      </c>
      <c r="N4726" s="140">
        <v>0</v>
      </c>
      <c r="O4726" s="140">
        <v>445378893.1288529</v>
      </c>
      <c r="P4726" s="140">
        <v>1686886619.7209144</v>
      </c>
      <c r="Q4726" s="140">
        <v>24271953528.327782</v>
      </c>
      <c r="R4726" s="140">
        <v>14609601327.759279</v>
      </c>
      <c r="S4726" s="140">
        <v>9662352200.5685005</v>
      </c>
      <c r="T4726" s="140">
        <v>30707881985.020451</v>
      </c>
      <c r="U4726" s="140">
        <v>26182743566.250492</v>
      </c>
      <c r="V4726" s="140">
        <v>22927974915.419746</v>
      </c>
      <c r="W4726" s="140">
        <v>3254768650.8307447</v>
      </c>
      <c r="X4726" s="140">
        <v>0</v>
      </c>
      <c r="Y4726" s="140">
        <v>4525138418.7699594</v>
      </c>
      <c r="Z4726" s="140">
        <v>185856311173.13443</v>
      </c>
      <c r="AA4726" s="140">
        <v>128736054094.36079</v>
      </c>
      <c r="AB4726" s="140">
        <v>105855805615.46231</v>
      </c>
      <c r="AC4726" s="140">
        <v>22880248478.898521</v>
      </c>
      <c r="AD4726" s="140">
        <v>57120257078.773636</v>
      </c>
      <c r="AE4726" s="140">
        <v>46968278409.434135</v>
      </c>
      <c r="AF4726" s="140">
        <v>10151978669.339605</v>
      </c>
      <c r="AG4726" s="140">
        <v>-40366313190.697548</v>
      </c>
      <c r="AH4726" s="140">
        <v>11063201</v>
      </c>
      <c r="AI4726" s="44"/>
      <c r="AK4726" s="44"/>
      <c r="AL4726" s="4"/>
    </row>
    <row r="4727" spans="1:38" x14ac:dyDescent="0.35">
      <c r="A4727" s="140" t="s">
        <v>250</v>
      </c>
      <c r="B4727" s="140" t="s">
        <v>251</v>
      </c>
      <c r="C4727" s="140" t="s">
        <v>16</v>
      </c>
      <c r="D4727" s="140" t="s">
        <v>8</v>
      </c>
      <c r="E4727" s="140" t="s">
        <v>535</v>
      </c>
      <c r="F4727" s="140">
        <v>2015</v>
      </c>
      <c r="G4727" s="140" t="s">
        <v>3750</v>
      </c>
      <c r="H4727" s="140">
        <v>334980083172.76556</v>
      </c>
      <c r="I4727" s="140">
        <v>133837523085.45773</v>
      </c>
      <c r="J4727" s="140">
        <v>61128660282.147957</v>
      </c>
      <c r="K4727" s="140">
        <v>31900053890.652832</v>
      </c>
      <c r="L4727" s="140">
        <v>712651682.40466356</v>
      </c>
      <c r="M4727" s="140">
        <v>2711461791.7856708</v>
      </c>
      <c r="N4727" s="140">
        <v>0</v>
      </c>
      <c r="O4727" s="140">
        <v>507753460.70108217</v>
      </c>
      <c r="P4727" s="140">
        <v>2195686993.5569286</v>
      </c>
      <c r="Q4727" s="140">
        <v>25772499962.204491</v>
      </c>
      <c r="R4727" s="140">
        <v>15522708504.491383</v>
      </c>
      <c r="S4727" s="140">
        <v>10249791457.71311</v>
      </c>
      <c r="T4727" s="140">
        <v>29228606391.495121</v>
      </c>
      <c r="U4727" s="140">
        <v>25287330410.098862</v>
      </c>
      <c r="V4727" s="140">
        <v>21789603135.171009</v>
      </c>
      <c r="W4727" s="140">
        <v>3497727274.9278545</v>
      </c>
      <c r="X4727" s="140">
        <v>0</v>
      </c>
      <c r="Y4727" s="140">
        <v>3941275981.3962603</v>
      </c>
      <c r="Z4727" s="140">
        <v>186022195787.4184</v>
      </c>
      <c r="AA4727" s="140">
        <v>128772078427.58296</v>
      </c>
      <c r="AB4727" s="140">
        <v>105885427346.85538</v>
      </c>
      <c r="AC4727" s="140">
        <v>22886651080.727577</v>
      </c>
      <c r="AD4727" s="140">
        <v>57250117359.835785</v>
      </c>
      <c r="AE4727" s="140">
        <v>47075058633.249146</v>
      </c>
      <c r="AF4727" s="140">
        <v>10175058726.586529</v>
      </c>
      <c r="AG4727" s="140">
        <v>-46008295982.258629</v>
      </c>
      <c r="AH4727" s="140">
        <v>11179949</v>
      </c>
      <c r="AI4727" s="44"/>
      <c r="AK4727" s="44"/>
      <c r="AL4727" s="4"/>
    </row>
    <row r="4728" spans="1:38" x14ac:dyDescent="0.35">
      <c r="A4728" s="140" t="s">
        <v>250</v>
      </c>
      <c r="B4728" s="140" t="s">
        <v>251</v>
      </c>
      <c r="C4728" s="140" t="s">
        <v>16</v>
      </c>
      <c r="D4728" s="140" t="s">
        <v>8</v>
      </c>
      <c r="E4728" s="140" t="s">
        <v>535</v>
      </c>
      <c r="F4728" s="140">
        <v>2016</v>
      </c>
      <c r="G4728" s="140" t="s">
        <v>3751</v>
      </c>
      <c r="H4728" s="140">
        <v>334626266020.70416</v>
      </c>
      <c r="I4728" s="140">
        <v>137281481616.43277</v>
      </c>
      <c r="J4728" s="140">
        <v>59295130479.176018</v>
      </c>
      <c r="K4728" s="140">
        <v>34242535183.960594</v>
      </c>
      <c r="L4728" s="140">
        <v>798697584.02545166</v>
      </c>
      <c r="M4728" s="140">
        <v>2671929699.7624645</v>
      </c>
      <c r="N4728" s="140">
        <v>0</v>
      </c>
      <c r="O4728" s="140">
        <v>531917252.24165422</v>
      </c>
      <c r="P4728" s="140">
        <v>2752140271.6864691</v>
      </c>
      <c r="Q4728" s="140">
        <v>27487850376.244553</v>
      </c>
      <c r="R4728" s="140">
        <v>16646335952.883156</v>
      </c>
      <c r="S4728" s="140">
        <v>10841514423.361399</v>
      </c>
      <c r="T4728" s="140">
        <v>25052595295.215424</v>
      </c>
      <c r="U4728" s="140">
        <v>21570121391.502769</v>
      </c>
      <c r="V4728" s="140">
        <v>18581179758.247921</v>
      </c>
      <c r="W4728" s="140">
        <v>2988941633.254848</v>
      </c>
      <c r="X4728" s="140">
        <v>0</v>
      </c>
      <c r="Y4728" s="140">
        <v>3482473903.7126532</v>
      </c>
      <c r="Z4728" s="140">
        <v>185495339529.27823</v>
      </c>
      <c r="AA4728" s="140">
        <v>128462763266.78229</v>
      </c>
      <c r="AB4728" s="140">
        <v>105631086744.55864</v>
      </c>
      <c r="AC4728" s="140">
        <v>22831676522.223351</v>
      </c>
      <c r="AD4728" s="140">
        <v>57032576262.496292</v>
      </c>
      <c r="AE4728" s="140">
        <v>46896181097.539864</v>
      </c>
      <c r="AF4728" s="140">
        <v>10136395164.95639</v>
      </c>
      <c r="AG4728" s="140">
        <v>-47445685604.182816</v>
      </c>
      <c r="AH4728" s="140">
        <v>11303946</v>
      </c>
      <c r="AI4728" s="44"/>
      <c r="AK4728" s="44"/>
      <c r="AL4728" s="4"/>
    </row>
    <row r="4729" spans="1:38" x14ac:dyDescent="0.35">
      <c r="A4729" s="140" t="s">
        <v>250</v>
      </c>
      <c r="B4729" s="140" t="s">
        <v>251</v>
      </c>
      <c r="C4729" s="140" t="s">
        <v>16</v>
      </c>
      <c r="D4729" s="140" t="s">
        <v>8</v>
      </c>
      <c r="E4729" s="140" t="s">
        <v>535</v>
      </c>
      <c r="F4729" s="140">
        <v>2017</v>
      </c>
      <c r="G4729" s="140" t="s">
        <v>3752</v>
      </c>
      <c r="H4729" s="140">
        <v>331131188761.10144</v>
      </c>
      <c r="I4729" s="140">
        <v>141127186623.47269</v>
      </c>
      <c r="J4729" s="140">
        <v>55591962676.619461</v>
      </c>
      <c r="K4729" s="140">
        <v>34525555546.341461</v>
      </c>
      <c r="L4729" s="140">
        <v>877698906.21323895</v>
      </c>
      <c r="M4729" s="140">
        <v>2820789783.9951029</v>
      </c>
      <c r="N4729" s="140">
        <v>0</v>
      </c>
      <c r="O4729" s="140">
        <v>516512518.07865894</v>
      </c>
      <c r="P4729" s="140">
        <v>2802078745.6995192</v>
      </c>
      <c r="Q4729" s="140">
        <v>27508475592.354946</v>
      </c>
      <c r="R4729" s="140">
        <v>16422514915.595154</v>
      </c>
      <c r="S4729" s="140">
        <v>11085960676.759792</v>
      </c>
      <c r="T4729" s="140">
        <v>21066407130.277992</v>
      </c>
      <c r="U4729" s="140">
        <v>18621572444.276703</v>
      </c>
      <c r="V4729" s="140">
        <v>16085199478.853075</v>
      </c>
      <c r="W4729" s="140">
        <v>2536372965.4236283</v>
      </c>
      <c r="X4729" s="140">
        <v>0</v>
      </c>
      <c r="Y4729" s="140">
        <v>2444834686.0012889</v>
      </c>
      <c r="Z4729" s="140">
        <v>189449683761.47189</v>
      </c>
      <c r="AA4729" s="140">
        <v>131306146283.53023</v>
      </c>
      <c r="AB4729" s="140">
        <v>107969115527.78203</v>
      </c>
      <c r="AC4729" s="140">
        <v>23337030755.748241</v>
      </c>
      <c r="AD4729" s="140">
        <v>58143537477.941666</v>
      </c>
      <c r="AE4729" s="140">
        <v>47809691266.045906</v>
      </c>
      <c r="AF4729" s="140">
        <v>10333846211.896067</v>
      </c>
      <c r="AG4729" s="140">
        <v>-55037644300.462563</v>
      </c>
      <c r="AH4729" s="140">
        <v>11433443</v>
      </c>
      <c r="AI4729" s="44"/>
      <c r="AK4729" s="44"/>
      <c r="AL4729" s="4"/>
    </row>
    <row r="4730" spans="1:38" x14ac:dyDescent="0.35">
      <c r="A4730" s="140" t="s">
        <v>250</v>
      </c>
      <c r="B4730" s="140" t="s">
        <v>251</v>
      </c>
      <c r="C4730" s="140" t="s">
        <v>16</v>
      </c>
      <c r="D4730" s="140" t="s">
        <v>8</v>
      </c>
      <c r="E4730" s="140" t="s">
        <v>535</v>
      </c>
      <c r="F4730" s="140">
        <v>2018</v>
      </c>
      <c r="G4730" s="140" t="s">
        <v>3753</v>
      </c>
      <c r="H4730" s="140">
        <v>333752293531.38715</v>
      </c>
      <c r="I4730" s="140">
        <v>145140380583.01355</v>
      </c>
      <c r="J4730" s="140">
        <v>52072919504.01841</v>
      </c>
      <c r="K4730" s="140">
        <v>34427833713.536026</v>
      </c>
      <c r="L4730" s="140">
        <v>875974400.434659</v>
      </c>
      <c r="M4730" s="140">
        <v>3269335091.0968761</v>
      </c>
      <c r="N4730" s="140">
        <v>0</v>
      </c>
      <c r="O4730" s="140">
        <v>503568527.7413286</v>
      </c>
      <c r="P4730" s="140">
        <v>2798817543.1475825</v>
      </c>
      <c r="Q4730" s="140">
        <v>26980138151.115585</v>
      </c>
      <c r="R4730" s="140">
        <v>15852896402.764297</v>
      </c>
      <c r="S4730" s="140">
        <v>11127241748.351288</v>
      </c>
      <c r="T4730" s="140">
        <v>17645085790.48238</v>
      </c>
      <c r="U4730" s="140">
        <v>14795239806.894318</v>
      </c>
      <c r="V4730" s="140">
        <v>12658002304.436668</v>
      </c>
      <c r="W4730" s="140">
        <v>2137237502.4576499</v>
      </c>
      <c r="X4730" s="140">
        <v>0</v>
      </c>
      <c r="Y4730" s="140">
        <v>2849845983.5880613</v>
      </c>
      <c r="Z4730" s="140">
        <v>192994983444.35529</v>
      </c>
      <c r="AA4730" s="140">
        <v>133915542267.79387</v>
      </c>
      <c r="AB4730" s="140">
        <v>110114743774.87367</v>
      </c>
      <c r="AC4730" s="140">
        <v>23800798492.92028</v>
      </c>
      <c r="AD4730" s="140">
        <v>59079441176.56102</v>
      </c>
      <c r="AE4730" s="140">
        <v>48579256876.028244</v>
      </c>
      <c r="AF4730" s="140">
        <v>10500184300.533094</v>
      </c>
      <c r="AG4730" s="140">
        <v>-56455990000</v>
      </c>
      <c r="AH4730" s="140">
        <v>11565204</v>
      </c>
      <c r="AI4730" s="44"/>
      <c r="AK4730" s="44"/>
      <c r="AL4730" s="4"/>
    </row>
    <row r="4731" spans="1:38" x14ac:dyDescent="0.35">
      <c r="A4731" s="140" t="s">
        <v>252</v>
      </c>
      <c r="B4731" s="140" t="s">
        <v>253</v>
      </c>
      <c r="C4731" s="140" t="s">
        <v>6</v>
      </c>
      <c r="D4731" s="140" t="s">
        <v>7</v>
      </c>
      <c r="E4731" s="140" t="s">
        <v>535</v>
      </c>
      <c r="F4731" s="140">
        <v>1995</v>
      </c>
      <c r="G4731" s="140" t="s">
        <v>3754</v>
      </c>
      <c r="H4731" s="140">
        <v>1360357337820.0879</v>
      </c>
      <c r="I4731" s="140">
        <v>777062396246.80981</v>
      </c>
      <c r="J4731" s="140">
        <v>380840408287.16681</v>
      </c>
      <c r="K4731" s="140">
        <v>371485126839.89301</v>
      </c>
      <c r="L4731" s="140">
        <v>10549764350.01932</v>
      </c>
      <c r="M4731" s="140">
        <v>28939139937.309647</v>
      </c>
      <c r="N4731" s="140">
        <v>0</v>
      </c>
      <c r="O4731" s="140">
        <v>14687630550.153013</v>
      </c>
      <c r="P4731" s="140">
        <v>639197183.73562598</v>
      </c>
      <c r="Q4731" s="140">
        <v>316669394818.67542</v>
      </c>
      <c r="R4731" s="140">
        <v>223212648303.16956</v>
      </c>
      <c r="S4731" s="140">
        <v>93456746515.505844</v>
      </c>
      <c r="T4731" s="140">
        <v>9355281447.2738457</v>
      </c>
      <c r="U4731" s="140">
        <v>6385390446.7556963</v>
      </c>
      <c r="V4731" s="140">
        <v>4101336773.4483433</v>
      </c>
      <c r="W4731" s="140">
        <v>101402281.38610734</v>
      </c>
      <c r="X4731" s="140">
        <v>2182651391.9212456</v>
      </c>
      <c r="Y4731" s="140">
        <v>2969891000.5181489</v>
      </c>
      <c r="Z4731" s="140">
        <v>292707890143.74432</v>
      </c>
      <c r="AA4731" s="140">
        <v>209122073628.99658</v>
      </c>
      <c r="AB4731" s="140">
        <v>176511334221.85925</v>
      </c>
      <c r="AC4731" s="140">
        <v>32610739407.136009</v>
      </c>
      <c r="AD4731" s="140">
        <v>83585816514.747726</v>
      </c>
      <c r="AE4731" s="140">
        <v>70551347062.560486</v>
      </c>
      <c r="AF4731" s="140">
        <v>13034469452.186802</v>
      </c>
      <c r="AG4731" s="140">
        <v>-90253356857.633087</v>
      </c>
      <c r="AH4731" s="140">
        <v>58486456</v>
      </c>
      <c r="AI4731" s="44"/>
      <c r="AK4731" s="44"/>
      <c r="AL4731" s="4"/>
    </row>
    <row r="4732" spans="1:38" x14ac:dyDescent="0.35">
      <c r="A4732" s="140" t="s">
        <v>252</v>
      </c>
      <c r="B4732" s="140" t="s">
        <v>253</v>
      </c>
      <c r="C4732" s="140" t="s">
        <v>6</v>
      </c>
      <c r="D4732" s="140" t="s">
        <v>7</v>
      </c>
      <c r="E4732" s="140" t="s">
        <v>535</v>
      </c>
      <c r="F4732" s="140">
        <v>1996</v>
      </c>
      <c r="G4732" s="140" t="s">
        <v>3755</v>
      </c>
      <c r="H4732" s="140">
        <v>1433327492080.1345</v>
      </c>
      <c r="I4732" s="140">
        <v>821285261072.54211</v>
      </c>
      <c r="J4732" s="140">
        <v>386908742440.51782</v>
      </c>
      <c r="K4732" s="140">
        <v>378001449696.01294</v>
      </c>
      <c r="L4732" s="140">
        <v>11336076318.222137</v>
      </c>
      <c r="M4732" s="140">
        <v>29906346675.724842</v>
      </c>
      <c r="N4732" s="140">
        <v>0</v>
      </c>
      <c r="O4732" s="140">
        <v>12033866825.387197</v>
      </c>
      <c r="P4732" s="140">
        <v>762957374.64222264</v>
      </c>
      <c r="Q4732" s="140">
        <v>323962202502.03656</v>
      </c>
      <c r="R4732" s="140">
        <v>228097485209.69812</v>
      </c>
      <c r="S4732" s="140">
        <v>95864717292.33844</v>
      </c>
      <c r="T4732" s="140">
        <v>8907292744.5048943</v>
      </c>
      <c r="U4732" s="140">
        <v>5972084082.1600351</v>
      </c>
      <c r="V4732" s="140">
        <v>4304950466.7737579</v>
      </c>
      <c r="W4732" s="140">
        <v>97321569.689527929</v>
      </c>
      <c r="X4732" s="140">
        <v>1569812045.6967497</v>
      </c>
      <c r="Y4732" s="140">
        <v>2935208662.3448591</v>
      </c>
      <c r="Z4732" s="140">
        <v>318355939853.81549</v>
      </c>
      <c r="AA4732" s="140">
        <v>227602991790.3251</v>
      </c>
      <c r="AB4732" s="140">
        <v>192110316508.58124</v>
      </c>
      <c r="AC4732" s="140">
        <v>35492675281.743279</v>
      </c>
      <c r="AD4732" s="140">
        <v>90752948063.493286</v>
      </c>
      <c r="AE4732" s="140">
        <v>76600827780.971558</v>
      </c>
      <c r="AF4732" s="140">
        <v>14152120282.521742</v>
      </c>
      <c r="AG4732" s="140">
        <v>-93222451286.74147</v>
      </c>
      <c r="AH4732" s="140">
        <v>59423282</v>
      </c>
      <c r="AI4732" s="44"/>
      <c r="AK4732" s="44"/>
      <c r="AL4732" s="4"/>
    </row>
    <row r="4733" spans="1:38" x14ac:dyDescent="0.35">
      <c r="A4733" s="140" t="s">
        <v>252</v>
      </c>
      <c r="B4733" s="140" t="s">
        <v>253</v>
      </c>
      <c r="C4733" s="140" t="s">
        <v>6</v>
      </c>
      <c r="D4733" s="140" t="s">
        <v>7</v>
      </c>
      <c r="E4733" s="140" t="s">
        <v>535</v>
      </c>
      <c r="F4733" s="140">
        <v>1997</v>
      </c>
      <c r="G4733" s="140" t="s">
        <v>3756</v>
      </c>
      <c r="H4733" s="140">
        <v>1503070875939.3972</v>
      </c>
      <c r="I4733" s="140">
        <v>871939402871.05615</v>
      </c>
      <c r="J4733" s="140">
        <v>391479290689.71747</v>
      </c>
      <c r="K4733" s="140">
        <v>384834099719.64447</v>
      </c>
      <c r="L4733" s="140">
        <v>11299994699.360899</v>
      </c>
      <c r="M4733" s="140">
        <v>32319551867.700363</v>
      </c>
      <c r="N4733" s="140">
        <v>0</v>
      </c>
      <c r="O4733" s="140">
        <v>9435496006.9344788</v>
      </c>
      <c r="P4733" s="140">
        <v>870642796.37435687</v>
      </c>
      <c r="Q4733" s="140">
        <v>330908414349.27441</v>
      </c>
      <c r="R4733" s="140">
        <v>235000235258.7515</v>
      </c>
      <c r="S4733" s="140">
        <v>95908179090.522919</v>
      </c>
      <c r="T4733" s="140">
        <v>6645190970.0729961</v>
      </c>
      <c r="U4733" s="140">
        <v>4176627094.0278988</v>
      </c>
      <c r="V4733" s="140">
        <v>2954265027.6391211</v>
      </c>
      <c r="W4733" s="140">
        <v>93285465.278191596</v>
      </c>
      <c r="X4733" s="140">
        <v>1129076601.1105862</v>
      </c>
      <c r="Y4733" s="140">
        <v>2468563876.0450974</v>
      </c>
      <c r="Z4733" s="140">
        <v>342493227308.42957</v>
      </c>
      <c r="AA4733" s="140">
        <v>245077093432.36499</v>
      </c>
      <c r="AB4733" s="140">
        <v>206859486415.13614</v>
      </c>
      <c r="AC4733" s="140">
        <v>38217607017.229774</v>
      </c>
      <c r="AD4733" s="140">
        <v>97416133876.06459</v>
      </c>
      <c r="AE4733" s="140">
        <v>82224948647.483475</v>
      </c>
      <c r="AF4733" s="140">
        <v>15191185228.580898</v>
      </c>
      <c r="AG4733" s="140">
        <v>-102841044929.80618</v>
      </c>
      <c r="AH4733" s="140">
        <v>60372568</v>
      </c>
      <c r="AI4733" s="44"/>
      <c r="AK4733" s="44"/>
      <c r="AL4733" s="4"/>
    </row>
    <row r="4734" spans="1:38" x14ac:dyDescent="0.35">
      <c r="A4734" s="140" t="s">
        <v>252</v>
      </c>
      <c r="B4734" s="140" t="s">
        <v>253</v>
      </c>
      <c r="C4734" s="140" t="s">
        <v>6</v>
      </c>
      <c r="D4734" s="140" t="s">
        <v>7</v>
      </c>
      <c r="E4734" s="140" t="s">
        <v>535</v>
      </c>
      <c r="F4734" s="140">
        <v>1998</v>
      </c>
      <c r="G4734" s="140" t="s">
        <v>3757</v>
      </c>
      <c r="H4734" s="140">
        <v>1562964591155.5457</v>
      </c>
      <c r="I4734" s="140">
        <v>912305429200.12134</v>
      </c>
      <c r="J4734" s="140">
        <v>377843997539.95007</v>
      </c>
      <c r="K4734" s="140">
        <v>371818815818.14471</v>
      </c>
      <c r="L4734" s="140">
        <v>10464254791.250765</v>
      </c>
      <c r="M4734" s="140">
        <v>32066172203.326374</v>
      </c>
      <c r="N4734" s="140">
        <v>0</v>
      </c>
      <c r="O4734" s="140">
        <v>9546040134.7639294</v>
      </c>
      <c r="P4734" s="140">
        <v>904896948.30680478</v>
      </c>
      <c r="Q4734" s="140">
        <v>318837451740.49683</v>
      </c>
      <c r="R4734" s="140">
        <v>225995757770.24442</v>
      </c>
      <c r="S4734" s="140">
        <v>92841693970.252441</v>
      </c>
      <c r="T4734" s="140">
        <v>6025181721.8053303</v>
      </c>
      <c r="U4734" s="140">
        <v>3824301753.1642408</v>
      </c>
      <c r="V4734" s="140">
        <v>2666059789.6888065</v>
      </c>
      <c r="W4734" s="140">
        <v>59287921.074408464</v>
      </c>
      <c r="X4734" s="140">
        <v>1098954042.4010258</v>
      </c>
      <c r="Y4734" s="140">
        <v>2200879968.6410894</v>
      </c>
      <c r="Z4734" s="140">
        <v>353811958347.9491</v>
      </c>
      <c r="AA4734" s="140">
        <v>253422109588.81616</v>
      </c>
      <c r="AB4734" s="140">
        <v>213903171045.44205</v>
      </c>
      <c r="AC4734" s="140">
        <v>39518938543.375374</v>
      </c>
      <c r="AD4734" s="140">
        <v>100389848759.13297</v>
      </c>
      <c r="AE4734" s="140">
        <v>84734938972.738068</v>
      </c>
      <c r="AF4734" s="140">
        <v>15654909786.395552</v>
      </c>
      <c r="AG4734" s="140">
        <v>-80996793932.474823</v>
      </c>
      <c r="AH4734" s="140">
        <v>61329676</v>
      </c>
      <c r="AI4734" s="44"/>
      <c r="AK4734" s="44"/>
      <c r="AL4734" s="4"/>
    </row>
    <row r="4735" spans="1:38" x14ac:dyDescent="0.35">
      <c r="A4735" s="140" t="s">
        <v>252</v>
      </c>
      <c r="B4735" s="140" t="s">
        <v>253</v>
      </c>
      <c r="C4735" s="140" t="s">
        <v>6</v>
      </c>
      <c r="D4735" s="140" t="s">
        <v>7</v>
      </c>
      <c r="E4735" s="140" t="s">
        <v>535</v>
      </c>
      <c r="F4735" s="140">
        <v>1999</v>
      </c>
      <c r="G4735" s="140" t="s">
        <v>3758</v>
      </c>
      <c r="H4735" s="140">
        <v>1533365190830.4324</v>
      </c>
      <c r="I4735" s="140">
        <v>935602820415.23596</v>
      </c>
      <c r="J4735" s="140">
        <v>365853827180.92365</v>
      </c>
      <c r="K4735" s="140">
        <v>360216953601.55988</v>
      </c>
      <c r="L4735" s="140">
        <v>9576519527.1283531</v>
      </c>
      <c r="M4735" s="140">
        <v>28114471842.748894</v>
      </c>
      <c r="N4735" s="140">
        <v>0</v>
      </c>
      <c r="O4735" s="140">
        <v>11535156020.200413</v>
      </c>
      <c r="P4735" s="140">
        <v>907148253.75163531</v>
      </c>
      <c r="Q4735" s="140">
        <v>310083657957.73053</v>
      </c>
      <c r="R4735" s="140">
        <v>222654023754.6846</v>
      </c>
      <c r="S4735" s="140">
        <v>87429634203.045929</v>
      </c>
      <c r="T4735" s="140">
        <v>5636873579.3637905</v>
      </c>
      <c r="U4735" s="140">
        <v>3680640866.9257841</v>
      </c>
      <c r="V4735" s="140">
        <v>2668410489.7649016</v>
      </c>
      <c r="W4735" s="140">
        <v>51273993.873456448</v>
      </c>
      <c r="X4735" s="140">
        <v>960956383.28742599</v>
      </c>
      <c r="Y4735" s="140">
        <v>1956232712.4380069</v>
      </c>
      <c r="Z4735" s="140">
        <v>336866185236.48053</v>
      </c>
      <c r="AA4735" s="140">
        <v>241305959248.31607</v>
      </c>
      <c r="AB4735" s="140">
        <v>203676427282.23248</v>
      </c>
      <c r="AC4735" s="140">
        <v>37629531966.082672</v>
      </c>
      <c r="AD4735" s="140">
        <v>95560225988.16449</v>
      </c>
      <c r="AE4735" s="140">
        <v>80658453194.368134</v>
      </c>
      <c r="AF4735" s="140">
        <v>14901772793.797487</v>
      </c>
      <c r="AG4735" s="140">
        <v>-104957642002.20789</v>
      </c>
      <c r="AH4735" s="140">
        <v>62287397</v>
      </c>
      <c r="AI4735" s="44"/>
      <c r="AK4735" s="44"/>
      <c r="AL4735" s="4"/>
    </row>
    <row r="4736" spans="1:38" x14ac:dyDescent="0.35">
      <c r="A4736" s="140" t="s">
        <v>252</v>
      </c>
      <c r="B4736" s="140" t="s">
        <v>253</v>
      </c>
      <c r="C4736" s="140" t="s">
        <v>6</v>
      </c>
      <c r="D4736" s="140" t="s">
        <v>7</v>
      </c>
      <c r="E4736" s="140" t="s">
        <v>535</v>
      </c>
      <c r="F4736" s="140">
        <v>2000</v>
      </c>
      <c r="G4736" s="140" t="s">
        <v>3759</v>
      </c>
      <c r="H4736" s="140">
        <v>1560827629473.7551</v>
      </c>
      <c r="I4736" s="140">
        <v>971812255461.51563</v>
      </c>
      <c r="J4736" s="140">
        <v>351292847381.30493</v>
      </c>
      <c r="K4736" s="140">
        <v>345650212361.24609</v>
      </c>
      <c r="L4736" s="140">
        <v>8491883827.8659372</v>
      </c>
      <c r="M4736" s="140">
        <v>32927698589.522438</v>
      </c>
      <c r="N4736" s="140">
        <v>0</v>
      </c>
      <c r="O4736" s="140">
        <v>10528791665.966722</v>
      </c>
      <c r="P4736" s="140">
        <v>925399340.05825603</v>
      </c>
      <c r="Q4736" s="140">
        <v>292776438937.8327</v>
      </c>
      <c r="R4736" s="140">
        <v>208007584456.9693</v>
      </c>
      <c r="S4736" s="140">
        <v>84768854480.863388</v>
      </c>
      <c r="T4736" s="140">
        <v>5642635020.0588722</v>
      </c>
      <c r="U4736" s="140">
        <v>3830645095.9369116</v>
      </c>
      <c r="V4736" s="140">
        <v>2893097711.45683</v>
      </c>
      <c r="W4736" s="140">
        <v>96454956.36035572</v>
      </c>
      <c r="X4736" s="140">
        <v>841092428.11972594</v>
      </c>
      <c r="Y4736" s="140">
        <v>1811989924.1219611</v>
      </c>
      <c r="Z4736" s="140">
        <v>353741140453.52466</v>
      </c>
      <c r="AA4736" s="140">
        <v>253849182139.87637</v>
      </c>
      <c r="AB4736" s="140">
        <v>214263645406.12836</v>
      </c>
      <c r="AC4736" s="140">
        <v>39585536733.747353</v>
      </c>
      <c r="AD4736" s="140">
        <v>99891958313.648331</v>
      </c>
      <c r="AE4736" s="140">
        <v>84314690142.455963</v>
      </c>
      <c r="AF4736" s="140">
        <v>15577268171.193331</v>
      </c>
      <c r="AG4736" s="140">
        <v>-116018613822.59042</v>
      </c>
      <c r="AH4736" s="140">
        <v>63240194</v>
      </c>
      <c r="AI4736" s="44"/>
      <c r="AK4736" s="44"/>
      <c r="AL4736" s="4"/>
    </row>
    <row r="4737" spans="1:38" x14ac:dyDescent="0.35">
      <c r="A4737" s="140" t="s">
        <v>252</v>
      </c>
      <c r="B4737" s="140" t="s">
        <v>253</v>
      </c>
      <c r="C4737" s="140" t="s">
        <v>6</v>
      </c>
      <c r="D4737" s="140" t="s">
        <v>7</v>
      </c>
      <c r="E4737" s="140" t="s">
        <v>535</v>
      </c>
      <c r="F4737" s="140">
        <v>2001</v>
      </c>
      <c r="G4737" s="140" t="s">
        <v>3760</v>
      </c>
      <c r="H4737" s="140">
        <v>1513583549313.7322</v>
      </c>
      <c r="I4737" s="140">
        <v>981063765479.04321</v>
      </c>
      <c r="J4737" s="140">
        <v>331923495596.97327</v>
      </c>
      <c r="K4737" s="140">
        <v>325415335128.41376</v>
      </c>
      <c r="L4737" s="140">
        <v>7414936563.3945646</v>
      </c>
      <c r="M4737" s="140">
        <v>35251999167.999763</v>
      </c>
      <c r="N4737" s="140">
        <v>0</v>
      </c>
      <c r="O4737" s="140">
        <v>8836259736.5652542</v>
      </c>
      <c r="P4737" s="140">
        <v>810864216.23962164</v>
      </c>
      <c r="Q4737" s="140">
        <v>273101275444.21454</v>
      </c>
      <c r="R4737" s="140">
        <v>196916885486.17294</v>
      </c>
      <c r="S4737" s="140">
        <v>76184389958.04158</v>
      </c>
      <c r="T4737" s="140">
        <v>6508160468.5595083</v>
      </c>
      <c r="U4737" s="140">
        <v>4839284516.6287308</v>
      </c>
      <c r="V4737" s="140">
        <v>2923036751.3630104</v>
      </c>
      <c r="W4737" s="140">
        <v>193921745.7706998</v>
      </c>
      <c r="X4737" s="140">
        <v>1722326019.4950209</v>
      </c>
      <c r="Y4737" s="140">
        <v>1668875951.9307775</v>
      </c>
      <c r="Z4737" s="140">
        <v>330538235449.21729</v>
      </c>
      <c r="AA4737" s="140">
        <v>237354884827.01178</v>
      </c>
      <c r="AB4737" s="140">
        <v>193311445892.32486</v>
      </c>
      <c r="AC4737" s="140">
        <v>44043438934.688431</v>
      </c>
      <c r="AD4737" s="140">
        <v>93183350622.205521</v>
      </c>
      <c r="AE4737" s="140">
        <v>75892300489.195908</v>
      </c>
      <c r="AF4737" s="140">
        <v>17291050133.01062</v>
      </c>
      <c r="AG4737" s="140">
        <v>-129941947211.50081</v>
      </c>
      <c r="AH4737" s="140">
        <v>64192243</v>
      </c>
      <c r="AI4737" s="44"/>
      <c r="AK4737" s="44"/>
      <c r="AL4737" s="4"/>
    </row>
    <row r="4738" spans="1:38" x14ac:dyDescent="0.35">
      <c r="A4738" s="140" t="s">
        <v>252</v>
      </c>
      <c r="B4738" s="140" t="s">
        <v>253</v>
      </c>
      <c r="C4738" s="140" t="s">
        <v>6</v>
      </c>
      <c r="D4738" s="140" t="s">
        <v>7</v>
      </c>
      <c r="E4738" s="140" t="s">
        <v>535</v>
      </c>
      <c r="F4738" s="140">
        <v>2002</v>
      </c>
      <c r="G4738" s="140" t="s">
        <v>3761</v>
      </c>
      <c r="H4738" s="140">
        <v>1544417973344.2358</v>
      </c>
      <c r="I4738" s="140">
        <v>1002331445790.5353</v>
      </c>
      <c r="J4738" s="140">
        <v>311702559561.87952</v>
      </c>
      <c r="K4738" s="140">
        <v>305139336628.3728</v>
      </c>
      <c r="L4738" s="140">
        <v>6498274499.1094809</v>
      </c>
      <c r="M4738" s="140">
        <v>36233004664.337746</v>
      </c>
      <c r="N4738" s="140">
        <v>0</v>
      </c>
      <c r="O4738" s="140">
        <v>11748134068.094461</v>
      </c>
      <c r="P4738" s="140">
        <v>728957745.93226516</v>
      </c>
      <c r="Q4738" s="140">
        <v>249930965650.89886</v>
      </c>
      <c r="R4738" s="140">
        <v>182160477074.43045</v>
      </c>
      <c r="S4738" s="140">
        <v>67770488576.468407</v>
      </c>
      <c r="T4738" s="140">
        <v>6563222933.5066948</v>
      </c>
      <c r="U4738" s="140">
        <v>5126439287.4051228</v>
      </c>
      <c r="V4738" s="140">
        <v>2977466086.3840027</v>
      </c>
      <c r="W4738" s="140">
        <v>218100612.19109675</v>
      </c>
      <c r="X4738" s="140">
        <v>1930872588.8300231</v>
      </c>
      <c r="Y4738" s="140">
        <v>1436783646.101572</v>
      </c>
      <c r="Z4738" s="140">
        <v>347011624395.36322</v>
      </c>
      <c r="AA4738" s="140">
        <v>249350226439.61105</v>
      </c>
      <c r="AB4738" s="140">
        <v>187722363584.07751</v>
      </c>
      <c r="AC4738" s="140">
        <v>61627862855.532898</v>
      </c>
      <c r="AD4738" s="140">
        <v>97661397955.752167</v>
      </c>
      <c r="AE4738" s="140">
        <v>73524009650.815002</v>
      </c>
      <c r="AF4738" s="140">
        <v>24137388304.936031</v>
      </c>
      <c r="AG4738" s="140">
        <v>-116627656403.54201</v>
      </c>
      <c r="AH4738" s="140">
        <v>65145367</v>
      </c>
      <c r="AI4738" s="44"/>
      <c r="AK4738" s="44"/>
      <c r="AL4738" s="4"/>
    </row>
    <row r="4739" spans="1:38" x14ac:dyDescent="0.35">
      <c r="A4739" s="140" t="s">
        <v>252</v>
      </c>
      <c r="B4739" s="140" t="s">
        <v>253</v>
      </c>
      <c r="C4739" s="140" t="s">
        <v>6</v>
      </c>
      <c r="D4739" s="140" t="s">
        <v>7</v>
      </c>
      <c r="E4739" s="140" t="s">
        <v>535</v>
      </c>
      <c r="F4739" s="140">
        <v>2003</v>
      </c>
      <c r="G4739" s="140" t="s">
        <v>3762</v>
      </c>
      <c r="H4739" s="140">
        <v>1598112939549.5442</v>
      </c>
      <c r="I4739" s="140">
        <v>1037372082070.1906</v>
      </c>
      <c r="J4739" s="140">
        <v>309527058286.59949</v>
      </c>
      <c r="K4739" s="140">
        <v>302358267425.90063</v>
      </c>
      <c r="L4739" s="140">
        <v>6437014472.622592</v>
      </c>
      <c r="M4739" s="140">
        <v>37751331627.80011</v>
      </c>
      <c r="N4739" s="140">
        <v>0</v>
      </c>
      <c r="O4739" s="140">
        <v>7358294851.1706829</v>
      </c>
      <c r="P4739" s="140">
        <v>739033748.21142781</v>
      </c>
      <c r="Q4739" s="140">
        <v>250072592726.09586</v>
      </c>
      <c r="R4739" s="140">
        <v>182078572066.95724</v>
      </c>
      <c r="S4739" s="140">
        <v>67994020659.138603</v>
      </c>
      <c r="T4739" s="140">
        <v>7168790860.6988773</v>
      </c>
      <c r="U4739" s="140">
        <v>5948655649.2119141</v>
      </c>
      <c r="V4739" s="140">
        <v>3631122076.0046272</v>
      </c>
      <c r="W4739" s="140">
        <v>217996136.76157564</v>
      </c>
      <c r="X4739" s="140">
        <v>2099537436.4457109</v>
      </c>
      <c r="Y4739" s="140">
        <v>1220135211.4869628</v>
      </c>
      <c r="Z4739" s="140">
        <v>367267724806.0675</v>
      </c>
      <c r="AA4739" s="140">
        <v>264192320199.75006</v>
      </c>
      <c r="AB4739" s="140">
        <v>197849492224.13531</v>
      </c>
      <c r="AC4739" s="140">
        <v>66342827975.617462</v>
      </c>
      <c r="AD4739" s="140">
        <v>103075404606.31744</v>
      </c>
      <c r="AE4739" s="140">
        <v>77191556691.495712</v>
      </c>
      <c r="AF4739" s="140">
        <v>25883847914.820873</v>
      </c>
      <c r="AG4739" s="140">
        <v>-116053925613.31328</v>
      </c>
      <c r="AH4739" s="140">
        <v>66089402</v>
      </c>
      <c r="AI4739" s="44"/>
      <c r="AK4739" s="44"/>
      <c r="AL4739" s="4"/>
    </row>
    <row r="4740" spans="1:38" x14ac:dyDescent="0.35">
      <c r="A4740" s="140" t="s">
        <v>252</v>
      </c>
      <c r="B4740" s="140" t="s">
        <v>253</v>
      </c>
      <c r="C4740" s="140" t="s">
        <v>6</v>
      </c>
      <c r="D4740" s="140" t="s">
        <v>7</v>
      </c>
      <c r="E4740" s="140" t="s">
        <v>535</v>
      </c>
      <c r="F4740" s="140">
        <v>2004</v>
      </c>
      <c r="G4740" s="140" t="s">
        <v>3763</v>
      </c>
      <c r="H4740" s="140">
        <v>1673021319530.1831</v>
      </c>
      <c r="I4740" s="140">
        <v>1096978839677.0668</v>
      </c>
      <c r="J4740" s="140">
        <v>313017623610.95361</v>
      </c>
      <c r="K4740" s="140">
        <v>303732583622.59589</v>
      </c>
      <c r="L4740" s="140">
        <v>6257527094.0478554</v>
      </c>
      <c r="M4740" s="140">
        <v>40365323008.135986</v>
      </c>
      <c r="N4740" s="140">
        <v>0</v>
      </c>
      <c r="O4740" s="140">
        <v>5959312521.9356699</v>
      </c>
      <c r="P4740" s="140">
        <v>732074957.37705946</v>
      </c>
      <c r="Q4740" s="140">
        <v>250418346041.0993</v>
      </c>
      <c r="R4740" s="140">
        <v>183756552530.40924</v>
      </c>
      <c r="S4740" s="140">
        <v>66661793510.690079</v>
      </c>
      <c r="T4740" s="140">
        <v>9285039988.3577557</v>
      </c>
      <c r="U4740" s="140">
        <v>8177942123.9901352</v>
      </c>
      <c r="V4740" s="140">
        <v>4070527385.0998759</v>
      </c>
      <c r="W4740" s="140">
        <v>227585844.34380323</v>
      </c>
      <c r="X4740" s="140">
        <v>3879828894.5464568</v>
      </c>
      <c r="Y4740" s="140">
        <v>1107097864.36762</v>
      </c>
      <c r="Z4740" s="140">
        <v>382399626451.77539</v>
      </c>
      <c r="AA4740" s="140">
        <v>276411306900.72552</v>
      </c>
      <c r="AB4740" s="140">
        <v>208465486863.85431</v>
      </c>
      <c r="AC4740" s="140">
        <v>67945820036.869736</v>
      </c>
      <c r="AD4740" s="140">
        <v>105988319551.04985</v>
      </c>
      <c r="AE4740" s="140">
        <v>79934887197.02475</v>
      </c>
      <c r="AF4740" s="140">
        <v>26053432354.025776</v>
      </c>
      <c r="AG4740" s="140">
        <v>-119374770209.61296</v>
      </c>
      <c r="AH4740" s="140">
        <v>67010930</v>
      </c>
      <c r="AI4740" s="44"/>
      <c r="AK4740" s="44"/>
      <c r="AL4740" s="4"/>
    </row>
    <row r="4741" spans="1:38" x14ac:dyDescent="0.35">
      <c r="A4741" s="140" t="s">
        <v>252</v>
      </c>
      <c r="B4741" s="140" t="s">
        <v>253</v>
      </c>
      <c r="C4741" s="140" t="s">
        <v>6</v>
      </c>
      <c r="D4741" s="140" t="s">
        <v>7</v>
      </c>
      <c r="E4741" s="140" t="s">
        <v>535</v>
      </c>
      <c r="F4741" s="140">
        <v>2005</v>
      </c>
      <c r="G4741" s="140" t="s">
        <v>3764</v>
      </c>
      <c r="H4741" s="140">
        <v>1737943924818.6584</v>
      </c>
      <c r="I4741" s="140">
        <v>1172138055434.9797</v>
      </c>
      <c r="J4741" s="140">
        <v>316186295245.81995</v>
      </c>
      <c r="K4741" s="140">
        <v>305702275378.43439</v>
      </c>
      <c r="L4741" s="140">
        <v>6069698925.5835962</v>
      </c>
      <c r="M4741" s="140">
        <v>41668554427.827591</v>
      </c>
      <c r="N4741" s="140">
        <v>0</v>
      </c>
      <c r="O4741" s="140">
        <v>7349675638.5682287</v>
      </c>
      <c r="P4741" s="140">
        <v>724611157.58467698</v>
      </c>
      <c r="Q4741" s="140">
        <v>249889735228.87033</v>
      </c>
      <c r="R4741" s="140">
        <v>184578590531.42361</v>
      </c>
      <c r="S4741" s="140">
        <v>65311144697.446724</v>
      </c>
      <c r="T4741" s="140">
        <v>10484019867.385546</v>
      </c>
      <c r="U4741" s="140">
        <v>9032014463.8975639</v>
      </c>
      <c r="V4741" s="140">
        <v>4092174715.9131756</v>
      </c>
      <c r="W4741" s="140">
        <v>205473399.96245855</v>
      </c>
      <c r="X4741" s="140">
        <v>4734366348.0219307</v>
      </c>
      <c r="Y4741" s="140">
        <v>1452005403.4879811</v>
      </c>
      <c r="Z4741" s="140">
        <v>392398779429.35059</v>
      </c>
      <c r="AA4741" s="140">
        <v>269410614347.47955</v>
      </c>
      <c r="AB4741" s="140">
        <v>205405024093.21747</v>
      </c>
      <c r="AC4741" s="140">
        <v>64005590254.261253</v>
      </c>
      <c r="AD4741" s="140">
        <v>122988165081.871</v>
      </c>
      <c r="AE4741" s="140">
        <v>93769085798.673019</v>
      </c>
      <c r="AF4741" s="140">
        <v>29219079283.195976</v>
      </c>
      <c r="AG4741" s="140">
        <v>-142779205291.49167</v>
      </c>
      <c r="AH4741" s="140">
        <v>67903469</v>
      </c>
      <c r="AI4741" s="44"/>
      <c r="AK4741" s="44"/>
      <c r="AL4741" s="4"/>
    </row>
    <row r="4742" spans="1:38" x14ac:dyDescent="0.35">
      <c r="A4742" s="140" t="s">
        <v>252</v>
      </c>
      <c r="B4742" s="140" t="s">
        <v>253</v>
      </c>
      <c r="C4742" s="140" t="s">
        <v>6</v>
      </c>
      <c r="D4742" s="140" t="s">
        <v>7</v>
      </c>
      <c r="E4742" s="140" t="s">
        <v>535</v>
      </c>
      <c r="F4742" s="140">
        <v>2006</v>
      </c>
      <c r="G4742" s="140" t="s">
        <v>3765</v>
      </c>
      <c r="H4742" s="140">
        <v>1841561832541.4807</v>
      </c>
      <c r="I4742" s="140">
        <v>1261810691775.0388</v>
      </c>
      <c r="J4742" s="140">
        <v>318902575035.80945</v>
      </c>
      <c r="K4742" s="140">
        <v>306306372732.32208</v>
      </c>
      <c r="L4742" s="140">
        <v>6003025487.2820454</v>
      </c>
      <c r="M4742" s="140">
        <v>38917151613.435913</v>
      </c>
      <c r="N4742" s="140">
        <v>0</v>
      </c>
      <c r="O4742" s="140">
        <v>3007456434.9365788</v>
      </c>
      <c r="P4742" s="140">
        <v>735282006.29344285</v>
      </c>
      <c r="Q4742" s="140">
        <v>257643457190.37408</v>
      </c>
      <c r="R4742" s="140">
        <v>192037697530.96567</v>
      </c>
      <c r="S4742" s="140">
        <v>65605759659.408424</v>
      </c>
      <c r="T4742" s="140">
        <v>12596202303.487349</v>
      </c>
      <c r="U4742" s="140">
        <v>9681688851.3852463</v>
      </c>
      <c r="V4742" s="140">
        <v>4509778637.5534153</v>
      </c>
      <c r="W4742" s="140">
        <v>252722617.45298123</v>
      </c>
      <c r="X4742" s="140">
        <v>4919187596.378849</v>
      </c>
      <c r="Y4742" s="140">
        <v>2914513452.1021018</v>
      </c>
      <c r="Z4742" s="140">
        <v>424370052418.10779</v>
      </c>
      <c r="AA4742" s="140">
        <v>289091989725.73102</v>
      </c>
      <c r="AB4742" s="140">
        <v>217057987053.20392</v>
      </c>
      <c r="AC4742" s="140">
        <v>72034002672.525757</v>
      </c>
      <c r="AD4742" s="140">
        <v>135278062692.3768</v>
      </c>
      <c r="AE4742" s="140">
        <v>101570382521.91614</v>
      </c>
      <c r="AF4742" s="140">
        <v>33707680170.459648</v>
      </c>
      <c r="AG4742" s="140">
        <v>-163521486687.47528</v>
      </c>
      <c r="AH4742" s="140">
        <v>68756810</v>
      </c>
      <c r="AI4742" s="44"/>
      <c r="AK4742" s="44"/>
      <c r="AL4742" s="4"/>
    </row>
    <row r="4743" spans="1:38" x14ac:dyDescent="0.35">
      <c r="A4743" s="140" t="s">
        <v>252</v>
      </c>
      <c r="B4743" s="140" t="s">
        <v>253</v>
      </c>
      <c r="C4743" s="140" t="s">
        <v>6</v>
      </c>
      <c r="D4743" s="140" t="s">
        <v>7</v>
      </c>
      <c r="E4743" s="140" t="s">
        <v>535</v>
      </c>
      <c r="F4743" s="140">
        <v>2007</v>
      </c>
      <c r="G4743" s="140" t="s">
        <v>3766</v>
      </c>
      <c r="H4743" s="140">
        <v>1968052178068.6963</v>
      </c>
      <c r="I4743" s="140">
        <v>1352755025917.947</v>
      </c>
      <c r="J4743" s="140">
        <v>326663702401.91071</v>
      </c>
      <c r="K4743" s="140">
        <v>309710480213.15173</v>
      </c>
      <c r="L4743" s="140">
        <v>6176418372.5175018</v>
      </c>
      <c r="M4743" s="140">
        <v>38852653514.162971</v>
      </c>
      <c r="N4743" s="140">
        <v>0</v>
      </c>
      <c r="O4743" s="140">
        <v>15885071.157881124</v>
      </c>
      <c r="P4743" s="140">
        <v>751710543.80424523</v>
      </c>
      <c r="Q4743" s="140">
        <v>263913812711.50909</v>
      </c>
      <c r="R4743" s="140">
        <v>197510699534.58444</v>
      </c>
      <c r="S4743" s="140">
        <v>66403113176.924637</v>
      </c>
      <c r="T4743" s="140">
        <v>16953222188.758953</v>
      </c>
      <c r="U4743" s="140">
        <v>11644402696.414604</v>
      </c>
      <c r="V4743" s="140">
        <v>4831452779.6865149</v>
      </c>
      <c r="W4743" s="140">
        <v>304359166.96085316</v>
      </c>
      <c r="X4743" s="140">
        <v>6508590749.7672348</v>
      </c>
      <c r="Y4743" s="140">
        <v>5308819492.3443499</v>
      </c>
      <c r="Z4743" s="140">
        <v>503019096187.47266</v>
      </c>
      <c r="AA4743" s="140">
        <v>353210228013.22418</v>
      </c>
      <c r="AB4743" s="140">
        <v>265236549232.38568</v>
      </c>
      <c r="AC4743" s="140">
        <v>87973678780.838943</v>
      </c>
      <c r="AD4743" s="140">
        <v>149808868174.24854</v>
      </c>
      <c r="AE4743" s="140">
        <v>112496139940.37338</v>
      </c>
      <c r="AF4743" s="140">
        <v>37312728233.874496</v>
      </c>
      <c r="AG4743" s="140">
        <v>-214385646438.63406</v>
      </c>
      <c r="AH4743" s="140">
        <v>69581848</v>
      </c>
      <c r="AI4743" s="44"/>
      <c r="AK4743" s="44"/>
      <c r="AL4743" s="4"/>
    </row>
    <row r="4744" spans="1:38" x14ac:dyDescent="0.35">
      <c r="A4744" s="140" t="s">
        <v>252</v>
      </c>
      <c r="B4744" s="140" t="s">
        <v>253</v>
      </c>
      <c r="C4744" s="140" t="s">
        <v>6</v>
      </c>
      <c r="D4744" s="140" t="s">
        <v>7</v>
      </c>
      <c r="E4744" s="140" t="s">
        <v>535</v>
      </c>
      <c r="F4744" s="140">
        <v>2008</v>
      </c>
      <c r="G4744" s="140" t="s">
        <v>3767</v>
      </c>
      <c r="H4744" s="140">
        <v>2160333204622.0674</v>
      </c>
      <c r="I4744" s="140">
        <v>1432926883019.9114</v>
      </c>
      <c r="J4744" s="140">
        <v>334217019531.1524</v>
      </c>
      <c r="K4744" s="140">
        <v>308041073541.85175</v>
      </c>
      <c r="L4744" s="140">
        <v>6452696573.705533</v>
      </c>
      <c r="M4744" s="140">
        <v>40048289044.223831</v>
      </c>
      <c r="N4744" s="140">
        <v>0</v>
      </c>
      <c r="O4744" s="140">
        <v>0</v>
      </c>
      <c r="P4744" s="140">
        <v>742391712.16526294</v>
      </c>
      <c r="Q4744" s="140">
        <v>260797696211.75711</v>
      </c>
      <c r="R4744" s="140">
        <v>195864941787.52109</v>
      </c>
      <c r="S4744" s="140">
        <v>64932754424.236023</v>
      </c>
      <c r="T4744" s="140">
        <v>26175945989.300644</v>
      </c>
      <c r="U4744" s="140">
        <v>18017962302.398869</v>
      </c>
      <c r="V4744" s="140">
        <v>5416607542.7754526</v>
      </c>
      <c r="W4744" s="140">
        <v>348884823.9245283</v>
      </c>
      <c r="X4744" s="140">
        <v>12252469935.698887</v>
      </c>
      <c r="Y4744" s="140">
        <v>8157983686.9017735</v>
      </c>
      <c r="Z4744" s="140">
        <v>516151563891.33997</v>
      </c>
      <c r="AA4744" s="140">
        <v>354204364103.05011</v>
      </c>
      <c r="AB4744" s="140">
        <v>266101048719.4245</v>
      </c>
      <c r="AC4744" s="140">
        <v>88103315383.626038</v>
      </c>
      <c r="AD4744" s="140">
        <v>161947199788.28989</v>
      </c>
      <c r="AE4744" s="140">
        <v>121665129140.81528</v>
      </c>
      <c r="AF4744" s="140">
        <v>40282070647.474289</v>
      </c>
      <c r="AG4744" s="140">
        <v>-122962261820.33662</v>
      </c>
      <c r="AH4744" s="140">
        <v>70418604</v>
      </c>
      <c r="AI4744" s="44"/>
      <c r="AK4744" s="44"/>
      <c r="AL4744" s="4"/>
    </row>
    <row r="4745" spans="1:38" x14ac:dyDescent="0.35">
      <c r="A4745" s="140" t="s">
        <v>252</v>
      </c>
      <c r="B4745" s="140" t="s">
        <v>253</v>
      </c>
      <c r="C4745" s="140" t="s">
        <v>6</v>
      </c>
      <c r="D4745" s="140" t="s">
        <v>7</v>
      </c>
      <c r="E4745" s="140" t="s">
        <v>535</v>
      </c>
      <c r="F4745" s="140">
        <v>2009</v>
      </c>
      <c r="G4745" s="140" t="s">
        <v>3768</v>
      </c>
      <c r="H4745" s="140">
        <v>2117416353306.1914</v>
      </c>
      <c r="I4745" s="140">
        <v>1478657385393.8074</v>
      </c>
      <c r="J4745" s="140">
        <v>336132521000.95532</v>
      </c>
      <c r="K4745" s="140">
        <v>308100210969.5412</v>
      </c>
      <c r="L4745" s="140">
        <v>6740804030.7985687</v>
      </c>
      <c r="M4745" s="140">
        <v>42328325864.349304</v>
      </c>
      <c r="N4745" s="140">
        <v>0</v>
      </c>
      <c r="O4745" s="140">
        <v>0</v>
      </c>
      <c r="P4745" s="140">
        <v>750390445.78181159</v>
      </c>
      <c r="Q4745" s="140">
        <v>258280690628.61154</v>
      </c>
      <c r="R4745" s="140">
        <v>193289691296.98206</v>
      </c>
      <c r="S4745" s="140">
        <v>64990999331.629494</v>
      </c>
      <c r="T4745" s="140">
        <v>28032310031.41407</v>
      </c>
      <c r="U4745" s="140">
        <v>18165359495.960526</v>
      </c>
      <c r="V4745" s="140">
        <v>5124469124.6772137</v>
      </c>
      <c r="W4745" s="140">
        <v>532158789.19161749</v>
      </c>
      <c r="X4745" s="140">
        <v>12508731582.091694</v>
      </c>
      <c r="Y4745" s="140">
        <v>9866950535.4535465</v>
      </c>
      <c r="Z4745" s="140">
        <v>493931151529.32886</v>
      </c>
      <c r="AA4745" s="140">
        <v>331747402877.1145</v>
      </c>
      <c r="AB4745" s="140">
        <v>249387429344.91171</v>
      </c>
      <c r="AC4745" s="140">
        <v>82359973532.202316</v>
      </c>
      <c r="AD4745" s="140">
        <v>162183748652.21439</v>
      </c>
      <c r="AE4745" s="140">
        <v>121919833605.68842</v>
      </c>
      <c r="AF4745" s="140">
        <v>40263915046.525909</v>
      </c>
      <c r="AG4745" s="140">
        <v>-191304704617.90005</v>
      </c>
      <c r="AH4745" s="140">
        <v>71321399</v>
      </c>
      <c r="AI4745" s="44"/>
      <c r="AK4745" s="44"/>
      <c r="AL4745" s="4"/>
    </row>
    <row r="4746" spans="1:38" x14ac:dyDescent="0.35">
      <c r="A4746" s="140" t="s">
        <v>252</v>
      </c>
      <c r="B4746" s="140" t="s">
        <v>253</v>
      </c>
      <c r="C4746" s="140" t="s">
        <v>6</v>
      </c>
      <c r="D4746" s="140" t="s">
        <v>7</v>
      </c>
      <c r="E4746" s="140" t="s">
        <v>535</v>
      </c>
      <c r="F4746" s="140">
        <v>2010</v>
      </c>
      <c r="G4746" s="140" t="s">
        <v>3769</v>
      </c>
      <c r="H4746" s="140">
        <v>2246138978539.2817</v>
      </c>
      <c r="I4746" s="140">
        <v>1549975099138.1497</v>
      </c>
      <c r="J4746" s="140">
        <v>346418654699.48352</v>
      </c>
      <c r="K4746" s="140">
        <v>313657168529.79315</v>
      </c>
      <c r="L4746" s="140">
        <v>7180896679.1560497</v>
      </c>
      <c r="M4746" s="140">
        <v>40778399525.408829</v>
      </c>
      <c r="N4746" s="140">
        <v>0</v>
      </c>
      <c r="O4746" s="140">
        <v>432481094.92914861</v>
      </c>
      <c r="P4746" s="140">
        <v>771182886.96557784</v>
      </c>
      <c r="Q4746" s="140">
        <v>264494208343.33356</v>
      </c>
      <c r="R4746" s="140">
        <v>198348756958.49908</v>
      </c>
      <c r="S4746" s="140">
        <v>66145451384.834488</v>
      </c>
      <c r="T4746" s="140">
        <v>32761486169.690357</v>
      </c>
      <c r="U4746" s="140">
        <v>19629417045.40062</v>
      </c>
      <c r="V4746" s="140">
        <v>4659799128.3961096</v>
      </c>
      <c r="W4746" s="140">
        <v>421917463.4566856</v>
      </c>
      <c r="X4746" s="140">
        <v>14547700453.547825</v>
      </c>
      <c r="Y4746" s="140">
        <v>13132069124.289738</v>
      </c>
      <c r="Z4746" s="140">
        <v>576941661035.09961</v>
      </c>
      <c r="AA4746" s="140">
        <v>389694874967.93164</v>
      </c>
      <c r="AB4746" s="140">
        <v>288247590224.24402</v>
      </c>
      <c r="AC4746" s="140">
        <v>101447284743.68568</v>
      </c>
      <c r="AD4746" s="140">
        <v>187246786067.16794</v>
      </c>
      <c r="AE4746" s="140">
        <v>138501782620.40979</v>
      </c>
      <c r="AF4746" s="140">
        <v>48745003446.758621</v>
      </c>
      <c r="AG4746" s="140">
        <v>-227196436333.45065</v>
      </c>
      <c r="AH4746" s="140">
        <v>72326988</v>
      </c>
      <c r="AI4746" s="44"/>
      <c r="AK4746" s="44"/>
      <c r="AL4746" s="4"/>
    </row>
    <row r="4747" spans="1:38" x14ac:dyDescent="0.35">
      <c r="A4747" s="140" t="s">
        <v>252</v>
      </c>
      <c r="B4747" s="140" t="s">
        <v>253</v>
      </c>
      <c r="C4747" s="140" t="s">
        <v>6</v>
      </c>
      <c r="D4747" s="140" t="s">
        <v>7</v>
      </c>
      <c r="E4747" s="140" t="s">
        <v>535</v>
      </c>
      <c r="F4747" s="140">
        <v>2011</v>
      </c>
      <c r="G4747" s="140" t="s">
        <v>3770</v>
      </c>
      <c r="H4747" s="140">
        <v>2425509403621.1104</v>
      </c>
      <c r="I4747" s="140">
        <v>1652087336995.981</v>
      </c>
      <c r="J4747" s="140">
        <v>360336904261.62677</v>
      </c>
      <c r="K4747" s="140">
        <v>320826343242.10956</v>
      </c>
      <c r="L4747" s="140">
        <v>7691583074.7407103</v>
      </c>
      <c r="M4747" s="140">
        <v>42389922113.07029</v>
      </c>
      <c r="N4747" s="140">
        <v>0</v>
      </c>
      <c r="O4747" s="140">
        <v>0</v>
      </c>
      <c r="P4747" s="140">
        <v>779725057.90802443</v>
      </c>
      <c r="Q4747" s="140">
        <v>269965112996.3905</v>
      </c>
      <c r="R4747" s="140">
        <v>203727991876.87244</v>
      </c>
      <c r="S4747" s="140">
        <v>66237121119.518082</v>
      </c>
      <c r="T4747" s="140">
        <v>39510561019.517212</v>
      </c>
      <c r="U4747" s="140">
        <v>23584593593.02272</v>
      </c>
      <c r="V4747" s="140">
        <v>5547714476.7985306</v>
      </c>
      <c r="W4747" s="140">
        <v>402246766.84635502</v>
      </c>
      <c r="X4747" s="140">
        <v>17634632349.377834</v>
      </c>
      <c r="Y4747" s="140">
        <v>15925967426.494492</v>
      </c>
      <c r="Z4747" s="140">
        <v>621449086898.35095</v>
      </c>
      <c r="AA4747" s="140">
        <v>420166780651.90033</v>
      </c>
      <c r="AB4747" s="140">
        <v>312662367780.98132</v>
      </c>
      <c r="AC4747" s="140">
        <v>107504412870.9185</v>
      </c>
      <c r="AD4747" s="140">
        <v>201282306246.45593</v>
      </c>
      <c r="AE4747" s="140">
        <v>149781956502.58206</v>
      </c>
      <c r="AF4747" s="140">
        <v>51500349743.871635</v>
      </c>
      <c r="AG4747" s="140">
        <v>-208363924534.84906</v>
      </c>
      <c r="AH4747" s="140">
        <v>73443863</v>
      </c>
      <c r="AI4747" s="44"/>
      <c r="AK4747" s="44"/>
      <c r="AL4747" s="4"/>
    </row>
    <row r="4748" spans="1:38" x14ac:dyDescent="0.35">
      <c r="A4748" s="140" t="s">
        <v>252</v>
      </c>
      <c r="B4748" s="140" t="s">
        <v>253</v>
      </c>
      <c r="C4748" s="140" t="s">
        <v>6</v>
      </c>
      <c r="D4748" s="140" t="s">
        <v>7</v>
      </c>
      <c r="E4748" s="140" t="s">
        <v>535</v>
      </c>
      <c r="F4748" s="140">
        <v>2012</v>
      </c>
      <c r="G4748" s="140" t="s">
        <v>3771</v>
      </c>
      <c r="H4748" s="140">
        <v>2520696445072.6904</v>
      </c>
      <c r="I4748" s="140">
        <v>1752763587865.6147</v>
      </c>
      <c r="J4748" s="140">
        <v>372831151625.59827</v>
      </c>
      <c r="K4748" s="140">
        <v>330758875575.65997</v>
      </c>
      <c r="L4748" s="140">
        <v>8089264149.9883738</v>
      </c>
      <c r="M4748" s="140">
        <v>43231503986.038315</v>
      </c>
      <c r="N4748" s="140">
        <v>0</v>
      </c>
      <c r="O4748" s="140">
        <v>0</v>
      </c>
      <c r="P4748" s="140">
        <v>817322066.46368408</v>
      </c>
      <c r="Q4748" s="140">
        <v>278620785373.16956</v>
      </c>
      <c r="R4748" s="140">
        <v>209848978273.9357</v>
      </c>
      <c r="S4748" s="140">
        <v>68771807099.233887</v>
      </c>
      <c r="T4748" s="140">
        <v>42072276049.938263</v>
      </c>
      <c r="U4748" s="140">
        <v>24019560974.834534</v>
      </c>
      <c r="V4748" s="140">
        <v>6184719926.5692415</v>
      </c>
      <c r="W4748" s="140">
        <v>475659008.55349922</v>
      </c>
      <c r="X4748" s="140">
        <v>17359182039.711792</v>
      </c>
      <c r="Y4748" s="140">
        <v>18052715075.103733</v>
      </c>
      <c r="Z4748" s="140">
        <v>679346226741.20361</v>
      </c>
      <c r="AA4748" s="140">
        <v>459838043040.28204</v>
      </c>
      <c r="AB4748" s="140">
        <v>341409445566.18134</v>
      </c>
      <c r="AC4748" s="140">
        <v>118428597474.10181</v>
      </c>
      <c r="AD4748" s="140">
        <v>219508183700.91586</v>
      </c>
      <c r="AE4748" s="140">
        <v>162975135330.42944</v>
      </c>
      <c r="AF4748" s="140">
        <v>56533048370.48867</v>
      </c>
      <c r="AG4748" s="140">
        <v>-284244521159.72559</v>
      </c>
      <c r="AH4748" s="140">
        <v>74653016</v>
      </c>
      <c r="AI4748" s="44"/>
      <c r="AK4748" s="44"/>
      <c r="AL4748" s="4"/>
    </row>
    <row r="4749" spans="1:38" x14ac:dyDescent="0.35">
      <c r="A4749" s="140" t="s">
        <v>252</v>
      </c>
      <c r="B4749" s="140" t="s">
        <v>253</v>
      </c>
      <c r="C4749" s="140" t="s">
        <v>6</v>
      </c>
      <c r="D4749" s="140" t="s">
        <v>7</v>
      </c>
      <c r="E4749" s="140" t="s">
        <v>535</v>
      </c>
      <c r="F4749" s="140">
        <v>2013</v>
      </c>
      <c r="G4749" s="140" t="s">
        <v>3772</v>
      </c>
      <c r="H4749" s="140">
        <v>2701773978695.4395</v>
      </c>
      <c r="I4749" s="140">
        <v>1874206946336.5225</v>
      </c>
      <c r="J4749" s="140">
        <v>378929585395.02362</v>
      </c>
      <c r="K4749" s="140">
        <v>339760210299.82385</v>
      </c>
      <c r="L4749" s="140">
        <v>8296446541.9976349</v>
      </c>
      <c r="M4749" s="140">
        <v>45435548988.165283</v>
      </c>
      <c r="N4749" s="140">
        <v>0</v>
      </c>
      <c r="O4749" s="140">
        <v>1568305035.5850351</v>
      </c>
      <c r="P4749" s="140">
        <v>896271349.47837389</v>
      </c>
      <c r="Q4749" s="140">
        <v>283563638384.59753</v>
      </c>
      <c r="R4749" s="140">
        <v>208858044024.14529</v>
      </c>
      <c r="S4749" s="140">
        <v>74705594360.452255</v>
      </c>
      <c r="T4749" s="140">
        <v>39169375095.199722</v>
      </c>
      <c r="U4749" s="140">
        <v>18672941122.149582</v>
      </c>
      <c r="V4749" s="140">
        <v>6285231438.5731831</v>
      </c>
      <c r="W4749" s="140">
        <v>478863251.03166527</v>
      </c>
      <c r="X4749" s="140">
        <v>11908846432.544735</v>
      </c>
      <c r="Y4749" s="140">
        <v>20496433973.050144</v>
      </c>
      <c r="Z4749" s="140">
        <v>713909288495.1106</v>
      </c>
      <c r="AA4749" s="140">
        <v>483816419150.27533</v>
      </c>
      <c r="AB4749" s="140">
        <v>368316328868.16711</v>
      </c>
      <c r="AC4749" s="140">
        <v>115500090282.11247</v>
      </c>
      <c r="AD4749" s="140">
        <v>230092869344.83527</v>
      </c>
      <c r="AE4749" s="140">
        <v>175163466102.85031</v>
      </c>
      <c r="AF4749" s="140">
        <v>54929403241.985115</v>
      </c>
      <c r="AG4749" s="140">
        <v>-265271841531.21741</v>
      </c>
      <c r="AH4749" s="140">
        <v>75928564</v>
      </c>
      <c r="AI4749" s="44"/>
      <c r="AK4749" s="44"/>
      <c r="AL4749" s="4"/>
    </row>
    <row r="4750" spans="1:38" x14ac:dyDescent="0.35">
      <c r="A4750" s="140" t="s">
        <v>252</v>
      </c>
      <c r="B4750" s="140" t="s">
        <v>253</v>
      </c>
      <c r="C4750" s="140" t="s">
        <v>6</v>
      </c>
      <c r="D4750" s="140" t="s">
        <v>7</v>
      </c>
      <c r="E4750" s="140" t="s">
        <v>535</v>
      </c>
      <c r="F4750" s="140">
        <v>2014</v>
      </c>
      <c r="G4750" s="140" t="s">
        <v>3773</v>
      </c>
      <c r="H4750" s="140">
        <v>2849841071520.416</v>
      </c>
      <c r="I4750" s="140">
        <v>2001196409001.4097</v>
      </c>
      <c r="J4750" s="140">
        <v>398679541099.31659</v>
      </c>
      <c r="K4750" s="140">
        <v>358884531459.80688</v>
      </c>
      <c r="L4750" s="140">
        <v>8785536271.08218</v>
      </c>
      <c r="M4750" s="140">
        <v>48227621284.728867</v>
      </c>
      <c r="N4750" s="140">
        <v>0</v>
      </c>
      <c r="O4750" s="140">
        <v>0</v>
      </c>
      <c r="P4750" s="140">
        <v>1017937855.342863</v>
      </c>
      <c r="Q4750" s="140">
        <v>300853436048.65302</v>
      </c>
      <c r="R4750" s="140">
        <v>216797248509.93945</v>
      </c>
      <c r="S4750" s="140">
        <v>84056187538.713577</v>
      </c>
      <c r="T4750" s="140">
        <v>39795009639.509727</v>
      </c>
      <c r="U4750" s="140">
        <v>18136134777.422916</v>
      </c>
      <c r="V4750" s="140">
        <v>7179434504.9763489</v>
      </c>
      <c r="W4750" s="140">
        <v>519337933.52995366</v>
      </c>
      <c r="X4750" s="140">
        <v>10437362338.916615</v>
      </c>
      <c r="Y4750" s="140">
        <v>21658874862.086811</v>
      </c>
      <c r="Z4750" s="140">
        <v>766824596500.97778</v>
      </c>
      <c r="AA4750" s="140">
        <v>520319523282.40704</v>
      </c>
      <c r="AB4750" s="140">
        <v>397125025102.92786</v>
      </c>
      <c r="AC4750" s="140">
        <v>123194498179.48044</v>
      </c>
      <c r="AD4750" s="140">
        <v>246505073218.57071</v>
      </c>
      <c r="AE4750" s="140">
        <v>188140803889.82697</v>
      </c>
      <c r="AF4750" s="140">
        <v>58364269328.743912</v>
      </c>
      <c r="AG4750" s="140">
        <v>-316859475081.2876</v>
      </c>
      <c r="AH4750" s="140">
        <v>77231907</v>
      </c>
      <c r="AI4750" s="44"/>
      <c r="AK4750" s="44"/>
      <c r="AL4750" s="4"/>
    </row>
    <row r="4751" spans="1:38" x14ac:dyDescent="0.35">
      <c r="A4751" s="140" t="s">
        <v>252</v>
      </c>
      <c r="B4751" s="140" t="s">
        <v>253</v>
      </c>
      <c r="C4751" s="140" t="s">
        <v>6</v>
      </c>
      <c r="D4751" s="140" t="s">
        <v>7</v>
      </c>
      <c r="E4751" s="140" t="s">
        <v>535</v>
      </c>
      <c r="F4751" s="140">
        <v>2015</v>
      </c>
      <c r="G4751" s="140" t="s">
        <v>3774</v>
      </c>
      <c r="H4751" s="140">
        <v>3041766109894.7588</v>
      </c>
      <c r="I4751" s="140">
        <v>2143215212035.4736</v>
      </c>
      <c r="J4751" s="140">
        <v>402531898459.76959</v>
      </c>
      <c r="K4751" s="140">
        <v>367658441086.81073</v>
      </c>
      <c r="L4751" s="140">
        <v>9258686926.1026459</v>
      </c>
      <c r="M4751" s="140">
        <v>49268543669.689667</v>
      </c>
      <c r="N4751" s="140">
        <v>0</v>
      </c>
      <c r="O4751" s="140">
        <v>361968860.37723225</v>
      </c>
      <c r="P4751" s="140">
        <v>1118335272.8289928</v>
      </c>
      <c r="Q4751" s="140">
        <v>307650906357.81219</v>
      </c>
      <c r="R4751" s="140">
        <v>213252260642.38824</v>
      </c>
      <c r="S4751" s="140">
        <v>94398645715.42395</v>
      </c>
      <c r="T4751" s="140">
        <v>34873457372.958817</v>
      </c>
      <c r="U4751" s="140">
        <v>15062044948.252419</v>
      </c>
      <c r="V4751" s="140">
        <v>6704123967.9354763</v>
      </c>
      <c r="W4751" s="140">
        <v>518754406.46106595</v>
      </c>
      <c r="X4751" s="140">
        <v>7839166573.855875</v>
      </c>
      <c r="Y4751" s="140">
        <v>19811412424.706402</v>
      </c>
      <c r="Z4751" s="140">
        <v>811357667846.14929</v>
      </c>
      <c r="AA4751" s="140">
        <v>551314348080.80664</v>
      </c>
      <c r="AB4751" s="140">
        <v>423939574344.28583</v>
      </c>
      <c r="AC4751" s="140">
        <v>127374773736.51877</v>
      </c>
      <c r="AD4751" s="140">
        <v>260043319765.34946</v>
      </c>
      <c r="AE4751" s="140">
        <v>199963332491.10089</v>
      </c>
      <c r="AF4751" s="140">
        <v>60079987274.246986</v>
      </c>
      <c r="AG4751" s="140">
        <v>-315338668446.63403</v>
      </c>
      <c r="AH4751" s="140">
        <v>78529409</v>
      </c>
      <c r="AI4751" s="44"/>
      <c r="AK4751" s="44"/>
      <c r="AL4751" s="4"/>
    </row>
    <row r="4752" spans="1:38" x14ac:dyDescent="0.35">
      <c r="A4752" s="140" t="s">
        <v>252</v>
      </c>
      <c r="B4752" s="140" t="s">
        <v>253</v>
      </c>
      <c r="C4752" s="140" t="s">
        <v>6</v>
      </c>
      <c r="D4752" s="140" t="s">
        <v>7</v>
      </c>
      <c r="E4752" s="140" t="s">
        <v>535</v>
      </c>
      <c r="F4752" s="140">
        <v>2016</v>
      </c>
      <c r="G4752" s="140" t="s">
        <v>3775</v>
      </c>
      <c r="H4752" s="140">
        <v>3206461609891.9043</v>
      </c>
      <c r="I4752" s="140">
        <v>2283153902357.8965</v>
      </c>
      <c r="J4752" s="140">
        <v>400129015937.85608</v>
      </c>
      <c r="K4752" s="140">
        <v>373459759916.14063</v>
      </c>
      <c r="L4752" s="140">
        <v>9687733610.8514977</v>
      </c>
      <c r="M4752" s="140">
        <v>44520610540.471893</v>
      </c>
      <c r="N4752" s="140">
        <v>0</v>
      </c>
      <c r="O4752" s="140">
        <v>420292148.93963069</v>
      </c>
      <c r="P4752" s="140">
        <v>1214314484.9930069</v>
      </c>
      <c r="Q4752" s="140">
        <v>317616809130.88458</v>
      </c>
      <c r="R4752" s="140">
        <v>212787009999.88071</v>
      </c>
      <c r="S4752" s="140">
        <v>104829799131.00386</v>
      </c>
      <c r="T4752" s="140">
        <v>26669256021.715473</v>
      </c>
      <c r="U4752" s="140">
        <v>10341413161.247324</v>
      </c>
      <c r="V4752" s="140">
        <v>5795164747.2597637</v>
      </c>
      <c r="W4752" s="140">
        <v>360225350.61569983</v>
      </c>
      <c r="X4752" s="140">
        <v>4186023063.371861</v>
      </c>
      <c r="Y4752" s="140">
        <v>16327842860.468149</v>
      </c>
      <c r="Z4752" s="140">
        <v>831966251446.15674</v>
      </c>
      <c r="AA4752" s="140">
        <v>566128887758.375</v>
      </c>
      <c r="AB4752" s="140">
        <v>435331386777.38629</v>
      </c>
      <c r="AC4752" s="140">
        <v>130797500980.98447</v>
      </c>
      <c r="AD4752" s="140">
        <v>265837363687.78171</v>
      </c>
      <c r="AE4752" s="140">
        <v>204418729893.25403</v>
      </c>
      <c r="AF4752" s="140">
        <v>61418633794.528252</v>
      </c>
      <c r="AG4752" s="140">
        <v>-308787559850.00543</v>
      </c>
      <c r="AH4752" s="140">
        <v>79821724</v>
      </c>
      <c r="AI4752" s="44"/>
      <c r="AK4752" s="44"/>
      <c r="AL4752" s="4"/>
    </row>
    <row r="4753" spans="1:38" x14ac:dyDescent="0.35">
      <c r="A4753" s="140" t="s">
        <v>252</v>
      </c>
      <c r="B4753" s="140" t="s">
        <v>253</v>
      </c>
      <c r="C4753" s="140" t="s">
        <v>6</v>
      </c>
      <c r="D4753" s="140" t="s">
        <v>7</v>
      </c>
      <c r="E4753" s="140" t="s">
        <v>535</v>
      </c>
      <c r="F4753" s="140">
        <v>2017</v>
      </c>
      <c r="G4753" s="140" t="s">
        <v>3776</v>
      </c>
      <c r="H4753" s="140">
        <v>3314374516328.7979</v>
      </c>
      <c r="I4753" s="140">
        <v>2436923132397.2217</v>
      </c>
      <c r="J4753" s="140">
        <v>410247871717.78363</v>
      </c>
      <c r="K4753" s="140">
        <v>387001231969.47955</v>
      </c>
      <c r="L4753" s="140">
        <v>10536430962.027561</v>
      </c>
      <c r="M4753" s="140">
        <v>49286834919.336418</v>
      </c>
      <c r="N4753" s="140">
        <v>0</v>
      </c>
      <c r="O4753" s="140">
        <v>449157870.05216134</v>
      </c>
      <c r="P4753" s="140">
        <v>1296074439.4354658</v>
      </c>
      <c r="Q4753" s="140">
        <v>325432733778.62787</v>
      </c>
      <c r="R4753" s="140">
        <v>211788949616.71329</v>
      </c>
      <c r="S4753" s="140">
        <v>113643784161.91458</v>
      </c>
      <c r="T4753" s="140">
        <v>23246639748.304054</v>
      </c>
      <c r="U4753" s="140">
        <v>9396425141.423584</v>
      </c>
      <c r="V4753" s="140">
        <v>5510015909.1974802</v>
      </c>
      <c r="W4753" s="140">
        <v>228013292.44508505</v>
      </c>
      <c r="X4753" s="140">
        <v>3658395939.7810192</v>
      </c>
      <c r="Y4753" s="140">
        <v>13850214606.88047</v>
      </c>
      <c r="Z4753" s="140">
        <v>893949406610.01758</v>
      </c>
      <c r="AA4753" s="140">
        <v>609355015342.6311</v>
      </c>
      <c r="AB4753" s="140">
        <v>468570619879.91187</v>
      </c>
      <c r="AC4753" s="140">
        <v>140784395462.72229</v>
      </c>
      <c r="AD4753" s="140">
        <v>284594391267.3866</v>
      </c>
      <c r="AE4753" s="140">
        <v>218842164211.15942</v>
      </c>
      <c r="AF4753" s="140">
        <v>65752227056.229286</v>
      </c>
      <c r="AG4753" s="140">
        <v>-426745894396.22455</v>
      </c>
      <c r="AH4753" s="140">
        <v>81101892</v>
      </c>
      <c r="AI4753" s="44"/>
      <c r="AK4753" s="44"/>
      <c r="AL4753" s="4"/>
    </row>
    <row r="4754" spans="1:38" x14ac:dyDescent="0.35">
      <c r="A4754" s="140" t="s">
        <v>252</v>
      </c>
      <c r="B4754" s="140" t="s">
        <v>253</v>
      </c>
      <c r="C4754" s="140" t="s">
        <v>6</v>
      </c>
      <c r="D4754" s="140" t="s">
        <v>7</v>
      </c>
      <c r="E4754" s="140" t="s">
        <v>535</v>
      </c>
      <c r="F4754" s="140">
        <v>2018</v>
      </c>
      <c r="G4754" s="140" t="s">
        <v>3777</v>
      </c>
      <c r="H4754" s="140">
        <v>3545559299690.1929</v>
      </c>
      <c r="I4754" s="140">
        <v>2581570693749.8457</v>
      </c>
      <c r="J4754" s="140">
        <v>430331562061.00012</v>
      </c>
      <c r="K4754" s="140">
        <v>407403596618.30811</v>
      </c>
      <c r="L4754" s="140">
        <v>11984093840.216316</v>
      </c>
      <c r="M4754" s="140">
        <v>56150012264.444824</v>
      </c>
      <c r="N4754" s="140">
        <v>0</v>
      </c>
      <c r="O4754" s="140">
        <v>395875136.6447798</v>
      </c>
      <c r="P4754" s="140">
        <v>1350769121.19908</v>
      </c>
      <c r="Q4754" s="140">
        <v>337522846255.8031</v>
      </c>
      <c r="R4754" s="140">
        <v>218060011084.64798</v>
      </c>
      <c r="S4754" s="140">
        <v>119462835171.15515</v>
      </c>
      <c r="T4754" s="140">
        <v>22927965442.692005</v>
      </c>
      <c r="U4754" s="140">
        <v>10818445346.409649</v>
      </c>
      <c r="V4754" s="140">
        <v>5761612153.2171097</v>
      </c>
      <c r="W4754" s="140">
        <v>256858100.52730513</v>
      </c>
      <c r="X4754" s="140">
        <v>4799975092.6652346</v>
      </c>
      <c r="Y4754" s="140">
        <v>12109520096.282356</v>
      </c>
      <c r="Z4754" s="140">
        <v>922954693879.3468</v>
      </c>
      <c r="AA4754" s="140">
        <v>630071010662.86841</v>
      </c>
      <c r="AB4754" s="140">
        <v>484500425205.58594</v>
      </c>
      <c r="AC4754" s="140">
        <v>145570585457.28314</v>
      </c>
      <c r="AD4754" s="140">
        <v>292883683216.47852</v>
      </c>
      <c r="AE4754" s="140">
        <v>225216311578.71106</v>
      </c>
      <c r="AF4754" s="140">
        <v>67667371637.767464</v>
      </c>
      <c r="AG4754" s="140">
        <v>-389297650000</v>
      </c>
      <c r="AH4754" s="140">
        <v>82319724</v>
      </c>
      <c r="AI4754" s="44"/>
      <c r="AK4754" s="44"/>
      <c r="AL4754" s="4"/>
    </row>
    <row r="4755" spans="1:38" x14ac:dyDescent="0.35">
      <c r="A4755" s="140" t="s">
        <v>4637</v>
      </c>
      <c r="B4755" s="140" t="s">
        <v>4638</v>
      </c>
      <c r="C4755" s="140" t="s">
        <v>6</v>
      </c>
      <c r="D4755" s="140" t="s">
        <v>9</v>
      </c>
      <c r="E4755" s="140" t="s">
        <v>535</v>
      </c>
      <c r="F4755" s="140">
        <v>1995</v>
      </c>
      <c r="G4755" s="140" t="s">
        <v>6158</v>
      </c>
      <c r="H4755" s="140" t="s">
        <v>728</v>
      </c>
      <c r="I4755" s="140" t="s">
        <v>728</v>
      </c>
      <c r="J4755" s="140">
        <v>25992412.369235724</v>
      </c>
      <c r="K4755" s="140">
        <v>25992412.369235724</v>
      </c>
      <c r="L4755" s="140">
        <v>0</v>
      </c>
      <c r="M4755" s="140">
        <v>1811621.6254575951</v>
      </c>
      <c r="N4755" s="140">
        <v>0</v>
      </c>
      <c r="O4755" s="140">
        <v>16094809.183434227</v>
      </c>
      <c r="P4755" s="140">
        <v>88768.970707804518</v>
      </c>
      <c r="Q4755" s="140">
        <v>7997212.5896360977</v>
      </c>
      <c r="R4755" s="140">
        <v>7997212.5896360977</v>
      </c>
      <c r="S4755" s="140">
        <v>0</v>
      </c>
      <c r="T4755" s="140">
        <v>0</v>
      </c>
      <c r="U4755" s="140">
        <v>0</v>
      </c>
      <c r="V4755" s="140" t="s">
        <v>728</v>
      </c>
      <c r="W4755" s="140" t="s">
        <v>728</v>
      </c>
      <c r="X4755" s="140" t="s">
        <v>728</v>
      </c>
      <c r="Y4755" s="140">
        <v>0</v>
      </c>
      <c r="Z4755" s="140">
        <v>123368264.33222494</v>
      </c>
      <c r="AA4755" s="140">
        <v>64861821.376882181</v>
      </c>
      <c r="AB4755" s="140">
        <v>41527224.11363133</v>
      </c>
      <c r="AC4755" s="140">
        <v>23334597.263250832</v>
      </c>
      <c r="AD4755" s="140">
        <v>58506442.955342762</v>
      </c>
      <c r="AE4755" s="140">
        <v>37458247.658211306</v>
      </c>
      <c r="AF4755" s="140">
        <v>21048195.297131579</v>
      </c>
      <c r="AG4755" s="140">
        <v>0</v>
      </c>
      <c r="AH4755" s="140">
        <v>9298</v>
      </c>
      <c r="AI4755" s="44"/>
      <c r="AK4755" s="44"/>
      <c r="AL4755" s="4"/>
    </row>
    <row r="4756" spans="1:38" x14ac:dyDescent="0.35">
      <c r="A4756" s="140" t="s">
        <v>4637</v>
      </c>
      <c r="B4756" s="140" t="s">
        <v>4638</v>
      </c>
      <c r="C4756" s="140" t="s">
        <v>6</v>
      </c>
      <c r="D4756" s="140" t="s">
        <v>9</v>
      </c>
      <c r="E4756" s="140" t="s">
        <v>535</v>
      </c>
      <c r="F4756" s="140">
        <v>1996</v>
      </c>
      <c r="G4756" s="140" t="s">
        <v>6159</v>
      </c>
      <c r="H4756" s="140" t="s">
        <v>728</v>
      </c>
      <c r="I4756" s="140" t="s">
        <v>728</v>
      </c>
      <c r="J4756" s="140">
        <v>27691802.50897935</v>
      </c>
      <c r="K4756" s="140">
        <v>27691802.50897935</v>
      </c>
      <c r="L4756" s="140">
        <v>0</v>
      </c>
      <c r="M4756" s="140">
        <v>1794150.2683868969</v>
      </c>
      <c r="N4756" s="140">
        <v>0</v>
      </c>
      <c r="O4756" s="140">
        <v>18482780.622298598</v>
      </c>
      <c r="P4756" s="140">
        <v>105592.39463707079</v>
      </c>
      <c r="Q4756" s="140">
        <v>7309279.2236567829</v>
      </c>
      <c r="R4756" s="140">
        <v>7309279.2236567829</v>
      </c>
      <c r="S4756" s="140">
        <v>0</v>
      </c>
      <c r="T4756" s="140">
        <v>0</v>
      </c>
      <c r="U4756" s="140">
        <v>0</v>
      </c>
      <c r="V4756" s="140" t="s">
        <v>728</v>
      </c>
      <c r="W4756" s="140" t="s">
        <v>728</v>
      </c>
      <c r="X4756" s="140" t="s">
        <v>728</v>
      </c>
      <c r="Y4756" s="140">
        <v>0</v>
      </c>
      <c r="Z4756" s="140">
        <v>121686157.87434821</v>
      </c>
      <c r="AA4756" s="140">
        <v>63938807.00247927</v>
      </c>
      <c r="AB4756" s="140">
        <v>40741658.015896</v>
      </c>
      <c r="AC4756" s="140">
        <v>23197148.986583486</v>
      </c>
      <c r="AD4756" s="140">
        <v>57747350.871868677</v>
      </c>
      <c r="AE4756" s="140">
        <v>36796476.675806619</v>
      </c>
      <c r="AF4756" s="140">
        <v>20950874.196062282</v>
      </c>
      <c r="AG4756" s="140">
        <v>0</v>
      </c>
      <c r="AH4756" s="140">
        <v>9323</v>
      </c>
      <c r="AI4756" s="44"/>
      <c r="AK4756" s="44"/>
      <c r="AL4756" s="4"/>
    </row>
    <row r="4757" spans="1:38" x14ac:dyDescent="0.35">
      <c r="A4757" s="140" t="s">
        <v>4637</v>
      </c>
      <c r="B4757" s="140" t="s">
        <v>4638</v>
      </c>
      <c r="C4757" s="140" t="s">
        <v>6</v>
      </c>
      <c r="D4757" s="140" t="s">
        <v>9</v>
      </c>
      <c r="E4757" s="140" t="s">
        <v>535</v>
      </c>
      <c r="F4757" s="140">
        <v>1997</v>
      </c>
      <c r="G4757" s="140" t="s">
        <v>6160</v>
      </c>
      <c r="H4757" s="140" t="s">
        <v>728</v>
      </c>
      <c r="I4757" s="140" t="s">
        <v>728</v>
      </c>
      <c r="J4757" s="140">
        <v>25937121.910069391</v>
      </c>
      <c r="K4757" s="140">
        <v>25937121.910069391</v>
      </c>
      <c r="L4757" s="140">
        <v>0</v>
      </c>
      <c r="M4757" s="140">
        <v>1726847.4072454143</v>
      </c>
      <c r="N4757" s="140">
        <v>0</v>
      </c>
      <c r="O4757" s="140">
        <v>16430127.894192219</v>
      </c>
      <c r="P4757" s="140">
        <v>130213.12385970977</v>
      </c>
      <c r="Q4757" s="140">
        <v>7649933.484772047</v>
      </c>
      <c r="R4757" s="140">
        <v>7649933.484772047</v>
      </c>
      <c r="S4757" s="140">
        <v>0</v>
      </c>
      <c r="T4757" s="140">
        <v>0</v>
      </c>
      <c r="U4757" s="140">
        <v>0</v>
      </c>
      <c r="V4757" s="140" t="s">
        <v>728</v>
      </c>
      <c r="W4757" s="140" t="s">
        <v>728</v>
      </c>
      <c r="X4757" s="140" t="s">
        <v>728</v>
      </c>
      <c r="Y4757" s="140">
        <v>0</v>
      </c>
      <c r="Z4757" s="140">
        <v>129505105.39451393</v>
      </c>
      <c r="AA4757" s="140">
        <v>68025748.82762599</v>
      </c>
      <c r="AB4757" s="140">
        <v>44328552.980629139</v>
      </c>
      <c r="AC4757" s="140">
        <v>23697195.846996903</v>
      </c>
      <c r="AD4757" s="140">
        <v>61479356.566887937</v>
      </c>
      <c r="AE4757" s="140">
        <v>40062637.482992426</v>
      </c>
      <c r="AF4757" s="140">
        <v>21416719.08389546</v>
      </c>
      <c r="AG4757" s="140">
        <v>74707496.275684565</v>
      </c>
      <c r="AH4757" s="140">
        <v>9323</v>
      </c>
      <c r="AI4757" s="44"/>
      <c r="AK4757" s="44"/>
      <c r="AL4757" s="4"/>
    </row>
    <row r="4758" spans="1:38" x14ac:dyDescent="0.35">
      <c r="A4758" s="140" t="s">
        <v>4637</v>
      </c>
      <c r="B4758" s="140" t="s">
        <v>4638</v>
      </c>
      <c r="C4758" s="140" t="s">
        <v>6</v>
      </c>
      <c r="D4758" s="140" t="s">
        <v>9</v>
      </c>
      <c r="E4758" s="140" t="s">
        <v>535</v>
      </c>
      <c r="F4758" s="140">
        <v>1998</v>
      </c>
      <c r="G4758" s="140" t="s">
        <v>6161</v>
      </c>
      <c r="H4758" s="140" t="s">
        <v>728</v>
      </c>
      <c r="I4758" s="140" t="s">
        <v>728</v>
      </c>
      <c r="J4758" s="140">
        <v>22330311.781868298</v>
      </c>
      <c r="K4758" s="140">
        <v>22330311.781868298</v>
      </c>
      <c r="L4758" s="140">
        <v>0</v>
      </c>
      <c r="M4758" s="140">
        <v>1729431.0898542791</v>
      </c>
      <c r="N4758" s="140">
        <v>0</v>
      </c>
      <c r="O4758" s="140">
        <v>13546498.35015328</v>
      </c>
      <c r="P4758" s="140">
        <v>135663.35748879373</v>
      </c>
      <c r="Q4758" s="140">
        <v>6918718.9843719471</v>
      </c>
      <c r="R4758" s="140">
        <v>6918718.9843719471</v>
      </c>
      <c r="S4758" s="140">
        <v>0</v>
      </c>
      <c r="T4758" s="140">
        <v>0</v>
      </c>
      <c r="U4758" s="140">
        <v>0</v>
      </c>
      <c r="V4758" s="140" t="s">
        <v>728</v>
      </c>
      <c r="W4758" s="140" t="s">
        <v>728</v>
      </c>
      <c r="X4758" s="140" t="s">
        <v>728</v>
      </c>
      <c r="Y4758" s="140">
        <v>0</v>
      </c>
      <c r="Z4758" s="140">
        <v>153583910.1831542</v>
      </c>
      <c r="AA4758" s="140">
        <v>80669079.276680022</v>
      </c>
      <c r="AB4758" s="140">
        <v>51958137.962738119</v>
      </c>
      <c r="AC4758" s="140">
        <v>28710941.313941814</v>
      </c>
      <c r="AD4758" s="140">
        <v>72914830.906474486</v>
      </c>
      <c r="AE4758" s="140">
        <v>46963705.024751805</v>
      </c>
      <c r="AF4758" s="140">
        <v>25951125.881722532</v>
      </c>
      <c r="AG4758" s="140">
        <v>0</v>
      </c>
      <c r="AH4758" s="140">
        <v>9332</v>
      </c>
      <c r="AI4758" s="44"/>
      <c r="AK4758" s="44"/>
      <c r="AL4758" s="4"/>
    </row>
    <row r="4759" spans="1:38" x14ac:dyDescent="0.35">
      <c r="A4759" s="140" t="s">
        <v>4637</v>
      </c>
      <c r="B4759" s="140" t="s">
        <v>4638</v>
      </c>
      <c r="C4759" s="140" t="s">
        <v>6</v>
      </c>
      <c r="D4759" s="140" t="s">
        <v>9</v>
      </c>
      <c r="E4759" s="140" t="s">
        <v>535</v>
      </c>
      <c r="F4759" s="140">
        <v>1999</v>
      </c>
      <c r="G4759" s="140" t="s">
        <v>6162</v>
      </c>
      <c r="H4759" s="140" t="s">
        <v>728</v>
      </c>
      <c r="I4759" s="140" t="s">
        <v>728</v>
      </c>
      <c r="J4759" s="140">
        <v>26309507.610255726</v>
      </c>
      <c r="K4759" s="140">
        <v>26309507.610255726</v>
      </c>
      <c r="L4759" s="140">
        <v>0</v>
      </c>
      <c r="M4759" s="140">
        <v>1723785.5223237197</v>
      </c>
      <c r="N4759" s="140">
        <v>0</v>
      </c>
      <c r="O4759" s="140">
        <v>15916480.879069295</v>
      </c>
      <c r="P4759" s="140">
        <v>154341.86371567589</v>
      </c>
      <c r="Q4759" s="140">
        <v>8514899.345147036</v>
      </c>
      <c r="R4759" s="140">
        <v>8514899.345147036</v>
      </c>
      <c r="S4759" s="140">
        <v>0</v>
      </c>
      <c r="T4759" s="140">
        <v>0</v>
      </c>
      <c r="U4759" s="140">
        <v>0</v>
      </c>
      <c r="V4759" s="140" t="s">
        <v>728</v>
      </c>
      <c r="W4759" s="140" t="s">
        <v>728</v>
      </c>
      <c r="X4759" s="140" t="s">
        <v>728</v>
      </c>
      <c r="Y4759" s="140">
        <v>0</v>
      </c>
      <c r="Z4759" s="140">
        <v>146435227.12932178</v>
      </c>
      <c r="AA4759" s="140">
        <v>76809722.167915568</v>
      </c>
      <c r="AB4759" s="140">
        <v>49799654.863631248</v>
      </c>
      <c r="AC4759" s="140">
        <v>27010067.304284383</v>
      </c>
      <c r="AD4759" s="140">
        <v>69625504.961406201</v>
      </c>
      <c r="AE4759" s="140">
        <v>45141760.950574286</v>
      </c>
      <c r="AF4759" s="140">
        <v>24483744.010831907</v>
      </c>
      <c r="AG4759" s="140">
        <v>0</v>
      </c>
      <c r="AH4759" s="140">
        <v>9346</v>
      </c>
      <c r="AI4759" s="44"/>
      <c r="AK4759" s="44"/>
      <c r="AL4759" s="4"/>
    </row>
    <row r="4760" spans="1:38" x14ac:dyDescent="0.35">
      <c r="A4760" s="140" t="s">
        <v>4637</v>
      </c>
      <c r="B4760" s="140" t="s">
        <v>4638</v>
      </c>
      <c r="C4760" s="140" t="s">
        <v>6</v>
      </c>
      <c r="D4760" s="140" t="s">
        <v>9</v>
      </c>
      <c r="E4760" s="140" t="s">
        <v>535</v>
      </c>
      <c r="F4760" s="140">
        <v>2000</v>
      </c>
      <c r="G4760" s="140" t="s">
        <v>6163</v>
      </c>
      <c r="H4760" s="140" t="s">
        <v>728</v>
      </c>
      <c r="I4760" s="140" t="s">
        <v>728</v>
      </c>
      <c r="J4760" s="140">
        <v>27951807.761800326</v>
      </c>
      <c r="K4760" s="140">
        <v>27951807.761800326</v>
      </c>
      <c r="L4760" s="140">
        <v>0</v>
      </c>
      <c r="M4760" s="140">
        <v>1992100.5931402342</v>
      </c>
      <c r="N4760" s="140">
        <v>0</v>
      </c>
      <c r="O4760" s="140">
        <v>18165879.897933308</v>
      </c>
      <c r="P4760" s="140">
        <v>163778.10686893808</v>
      </c>
      <c r="Q4760" s="140">
        <v>7630049.1638578465</v>
      </c>
      <c r="R4760" s="140">
        <v>7630049.1638578465</v>
      </c>
      <c r="S4760" s="140">
        <v>0</v>
      </c>
      <c r="T4760" s="140">
        <v>0</v>
      </c>
      <c r="U4760" s="140">
        <v>0</v>
      </c>
      <c r="V4760" s="140" t="s">
        <v>728</v>
      </c>
      <c r="W4760" s="140" t="s">
        <v>728</v>
      </c>
      <c r="X4760" s="140" t="s">
        <v>728</v>
      </c>
      <c r="Y4760" s="140">
        <v>0</v>
      </c>
      <c r="Z4760" s="140">
        <v>139583748.52680251</v>
      </c>
      <c r="AA4760" s="140">
        <v>73421903.920466676</v>
      </c>
      <c r="AB4760" s="140">
        <v>48148348.632155955</v>
      </c>
      <c r="AC4760" s="140">
        <v>25273555.288310878</v>
      </c>
      <c r="AD4760" s="140">
        <v>66161844.606335849</v>
      </c>
      <c r="AE4760" s="140">
        <v>43387373.387962162</v>
      </c>
      <c r="AF4760" s="140">
        <v>22774471.2183736</v>
      </c>
      <c r="AG4760" s="140">
        <v>0</v>
      </c>
      <c r="AH4760" s="140">
        <v>9394</v>
      </c>
      <c r="AI4760" s="44"/>
      <c r="AK4760" s="44"/>
      <c r="AL4760" s="4"/>
    </row>
    <row r="4761" spans="1:38" x14ac:dyDescent="0.35">
      <c r="A4761" s="140" t="s">
        <v>4637</v>
      </c>
      <c r="B4761" s="140" t="s">
        <v>4638</v>
      </c>
      <c r="C4761" s="140" t="s">
        <v>6</v>
      </c>
      <c r="D4761" s="140" t="s">
        <v>9</v>
      </c>
      <c r="E4761" s="140" t="s">
        <v>535</v>
      </c>
      <c r="F4761" s="140">
        <v>2001</v>
      </c>
      <c r="G4761" s="140" t="s">
        <v>6164</v>
      </c>
      <c r="H4761" s="140" t="s">
        <v>728</v>
      </c>
      <c r="I4761" s="140" t="s">
        <v>728</v>
      </c>
      <c r="J4761" s="140">
        <v>26663893.73677092</v>
      </c>
      <c r="K4761" s="140">
        <v>26663893.73677092</v>
      </c>
      <c r="L4761" s="140">
        <v>0</v>
      </c>
      <c r="M4761" s="140">
        <v>1982384.9040686409</v>
      </c>
      <c r="N4761" s="140">
        <v>0</v>
      </c>
      <c r="O4761" s="140">
        <v>15181139.891625023</v>
      </c>
      <c r="P4761" s="140">
        <v>166004.30991491082</v>
      </c>
      <c r="Q4761" s="140">
        <v>9334364.6311623491</v>
      </c>
      <c r="R4761" s="140">
        <v>9334364.6311623491</v>
      </c>
      <c r="S4761" s="140">
        <v>0</v>
      </c>
      <c r="T4761" s="140">
        <v>0</v>
      </c>
      <c r="U4761" s="140">
        <v>0</v>
      </c>
      <c r="V4761" s="140" t="s">
        <v>728</v>
      </c>
      <c r="W4761" s="140" t="s">
        <v>728</v>
      </c>
      <c r="X4761" s="140" t="s">
        <v>728</v>
      </c>
      <c r="Y4761" s="140">
        <v>0</v>
      </c>
      <c r="Z4761" s="140">
        <v>134869725.36813924</v>
      </c>
      <c r="AA4761" s="140">
        <v>71026876.631597102</v>
      </c>
      <c r="AB4761" s="140">
        <v>47589844.521800831</v>
      </c>
      <c r="AC4761" s="140">
        <v>23437032.109796107</v>
      </c>
      <c r="AD4761" s="140">
        <v>63842848.73654215</v>
      </c>
      <c r="AE4761" s="140">
        <v>42776360.010307439</v>
      </c>
      <c r="AF4761" s="140">
        <v>21066488.726234622</v>
      </c>
      <c r="AG4761" s="140">
        <v>93552124.050426275</v>
      </c>
      <c r="AH4761" s="140">
        <v>9484</v>
      </c>
      <c r="AI4761" s="44"/>
      <c r="AK4761" s="44"/>
      <c r="AL4761" s="4"/>
    </row>
    <row r="4762" spans="1:38" x14ac:dyDescent="0.35">
      <c r="A4762" s="140" t="s">
        <v>4637</v>
      </c>
      <c r="B4762" s="140" t="s">
        <v>4638</v>
      </c>
      <c r="C4762" s="140" t="s">
        <v>6</v>
      </c>
      <c r="D4762" s="140" t="s">
        <v>9</v>
      </c>
      <c r="E4762" s="140" t="s">
        <v>535</v>
      </c>
      <c r="F4762" s="140">
        <v>2002</v>
      </c>
      <c r="G4762" s="140" t="s">
        <v>6165</v>
      </c>
      <c r="H4762" s="140" t="s">
        <v>728</v>
      </c>
      <c r="I4762" s="140" t="s">
        <v>728</v>
      </c>
      <c r="J4762" s="140">
        <v>26703326.661096856</v>
      </c>
      <c r="K4762" s="140">
        <v>26703326.661096856</v>
      </c>
      <c r="L4762" s="140">
        <v>0</v>
      </c>
      <c r="M4762" s="140">
        <v>2063466.8661089751</v>
      </c>
      <c r="N4762" s="140">
        <v>0</v>
      </c>
      <c r="O4762" s="140">
        <v>15630152.781084564</v>
      </c>
      <c r="P4762" s="140">
        <v>166812.14227165299</v>
      </c>
      <c r="Q4762" s="140">
        <v>8842894.8716316633</v>
      </c>
      <c r="R4762" s="140">
        <v>8842894.8716316633</v>
      </c>
      <c r="S4762" s="140">
        <v>0</v>
      </c>
      <c r="T4762" s="140">
        <v>0</v>
      </c>
      <c r="U4762" s="140">
        <v>0</v>
      </c>
      <c r="V4762" s="140" t="s">
        <v>728</v>
      </c>
      <c r="W4762" s="140" t="s">
        <v>728</v>
      </c>
      <c r="X4762" s="140" t="s">
        <v>728</v>
      </c>
      <c r="Y4762" s="140">
        <v>0</v>
      </c>
      <c r="Z4762" s="140">
        <v>147879947.25987914</v>
      </c>
      <c r="AA4762" s="140">
        <v>78002697.432065606</v>
      </c>
      <c r="AB4762" s="140">
        <v>53141599.212710924</v>
      </c>
      <c r="AC4762" s="140">
        <v>24861098.219354745</v>
      </c>
      <c r="AD4762" s="140">
        <v>69877249.827813566</v>
      </c>
      <c r="AE4762" s="140">
        <v>47605902.445492052</v>
      </c>
      <c r="AF4762" s="140">
        <v>22271347.382321708</v>
      </c>
      <c r="AG4762" s="140">
        <v>101205962.54332949</v>
      </c>
      <c r="AH4762" s="140">
        <v>9596</v>
      </c>
      <c r="AI4762" s="44"/>
      <c r="AK4762" s="44"/>
      <c r="AL4762" s="4"/>
    </row>
    <row r="4763" spans="1:38" x14ac:dyDescent="0.35">
      <c r="A4763" s="140" t="s">
        <v>4637</v>
      </c>
      <c r="B4763" s="140" t="s">
        <v>4638</v>
      </c>
      <c r="C4763" s="140" t="s">
        <v>6</v>
      </c>
      <c r="D4763" s="140" t="s">
        <v>9</v>
      </c>
      <c r="E4763" s="140" t="s">
        <v>535</v>
      </c>
      <c r="F4763" s="140">
        <v>2003</v>
      </c>
      <c r="G4763" s="140" t="s">
        <v>6166</v>
      </c>
      <c r="H4763" s="140" t="s">
        <v>728</v>
      </c>
      <c r="I4763" s="140" t="s">
        <v>728</v>
      </c>
      <c r="J4763" s="140">
        <v>28838919.373144232</v>
      </c>
      <c r="K4763" s="140">
        <v>28838919.373144232</v>
      </c>
      <c r="L4763" s="140">
        <v>0</v>
      </c>
      <c r="M4763" s="140">
        <v>2092086.5649160862</v>
      </c>
      <c r="N4763" s="140">
        <v>0</v>
      </c>
      <c r="O4763" s="140">
        <v>16838556.90783482</v>
      </c>
      <c r="P4763" s="140">
        <v>166472.72988160729</v>
      </c>
      <c r="Q4763" s="140">
        <v>9741803.1705117188</v>
      </c>
      <c r="R4763" s="140">
        <v>9741803.1705117188</v>
      </c>
      <c r="S4763" s="140">
        <v>0</v>
      </c>
      <c r="T4763" s="140">
        <v>0</v>
      </c>
      <c r="U4763" s="140">
        <v>0</v>
      </c>
      <c r="V4763" s="140" t="s">
        <v>728</v>
      </c>
      <c r="W4763" s="140" t="s">
        <v>728</v>
      </c>
      <c r="X4763" s="140" t="s">
        <v>728</v>
      </c>
      <c r="Y4763" s="140">
        <v>0</v>
      </c>
      <c r="Z4763" s="140">
        <v>144028681.43904513</v>
      </c>
      <c r="AA4763" s="140">
        <v>76085565.971946225</v>
      </c>
      <c r="AB4763" s="140">
        <v>52077099.709388345</v>
      </c>
      <c r="AC4763" s="140">
        <v>24008466.262557946</v>
      </c>
      <c r="AD4763" s="140">
        <v>67943115.467098922</v>
      </c>
      <c r="AE4763" s="140">
        <v>46503963.709111296</v>
      </c>
      <c r="AF4763" s="140">
        <v>21439151.757987466</v>
      </c>
      <c r="AG4763" s="140">
        <v>98672385.3846962</v>
      </c>
      <c r="AH4763" s="140">
        <v>9726</v>
      </c>
      <c r="AI4763" s="44"/>
      <c r="AK4763" s="44"/>
      <c r="AL4763" s="4"/>
    </row>
    <row r="4764" spans="1:38" x14ac:dyDescent="0.35">
      <c r="A4764" s="140" t="s">
        <v>4637</v>
      </c>
      <c r="B4764" s="140" t="s">
        <v>4638</v>
      </c>
      <c r="C4764" s="140" t="s">
        <v>6</v>
      </c>
      <c r="D4764" s="140" t="s">
        <v>9</v>
      </c>
      <c r="E4764" s="140" t="s">
        <v>535</v>
      </c>
      <c r="F4764" s="140">
        <v>2004</v>
      </c>
      <c r="G4764" s="140" t="s">
        <v>6167</v>
      </c>
      <c r="H4764" s="140" t="s">
        <v>728</v>
      </c>
      <c r="I4764" s="140" t="s">
        <v>728</v>
      </c>
      <c r="J4764" s="140">
        <v>27997997.802792061</v>
      </c>
      <c r="K4764" s="140">
        <v>27997997.802792061</v>
      </c>
      <c r="L4764" s="140">
        <v>0</v>
      </c>
      <c r="M4764" s="140">
        <v>2101698.0459893434</v>
      </c>
      <c r="N4764" s="140">
        <v>0</v>
      </c>
      <c r="O4764" s="140">
        <v>15140069.300112301</v>
      </c>
      <c r="P4764" s="140">
        <v>163707.43843992308</v>
      </c>
      <c r="Q4764" s="140">
        <v>10592523.018250493</v>
      </c>
      <c r="R4764" s="140">
        <v>10592523.018250493</v>
      </c>
      <c r="S4764" s="140">
        <v>0</v>
      </c>
      <c r="T4764" s="140">
        <v>0</v>
      </c>
      <c r="U4764" s="140">
        <v>0</v>
      </c>
      <c r="V4764" s="140" t="s">
        <v>728</v>
      </c>
      <c r="W4764" s="140" t="s">
        <v>728</v>
      </c>
      <c r="X4764" s="140" t="s">
        <v>728</v>
      </c>
      <c r="Y4764" s="140">
        <v>0</v>
      </c>
      <c r="Z4764" s="140">
        <v>141395050.86066094</v>
      </c>
      <c r="AA4764" s="140">
        <v>74747981.636600181</v>
      </c>
      <c r="AB4764" s="140">
        <v>51444626.678855792</v>
      </c>
      <c r="AC4764" s="140">
        <v>23303354.957744382</v>
      </c>
      <c r="AD4764" s="140">
        <v>66647069.224060789</v>
      </c>
      <c r="AE4764" s="140">
        <v>45869246.505417988</v>
      </c>
      <c r="AF4764" s="140">
        <v>20777822.71864289</v>
      </c>
      <c r="AG4764" s="140">
        <v>98145889.460299492</v>
      </c>
      <c r="AH4764" s="140">
        <v>9869</v>
      </c>
      <c r="AI4764" s="44"/>
      <c r="AK4764" s="44"/>
      <c r="AL4764" s="4"/>
    </row>
    <row r="4765" spans="1:38" x14ac:dyDescent="0.35">
      <c r="A4765" s="140" t="s">
        <v>4637</v>
      </c>
      <c r="B4765" s="140" t="s">
        <v>4638</v>
      </c>
      <c r="C4765" s="140" t="s">
        <v>6</v>
      </c>
      <c r="D4765" s="140" t="s">
        <v>9</v>
      </c>
      <c r="E4765" s="140" t="s">
        <v>535</v>
      </c>
      <c r="F4765" s="140">
        <v>2005</v>
      </c>
      <c r="G4765" s="140" t="s">
        <v>6168</v>
      </c>
      <c r="H4765" s="140" t="s">
        <v>728</v>
      </c>
      <c r="I4765" s="140" t="s">
        <v>728</v>
      </c>
      <c r="J4765" s="140">
        <v>23547528.854935057</v>
      </c>
      <c r="K4765" s="140">
        <v>23547528.854935057</v>
      </c>
      <c r="L4765" s="140">
        <v>0</v>
      </c>
      <c r="M4765" s="140">
        <v>2109896.6374344225</v>
      </c>
      <c r="N4765" s="140">
        <v>0</v>
      </c>
      <c r="O4765" s="140">
        <v>11039799.443408819</v>
      </c>
      <c r="P4765" s="140">
        <v>164520.47017265749</v>
      </c>
      <c r="Q4765" s="140">
        <v>10233312.303919155</v>
      </c>
      <c r="R4765" s="140">
        <v>10233312.303919155</v>
      </c>
      <c r="S4765" s="140">
        <v>0</v>
      </c>
      <c r="T4765" s="140">
        <v>0</v>
      </c>
      <c r="U4765" s="140">
        <v>0</v>
      </c>
      <c r="V4765" s="140" t="s">
        <v>728</v>
      </c>
      <c r="W4765" s="140" t="s">
        <v>728</v>
      </c>
      <c r="X4765" s="140" t="s">
        <v>728</v>
      </c>
      <c r="Y4765" s="140">
        <v>0</v>
      </c>
      <c r="Z4765" s="140">
        <v>134290728.62385616</v>
      </c>
      <c r="AA4765" s="140">
        <v>71044034.47183983</v>
      </c>
      <c r="AB4765" s="140">
        <v>48489145.652569324</v>
      </c>
      <c r="AC4765" s="140">
        <v>22554888.819270417</v>
      </c>
      <c r="AD4765" s="140">
        <v>63246694.152016327</v>
      </c>
      <c r="AE4765" s="140">
        <v>43167286.142740533</v>
      </c>
      <c r="AF4765" s="140">
        <v>20079408.009275913</v>
      </c>
      <c r="AG4765" s="140">
        <v>86537478.860816851</v>
      </c>
      <c r="AH4765" s="140">
        <v>10000</v>
      </c>
      <c r="AI4765" s="44"/>
      <c r="AK4765" s="44"/>
      <c r="AL4765" s="4"/>
    </row>
    <row r="4766" spans="1:38" x14ac:dyDescent="0.35">
      <c r="A4766" s="140" t="s">
        <v>4637</v>
      </c>
      <c r="B4766" s="140" t="s">
        <v>4638</v>
      </c>
      <c r="C4766" s="140" t="s">
        <v>6</v>
      </c>
      <c r="D4766" s="140" t="s">
        <v>9</v>
      </c>
      <c r="E4766" s="140" t="s">
        <v>535</v>
      </c>
      <c r="F4766" s="140">
        <v>2006</v>
      </c>
      <c r="G4766" s="140" t="s">
        <v>6169</v>
      </c>
      <c r="H4766" s="140" t="s">
        <v>728</v>
      </c>
      <c r="I4766" s="140" t="s">
        <v>728</v>
      </c>
      <c r="J4766" s="140">
        <v>18467602.474600837</v>
      </c>
      <c r="K4766" s="140">
        <v>18467602.474600837</v>
      </c>
      <c r="L4766" s="140">
        <v>0</v>
      </c>
      <c r="M4766" s="140">
        <v>2134924.0920770438</v>
      </c>
      <c r="N4766" s="140">
        <v>0</v>
      </c>
      <c r="O4766" s="140">
        <v>5804359.3709832625</v>
      </c>
      <c r="P4766" s="140">
        <v>169009.70147374537</v>
      </c>
      <c r="Q4766" s="140">
        <v>10359309.310066784</v>
      </c>
      <c r="R4766" s="140">
        <v>10359309.310066784</v>
      </c>
      <c r="S4766" s="140">
        <v>0</v>
      </c>
      <c r="T4766" s="140">
        <v>0</v>
      </c>
      <c r="U4766" s="140">
        <v>0</v>
      </c>
      <c r="V4766" s="140" t="s">
        <v>728</v>
      </c>
      <c r="W4766" s="140" t="s">
        <v>728</v>
      </c>
      <c r="X4766" s="140" t="s">
        <v>728</v>
      </c>
      <c r="Y4766" s="140">
        <v>0</v>
      </c>
      <c r="Z4766" s="140">
        <v>132605126.78936604</v>
      </c>
      <c r="AA4766" s="140">
        <v>70127121.372973442</v>
      </c>
      <c r="AB4766" s="140">
        <v>48496725.56828174</v>
      </c>
      <c r="AC4766" s="140">
        <v>21630395.804691818</v>
      </c>
      <c r="AD4766" s="140">
        <v>62478005.416392595</v>
      </c>
      <c r="AE4766" s="140">
        <v>43206945.093573175</v>
      </c>
      <c r="AF4766" s="140">
        <v>19271060.322819389</v>
      </c>
      <c r="AG4766" s="140">
        <v>106128888.03663389</v>
      </c>
      <c r="AH4766" s="140">
        <v>10120</v>
      </c>
      <c r="AI4766" s="44"/>
      <c r="AK4766" s="44"/>
      <c r="AL4766" s="4"/>
    </row>
    <row r="4767" spans="1:38" x14ac:dyDescent="0.35">
      <c r="A4767" s="140" t="s">
        <v>4637</v>
      </c>
      <c r="B4767" s="140" t="s">
        <v>4638</v>
      </c>
      <c r="C4767" s="140" t="s">
        <v>6</v>
      </c>
      <c r="D4767" s="140" t="s">
        <v>9</v>
      </c>
      <c r="E4767" s="140" t="s">
        <v>535</v>
      </c>
      <c r="F4767" s="140">
        <v>2007</v>
      </c>
      <c r="G4767" s="140" t="s">
        <v>6170</v>
      </c>
      <c r="H4767" s="140" t="s">
        <v>728</v>
      </c>
      <c r="I4767" s="140" t="s">
        <v>728</v>
      </c>
      <c r="J4767" s="140">
        <v>13024265.25987138</v>
      </c>
      <c r="K4767" s="140">
        <v>13024265.25987138</v>
      </c>
      <c r="L4767" s="140">
        <v>0</v>
      </c>
      <c r="M4767" s="140">
        <v>2263623.164198834</v>
      </c>
      <c r="N4767" s="140">
        <v>0</v>
      </c>
      <c r="O4767" s="140">
        <v>37382.047921734884</v>
      </c>
      <c r="P4767" s="140">
        <v>191927.25096482635</v>
      </c>
      <c r="Q4767" s="140">
        <v>10531332.796785984</v>
      </c>
      <c r="R4767" s="140">
        <v>10531332.796785984</v>
      </c>
      <c r="S4767" s="140">
        <v>0</v>
      </c>
      <c r="T4767" s="140">
        <v>0</v>
      </c>
      <c r="U4767" s="140">
        <v>0</v>
      </c>
      <c r="V4767" s="140" t="s">
        <v>728</v>
      </c>
      <c r="W4767" s="140" t="s">
        <v>728</v>
      </c>
      <c r="X4767" s="140" t="s">
        <v>728</v>
      </c>
      <c r="Y4767" s="140">
        <v>0</v>
      </c>
      <c r="Z4767" s="140">
        <v>141443290.86051843</v>
      </c>
      <c r="AA4767" s="140">
        <v>74706728.634423912</v>
      </c>
      <c r="AB4767" s="140">
        <v>51444111.982731044</v>
      </c>
      <c r="AC4767" s="140">
        <v>23262616.651692644</v>
      </c>
      <c r="AD4767" s="140">
        <v>66736562.226094514</v>
      </c>
      <c r="AE4767" s="140">
        <v>45955742.451286115</v>
      </c>
      <c r="AF4767" s="140">
        <v>20780819.774808243</v>
      </c>
      <c r="AG4767" s="140">
        <v>114316392.56399439</v>
      </c>
      <c r="AH4767" s="140">
        <v>10221</v>
      </c>
      <c r="AI4767" s="44"/>
      <c r="AK4767" s="44"/>
      <c r="AL4767" s="4"/>
    </row>
    <row r="4768" spans="1:38" x14ac:dyDescent="0.35">
      <c r="A4768" s="140" t="s">
        <v>4637</v>
      </c>
      <c r="B4768" s="140" t="s">
        <v>4638</v>
      </c>
      <c r="C4768" s="140" t="s">
        <v>6</v>
      </c>
      <c r="D4768" s="140" t="s">
        <v>9</v>
      </c>
      <c r="E4768" s="140" t="s">
        <v>535</v>
      </c>
      <c r="F4768" s="140">
        <v>2008</v>
      </c>
      <c r="G4768" s="140" t="s">
        <v>6171</v>
      </c>
      <c r="H4768" s="140" t="s">
        <v>728</v>
      </c>
      <c r="I4768" s="140" t="s">
        <v>728</v>
      </c>
      <c r="J4768" s="140">
        <v>13104825.413303372</v>
      </c>
      <c r="K4768" s="140">
        <v>13104825.413303372</v>
      </c>
      <c r="L4768" s="140">
        <v>0</v>
      </c>
      <c r="M4768" s="140">
        <v>1987575.922981703</v>
      </c>
      <c r="N4768" s="140">
        <v>0</v>
      </c>
      <c r="O4768" s="140">
        <v>0</v>
      </c>
      <c r="P4768" s="140">
        <v>196175.10187646828</v>
      </c>
      <c r="Q4768" s="140">
        <v>10921074.3884452</v>
      </c>
      <c r="R4768" s="140">
        <v>10921074.3884452</v>
      </c>
      <c r="S4768" s="140">
        <v>0</v>
      </c>
      <c r="T4768" s="140">
        <v>0</v>
      </c>
      <c r="U4768" s="140">
        <v>0</v>
      </c>
      <c r="V4768" s="140" t="s">
        <v>728</v>
      </c>
      <c r="W4768" s="140" t="s">
        <v>728</v>
      </c>
      <c r="X4768" s="140" t="s">
        <v>728</v>
      </c>
      <c r="Y4768" s="140">
        <v>0</v>
      </c>
      <c r="Z4768" s="140">
        <v>159240121.20704532</v>
      </c>
      <c r="AA4768" s="140">
        <v>83958619.741445318</v>
      </c>
      <c r="AB4768" s="140">
        <v>57122388.047192648</v>
      </c>
      <c r="AC4768" s="140">
        <v>26836231.694252744</v>
      </c>
      <c r="AD4768" s="140">
        <v>75281501.465599984</v>
      </c>
      <c r="AE4768" s="140">
        <v>51218792.694974557</v>
      </c>
      <c r="AF4768" s="140">
        <v>24062708.770625286</v>
      </c>
      <c r="AG4768" s="140">
        <v>79247692.910026282</v>
      </c>
      <c r="AH4768" s="140">
        <v>10314</v>
      </c>
      <c r="AI4768" s="44"/>
      <c r="AK4768" s="44"/>
      <c r="AL4768" s="4"/>
    </row>
    <row r="4769" spans="1:38" x14ac:dyDescent="0.35">
      <c r="A4769" s="140" t="s">
        <v>4637</v>
      </c>
      <c r="B4769" s="140" t="s">
        <v>4638</v>
      </c>
      <c r="C4769" s="140" t="s">
        <v>6</v>
      </c>
      <c r="D4769" s="140" t="s">
        <v>9</v>
      </c>
      <c r="E4769" s="140" t="s">
        <v>535</v>
      </c>
      <c r="F4769" s="140">
        <v>2009</v>
      </c>
      <c r="G4769" s="140" t="s">
        <v>6172</v>
      </c>
      <c r="H4769" s="140" t="s">
        <v>728</v>
      </c>
      <c r="I4769" s="140" t="s">
        <v>728</v>
      </c>
      <c r="J4769" s="140">
        <v>13517836.252846239</v>
      </c>
      <c r="K4769" s="140">
        <v>13517836.252846239</v>
      </c>
      <c r="L4769" s="140">
        <v>0</v>
      </c>
      <c r="M4769" s="140">
        <v>1983340.9935600141</v>
      </c>
      <c r="N4769" s="140">
        <v>0</v>
      </c>
      <c r="O4769" s="140">
        <v>0</v>
      </c>
      <c r="P4769" s="140">
        <v>202457.35457387153</v>
      </c>
      <c r="Q4769" s="140">
        <v>11332037.904712353</v>
      </c>
      <c r="R4769" s="140">
        <v>11332037.904712353</v>
      </c>
      <c r="S4769" s="140">
        <v>0</v>
      </c>
      <c r="T4769" s="140">
        <v>0</v>
      </c>
      <c r="U4769" s="140">
        <v>0</v>
      </c>
      <c r="V4769" s="140" t="s">
        <v>728</v>
      </c>
      <c r="W4769" s="140" t="s">
        <v>728</v>
      </c>
      <c r="X4769" s="140" t="s">
        <v>728</v>
      </c>
      <c r="Y4769" s="140">
        <v>0</v>
      </c>
      <c r="Z4769" s="140">
        <v>154668726.94615042</v>
      </c>
      <c r="AA4769" s="140">
        <v>81397010.481708914</v>
      </c>
      <c r="AB4769" s="140">
        <v>55657894.167250834</v>
      </c>
      <c r="AC4769" s="140">
        <v>25739116.314458244</v>
      </c>
      <c r="AD4769" s="140">
        <v>73271716.464441508</v>
      </c>
      <c r="AE4769" s="140">
        <v>50101956.033718154</v>
      </c>
      <c r="AF4769" s="140">
        <v>23169760.430723213</v>
      </c>
      <c r="AG4769" s="140">
        <v>101664767.9262263</v>
      </c>
      <c r="AH4769" s="140">
        <v>10424</v>
      </c>
      <c r="AI4769" s="44"/>
      <c r="AK4769" s="44"/>
      <c r="AL4769" s="4"/>
    </row>
    <row r="4770" spans="1:38" x14ac:dyDescent="0.35">
      <c r="A4770" s="140" t="s">
        <v>4637</v>
      </c>
      <c r="B4770" s="140" t="s">
        <v>4638</v>
      </c>
      <c r="C4770" s="140" t="s">
        <v>6</v>
      </c>
      <c r="D4770" s="140" t="s">
        <v>9</v>
      </c>
      <c r="E4770" s="140" t="s">
        <v>535</v>
      </c>
      <c r="F4770" s="140">
        <v>2010</v>
      </c>
      <c r="G4770" s="140" t="s">
        <v>6173</v>
      </c>
      <c r="H4770" s="140" t="s">
        <v>728</v>
      </c>
      <c r="I4770" s="140" t="s">
        <v>728</v>
      </c>
      <c r="J4770" s="140">
        <v>31728300.630920522</v>
      </c>
      <c r="K4770" s="140">
        <v>31728300.630920522</v>
      </c>
      <c r="L4770" s="140">
        <v>0</v>
      </c>
      <c r="M4770" s="140">
        <v>1986508.2656605958</v>
      </c>
      <c r="N4770" s="140">
        <v>0</v>
      </c>
      <c r="O4770" s="140">
        <v>17350093.209925234</v>
      </c>
      <c r="P4770" s="140">
        <v>212411.42318667335</v>
      </c>
      <c r="Q4770" s="140">
        <v>12179287.73214802</v>
      </c>
      <c r="R4770" s="140">
        <v>12179287.73214802</v>
      </c>
      <c r="S4770" s="140">
        <v>0</v>
      </c>
      <c r="T4770" s="140">
        <v>0</v>
      </c>
      <c r="U4770" s="140">
        <v>0</v>
      </c>
      <c r="V4770" s="140" t="s">
        <v>728</v>
      </c>
      <c r="W4770" s="140" t="s">
        <v>728</v>
      </c>
      <c r="X4770" s="140" t="s">
        <v>728</v>
      </c>
      <c r="Y4770" s="140">
        <v>0</v>
      </c>
      <c r="Z4770" s="140">
        <v>144760324.02362436</v>
      </c>
      <c r="AA4770" s="140">
        <v>76071723.186695516</v>
      </c>
      <c r="AB4770" s="140">
        <v>52607166.197368205</v>
      </c>
      <c r="AC4770" s="140">
        <v>23464556.989327475</v>
      </c>
      <c r="AD4770" s="140">
        <v>68688600.836928844</v>
      </c>
      <c r="AE4770" s="140">
        <v>47501390.644519649</v>
      </c>
      <c r="AF4770" s="140">
        <v>21187210.192409102</v>
      </c>
      <c r="AG4770" s="140">
        <v>101009338.00839528</v>
      </c>
      <c r="AH4770" s="140">
        <v>10530</v>
      </c>
      <c r="AI4770" s="44"/>
      <c r="AK4770" s="44"/>
      <c r="AL4770" s="4"/>
    </row>
    <row r="4771" spans="1:38" x14ac:dyDescent="0.35">
      <c r="A4771" s="140" t="s">
        <v>4637</v>
      </c>
      <c r="B4771" s="140" t="s">
        <v>4638</v>
      </c>
      <c r="C4771" s="140" t="s">
        <v>6</v>
      </c>
      <c r="D4771" s="140" t="s">
        <v>9</v>
      </c>
      <c r="E4771" s="140" t="s">
        <v>535</v>
      </c>
      <c r="F4771" s="140">
        <v>2011</v>
      </c>
      <c r="G4771" s="140" t="s">
        <v>6174</v>
      </c>
      <c r="H4771" s="140" t="s">
        <v>728</v>
      </c>
      <c r="I4771" s="140" t="s">
        <v>728</v>
      </c>
      <c r="J4771" s="140">
        <v>14347051.421980605</v>
      </c>
      <c r="K4771" s="140">
        <v>14347051.421980605</v>
      </c>
      <c r="L4771" s="140">
        <v>0</v>
      </c>
      <c r="M4771" s="140">
        <v>1987513.4646402588</v>
      </c>
      <c r="N4771" s="140">
        <v>0</v>
      </c>
      <c r="O4771" s="140">
        <v>0</v>
      </c>
      <c r="P4771" s="140">
        <v>226215.19970932949</v>
      </c>
      <c r="Q4771" s="140">
        <v>12133322.757631015</v>
      </c>
      <c r="R4771" s="140">
        <v>12133322.757631015</v>
      </c>
      <c r="S4771" s="140">
        <v>0</v>
      </c>
      <c r="T4771" s="140">
        <v>0</v>
      </c>
      <c r="U4771" s="140">
        <v>0</v>
      </c>
      <c r="V4771" s="140" t="s">
        <v>728</v>
      </c>
      <c r="W4771" s="140" t="s">
        <v>728</v>
      </c>
      <c r="X4771" s="140" t="s">
        <v>728</v>
      </c>
      <c r="Y4771" s="140">
        <v>0</v>
      </c>
      <c r="Z4771" s="140">
        <v>155321651.48177779</v>
      </c>
      <c r="AA4771" s="140">
        <v>81531000.560163751</v>
      </c>
      <c r="AB4771" s="140">
        <v>56503595.606822178</v>
      </c>
      <c r="AC4771" s="140">
        <v>25027404.953341737</v>
      </c>
      <c r="AD4771" s="140">
        <v>73790650.921613723</v>
      </c>
      <c r="AE4771" s="140">
        <v>51139285.309792086</v>
      </c>
      <c r="AF4771" s="140">
        <v>22651365.6118217</v>
      </c>
      <c r="AG4771" s="140">
        <v>90689292.571110204</v>
      </c>
      <c r="AH4771" s="140">
        <v>10633</v>
      </c>
      <c r="AI4771" s="44"/>
      <c r="AK4771" s="44"/>
      <c r="AL4771" s="4"/>
    </row>
    <row r="4772" spans="1:38" x14ac:dyDescent="0.35">
      <c r="A4772" s="140" t="s">
        <v>4637</v>
      </c>
      <c r="B4772" s="140" t="s">
        <v>4638</v>
      </c>
      <c r="C4772" s="140" t="s">
        <v>6</v>
      </c>
      <c r="D4772" s="140" t="s">
        <v>9</v>
      </c>
      <c r="E4772" s="140" t="s">
        <v>535</v>
      </c>
      <c r="F4772" s="140">
        <v>2012</v>
      </c>
      <c r="G4772" s="140" t="s">
        <v>6175</v>
      </c>
      <c r="H4772" s="140" t="s">
        <v>728</v>
      </c>
      <c r="I4772" s="140" t="s">
        <v>728</v>
      </c>
      <c r="J4772" s="140">
        <v>13086634.812192107</v>
      </c>
      <c r="K4772" s="140">
        <v>13086634.812192107</v>
      </c>
      <c r="L4772" s="140">
        <v>0</v>
      </c>
      <c r="M4772" s="140">
        <v>2224391.9451113921</v>
      </c>
      <c r="N4772" s="140">
        <v>0</v>
      </c>
      <c r="O4772" s="140">
        <v>0</v>
      </c>
      <c r="P4772" s="140">
        <v>240638.54283460474</v>
      </c>
      <c r="Q4772" s="140">
        <v>10621604.32424611</v>
      </c>
      <c r="R4772" s="140">
        <v>10621604.32424611</v>
      </c>
      <c r="S4772" s="140">
        <v>0</v>
      </c>
      <c r="T4772" s="140">
        <v>0</v>
      </c>
      <c r="U4772" s="140">
        <v>0</v>
      </c>
      <c r="V4772" s="140" t="s">
        <v>728</v>
      </c>
      <c r="W4772" s="140" t="s">
        <v>728</v>
      </c>
      <c r="X4772" s="140" t="s">
        <v>728</v>
      </c>
      <c r="Y4772" s="140">
        <v>0</v>
      </c>
      <c r="Z4772" s="140">
        <v>150283010.23690692</v>
      </c>
      <c r="AA4772" s="140">
        <v>78826125.566830307</v>
      </c>
      <c r="AB4772" s="140">
        <v>55228278.939139791</v>
      </c>
      <c r="AC4772" s="140">
        <v>23597846.627690416</v>
      </c>
      <c r="AD4772" s="140">
        <v>71456884.670076609</v>
      </c>
      <c r="AE4772" s="140">
        <v>50065136.784314647</v>
      </c>
      <c r="AF4772" s="140">
        <v>21391747.885761656</v>
      </c>
      <c r="AG4772" s="140">
        <v>105593400.11196941</v>
      </c>
      <c r="AH4772" s="140">
        <v>10739</v>
      </c>
      <c r="AI4772" s="44"/>
      <c r="AK4772" s="44"/>
      <c r="AL4772" s="4"/>
    </row>
    <row r="4773" spans="1:38" x14ac:dyDescent="0.35">
      <c r="A4773" s="140" t="s">
        <v>4637</v>
      </c>
      <c r="B4773" s="140" t="s">
        <v>4638</v>
      </c>
      <c r="C4773" s="140" t="s">
        <v>6</v>
      </c>
      <c r="D4773" s="140" t="s">
        <v>9</v>
      </c>
      <c r="E4773" s="140" t="s">
        <v>535</v>
      </c>
      <c r="F4773" s="140">
        <v>2013</v>
      </c>
      <c r="G4773" s="140" t="s">
        <v>6176</v>
      </c>
      <c r="H4773" s="140" t="s">
        <v>728</v>
      </c>
      <c r="I4773" s="140" t="s">
        <v>728</v>
      </c>
      <c r="J4773" s="140">
        <v>79275452.329361245</v>
      </c>
      <c r="K4773" s="140">
        <v>79275452.329361245</v>
      </c>
      <c r="L4773" s="140">
        <v>0</v>
      </c>
      <c r="M4773" s="140">
        <v>2216622.1024406659</v>
      </c>
      <c r="N4773" s="140">
        <v>0</v>
      </c>
      <c r="O4773" s="140">
        <v>67825591.867817968</v>
      </c>
      <c r="P4773" s="140">
        <v>248830.9084281731</v>
      </c>
      <c r="Q4773" s="140">
        <v>8984407.4506744314</v>
      </c>
      <c r="R4773" s="140">
        <v>8984407.4506744314</v>
      </c>
      <c r="S4773" s="140">
        <v>0</v>
      </c>
      <c r="T4773" s="140">
        <v>0</v>
      </c>
      <c r="U4773" s="140">
        <v>0</v>
      </c>
      <c r="V4773" s="140" t="s">
        <v>728</v>
      </c>
      <c r="W4773" s="140" t="s">
        <v>728</v>
      </c>
      <c r="X4773" s="140" t="s">
        <v>728</v>
      </c>
      <c r="Y4773" s="140">
        <v>0</v>
      </c>
      <c r="Z4773" s="140">
        <v>153518609.3153688</v>
      </c>
      <c r="AA4773" s="140">
        <v>80481687.611176029</v>
      </c>
      <c r="AB4773" s="140">
        <v>56067937.858420961</v>
      </c>
      <c r="AC4773" s="140">
        <v>24413749.752755042</v>
      </c>
      <c r="AD4773" s="140">
        <v>73036921.704192773</v>
      </c>
      <c r="AE4773" s="140">
        <v>50881507.44632712</v>
      </c>
      <c r="AF4773" s="140">
        <v>22155414.257865477</v>
      </c>
      <c r="AG4773" s="140">
        <v>105387026.22605337</v>
      </c>
      <c r="AH4773" s="140">
        <v>10857</v>
      </c>
      <c r="AI4773" s="44"/>
      <c r="AK4773" s="44"/>
      <c r="AL4773" s="4"/>
    </row>
    <row r="4774" spans="1:38" x14ac:dyDescent="0.35">
      <c r="A4774" s="140" t="s">
        <v>4637</v>
      </c>
      <c r="B4774" s="140" t="s">
        <v>4638</v>
      </c>
      <c r="C4774" s="140" t="s">
        <v>6</v>
      </c>
      <c r="D4774" s="140" t="s">
        <v>9</v>
      </c>
      <c r="E4774" s="140" t="s">
        <v>535</v>
      </c>
      <c r="F4774" s="140">
        <v>2014</v>
      </c>
      <c r="G4774" s="140" t="s">
        <v>6177</v>
      </c>
      <c r="H4774" s="140" t="s">
        <v>728</v>
      </c>
      <c r="I4774" s="140" t="s">
        <v>728</v>
      </c>
      <c r="J4774" s="140">
        <v>13660419.700908801</v>
      </c>
      <c r="K4774" s="140">
        <v>13660419.700908801</v>
      </c>
      <c r="L4774" s="140">
        <v>0</v>
      </c>
      <c r="M4774" s="140">
        <v>2248643.8400605512</v>
      </c>
      <c r="N4774" s="140">
        <v>0</v>
      </c>
      <c r="O4774" s="140">
        <v>0</v>
      </c>
      <c r="P4774" s="140">
        <v>261034.22941393932</v>
      </c>
      <c r="Q4774" s="140">
        <v>11150741.63143431</v>
      </c>
      <c r="R4774" s="140">
        <v>11150741.63143431</v>
      </c>
      <c r="S4774" s="140">
        <v>0</v>
      </c>
      <c r="T4774" s="140">
        <v>0</v>
      </c>
      <c r="U4774" s="140">
        <v>0</v>
      </c>
      <c r="V4774" s="140">
        <v>0</v>
      </c>
      <c r="W4774" s="140" t="s">
        <v>728</v>
      </c>
      <c r="X4774" s="140" t="s">
        <v>728</v>
      </c>
      <c r="Y4774" s="140">
        <v>0</v>
      </c>
      <c r="Z4774" s="140">
        <v>155589455.9156709</v>
      </c>
      <c r="AA4774" s="140">
        <v>81533271.229122952</v>
      </c>
      <c r="AB4774" s="140">
        <v>57079433.225542836</v>
      </c>
      <c r="AC4774" s="140">
        <v>24453838.003580011</v>
      </c>
      <c r="AD4774" s="140">
        <v>74056184.686547935</v>
      </c>
      <c r="AE4774" s="140">
        <v>51844909.262568973</v>
      </c>
      <c r="AF4774" s="140">
        <v>22211275.423979212</v>
      </c>
      <c r="AG4774" s="140">
        <v>117018349.27111639</v>
      </c>
      <c r="AH4774" s="140">
        <v>10972</v>
      </c>
      <c r="AI4774" s="44"/>
      <c r="AK4774" s="44"/>
      <c r="AL4774" s="4"/>
    </row>
    <row r="4775" spans="1:38" x14ac:dyDescent="0.35">
      <c r="A4775" s="140" t="s">
        <v>4637</v>
      </c>
      <c r="B4775" s="140" t="s">
        <v>4638</v>
      </c>
      <c r="C4775" s="140" t="s">
        <v>6</v>
      </c>
      <c r="D4775" s="140" t="s">
        <v>9</v>
      </c>
      <c r="E4775" s="140" t="s">
        <v>535</v>
      </c>
      <c r="F4775" s="140">
        <v>2015</v>
      </c>
      <c r="G4775" s="140" t="s">
        <v>6178</v>
      </c>
      <c r="H4775" s="140" t="s">
        <v>728</v>
      </c>
      <c r="I4775" s="140" t="s">
        <v>728</v>
      </c>
      <c r="J4775" s="140">
        <v>21621210.47695975</v>
      </c>
      <c r="K4775" s="140">
        <v>21621210.47695975</v>
      </c>
      <c r="L4775" s="140">
        <v>0</v>
      </c>
      <c r="M4775" s="140">
        <v>2298863.473664402</v>
      </c>
      <c r="N4775" s="140">
        <v>0</v>
      </c>
      <c r="O4775" s="140">
        <v>7973978.5005208729</v>
      </c>
      <c r="P4775" s="140">
        <v>270266.65119269263</v>
      </c>
      <c r="Q4775" s="140">
        <v>11078101.851581782</v>
      </c>
      <c r="R4775" s="140">
        <v>11078101.851581782</v>
      </c>
      <c r="S4775" s="140">
        <v>0</v>
      </c>
      <c r="T4775" s="140">
        <v>0</v>
      </c>
      <c r="U4775" s="140">
        <v>0</v>
      </c>
      <c r="V4775" s="140">
        <v>0</v>
      </c>
      <c r="W4775" s="140" t="s">
        <v>728</v>
      </c>
      <c r="X4775" s="140" t="s">
        <v>728</v>
      </c>
      <c r="Y4775" s="140">
        <v>0</v>
      </c>
      <c r="Z4775" s="140">
        <v>168843313.91314736</v>
      </c>
      <c r="AA4775" s="140">
        <v>88465215.24867779</v>
      </c>
      <c r="AB4775" s="140">
        <v>61649839.771386802</v>
      </c>
      <c r="AC4775" s="140">
        <v>26815375.477290843</v>
      </c>
      <c r="AD4775" s="140">
        <v>80378098.664469585</v>
      </c>
      <c r="AE4775" s="140">
        <v>56014071.631022677</v>
      </c>
      <c r="AF4775" s="140">
        <v>24364027.033446971</v>
      </c>
      <c r="AG4775" s="140">
        <v>146304849.10924938</v>
      </c>
      <c r="AH4775" s="140">
        <v>11099</v>
      </c>
      <c r="AI4775" s="44"/>
      <c r="AK4775" s="44"/>
      <c r="AL4775" s="4"/>
    </row>
    <row r="4776" spans="1:38" x14ac:dyDescent="0.35">
      <c r="A4776" s="140" t="s">
        <v>4637</v>
      </c>
      <c r="B4776" s="140" t="s">
        <v>4638</v>
      </c>
      <c r="C4776" s="140" t="s">
        <v>6</v>
      </c>
      <c r="D4776" s="140" t="s">
        <v>9</v>
      </c>
      <c r="E4776" s="140" t="s">
        <v>535</v>
      </c>
      <c r="F4776" s="140">
        <v>2016</v>
      </c>
      <c r="G4776" s="140" t="s">
        <v>6179</v>
      </c>
      <c r="H4776" s="140" t="s">
        <v>728</v>
      </c>
      <c r="I4776" s="140" t="s">
        <v>728</v>
      </c>
      <c r="J4776" s="140">
        <v>23868631.16120483</v>
      </c>
      <c r="K4776" s="140">
        <v>23868631.16120483</v>
      </c>
      <c r="L4776" s="140">
        <v>0</v>
      </c>
      <c r="M4776" s="140">
        <v>2534841.6965888273</v>
      </c>
      <c r="N4776" s="140">
        <v>0</v>
      </c>
      <c r="O4776" s="140">
        <v>9356506.5219347794</v>
      </c>
      <c r="P4776" s="140">
        <v>269982.46900840139</v>
      </c>
      <c r="Q4776" s="140">
        <v>11707300.473672822</v>
      </c>
      <c r="R4776" s="140">
        <v>11707300.473672822</v>
      </c>
      <c r="S4776" s="140">
        <v>0</v>
      </c>
      <c r="T4776" s="140">
        <v>0</v>
      </c>
      <c r="U4776" s="140">
        <v>0</v>
      </c>
      <c r="V4776" s="140">
        <v>0</v>
      </c>
      <c r="W4776" s="140" t="s">
        <v>728</v>
      </c>
      <c r="X4776" s="140" t="s">
        <v>728</v>
      </c>
      <c r="Y4776" s="140">
        <v>0</v>
      </c>
      <c r="Z4776" s="140">
        <v>171064670.80292439</v>
      </c>
      <c r="AA4776" s="140">
        <v>89630869.07711947</v>
      </c>
      <c r="AB4776" s="140">
        <v>62640215.911633007</v>
      </c>
      <c r="AC4776" s="140">
        <v>26990653.165486742</v>
      </c>
      <c r="AD4776" s="140">
        <v>81433801.725804538</v>
      </c>
      <c r="AE4776" s="140">
        <v>56911541.471504629</v>
      </c>
      <c r="AF4776" s="140">
        <v>24522260.254299939</v>
      </c>
      <c r="AG4776" s="140">
        <v>171422192.8427563</v>
      </c>
      <c r="AH4776" s="140">
        <v>11225</v>
      </c>
      <c r="AI4776" s="44"/>
      <c r="AK4776" s="44"/>
      <c r="AL4776" s="4"/>
    </row>
    <row r="4777" spans="1:38" x14ac:dyDescent="0.35">
      <c r="A4777" s="140" t="s">
        <v>4637</v>
      </c>
      <c r="B4777" s="140" t="s">
        <v>4638</v>
      </c>
      <c r="C4777" s="140" t="s">
        <v>6</v>
      </c>
      <c r="D4777" s="140" t="s">
        <v>9</v>
      </c>
      <c r="E4777" s="140" t="s">
        <v>535</v>
      </c>
      <c r="F4777" s="140">
        <v>2017</v>
      </c>
      <c r="G4777" s="140" t="s">
        <v>6180</v>
      </c>
      <c r="H4777" s="140" t="s">
        <v>728</v>
      </c>
      <c r="I4777" s="140" t="s">
        <v>728</v>
      </c>
      <c r="J4777" s="140">
        <v>23062529.905023117</v>
      </c>
      <c r="K4777" s="140">
        <v>23062529.905023117</v>
      </c>
      <c r="L4777" s="140">
        <v>0</v>
      </c>
      <c r="M4777" s="140">
        <v>2541588.4550613211</v>
      </c>
      <c r="N4777" s="140">
        <v>0</v>
      </c>
      <c r="O4777" s="140">
        <v>9117844.9812919684</v>
      </c>
      <c r="P4777" s="140">
        <v>217370.14269892531</v>
      </c>
      <c r="Q4777" s="140">
        <v>11185726.325970901</v>
      </c>
      <c r="R4777" s="140">
        <v>11185726.325970901</v>
      </c>
      <c r="S4777" s="140">
        <v>0</v>
      </c>
      <c r="T4777" s="140">
        <v>0</v>
      </c>
      <c r="U4777" s="140">
        <v>0</v>
      </c>
      <c r="V4777" s="140">
        <v>0</v>
      </c>
      <c r="W4777" s="140" t="s">
        <v>728</v>
      </c>
      <c r="X4777" s="140" t="s">
        <v>728</v>
      </c>
      <c r="Y4777" s="140">
        <v>0</v>
      </c>
      <c r="Z4777" s="140">
        <v>174893166.46548077</v>
      </c>
      <c r="AA4777" s="140">
        <v>91668331.205819666</v>
      </c>
      <c r="AB4777" s="140">
        <v>64501975.792554602</v>
      </c>
      <c r="AC4777" s="140">
        <v>27166355.413265198</v>
      </c>
      <c r="AD4777" s="140">
        <v>83224835.259661093</v>
      </c>
      <c r="AE4777" s="140">
        <v>58560750.90103931</v>
      </c>
      <c r="AF4777" s="140">
        <v>24664084.358621486</v>
      </c>
      <c r="AG4777" s="140">
        <v>183948090.96808061</v>
      </c>
      <c r="AH4777" s="140">
        <v>11370</v>
      </c>
      <c r="AI4777" s="44"/>
      <c r="AK4777" s="44"/>
      <c r="AL4777" s="4"/>
    </row>
    <row r="4778" spans="1:38" x14ac:dyDescent="0.35">
      <c r="A4778" s="140" t="s">
        <v>4637</v>
      </c>
      <c r="B4778" s="140" t="s">
        <v>4638</v>
      </c>
      <c r="C4778" s="140" t="s">
        <v>6</v>
      </c>
      <c r="D4778" s="140" t="s">
        <v>9</v>
      </c>
      <c r="E4778" s="140" t="s">
        <v>535</v>
      </c>
      <c r="F4778" s="140">
        <v>2018</v>
      </c>
      <c r="G4778" s="140" t="s">
        <v>6181</v>
      </c>
      <c r="H4778" s="140" t="s">
        <v>728</v>
      </c>
      <c r="I4778" s="140" t="s">
        <v>728</v>
      </c>
      <c r="J4778" s="140">
        <v>27135033.026275281</v>
      </c>
      <c r="K4778" s="140">
        <v>27135033.026275281</v>
      </c>
      <c r="L4778" s="140">
        <v>0</v>
      </c>
      <c r="M4778" s="140">
        <v>2567247.2288074559</v>
      </c>
      <c r="N4778" s="140">
        <v>0</v>
      </c>
      <c r="O4778" s="140">
        <v>15494735.227956828</v>
      </c>
      <c r="P4778" s="140">
        <v>214436.09715484414</v>
      </c>
      <c r="Q4778" s="140">
        <v>8858614.4723561537</v>
      </c>
      <c r="R4778" s="140">
        <v>8858614.4723561537</v>
      </c>
      <c r="S4778" s="140">
        <v>0</v>
      </c>
      <c r="T4778" s="140">
        <v>0</v>
      </c>
      <c r="U4778" s="140">
        <v>0</v>
      </c>
      <c r="V4778" s="140">
        <v>0</v>
      </c>
      <c r="W4778" s="140" t="s">
        <v>728</v>
      </c>
      <c r="X4778" s="140" t="s">
        <v>728</v>
      </c>
      <c r="Y4778" s="140">
        <v>0</v>
      </c>
      <c r="Z4778" s="140">
        <v>179576561.09776968</v>
      </c>
      <c r="AA4778" s="140">
        <v>94168665.692136675</v>
      </c>
      <c r="AB4778" s="140">
        <v>66261324.003526412</v>
      </c>
      <c r="AC4778" s="140">
        <v>27907341.688610651</v>
      </c>
      <c r="AD4778" s="140">
        <v>85407895.405632973</v>
      </c>
      <c r="AE4778" s="140">
        <v>60096850.564215653</v>
      </c>
      <c r="AF4778" s="140">
        <v>25311044.841417372</v>
      </c>
      <c r="AG4778" s="140">
        <v>187040000</v>
      </c>
      <c r="AH4778" s="140">
        <v>11508</v>
      </c>
      <c r="AI4778" s="44"/>
      <c r="AK4778" s="44"/>
      <c r="AL4778" s="4"/>
    </row>
    <row r="4779" spans="1:38" x14ac:dyDescent="0.35">
      <c r="A4779" s="140" t="s">
        <v>4629</v>
      </c>
      <c r="B4779" s="140" t="s">
        <v>4630</v>
      </c>
      <c r="C4779" s="140" t="s">
        <v>281</v>
      </c>
      <c r="D4779" s="140" t="s">
        <v>9</v>
      </c>
      <c r="E4779" s="140" t="s">
        <v>535</v>
      </c>
      <c r="F4779" s="140">
        <v>1995</v>
      </c>
      <c r="G4779" s="140" t="s">
        <v>6182</v>
      </c>
      <c r="H4779" s="140" t="s">
        <v>728</v>
      </c>
      <c r="I4779" s="140">
        <v>798482275837.06909</v>
      </c>
      <c r="J4779" s="140" t="s">
        <v>728</v>
      </c>
      <c r="K4779" s="140">
        <v>21691138511.164909</v>
      </c>
      <c r="L4779" s="140">
        <v>948238380.57746887</v>
      </c>
      <c r="M4779" s="140" t="s">
        <v>728</v>
      </c>
      <c r="N4779" s="140">
        <v>2978874556.156878</v>
      </c>
      <c r="O4779" s="140">
        <v>6103518118.04877</v>
      </c>
      <c r="P4779" s="140" t="s">
        <v>728</v>
      </c>
      <c r="Q4779" s="140">
        <v>11660507456.381794</v>
      </c>
      <c r="R4779" s="140">
        <v>10614883834.877802</v>
      </c>
      <c r="S4779" s="140">
        <v>1045623621.5039923</v>
      </c>
      <c r="T4779" s="140">
        <v>462209857.2242043</v>
      </c>
      <c r="U4779" s="140">
        <v>312949883.87019104</v>
      </c>
      <c r="V4779" s="140">
        <v>30754025.938699406</v>
      </c>
      <c r="W4779" s="140">
        <v>269811851.6149826</v>
      </c>
      <c r="X4779" s="140">
        <v>12384006.316508986</v>
      </c>
      <c r="Y4779" s="140">
        <v>149259973.35401323</v>
      </c>
      <c r="Z4779" s="140" t="s">
        <v>728</v>
      </c>
      <c r="AA4779" s="140" t="s">
        <v>728</v>
      </c>
      <c r="AB4779" s="140" t="s">
        <v>728</v>
      </c>
      <c r="AC4779" s="140" t="s">
        <v>728</v>
      </c>
      <c r="AD4779" s="140" t="s">
        <v>728</v>
      </c>
      <c r="AE4779" s="140" t="s">
        <v>728</v>
      </c>
      <c r="AF4779" s="140" t="s">
        <v>728</v>
      </c>
      <c r="AG4779" s="140">
        <v>135342320296.97714</v>
      </c>
      <c r="AH4779" s="140">
        <v>21258039</v>
      </c>
      <c r="AI4779" s="44"/>
      <c r="AK4779" s="44"/>
      <c r="AL4779" s="4"/>
    </row>
    <row r="4780" spans="1:38" x14ac:dyDescent="0.35">
      <c r="A4780" s="140" t="s">
        <v>4629</v>
      </c>
      <c r="B4780" s="140" t="s">
        <v>4630</v>
      </c>
      <c r="C4780" s="140" t="s">
        <v>281</v>
      </c>
      <c r="D4780" s="140" t="s">
        <v>9</v>
      </c>
      <c r="E4780" s="140" t="s">
        <v>535</v>
      </c>
      <c r="F4780" s="140">
        <v>1996</v>
      </c>
      <c r="G4780" s="140" t="s">
        <v>6183</v>
      </c>
      <c r="H4780" s="140" t="s">
        <v>728</v>
      </c>
      <c r="I4780" s="140">
        <v>865277881915.50305</v>
      </c>
      <c r="J4780" s="140" t="s">
        <v>728</v>
      </c>
      <c r="K4780" s="140">
        <v>21737026024.39489</v>
      </c>
      <c r="L4780" s="140">
        <v>947926321.56449425</v>
      </c>
      <c r="M4780" s="140" t="s">
        <v>728</v>
      </c>
      <c r="N4780" s="140">
        <v>3183742106.4478331</v>
      </c>
      <c r="O4780" s="140">
        <v>6181953545.0215206</v>
      </c>
      <c r="P4780" s="140" t="s">
        <v>728</v>
      </c>
      <c r="Q4780" s="140">
        <v>11423404051.36104</v>
      </c>
      <c r="R4780" s="140">
        <v>10396541367.356108</v>
      </c>
      <c r="S4780" s="140">
        <v>1026862684.004933</v>
      </c>
      <c r="T4780" s="140">
        <v>479004562.36249542</v>
      </c>
      <c r="U4780" s="140">
        <v>318026129.75689512</v>
      </c>
      <c r="V4780" s="140">
        <v>27799104.117338903</v>
      </c>
      <c r="W4780" s="140">
        <v>285267187.11420888</v>
      </c>
      <c r="X4780" s="140">
        <v>4959838.5253473241</v>
      </c>
      <c r="Y4780" s="140">
        <v>160978432.60560033</v>
      </c>
      <c r="Z4780" s="140" t="s">
        <v>728</v>
      </c>
      <c r="AA4780" s="140" t="s">
        <v>728</v>
      </c>
      <c r="AB4780" s="140" t="s">
        <v>728</v>
      </c>
      <c r="AC4780" s="140" t="s">
        <v>728</v>
      </c>
      <c r="AD4780" s="140" t="s">
        <v>728</v>
      </c>
      <c r="AE4780" s="140" t="s">
        <v>728</v>
      </c>
      <c r="AF4780" s="140" t="s">
        <v>728</v>
      </c>
      <c r="AG4780" s="140">
        <v>143772032522.37384</v>
      </c>
      <c r="AH4780" s="140">
        <v>21424079</v>
      </c>
      <c r="AI4780" s="44"/>
      <c r="AK4780" s="44"/>
      <c r="AL4780" s="4"/>
    </row>
    <row r="4781" spans="1:38" x14ac:dyDescent="0.35">
      <c r="A4781" s="140" t="s">
        <v>4629</v>
      </c>
      <c r="B4781" s="140" t="s">
        <v>4630</v>
      </c>
      <c r="C4781" s="140" t="s">
        <v>281</v>
      </c>
      <c r="D4781" s="140" t="s">
        <v>9</v>
      </c>
      <c r="E4781" s="140" t="s">
        <v>535</v>
      </c>
      <c r="F4781" s="140">
        <v>1997</v>
      </c>
      <c r="G4781" s="140" t="s">
        <v>6184</v>
      </c>
      <c r="H4781" s="140" t="s">
        <v>728</v>
      </c>
      <c r="I4781" s="140">
        <v>938469184651.79114</v>
      </c>
      <c r="J4781" s="140" t="s">
        <v>728</v>
      </c>
      <c r="K4781" s="140">
        <v>21486753916.236824</v>
      </c>
      <c r="L4781" s="140">
        <v>947976242.94245088</v>
      </c>
      <c r="M4781" s="140" t="s">
        <v>728</v>
      </c>
      <c r="N4781" s="140">
        <v>3388609656.7387881</v>
      </c>
      <c r="O4781" s="140">
        <v>5597194851.5024939</v>
      </c>
      <c r="P4781" s="140" t="s">
        <v>728</v>
      </c>
      <c r="Q4781" s="140">
        <v>11552973165.053089</v>
      </c>
      <c r="R4781" s="140">
        <v>10441240304.366926</v>
      </c>
      <c r="S4781" s="140">
        <v>1111732860.6861639</v>
      </c>
      <c r="T4781" s="140">
        <v>550908222.56587696</v>
      </c>
      <c r="U4781" s="140">
        <v>360657712.21228188</v>
      </c>
      <c r="V4781" s="140">
        <v>33050838.412801102</v>
      </c>
      <c r="W4781" s="140">
        <v>325295021.67168766</v>
      </c>
      <c r="X4781" s="140">
        <v>2311852.1277931416</v>
      </c>
      <c r="Y4781" s="140">
        <v>190250510.35359505</v>
      </c>
      <c r="Z4781" s="140" t="s">
        <v>728</v>
      </c>
      <c r="AA4781" s="140" t="s">
        <v>728</v>
      </c>
      <c r="AB4781" s="140" t="s">
        <v>728</v>
      </c>
      <c r="AC4781" s="140" t="s">
        <v>728</v>
      </c>
      <c r="AD4781" s="140" t="s">
        <v>728</v>
      </c>
      <c r="AE4781" s="140" t="s">
        <v>728</v>
      </c>
      <c r="AF4781" s="140" t="s">
        <v>728</v>
      </c>
      <c r="AG4781" s="140">
        <v>147274237055.93979</v>
      </c>
      <c r="AH4781" s="140">
        <v>21600151</v>
      </c>
      <c r="AI4781" s="44"/>
      <c r="AK4781" s="44"/>
      <c r="AL4781" s="4"/>
    </row>
    <row r="4782" spans="1:38" x14ac:dyDescent="0.35">
      <c r="A4782" s="140" t="s">
        <v>4629</v>
      </c>
      <c r="B4782" s="140" t="s">
        <v>4630</v>
      </c>
      <c r="C4782" s="140" t="s">
        <v>281</v>
      </c>
      <c r="D4782" s="140" t="s">
        <v>9</v>
      </c>
      <c r="E4782" s="140" t="s">
        <v>535</v>
      </c>
      <c r="F4782" s="140">
        <v>1998</v>
      </c>
      <c r="G4782" s="140" t="s">
        <v>6185</v>
      </c>
      <c r="H4782" s="140" t="s">
        <v>728</v>
      </c>
      <c r="I4782" s="140">
        <v>1015469883949.9382</v>
      </c>
      <c r="J4782" s="140" t="s">
        <v>728</v>
      </c>
      <c r="K4782" s="140">
        <v>21742133102.778385</v>
      </c>
      <c r="L4782" s="140">
        <v>923364234.35573816</v>
      </c>
      <c r="M4782" s="140" t="s">
        <v>728</v>
      </c>
      <c r="N4782" s="140">
        <v>3593477231.5347419</v>
      </c>
      <c r="O4782" s="140">
        <v>4340541534.6041031</v>
      </c>
      <c r="P4782" s="140" t="s">
        <v>728</v>
      </c>
      <c r="Q4782" s="140">
        <v>12884750102.283804</v>
      </c>
      <c r="R4782" s="140">
        <v>11539017681.713337</v>
      </c>
      <c r="S4782" s="140">
        <v>1345732420.5704663</v>
      </c>
      <c r="T4782" s="140">
        <v>367075812.47319537</v>
      </c>
      <c r="U4782" s="140">
        <v>366916528.75686598</v>
      </c>
      <c r="V4782" s="140">
        <v>28045835.378960136</v>
      </c>
      <c r="W4782" s="140">
        <v>336523545.89775538</v>
      </c>
      <c r="X4782" s="140">
        <v>2347147.4801504691</v>
      </c>
      <c r="Y4782" s="140">
        <v>159283.71632942211</v>
      </c>
      <c r="Z4782" s="140" t="s">
        <v>728</v>
      </c>
      <c r="AA4782" s="140" t="s">
        <v>728</v>
      </c>
      <c r="AB4782" s="140" t="s">
        <v>728</v>
      </c>
      <c r="AC4782" s="140" t="s">
        <v>728</v>
      </c>
      <c r="AD4782" s="140" t="s">
        <v>728</v>
      </c>
      <c r="AE4782" s="140" t="s">
        <v>728</v>
      </c>
      <c r="AF4782" s="140" t="s">
        <v>728</v>
      </c>
      <c r="AG4782" s="140">
        <v>175903711397.43832</v>
      </c>
      <c r="AH4782" s="140">
        <v>21833772</v>
      </c>
      <c r="AI4782" s="44"/>
      <c r="AK4782" s="44"/>
      <c r="AL4782" s="4"/>
    </row>
    <row r="4783" spans="1:38" x14ac:dyDescent="0.35">
      <c r="A4783" s="140" t="s">
        <v>4629</v>
      </c>
      <c r="B4783" s="140" t="s">
        <v>4630</v>
      </c>
      <c r="C4783" s="140" t="s">
        <v>281</v>
      </c>
      <c r="D4783" s="140" t="s">
        <v>9</v>
      </c>
      <c r="E4783" s="140" t="s">
        <v>535</v>
      </c>
      <c r="F4783" s="140">
        <v>1999</v>
      </c>
      <c r="G4783" s="140" t="s">
        <v>6186</v>
      </c>
      <c r="H4783" s="140" t="s">
        <v>728</v>
      </c>
      <c r="I4783" s="140">
        <v>1090065433983.3662</v>
      </c>
      <c r="J4783" s="140" t="s">
        <v>728</v>
      </c>
      <c r="K4783" s="140">
        <v>22236815932.278393</v>
      </c>
      <c r="L4783" s="140">
        <v>893879925.36515152</v>
      </c>
      <c r="M4783" s="140" t="s">
        <v>728</v>
      </c>
      <c r="N4783" s="140">
        <v>3798344781.8256969</v>
      </c>
      <c r="O4783" s="140">
        <v>4719371946.6940956</v>
      </c>
      <c r="P4783" s="140" t="s">
        <v>728</v>
      </c>
      <c r="Q4783" s="140">
        <v>12825219278.393448</v>
      </c>
      <c r="R4783" s="140">
        <v>11423820321.951937</v>
      </c>
      <c r="S4783" s="140">
        <v>1401398956.4415102</v>
      </c>
      <c r="T4783" s="140">
        <v>385884049.24783707</v>
      </c>
      <c r="U4783" s="140">
        <v>385656135.02113515</v>
      </c>
      <c r="V4783" s="140">
        <v>33646612.662253082</v>
      </c>
      <c r="W4783" s="140">
        <v>349725864.35406363</v>
      </c>
      <c r="X4783" s="140">
        <v>2283658.0048184302</v>
      </c>
      <c r="Y4783" s="140">
        <v>227914.22670193409</v>
      </c>
      <c r="Z4783" s="140" t="s">
        <v>728</v>
      </c>
      <c r="AA4783" s="140" t="s">
        <v>728</v>
      </c>
      <c r="AB4783" s="140" t="s">
        <v>728</v>
      </c>
      <c r="AC4783" s="140" t="s">
        <v>728</v>
      </c>
      <c r="AD4783" s="140" t="s">
        <v>728</v>
      </c>
      <c r="AE4783" s="140" t="s">
        <v>728</v>
      </c>
      <c r="AF4783" s="140" t="s">
        <v>728</v>
      </c>
      <c r="AG4783" s="140">
        <v>168859519445.34982</v>
      </c>
      <c r="AH4783" s="140">
        <v>22007891</v>
      </c>
      <c r="AI4783" s="44"/>
      <c r="AK4783" s="44"/>
      <c r="AL4783" s="4"/>
    </row>
    <row r="4784" spans="1:38" x14ac:dyDescent="0.35">
      <c r="A4784" s="140" t="s">
        <v>4629</v>
      </c>
      <c r="B4784" s="140" t="s">
        <v>4630</v>
      </c>
      <c r="C4784" s="140" t="s">
        <v>281</v>
      </c>
      <c r="D4784" s="140" t="s">
        <v>9</v>
      </c>
      <c r="E4784" s="140" t="s">
        <v>535</v>
      </c>
      <c r="F4784" s="140">
        <v>2000</v>
      </c>
      <c r="G4784" s="140" t="s">
        <v>6187</v>
      </c>
      <c r="H4784" s="140" t="s">
        <v>728</v>
      </c>
      <c r="I4784" s="140">
        <v>1169403580230.1318</v>
      </c>
      <c r="J4784" s="140" t="s">
        <v>728</v>
      </c>
      <c r="K4784" s="140">
        <v>20565851988.257252</v>
      </c>
      <c r="L4784" s="140">
        <v>852586393.39508307</v>
      </c>
      <c r="M4784" s="140" t="s">
        <v>728</v>
      </c>
      <c r="N4784" s="140">
        <v>4003212332.116652</v>
      </c>
      <c r="O4784" s="140">
        <v>2262771310.7399182</v>
      </c>
      <c r="P4784" s="140" t="s">
        <v>728</v>
      </c>
      <c r="Q4784" s="140">
        <v>13447281952.005598</v>
      </c>
      <c r="R4784" s="140">
        <v>12039115192.199665</v>
      </c>
      <c r="S4784" s="140">
        <v>1408166759.8059335</v>
      </c>
      <c r="T4784" s="140">
        <v>454259524.16352838</v>
      </c>
      <c r="U4784" s="140">
        <v>454032291.59721971</v>
      </c>
      <c r="V4784" s="140">
        <v>58526020.418457046</v>
      </c>
      <c r="W4784" s="140">
        <v>394579138.53770339</v>
      </c>
      <c r="X4784" s="140">
        <v>927132.64105929493</v>
      </c>
      <c r="Y4784" s="140">
        <v>227232.56630870269</v>
      </c>
      <c r="Z4784" s="140" t="s">
        <v>728</v>
      </c>
      <c r="AA4784" s="140" t="s">
        <v>728</v>
      </c>
      <c r="AB4784" s="140" t="s">
        <v>728</v>
      </c>
      <c r="AC4784" s="140" t="s">
        <v>728</v>
      </c>
      <c r="AD4784" s="140" t="s">
        <v>728</v>
      </c>
      <c r="AE4784" s="140" t="s">
        <v>728</v>
      </c>
      <c r="AF4784" s="140" t="s">
        <v>728</v>
      </c>
      <c r="AG4784" s="140">
        <v>183867677561.49475</v>
      </c>
      <c r="AH4784" s="140">
        <v>22172529</v>
      </c>
      <c r="AI4784" s="44"/>
      <c r="AK4784" s="44"/>
      <c r="AL4784" s="4"/>
    </row>
    <row r="4785" spans="1:38" x14ac:dyDescent="0.35">
      <c r="A4785" s="140" t="s">
        <v>4629</v>
      </c>
      <c r="B4785" s="140" t="s">
        <v>4630</v>
      </c>
      <c r="C4785" s="140" t="s">
        <v>281</v>
      </c>
      <c r="D4785" s="140" t="s">
        <v>9</v>
      </c>
      <c r="E4785" s="140" t="s">
        <v>535</v>
      </c>
      <c r="F4785" s="140">
        <v>2001</v>
      </c>
      <c r="G4785" s="140" t="s">
        <v>6188</v>
      </c>
      <c r="H4785" s="140" t="s">
        <v>728</v>
      </c>
      <c r="I4785" s="140">
        <v>1215485822794.5261</v>
      </c>
      <c r="J4785" s="140" t="s">
        <v>728</v>
      </c>
      <c r="K4785" s="140">
        <v>20716610730.435001</v>
      </c>
      <c r="L4785" s="140">
        <v>817525470.02172554</v>
      </c>
      <c r="M4785" s="140" t="s">
        <v>728</v>
      </c>
      <c r="N4785" s="140">
        <v>4208079906.9126062</v>
      </c>
      <c r="O4785" s="140">
        <v>1437227762.267369</v>
      </c>
      <c r="P4785" s="140" t="s">
        <v>728</v>
      </c>
      <c r="Q4785" s="140">
        <v>14253777591.233301</v>
      </c>
      <c r="R4785" s="140">
        <v>12849028793.868587</v>
      </c>
      <c r="S4785" s="140">
        <v>1404748797.3647139</v>
      </c>
      <c r="T4785" s="140">
        <v>487465498.359092</v>
      </c>
      <c r="U4785" s="140">
        <v>487248945.29663277</v>
      </c>
      <c r="V4785" s="140">
        <v>46447023.86962311</v>
      </c>
      <c r="W4785" s="140">
        <v>440088530.21543795</v>
      </c>
      <c r="X4785" s="140">
        <v>713391.21157166862</v>
      </c>
      <c r="Y4785" s="140">
        <v>216553.06245925458</v>
      </c>
      <c r="Z4785" s="140" t="s">
        <v>728</v>
      </c>
      <c r="AA4785" s="140" t="s">
        <v>728</v>
      </c>
      <c r="AB4785" s="140" t="s">
        <v>728</v>
      </c>
      <c r="AC4785" s="140" t="s">
        <v>728</v>
      </c>
      <c r="AD4785" s="140" t="s">
        <v>728</v>
      </c>
      <c r="AE4785" s="140" t="s">
        <v>728</v>
      </c>
      <c r="AF4785" s="140" t="s">
        <v>728</v>
      </c>
      <c r="AG4785" s="140">
        <v>204978311191.8299</v>
      </c>
      <c r="AH4785" s="140">
        <v>22339536</v>
      </c>
      <c r="AI4785" s="44"/>
      <c r="AK4785" s="44"/>
      <c r="AL4785" s="4"/>
    </row>
    <row r="4786" spans="1:38" x14ac:dyDescent="0.35">
      <c r="A4786" s="140" t="s">
        <v>4629</v>
      </c>
      <c r="B4786" s="140" t="s">
        <v>4630</v>
      </c>
      <c r="C4786" s="140" t="s">
        <v>281</v>
      </c>
      <c r="D4786" s="140" t="s">
        <v>9</v>
      </c>
      <c r="E4786" s="140" t="s">
        <v>535</v>
      </c>
      <c r="F4786" s="140">
        <v>2002</v>
      </c>
      <c r="G4786" s="140" t="s">
        <v>6189</v>
      </c>
      <c r="H4786" s="140" t="s">
        <v>728</v>
      </c>
      <c r="I4786" s="140">
        <v>1259643553926.8594</v>
      </c>
      <c r="J4786" s="140" t="s">
        <v>728</v>
      </c>
      <c r="K4786" s="140">
        <v>21926065619.007153</v>
      </c>
      <c r="L4786" s="140">
        <v>827709566.20509958</v>
      </c>
      <c r="M4786" s="140" t="s">
        <v>728</v>
      </c>
      <c r="N4786" s="140">
        <v>4412947457.2035608</v>
      </c>
      <c r="O4786" s="140">
        <v>3054548926.190371</v>
      </c>
      <c r="P4786" s="140" t="s">
        <v>728</v>
      </c>
      <c r="Q4786" s="140">
        <v>13630859669.408121</v>
      </c>
      <c r="R4786" s="140">
        <v>12206453284.516012</v>
      </c>
      <c r="S4786" s="140">
        <v>1424406384.8921082</v>
      </c>
      <c r="T4786" s="140">
        <v>481824476.15412217</v>
      </c>
      <c r="U4786" s="140">
        <v>481789791.71828264</v>
      </c>
      <c r="V4786" s="140">
        <v>46638716.055064157</v>
      </c>
      <c r="W4786" s="140">
        <v>434507591.06316096</v>
      </c>
      <c r="X4786" s="140">
        <v>643484.6000575308</v>
      </c>
      <c r="Y4786" s="140">
        <v>34684.435839509963</v>
      </c>
      <c r="Z4786" s="140" t="s">
        <v>728</v>
      </c>
      <c r="AA4786" s="140" t="s">
        <v>728</v>
      </c>
      <c r="AB4786" s="140" t="s">
        <v>728</v>
      </c>
      <c r="AC4786" s="140" t="s">
        <v>728</v>
      </c>
      <c r="AD4786" s="140" t="s">
        <v>728</v>
      </c>
      <c r="AE4786" s="140" t="s">
        <v>728</v>
      </c>
      <c r="AF4786" s="140" t="s">
        <v>728</v>
      </c>
      <c r="AG4786" s="140">
        <v>277526408948.4162</v>
      </c>
      <c r="AH4786" s="140">
        <v>22457488</v>
      </c>
      <c r="AI4786" s="44"/>
      <c r="AK4786" s="44"/>
      <c r="AL4786" s="4"/>
    </row>
    <row r="4787" spans="1:38" x14ac:dyDescent="0.35">
      <c r="A4787" s="140" t="s">
        <v>4629</v>
      </c>
      <c r="B4787" s="140" t="s">
        <v>4630</v>
      </c>
      <c r="C4787" s="140" t="s">
        <v>281</v>
      </c>
      <c r="D4787" s="140" t="s">
        <v>9</v>
      </c>
      <c r="E4787" s="140" t="s">
        <v>535</v>
      </c>
      <c r="F4787" s="140">
        <v>2003</v>
      </c>
      <c r="G4787" s="140" t="s">
        <v>6190</v>
      </c>
      <c r="H4787" s="140" t="s">
        <v>728</v>
      </c>
      <c r="I4787" s="140">
        <v>1302272630341.3076</v>
      </c>
      <c r="J4787" s="140" t="s">
        <v>728</v>
      </c>
      <c r="K4787" s="140">
        <v>22918913130.216724</v>
      </c>
      <c r="L4787" s="140">
        <v>855006112.70246077</v>
      </c>
      <c r="M4787" s="140" t="s">
        <v>728</v>
      </c>
      <c r="N4787" s="140">
        <v>4617815031.9995146</v>
      </c>
      <c r="O4787" s="140">
        <v>2840388003.0935845</v>
      </c>
      <c r="P4787" s="140" t="s">
        <v>728</v>
      </c>
      <c r="Q4787" s="140">
        <v>14605703982.421164</v>
      </c>
      <c r="R4787" s="140">
        <v>13309953709.267078</v>
      </c>
      <c r="S4787" s="140">
        <v>1295750273.1540859</v>
      </c>
      <c r="T4787" s="140">
        <v>509346229.54382169</v>
      </c>
      <c r="U4787" s="140">
        <v>509145050.06871259</v>
      </c>
      <c r="V4787" s="140">
        <v>48724649.825360604</v>
      </c>
      <c r="W4787" s="140">
        <v>459988929.76178569</v>
      </c>
      <c r="X4787" s="140">
        <v>431470.48156632984</v>
      </c>
      <c r="Y4787" s="140">
        <v>201179.47510909761</v>
      </c>
      <c r="Z4787" s="140" t="s">
        <v>728</v>
      </c>
      <c r="AA4787" s="140" t="s">
        <v>728</v>
      </c>
      <c r="AB4787" s="140" t="s">
        <v>728</v>
      </c>
      <c r="AC4787" s="140" t="s">
        <v>728</v>
      </c>
      <c r="AD4787" s="140" t="s">
        <v>728</v>
      </c>
      <c r="AE4787" s="140" t="s">
        <v>728</v>
      </c>
      <c r="AF4787" s="140" t="s">
        <v>728</v>
      </c>
      <c r="AG4787" s="140">
        <v>321630537621.40704</v>
      </c>
      <c r="AH4787" s="140">
        <v>22554253</v>
      </c>
      <c r="AI4787" s="44"/>
      <c r="AK4787" s="44"/>
      <c r="AL4787" s="4"/>
    </row>
    <row r="4788" spans="1:38" x14ac:dyDescent="0.35">
      <c r="A4788" s="140" t="s">
        <v>4629</v>
      </c>
      <c r="B4788" s="140" t="s">
        <v>4630</v>
      </c>
      <c r="C4788" s="140" t="s">
        <v>281</v>
      </c>
      <c r="D4788" s="140" t="s">
        <v>9</v>
      </c>
      <c r="E4788" s="140" t="s">
        <v>535</v>
      </c>
      <c r="F4788" s="140">
        <v>2004</v>
      </c>
      <c r="G4788" s="140" t="s">
        <v>6191</v>
      </c>
      <c r="H4788" s="140" t="s">
        <v>728</v>
      </c>
      <c r="I4788" s="140">
        <v>1356911905483.6199</v>
      </c>
      <c r="J4788" s="140" t="s">
        <v>728</v>
      </c>
      <c r="K4788" s="140">
        <v>36176738159.843285</v>
      </c>
      <c r="L4788" s="140">
        <v>850548871.61533213</v>
      </c>
      <c r="M4788" s="140" t="s">
        <v>728</v>
      </c>
      <c r="N4788" s="140">
        <v>4822682582.2904701</v>
      </c>
      <c r="O4788" s="140">
        <v>13050848502.764091</v>
      </c>
      <c r="P4788" s="140" t="s">
        <v>728</v>
      </c>
      <c r="Q4788" s="140">
        <v>17452658203.173389</v>
      </c>
      <c r="R4788" s="140">
        <v>16124306762.797907</v>
      </c>
      <c r="S4788" s="140">
        <v>1328351440.3754809</v>
      </c>
      <c r="T4788" s="140">
        <v>518210857.61461014</v>
      </c>
      <c r="U4788" s="140">
        <v>518049648.28226948</v>
      </c>
      <c r="V4788" s="140">
        <v>37192934.441246375</v>
      </c>
      <c r="W4788" s="140">
        <v>480529416.4287588</v>
      </c>
      <c r="X4788" s="140">
        <v>327297.41226430977</v>
      </c>
      <c r="Y4788" s="140">
        <v>161209.33234064587</v>
      </c>
      <c r="Z4788" s="140" t="s">
        <v>728</v>
      </c>
      <c r="AA4788" s="140" t="s">
        <v>728</v>
      </c>
      <c r="AB4788" s="140" t="s">
        <v>728</v>
      </c>
      <c r="AC4788" s="140" t="s">
        <v>728</v>
      </c>
      <c r="AD4788" s="140" t="s">
        <v>728</v>
      </c>
      <c r="AE4788" s="140" t="s">
        <v>728</v>
      </c>
      <c r="AF4788" s="140" t="s">
        <v>728</v>
      </c>
      <c r="AG4788" s="140">
        <v>360916606667.98651</v>
      </c>
      <c r="AH4788" s="140">
        <v>22640250</v>
      </c>
      <c r="AI4788" s="44"/>
      <c r="AK4788" s="44"/>
      <c r="AL4788" s="4"/>
    </row>
    <row r="4789" spans="1:38" x14ac:dyDescent="0.35">
      <c r="A4789" s="140" t="s">
        <v>4629</v>
      </c>
      <c r="B4789" s="140" t="s">
        <v>4630</v>
      </c>
      <c r="C4789" s="140" t="s">
        <v>281</v>
      </c>
      <c r="D4789" s="140" t="s">
        <v>9</v>
      </c>
      <c r="E4789" s="140" t="s">
        <v>535</v>
      </c>
      <c r="F4789" s="140">
        <v>2005</v>
      </c>
      <c r="G4789" s="140" t="s">
        <v>6192</v>
      </c>
      <c r="H4789" s="140" t="s">
        <v>728</v>
      </c>
      <c r="I4789" s="140">
        <v>1409913526372.4983</v>
      </c>
      <c r="J4789" s="140" t="s">
        <v>728</v>
      </c>
      <c r="K4789" s="140">
        <v>39843149628.719849</v>
      </c>
      <c r="L4789" s="140">
        <v>891041012.20654798</v>
      </c>
      <c r="M4789" s="140" t="s">
        <v>728</v>
      </c>
      <c r="N4789" s="140">
        <v>5027550132.5814247</v>
      </c>
      <c r="O4789" s="140">
        <v>11599739052.782875</v>
      </c>
      <c r="P4789" s="140" t="s">
        <v>728</v>
      </c>
      <c r="Q4789" s="140">
        <v>22324819431.149006</v>
      </c>
      <c r="R4789" s="140">
        <v>20952947143.07169</v>
      </c>
      <c r="S4789" s="140">
        <v>1371872288.0773163</v>
      </c>
      <c r="T4789" s="140">
        <v>557885721.58292603</v>
      </c>
      <c r="U4789" s="140">
        <v>557885721.58292603</v>
      </c>
      <c r="V4789" s="140">
        <v>47236697.77936697</v>
      </c>
      <c r="W4789" s="140">
        <v>510649023.80355906</v>
      </c>
      <c r="X4789" s="140">
        <v>0</v>
      </c>
      <c r="Y4789" s="140">
        <v>0</v>
      </c>
      <c r="Z4789" s="140" t="s">
        <v>728</v>
      </c>
      <c r="AA4789" s="140" t="s">
        <v>728</v>
      </c>
      <c r="AB4789" s="140" t="s">
        <v>728</v>
      </c>
      <c r="AC4789" s="140" t="s">
        <v>728</v>
      </c>
      <c r="AD4789" s="140" t="s">
        <v>728</v>
      </c>
      <c r="AE4789" s="140" t="s">
        <v>728</v>
      </c>
      <c r="AF4789" s="140" t="s">
        <v>728</v>
      </c>
      <c r="AG4789" s="140">
        <v>356657991270.55579</v>
      </c>
      <c r="AH4789" s="140">
        <v>22722559</v>
      </c>
      <c r="AI4789" s="44"/>
      <c r="AK4789" s="44"/>
      <c r="AL4789" s="4"/>
    </row>
    <row r="4790" spans="1:38" x14ac:dyDescent="0.35">
      <c r="A4790" s="140" t="s">
        <v>4629</v>
      </c>
      <c r="B4790" s="140" t="s">
        <v>4630</v>
      </c>
      <c r="C4790" s="140" t="s">
        <v>281</v>
      </c>
      <c r="D4790" s="140" t="s">
        <v>9</v>
      </c>
      <c r="E4790" s="140" t="s">
        <v>535</v>
      </c>
      <c r="F4790" s="140">
        <v>2006</v>
      </c>
      <c r="G4790" s="140" t="s">
        <v>6193</v>
      </c>
      <c r="H4790" s="140" t="s">
        <v>728</v>
      </c>
      <c r="I4790" s="140">
        <v>1461334326414.011</v>
      </c>
      <c r="J4790" s="140" t="s">
        <v>728</v>
      </c>
      <c r="K4790" s="140">
        <v>37321638766.669312</v>
      </c>
      <c r="L4790" s="140">
        <v>962761974.41803741</v>
      </c>
      <c r="M4790" s="140" t="s">
        <v>728</v>
      </c>
      <c r="N4790" s="140">
        <v>5232417707.3773794</v>
      </c>
      <c r="O4790" s="140">
        <v>9106665043.5116825</v>
      </c>
      <c r="P4790" s="140" t="s">
        <v>728</v>
      </c>
      <c r="Q4790" s="140">
        <v>22019794041.362209</v>
      </c>
      <c r="R4790" s="140">
        <v>20413314149.18594</v>
      </c>
      <c r="S4790" s="140">
        <v>1606479892.1762705</v>
      </c>
      <c r="T4790" s="140">
        <v>345826346.04928511</v>
      </c>
      <c r="U4790" s="140">
        <v>345826346.04928511</v>
      </c>
      <c r="V4790" s="140">
        <v>50205930.451757111</v>
      </c>
      <c r="W4790" s="140">
        <v>295620415.59752798</v>
      </c>
      <c r="X4790" s="140">
        <v>0</v>
      </c>
      <c r="Y4790" s="140">
        <v>0</v>
      </c>
      <c r="Z4790" s="140" t="s">
        <v>728</v>
      </c>
      <c r="AA4790" s="140" t="s">
        <v>728</v>
      </c>
      <c r="AB4790" s="140" t="s">
        <v>728</v>
      </c>
      <c r="AC4790" s="140" t="s">
        <v>728</v>
      </c>
      <c r="AD4790" s="140" t="s">
        <v>728</v>
      </c>
      <c r="AE4790" s="140" t="s">
        <v>728</v>
      </c>
      <c r="AF4790" s="140" t="s">
        <v>728</v>
      </c>
      <c r="AG4790" s="140">
        <v>406181018840.32269</v>
      </c>
      <c r="AH4790" s="140">
        <v>22814636</v>
      </c>
      <c r="AI4790" s="44"/>
      <c r="AK4790" s="44"/>
      <c r="AL4790" s="4"/>
    </row>
    <row r="4791" spans="1:38" x14ac:dyDescent="0.35">
      <c r="A4791" s="140" t="s">
        <v>4629</v>
      </c>
      <c r="B4791" s="140" t="s">
        <v>4630</v>
      </c>
      <c r="C4791" s="140" t="s">
        <v>281</v>
      </c>
      <c r="D4791" s="140" t="s">
        <v>9</v>
      </c>
      <c r="E4791" s="140" t="s">
        <v>535</v>
      </c>
      <c r="F4791" s="140">
        <v>2007</v>
      </c>
      <c r="G4791" s="140" t="s">
        <v>6194</v>
      </c>
      <c r="H4791" s="140" t="s">
        <v>728</v>
      </c>
      <c r="I4791" s="140">
        <v>1510824242382.4656</v>
      </c>
      <c r="J4791" s="140" t="s">
        <v>728</v>
      </c>
      <c r="K4791" s="140">
        <v>42920296772.780144</v>
      </c>
      <c r="L4791" s="140">
        <v>1064399088.8626978</v>
      </c>
      <c r="M4791" s="140" t="s">
        <v>728</v>
      </c>
      <c r="N4791" s="140">
        <v>5437285257.668334</v>
      </c>
      <c r="O4791" s="140">
        <v>9334856167.7272034</v>
      </c>
      <c r="P4791" s="140" t="s">
        <v>728</v>
      </c>
      <c r="Q4791" s="140">
        <v>27083756258.521908</v>
      </c>
      <c r="R4791" s="140">
        <v>25246429801.534809</v>
      </c>
      <c r="S4791" s="140">
        <v>1837326456.9870985</v>
      </c>
      <c r="T4791" s="140">
        <v>425231285.37262267</v>
      </c>
      <c r="U4791" s="140">
        <v>425231285.37262267</v>
      </c>
      <c r="V4791" s="140">
        <v>79327478.482385293</v>
      </c>
      <c r="W4791" s="140">
        <v>345903806.89023739</v>
      </c>
      <c r="X4791" s="140">
        <v>0</v>
      </c>
      <c r="Y4791" s="140">
        <v>0</v>
      </c>
      <c r="Z4791" s="140" t="s">
        <v>728</v>
      </c>
      <c r="AA4791" s="140" t="s">
        <v>728</v>
      </c>
      <c r="AB4791" s="140" t="s">
        <v>728</v>
      </c>
      <c r="AC4791" s="140" t="s">
        <v>728</v>
      </c>
      <c r="AD4791" s="140" t="s">
        <v>728</v>
      </c>
      <c r="AE4791" s="140" t="s">
        <v>728</v>
      </c>
      <c r="AF4791" s="140" t="s">
        <v>728</v>
      </c>
      <c r="AG4791" s="140">
        <v>502331436343.43671</v>
      </c>
      <c r="AH4791" s="140">
        <v>22901897</v>
      </c>
      <c r="AI4791" s="44"/>
      <c r="AK4791" s="44"/>
      <c r="AL4791" s="4"/>
    </row>
    <row r="4792" spans="1:38" x14ac:dyDescent="0.35">
      <c r="A4792" s="140" t="s">
        <v>4629</v>
      </c>
      <c r="B4792" s="140" t="s">
        <v>4630</v>
      </c>
      <c r="C4792" s="140" t="s">
        <v>281</v>
      </c>
      <c r="D4792" s="140" t="s">
        <v>9</v>
      </c>
      <c r="E4792" s="140" t="s">
        <v>535</v>
      </c>
      <c r="F4792" s="140">
        <v>2008</v>
      </c>
      <c r="G4792" s="140" t="s">
        <v>6195</v>
      </c>
      <c r="H4792" s="140" t="s">
        <v>728</v>
      </c>
      <c r="I4792" s="140">
        <v>1542232870504.6021</v>
      </c>
      <c r="J4792" s="140" t="s">
        <v>728</v>
      </c>
      <c r="K4792" s="140">
        <v>43936065750.603027</v>
      </c>
      <c r="L4792" s="140">
        <v>1179489469.8331254</v>
      </c>
      <c r="M4792" s="140" t="s">
        <v>728</v>
      </c>
      <c r="N4792" s="140">
        <v>5642152807.9592886</v>
      </c>
      <c r="O4792" s="140">
        <v>7511629832.8988342</v>
      </c>
      <c r="P4792" s="140" t="s">
        <v>728</v>
      </c>
      <c r="Q4792" s="140">
        <v>29602793639.911777</v>
      </c>
      <c r="R4792" s="140">
        <v>27471683157.6996</v>
      </c>
      <c r="S4792" s="140">
        <v>2131110482.2121778</v>
      </c>
      <c r="T4792" s="140">
        <v>448283989.79755759</v>
      </c>
      <c r="U4792" s="140">
        <v>448283989.79755759</v>
      </c>
      <c r="V4792" s="140">
        <v>105331078.7635314</v>
      </c>
      <c r="W4792" s="140">
        <v>342952911.03402621</v>
      </c>
      <c r="X4792" s="140">
        <v>0</v>
      </c>
      <c r="Y4792" s="140">
        <v>0</v>
      </c>
      <c r="Z4792" s="140" t="s">
        <v>728</v>
      </c>
      <c r="AA4792" s="140" t="s">
        <v>728</v>
      </c>
      <c r="AB4792" s="140" t="s">
        <v>728</v>
      </c>
      <c r="AC4792" s="140" t="s">
        <v>728</v>
      </c>
      <c r="AD4792" s="140" t="s">
        <v>728</v>
      </c>
      <c r="AE4792" s="140" t="s">
        <v>728</v>
      </c>
      <c r="AF4792" s="140" t="s">
        <v>728</v>
      </c>
      <c r="AG4792" s="140">
        <v>598275221237.74463</v>
      </c>
      <c r="AH4792" s="140">
        <v>22994262</v>
      </c>
      <c r="AI4792" s="44"/>
      <c r="AK4792" s="44"/>
      <c r="AL4792" s="4"/>
    </row>
    <row r="4793" spans="1:38" x14ac:dyDescent="0.35">
      <c r="A4793" s="140" t="s">
        <v>4629</v>
      </c>
      <c r="B4793" s="140" t="s">
        <v>4630</v>
      </c>
      <c r="C4793" s="140" t="s">
        <v>281</v>
      </c>
      <c r="D4793" s="140" t="s">
        <v>9</v>
      </c>
      <c r="E4793" s="140" t="s">
        <v>535</v>
      </c>
      <c r="F4793" s="140">
        <v>2009</v>
      </c>
      <c r="G4793" s="140" t="s">
        <v>6196</v>
      </c>
      <c r="H4793" s="140" t="s">
        <v>728</v>
      </c>
      <c r="I4793" s="140">
        <v>1562470262601.2192</v>
      </c>
      <c r="J4793" s="140" t="s">
        <v>728</v>
      </c>
      <c r="K4793" s="140">
        <v>44637191511.809601</v>
      </c>
      <c r="L4793" s="140">
        <v>1329802743.4092689</v>
      </c>
      <c r="M4793" s="140" t="s">
        <v>728</v>
      </c>
      <c r="N4793" s="140">
        <v>5847020382.7552433</v>
      </c>
      <c r="O4793" s="140">
        <v>4636752344.3069115</v>
      </c>
      <c r="P4793" s="140" t="s">
        <v>728</v>
      </c>
      <c r="Q4793" s="140">
        <v>32823616041.338173</v>
      </c>
      <c r="R4793" s="140">
        <v>30575715986.651409</v>
      </c>
      <c r="S4793" s="140">
        <v>2247900054.6867657</v>
      </c>
      <c r="T4793" s="140">
        <v>497106355.49901325</v>
      </c>
      <c r="U4793" s="140">
        <v>497106355.49901325</v>
      </c>
      <c r="V4793" s="140">
        <v>136462585.26420462</v>
      </c>
      <c r="W4793" s="140">
        <v>360643770.23480862</v>
      </c>
      <c r="X4793" s="140">
        <v>0</v>
      </c>
      <c r="Y4793" s="140">
        <v>0</v>
      </c>
      <c r="Z4793" s="140" t="s">
        <v>728</v>
      </c>
      <c r="AA4793" s="140" t="s">
        <v>728</v>
      </c>
      <c r="AB4793" s="140" t="s">
        <v>728</v>
      </c>
      <c r="AC4793" s="140" t="s">
        <v>728</v>
      </c>
      <c r="AD4793" s="140" t="s">
        <v>728</v>
      </c>
      <c r="AE4793" s="140" t="s">
        <v>728</v>
      </c>
      <c r="AF4793" s="140" t="s">
        <v>728</v>
      </c>
      <c r="AG4793" s="140">
        <v>655156159548.6543</v>
      </c>
      <c r="AH4793" s="140">
        <v>23069345</v>
      </c>
      <c r="AI4793" s="44"/>
      <c r="AK4793" s="44"/>
      <c r="AL4793" s="4"/>
    </row>
    <row r="4794" spans="1:38" x14ac:dyDescent="0.35">
      <c r="A4794" s="140" t="s">
        <v>4629</v>
      </c>
      <c r="B4794" s="140" t="s">
        <v>4630</v>
      </c>
      <c r="C4794" s="140" t="s">
        <v>281</v>
      </c>
      <c r="D4794" s="140" t="s">
        <v>9</v>
      </c>
      <c r="E4794" s="140" t="s">
        <v>535</v>
      </c>
      <c r="F4794" s="140">
        <v>2010</v>
      </c>
      <c r="G4794" s="140" t="s">
        <v>6197</v>
      </c>
      <c r="H4794" s="140" t="s">
        <v>728</v>
      </c>
      <c r="I4794" s="140">
        <v>1602480252458.5867</v>
      </c>
      <c r="J4794" s="140" t="s">
        <v>728</v>
      </c>
      <c r="K4794" s="140">
        <v>44850498623.753983</v>
      </c>
      <c r="L4794" s="140">
        <v>1440506881.8995779</v>
      </c>
      <c r="M4794" s="140" t="s">
        <v>728</v>
      </c>
      <c r="N4794" s="140">
        <v>6051887933.0461979</v>
      </c>
      <c r="O4794" s="140">
        <v>2576710080.4892864</v>
      </c>
      <c r="P4794" s="140" t="s">
        <v>728</v>
      </c>
      <c r="Q4794" s="140">
        <v>34781393728.318924</v>
      </c>
      <c r="R4794" s="140">
        <v>32385030207.66077</v>
      </c>
      <c r="S4794" s="140">
        <v>2396363520.6581502</v>
      </c>
      <c r="T4794" s="140">
        <v>496349274.42643821</v>
      </c>
      <c r="U4794" s="140">
        <v>496349274.42643821</v>
      </c>
      <c r="V4794" s="140">
        <v>132199571.84217393</v>
      </c>
      <c r="W4794" s="140">
        <v>364149702.58426428</v>
      </c>
      <c r="X4794" s="140">
        <v>0</v>
      </c>
      <c r="Y4794" s="140">
        <v>0</v>
      </c>
      <c r="Z4794" s="140" t="s">
        <v>728</v>
      </c>
      <c r="AA4794" s="140" t="s">
        <v>728</v>
      </c>
      <c r="AB4794" s="140" t="s">
        <v>728</v>
      </c>
      <c r="AC4794" s="140" t="s">
        <v>728</v>
      </c>
      <c r="AD4794" s="140" t="s">
        <v>728</v>
      </c>
      <c r="AE4794" s="140" t="s">
        <v>728</v>
      </c>
      <c r="AF4794" s="140" t="s">
        <v>728</v>
      </c>
      <c r="AG4794" s="140">
        <v>689943764570.05884</v>
      </c>
      <c r="AH4794" s="140">
        <v>23138381</v>
      </c>
      <c r="AI4794" s="44"/>
      <c r="AK4794" s="44"/>
      <c r="AL4794" s="4"/>
    </row>
    <row r="4795" spans="1:38" x14ac:dyDescent="0.35">
      <c r="A4795" s="140" t="s">
        <v>4629</v>
      </c>
      <c r="B4795" s="140" t="s">
        <v>4630</v>
      </c>
      <c r="C4795" s="140" t="s">
        <v>281</v>
      </c>
      <c r="D4795" s="140" t="s">
        <v>9</v>
      </c>
      <c r="E4795" s="140" t="s">
        <v>535</v>
      </c>
      <c r="F4795" s="140">
        <v>2011</v>
      </c>
      <c r="G4795" s="140" t="s">
        <v>6198</v>
      </c>
      <c r="H4795" s="140" t="s">
        <v>728</v>
      </c>
      <c r="I4795" s="140">
        <v>1637381470266.8682</v>
      </c>
      <c r="J4795" s="140" t="s">
        <v>728</v>
      </c>
      <c r="K4795" s="140">
        <v>43483871105.880432</v>
      </c>
      <c r="L4795" s="140">
        <v>1484433419.2684813</v>
      </c>
      <c r="M4795" s="140" t="s">
        <v>728</v>
      </c>
      <c r="N4795" s="140">
        <v>6886814515.2974777</v>
      </c>
      <c r="O4795" s="140">
        <v>3563339576.163877</v>
      </c>
      <c r="P4795" s="140" t="s">
        <v>728</v>
      </c>
      <c r="Q4795" s="140">
        <v>31549283595.150593</v>
      </c>
      <c r="R4795" s="140">
        <v>29167607578.371243</v>
      </c>
      <c r="S4795" s="140">
        <v>2381676016.7793503</v>
      </c>
      <c r="T4795" s="140">
        <v>476378434.62234938</v>
      </c>
      <c r="U4795" s="140">
        <v>476378434.62234938</v>
      </c>
      <c r="V4795" s="140">
        <v>134134195.2604996</v>
      </c>
      <c r="W4795" s="140">
        <v>342244239.36184978</v>
      </c>
      <c r="X4795" s="140">
        <v>0</v>
      </c>
      <c r="Y4795" s="140">
        <v>0</v>
      </c>
      <c r="Z4795" s="140" t="s">
        <v>728</v>
      </c>
      <c r="AA4795" s="140" t="s">
        <v>728</v>
      </c>
      <c r="AB4795" s="140" t="s">
        <v>728</v>
      </c>
      <c r="AC4795" s="140" t="s">
        <v>728</v>
      </c>
      <c r="AD4795" s="140" t="s">
        <v>728</v>
      </c>
      <c r="AE4795" s="140" t="s">
        <v>728</v>
      </c>
      <c r="AF4795" s="140" t="s">
        <v>728</v>
      </c>
      <c r="AG4795" s="140">
        <v>743261696255.25708</v>
      </c>
      <c r="AH4795" s="140">
        <v>23180477</v>
      </c>
      <c r="AI4795" s="44"/>
      <c r="AK4795" s="44"/>
      <c r="AL4795" s="4"/>
    </row>
    <row r="4796" spans="1:38" x14ac:dyDescent="0.35">
      <c r="A4796" s="140" t="s">
        <v>4629</v>
      </c>
      <c r="B4796" s="140" t="s">
        <v>4630</v>
      </c>
      <c r="C4796" s="140" t="s">
        <v>281</v>
      </c>
      <c r="D4796" s="140" t="s">
        <v>9</v>
      </c>
      <c r="E4796" s="140" t="s">
        <v>535</v>
      </c>
      <c r="F4796" s="140">
        <v>2012</v>
      </c>
      <c r="G4796" s="140" t="s">
        <v>6199</v>
      </c>
      <c r="H4796" s="140" t="s">
        <v>728</v>
      </c>
      <c r="I4796" s="140">
        <v>1666228591331.0767</v>
      </c>
      <c r="J4796" s="140" t="s">
        <v>728</v>
      </c>
      <c r="K4796" s="140">
        <v>55080157331.439667</v>
      </c>
      <c r="L4796" s="140">
        <v>1497098066.2502851</v>
      </c>
      <c r="M4796" s="140" t="s">
        <v>728</v>
      </c>
      <c r="N4796" s="140">
        <v>7721741097.5487576</v>
      </c>
      <c r="O4796" s="140">
        <v>3718369418.1957688</v>
      </c>
      <c r="P4796" s="140" t="s">
        <v>728</v>
      </c>
      <c r="Q4796" s="140">
        <v>42142948749.444855</v>
      </c>
      <c r="R4796" s="140">
        <v>39794600123.559975</v>
      </c>
      <c r="S4796" s="140">
        <v>2348348625.8848786</v>
      </c>
      <c r="T4796" s="140">
        <v>445686859.53916085</v>
      </c>
      <c r="U4796" s="140">
        <v>445686859.53916085</v>
      </c>
      <c r="V4796" s="140">
        <v>138869570.11413872</v>
      </c>
      <c r="W4796" s="140">
        <v>306817289.42502213</v>
      </c>
      <c r="X4796" s="140">
        <v>0</v>
      </c>
      <c r="Y4796" s="140">
        <v>0</v>
      </c>
      <c r="Z4796" s="140" t="s">
        <v>728</v>
      </c>
      <c r="AA4796" s="140" t="s">
        <v>728</v>
      </c>
      <c r="AB4796" s="140" t="s">
        <v>728</v>
      </c>
      <c r="AC4796" s="140" t="s">
        <v>728</v>
      </c>
      <c r="AD4796" s="140" t="s">
        <v>728</v>
      </c>
      <c r="AE4796" s="140" t="s">
        <v>728</v>
      </c>
      <c r="AF4796" s="140" t="s">
        <v>728</v>
      </c>
      <c r="AG4796" s="140">
        <v>828700917957.03845</v>
      </c>
      <c r="AH4796" s="140">
        <v>23261747</v>
      </c>
      <c r="AI4796" s="44"/>
      <c r="AK4796" s="44"/>
      <c r="AL4796" s="4"/>
    </row>
    <row r="4797" spans="1:38" x14ac:dyDescent="0.35">
      <c r="A4797" s="140" t="s">
        <v>4629</v>
      </c>
      <c r="B4797" s="140" t="s">
        <v>4630</v>
      </c>
      <c r="C4797" s="140" t="s">
        <v>281</v>
      </c>
      <c r="D4797" s="140" t="s">
        <v>9</v>
      </c>
      <c r="E4797" s="140" t="s">
        <v>535</v>
      </c>
      <c r="F4797" s="140">
        <v>2013</v>
      </c>
      <c r="G4797" s="140" t="s">
        <v>6200</v>
      </c>
      <c r="H4797" s="140" t="s">
        <v>728</v>
      </c>
      <c r="I4797" s="140">
        <v>1699024326364.4434</v>
      </c>
      <c r="J4797" s="140" t="s">
        <v>728</v>
      </c>
      <c r="K4797" s="140">
        <v>63431656082.293716</v>
      </c>
      <c r="L4797" s="140">
        <v>1467242206.2029414</v>
      </c>
      <c r="M4797" s="140" t="s">
        <v>728</v>
      </c>
      <c r="N4797" s="140">
        <v>8556667679.8000374</v>
      </c>
      <c r="O4797" s="140">
        <v>3695755392.6259274</v>
      </c>
      <c r="P4797" s="140" t="s">
        <v>728</v>
      </c>
      <c r="Q4797" s="140">
        <v>49711990803.66481</v>
      </c>
      <c r="R4797" s="140">
        <v>47455401656.530602</v>
      </c>
      <c r="S4797" s="140">
        <v>2256589147.1342115</v>
      </c>
      <c r="T4797" s="140">
        <v>480351201.14052081</v>
      </c>
      <c r="U4797" s="140">
        <v>480351201.14052081</v>
      </c>
      <c r="V4797" s="140">
        <v>130891413.00321236</v>
      </c>
      <c r="W4797" s="140">
        <v>349459788.13730842</v>
      </c>
      <c r="X4797" s="140">
        <v>0</v>
      </c>
      <c r="Y4797" s="140">
        <v>0</v>
      </c>
      <c r="Z4797" s="140" t="s">
        <v>728</v>
      </c>
      <c r="AA4797" s="140" t="s">
        <v>728</v>
      </c>
      <c r="AB4797" s="140" t="s">
        <v>728</v>
      </c>
      <c r="AC4797" s="140" t="s">
        <v>728</v>
      </c>
      <c r="AD4797" s="140" t="s">
        <v>728</v>
      </c>
      <c r="AE4797" s="140" t="s">
        <v>728</v>
      </c>
      <c r="AF4797" s="140" t="s">
        <v>728</v>
      </c>
      <c r="AG4797" s="140">
        <v>893931505269.08813</v>
      </c>
      <c r="AH4797" s="140">
        <v>23344213</v>
      </c>
      <c r="AI4797" s="44"/>
      <c r="AK4797" s="44"/>
      <c r="AL4797" s="4"/>
    </row>
    <row r="4798" spans="1:38" x14ac:dyDescent="0.35">
      <c r="A4798" s="140" t="s">
        <v>4629</v>
      </c>
      <c r="B4798" s="140" t="s">
        <v>4630</v>
      </c>
      <c r="C4798" s="140" t="s">
        <v>281</v>
      </c>
      <c r="D4798" s="140" t="s">
        <v>9</v>
      </c>
      <c r="E4798" s="140" t="s">
        <v>535</v>
      </c>
      <c r="F4798" s="140">
        <v>2014</v>
      </c>
      <c r="G4798" s="140" t="s">
        <v>6201</v>
      </c>
      <c r="H4798" s="140" t="s">
        <v>728</v>
      </c>
      <c r="I4798" s="140">
        <v>1732183120622.9302</v>
      </c>
      <c r="J4798" s="140" t="s">
        <v>728</v>
      </c>
      <c r="K4798" s="140">
        <v>59160280849.140884</v>
      </c>
      <c r="L4798" s="140">
        <v>1476919017.8679276</v>
      </c>
      <c r="M4798" s="140" t="s">
        <v>728</v>
      </c>
      <c r="N4798" s="140">
        <v>9391594262.0513172</v>
      </c>
      <c r="O4798" s="140">
        <v>4828429624.3424397</v>
      </c>
      <c r="P4798" s="140" t="s">
        <v>728</v>
      </c>
      <c r="Q4798" s="140">
        <v>43463337944.879204</v>
      </c>
      <c r="R4798" s="140">
        <v>40894012180.641899</v>
      </c>
      <c r="S4798" s="140">
        <v>2569325764.2373071</v>
      </c>
      <c r="T4798" s="140">
        <v>520271562.91868526</v>
      </c>
      <c r="U4798" s="140">
        <v>520271562.91868526</v>
      </c>
      <c r="V4798" s="140">
        <v>140368939.89714259</v>
      </c>
      <c r="W4798" s="140">
        <v>379902623.02154267</v>
      </c>
      <c r="X4798" s="140">
        <v>0</v>
      </c>
      <c r="Y4798" s="140">
        <v>0</v>
      </c>
      <c r="Z4798" s="140" t="s">
        <v>728</v>
      </c>
      <c r="AA4798" s="140" t="s">
        <v>728</v>
      </c>
      <c r="AB4798" s="140" t="s">
        <v>728</v>
      </c>
      <c r="AC4798" s="140" t="s">
        <v>728</v>
      </c>
      <c r="AD4798" s="140" t="s">
        <v>728</v>
      </c>
      <c r="AE4798" s="140" t="s">
        <v>728</v>
      </c>
      <c r="AF4798" s="140" t="s">
        <v>728</v>
      </c>
      <c r="AG4798" s="140">
        <v>963968761674.51025</v>
      </c>
      <c r="AH4798" s="140">
        <v>23392036</v>
      </c>
      <c r="AI4798" s="44"/>
      <c r="AK4798" s="44"/>
      <c r="AL4798" s="4"/>
    </row>
    <row r="4799" spans="1:38" x14ac:dyDescent="0.35">
      <c r="A4799" s="140" t="s">
        <v>4629</v>
      </c>
      <c r="B4799" s="140" t="s">
        <v>4630</v>
      </c>
      <c r="C4799" s="140" t="s">
        <v>281</v>
      </c>
      <c r="D4799" s="140" t="s">
        <v>9</v>
      </c>
      <c r="E4799" s="140" t="s">
        <v>535</v>
      </c>
      <c r="F4799" s="140">
        <v>2015</v>
      </c>
      <c r="G4799" s="140" t="s">
        <v>6202</v>
      </c>
      <c r="H4799" s="140" t="s">
        <v>728</v>
      </c>
      <c r="I4799" s="140">
        <v>1765001103493.4468</v>
      </c>
      <c r="J4799" s="140" t="s">
        <v>728</v>
      </c>
      <c r="K4799" s="140">
        <v>86682556527.544785</v>
      </c>
      <c r="L4799" s="140">
        <v>1452763626.9803653</v>
      </c>
      <c r="M4799" s="140" t="s">
        <v>728</v>
      </c>
      <c r="N4799" s="140">
        <v>10226520844.302597</v>
      </c>
      <c r="O4799" s="140">
        <v>1986445977.3490002</v>
      </c>
      <c r="P4799" s="140" t="s">
        <v>728</v>
      </c>
      <c r="Q4799" s="140">
        <v>73016826078.912827</v>
      </c>
      <c r="R4799" s="140">
        <v>70193414920.480804</v>
      </c>
      <c r="S4799" s="140">
        <v>2823411158.4320259</v>
      </c>
      <c r="T4799" s="140">
        <v>580451473.69495654</v>
      </c>
      <c r="U4799" s="140">
        <v>580451473.69495654</v>
      </c>
      <c r="V4799" s="140">
        <v>148647796.97693235</v>
      </c>
      <c r="W4799" s="140">
        <v>431803676.71802425</v>
      </c>
      <c r="X4799" s="140">
        <v>0</v>
      </c>
      <c r="Y4799" s="140">
        <v>0</v>
      </c>
      <c r="Z4799" s="140" t="s">
        <v>728</v>
      </c>
      <c r="AA4799" s="140" t="s">
        <v>728</v>
      </c>
      <c r="AB4799" s="140" t="s">
        <v>728</v>
      </c>
      <c r="AC4799" s="140" t="s">
        <v>728</v>
      </c>
      <c r="AD4799" s="140" t="s">
        <v>728</v>
      </c>
      <c r="AE4799" s="140" t="s">
        <v>728</v>
      </c>
      <c r="AF4799" s="140" t="s">
        <v>728</v>
      </c>
      <c r="AG4799" s="140">
        <v>1128885600490.9084</v>
      </c>
      <c r="AH4799" s="140">
        <v>23461562</v>
      </c>
      <c r="AI4799" s="44"/>
      <c r="AK4799" s="44"/>
      <c r="AL4799" s="4"/>
    </row>
    <row r="4800" spans="1:38" x14ac:dyDescent="0.35">
      <c r="A4800" s="140" t="s">
        <v>4629</v>
      </c>
      <c r="B4800" s="140" t="s">
        <v>4630</v>
      </c>
      <c r="C4800" s="140" t="s">
        <v>281</v>
      </c>
      <c r="D4800" s="140" t="s">
        <v>9</v>
      </c>
      <c r="E4800" s="140" t="s">
        <v>535</v>
      </c>
      <c r="F4800" s="140">
        <v>2016</v>
      </c>
      <c r="G4800" s="140" t="s">
        <v>6203</v>
      </c>
      <c r="H4800" s="140" t="s">
        <v>728</v>
      </c>
      <c r="I4800" s="140">
        <v>1798882049513.9446</v>
      </c>
      <c r="J4800" s="140" t="s">
        <v>728</v>
      </c>
      <c r="K4800" s="140">
        <v>375565902888.4541</v>
      </c>
      <c r="L4800" s="140">
        <v>1446425360.1140125</v>
      </c>
      <c r="M4800" s="140" t="s">
        <v>728</v>
      </c>
      <c r="N4800" s="140">
        <v>11061447426.553877</v>
      </c>
      <c r="O4800" s="140">
        <v>1405112050.0115769</v>
      </c>
      <c r="P4800" s="140">
        <v>2629355123.6823616</v>
      </c>
      <c r="Q4800" s="140">
        <v>359023562928.09222</v>
      </c>
      <c r="R4800" s="140">
        <v>356210372175.92865</v>
      </c>
      <c r="S4800" s="140">
        <v>2813190752.1635957</v>
      </c>
      <c r="T4800" s="140">
        <v>570728081.16780579</v>
      </c>
      <c r="U4800" s="140">
        <v>570728081.16780579</v>
      </c>
      <c r="V4800" s="140">
        <v>133779064.2064527</v>
      </c>
      <c r="W4800" s="140">
        <v>436949016.96135306</v>
      </c>
      <c r="X4800" s="140">
        <v>0</v>
      </c>
      <c r="Y4800" s="140">
        <v>0</v>
      </c>
      <c r="Z4800" s="140" t="s">
        <v>728</v>
      </c>
      <c r="AA4800" s="140" t="s">
        <v>728</v>
      </c>
      <c r="AB4800" s="140" t="s">
        <v>728</v>
      </c>
      <c r="AC4800" s="140" t="s">
        <v>728</v>
      </c>
      <c r="AD4800" s="140" t="s">
        <v>728</v>
      </c>
      <c r="AE4800" s="140" t="s">
        <v>728</v>
      </c>
      <c r="AF4800" s="140" t="s">
        <v>728</v>
      </c>
      <c r="AG4800" s="140">
        <v>1164404182660.9189</v>
      </c>
      <c r="AH4800" s="140">
        <v>23508362</v>
      </c>
      <c r="AI4800" s="44"/>
      <c r="AK4800" s="44"/>
      <c r="AL4800" s="4"/>
    </row>
    <row r="4801" spans="1:38" x14ac:dyDescent="0.35">
      <c r="A4801" s="140" t="s">
        <v>4629</v>
      </c>
      <c r="B4801" s="140" t="s">
        <v>4630</v>
      </c>
      <c r="C4801" s="140" t="s">
        <v>281</v>
      </c>
      <c r="D4801" s="140" t="s">
        <v>9</v>
      </c>
      <c r="E4801" s="140" t="s">
        <v>535</v>
      </c>
      <c r="F4801" s="140">
        <v>2017</v>
      </c>
      <c r="G4801" s="140" t="s">
        <v>6204</v>
      </c>
      <c r="H4801" s="140" t="s">
        <v>728</v>
      </c>
      <c r="I4801" s="140">
        <v>1829454140586.7314</v>
      </c>
      <c r="J4801" s="140" t="s">
        <v>728</v>
      </c>
      <c r="K4801" s="140">
        <v>122909997759.65039</v>
      </c>
      <c r="L4801" s="140">
        <v>1414412812.5599985</v>
      </c>
      <c r="M4801" s="140" t="s">
        <v>728</v>
      </c>
      <c r="N4801" s="140">
        <v>11896374008.805155</v>
      </c>
      <c r="O4801" s="140">
        <v>1400110074.1549141</v>
      </c>
      <c r="P4801" s="140">
        <v>2591442370.8656096</v>
      </c>
      <c r="Q4801" s="140">
        <v>105607658493.26471</v>
      </c>
      <c r="R4801" s="140">
        <v>102782464864.46011</v>
      </c>
      <c r="S4801" s="140">
        <v>2825193628.8045893</v>
      </c>
      <c r="T4801" s="140">
        <v>563194818.20752394</v>
      </c>
      <c r="U4801" s="140">
        <v>563194818.20752394</v>
      </c>
      <c r="V4801" s="140">
        <v>128409902.99518324</v>
      </c>
      <c r="W4801" s="140">
        <v>434784915.21234071</v>
      </c>
      <c r="X4801" s="140">
        <v>0</v>
      </c>
      <c r="Y4801" s="140">
        <v>0</v>
      </c>
      <c r="Z4801" s="140" t="s">
        <v>728</v>
      </c>
      <c r="AA4801" s="140" t="s">
        <v>728</v>
      </c>
      <c r="AB4801" s="140" t="s">
        <v>728</v>
      </c>
      <c r="AC4801" s="140" t="s">
        <v>728</v>
      </c>
      <c r="AD4801" s="140" t="s">
        <v>728</v>
      </c>
      <c r="AE4801" s="140" t="s">
        <v>728</v>
      </c>
      <c r="AF4801" s="140" t="s">
        <v>728</v>
      </c>
      <c r="AG4801" s="140">
        <v>1179902373743.8901</v>
      </c>
      <c r="AH4801" s="140">
        <v>23552470</v>
      </c>
      <c r="AI4801" s="44"/>
      <c r="AK4801" s="44"/>
      <c r="AL4801" s="4"/>
    </row>
    <row r="4802" spans="1:38" x14ac:dyDescent="0.35">
      <c r="A4802" s="140" t="s">
        <v>4629</v>
      </c>
      <c r="B4802" s="140" t="s">
        <v>4630</v>
      </c>
      <c r="C4802" s="140" t="s">
        <v>281</v>
      </c>
      <c r="D4802" s="140" t="s">
        <v>9</v>
      </c>
      <c r="E4802" s="140" t="s">
        <v>535</v>
      </c>
      <c r="F4802" s="140">
        <v>2018</v>
      </c>
      <c r="G4802" s="140" t="s">
        <v>6205</v>
      </c>
      <c r="H4802" s="140" t="s">
        <v>728</v>
      </c>
      <c r="I4802" s="140">
        <v>1878328413255.2217</v>
      </c>
      <c r="J4802" s="140" t="s">
        <v>728</v>
      </c>
      <c r="K4802" s="140">
        <v>52288555448.470642</v>
      </c>
      <c r="L4802" s="140">
        <v>1374021956.8410585</v>
      </c>
      <c r="M4802" s="140" t="s">
        <v>728</v>
      </c>
      <c r="N4802" s="140">
        <v>12731300591.056435</v>
      </c>
      <c r="O4802" s="140">
        <v>1516812248.0578401</v>
      </c>
      <c r="P4802" s="140">
        <v>2556463280.147007</v>
      </c>
      <c r="Q4802" s="140">
        <v>34109957372.368301</v>
      </c>
      <c r="R4802" s="140">
        <v>31356532005.909451</v>
      </c>
      <c r="S4802" s="140">
        <v>2753425366.4588513</v>
      </c>
      <c r="T4802" s="140">
        <v>613669521.40829849</v>
      </c>
      <c r="U4802" s="140">
        <v>613669521.40829849</v>
      </c>
      <c r="V4802" s="140">
        <v>105740821.15786311</v>
      </c>
      <c r="W4802" s="140">
        <v>507928700.25043535</v>
      </c>
      <c r="X4802" s="140">
        <v>0</v>
      </c>
      <c r="Y4802" s="140">
        <v>0</v>
      </c>
      <c r="Z4802" s="140" t="s">
        <v>728</v>
      </c>
      <c r="AA4802" s="140" t="s">
        <v>728</v>
      </c>
      <c r="AB4802" s="140" t="s">
        <v>728</v>
      </c>
      <c r="AC4802" s="140" t="s">
        <v>728</v>
      </c>
      <c r="AD4802" s="140" t="s">
        <v>728</v>
      </c>
      <c r="AE4802" s="140" t="s">
        <v>728</v>
      </c>
      <c r="AF4802" s="140" t="s">
        <v>728</v>
      </c>
      <c r="AG4802" s="140">
        <v>1275494000000</v>
      </c>
      <c r="AH4802" s="140">
        <v>23574274</v>
      </c>
      <c r="AI4802" s="44"/>
      <c r="AK4802" s="44"/>
      <c r="AL4802" s="4"/>
    </row>
    <row r="4803" spans="1:38" x14ac:dyDescent="0.35">
      <c r="A4803" s="140" t="s">
        <v>244</v>
      </c>
      <c r="B4803" s="140" t="s">
        <v>245</v>
      </c>
      <c r="C4803" s="140" t="s">
        <v>2</v>
      </c>
      <c r="D4803" s="140" t="s">
        <v>10</v>
      </c>
      <c r="E4803" s="140" t="s">
        <v>535</v>
      </c>
      <c r="F4803" s="140">
        <v>1995</v>
      </c>
      <c r="G4803" s="140" t="s">
        <v>3778</v>
      </c>
      <c r="H4803" s="140">
        <v>375549026935.18964</v>
      </c>
      <c r="I4803" s="140">
        <v>33757400592.633919</v>
      </c>
      <c r="J4803" s="140">
        <v>194821077763.54068</v>
      </c>
      <c r="K4803" s="140">
        <v>194374103530.80847</v>
      </c>
      <c r="L4803" s="140">
        <v>40680258920.631248</v>
      </c>
      <c r="M4803" s="140">
        <v>24261059544.916588</v>
      </c>
      <c r="N4803" s="140">
        <v>89057317.110398635</v>
      </c>
      <c r="O4803" s="140">
        <v>630734925.77254546</v>
      </c>
      <c r="P4803" s="140">
        <v>32885055847.402073</v>
      </c>
      <c r="Q4803" s="140">
        <v>95827936974.975601</v>
      </c>
      <c r="R4803" s="140">
        <v>64543834977.313942</v>
      </c>
      <c r="S4803" s="140">
        <v>31284101997.661659</v>
      </c>
      <c r="T4803" s="140">
        <v>446974232.73219585</v>
      </c>
      <c r="U4803" s="140">
        <v>32711007.946334105</v>
      </c>
      <c r="V4803" s="140">
        <v>0</v>
      </c>
      <c r="W4803" s="140">
        <v>0</v>
      </c>
      <c r="X4803" s="140">
        <v>32711007.946334105</v>
      </c>
      <c r="Y4803" s="140">
        <v>414263224.78586173</v>
      </c>
      <c r="Z4803" s="140">
        <v>171621237478.35373</v>
      </c>
      <c r="AA4803" s="140">
        <v>99476359939.010696</v>
      </c>
      <c r="AB4803" s="140">
        <v>39177117255.477058</v>
      </c>
      <c r="AC4803" s="140">
        <v>60299242683.533638</v>
      </c>
      <c r="AD4803" s="140">
        <v>72144877539.342712</v>
      </c>
      <c r="AE4803" s="140">
        <v>28413065460.715958</v>
      </c>
      <c r="AF4803" s="140">
        <v>43731812078.62661</v>
      </c>
      <c r="AG4803" s="140">
        <v>-24650688899.338791</v>
      </c>
      <c r="AH4803" s="140">
        <v>29649135</v>
      </c>
      <c r="AI4803" s="44"/>
      <c r="AK4803" s="44"/>
      <c r="AL4803" s="4"/>
    </row>
    <row r="4804" spans="1:38" x14ac:dyDescent="0.35">
      <c r="A4804" s="140" t="s">
        <v>244</v>
      </c>
      <c r="B4804" s="140" t="s">
        <v>245</v>
      </c>
      <c r="C4804" s="140" t="s">
        <v>2</v>
      </c>
      <c r="D4804" s="140" t="s">
        <v>10</v>
      </c>
      <c r="E4804" s="140" t="s">
        <v>535</v>
      </c>
      <c r="F4804" s="140">
        <v>1996</v>
      </c>
      <c r="G4804" s="140" t="s">
        <v>3779</v>
      </c>
      <c r="H4804" s="140">
        <v>379702305404.17944</v>
      </c>
      <c r="I4804" s="140">
        <v>34376185833.220726</v>
      </c>
      <c r="J4804" s="140">
        <v>192491851898.3999</v>
      </c>
      <c r="K4804" s="140">
        <v>192138184627.13776</v>
      </c>
      <c r="L4804" s="140">
        <v>42718017313.2416</v>
      </c>
      <c r="M4804" s="140">
        <v>24125766466.959896</v>
      </c>
      <c r="N4804" s="140">
        <v>94251617.24282594</v>
      </c>
      <c r="O4804" s="140">
        <v>770062892.06836474</v>
      </c>
      <c r="P4804" s="140">
        <v>31575045608.108501</v>
      </c>
      <c r="Q4804" s="140">
        <v>92855040729.516571</v>
      </c>
      <c r="R4804" s="140">
        <v>62698939029.064178</v>
      </c>
      <c r="S4804" s="140">
        <v>30156101700.4524</v>
      </c>
      <c r="T4804" s="140">
        <v>353667271.2621544</v>
      </c>
      <c r="U4804" s="140">
        <v>42711118.396763436</v>
      </c>
      <c r="V4804" s="140">
        <v>0</v>
      </c>
      <c r="W4804" s="140">
        <v>0</v>
      </c>
      <c r="X4804" s="140">
        <v>42711118.396763436</v>
      </c>
      <c r="Y4804" s="140">
        <v>310956152.86539096</v>
      </c>
      <c r="Z4804" s="140">
        <v>174320558993.54782</v>
      </c>
      <c r="AA4804" s="140">
        <v>101031781271.09052</v>
      </c>
      <c r="AB4804" s="140">
        <v>38062747743.821991</v>
      </c>
      <c r="AC4804" s="140">
        <v>62969033527.268517</v>
      </c>
      <c r="AD4804" s="140">
        <v>73288777722.457001</v>
      </c>
      <c r="AE4804" s="140">
        <v>27610839122.175716</v>
      </c>
      <c r="AF4804" s="140">
        <v>45677938600.281273</v>
      </c>
      <c r="AG4804" s="140">
        <v>-21486291320.989044</v>
      </c>
      <c r="AH4804" s="140">
        <v>30444526</v>
      </c>
      <c r="AI4804" s="44"/>
      <c r="AK4804" s="44"/>
      <c r="AL4804" s="4"/>
    </row>
    <row r="4805" spans="1:38" x14ac:dyDescent="0.35">
      <c r="A4805" s="140" t="s">
        <v>244</v>
      </c>
      <c r="B4805" s="140" t="s">
        <v>245</v>
      </c>
      <c r="C4805" s="140" t="s">
        <v>2</v>
      </c>
      <c r="D4805" s="140" t="s">
        <v>10</v>
      </c>
      <c r="E4805" s="140" t="s">
        <v>535</v>
      </c>
      <c r="F4805" s="140">
        <v>1997</v>
      </c>
      <c r="G4805" s="140" t="s">
        <v>3780</v>
      </c>
      <c r="H4805" s="140">
        <v>377640835459.20667</v>
      </c>
      <c r="I4805" s="140">
        <v>35288291119.963631</v>
      </c>
      <c r="J4805" s="140">
        <v>184971767095.76996</v>
      </c>
      <c r="K4805" s="140">
        <v>184731092918.60767</v>
      </c>
      <c r="L4805" s="140">
        <v>42083079628.382919</v>
      </c>
      <c r="M4805" s="140">
        <v>23857134914.348557</v>
      </c>
      <c r="N4805" s="140">
        <v>99445917.37525326</v>
      </c>
      <c r="O4805" s="140">
        <v>619178781.54958117</v>
      </c>
      <c r="P4805" s="140">
        <v>29064662072.726799</v>
      </c>
      <c r="Q4805" s="140">
        <v>89007591604.224548</v>
      </c>
      <c r="R4805" s="140">
        <v>61141224245.62162</v>
      </c>
      <c r="S4805" s="140">
        <v>27866367358.602921</v>
      </c>
      <c r="T4805" s="140">
        <v>240674177.16229728</v>
      </c>
      <c r="U4805" s="140">
        <v>45402835.768697768</v>
      </c>
      <c r="V4805" s="140">
        <v>0</v>
      </c>
      <c r="W4805" s="140">
        <v>0</v>
      </c>
      <c r="X4805" s="140">
        <v>45402835.768697768</v>
      </c>
      <c r="Y4805" s="140">
        <v>195271341.39359951</v>
      </c>
      <c r="Z4805" s="140">
        <v>169991919267.74207</v>
      </c>
      <c r="AA4805" s="140">
        <v>98607729449.313446</v>
      </c>
      <c r="AB4805" s="140">
        <v>36503382209.967178</v>
      </c>
      <c r="AC4805" s="140">
        <v>62104347239.346275</v>
      </c>
      <c r="AD4805" s="140">
        <v>71384189818.428452</v>
      </c>
      <c r="AE4805" s="140">
        <v>26425558921.629562</v>
      </c>
      <c r="AF4805" s="140">
        <v>44958630896.798889</v>
      </c>
      <c r="AG4805" s="140">
        <v>-12611142024.268993</v>
      </c>
      <c r="AH4805" s="140">
        <v>31192857</v>
      </c>
      <c r="AI4805" s="44"/>
      <c r="AK4805" s="44"/>
      <c r="AL4805" s="4"/>
    </row>
    <row r="4806" spans="1:38" x14ac:dyDescent="0.35">
      <c r="A4806" s="140" t="s">
        <v>244</v>
      </c>
      <c r="B4806" s="140" t="s">
        <v>245</v>
      </c>
      <c r="C4806" s="140" t="s">
        <v>2</v>
      </c>
      <c r="D4806" s="140" t="s">
        <v>10</v>
      </c>
      <c r="E4806" s="140" t="s">
        <v>535</v>
      </c>
      <c r="F4806" s="140">
        <v>1998</v>
      </c>
      <c r="G4806" s="140" t="s">
        <v>3781</v>
      </c>
      <c r="H4806" s="140">
        <v>366354732275.20001</v>
      </c>
      <c r="I4806" s="140">
        <v>36844456004.223724</v>
      </c>
      <c r="J4806" s="140">
        <v>163775339230.04327</v>
      </c>
      <c r="K4806" s="140">
        <v>163637318024.30307</v>
      </c>
      <c r="L4806" s="140">
        <v>39471450680.91964</v>
      </c>
      <c r="M4806" s="140">
        <v>23615540672.437401</v>
      </c>
      <c r="N4806" s="140">
        <v>104640242.01267956</v>
      </c>
      <c r="O4806" s="140">
        <v>603475269.56860936</v>
      </c>
      <c r="P4806" s="140">
        <v>24767196688.332943</v>
      </c>
      <c r="Q4806" s="140">
        <v>75075014471.031799</v>
      </c>
      <c r="R4806" s="140">
        <v>51337619005.447571</v>
      </c>
      <c r="S4806" s="140">
        <v>23737395465.584229</v>
      </c>
      <c r="T4806" s="140">
        <v>138021205.74020341</v>
      </c>
      <c r="U4806" s="140">
        <v>39167363.435607627</v>
      </c>
      <c r="V4806" s="140">
        <v>0</v>
      </c>
      <c r="W4806" s="140">
        <v>0</v>
      </c>
      <c r="X4806" s="140">
        <v>39167363.435607627</v>
      </c>
      <c r="Y4806" s="140">
        <v>98853842.304595783</v>
      </c>
      <c r="Z4806" s="140">
        <v>173883430932.84512</v>
      </c>
      <c r="AA4806" s="140">
        <v>100916078459.2049</v>
      </c>
      <c r="AB4806" s="140">
        <v>38879704815.242401</v>
      </c>
      <c r="AC4806" s="140">
        <v>62036373643.962677</v>
      </c>
      <c r="AD4806" s="140">
        <v>72967352473.640717</v>
      </c>
      <c r="AE4806" s="140">
        <v>28111963610.156738</v>
      </c>
      <c r="AF4806" s="140">
        <v>44855388863.483978</v>
      </c>
      <c r="AG4806" s="140">
        <v>-8148493891.9120808</v>
      </c>
      <c r="AH4806" s="140">
        <v>31924196</v>
      </c>
      <c r="AI4806" s="44"/>
      <c r="AK4806" s="44"/>
      <c r="AL4806" s="4"/>
    </row>
    <row r="4807" spans="1:38" x14ac:dyDescent="0.35">
      <c r="A4807" s="140" t="s">
        <v>244</v>
      </c>
      <c r="B4807" s="140" t="s">
        <v>245</v>
      </c>
      <c r="C4807" s="140" t="s">
        <v>2</v>
      </c>
      <c r="D4807" s="140" t="s">
        <v>10</v>
      </c>
      <c r="E4807" s="140" t="s">
        <v>535</v>
      </c>
      <c r="F4807" s="140">
        <v>1999</v>
      </c>
      <c r="G4807" s="140" t="s">
        <v>3782</v>
      </c>
      <c r="H4807" s="140">
        <v>351977169848.48346</v>
      </c>
      <c r="I4807" s="140">
        <v>38664537570.560013</v>
      </c>
      <c r="J4807" s="140">
        <v>146279843539.52441</v>
      </c>
      <c r="K4807" s="140">
        <v>146210296379.22723</v>
      </c>
      <c r="L4807" s="140">
        <v>34578458947.722023</v>
      </c>
      <c r="M4807" s="140">
        <v>23334959126.270241</v>
      </c>
      <c r="N4807" s="140">
        <v>109834542.14510687</v>
      </c>
      <c r="O4807" s="140">
        <v>658735624.85621405</v>
      </c>
      <c r="P4807" s="140">
        <v>21832713049.462753</v>
      </c>
      <c r="Q4807" s="140">
        <v>65695595088.770889</v>
      </c>
      <c r="R4807" s="140">
        <v>44778255956.925804</v>
      </c>
      <c r="S4807" s="140">
        <v>20917339131.845081</v>
      </c>
      <c r="T4807" s="140">
        <v>69547160.297185674</v>
      </c>
      <c r="U4807" s="140">
        <v>32948385.6735272</v>
      </c>
      <c r="V4807" s="140">
        <v>0</v>
      </c>
      <c r="W4807" s="140">
        <v>0</v>
      </c>
      <c r="X4807" s="140">
        <v>32948385.6735272</v>
      </c>
      <c r="Y4807" s="140">
        <v>36598774.623658471</v>
      </c>
      <c r="Z4807" s="140">
        <v>175656128653.68515</v>
      </c>
      <c r="AA4807" s="140">
        <v>101996135011.07298</v>
      </c>
      <c r="AB4807" s="140">
        <v>37283902720.908066</v>
      </c>
      <c r="AC4807" s="140">
        <v>64712232290.164925</v>
      </c>
      <c r="AD4807" s="140">
        <v>73659993642.612167</v>
      </c>
      <c r="AE4807" s="140">
        <v>26925844171.406162</v>
      </c>
      <c r="AF4807" s="140">
        <v>46734149471.206009</v>
      </c>
      <c r="AG4807" s="140">
        <v>-8623339915.2860298</v>
      </c>
      <c r="AH4807" s="140">
        <v>32682239</v>
      </c>
      <c r="AI4807" s="44"/>
      <c r="AK4807" s="44"/>
      <c r="AL4807" s="4"/>
    </row>
    <row r="4808" spans="1:38" x14ac:dyDescent="0.35">
      <c r="A4808" s="140" t="s">
        <v>244</v>
      </c>
      <c r="B4808" s="140" t="s">
        <v>245</v>
      </c>
      <c r="C4808" s="140" t="s">
        <v>2</v>
      </c>
      <c r="D4808" s="140" t="s">
        <v>10</v>
      </c>
      <c r="E4808" s="140" t="s">
        <v>535</v>
      </c>
      <c r="F4808" s="140">
        <v>2000</v>
      </c>
      <c r="G4808" s="140" t="s">
        <v>3783</v>
      </c>
      <c r="H4808" s="140">
        <v>337079943788.08667</v>
      </c>
      <c r="I4808" s="140">
        <v>40664439383.784386</v>
      </c>
      <c r="J4808" s="140">
        <v>125950778552.0907</v>
      </c>
      <c r="K4808" s="140">
        <v>125776040518.54816</v>
      </c>
      <c r="L4808" s="140">
        <v>27308336417.197163</v>
      </c>
      <c r="M4808" s="140">
        <v>23782637520.80999</v>
      </c>
      <c r="N4808" s="140">
        <v>115028842.27753419</v>
      </c>
      <c r="O4808" s="140">
        <v>582282249.92335904</v>
      </c>
      <c r="P4808" s="140">
        <v>18220390143.273968</v>
      </c>
      <c r="Q4808" s="140">
        <v>55767365345.066147</v>
      </c>
      <c r="R4808" s="140">
        <v>38317170106.48848</v>
      </c>
      <c r="S4808" s="140">
        <v>17450195238.577663</v>
      </c>
      <c r="T4808" s="140">
        <v>174738033.54253203</v>
      </c>
      <c r="U4808" s="140">
        <v>26430595.079655841</v>
      </c>
      <c r="V4808" s="140">
        <v>0</v>
      </c>
      <c r="W4808" s="140">
        <v>0</v>
      </c>
      <c r="X4808" s="140">
        <v>26430595.079655841</v>
      </c>
      <c r="Y4808" s="140">
        <v>148307438.4628762</v>
      </c>
      <c r="Z4808" s="140">
        <v>181312563019.37997</v>
      </c>
      <c r="AA4808" s="140">
        <v>105357498410.59378</v>
      </c>
      <c r="AB4808" s="140">
        <v>39377255033.544418</v>
      </c>
      <c r="AC4808" s="140">
        <v>65980243377.049355</v>
      </c>
      <c r="AD4808" s="140">
        <v>75955064608.786209</v>
      </c>
      <c r="AE4808" s="140">
        <v>28388126097.428215</v>
      </c>
      <c r="AF4808" s="140">
        <v>47566938511.358177</v>
      </c>
      <c r="AG4808" s="140">
        <v>-10847837167.168325</v>
      </c>
      <c r="AH4808" s="140">
        <v>33499180</v>
      </c>
      <c r="AI4808" s="44"/>
      <c r="AK4808" s="44"/>
      <c r="AL4808" s="4"/>
    </row>
    <row r="4809" spans="1:38" x14ac:dyDescent="0.35">
      <c r="A4809" s="140" t="s">
        <v>244</v>
      </c>
      <c r="B4809" s="140" t="s">
        <v>245</v>
      </c>
      <c r="C4809" s="140" t="s">
        <v>2</v>
      </c>
      <c r="D4809" s="140" t="s">
        <v>10</v>
      </c>
      <c r="E4809" s="140" t="s">
        <v>535</v>
      </c>
      <c r="F4809" s="140">
        <v>2001</v>
      </c>
      <c r="G4809" s="140" t="s">
        <v>3784</v>
      </c>
      <c r="H4809" s="140">
        <v>324039534040.19141</v>
      </c>
      <c r="I4809" s="140">
        <v>43093958960.022507</v>
      </c>
      <c r="J4809" s="140">
        <v>111848530544.05916</v>
      </c>
      <c r="K4809" s="140">
        <v>111273986783.15034</v>
      </c>
      <c r="L4809" s="140">
        <v>21756133123.334892</v>
      </c>
      <c r="M4809" s="140">
        <v>24225721349.095966</v>
      </c>
      <c r="N4809" s="140">
        <v>120223142.40996149</v>
      </c>
      <c r="O4809" s="140">
        <v>724100055.74789548</v>
      </c>
      <c r="P4809" s="140">
        <v>16218703268.496288</v>
      </c>
      <c r="Q4809" s="140">
        <v>48229105844.065338</v>
      </c>
      <c r="R4809" s="140">
        <v>32840906531.93401</v>
      </c>
      <c r="S4809" s="140">
        <v>15388199312.131325</v>
      </c>
      <c r="T4809" s="140">
        <v>574543760.90882242</v>
      </c>
      <c r="U4809" s="140">
        <v>25124750.512805887</v>
      </c>
      <c r="V4809" s="140">
        <v>0</v>
      </c>
      <c r="W4809" s="140">
        <v>0</v>
      </c>
      <c r="X4809" s="140">
        <v>25124750.512805887</v>
      </c>
      <c r="Y4809" s="140">
        <v>549419010.39601648</v>
      </c>
      <c r="Z4809" s="140">
        <v>178518882689.96985</v>
      </c>
      <c r="AA4809" s="140">
        <v>102119140895.59029</v>
      </c>
      <c r="AB4809" s="140">
        <v>37723451951.212379</v>
      </c>
      <c r="AC4809" s="140">
        <v>64395688944.378098</v>
      </c>
      <c r="AD4809" s="140">
        <v>76399741794.379349</v>
      </c>
      <c r="AE4809" s="140">
        <v>28222544406.361698</v>
      </c>
      <c r="AF4809" s="140">
        <v>48177197388.017853</v>
      </c>
      <c r="AG4809" s="140">
        <v>-9421838153.8601418</v>
      </c>
      <c r="AH4809" s="140">
        <v>34385856</v>
      </c>
      <c r="AI4809" s="44"/>
      <c r="AK4809" s="44"/>
      <c r="AL4809" s="4"/>
    </row>
    <row r="4810" spans="1:38" x14ac:dyDescent="0.35">
      <c r="A4810" s="140" t="s">
        <v>244</v>
      </c>
      <c r="B4810" s="140" t="s">
        <v>245</v>
      </c>
      <c r="C4810" s="140" t="s">
        <v>2</v>
      </c>
      <c r="D4810" s="140" t="s">
        <v>10</v>
      </c>
      <c r="E4810" s="140" t="s">
        <v>535</v>
      </c>
      <c r="F4810" s="140">
        <v>2002</v>
      </c>
      <c r="G4810" s="140" t="s">
        <v>3785</v>
      </c>
      <c r="H4810" s="140">
        <v>323682330172.87225</v>
      </c>
      <c r="I4810" s="140">
        <v>45783461919.470474</v>
      </c>
      <c r="J4810" s="140">
        <v>101611781650.21161</v>
      </c>
      <c r="K4810" s="140">
        <v>101393979220.13637</v>
      </c>
      <c r="L4810" s="140">
        <v>18622079334.600697</v>
      </c>
      <c r="M4810" s="140">
        <v>24547179728.415264</v>
      </c>
      <c r="N4810" s="140">
        <v>125417467.04738781</v>
      </c>
      <c r="O4810" s="140">
        <v>645566248.13521969</v>
      </c>
      <c r="P4810" s="140">
        <v>14260883627.65546</v>
      </c>
      <c r="Q4810" s="140">
        <v>43192852814.282333</v>
      </c>
      <c r="R4810" s="140">
        <v>29787292453.035767</v>
      </c>
      <c r="S4810" s="140">
        <v>13405560361.246567</v>
      </c>
      <c r="T4810" s="140">
        <v>217802430.07523063</v>
      </c>
      <c r="U4810" s="140">
        <v>27929544.572280072</v>
      </c>
      <c r="V4810" s="140">
        <v>0</v>
      </c>
      <c r="W4810" s="140">
        <v>0</v>
      </c>
      <c r="X4810" s="140">
        <v>27929544.572280072</v>
      </c>
      <c r="Y4810" s="140">
        <v>189872885.50295055</v>
      </c>
      <c r="Z4810" s="140">
        <v>186186400514.88794</v>
      </c>
      <c r="AA4810" s="140">
        <v>106594951203.58881</v>
      </c>
      <c r="AB4810" s="140">
        <v>38204902860.888252</v>
      </c>
      <c r="AC4810" s="140">
        <v>68390048342.700554</v>
      </c>
      <c r="AD4810" s="140">
        <v>79591449311.29892</v>
      </c>
      <c r="AE4810" s="140">
        <v>28526525460.739811</v>
      </c>
      <c r="AF4810" s="140">
        <v>51064923850.559105</v>
      </c>
      <c r="AG4810" s="140">
        <v>-9899313911.6977196</v>
      </c>
      <c r="AH4810" s="140">
        <v>35334788</v>
      </c>
      <c r="AI4810" s="44"/>
      <c r="AK4810" s="44"/>
      <c r="AL4810" s="4"/>
    </row>
    <row r="4811" spans="1:38" x14ac:dyDescent="0.35">
      <c r="A4811" s="140" t="s">
        <v>244</v>
      </c>
      <c r="B4811" s="140" t="s">
        <v>245</v>
      </c>
      <c r="C4811" s="140" t="s">
        <v>2</v>
      </c>
      <c r="D4811" s="140" t="s">
        <v>10</v>
      </c>
      <c r="E4811" s="140" t="s">
        <v>535</v>
      </c>
      <c r="F4811" s="140">
        <v>2003</v>
      </c>
      <c r="G4811" s="140" t="s">
        <v>3786</v>
      </c>
      <c r="H4811" s="140">
        <v>340506010869.39899</v>
      </c>
      <c r="I4811" s="140">
        <v>49032649511.886185</v>
      </c>
      <c r="J4811" s="140">
        <v>107417453825.69374</v>
      </c>
      <c r="K4811" s="140">
        <v>105442711864.68373</v>
      </c>
      <c r="L4811" s="140">
        <v>19970723858.396141</v>
      </c>
      <c r="M4811" s="140">
        <v>24978217753.105274</v>
      </c>
      <c r="N4811" s="140">
        <v>130611767.17981511</v>
      </c>
      <c r="O4811" s="140">
        <v>1017469671.6145241</v>
      </c>
      <c r="P4811" s="140">
        <v>14127091470.054829</v>
      </c>
      <c r="Q4811" s="140">
        <v>45218597344.33316</v>
      </c>
      <c r="R4811" s="140">
        <v>32060434235.989079</v>
      </c>
      <c r="S4811" s="140">
        <v>13158163108.344078</v>
      </c>
      <c r="T4811" s="140">
        <v>1974741961.0100107</v>
      </c>
      <c r="U4811" s="140">
        <v>30623637.600147005</v>
      </c>
      <c r="V4811" s="140">
        <v>0</v>
      </c>
      <c r="W4811" s="140">
        <v>0</v>
      </c>
      <c r="X4811" s="140">
        <v>30623637.600147005</v>
      </c>
      <c r="Y4811" s="140">
        <v>1944118323.4098637</v>
      </c>
      <c r="Z4811" s="140">
        <v>194892932791.57092</v>
      </c>
      <c r="AA4811" s="140">
        <v>111764389083.24031</v>
      </c>
      <c r="AB4811" s="140">
        <v>38191098319.13253</v>
      </c>
      <c r="AC4811" s="140">
        <v>73573290764.107773</v>
      </c>
      <c r="AD4811" s="140">
        <v>83128543708.330612</v>
      </c>
      <c r="AE4811" s="140">
        <v>28405920811.920223</v>
      </c>
      <c r="AF4811" s="140">
        <v>54722622896.410393</v>
      </c>
      <c r="AG4811" s="140">
        <v>-10837025259.751755</v>
      </c>
      <c r="AH4811" s="140">
        <v>36337782</v>
      </c>
      <c r="AI4811" s="44"/>
      <c r="AK4811" s="44"/>
      <c r="AL4811" s="4"/>
    </row>
    <row r="4812" spans="1:38" x14ac:dyDescent="0.35">
      <c r="A4812" s="140" t="s">
        <v>244</v>
      </c>
      <c r="B4812" s="140" t="s">
        <v>245</v>
      </c>
      <c r="C4812" s="140" t="s">
        <v>2</v>
      </c>
      <c r="D4812" s="140" t="s">
        <v>10</v>
      </c>
      <c r="E4812" s="140" t="s">
        <v>535</v>
      </c>
      <c r="F4812" s="140">
        <v>2004</v>
      </c>
      <c r="G4812" s="140" t="s">
        <v>3787</v>
      </c>
      <c r="H4812" s="140">
        <v>359700938953.59222</v>
      </c>
      <c r="I4812" s="140">
        <v>52621585686.99382</v>
      </c>
      <c r="J4812" s="140">
        <v>110936443910.09479</v>
      </c>
      <c r="K4812" s="140">
        <v>108207170632.04193</v>
      </c>
      <c r="L4812" s="140">
        <v>21909753343.401314</v>
      </c>
      <c r="M4812" s="140">
        <v>25492017039.410019</v>
      </c>
      <c r="N4812" s="140">
        <v>135806067.31224242</v>
      </c>
      <c r="O4812" s="140">
        <v>1013983211.5006124</v>
      </c>
      <c r="P4812" s="140">
        <v>14036360598.007351</v>
      </c>
      <c r="Q4812" s="140">
        <v>45619250372.410393</v>
      </c>
      <c r="R4812" s="140">
        <v>32664249980.398315</v>
      </c>
      <c r="S4812" s="140">
        <v>12955000392.012077</v>
      </c>
      <c r="T4812" s="140">
        <v>2729273278.0528574</v>
      </c>
      <c r="U4812" s="140">
        <v>73178064.106739253</v>
      </c>
      <c r="V4812" s="140">
        <v>0</v>
      </c>
      <c r="W4812" s="140">
        <v>27606439.009380456</v>
      </c>
      <c r="X4812" s="140">
        <v>45571625.097358793</v>
      </c>
      <c r="Y4812" s="140">
        <v>2656095213.9461184</v>
      </c>
      <c r="Z4812" s="140">
        <v>208016640678.64313</v>
      </c>
      <c r="AA4812" s="140">
        <v>119438794844.57428</v>
      </c>
      <c r="AB4812" s="140">
        <v>38479451267.208237</v>
      </c>
      <c r="AC4812" s="140">
        <v>80959343577.366043</v>
      </c>
      <c r="AD4812" s="140">
        <v>88577845834.068878</v>
      </c>
      <c r="AE4812" s="140">
        <v>28537016859.235146</v>
      </c>
      <c r="AF4812" s="140">
        <v>60040828974.833969</v>
      </c>
      <c r="AG4812" s="140">
        <v>-11873731322.1395</v>
      </c>
      <c r="AH4812" s="140">
        <v>37379767</v>
      </c>
      <c r="AI4812" s="44"/>
      <c r="AK4812" s="44"/>
      <c r="AL4812" s="4"/>
    </row>
    <row r="4813" spans="1:38" x14ac:dyDescent="0.35">
      <c r="A4813" s="140" t="s">
        <v>244</v>
      </c>
      <c r="B4813" s="140" t="s">
        <v>245</v>
      </c>
      <c r="C4813" s="140" t="s">
        <v>2</v>
      </c>
      <c r="D4813" s="140" t="s">
        <v>10</v>
      </c>
      <c r="E4813" s="140" t="s">
        <v>535</v>
      </c>
      <c r="F4813" s="140">
        <v>2005</v>
      </c>
      <c r="G4813" s="140" t="s">
        <v>3788</v>
      </c>
      <c r="H4813" s="140">
        <v>375066492331.10681</v>
      </c>
      <c r="I4813" s="140">
        <v>57017365742.638176</v>
      </c>
      <c r="J4813" s="140">
        <v>118248265641.81406</v>
      </c>
      <c r="K4813" s="140">
        <v>115179979990.1644</v>
      </c>
      <c r="L4813" s="140">
        <v>23988338048.153725</v>
      </c>
      <c r="M4813" s="140">
        <v>26191776019.616684</v>
      </c>
      <c r="N4813" s="140">
        <v>141000391.94966874</v>
      </c>
      <c r="O4813" s="140">
        <v>869344057.51622546</v>
      </c>
      <c r="P4813" s="140">
        <v>14492621266.730055</v>
      </c>
      <c r="Q4813" s="140">
        <v>49496900206.198059</v>
      </c>
      <c r="R4813" s="140">
        <v>36241097343.978012</v>
      </c>
      <c r="S4813" s="140">
        <v>13255802862.220051</v>
      </c>
      <c r="T4813" s="140">
        <v>3068285651.6496577</v>
      </c>
      <c r="U4813" s="140">
        <v>177696043.24464849</v>
      </c>
      <c r="V4813" s="140">
        <v>0</v>
      </c>
      <c r="W4813" s="140">
        <v>130608360.22776684</v>
      </c>
      <c r="X4813" s="140">
        <v>47087683.016881637</v>
      </c>
      <c r="Y4813" s="140">
        <v>2890589608.4050093</v>
      </c>
      <c r="Z4813" s="140">
        <v>211869420029.16809</v>
      </c>
      <c r="AA4813" s="140">
        <v>121758991877.73312</v>
      </c>
      <c r="AB4813" s="140">
        <v>39462762264.763496</v>
      </c>
      <c r="AC4813" s="140">
        <v>82296229612.96962</v>
      </c>
      <c r="AD4813" s="140">
        <v>90110428151.434952</v>
      </c>
      <c r="AE4813" s="140">
        <v>29205287830.298248</v>
      </c>
      <c r="AF4813" s="140">
        <v>60905140321.136971</v>
      </c>
      <c r="AG4813" s="140">
        <v>-12068559082.513485</v>
      </c>
      <c r="AH4813" s="140">
        <v>38450320</v>
      </c>
      <c r="AI4813" s="44"/>
      <c r="AK4813" s="44"/>
      <c r="AL4813" s="4"/>
    </row>
    <row r="4814" spans="1:38" x14ac:dyDescent="0.35">
      <c r="A4814" s="140" t="s">
        <v>244</v>
      </c>
      <c r="B4814" s="140" t="s">
        <v>245</v>
      </c>
      <c r="C4814" s="140" t="s">
        <v>2</v>
      </c>
      <c r="D4814" s="140" t="s">
        <v>10</v>
      </c>
      <c r="E4814" s="140" t="s">
        <v>535</v>
      </c>
      <c r="F4814" s="140">
        <v>2006</v>
      </c>
      <c r="G4814" s="140" t="s">
        <v>3789</v>
      </c>
      <c r="H4814" s="140">
        <v>408768567280.60052</v>
      </c>
      <c r="I4814" s="140">
        <v>62238579013.104347</v>
      </c>
      <c r="J4814" s="140">
        <v>126618200196.34352</v>
      </c>
      <c r="K4814" s="140">
        <v>122817729829.923</v>
      </c>
      <c r="L4814" s="140">
        <v>26446598435.284298</v>
      </c>
      <c r="M4814" s="140">
        <v>26781984991.988499</v>
      </c>
      <c r="N4814" s="140">
        <v>146194692.08209604</v>
      </c>
      <c r="O4814" s="140">
        <v>562216375.11136675</v>
      </c>
      <c r="P4814" s="140">
        <v>15308924876.512522</v>
      </c>
      <c r="Q4814" s="140">
        <v>53571810458.944221</v>
      </c>
      <c r="R4814" s="140">
        <v>39694186990.401009</v>
      </c>
      <c r="S4814" s="140">
        <v>13877623468.543215</v>
      </c>
      <c r="T4814" s="140">
        <v>3800470366.4205055</v>
      </c>
      <c r="U4814" s="140">
        <v>343371183.95444942</v>
      </c>
      <c r="V4814" s="140">
        <v>0</v>
      </c>
      <c r="W4814" s="140">
        <v>301847716.56849027</v>
      </c>
      <c r="X4814" s="140">
        <v>41523467.385959156</v>
      </c>
      <c r="Y4814" s="140">
        <v>3457099182.4660559</v>
      </c>
      <c r="Z4814" s="140">
        <v>226914932654.25189</v>
      </c>
      <c r="AA4814" s="140">
        <v>130415060442.19597</v>
      </c>
      <c r="AB4814" s="140">
        <v>45695422599.558365</v>
      </c>
      <c r="AC4814" s="140">
        <v>84719637842.637894</v>
      </c>
      <c r="AD4814" s="140">
        <v>96499872212.055664</v>
      </c>
      <c r="AE4814" s="140">
        <v>33812064546.69957</v>
      </c>
      <c r="AF4814" s="140">
        <v>62687807665.356102</v>
      </c>
      <c r="AG4814" s="140">
        <v>-7003144583.0992336</v>
      </c>
      <c r="AH4814" s="140">
        <v>39548663</v>
      </c>
      <c r="AI4814" s="44"/>
      <c r="AK4814" s="44"/>
      <c r="AL4814" s="4"/>
    </row>
    <row r="4815" spans="1:38" x14ac:dyDescent="0.35">
      <c r="A4815" s="140" t="s">
        <v>244</v>
      </c>
      <c r="B4815" s="140" t="s">
        <v>245</v>
      </c>
      <c r="C4815" s="140" t="s">
        <v>2</v>
      </c>
      <c r="D4815" s="140" t="s">
        <v>10</v>
      </c>
      <c r="E4815" s="140" t="s">
        <v>535</v>
      </c>
      <c r="F4815" s="140">
        <v>2007</v>
      </c>
      <c r="G4815" s="140" t="s">
        <v>3790</v>
      </c>
      <c r="H4815" s="140">
        <v>425885835989.08649</v>
      </c>
      <c r="I4815" s="140">
        <v>68448512467.876175</v>
      </c>
      <c r="J4815" s="140">
        <v>134243462555.21187</v>
      </c>
      <c r="K4815" s="140">
        <v>130197084821.63519</v>
      </c>
      <c r="L4815" s="140">
        <v>29827713074.375698</v>
      </c>
      <c r="M4815" s="140">
        <v>27347404323.117218</v>
      </c>
      <c r="N4815" s="140">
        <v>151388992.21452335</v>
      </c>
      <c r="O4815" s="140">
        <v>395653865.21283752</v>
      </c>
      <c r="P4815" s="140">
        <v>15823104787.762663</v>
      </c>
      <c r="Q4815" s="140">
        <v>56651819778.952248</v>
      </c>
      <c r="R4815" s="140">
        <v>42434820639.138649</v>
      </c>
      <c r="S4815" s="140">
        <v>14216999139.813599</v>
      </c>
      <c r="T4815" s="140">
        <v>4046377733.5766745</v>
      </c>
      <c r="U4815" s="140">
        <v>282166120.75936794</v>
      </c>
      <c r="V4815" s="140">
        <v>0</v>
      </c>
      <c r="W4815" s="140">
        <v>239151065.89757085</v>
      </c>
      <c r="X4815" s="140">
        <v>43015054.861797087</v>
      </c>
      <c r="Y4815" s="140">
        <v>3764211612.8173065</v>
      </c>
      <c r="Z4815" s="140">
        <v>231773681039.25153</v>
      </c>
      <c r="AA4815" s="140">
        <v>130872178417.31224</v>
      </c>
      <c r="AB4815" s="140">
        <v>43168090866.51754</v>
      </c>
      <c r="AC4815" s="140">
        <v>87704087550.794693</v>
      </c>
      <c r="AD4815" s="140">
        <v>100901502621.9393</v>
      </c>
      <c r="AE4815" s="140">
        <v>33282285711.352337</v>
      </c>
      <c r="AF4815" s="140">
        <v>67619216910.587257</v>
      </c>
      <c r="AG4815" s="140">
        <v>-8579820073.2530241</v>
      </c>
      <c r="AH4815" s="140">
        <v>40681414</v>
      </c>
      <c r="AI4815" s="44"/>
      <c r="AK4815" s="44"/>
      <c r="AL4815" s="4"/>
    </row>
    <row r="4816" spans="1:38" x14ac:dyDescent="0.35">
      <c r="A4816" s="140" t="s">
        <v>244</v>
      </c>
      <c r="B4816" s="140" t="s">
        <v>245</v>
      </c>
      <c r="C4816" s="140" t="s">
        <v>2</v>
      </c>
      <c r="D4816" s="140" t="s">
        <v>10</v>
      </c>
      <c r="E4816" s="140" t="s">
        <v>535</v>
      </c>
      <c r="F4816" s="140">
        <v>2008</v>
      </c>
      <c r="G4816" s="140" t="s">
        <v>3791</v>
      </c>
      <c r="H4816" s="140">
        <v>463489768937.24414</v>
      </c>
      <c r="I4816" s="140">
        <v>75408420315.167877</v>
      </c>
      <c r="J4816" s="140">
        <v>141297695878.38809</v>
      </c>
      <c r="K4816" s="140">
        <v>137633874540.19034</v>
      </c>
      <c r="L4816" s="140">
        <v>31145780403.440025</v>
      </c>
      <c r="M4816" s="140">
        <v>27508543156.293777</v>
      </c>
      <c r="N4816" s="140">
        <v>156583292.34695068</v>
      </c>
      <c r="O4816" s="140">
        <v>147312377.63561106</v>
      </c>
      <c r="P4816" s="140">
        <v>16786871139.257486</v>
      </c>
      <c r="Q4816" s="140">
        <v>61888784171.216484</v>
      </c>
      <c r="R4816" s="140">
        <v>46937940958.897202</v>
      </c>
      <c r="S4816" s="140">
        <v>14950843212.319283</v>
      </c>
      <c r="T4816" s="140">
        <v>3663821338.1977544</v>
      </c>
      <c r="U4816" s="140">
        <v>376835933.840473</v>
      </c>
      <c r="V4816" s="140">
        <v>0</v>
      </c>
      <c r="W4816" s="140">
        <v>331324936.09449327</v>
      </c>
      <c r="X4816" s="140">
        <v>45510997.745979726</v>
      </c>
      <c r="Y4816" s="140">
        <v>3286985404.3572812</v>
      </c>
      <c r="Z4816" s="140">
        <v>256069938518.33737</v>
      </c>
      <c r="AA4816" s="140">
        <v>144714602346.24731</v>
      </c>
      <c r="AB4816" s="140">
        <v>43201492349.078888</v>
      </c>
      <c r="AC4816" s="140">
        <v>101513109997.16844</v>
      </c>
      <c r="AD4816" s="140">
        <v>111355336172.09006</v>
      </c>
      <c r="AE4816" s="140">
        <v>33242787014.38472</v>
      </c>
      <c r="AF4816" s="140">
        <v>78112549157.705338</v>
      </c>
      <c r="AG4816" s="140">
        <v>-9286285774.6491909</v>
      </c>
      <c r="AH4816" s="140">
        <v>41853944</v>
      </c>
      <c r="AI4816" s="44"/>
      <c r="AK4816" s="44"/>
      <c r="AL4816" s="4"/>
    </row>
    <row r="4817" spans="1:38" x14ac:dyDescent="0.35">
      <c r="A4817" s="140" t="s">
        <v>244</v>
      </c>
      <c r="B4817" s="140" t="s">
        <v>245</v>
      </c>
      <c r="C4817" s="140" t="s">
        <v>2</v>
      </c>
      <c r="D4817" s="140" t="s">
        <v>10</v>
      </c>
      <c r="E4817" s="140" t="s">
        <v>535</v>
      </c>
      <c r="F4817" s="140">
        <v>2009</v>
      </c>
      <c r="G4817" s="140" t="s">
        <v>3792</v>
      </c>
      <c r="H4817" s="140">
        <v>495369619851.96375</v>
      </c>
      <c r="I4817" s="140">
        <v>81966766206.895218</v>
      </c>
      <c r="J4817" s="140">
        <v>146511260577.96042</v>
      </c>
      <c r="K4817" s="140">
        <v>142967377603.21198</v>
      </c>
      <c r="L4817" s="140">
        <v>33531775950.769588</v>
      </c>
      <c r="M4817" s="140">
        <v>27268478847.043709</v>
      </c>
      <c r="N4817" s="140">
        <v>161777616.98437697</v>
      </c>
      <c r="O4817" s="140">
        <v>284496278.01828176</v>
      </c>
      <c r="P4817" s="140">
        <v>17536860382.842449</v>
      </c>
      <c r="Q4817" s="140">
        <v>64183988527.553581</v>
      </c>
      <c r="R4817" s="140">
        <v>48700784153.276505</v>
      </c>
      <c r="S4817" s="140">
        <v>15483204374.277079</v>
      </c>
      <c r="T4817" s="140">
        <v>3543882974.7484488</v>
      </c>
      <c r="U4817" s="140">
        <v>405761665.93515354</v>
      </c>
      <c r="V4817" s="140">
        <v>0</v>
      </c>
      <c r="W4817" s="140">
        <v>378568025.93084395</v>
      </c>
      <c r="X4817" s="140">
        <v>27193640.004309576</v>
      </c>
      <c r="Y4817" s="140">
        <v>3138121308.8132954</v>
      </c>
      <c r="Z4817" s="140">
        <v>278003671195.19</v>
      </c>
      <c r="AA4817" s="140">
        <v>157265711096.17145</v>
      </c>
      <c r="AB4817" s="140">
        <v>44454584972.735466</v>
      </c>
      <c r="AC4817" s="140">
        <v>112811126123.43597</v>
      </c>
      <c r="AD4817" s="140">
        <v>120737960099.01859</v>
      </c>
      <c r="AE4817" s="140">
        <v>34129219072.899658</v>
      </c>
      <c r="AF4817" s="140">
        <v>86608741026.118927</v>
      </c>
      <c r="AG4817" s="140">
        <v>-11112078128.081945</v>
      </c>
      <c r="AH4817" s="140">
        <v>43073834</v>
      </c>
      <c r="AI4817" s="44"/>
      <c r="AK4817" s="44"/>
      <c r="AL4817" s="4"/>
    </row>
    <row r="4818" spans="1:38" x14ac:dyDescent="0.35">
      <c r="A4818" s="140" t="s">
        <v>244</v>
      </c>
      <c r="B4818" s="140" t="s">
        <v>245</v>
      </c>
      <c r="C4818" s="140" t="s">
        <v>2</v>
      </c>
      <c r="D4818" s="140" t="s">
        <v>10</v>
      </c>
      <c r="E4818" s="140" t="s">
        <v>535</v>
      </c>
      <c r="F4818" s="140">
        <v>2010</v>
      </c>
      <c r="G4818" s="140" t="s">
        <v>3793</v>
      </c>
      <c r="H4818" s="140">
        <v>524033796715.16534</v>
      </c>
      <c r="I4818" s="140">
        <v>89356182809.39444</v>
      </c>
      <c r="J4818" s="140">
        <v>151848092536.69647</v>
      </c>
      <c r="K4818" s="140">
        <v>147558234481.57858</v>
      </c>
      <c r="L4818" s="140">
        <v>34814726177.591507</v>
      </c>
      <c r="M4818" s="140">
        <v>27113248403.947208</v>
      </c>
      <c r="N4818" s="140">
        <v>166971917.1168043</v>
      </c>
      <c r="O4818" s="140">
        <v>335145765.73367351</v>
      </c>
      <c r="P4818" s="140">
        <v>18218273512.779015</v>
      </c>
      <c r="Q4818" s="140">
        <v>66909868704.410393</v>
      </c>
      <c r="R4818" s="140">
        <v>50963492827.844131</v>
      </c>
      <c r="S4818" s="140">
        <v>15946375876.566259</v>
      </c>
      <c r="T4818" s="140">
        <v>4289858055.1178651</v>
      </c>
      <c r="U4818" s="140">
        <v>441828198.20059341</v>
      </c>
      <c r="V4818" s="140">
        <v>0</v>
      </c>
      <c r="W4818" s="140">
        <v>421311502.32531369</v>
      </c>
      <c r="X4818" s="140">
        <v>20516695.87527971</v>
      </c>
      <c r="Y4818" s="140">
        <v>3848029856.9172716</v>
      </c>
      <c r="Z4818" s="140">
        <v>295848487080.53638</v>
      </c>
      <c r="AA4818" s="140">
        <v>166903901550.32214</v>
      </c>
      <c r="AB4818" s="140">
        <v>47420694480.360931</v>
      </c>
      <c r="AC4818" s="140">
        <v>119483207069.96155</v>
      </c>
      <c r="AD4818" s="140">
        <v>128944585530.21426</v>
      </c>
      <c r="AE4818" s="140">
        <v>36635703171.273239</v>
      </c>
      <c r="AF4818" s="140">
        <v>92308882358.940659</v>
      </c>
      <c r="AG4818" s="140">
        <v>-13018965711.462036</v>
      </c>
      <c r="AH4818" s="140">
        <v>44346525</v>
      </c>
      <c r="AI4818" s="44"/>
      <c r="AK4818" s="44"/>
      <c r="AL4818" s="4"/>
    </row>
    <row r="4819" spans="1:38" x14ac:dyDescent="0.35">
      <c r="A4819" s="140" t="s">
        <v>244</v>
      </c>
      <c r="B4819" s="140" t="s">
        <v>245</v>
      </c>
      <c r="C4819" s="140" t="s">
        <v>2</v>
      </c>
      <c r="D4819" s="140" t="s">
        <v>10</v>
      </c>
      <c r="E4819" s="140" t="s">
        <v>535</v>
      </c>
      <c r="F4819" s="140">
        <v>2011</v>
      </c>
      <c r="G4819" s="140" t="s">
        <v>3794</v>
      </c>
      <c r="H4819" s="140">
        <v>571492019516.29431</v>
      </c>
      <c r="I4819" s="140">
        <v>98806197638.68573</v>
      </c>
      <c r="J4819" s="140">
        <v>159648781786.29166</v>
      </c>
      <c r="K4819" s="140">
        <v>153508799272.32404</v>
      </c>
      <c r="L4819" s="140">
        <v>36559249544.564827</v>
      </c>
      <c r="M4819" s="140">
        <v>27165439354.070892</v>
      </c>
      <c r="N4819" s="140">
        <v>178591771.05627081</v>
      </c>
      <c r="O4819" s="140">
        <v>184220447.75367576</v>
      </c>
      <c r="P4819" s="140">
        <v>19528636352.716206</v>
      </c>
      <c r="Q4819" s="140">
        <v>69892661802.162155</v>
      </c>
      <c r="R4819" s="140">
        <v>52945200563.984711</v>
      </c>
      <c r="S4819" s="140">
        <v>16947461238.177448</v>
      </c>
      <c r="T4819" s="140">
        <v>6139982513.9676371</v>
      </c>
      <c r="U4819" s="140">
        <v>582597048.59157383</v>
      </c>
      <c r="V4819" s="140">
        <v>0</v>
      </c>
      <c r="W4819" s="140">
        <v>534834610.9058764</v>
      </c>
      <c r="X4819" s="140">
        <v>47762437.685697459</v>
      </c>
      <c r="Y4819" s="140">
        <v>5557385465.3760633</v>
      </c>
      <c r="Z4819" s="140">
        <v>328387220483.67242</v>
      </c>
      <c r="AA4819" s="140">
        <v>184827489291.38196</v>
      </c>
      <c r="AB4819" s="140">
        <v>57829366831.657478</v>
      </c>
      <c r="AC4819" s="140">
        <v>126998122459.72446</v>
      </c>
      <c r="AD4819" s="140">
        <v>143559731192.29044</v>
      </c>
      <c r="AE4819" s="140">
        <v>44917389665.370514</v>
      </c>
      <c r="AF4819" s="140">
        <v>98642341526.919922</v>
      </c>
      <c r="AG4819" s="140">
        <v>-15350180392.355616</v>
      </c>
      <c r="AH4819" s="140">
        <v>45673338</v>
      </c>
      <c r="AI4819" s="44"/>
      <c r="AK4819" s="44"/>
      <c r="AL4819" s="4"/>
    </row>
    <row r="4820" spans="1:38" x14ac:dyDescent="0.35">
      <c r="A4820" s="140" t="s">
        <v>244</v>
      </c>
      <c r="B4820" s="140" t="s">
        <v>245</v>
      </c>
      <c r="C4820" s="140" t="s">
        <v>2</v>
      </c>
      <c r="D4820" s="140" t="s">
        <v>10</v>
      </c>
      <c r="E4820" s="140" t="s">
        <v>535</v>
      </c>
      <c r="F4820" s="140">
        <v>2012</v>
      </c>
      <c r="G4820" s="140" t="s">
        <v>3795</v>
      </c>
      <c r="H4820" s="140">
        <v>549108722756.5636</v>
      </c>
      <c r="I4820" s="140">
        <v>107946849000.81665</v>
      </c>
      <c r="J4820" s="140">
        <v>166254953880.17255</v>
      </c>
      <c r="K4820" s="140">
        <v>158385498328.82047</v>
      </c>
      <c r="L4820" s="140">
        <v>37024403798.513199</v>
      </c>
      <c r="M4820" s="140">
        <v>27157344492.270569</v>
      </c>
      <c r="N4820" s="140">
        <v>190211624.99573734</v>
      </c>
      <c r="O4820" s="140">
        <v>318867457.3164013</v>
      </c>
      <c r="P4820" s="140">
        <v>21513931299.657528</v>
      </c>
      <c r="Q4820" s="140">
        <v>72180739656.067017</v>
      </c>
      <c r="R4820" s="140">
        <v>53668366804.638283</v>
      </c>
      <c r="S4820" s="140">
        <v>18512372851.428738</v>
      </c>
      <c r="T4820" s="140">
        <v>7869455551.3520737</v>
      </c>
      <c r="U4820" s="140">
        <v>671434349.61332464</v>
      </c>
      <c r="V4820" s="140">
        <v>0</v>
      </c>
      <c r="W4820" s="140">
        <v>613652073.02363098</v>
      </c>
      <c r="X4820" s="140">
        <v>57782276.589693606</v>
      </c>
      <c r="Y4820" s="140">
        <v>7198021201.7387486</v>
      </c>
      <c r="Z4820" s="140">
        <v>292695885956.04407</v>
      </c>
      <c r="AA4820" s="140">
        <v>212573688486.86536</v>
      </c>
      <c r="AB4820" s="140">
        <v>67643832576.139679</v>
      </c>
      <c r="AC4820" s="140">
        <v>144929855910.72568</v>
      </c>
      <c r="AD4820" s="140">
        <v>80122197469.178696</v>
      </c>
      <c r="AE4820" s="140">
        <v>25495970596.438206</v>
      </c>
      <c r="AF4820" s="140">
        <v>54626226872.740555</v>
      </c>
      <c r="AG4820" s="140">
        <v>-17788966080.469662</v>
      </c>
      <c r="AH4820" s="140">
        <v>47052481</v>
      </c>
      <c r="AI4820" s="44"/>
      <c r="AK4820" s="44"/>
      <c r="AL4820" s="4"/>
    </row>
    <row r="4821" spans="1:38" x14ac:dyDescent="0.35">
      <c r="A4821" s="140" t="s">
        <v>244</v>
      </c>
      <c r="B4821" s="140" t="s">
        <v>245</v>
      </c>
      <c r="C4821" s="140" t="s">
        <v>2</v>
      </c>
      <c r="D4821" s="140" t="s">
        <v>10</v>
      </c>
      <c r="E4821" s="140" t="s">
        <v>535</v>
      </c>
      <c r="F4821" s="140">
        <v>2013</v>
      </c>
      <c r="G4821" s="140" t="s">
        <v>3796</v>
      </c>
      <c r="H4821" s="140">
        <v>595321253079.09131</v>
      </c>
      <c r="I4821" s="140">
        <v>117303429907.35977</v>
      </c>
      <c r="J4821" s="140">
        <v>171032023894.50549</v>
      </c>
      <c r="K4821" s="140">
        <v>161209002892.47891</v>
      </c>
      <c r="L4821" s="140">
        <v>37107180299.436821</v>
      </c>
      <c r="M4821" s="140">
        <v>26928681827.380566</v>
      </c>
      <c r="N4821" s="140">
        <v>201831454.43020487</v>
      </c>
      <c r="O4821" s="140">
        <v>608373350.85338235</v>
      </c>
      <c r="P4821" s="140">
        <v>23314549402.249744</v>
      </c>
      <c r="Q4821" s="140">
        <v>73048386558.128174</v>
      </c>
      <c r="R4821" s="140">
        <v>53154940842.70163</v>
      </c>
      <c r="S4821" s="140">
        <v>19893445715.426552</v>
      </c>
      <c r="T4821" s="140">
        <v>9823021002.0265903</v>
      </c>
      <c r="U4821" s="140">
        <v>789400514.94626474</v>
      </c>
      <c r="V4821" s="140">
        <v>0</v>
      </c>
      <c r="W4821" s="140">
        <v>725421927.15498674</v>
      </c>
      <c r="X4821" s="140">
        <v>63978587.791278049</v>
      </c>
      <c r="Y4821" s="140">
        <v>9033620487.0803261</v>
      </c>
      <c r="Z4821" s="140">
        <v>325159427595.56177</v>
      </c>
      <c r="AA4821" s="140">
        <v>235861666427.19846</v>
      </c>
      <c r="AB4821" s="140">
        <v>79590531451.049545</v>
      </c>
      <c r="AC4821" s="140">
        <v>156271134976.14893</v>
      </c>
      <c r="AD4821" s="140">
        <v>89297761168.363312</v>
      </c>
      <c r="AE4821" s="140">
        <v>30133155490.837959</v>
      </c>
      <c r="AF4821" s="140">
        <v>59164605677.525261</v>
      </c>
      <c r="AG4821" s="140">
        <v>-18173628318.335678</v>
      </c>
      <c r="AH4821" s="140">
        <v>48482266</v>
      </c>
      <c r="AI4821" s="44"/>
      <c r="AK4821" s="44"/>
      <c r="AL4821" s="4"/>
    </row>
    <row r="4822" spans="1:38" x14ac:dyDescent="0.35">
      <c r="A4822" s="140" t="s">
        <v>244</v>
      </c>
      <c r="B4822" s="140" t="s">
        <v>245</v>
      </c>
      <c r="C4822" s="140" t="s">
        <v>2</v>
      </c>
      <c r="D4822" s="140" t="s">
        <v>10</v>
      </c>
      <c r="E4822" s="140" t="s">
        <v>535</v>
      </c>
      <c r="F4822" s="140">
        <v>2014</v>
      </c>
      <c r="G4822" s="140" t="s">
        <v>3797</v>
      </c>
      <c r="H4822" s="140">
        <v>635567526173.08374</v>
      </c>
      <c r="I4822" s="140">
        <v>128225380191.59116</v>
      </c>
      <c r="J4822" s="140">
        <v>177600577864.87805</v>
      </c>
      <c r="K4822" s="140">
        <v>166835353249.85724</v>
      </c>
      <c r="L4822" s="140">
        <v>37700172154.074448</v>
      </c>
      <c r="M4822" s="140">
        <v>26780066765.425064</v>
      </c>
      <c r="N4822" s="140">
        <v>213451308.36967137</v>
      </c>
      <c r="O4822" s="140">
        <v>202774629.93141663</v>
      </c>
      <c r="P4822" s="140">
        <v>25273635207.901505</v>
      </c>
      <c r="Q4822" s="140">
        <v>76665253184.155167</v>
      </c>
      <c r="R4822" s="140">
        <v>55279627998.805267</v>
      </c>
      <c r="S4822" s="140">
        <v>21385625185.349895</v>
      </c>
      <c r="T4822" s="140">
        <v>10765224615.020794</v>
      </c>
      <c r="U4822" s="140">
        <v>956253380.13939404</v>
      </c>
      <c r="V4822" s="140">
        <v>0</v>
      </c>
      <c r="W4822" s="140">
        <v>862353401.30380678</v>
      </c>
      <c r="X4822" s="140">
        <v>93899978.835587293</v>
      </c>
      <c r="Y4822" s="140">
        <v>9808971234.8813992</v>
      </c>
      <c r="Z4822" s="140">
        <v>349347520874.52057</v>
      </c>
      <c r="AA4822" s="140">
        <v>253193750056.41522</v>
      </c>
      <c r="AB4822" s="140">
        <v>95577345553.861938</v>
      </c>
      <c r="AC4822" s="140">
        <v>157616404502.55377</v>
      </c>
      <c r="AD4822" s="140">
        <v>96153770818.105362</v>
      </c>
      <c r="AE4822" s="140">
        <v>36296797127.65892</v>
      </c>
      <c r="AF4822" s="140">
        <v>59856973690.446304</v>
      </c>
      <c r="AG4822" s="140">
        <v>-19605952757.905819</v>
      </c>
      <c r="AH4822" s="140">
        <v>49959822</v>
      </c>
      <c r="AI4822" s="44"/>
      <c r="AK4822" s="44"/>
      <c r="AL4822" s="4"/>
    </row>
    <row r="4823" spans="1:38" x14ac:dyDescent="0.35">
      <c r="A4823" s="140" t="s">
        <v>244</v>
      </c>
      <c r="B4823" s="140" t="s">
        <v>245</v>
      </c>
      <c r="C4823" s="140" t="s">
        <v>2</v>
      </c>
      <c r="D4823" s="140" t="s">
        <v>10</v>
      </c>
      <c r="E4823" s="140" t="s">
        <v>535</v>
      </c>
      <c r="F4823" s="140">
        <v>2015</v>
      </c>
      <c r="G4823" s="140" t="s">
        <v>3798</v>
      </c>
      <c r="H4823" s="140">
        <v>701513795279.16602</v>
      </c>
      <c r="I4823" s="140">
        <v>140533924934.20227</v>
      </c>
      <c r="J4823" s="140">
        <v>185535917856.15997</v>
      </c>
      <c r="K4823" s="140">
        <v>174926201166.58151</v>
      </c>
      <c r="L4823" s="140">
        <v>40790708653.413818</v>
      </c>
      <c r="M4823" s="140">
        <v>26558225466.988457</v>
      </c>
      <c r="N4823" s="140">
        <v>225071162.30913791</v>
      </c>
      <c r="O4823" s="140">
        <v>307723912.34571636</v>
      </c>
      <c r="P4823" s="140">
        <v>28837398973.733234</v>
      </c>
      <c r="Q4823" s="140">
        <v>78207072997.791153</v>
      </c>
      <c r="R4823" s="140">
        <v>55928063125.087631</v>
      </c>
      <c r="S4823" s="140">
        <v>22279009872.703522</v>
      </c>
      <c r="T4823" s="140">
        <v>10609716689.578459</v>
      </c>
      <c r="U4823" s="140">
        <v>923945312.19108534</v>
      </c>
      <c r="V4823" s="140">
        <v>0</v>
      </c>
      <c r="W4823" s="140">
        <v>803510870.28655457</v>
      </c>
      <c r="X4823" s="140">
        <v>120434441.90453073</v>
      </c>
      <c r="Y4823" s="140">
        <v>9685771377.387373</v>
      </c>
      <c r="Z4823" s="140">
        <v>399469096814.40234</v>
      </c>
      <c r="AA4823" s="140">
        <v>289458413392.50616</v>
      </c>
      <c r="AB4823" s="140">
        <v>122297561521.40997</v>
      </c>
      <c r="AC4823" s="140">
        <v>167160851871.09616</v>
      </c>
      <c r="AD4823" s="140">
        <v>110010683421.89618</v>
      </c>
      <c r="AE4823" s="140">
        <v>46480038932.425186</v>
      </c>
      <c r="AF4823" s="140">
        <v>63530644489.47094</v>
      </c>
      <c r="AG4823" s="140">
        <v>-24025144325.598366</v>
      </c>
      <c r="AH4823" s="140">
        <v>51482633</v>
      </c>
      <c r="AI4823" s="44"/>
      <c r="AK4823" s="44"/>
      <c r="AL4823" s="4"/>
    </row>
    <row r="4824" spans="1:38" x14ac:dyDescent="0.35">
      <c r="A4824" s="140" t="s">
        <v>244</v>
      </c>
      <c r="B4824" s="140" t="s">
        <v>245</v>
      </c>
      <c r="C4824" s="140" t="s">
        <v>2</v>
      </c>
      <c r="D4824" s="140" t="s">
        <v>10</v>
      </c>
      <c r="E4824" s="140" t="s">
        <v>535</v>
      </c>
      <c r="F4824" s="140">
        <v>2016</v>
      </c>
      <c r="G4824" s="140" t="s">
        <v>3799</v>
      </c>
      <c r="H4824" s="140">
        <v>762811278495.86206</v>
      </c>
      <c r="I4824" s="140">
        <v>154828045345.50974</v>
      </c>
      <c r="J4824" s="140">
        <v>188555077458.44836</v>
      </c>
      <c r="K4824" s="140">
        <v>179611601942.60217</v>
      </c>
      <c r="L4824" s="140">
        <v>43482744390.527954</v>
      </c>
      <c r="M4824" s="140">
        <v>26702686847.579266</v>
      </c>
      <c r="N4824" s="140">
        <v>236691016.24860445</v>
      </c>
      <c r="O4824" s="140">
        <v>294554047.31169581</v>
      </c>
      <c r="P4824" s="140">
        <v>30938418335.880573</v>
      </c>
      <c r="Q4824" s="140">
        <v>77956507305.054062</v>
      </c>
      <c r="R4824" s="140">
        <v>55966732526.345009</v>
      </c>
      <c r="S4824" s="140">
        <v>21989774778.709053</v>
      </c>
      <c r="T4824" s="140">
        <v>8943475515.8462124</v>
      </c>
      <c r="U4824" s="140">
        <v>676652142.68502724</v>
      </c>
      <c r="V4824" s="140">
        <v>0</v>
      </c>
      <c r="W4824" s="140">
        <v>555157561.26904869</v>
      </c>
      <c r="X4824" s="140">
        <v>121494581.41597858</v>
      </c>
      <c r="Y4824" s="140">
        <v>8266823373.1611853</v>
      </c>
      <c r="Z4824" s="140">
        <v>446266445566.57739</v>
      </c>
      <c r="AA4824" s="140">
        <v>323507637328.86139</v>
      </c>
      <c r="AB4824" s="140">
        <v>142951186953.75357</v>
      </c>
      <c r="AC4824" s="140">
        <v>180556450375.10785</v>
      </c>
      <c r="AD4824" s="140">
        <v>122758808237.71548</v>
      </c>
      <c r="AE4824" s="140">
        <v>54244522606.960052</v>
      </c>
      <c r="AF4824" s="140">
        <v>68514285630.75544</v>
      </c>
      <c r="AG4824" s="140">
        <v>-26838289874.673412</v>
      </c>
      <c r="AH4824" s="140">
        <v>53050790</v>
      </c>
      <c r="AI4824" s="44"/>
      <c r="AK4824" s="44"/>
      <c r="AL4824" s="4"/>
    </row>
    <row r="4825" spans="1:38" x14ac:dyDescent="0.35">
      <c r="A4825" s="140" t="s">
        <v>244</v>
      </c>
      <c r="B4825" s="140" t="s">
        <v>245</v>
      </c>
      <c r="C4825" s="140" t="s">
        <v>2</v>
      </c>
      <c r="D4825" s="140" t="s">
        <v>10</v>
      </c>
      <c r="E4825" s="140" t="s">
        <v>535</v>
      </c>
      <c r="F4825" s="140">
        <v>2017</v>
      </c>
      <c r="G4825" s="140" t="s">
        <v>3800</v>
      </c>
      <c r="H4825" s="140">
        <v>827436148447.71179</v>
      </c>
      <c r="I4825" s="140">
        <v>170493678901.85449</v>
      </c>
      <c r="J4825" s="140">
        <v>188399789706.41248</v>
      </c>
      <c r="K4825" s="140">
        <v>180228913181.12439</v>
      </c>
      <c r="L4825" s="140">
        <v>45506130785.719322</v>
      </c>
      <c r="M4825" s="140">
        <v>26409433307.038277</v>
      </c>
      <c r="N4825" s="140">
        <v>248310870.18807095</v>
      </c>
      <c r="O4825" s="140">
        <v>287648393.54899246</v>
      </c>
      <c r="P4825" s="140">
        <v>29641296872.422264</v>
      </c>
      <c r="Q4825" s="140">
        <v>78136092952.207474</v>
      </c>
      <c r="R4825" s="140">
        <v>57004795274.362366</v>
      </c>
      <c r="S4825" s="140">
        <v>21131297677.845112</v>
      </c>
      <c r="T4825" s="140">
        <v>8170876525.2880878</v>
      </c>
      <c r="U4825" s="140">
        <v>682652516.47767687</v>
      </c>
      <c r="V4825" s="140">
        <v>0</v>
      </c>
      <c r="W4825" s="140">
        <v>490792516.46626389</v>
      </c>
      <c r="X4825" s="140">
        <v>191860000.01141301</v>
      </c>
      <c r="Y4825" s="140">
        <v>7488224008.8104105</v>
      </c>
      <c r="Z4825" s="140">
        <v>496270624787.82642</v>
      </c>
      <c r="AA4825" s="140">
        <v>359836989853.79572</v>
      </c>
      <c r="AB4825" s="140">
        <v>161897128194.59039</v>
      </c>
      <c r="AC4825" s="140">
        <v>197939861659.20529</v>
      </c>
      <c r="AD4825" s="140">
        <v>136433634934.03078</v>
      </c>
      <c r="AE4825" s="140">
        <v>61383944140.771515</v>
      </c>
      <c r="AF4825" s="140">
        <v>75049690793.259277</v>
      </c>
      <c r="AG4825" s="140">
        <v>-27727944948.381538</v>
      </c>
      <c r="AH4825" s="140">
        <v>54663906</v>
      </c>
      <c r="AI4825" s="44"/>
      <c r="AK4825" s="44"/>
      <c r="AL4825" s="4"/>
    </row>
    <row r="4826" spans="1:38" x14ac:dyDescent="0.35">
      <c r="A4826" s="140" t="s">
        <v>244</v>
      </c>
      <c r="B4826" s="140" t="s">
        <v>245</v>
      </c>
      <c r="C4826" s="140" t="s">
        <v>2</v>
      </c>
      <c r="D4826" s="140" t="s">
        <v>10</v>
      </c>
      <c r="E4826" s="140" t="s">
        <v>535</v>
      </c>
      <c r="F4826" s="140">
        <v>2018</v>
      </c>
      <c r="G4826" s="140" t="s">
        <v>3801</v>
      </c>
      <c r="H4826" s="140">
        <v>866051690747.39136</v>
      </c>
      <c r="I4826" s="140">
        <v>186632495195.92584</v>
      </c>
      <c r="J4826" s="140">
        <v>182367932229.52924</v>
      </c>
      <c r="K4826" s="140">
        <v>175592604573.50256</v>
      </c>
      <c r="L4826" s="140">
        <v>44052134456.351761</v>
      </c>
      <c r="M4826" s="140">
        <v>26512305676.498646</v>
      </c>
      <c r="N4826" s="140">
        <v>259930699.62253848</v>
      </c>
      <c r="O4826" s="140">
        <v>316498233.30344671</v>
      </c>
      <c r="P4826" s="140">
        <v>27729641572.424278</v>
      </c>
      <c r="Q4826" s="140">
        <v>76722093935.301895</v>
      </c>
      <c r="R4826" s="140">
        <v>56881030342.361893</v>
      </c>
      <c r="S4826" s="140">
        <v>19841063592.940006</v>
      </c>
      <c r="T4826" s="140">
        <v>6775327656.0266752</v>
      </c>
      <c r="U4826" s="140">
        <v>686538211.89412844</v>
      </c>
      <c r="V4826" s="140">
        <v>0</v>
      </c>
      <c r="W4826" s="140">
        <v>459417313.42696589</v>
      </c>
      <c r="X4826" s="140">
        <v>227120898.46716258</v>
      </c>
      <c r="Y4826" s="140">
        <v>6088789444.1325464</v>
      </c>
      <c r="Z4826" s="140">
        <v>527398253321.93597</v>
      </c>
      <c r="AA4826" s="140">
        <v>382513742071.86859</v>
      </c>
      <c r="AB4826" s="140">
        <v>172099806530.62823</v>
      </c>
      <c r="AC4826" s="140">
        <v>210413935541.24094</v>
      </c>
      <c r="AD4826" s="140">
        <v>144884511250.0668</v>
      </c>
      <c r="AE4826" s="140">
        <v>65186145262.034142</v>
      </c>
      <c r="AF4826" s="140">
        <v>79698365988.032669</v>
      </c>
      <c r="AG4826" s="140">
        <v>-30346990000</v>
      </c>
      <c r="AH4826" s="140">
        <v>56318348</v>
      </c>
      <c r="AI4826" s="44"/>
      <c r="AK4826" s="44"/>
      <c r="AL4826" s="4"/>
    </row>
    <row r="4827" spans="1:38" x14ac:dyDescent="0.35">
      <c r="A4827" s="140" t="s">
        <v>256</v>
      </c>
      <c r="B4827" s="140" t="s">
        <v>257</v>
      </c>
      <c r="C4827" s="140" t="s">
        <v>2</v>
      </c>
      <c r="D4827" s="140" t="s">
        <v>10</v>
      </c>
      <c r="E4827" s="140" t="s">
        <v>535</v>
      </c>
      <c r="F4827" s="140">
        <v>1995</v>
      </c>
      <c r="G4827" s="140" t="s">
        <v>3802</v>
      </c>
      <c r="H4827" s="140">
        <v>127218782321.48782</v>
      </c>
      <c r="I4827" s="140">
        <v>12622479576.370382</v>
      </c>
      <c r="J4827" s="140">
        <v>57391332124.327042</v>
      </c>
      <c r="K4827" s="140">
        <v>57391332124.327042</v>
      </c>
      <c r="L4827" s="140">
        <v>6355319327.4890394</v>
      </c>
      <c r="M4827" s="140">
        <v>4171495895.9676571</v>
      </c>
      <c r="N4827" s="140">
        <v>0</v>
      </c>
      <c r="O4827" s="140">
        <v>0</v>
      </c>
      <c r="P4827" s="140">
        <v>3691700371.2608457</v>
      </c>
      <c r="Q4827" s="140">
        <v>43172816529.609497</v>
      </c>
      <c r="R4827" s="140">
        <v>35682761922.266449</v>
      </c>
      <c r="S4827" s="140">
        <v>7490054607.343051</v>
      </c>
      <c r="T4827" s="140">
        <v>0</v>
      </c>
      <c r="U4827" s="140">
        <v>0</v>
      </c>
      <c r="V4827" s="140">
        <v>0</v>
      </c>
      <c r="W4827" s="140">
        <v>0</v>
      </c>
      <c r="X4827" s="140">
        <v>0</v>
      </c>
      <c r="Y4827" s="140">
        <v>0</v>
      </c>
      <c r="Z4827" s="140">
        <v>61361927156.739052</v>
      </c>
      <c r="AA4827" s="140">
        <v>44629188537.214783</v>
      </c>
      <c r="AB4827" s="140">
        <v>24868520620.721901</v>
      </c>
      <c r="AC4827" s="140">
        <v>19760667916.492886</v>
      </c>
      <c r="AD4827" s="140">
        <v>16732738619.524261</v>
      </c>
      <c r="AE4827" s="140">
        <v>9323908165.0297585</v>
      </c>
      <c r="AF4827" s="140">
        <v>7408830454.4945183</v>
      </c>
      <c r="AG4827" s="140">
        <v>-4156956535.9486566</v>
      </c>
      <c r="AH4827" s="140">
        <v>20413152</v>
      </c>
      <c r="AI4827" s="44"/>
      <c r="AK4827" s="44"/>
      <c r="AL4827" s="4"/>
    </row>
    <row r="4828" spans="1:38" x14ac:dyDescent="0.35">
      <c r="A4828" s="140" t="s">
        <v>256</v>
      </c>
      <c r="B4828" s="140" t="s">
        <v>257</v>
      </c>
      <c r="C4828" s="140" t="s">
        <v>2</v>
      </c>
      <c r="D4828" s="140" t="s">
        <v>10</v>
      </c>
      <c r="E4828" s="140" t="s">
        <v>535</v>
      </c>
      <c r="F4828" s="140">
        <v>1996</v>
      </c>
      <c r="G4828" s="140" t="s">
        <v>3803</v>
      </c>
      <c r="H4828" s="140">
        <v>131942800110.95599</v>
      </c>
      <c r="I4828" s="140">
        <v>13551215389.072285</v>
      </c>
      <c r="J4828" s="140">
        <v>55299544501.312462</v>
      </c>
      <c r="K4828" s="140">
        <v>55299544501.312462</v>
      </c>
      <c r="L4828" s="140">
        <v>6425695426.5826845</v>
      </c>
      <c r="M4828" s="140">
        <v>4171855588.0658932</v>
      </c>
      <c r="N4828" s="140">
        <v>0</v>
      </c>
      <c r="O4828" s="140">
        <v>0</v>
      </c>
      <c r="P4828" s="140">
        <v>3654059024.2346969</v>
      </c>
      <c r="Q4828" s="140">
        <v>41047934462.429184</v>
      </c>
      <c r="R4828" s="140">
        <v>33674014215.364456</v>
      </c>
      <c r="S4828" s="140">
        <v>7373920247.0647287</v>
      </c>
      <c r="T4828" s="140">
        <v>0</v>
      </c>
      <c r="U4828" s="140">
        <v>0</v>
      </c>
      <c r="V4828" s="140">
        <v>0</v>
      </c>
      <c r="W4828" s="140">
        <v>0</v>
      </c>
      <c r="X4828" s="140">
        <v>0</v>
      </c>
      <c r="Y4828" s="140">
        <v>0</v>
      </c>
      <c r="Z4828" s="140">
        <v>67563510058.210587</v>
      </c>
      <c r="AA4828" s="140">
        <v>49113445420.161598</v>
      </c>
      <c r="AB4828" s="140">
        <v>27263831660.6721</v>
      </c>
      <c r="AC4828" s="140">
        <v>21849613759.489414</v>
      </c>
      <c r="AD4828" s="140">
        <v>18450064638.04908</v>
      </c>
      <c r="AE4828" s="140">
        <v>10241990805.511597</v>
      </c>
      <c r="AF4828" s="140">
        <v>8208073832.5374918</v>
      </c>
      <c r="AG4828" s="140">
        <v>-4471469837.6393318</v>
      </c>
      <c r="AH4828" s="140">
        <v>21032821</v>
      </c>
      <c r="AI4828" s="44"/>
      <c r="AK4828" s="44"/>
      <c r="AL4828" s="4"/>
    </row>
    <row r="4829" spans="1:38" x14ac:dyDescent="0.35">
      <c r="A4829" s="140" t="s">
        <v>256</v>
      </c>
      <c r="B4829" s="140" t="s">
        <v>257</v>
      </c>
      <c r="C4829" s="140" t="s">
        <v>2</v>
      </c>
      <c r="D4829" s="140" t="s">
        <v>10</v>
      </c>
      <c r="E4829" s="140" t="s">
        <v>535</v>
      </c>
      <c r="F4829" s="140">
        <v>1997</v>
      </c>
      <c r="G4829" s="140" t="s">
        <v>3804</v>
      </c>
      <c r="H4829" s="140">
        <v>133669555245.43253</v>
      </c>
      <c r="I4829" s="140">
        <v>14526956801.772324</v>
      </c>
      <c r="J4829" s="140">
        <v>52850925876.847046</v>
      </c>
      <c r="K4829" s="140">
        <v>52850925876.847046</v>
      </c>
      <c r="L4829" s="140">
        <v>6142282064.7818594</v>
      </c>
      <c r="M4829" s="140">
        <v>4141846957.6521931</v>
      </c>
      <c r="N4829" s="140">
        <v>0</v>
      </c>
      <c r="O4829" s="140">
        <v>0</v>
      </c>
      <c r="P4829" s="140">
        <v>3560784709.278439</v>
      </c>
      <c r="Q4829" s="140">
        <v>39006012145.134552</v>
      </c>
      <c r="R4829" s="140">
        <v>31858655926.603218</v>
      </c>
      <c r="S4829" s="140">
        <v>7147356218.5313368</v>
      </c>
      <c r="T4829" s="140">
        <v>0</v>
      </c>
      <c r="U4829" s="140">
        <v>0</v>
      </c>
      <c r="V4829" s="140">
        <v>0</v>
      </c>
      <c r="W4829" s="140">
        <v>0</v>
      </c>
      <c r="X4829" s="140">
        <v>0</v>
      </c>
      <c r="Y4829" s="140">
        <v>0</v>
      </c>
      <c r="Z4829" s="140">
        <v>71126939862.106262</v>
      </c>
      <c r="AA4829" s="140">
        <v>51717791461.68737</v>
      </c>
      <c r="AB4829" s="140">
        <v>28750237537.706234</v>
      </c>
      <c r="AC4829" s="140">
        <v>22967553923.98114</v>
      </c>
      <c r="AD4829" s="140">
        <v>19409148400.418892</v>
      </c>
      <c r="AE4829" s="140">
        <v>10789664661.725094</v>
      </c>
      <c r="AF4829" s="140">
        <v>8619483738.6938648</v>
      </c>
      <c r="AG4829" s="140">
        <v>-4835267295.2931194</v>
      </c>
      <c r="AH4829" s="140">
        <v>21655398</v>
      </c>
      <c r="AI4829" s="44"/>
      <c r="AK4829" s="44"/>
      <c r="AL4829" s="4"/>
    </row>
    <row r="4830" spans="1:38" x14ac:dyDescent="0.35">
      <c r="A4830" s="140" t="s">
        <v>256</v>
      </c>
      <c r="B4830" s="140" t="s">
        <v>257</v>
      </c>
      <c r="C4830" s="140" t="s">
        <v>2</v>
      </c>
      <c r="D4830" s="140" t="s">
        <v>10</v>
      </c>
      <c r="E4830" s="140" t="s">
        <v>535</v>
      </c>
      <c r="F4830" s="140">
        <v>1998</v>
      </c>
      <c r="G4830" s="140" t="s">
        <v>3805</v>
      </c>
      <c r="H4830" s="140">
        <v>137080004942.84354</v>
      </c>
      <c r="I4830" s="140">
        <v>15638456005.613297</v>
      </c>
      <c r="J4830" s="140">
        <v>50691996397.173676</v>
      </c>
      <c r="K4830" s="140">
        <v>50691797713.605888</v>
      </c>
      <c r="L4830" s="140">
        <v>6144089937.8872366</v>
      </c>
      <c r="M4830" s="140">
        <v>4101081778.2454281</v>
      </c>
      <c r="N4830" s="140">
        <v>0</v>
      </c>
      <c r="O4830" s="140">
        <v>0</v>
      </c>
      <c r="P4830" s="140">
        <v>3417767542.3152709</v>
      </c>
      <c r="Q4830" s="140">
        <v>37028858455.157951</v>
      </c>
      <c r="R4830" s="140">
        <v>30204977736.511902</v>
      </c>
      <c r="S4830" s="140">
        <v>6823880718.6460524</v>
      </c>
      <c r="T4830" s="140">
        <v>198683.56778381683</v>
      </c>
      <c r="U4830" s="140">
        <v>0</v>
      </c>
      <c r="V4830" s="140">
        <v>0</v>
      </c>
      <c r="W4830" s="140">
        <v>0</v>
      </c>
      <c r="X4830" s="140">
        <v>0</v>
      </c>
      <c r="Y4830" s="140">
        <v>198683.56778381683</v>
      </c>
      <c r="Z4830" s="140">
        <v>75538501069.15213</v>
      </c>
      <c r="AA4830" s="140">
        <v>54935491439.768463</v>
      </c>
      <c r="AB4830" s="140">
        <v>30612109395.503494</v>
      </c>
      <c r="AC4830" s="140">
        <v>24323382044.264874</v>
      </c>
      <c r="AD4830" s="140">
        <v>20603009629.383652</v>
      </c>
      <c r="AE4830" s="140">
        <v>11480767134.718584</v>
      </c>
      <c r="AF4830" s="140">
        <v>9122242494.6651096</v>
      </c>
      <c r="AG4830" s="140">
        <v>-4788948529.0955639</v>
      </c>
      <c r="AH4830" s="140">
        <v>22290780</v>
      </c>
      <c r="AI4830" s="44"/>
      <c r="AK4830" s="44"/>
      <c r="AL4830" s="4"/>
    </row>
    <row r="4831" spans="1:38" x14ac:dyDescent="0.35">
      <c r="A4831" s="140" t="s">
        <v>256</v>
      </c>
      <c r="B4831" s="140" t="s">
        <v>257</v>
      </c>
      <c r="C4831" s="140" t="s">
        <v>2</v>
      </c>
      <c r="D4831" s="140" t="s">
        <v>10</v>
      </c>
      <c r="E4831" s="140" t="s">
        <v>535</v>
      </c>
      <c r="F4831" s="140">
        <v>1999</v>
      </c>
      <c r="G4831" s="140" t="s">
        <v>3806</v>
      </c>
      <c r="H4831" s="140">
        <v>144696469849.54645</v>
      </c>
      <c r="I4831" s="140">
        <v>16813687217.820793</v>
      </c>
      <c r="J4831" s="140">
        <v>52549581825.904709</v>
      </c>
      <c r="K4831" s="140">
        <v>52549387472.234055</v>
      </c>
      <c r="L4831" s="140">
        <v>5843006198.8164101</v>
      </c>
      <c r="M4831" s="140">
        <v>4083881401.5089598</v>
      </c>
      <c r="N4831" s="140">
        <v>0</v>
      </c>
      <c r="O4831" s="140">
        <v>0</v>
      </c>
      <c r="P4831" s="140">
        <v>3455800317.4547915</v>
      </c>
      <c r="Q4831" s="140">
        <v>39166699554.453903</v>
      </c>
      <c r="R4831" s="140">
        <v>32303304922.307289</v>
      </c>
      <c r="S4831" s="140">
        <v>6863394632.1466112</v>
      </c>
      <c r="T4831" s="140">
        <v>194353.67064856918</v>
      </c>
      <c r="U4831" s="140">
        <v>0</v>
      </c>
      <c r="V4831" s="140">
        <v>0</v>
      </c>
      <c r="W4831" s="140">
        <v>0</v>
      </c>
      <c r="X4831" s="140">
        <v>0</v>
      </c>
      <c r="Y4831" s="140">
        <v>194353.67064856918</v>
      </c>
      <c r="Z4831" s="140">
        <v>81592574419.526428</v>
      </c>
      <c r="AA4831" s="140">
        <v>59355782991.668579</v>
      </c>
      <c r="AB4831" s="140">
        <v>33108942334.80349</v>
      </c>
      <c r="AC4831" s="140">
        <v>26246840656.865097</v>
      </c>
      <c r="AD4831" s="140">
        <v>22236791427.857731</v>
      </c>
      <c r="AE4831" s="140">
        <v>12403789622.307478</v>
      </c>
      <c r="AF4831" s="140">
        <v>9833001805.5502739</v>
      </c>
      <c r="AG4831" s="140">
        <v>-6259373613.705452</v>
      </c>
      <c r="AH4831" s="140">
        <v>22952410</v>
      </c>
      <c r="AI4831" s="44"/>
      <c r="AK4831" s="44"/>
      <c r="AL4831" s="4"/>
    </row>
    <row r="4832" spans="1:38" x14ac:dyDescent="0.35">
      <c r="A4832" s="140" t="s">
        <v>256</v>
      </c>
      <c r="B4832" s="140" t="s">
        <v>257</v>
      </c>
      <c r="C4832" s="140" t="s">
        <v>2</v>
      </c>
      <c r="D4832" s="140" t="s">
        <v>10</v>
      </c>
      <c r="E4832" s="140" t="s">
        <v>535</v>
      </c>
      <c r="F4832" s="140">
        <v>2000</v>
      </c>
      <c r="G4832" s="140" t="s">
        <v>3807</v>
      </c>
      <c r="H4832" s="140">
        <v>141192980806.63931</v>
      </c>
      <c r="I4832" s="140">
        <v>18013294506.881741</v>
      </c>
      <c r="J4832" s="140">
        <v>53948175306.3423</v>
      </c>
      <c r="K4832" s="140">
        <v>53947219613.343193</v>
      </c>
      <c r="L4832" s="140">
        <v>5424374449.445097</v>
      </c>
      <c r="M4832" s="140">
        <v>4039554004.4879603</v>
      </c>
      <c r="N4832" s="140">
        <v>0</v>
      </c>
      <c r="O4832" s="140">
        <v>0</v>
      </c>
      <c r="P4832" s="140">
        <v>3541456168.0954914</v>
      </c>
      <c r="Q4832" s="140">
        <v>40941834991.314644</v>
      </c>
      <c r="R4832" s="140">
        <v>33945256221.674915</v>
      </c>
      <c r="S4832" s="140">
        <v>6996578769.6397285</v>
      </c>
      <c r="T4832" s="140">
        <v>955692.99910960393</v>
      </c>
      <c r="U4832" s="140">
        <v>0</v>
      </c>
      <c r="V4832" s="140">
        <v>0</v>
      </c>
      <c r="W4832" s="140">
        <v>0</v>
      </c>
      <c r="X4832" s="140">
        <v>0</v>
      </c>
      <c r="Y4832" s="140">
        <v>955692.99910960393</v>
      </c>
      <c r="Z4832" s="140">
        <v>74672780552.725418</v>
      </c>
      <c r="AA4832" s="140">
        <v>52463304676.739532</v>
      </c>
      <c r="AB4832" s="140">
        <v>29147752969.197208</v>
      </c>
      <c r="AC4832" s="140">
        <v>23315551707.542423</v>
      </c>
      <c r="AD4832" s="140">
        <v>22209475875.985775</v>
      </c>
      <c r="AE4832" s="140">
        <v>12339221106.969107</v>
      </c>
      <c r="AF4832" s="140">
        <v>9870254769.0166378</v>
      </c>
      <c r="AG4832" s="140">
        <v>-5441269559.3101721</v>
      </c>
      <c r="AH4832" s="140">
        <v>23650172</v>
      </c>
      <c r="AI4832" s="44"/>
      <c r="AK4832" s="44"/>
      <c r="AL4832" s="4"/>
    </row>
    <row r="4833" spans="1:38" x14ac:dyDescent="0.35">
      <c r="A4833" s="140" t="s">
        <v>256</v>
      </c>
      <c r="B4833" s="140" t="s">
        <v>257</v>
      </c>
      <c r="C4833" s="140" t="s">
        <v>2</v>
      </c>
      <c r="D4833" s="140" t="s">
        <v>10</v>
      </c>
      <c r="E4833" s="140" t="s">
        <v>535</v>
      </c>
      <c r="F4833" s="140">
        <v>2001</v>
      </c>
      <c r="G4833" s="140" t="s">
        <v>3808</v>
      </c>
      <c r="H4833" s="140">
        <v>153074662735.22644</v>
      </c>
      <c r="I4833" s="140">
        <v>19281453014.571445</v>
      </c>
      <c r="J4833" s="140">
        <v>59621180342.765106</v>
      </c>
      <c r="K4833" s="140">
        <v>59621180342.765106</v>
      </c>
      <c r="L4833" s="140">
        <v>5038603715.1467495</v>
      </c>
      <c r="M4833" s="140">
        <v>4027208863.7140965</v>
      </c>
      <c r="N4833" s="140">
        <v>0</v>
      </c>
      <c r="O4833" s="140">
        <v>0</v>
      </c>
      <c r="P4833" s="140">
        <v>3706658984.9929619</v>
      </c>
      <c r="Q4833" s="140">
        <v>46848708778.911301</v>
      </c>
      <c r="R4833" s="140">
        <v>39649127571.245781</v>
      </c>
      <c r="S4833" s="140">
        <v>7199581207.6655226</v>
      </c>
      <c r="T4833" s="140">
        <v>0</v>
      </c>
      <c r="U4833" s="140">
        <v>0</v>
      </c>
      <c r="V4833" s="140">
        <v>0</v>
      </c>
      <c r="W4833" s="140">
        <v>0</v>
      </c>
      <c r="X4833" s="140">
        <v>0</v>
      </c>
      <c r="Y4833" s="140">
        <v>0</v>
      </c>
      <c r="Z4833" s="140">
        <v>80543445270.500778</v>
      </c>
      <c r="AA4833" s="140">
        <v>56624580939.173454</v>
      </c>
      <c r="AB4833" s="140">
        <v>31324158965.341343</v>
      </c>
      <c r="AC4833" s="140">
        <v>25300421973.832111</v>
      </c>
      <c r="AD4833" s="140">
        <v>23918864331.327438</v>
      </c>
      <c r="AE4833" s="140">
        <v>13231679531.364067</v>
      </c>
      <c r="AF4833" s="140">
        <v>10687184799.963301</v>
      </c>
      <c r="AG4833" s="140">
        <v>-6371415892.6108942</v>
      </c>
      <c r="AH4833" s="140">
        <v>24388968</v>
      </c>
      <c r="AI4833" s="44"/>
      <c r="AK4833" s="44"/>
      <c r="AL4833" s="4"/>
    </row>
    <row r="4834" spans="1:38" x14ac:dyDescent="0.35">
      <c r="A4834" s="140" t="s">
        <v>256</v>
      </c>
      <c r="B4834" s="140" t="s">
        <v>257</v>
      </c>
      <c r="C4834" s="140" t="s">
        <v>2</v>
      </c>
      <c r="D4834" s="140" t="s">
        <v>10</v>
      </c>
      <c r="E4834" s="140" t="s">
        <v>535</v>
      </c>
      <c r="F4834" s="140">
        <v>2002</v>
      </c>
      <c r="G4834" s="140" t="s">
        <v>3809</v>
      </c>
      <c r="H4834" s="140">
        <v>164132615846.77316</v>
      </c>
      <c r="I4834" s="140">
        <v>20702567572.292629</v>
      </c>
      <c r="J4834" s="140">
        <v>63096479225.181229</v>
      </c>
      <c r="K4834" s="140">
        <v>63096340262.488266</v>
      </c>
      <c r="L4834" s="140">
        <v>4952811726.9641762</v>
      </c>
      <c r="M4834" s="140">
        <v>4030434713.150033</v>
      </c>
      <c r="N4834" s="140">
        <v>0</v>
      </c>
      <c r="O4834" s="140">
        <v>0</v>
      </c>
      <c r="P4834" s="140">
        <v>4015441191.999547</v>
      </c>
      <c r="Q4834" s="140">
        <v>50097652630.374504</v>
      </c>
      <c r="R4834" s="140">
        <v>42427537039.698807</v>
      </c>
      <c r="S4834" s="140">
        <v>7670115590.6756973</v>
      </c>
      <c r="T4834" s="140">
        <v>138962.69296039455</v>
      </c>
      <c r="U4834" s="140">
        <v>0</v>
      </c>
      <c r="V4834" s="140">
        <v>0</v>
      </c>
      <c r="W4834" s="140">
        <v>0</v>
      </c>
      <c r="X4834" s="140">
        <v>0</v>
      </c>
      <c r="Y4834" s="140">
        <v>138962.69296039455</v>
      </c>
      <c r="Z4834" s="140">
        <v>87940013364.195053</v>
      </c>
      <c r="AA4834" s="140">
        <v>61816438457.952278</v>
      </c>
      <c r="AB4834" s="140">
        <v>33978657921.415504</v>
      </c>
      <c r="AC4834" s="140">
        <v>27837780536.536774</v>
      </c>
      <c r="AD4834" s="140">
        <v>26123574906.242767</v>
      </c>
      <c r="AE4834" s="140">
        <v>14359352262.383627</v>
      </c>
      <c r="AF4834" s="140">
        <v>11764222643.859129</v>
      </c>
      <c r="AG4834" s="140">
        <v>-7606444314.8957157</v>
      </c>
      <c r="AH4834" s="140">
        <v>25167257</v>
      </c>
      <c r="AI4834" s="44"/>
      <c r="AK4834" s="44"/>
      <c r="AL4834" s="4"/>
    </row>
    <row r="4835" spans="1:38" x14ac:dyDescent="0.35">
      <c r="A4835" s="140" t="s">
        <v>256</v>
      </c>
      <c r="B4835" s="140" t="s">
        <v>257</v>
      </c>
      <c r="C4835" s="140" t="s">
        <v>2</v>
      </c>
      <c r="D4835" s="140" t="s">
        <v>10</v>
      </c>
      <c r="E4835" s="140" t="s">
        <v>535</v>
      </c>
      <c r="F4835" s="140">
        <v>2003</v>
      </c>
      <c r="G4835" s="140" t="s">
        <v>3810</v>
      </c>
      <c r="H4835" s="140">
        <v>191904616679.9548</v>
      </c>
      <c r="I4835" s="140">
        <v>22311827236.048748</v>
      </c>
      <c r="J4835" s="140">
        <v>70014709675.663116</v>
      </c>
      <c r="K4835" s="140">
        <v>70013888731.021469</v>
      </c>
      <c r="L4835" s="140">
        <v>5527444091.3648748</v>
      </c>
      <c r="M4835" s="140">
        <v>3959146951.4490776</v>
      </c>
      <c r="N4835" s="140">
        <v>0</v>
      </c>
      <c r="O4835" s="140">
        <v>0</v>
      </c>
      <c r="P4835" s="140">
        <v>4659327433.7158413</v>
      </c>
      <c r="Q4835" s="140">
        <v>55867970254.491676</v>
      </c>
      <c r="R4835" s="140">
        <v>47112990485.888939</v>
      </c>
      <c r="S4835" s="140">
        <v>8754979768.6027355</v>
      </c>
      <c r="T4835" s="140">
        <v>820944.64164824155</v>
      </c>
      <c r="U4835" s="140">
        <v>0</v>
      </c>
      <c r="V4835" s="140">
        <v>0</v>
      </c>
      <c r="W4835" s="140">
        <v>0</v>
      </c>
      <c r="X4835" s="140">
        <v>0</v>
      </c>
      <c r="Y4835" s="140">
        <v>820944.64164824155</v>
      </c>
      <c r="Z4835" s="140">
        <v>108359568242.72736</v>
      </c>
      <c r="AA4835" s="140">
        <v>76615190688.756119</v>
      </c>
      <c r="AB4835" s="140">
        <v>42324334633.969154</v>
      </c>
      <c r="AC4835" s="140">
        <v>34290856054.786961</v>
      </c>
      <c r="AD4835" s="140">
        <v>31744377553.971249</v>
      </c>
      <c r="AE4835" s="140">
        <v>17536465631.201775</v>
      </c>
      <c r="AF4835" s="140">
        <v>14207911922.769476</v>
      </c>
      <c r="AG4835" s="140">
        <v>-8781488474.4844379</v>
      </c>
      <c r="AH4835" s="140">
        <v>25980552</v>
      </c>
      <c r="AI4835" s="44"/>
      <c r="AK4835" s="44"/>
      <c r="AL4835" s="4"/>
    </row>
    <row r="4836" spans="1:38" x14ac:dyDescent="0.35">
      <c r="A4836" s="140" t="s">
        <v>256</v>
      </c>
      <c r="B4836" s="140" t="s">
        <v>257</v>
      </c>
      <c r="C4836" s="140" t="s">
        <v>2</v>
      </c>
      <c r="D4836" s="140" t="s">
        <v>10</v>
      </c>
      <c r="E4836" s="140" t="s">
        <v>535</v>
      </c>
      <c r="F4836" s="140">
        <v>2004</v>
      </c>
      <c r="G4836" s="140" t="s">
        <v>3811</v>
      </c>
      <c r="H4836" s="140">
        <v>204284092314.09369</v>
      </c>
      <c r="I4836" s="140">
        <v>24194842617.352409</v>
      </c>
      <c r="J4836" s="140">
        <v>73866006323.087997</v>
      </c>
      <c r="K4836" s="140">
        <v>73853839631.644318</v>
      </c>
      <c r="L4836" s="140">
        <v>5773695155.5906343</v>
      </c>
      <c r="M4836" s="140">
        <v>3865584159.9532533</v>
      </c>
      <c r="N4836" s="140">
        <v>0</v>
      </c>
      <c r="O4836" s="140">
        <v>0</v>
      </c>
      <c r="P4836" s="140">
        <v>5343037738.8241882</v>
      </c>
      <c r="Q4836" s="140">
        <v>58871522577.276245</v>
      </c>
      <c r="R4836" s="140">
        <v>48992844867.637054</v>
      </c>
      <c r="S4836" s="140">
        <v>9878677709.6391926</v>
      </c>
      <c r="T4836" s="140">
        <v>12166691.443674233</v>
      </c>
      <c r="U4836" s="140">
        <v>0</v>
      </c>
      <c r="V4836" s="140">
        <v>0</v>
      </c>
      <c r="W4836" s="140">
        <v>0</v>
      </c>
      <c r="X4836" s="140">
        <v>0</v>
      </c>
      <c r="Y4836" s="140">
        <v>12166691.443674233</v>
      </c>
      <c r="Z4836" s="140">
        <v>114755698307.61716</v>
      </c>
      <c r="AA4836" s="140">
        <v>81116297612.381851</v>
      </c>
      <c r="AB4836" s="140">
        <v>45734756592.234055</v>
      </c>
      <c r="AC4836" s="140">
        <v>35381541020.147797</v>
      </c>
      <c r="AD4836" s="140">
        <v>33639400695.235432</v>
      </c>
      <c r="AE4836" s="140">
        <v>18966469722.976891</v>
      </c>
      <c r="AF4836" s="140">
        <v>14672930972.258541</v>
      </c>
      <c r="AG4836" s="140">
        <v>-8532454933.9638548</v>
      </c>
      <c r="AH4836" s="140">
        <v>26821297</v>
      </c>
      <c r="AI4836" s="44"/>
      <c r="AK4836" s="44"/>
      <c r="AL4836" s="4"/>
    </row>
    <row r="4837" spans="1:38" x14ac:dyDescent="0.35">
      <c r="A4837" s="140" t="s">
        <v>256</v>
      </c>
      <c r="B4837" s="140" t="s">
        <v>257</v>
      </c>
      <c r="C4837" s="140" t="s">
        <v>2</v>
      </c>
      <c r="D4837" s="140" t="s">
        <v>10</v>
      </c>
      <c r="E4837" s="140" t="s">
        <v>535</v>
      </c>
      <c r="F4837" s="140">
        <v>2005</v>
      </c>
      <c r="G4837" s="140" t="s">
        <v>3812</v>
      </c>
      <c r="H4837" s="140">
        <v>221054181025.216</v>
      </c>
      <c r="I4837" s="140">
        <v>26553856686.543308</v>
      </c>
      <c r="J4837" s="140">
        <v>79419658431.124466</v>
      </c>
      <c r="K4837" s="140">
        <v>79390756101.377899</v>
      </c>
      <c r="L4837" s="140">
        <v>5962288572.6878862</v>
      </c>
      <c r="M4837" s="140">
        <v>3916344646.471045</v>
      </c>
      <c r="N4837" s="140">
        <v>0</v>
      </c>
      <c r="O4837" s="140">
        <v>0</v>
      </c>
      <c r="P4837" s="140">
        <v>6092537892.0616112</v>
      </c>
      <c r="Q4837" s="140">
        <v>63419584990.157364</v>
      </c>
      <c r="R4837" s="140">
        <v>52332964381.868874</v>
      </c>
      <c r="S4837" s="140">
        <v>11086620608.288494</v>
      </c>
      <c r="T4837" s="140">
        <v>28902329.746555351</v>
      </c>
      <c r="U4837" s="140">
        <v>0</v>
      </c>
      <c r="V4837" s="140">
        <v>0</v>
      </c>
      <c r="W4837" s="140">
        <v>0</v>
      </c>
      <c r="X4837" s="140">
        <v>0</v>
      </c>
      <c r="Y4837" s="140">
        <v>28902329.746555351</v>
      </c>
      <c r="Z4837" s="140">
        <v>123111502068.23712</v>
      </c>
      <c r="AA4837" s="140">
        <v>87002014141.991531</v>
      </c>
      <c r="AB4837" s="140">
        <v>48664618734.726524</v>
      </c>
      <c r="AC4837" s="140">
        <v>38337395407.265007</v>
      </c>
      <c r="AD4837" s="140">
        <v>36109487926.24575</v>
      </c>
      <c r="AE4837" s="140">
        <v>20197859554.941238</v>
      </c>
      <c r="AF4837" s="140">
        <v>15911628371.304361</v>
      </c>
      <c r="AG4837" s="140">
        <v>-8030836160.6888905</v>
      </c>
      <c r="AH4837" s="140">
        <v>27684585</v>
      </c>
      <c r="AI4837" s="44"/>
      <c r="AK4837" s="44"/>
      <c r="AL4837" s="4"/>
    </row>
    <row r="4838" spans="1:38" x14ac:dyDescent="0.35">
      <c r="A4838" s="140" t="s">
        <v>256</v>
      </c>
      <c r="B4838" s="140" t="s">
        <v>257</v>
      </c>
      <c r="C4838" s="140" t="s">
        <v>2</v>
      </c>
      <c r="D4838" s="140" t="s">
        <v>10</v>
      </c>
      <c r="E4838" s="140" t="s">
        <v>535</v>
      </c>
      <c r="F4838" s="140">
        <v>2006</v>
      </c>
      <c r="G4838" s="140" t="s">
        <v>3813</v>
      </c>
      <c r="H4838" s="140">
        <v>199241648380.84909</v>
      </c>
      <c r="I4838" s="140">
        <v>29164033650.956917</v>
      </c>
      <c r="J4838" s="140">
        <v>82421600551.901459</v>
      </c>
      <c r="K4838" s="140">
        <v>82360282043.801697</v>
      </c>
      <c r="L4838" s="140">
        <v>5998669487.7290497</v>
      </c>
      <c r="M4838" s="140">
        <v>3669925363.4655566</v>
      </c>
      <c r="N4838" s="140">
        <v>0</v>
      </c>
      <c r="O4838" s="140">
        <v>0</v>
      </c>
      <c r="P4838" s="140">
        <v>6842759028.7232475</v>
      </c>
      <c r="Q4838" s="140">
        <v>65848928163.883827</v>
      </c>
      <c r="R4838" s="140">
        <v>53468917230.842682</v>
      </c>
      <c r="S4838" s="140">
        <v>12380010933.041143</v>
      </c>
      <c r="T4838" s="140">
        <v>61318508.099775188</v>
      </c>
      <c r="U4838" s="140">
        <v>0</v>
      </c>
      <c r="V4838" s="140">
        <v>0</v>
      </c>
      <c r="W4838" s="140">
        <v>0</v>
      </c>
      <c r="X4838" s="140">
        <v>0</v>
      </c>
      <c r="Y4838" s="140">
        <v>61318508.099775188</v>
      </c>
      <c r="Z4838" s="140">
        <v>90540390471.257401</v>
      </c>
      <c r="AA4838" s="140">
        <v>87119876582.83168</v>
      </c>
      <c r="AB4838" s="140">
        <v>48595022153.417419</v>
      </c>
      <c r="AC4838" s="140">
        <v>38524854429.414253</v>
      </c>
      <c r="AD4838" s="140">
        <v>3420513888.4257236</v>
      </c>
      <c r="AE4838" s="140">
        <v>1907945175.1298203</v>
      </c>
      <c r="AF4838" s="140">
        <v>1512568713.2958868</v>
      </c>
      <c r="AG4838" s="140">
        <v>-2884376293.2666531</v>
      </c>
      <c r="AH4838" s="140">
        <v>28571475</v>
      </c>
      <c r="AI4838" s="44"/>
      <c r="AK4838" s="44"/>
      <c r="AL4838" s="4"/>
    </row>
    <row r="4839" spans="1:38" x14ac:dyDescent="0.35">
      <c r="A4839" s="140" t="s">
        <v>256</v>
      </c>
      <c r="B4839" s="140" t="s">
        <v>257</v>
      </c>
      <c r="C4839" s="140" t="s">
        <v>2</v>
      </c>
      <c r="D4839" s="140" t="s">
        <v>10</v>
      </c>
      <c r="E4839" s="140" t="s">
        <v>535</v>
      </c>
      <c r="F4839" s="140">
        <v>2007</v>
      </c>
      <c r="G4839" s="140" t="s">
        <v>3814</v>
      </c>
      <c r="H4839" s="140">
        <v>211202862329.18021</v>
      </c>
      <c r="I4839" s="140">
        <v>32190888568.822952</v>
      </c>
      <c r="J4839" s="140">
        <v>86048953679.569717</v>
      </c>
      <c r="K4839" s="140">
        <v>85947295221.779572</v>
      </c>
      <c r="L4839" s="140">
        <v>6076138309.522212</v>
      </c>
      <c r="M4839" s="140">
        <v>3442508078.3732886</v>
      </c>
      <c r="N4839" s="140">
        <v>0</v>
      </c>
      <c r="O4839" s="140">
        <v>0</v>
      </c>
      <c r="P4839" s="140">
        <v>7487719044.1315203</v>
      </c>
      <c r="Q4839" s="140">
        <v>68940929789.752548</v>
      </c>
      <c r="R4839" s="140">
        <v>55470201854.894974</v>
      </c>
      <c r="S4839" s="140">
        <v>13470727934.857571</v>
      </c>
      <c r="T4839" s="140">
        <v>101658457.79014724</v>
      </c>
      <c r="U4839" s="140">
        <v>0</v>
      </c>
      <c r="V4839" s="140">
        <v>0</v>
      </c>
      <c r="W4839" s="140">
        <v>0</v>
      </c>
      <c r="X4839" s="140">
        <v>0</v>
      </c>
      <c r="Y4839" s="140">
        <v>101658457.79014724</v>
      </c>
      <c r="Z4839" s="140">
        <v>96306278203.101608</v>
      </c>
      <c r="AA4839" s="140">
        <v>92650466016.568558</v>
      </c>
      <c r="AB4839" s="140">
        <v>52427749876.976013</v>
      </c>
      <c r="AC4839" s="140">
        <v>40222716139.592552</v>
      </c>
      <c r="AD4839" s="140">
        <v>3655812186.5330467</v>
      </c>
      <c r="AE4839" s="140">
        <v>2068699869.016058</v>
      </c>
      <c r="AF4839" s="140">
        <v>1587112317.5169301</v>
      </c>
      <c r="AG4839" s="140">
        <v>-3343258122.3141322</v>
      </c>
      <c r="AH4839" s="140">
        <v>29486338</v>
      </c>
      <c r="AI4839" s="44"/>
      <c r="AK4839" s="44"/>
      <c r="AL4839" s="4"/>
    </row>
    <row r="4840" spans="1:38" x14ac:dyDescent="0.35">
      <c r="A4840" s="140" t="s">
        <v>256</v>
      </c>
      <c r="B4840" s="140" t="s">
        <v>257</v>
      </c>
      <c r="C4840" s="140" t="s">
        <v>2</v>
      </c>
      <c r="D4840" s="140" t="s">
        <v>10</v>
      </c>
      <c r="E4840" s="140" t="s">
        <v>535</v>
      </c>
      <c r="F4840" s="140">
        <v>2008</v>
      </c>
      <c r="G4840" s="140" t="s">
        <v>3815</v>
      </c>
      <c r="H4840" s="140">
        <v>223758127431.41833</v>
      </c>
      <c r="I4840" s="140">
        <v>35227474830.899544</v>
      </c>
      <c r="J4840" s="140">
        <v>88925564733.092407</v>
      </c>
      <c r="K4840" s="140">
        <v>88763337790.415329</v>
      </c>
      <c r="L4840" s="140">
        <v>5822441049.0069408</v>
      </c>
      <c r="M4840" s="140">
        <v>3446355085.3408866</v>
      </c>
      <c r="N4840" s="140">
        <v>0</v>
      </c>
      <c r="O4840" s="140">
        <v>0</v>
      </c>
      <c r="P4840" s="140">
        <v>7997347492.0767307</v>
      </c>
      <c r="Q4840" s="140">
        <v>71497194163.990768</v>
      </c>
      <c r="R4840" s="140">
        <v>57188507619.135498</v>
      </c>
      <c r="S4840" s="140">
        <v>14308686544.85527</v>
      </c>
      <c r="T4840" s="140">
        <v>162226942.67707741</v>
      </c>
      <c r="U4840" s="140">
        <v>0</v>
      </c>
      <c r="V4840" s="140">
        <v>0</v>
      </c>
      <c r="W4840" s="140">
        <v>0</v>
      </c>
      <c r="X4840" s="140">
        <v>0</v>
      </c>
      <c r="Y4840" s="140">
        <v>162226942.67707741</v>
      </c>
      <c r="Z4840" s="140">
        <v>104875360385.3721</v>
      </c>
      <c r="AA4840" s="140">
        <v>100864999429.50635</v>
      </c>
      <c r="AB4840" s="140">
        <v>56344761600.768936</v>
      </c>
      <c r="AC4840" s="140">
        <v>44520237828.737419</v>
      </c>
      <c r="AD4840" s="140">
        <v>4010360955.8659406</v>
      </c>
      <c r="AE4840" s="140">
        <v>2240250168.7338614</v>
      </c>
      <c r="AF4840" s="140">
        <v>1770110787.1319804</v>
      </c>
      <c r="AG4840" s="140">
        <v>-5270272517.9456902</v>
      </c>
      <c r="AH4840" s="140">
        <v>30431736</v>
      </c>
      <c r="AI4840" s="44"/>
      <c r="AK4840" s="44"/>
      <c r="AL4840" s="4"/>
    </row>
    <row r="4841" spans="1:38" x14ac:dyDescent="0.35">
      <c r="A4841" s="140" t="s">
        <v>256</v>
      </c>
      <c r="B4841" s="140" t="s">
        <v>257</v>
      </c>
      <c r="C4841" s="140" t="s">
        <v>2</v>
      </c>
      <c r="D4841" s="140" t="s">
        <v>10</v>
      </c>
      <c r="E4841" s="140" t="s">
        <v>535</v>
      </c>
      <c r="F4841" s="140">
        <v>2009</v>
      </c>
      <c r="G4841" s="140" t="s">
        <v>3816</v>
      </c>
      <c r="H4841" s="140">
        <v>230016770812.98224</v>
      </c>
      <c r="I4841" s="140">
        <v>38573299516.998924</v>
      </c>
      <c r="J4841" s="140">
        <v>80568701831.298065</v>
      </c>
      <c r="K4841" s="140">
        <v>80566830875.854507</v>
      </c>
      <c r="L4841" s="140">
        <v>5334974218.3088274</v>
      </c>
      <c r="M4841" s="140">
        <v>3224831363.7084794</v>
      </c>
      <c r="N4841" s="140">
        <v>0</v>
      </c>
      <c r="O4841" s="140">
        <v>0</v>
      </c>
      <c r="P4841" s="140">
        <v>7754212175.2906551</v>
      </c>
      <c r="Q4841" s="140">
        <v>64252813118.546555</v>
      </c>
      <c r="R4841" s="140">
        <v>50453354619.166138</v>
      </c>
      <c r="S4841" s="140">
        <v>13799458499.380415</v>
      </c>
      <c r="T4841" s="140">
        <v>1870955.4435533602</v>
      </c>
      <c r="U4841" s="140">
        <v>0</v>
      </c>
      <c r="V4841" s="140">
        <v>0</v>
      </c>
      <c r="W4841" s="140">
        <v>0</v>
      </c>
      <c r="X4841" s="140">
        <v>0</v>
      </c>
      <c r="Y4841" s="140">
        <v>1870955.4435533602</v>
      </c>
      <c r="Z4841" s="140">
        <v>114859889287.65834</v>
      </c>
      <c r="AA4841" s="140">
        <v>110436488530.25208</v>
      </c>
      <c r="AB4841" s="140">
        <v>62130804409.263641</v>
      </c>
      <c r="AC4841" s="140">
        <v>48305684120.988419</v>
      </c>
      <c r="AD4841" s="140">
        <v>4423400757.4062719</v>
      </c>
      <c r="AE4841" s="140">
        <v>2488574663.499125</v>
      </c>
      <c r="AF4841" s="140">
        <v>1934826093.9071469</v>
      </c>
      <c r="AG4841" s="140">
        <v>-3985119822.9730778</v>
      </c>
      <c r="AH4841" s="140">
        <v>31411096</v>
      </c>
      <c r="AI4841" s="44"/>
      <c r="AK4841" s="44"/>
      <c r="AL4841" s="4"/>
    </row>
    <row r="4842" spans="1:38" x14ac:dyDescent="0.35">
      <c r="A4842" s="140" t="s">
        <v>256</v>
      </c>
      <c r="B4842" s="140" t="s">
        <v>257</v>
      </c>
      <c r="C4842" s="140" t="s">
        <v>2</v>
      </c>
      <c r="D4842" s="140" t="s">
        <v>10</v>
      </c>
      <c r="E4842" s="140" t="s">
        <v>535</v>
      </c>
      <c r="F4842" s="140">
        <v>2010</v>
      </c>
      <c r="G4842" s="140" t="s">
        <v>3817</v>
      </c>
      <c r="H4842" s="140">
        <v>234246169430.56998</v>
      </c>
      <c r="I4842" s="140">
        <v>41964133404.985695</v>
      </c>
      <c r="J4842" s="140">
        <v>73977205673.062408</v>
      </c>
      <c r="K4842" s="140">
        <v>73825870731.732071</v>
      </c>
      <c r="L4842" s="140">
        <v>4803804098.9797649</v>
      </c>
      <c r="M4842" s="140">
        <v>3244414836.8504963</v>
      </c>
      <c r="N4842" s="140">
        <v>0</v>
      </c>
      <c r="O4842" s="140">
        <v>0</v>
      </c>
      <c r="P4842" s="140">
        <v>7545069803.6326294</v>
      </c>
      <c r="Q4842" s="140">
        <v>58232581992.26918</v>
      </c>
      <c r="R4842" s="140">
        <v>45001749681.324043</v>
      </c>
      <c r="S4842" s="140">
        <v>13230832310.945133</v>
      </c>
      <c r="T4842" s="140">
        <v>151334941.33034161</v>
      </c>
      <c r="U4842" s="140">
        <v>0</v>
      </c>
      <c r="V4842" s="140">
        <v>0</v>
      </c>
      <c r="W4842" s="140">
        <v>0</v>
      </c>
      <c r="X4842" s="140">
        <v>0</v>
      </c>
      <c r="Y4842" s="140">
        <v>151334941.33034161</v>
      </c>
      <c r="Z4842" s="140">
        <v>123540679000.61902</v>
      </c>
      <c r="AA4842" s="140">
        <v>118753690769.86665</v>
      </c>
      <c r="AB4842" s="140">
        <v>67839658637.607567</v>
      </c>
      <c r="AC4842" s="140">
        <v>50914032132.259079</v>
      </c>
      <c r="AD4842" s="140">
        <v>4786988230.7525959</v>
      </c>
      <c r="AE4842" s="140">
        <v>2734632038.5597358</v>
      </c>
      <c r="AF4842" s="140">
        <v>2052356192.1927402</v>
      </c>
      <c r="AG4842" s="140">
        <v>-5235848648.0971766</v>
      </c>
      <c r="AH4842" s="140">
        <v>32428167</v>
      </c>
      <c r="AI4842" s="44"/>
      <c r="AK4842" s="44"/>
      <c r="AL4842" s="4"/>
    </row>
    <row r="4843" spans="1:38" x14ac:dyDescent="0.35">
      <c r="A4843" s="140" t="s">
        <v>256</v>
      </c>
      <c r="B4843" s="140" t="s">
        <v>257</v>
      </c>
      <c r="C4843" s="140" t="s">
        <v>2</v>
      </c>
      <c r="D4843" s="140" t="s">
        <v>10</v>
      </c>
      <c r="E4843" s="140" t="s">
        <v>535</v>
      </c>
      <c r="F4843" s="140">
        <v>2011</v>
      </c>
      <c r="G4843" s="140" t="s">
        <v>3818</v>
      </c>
      <c r="H4843" s="140">
        <v>308907656188.54517</v>
      </c>
      <c r="I4843" s="140">
        <v>45952199498.220573</v>
      </c>
      <c r="J4843" s="140">
        <v>68538710015.060074</v>
      </c>
      <c r="K4843" s="140">
        <v>68445868643.900734</v>
      </c>
      <c r="L4843" s="140">
        <v>4290700060.9328246</v>
      </c>
      <c r="M4843" s="140">
        <v>3278288948.2929244</v>
      </c>
      <c r="N4843" s="140">
        <v>0</v>
      </c>
      <c r="O4843" s="140">
        <v>0</v>
      </c>
      <c r="P4843" s="140">
        <v>7457793350.5705347</v>
      </c>
      <c r="Q4843" s="140">
        <v>53419086284.104454</v>
      </c>
      <c r="R4843" s="140">
        <v>40529863028.227402</v>
      </c>
      <c r="S4843" s="140">
        <v>12889223255.87705</v>
      </c>
      <c r="T4843" s="140">
        <v>92841371.159339234</v>
      </c>
      <c r="U4843" s="140">
        <v>0</v>
      </c>
      <c r="V4843" s="140">
        <v>0</v>
      </c>
      <c r="W4843" s="140">
        <v>0</v>
      </c>
      <c r="X4843" s="140">
        <v>0</v>
      </c>
      <c r="Y4843" s="140">
        <v>92841371.159339234</v>
      </c>
      <c r="Z4843" s="140">
        <v>201368698072.00723</v>
      </c>
      <c r="AA4843" s="140">
        <v>130760684440.41499</v>
      </c>
      <c r="AB4843" s="140">
        <v>75122294603.429916</v>
      </c>
      <c r="AC4843" s="140">
        <v>55638389836.985069</v>
      </c>
      <c r="AD4843" s="140">
        <v>70608013631.59198</v>
      </c>
      <c r="AE4843" s="140">
        <v>40564455777.321205</v>
      </c>
      <c r="AF4843" s="140">
        <v>30043557854.271015</v>
      </c>
      <c r="AG4843" s="140">
        <v>-6951951396.7428055</v>
      </c>
      <c r="AH4843" s="140">
        <v>33476919</v>
      </c>
      <c r="AI4843" s="44"/>
      <c r="AK4843" s="44"/>
      <c r="AL4843" s="4"/>
    </row>
    <row r="4844" spans="1:38" x14ac:dyDescent="0.35">
      <c r="A4844" s="140" t="s">
        <v>256</v>
      </c>
      <c r="B4844" s="140" t="s">
        <v>257</v>
      </c>
      <c r="C4844" s="140" t="s">
        <v>2</v>
      </c>
      <c r="D4844" s="140" t="s">
        <v>10</v>
      </c>
      <c r="E4844" s="140" t="s">
        <v>535</v>
      </c>
      <c r="F4844" s="140">
        <v>2012</v>
      </c>
      <c r="G4844" s="140" t="s">
        <v>3819</v>
      </c>
      <c r="H4844" s="140">
        <v>315314990508.47449</v>
      </c>
      <c r="I4844" s="140">
        <v>50057695179.537537</v>
      </c>
      <c r="J4844" s="140">
        <v>63455985779.477875</v>
      </c>
      <c r="K4844" s="140">
        <v>63403943769.721176</v>
      </c>
      <c r="L4844" s="140">
        <v>3936108508.5115795</v>
      </c>
      <c r="M4844" s="140">
        <v>3323168110.6188517</v>
      </c>
      <c r="N4844" s="140">
        <v>0</v>
      </c>
      <c r="O4844" s="140">
        <v>0</v>
      </c>
      <c r="P4844" s="140">
        <v>7439807099.4305382</v>
      </c>
      <c r="Q4844" s="140">
        <v>48704860051.160202</v>
      </c>
      <c r="R4844" s="140">
        <v>36029483451.867035</v>
      </c>
      <c r="S4844" s="140">
        <v>12675376599.293163</v>
      </c>
      <c r="T4844" s="140">
        <v>52042009.756706238</v>
      </c>
      <c r="U4844" s="140">
        <v>0</v>
      </c>
      <c r="V4844" s="140">
        <v>0</v>
      </c>
      <c r="W4844" s="140">
        <v>0</v>
      </c>
      <c r="X4844" s="140">
        <v>0</v>
      </c>
      <c r="Y4844" s="140">
        <v>52042009.756706238</v>
      </c>
      <c r="Z4844" s="140">
        <v>210228645797.19635</v>
      </c>
      <c r="AA4844" s="140">
        <v>136031784845.90741</v>
      </c>
      <c r="AB4844" s="140">
        <v>78606150095.144058</v>
      </c>
      <c r="AC4844" s="140">
        <v>57425634750.763359</v>
      </c>
      <c r="AD4844" s="140">
        <v>74196860951.28894</v>
      </c>
      <c r="AE4844" s="140">
        <v>42874756036.850098</v>
      </c>
      <c r="AF4844" s="140">
        <v>31322104914.43885</v>
      </c>
      <c r="AG4844" s="140">
        <v>-8427336247.7372713</v>
      </c>
      <c r="AH4844" s="140">
        <v>34559168</v>
      </c>
      <c r="AI4844" s="44"/>
      <c r="AK4844" s="44"/>
      <c r="AL4844" s="4"/>
    </row>
    <row r="4845" spans="1:38" x14ac:dyDescent="0.35">
      <c r="A4845" s="140" t="s">
        <v>256</v>
      </c>
      <c r="B4845" s="140" t="s">
        <v>257</v>
      </c>
      <c r="C4845" s="140" t="s">
        <v>2</v>
      </c>
      <c r="D4845" s="140" t="s">
        <v>10</v>
      </c>
      <c r="E4845" s="140" t="s">
        <v>535</v>
      </c>
      <c r="F4845" s="140">
        <v>2013</v>
      </c>
      <c r="G4845" s="140" t="s">
        <v>3820</v>
      </c>
      <c r="H4845" s="140">
        <v>350225216668.9848</v>
      </c>
      <c r="I4845" s="140">
        <v>54106816889.911896</v>
      </c>
      <c r="J4845" s="140">
        <v>59620528025.683022</v>
      </c>
      <c r="K4845" s="140">
        <v>59512378974.854912</v>
      </c>
      <c r="L4845" s="140">
        <v>3456443562.2705898</v>
      </c>
      <c r="M4845" s="140">
        <v>3053387732.7871356</v>
      </c>
      <c r="N4845" s="140">
        <v>0</v>
      </c>
      <c r="O4845" s="140">
        <v>0</v>
      </c>
      <c r="P4845" s="140">
        <v>7304044718.2008991</v>
      </c>
      <c r="Q4845" s="140">
        <v>45698502961.596291</v>
      </c>
      <c r="R4845" s="140">
        <v>33428825010.549904</v>
      </c>
      <c r="S4845" s="140">
        <v>12269677951.046387</v>
      </c>
      <c r="T4845" s="140">
        <v>108149050.82810885</v>
      </c>
      <c r="U4845" s="140">
        <v>0</v>
      </c>
      <c r="V4845" s="140">
        <v>0</v>
      </c>
      <c r="W4845" s="140">
        <v>0</v>
      </c>
      <c r="X4845" s="140">
        <v>0</v>
      </c>
      <c r="Y4845" s="140">
        <v>108149050.82810885</v>
      </c>
      <c r="Z4845" s="140">
        <v>245826664818.84497</v>
      </c>
      <c r="AA4845" s="140">
        <v>139873148995.35233</v>
      </c>
      <c r="AB4845" s="140">
        <v>81176125771.898972</v>
      </c>
      <c r="AC4845" s="140">
        <v>58697023223.453072</v>
      </c>
      <c r="AD4845" s="140">
        <v>105953515823.49263</v>
      </c>
      <c r="AE4845" s="140">
        <v>61490686298.544327</v>
      </c>
      <c r="AF4845" s="140">
        <v>44462829524.948563</v>
      </c>
      <c r="AG4845" s="140">
        <v>-9328793065.4551544</v>
      </c>
      <c r="AH4845" s="140">
        <v>35695246</v>
      </c>
      <c r="AI4845" s="44"/>
      <c r="AK4845" s="44"/>
      <c r="AL4845" s="4"/>
    </row>
    <row r="4846" spans="1:38" x14ac:dyDescent="0.35">
      <c r="A4846" s="140" t="s">
        <v>256</v>
      </c>
      <c r="B4846" s="140" t="s">
        <v>257</v>
      </c>
      <c r="C4846" s="140" t="s">
        <v>2</v>
      </c>
      <c r="D4846" s="140" t="s">
        <v>10</v>
      </c>
      <c r="E4846" s="140" t="s">
        <v>535</v>
      </c>
      <c r="F4846" s="140">
        <v>2014</v>
      </c>
      <c r="G4846" s="140" t="s">
        <v>3821</v>
      </c>
      <c r="H4846" s="140">
        <v>370378157604.70099</v>
      </c>
      <c r="I4846" s="140">
        <v>58100240070.752792</v>
      </c>
      <c r="J4846" s="140">
        <v>61686416568.919258</v>
      </c>
      <c r="K4846" s="140">
        <v>61532541345.544228</v>
      </c>
      <c r="L4846" s="140">
        <v>3362558416.3235216</v>
      </c>
      <c r="M4846" s="140">
        <v>2900512790.4590244</v>
      </c>
      <c r="N4846" s="140">
        <v>0</v>
      </c>
      <c r="O4846" s="140">
        <v>0</v>
      </c>
      <c r="P4846" s="140">
        <v>7916234235.0855684</v>
      </c>
      <c r="Q4846" s="140">
        <v>47353235903.676109</v>
      </c>
      <c r="R4846" s="140">
        <v>34238962714.131523</v>
      </c>
      <c r="S4846" s="140">
        <v>13114273189.544584</v>
      </c>
      <c r="T4846" s="140">
        <v>153875223.37502918</v>
      </c>
      <c r="U4846" s="140">
        <v>0</v>
      </c>
      <c r="V4846" s="140">
        <v>0</v>
      </c>
      <c r="W4846" s="140">
        <v>0</v>
      </c>
      <c r="X4846" s="140">
        <v>0</v>
      </c>
      <c r="Y4846" s="140">
        <v>153875223.37502918</v>
      </c>
      <c r="Z4846" s="140">
        <v>260710230821.47513</v>
      </c>
      <c r="AA4846" s="140">
        <v>147692745723.68011</v>
      </c>
      <c r="AB4846" s="140">
        <v>84695294173.220398</v>
      </c>
      <c r="AC4846" s="140">
        <v>62997451550.459694</v>
      </c>
      <c r="AD4846" s="140">
        <v>113017485097.79474</v>
      </c>
      <c r="AE4846" s="140">
        <v>64810557215.746674</v>
      </c>
      <c r="AF4846" s="140">
        <v>48206927882.04834</v>
      </c>
      <c r="AG4846" s="140">
        <v>-10118729856.446156</v>
      </c>
      <c r="AH4846" s="140">
        <v>36912148</v>
      </c>
      <c r="AI4846" s="44"/>
      <c r="AK4846" s="44"/>
      <c r="AL4846" s="4"/>
    </row>
    <row r="4847" spans="1:38" x14ac:dyDescent="0.35">
      <c r="A4847" s="140" t="s">
        <v>256</v>
      </c>
      <c r="B4847" s="140" t="s">
        <v>257</v>
      </c>
      <c r="C4847" s="140" t="s">
        <v>2</v>
      </c>
      <c r="D4847" s="140" t="s">
        <v>10</v>
      </c>
      <c r="E4847" s="140" t="s">
        <v>535</v>
      </c>
      <c r="F4847" s="140">
        <v>2015</v>
      </c>
      <c r="G4847" s="140" t="s">
        <v>3822</v>
      </c>
      <c r="H4847" s="140">
        <v>390046951848.04077</v>
      </c>
      <c r="I4847" s="140">
        <v>62401010484.444702</v>
      </c>
      <c r="J4847" s="140">
        <v>63058911292.760361</v>
      </c>
      <c r="K4847" s="140">
        <v>62859470872.611168</v>
      </c>
      <c r="L4847" s="140">
        <v>3339738455.0598874</v>
      </c>
      <c r="M4847" s="140">
        <v>2866614654.9149189</v>
      </c>
      <c r="N4847" s="140">
        <v>0</v>
      </c>
      <c r="O4847" s="140">
        <v>0</v>
      </c>
      <c r="P4847" s="140">
        <v>8499874506.6416092</v>
      </c>
      <c r="Q4847" s="140">
        <v>48153243255.994751</v>
      </c>
      <c r="R4847" s="140">
        <v>34098446674.455467</v>
      </c>
      <c r="S4847" s="140">
        <v>14054796581.539286</v>
      </c>
      <c r="T4847" s="140">
        <v>199440420.1491932</v>
      </c>
      <c r="U4847" s="140">
        <v>0</v>
      </c>
      <c r="V4847" s="140">
        <v>0</v>
      </c>
      <c r="W4847" s="140">
        <v>0</v>
      </c>
      <c r="X4847" s="140">
        <v>0</v>
      </c>
      <c r="Y4847" s="140">
        <v>199440420.1491932</v>
      </c>
      <c r="Z4847" s="140">
        <v>276401536794.24579</v>
      </c>
      <c r="AA4847" s="140">
        <v>156610107307.21814</v>
      </c>
      <c r="AB4847" s="140">
        <v>89916654134.386032</v>
      </c>
      <c r="AC4847" s="140">
        <v>66693453172.83239</v>
      </c>
      <c r="AD4847" s="140">
        <v>119791429487.02763</v>
      </c>
      <c r="AE4847" s="140">
        <v>68777454524.815994</v>
      </c>
      <c r="AF4847" s="140">
        <v>51013974962.211647</v>
      </c>
      <c r="AG4847" s="140">
        <v>-11814506723.410046</v>
      </c>
      <c r="AH4847" s="140">
        <v>38225453</v>
      </c>
      <c r="AI4847" s="44"/>
      <c r="AK4847" s="44"/>
      <c r="AL4847" s="4"/>
    </row>
    <row r="4848" spans="1:38" x14ac:dyDescent="0.35">
      <c r="A4848" s="140" t="s">
        <v>256</v>
      </c>
      <c r="B4848" s="140" t="s">
        <v>257</v>
      </c>
      <c r="C4848" s="140" t="s">
        <v>2</v>
      </c>
      <c r="D4848" s="140" t="s">
        <v>10</v>
      </c>
      <c r="E4848" s="140" t="s">
        <v>535</v>
      </c>
      <c r="F4848" s="140">
        <v>2016</v>
      </c>
      <c r="G4848" s="140" t="s">
        <v>3823</v>
      </c>
      <c r="H4848" s="140">
        <v>407332176387.48523</v>
      </c>
      <c r="I4848" s="140">
        <v>66643145863.479782</v>
      </c>
      <c r="J4848" s="140">
        <v>63598811643.911148</v>
      </c>
      <c r="K4848" s="140">
        <v>63327899182.775253</v>
      </c>
      <c r="L4848" s="140">
        <v>3311449278.9154115</v>
      </c>
      <c r="M4848" s="140">
        <v>2893319353.9150825</v>
      </c>
      <c r="N4848" s="140">
        <v>0</v>
      </c>
      <c r="O4848" s="140">
        <v>0</v>
      </c>
      <c r="P4848" s="140">
        <v>9075942732.3086891</v>
      </c>
      <c r="Q4848" s="140">
        <v>48047187817.636063</v>
      </c>
      <c r="R4848" s="140">
        <v>33067878845.924976</v>
      </c>
      <c r="S4848" s="140">
        <v>14979308971.711084</v>
      </c>
      <c r="T4848" s="140">
        <v>270912461.1358946</v>
      </c>
      <c r="U4848" s="140">
        <v>0</v>
      </c>
      <c r="V4848" s="140">
        <v>0</v>
      </c>
      <c r="W4848" s="140">
        <v>0</v>
      </c>
      <c r="X4848" s="140">
        <v>0</v>
      </c>
      <c r="Y4848" s="140">
        <v>270912461.1358946</v>
      </c>
      <c r="Z4848" s="140">
        <v>291382005207.82629</v>
      </c>
      <c r="AA4848" s="140">
        <v>165309811732.37411</v>
      </c>
      <c r="AB4848" s="140">
        <v>94547364781.436218</v>
      </c>
      <c r="AC4848" s="140">
        <v>70762446950.937912</v>
      </c>
      <c r="AD4848" s="140">
        <v>126072193475.45218</v>
      </c>
      <c r="AE4848" s="140">
        <v>72105784529.092148</v>
      </c>
      <c r="AF4848" s="140">
        <v>53966408946.359741</v>
      </c>
      <c r="AG4848" s="140">
        <v>-14291786327.731997</v>
      </c>
      <c r="AH4848" s="140">
        <v>39647506</v>
      </c>
      <c r="AI4848" s="44"/>
      <c r="AK4848" s="44"/>
      <c r="AL4848" s="4"/>
    </row>
    <row r="4849" spans="1:38" x14ac:dyDescent="0.35">
      <c r="A4849" s="140" t="s">
        <v>256</v>
      </c>
      <c r="B4849" s="140" t="s">
        <v>257</v>
      </c>
      <c r="C4849" s="140" t="s">
        <v>2</v>
      </c>
      <c r="D4849" s="140" t="s">
        <v>10</v>
      </c>
      <c r="E4849" s="140" t="s">
        <v>535</v>
      </c>
      <c r="F4849" s="140">
        <v>2017</v>
      </c>
      <c r="G4849" s="140" t="s">
        <v>3824</v>
      </c>
      <c r="H4849" s="140">
        <v>422345752385.10834</v>
      </c>
      <c r="I4849" s="140">
        <v>71022781561.648209</v>
      </c>
      <c r="J4849" s="140">
        <v>62051993501.690582</v>
      </c>
      <c r="K4849" s="140">
        <v>61743252868.345886</v>
      </c>
      <c r="L4849" s="140">
        <v>3111787769.038147</v>
      </c>
      <c r="M4849" s="140">
        <v>2620875271.6181245</v>
      </c>
      <c r="N4849" s="140">
        <v>0</v>
      </c>
      <c r="O4849" s="140">
        <v>0</v>
      </c>
      <c r="P4849" s="140">
        <v>9350949607.6525612</v>
      </c>
      <c r="Q4849" s="140">
        <v>46659640220.037048</v>
      </c>
      <c r="R4849" s="140">
        <v>31209635138.61433</v>
      </c>
      <c r="S4849" s="140">
        <v>15450005081.42272</v>
      </c>
      <c r="T4849" s="140">
        <v>308740633.34470242</v>
      </c>
      <c r="U4849" s="140">
        <v>0</v>
      </c>
      <c r="V4849" s="140">
        <v>0</v>
      </c>
      <c r="W4849" s="140">
        <v>0</v>
      </c>
      <c r="X4849" s="140">
        <v>0</v>
      </c>
      <c r="Y4849" s="140">
        <v>308740633.34470242</v>
      </c>
      <c r="Z4849" s="140">
        <v>304628935140.80524</v>
      </c>
      <c r="AA4849" s="140">
        <v>173130221012.48557</v>
      </c>
      <c r="AB4849" s="140">
        <v>99082083030.970612</v>
      </c>
      <c r="AC4849" s="140">
        <v>74048137981.515244</v>
      </c>
      <c r="AD4849" s="140">
        <v>131498714128.31969</v>
      </c>
      <c r="AE4849" s="140">
        <v>75256453988.979736</v>
      </c>
      <c r="AF4849" s="140">
        <v>56242260139.339943</v>
      </c>
      <c r="AG4849" s="140">
        <v>-15357957819.035782</v>
      </c>
      <c r="AH4849" s="140">
        <v>41162465</v>
      </c>
      <c r="AI4849" s="44"/>
      <c r="AK4849" s="44"/>
      <c r="AL4849" s="4"/>
    </row>
    <row r="4850" spans="1:38" x14ac:dyDescent="0.35">
      <c r="A4850" s="140" t="s">
        <v>256</v>
      </c>
      <c r="B4850" s="140" t="s">
        <v>257</v>
      </c>
      <c r="C4850" s="140" t="s">
        <v>2</v>
      </c>
      <c r="D4850" s="140" t="s">
        <v>10</v>
      </c>
      <c r="E4850" s="140" t="s">
        <v>535</v>
      </c>
      <c r="F4850" s="140">
        <v>2018</v>
      </c>
      <c r="G4850" s="140" t="s">
        <v>3825</v>
      </c>
      <c r="H4850" s="140">
        <v>444608453986.05536</v>
      </c>
      <c r="I4850" s="140">
        <v>77899945514.570587</v>
      </c>
      <c r="J4850" s="140">
        <v>59489193194.306618</v>
      </c>
      <c r="K4850" s="140">
        <v>59249287895.516418</v>
      </c>
      <c r="L4850" s="140">
        <v>2646463834.2825036</v>
      </c>
      <c r="M4850" s="140">
        <v>2542491474.1496744</v>
      </c>
      <c r="N4850" s="140">
        <v>0</v>
      </c>
      <c r="O4850" s="140">
        <v>0</v>
      </c>
      <c r="P4850" s="140">
        <v>9482347955.0760365</v>
      </c>
      <c r="Q4850" s="140">
        <v>44577984632.008209</v>
      </c>
      <c r="R4850" s="140">
        <v>28889980472.085243</v>
      </c>
      <c r="S4850" s="140">
        <v>15688004159.922968</v>
      </c>
      <c r="T4850" s="140">
        <v>239905298.79020181</v>
      </c>
      <c r="U4850" s="140">
        <v>0</v>
      </c>
      <c r="V4850" s="140">
        <v>0</v>
      </c>
      <c r="W4850" s="140" t="s">
        <v>728</v>
      </c>
      <c r="X4850" s="140">
        <v>0</v>
      </c>
      <c r="Y4850" s="140">
        <v>239905298.79020181</v>
      </c>
      <c r="Z4850" s="140">
        <v>324594045277.17804</v>
      </c>
      <c r="AA4850" s="140">
        <v>184830914871.00485</v>
      </c>
      <c r="AB4850" s="140">
        <v>105778366982.03281</v>
      </c>
      <c r="AC4850" s="140">
        <v>79052547888.972046</v>
      </c>
      <c r="AD4850" s="140">
        <v>139763130406.17319</v>
      </c>
      <c r="AE4850" s="140">
        <v>79986163077.641815</v>
      </c>
      <c r="AF4850" s="140">
        <v>59776967328.531708</v>
      </c>
      <c r="AG4850" s="140">
        <v>-17374730000</v>
      </c>
      <c r="AH4850" s="140">
        <v>42723139</v>
      </c>
      <c r="AI4850" s="44"/>
      <c r="AK4850" s="44"/>
      <c r="AL4850" s="4"/>
    </row>
    <row r="4851" spans="1:38" x14ac:dyDescent="0.35">
      <c r="A4851" s="140" t="s">
        <v>258</v>
      </c>
      <c r="B4851" s="140" t="s">
        <v>259</v>
      </c>
      <c r="C4851" s="140" t="s">
        <v>16</v>
      </c>
      <c r="D4851" s="140" t="s">
        <v>7</v>
      </c>
      <c r="E4851" s="140" t="s">
        <v>535</v>
      </c>
      <c r="F4851" s="140">
        <v>1995</v>
      </c>
      <c r="G4851" s="140" t="s">
        <v>3826</v>
      </c>
      <c r="H4851" s="140">
        <v>2888880289227.5278</v>
      </c>
      <c r="I4851" s="140">
        <v>1887335094774.7964</v>
      </c>
      <c r="J4851" s="140">
        <v>405317586477.74573</v>
      </c>
      <c r="K4851" s="140">
        <v>302067504714.54858</v>
      </c>
      <c r="L4851" s="140">
        <v>5354630092.4379635</v>
      </c>
      <c r="M4851" s="140">
        <v>19748096062.073807</v>
      </c>
      <c r="N4851" s="140">
        <v>0</v>
      </c>
      <c r="O4851" s="140">
        <v>0</v>
      </c>
      <c r="P4851" s="140">
        <v>10235273832.784132</v>
      </c>
      <c r="Q4851" s="140">
        <v>266729504727.25269</v>
      </c>
      <c r="R4851" s="140">
        <v>203860289910.90109</v>
      </c>
      <c r="S4851" s="140">
        <v>62869214816.351593</v>
      </c>
      <c r="T4851" s="140">
        <v>103250081763.19714</v>
      </c>
      <c r="U4851" s="140">
        <v>64205875107.676819</v>
      </c>
      <c r="V4851" s="140">
        <v>4973198378.1950874</v>
      </c>
      <c r="W4851" s="140">
        <v>13668526251.720877</v>
      </c>
      <c r="X4851" s="140">
        <v>45564150477.760857</v>
      </c>
      <c r="Y4851" s="140">
        <v>39044206655.520325</v>
      </c>
      <c r="Z4851" s="140">
        <v>611190180791.86548</v>
      </c>
      <c r="AA4851" s="140">
        <v>347724586693.02759</v>
      </c>
      <c r="AB4851" s="140">
        <v>303022746155.83704</v>
      </c>
      <c r="AC4851" s="140">
        <v>44701840537.190575</v>
      </c>
      <c r="AD4851" s="140">
        <v>263465594098.83795</v>
      </c>
      <c r="AE4851" s="140">
        <v>229595694111.46747</v>
      </c>
      <c r="AF4851" s="140">
        <v>33869899987.369961</v>
      </c>
      <c r="AG4851" s="140">
        <v>-14962572816.879581</v>
      </c>
      <c r="AH4851" s="140">
        <v>51512800</v>
      </c>
      <c r="AI4851" s="44"/>
      <c r="AK4851" s="44"/>
      <c r="AL4851" s="4"/>
    </row>
    <row r="4852" spans="1:38" x14ac:dyDescent="0.35">
      <c r="A4852" s="140" t="s">
        <v>258</v>
      </c>
      <c r="B4852" s="140" t="s">
        <v>259</v>
      </c>
      <c r="C4852" s="140" t="s">
        <v>16</v>
      </c>
      <c r="D4852" s="140" t="s">
        <v>7</v>
      </c>
      <c r="E4852" s="140" t="s">
        <v>535</v>
      </c>
      <c r="F4852" s="140">
        <v>1996</v>
      </c>
      <c r="G4852" s="140" t="s">
        <v>3827</v>
      </c>
      <c r="H4852" s="140">
        <v>2738363096369.6577</v>
      </c>
      <c r="I4852" s="140">
        <v>1850823177619.5874</v>
      </c>
      <c r="J4852" s="140">
        <v>371662228072.02881</v>
      </c>
      <c r="K4852" s="140">
        <v>290735281430.62054</v>
      </c>
      <c r="L4852" s="140">
        <v>5461258639.0018606</v>
      </c>
      <c r="M4852" s="140">
        <v>20060930217.533249</v>
      </c>
      <c r="N4852" s="140">
        <v>0</v>
      </c>
      <c r="O4852" s="140">
        <v>0</v>
      </c>
      <c r="P4852" s="140">
        <v>10304777742.768005</v>
      </c>
      <c r="Q4852" s="140">
        <v>254908314831.31744</v>
      </c>
      <c r="R4852" s="140">
        <v>191594436132.95306</v>
      </c>
      <c r="S4852" s="140">
        <v>63313878698.364365</v>
      </c>
      <c r="T4852" s="140">
        <v>80926946641.408249</v>
      </c>
      <c r="U4852" s="140">
        <v>48333909275.24942</v>
      </c>
      <c r="V4852" s="140">
        <v>4968757068.9457607</v>
      </c>
      <c r="W4852" s="140">
        <v>11535606277.691662</v>
      </c>
      <c r="X4852" s="140">
        <v>31829545928.612</v>
      </c>
      <c r="Y4852" s="140">
        <v>32593037366.158829</v>
      </c>
      <c r="Z4852" s="140">
        <v>533362036012.59991</v>
      </c>
      <c r="AA4852" s="140">
        <v>303481035164.43268</v>
      </c>
      <c r="AB4852" s="140">
        <v>293519480994.20319</v>
      </c>
      <c r="AC4852" s="140">
        <v>9961554170.2289276</v>
      </c>
      <c r="AD4852" s="140">
        <v>229881000848.16727</v>
      </c>
      <c r="AE4852" s="140">
        <v>222335316679.09015</v>
      </c>
      <c r="AF4852" s="140">
        <v>7545684169.0773392</v>
      </c>
      <c r="AG4852" s="140">
        <v>-17484345334.557995</v>
      </c>
      <c r="AH4852" s="140">
        <v>51057800</v>
      </c>
      <c r="AI4852" s="44"/>
      <c r="AK4852" s="44"/>
      <c r="AL4852" s="4"/>
    </row>
    <row r="4853" spans="1:38" x14ac:dyDescent="0.35">
      <c r="A4853" s="140" t="s">
        <v>258</v>
      </c>
      <c r="B4853" s="140" t="s">
        <v>259</v>
      </c>
      <c r="C4853" s="140" t="s">
        <v>16</v>
      </c>
      <c r="D4853" s="140" t="s">
        <v>7</v>
      </c>
      <c r="E4853" s="140" t="s">
        <v>535</v>
      </c>
      <c r="F4853" s="140">
        <v>1997</v>
      </c>
      <c r="G4853" s="140" t="s">
        <v>3828</v>
      </c>
      <c r="H4853" s="140">
        <v>2610181459886.7056</v>
      </c>
      <c r="I4853" s="140">
        <v>1817071231887.1418</v>
      </c>
      <c r="J4853" s="140">
        <v>284919530213.12231</v>
      </c>
      <c r="K4853" s="140">
        <v>233552529596.70255</v>
      </c>
      <c r="L4853" s="140">
        <v>4975110662.1610708</v>
      </c>
      <c r="M4853" s="140">
        <v>20020478947.603329</v>
      </c>
      <c r="N4853" s="140">
        <v>0</v>
      </c>
      <c r="O4853" s="140">
        <v>0</v>
      </c>
      <c r="P4853" s="140">
        <v>8026634031.0310392</v>
      </c>
      <c r="Q4853" s="140">
        <v>200530305955.9071</v>
      </c>
      <c r="R4853" s="140">
        <v>139821423538.18881</v>
      </c>
      <c r="S4853" s="140">
        <v>60708882417.718277</v>
      </c>
      <c r="T4853" s="140">
        <v>51367000616.419724</v>
      </c>
      <c r="U4853" s="140">
        <v>37277484727.282761</v>
      </c>
      <c r="V4853" s="140">
        <v>4683512218.7774525</v>
      </c>
      <c r="W4853" s="140">
        <v>11107520185.972616</v>
      </c>
      <c r="X4853" s="140">
        <v>21486452322.532692</v>
      </c>
      <c r="Y4853" s="140">
        <v>14089515889.136965</v>
      </c>
      <c r="Z4853" s="140">
        <v>528753428240.38824</v>
      </c>
      <c r="AA4853" s="140">
        <v>301447954691.2074</v>
      </c>
      <c r="AB4853" s="140">
        <v>290753633972.98163</v>
      </c>
      <c r="AC4853" s="140">
        <v>10694320718.225819</v>
      </c>
      <c r="AD4853" s="140">
        <v>227305473549.17996</v>
      </c>
      <c r="AE4853" s="140">
        <v>219241469142.07391</v>
      </c>
      <c r="AF4853" s="140">
        <v>8064004407.1064835</v>
      </c>
      <c r="AG4853" s="140">
        <v>-20562730453.947746</v>
      </c>
      <c r="AH4853" s="140">
        <v>50594600</v>
      </c>
      <c r="AI4853" s="44"/>
      <c r="AK4853" s="44"/>
      <c r="AL4853" s="4"/>
    </row>
    <row r="4854" spans="1:38" x14ac:dyDescent="0.35">
      <c r="A4854" s="140" t="s">
        <v>258</v>
      </c>
      <c r="B4854" s="140" t="s">
        <v>259</v>
      </c>
      <c r="C4854" s="140" t="s">
        <v>16</v>
      </c>
      <c r="D4854" s="140" t="s">
        <v>7</v>
      </c>
      <c r="E4854" s="140" t="s">
        <v>535</v>
      </c>
      <c r="F4854" s="140">
        <v>1998</v>
      </c>
      <c r="G4854" s="140" t="s">
        <v>3829</v>
      </c>
      <c r="H4854" s="140">
        <v>2517170698187.3262</v>
      </c>
      <c r="I4854" s="140">
        <v>1785638049012.1318</v>
      </c>
      <c r="J4854" s="140">
        <v>242891196352.86432</v>
      </c>
      <c r="K4854" s="140">
        <v>202350139009.28632</v>
      </c>
      <c r="L4854" s="140">
        <v>5219531922.2819214</v>
      </c>
      <c r="M4854" s="140">
        <v>20280064281.219315</v>
      </c>
      <c r="N4854" s="140">
        <v>0</v>
      </c>
      <c r="O4854" s="140">
        <v>0</v>
      </c>
      <c r="P4854" s="140">
        <v>6861416320.1502733</v>
      </c>
      <c r="Q4854" s="140">
        <v>169989126485.6348</v>
      </c>
      <c r="R4854" s="140">
        <v>111948651887.73148</v>
      </c>
      <c r="S4854" s="140">
        <v>58040474597.903328</v>
      </c>
      <c r="T4854" s="140">
        <v>40541057343.578018</v>
      </c>
      <c r="U4854" s="140">
        <v>31123008215.758915</v>
      </c>
      <c r="V4854" s="140">
        <v>4079465019.5005326</v>
      </c>
      <c r="W4854" s="140">
        <v>9700747221.9955273</v>
      </c>
      <c r="X4854" s="140">
        <v>17342795974.262856</v>
      </c>
      <c r="Y4854" s="140">
        <v>9418049127.8191032</v>
      </c>
      <c r="Z4854" s="140">
        <v>516381661835.74139</v>
      </c>
      <c r="AA4854" s="140">
        <v>295090866867.95178</v>
      </c>
      <c r="AB4854" s="140">
        <v>283653213937.02197</v>
      </c>
      <c r="AC4854" s="140">
        <v>11437652930.930244</v>
      </c>
      <c r="AD4854" s="140">
        <v>221290794967.78952</v>
      </c>
      <c r="AE4854" s="140">
        <v>212713615550.08951</v>
      </c>
      <c r="AF4854" s="140">
        <v>8577179417.7006016</v>
      </c>
      <c r="AG4854" s="140">
        <v>-27740209013.411221</v>
      </c>
      <c r="AH4854" s="140">
        <v>50144500</v>
      </c>
      <c r="AI4854" s="44"/>
      <c r="AK4854" s="44"/>
      <c r="AL4854" s="4"/>
    </row>
    <row r="4855" spans="1:38" x14ac:dyDescent="0.35">
      <c r="A4855" s="140" t="s">
        <v>258</v>
      </c>
      <c r="B4855" s="140" t="s">
        <v>259</v>
      </c>
      <c r="C4855" s="140" t="s">
        <v>16</v>
      </c>
      <c r="D4855" s="140" t="s">
        <v>7</v>
      </c>
      <c r="E4855" s="140" t="s">
        <v>535</v>
      </c>
      <c r="F4855" s="140">
        <v>1999</v>
      </c>
      <c r="G4855" s="140" t="s">
        <v>3830</v>
      </c>
      <c r="H4855" s="140">
        <v>2419513724695.0317</v>
      </c>
      <c r="I4855" s="140">
        <v>1755546777910.4861</v>
      </c>
      <c r="J4855" s="140">
        <v>224001223160.03793</v>
      </c>
      <c r="K4855" s="140">
        <v>188806002447.49014</v>
      </c>
      <c r="L4855" s="140">
        <v>5678404857.3204069</v>
      </c>
      <c r="M4855" s="140">
        <v>20464592384.264671</v>
      </c>
      <c r="N4855" s="140">
        <v>0</v>
      </c>
      <c r="O4855" s="140">
        <v>0</v>
      </c>
      <c r="P4855" s="140">
        <v>6517052259.7785835</v>
      </c>
      <c r="Q4855" s="140">
        <v>156145952946.12646</v>
      </c>
      <c r="R4855" s="140">
        <v>100061363361.20166</v>
      </c>
      <c r="S4855" s="140">
        <v>56084589584.92482</v>
      </c>
      <c r="T4855" s="140">
        <v>35195220712.547768</v>
      </c>
      <c r="U4855" s="140">
        <v>29084172411.437672</v>
      </c>
      <c r="V4855" s="140">
        <v>4347865792.3784094</v>
      </c>
      <c r="W4855" s="140">
        <v>8634499015.7427387</v>
      </c>
      <c r="X4855" s="140">
        <v>16101807603.316525</v>
      </c>
      <c r="Y4855" s="140">
        <v>6111048301.110095</v>
      </c>
      <c r="Z4855" s="140">
        <v>475009858736.06366</v>
      </c>
      <c r="AA4855" s="140">
        <v>270941791573.28998</v>
      </c>
      <c r="AB4855" s="140">
        <v>258748871767.84</v>
      </c>
      <c r="AC4855" s="140">
        <v>12192919805.45006</v>
      </c>
      <c r="AD4855" s="140">
        <v>204068067162.77371</v>
      </c>
      <c r="AE4855" s="140">
        <v>194884598037.09689</v>
      </c>
      <c r="AF4855" s="140">
        <v>9183469125.6768875</v>
      </c>
      <c r="AG4855" s="140">
        <v>-35044135111.555679</v>
      </c>
      <c r="AH4855" s="140">
        <v>49674000</v>
      </c>
      <c r="AI4855" s="44"/>
      <c r="AK4855" s="44"/>
      <c r="AL4855" s="4"/>
    </row>
    <row r="4856" spans="1:38" x14ac:dyDescent="0.35">
      <c r="A4856" s="140" t="s">
        <v>258</v>
      </c>
      <c r="B4856" s="140" t="s">
        <v>259</v>
      </c>
      <c r="C4856" s="140" t="s">
        <v>16</v>
      </c>
      <c r="D4856" s="140" t="s">
        <v>7</v>
      </c>
      <c r="E4856" s="140" t="s">
        <v>535</v>
      </c>
      <c r="F4856" s="140">
        <v>2000</v>
      </c>
      <c r="G4856" s="140" t="s">
        <v>3831</v>
      </c>
      <c r="H4856" s="140">
        <v>2424523969468.4141</v>
      </c>
      <c r="I4856" s="140">
        <v>1728768561040.5647</v>
      </c>
      <c r="J4856" s="140">
        <v>218305761529.92072</v>
      </c>
      <c r="K4856" s="140">
        <v>179507956311.4668</v>
      </c>
      <c r="L4856" s="140">
        <v>6264572636.5266037</v>
      </c>
      <c r="M4856" s="140">
        <v>20747423333.196545</v>
      </c>
      <c r="N4856" s="140">
        <v>0</v>
      </c>
      <c r="O4856" s="140">
        <v>0</v>
      </c>
      <c r="P4856" s="140">
        <v>6329099689.5862875</v>
      </c>
      <c r="Q4856" s="140">
        <v>146166860652.15738</v>
      </c>
      <c r="R4856" s="140">
        <v>91941334012.073959</v>
      </c>
      <c r="S4856" s="140">
        <v>54225526640.083412</v>
      </c>
      <c r="T4856" s="140">
        <v>38797805218.453934</v>
      </c>
      <c r="U4856" s="140">
        <v>35360187842.818489</v>
      </c>
      <c r="V4856" s="140">
        <v>6976793266.517951</v>
      </c>
      <c r="W4856" s="140">
        <v>12501251213.177174</v>
      </c>
      <c r="X4856" s="140">
        <v>15882143363.123362</v>
      </c>
      <c r="Y4856" s="140">
        <v>3437617375.6354485</v>
      </c>
      <c r="Z4856" s="140">
        <v>513968006421.07758</v>
      </c>
      <c r="AA4856" s="140">
        <v>292409150316.30365</v>
      </c>
      <c r="AB4856" s="140">
        <v>261112619528.79959</v>
      </c>
      <c r="AC4856" s="140">
        <v>31296530787.504025</v>
      </c>
      <c r="AD4856" s="140">
        <v>221558856104.7739</v>
      </c>
      <c r="AE4856" s="140">
        <v>197845427322.44379</v>
      </c>
      <c r="AF4856" s="140">
        <v>23713428782.329845</v>
      </c>
      <c r="AG4856" s="140">
        <v>-36518359523.148758</v>
      </c>
      <c r="AH4856" s="140">
        <v>49176500</v>
      </c>
      <c r="AI4856" s="44"/>
      <c r="AK4856" s="44"/>
      <c r="AL4856" s="4"/>
    </row>
    <row r="4857" spans="1:38" x14ac:dyDescent="0.35">
      <c r="A4857" s="140" t="s">
        <v>258</v>
      </c>
      <c r="B4857" s="140" t="s">
        <v>259</v>
      </c>
      <c r="C4857" s="140" t="s">
        <v>16</v>
      </c>
      <c r="D4857" s="140" t="s">
        <v>7</v>
      </c>
      <c r="E4857" s="140" t="s">
        <v>535</v>
      </c>
      <c r="F4857" s="140">
        <v>2001</v>
      </c>
      <c r="G4857" s="140" t="s">
        <v>3832</v>
      </c>
      <c r="H4857" s="140">
        <v>2481190116827.5508</v>
      </c>
      <c r="I4857" s="140">
        <v>1703688417967.4253</v>
      </c>
      <c r="J4857" s="140">
        <v>222744232359.03452</v>
      </c>
      <c r="K4857" s="140">
        <v>174101918046.56464</v>
      </c>
      <c r="L4857" s="140">
        <v>6561995493.7593288</v>
      </c>
      <c r="M4857" s="140">
        <v>21069919467.412319</v>
      </c>
      <c r="N4857" s="140">
        <v>0</v>
      </c>
      <c r="O4857" s="140">
        <v>0</v>
      </c>
      <c r="P4857" s="140">
        <v>6046558037.3054676</v>
      </c>
      <c r="Q4857" s="140">
        <v>140423445048.08749</v>
      </c>
      <c r="R4857" s="140">
        <v>87651411417.198654</v>
      </c>
      <c r="S4857" s="140">
        <v>52772033630.88884</v>
      </c>
      <c r="T4857" s="140">
        <v>48642314312.469849</v>
      </c>
      <c r="U4857" s="140">
        <v>46397278597.819473</v>
      </c>
      <c r="V4857" s="140">
        <v>6921900206.4555731</v>
      </c>
      <c r="W4857" s="140">
        <v>19916414701.438511</v>
      </c>
      <c r="X4857" s="140">
        <v>19558963689.925385</v>
      </c>
      <c r="Y4857" s="140">
        <v>2245035714.6503778</v>
      </c>
      <c r="Z4857" s="140">
        <v>586477055718.16248</v>
      </c>
      <c r="AA4857" s="140">
        <v>333884464809.01813</v>
      </c>
      <c r="AB4857" s="140">
        <v>286376023656.97052</v>
      </c>
      <c r="AC4857" s="140">
        <v>47508441152.046921</v>
      </c>
      <c r="AD4857" s="140">
        <v>252592590909.14435</v>
      </c>
      <c r="AE4857" s="140">
        <v>216651175523.09387</v>
      </c>
      <c r="AF4857" s="140">
        <v>35941415386.050758</v>
      </c>
      <c r="AG4857" s="140">
        <v>-31719589217.071392</v>
      </c>
      <c r="AH4857" s="140">
        <v>48662400</v>
      </c>
      <c r="AI4857" s="44"/>
      <c r="AK4857" s="44"/>
      <c r="AL4857" s="4"/>
    </row>
    <row r="4858" spans="1:38" x14ac:dyDescent="0.35">
      <c r="A4858" s="140" t="s">
        <v>258</v>
      </c>
      <c r="B4858" s="140" t="s">
        <v>259</v>
      </c>
      <c r="C4858" s="140" t="s">
        <v>16</v>
      </c>
      <c r="D4858" s="140" t="s">
        <v>7</v>
      </c>
      <c r="E4858" s="140" t="s">
        <v>535</v>
      </c>
      <c r="F4858" s="140">
        <v>2002</v>
      </c>
      <c r="G4858" s="140" t="s">
        <v>3833</v>
      </c>
      <c r="H4858" s="140">
        <v>2509044927194.2256</v>
      </c>
      <c r="I4858" s="140">
        <v>1679655677378.0635</v>
      </c>
      <c r="J4858" s="140">
        <v>235139565782.55856</v>
      </c>
      <c r="K4858" s="140">
        <v>178266159854.55511</v>
      </c>
      <c r="L4858" s="140">
        <v>7217279719.9019766</v>
      </c>
      <c r="M4858" s="140">
        <v>21588459346.559414</v>
      </c>
      <c r="N4858" s="140">
        <v>0</v>
      </c>
      <c r="O4858" s="140">
        <v>0</v>
      </c>
      <c r="P4858" s="140">
        <v>6209406954.6159477</v>
      </c>
      <c r="Q4858" s="140">
        <v>143251013833.47778</v>
      </c>
      <c r="R4858" s="140">
        <v>89905289348.714294</v>
      </c>
      <c r="S4858" s="140">
        <v>53345724484.763489</v>
      </c>
      <c r="T4858" s="140">
        <v>56873405928.003433</v>
      </c>
      <c r="U4858" s="140">
        <v>55009380896.946045</v>
      </c>
      <c r="V4858" s="140">
        <v>7380790054.4597359</v>
      </c>
      <c r="W4858" s="140">
        <v>25082280274.474102</v>
      </c>
      <c r="X4858" s="140">
        <v>22546310568.012203</v>
      </c>
      <c r="Y4858" s="140">
        <v>1864025031.0573921</v>
      </c>
      <c r="Z4858" s="140">
        <v>624078338877.52905</v>
      </c>
      <c r="AA4858" s="140">
        <v>355166110941.66718</v>
      </c>
      <c r="AB4858" s="140">
        <v>326006008584.79736</v>
      </c>
      <c r="AC4858" s="140">
        <v>29160102356.869247</v>
      </c>
      <c r="AD4858" s="140">
        <v>268912227935.86182</v>
      </c>
      <c r="AE4858" s="140">
        <v>246833803643.54202</v>
      </c>
      <c r="AF4858" s="140">
        <v>22078424292.320503</v>
      </c>
      <c r="AG4858" s="140">
        <v>-29828654843.926117</v>
      </c>
      <c r="AH4858" s="140">
        <v>48202470</v>
      </c>
      <c r="AI4858" s="44"/>
      <c r="AK4858" s="44"/>
      <c r="AL4858" s="4"/>
    </row>
    <row r="4859" spans="1:38" x14ac:dyDescent="0.35">
      <c r="A4859" s="140" t="s">
        <v>258</v>
      </c>
      <c r="B4859" s="140" t="s">
        <v>259</v>
      </c>
      <c r="C4859" s="140" t="s">
        <v>16</v>
      </c>
      <c r="D4859" s="140" t="s">
        <v>7</v>
      </c>
      <c r="E4859" s="140" t="s">
        <v>535</v>
      </c>
      <c r="F4859" s="140">
        <v>2003</v>
      </c>
      <c r="G4859" s="140" t="s">
        <v>3834</v>
      </c>
      <c r="H4859" s="140">
        <v>2584811232769.5313</v>
      </c>
      <c r="I4859" s="140">
        <v>1661345087602.0237</v>
      </c>
      <c r="J4859" s="140">
        <v>257380607205.80942</v>
      </c>
      <c r="K4859" s="140">
        <v>193603526724.21558</v>
      </c>
      <c r="L4859" s="140">
        <v>7924692602.8725691</v>
      </c>
      <c r="M4859" s="140">
        <v>21676745560.498402</v>
      </c>
      <c r="N4859" s="140">
        <v>0</v>
      </c>
      <c r="O4859" s="140">
        <v>2302342717.4122767</v>
      </c>
      <c r="P4859" s="140">
        <v>7091171884.1028805</v>
      </c>
      <c r="Q4859" s="140">
        <v>154608573959.32947</v>
      </c>
      <c r="R4859" s="140">
        <v>102348239795.71147</v>
      </c>
      <c r="S4859" s="140">
        <v>52260334163.617989</v>
      </c>
      <c r="T4859" s="140">
        <v>63777080481.593849</v>
      </c>
      <c r="U4859" s="140">
        <v>63620357366.077957</v>
      </c>
      <c r="V4859" s="140">
        <v>8519359403.0463266</v>
      </c>
      <c r="W4859" s="140">
        <v>31354010005.044243</v>
      </c>
      <c r="X4859" s="140">
        <v>23746987957.987392</v>
      </c>
      <c r="Y4859" s="140">
        <v>156723115.51588887</v>
      </c>
      <c r="Z4859" s="140">
        <v>692913466750.28479</v>
      </c>
      <c r="AA4859" s="140">
        <v>394731514776.01056</v>
      </c>
      <c r="AB4859" s="140">
        <v>359588186002.8075</v>
      </c>
      <c r="AC4859" s="140">
        <v>35143328773.203484</v>
      </c>
      <c r="AD4859" s="140">
        <v>298181951974.27417</v>
      </c>
      <c r="AE4859" s="140">
        <v>271634524215.90543</v>
      </c>
      <c r="AF4859" s="140">
        <v>26547427758.368404</v>
      </c>
      <c r="AG4859" s="140">
        <v>-26827928788.5867</v>
      </c>
      <c r="AH4859" s="140">
        <v>47812949</v>
      </c>
      <c r="AI4859" s="44"/>
      <c r="AK4859" s="44"/>
      <c r="AL4859" s="4"/>
    </row>
    <row r="4860" spans="1:38" x14ac:dyDescent="0.35">
      <c r="A4860" s="140" t="s">
        <v>258</v>
      </c>
      <c r="B4860" s="140" t="s">
        <v>259</v>
      </c>
      <c r="C4860" s="140" t="s">
        <v>16</v>
      </c>
      <c r="D4860" s="140" t="s">
        <v>7</v>
      </c>
      <c r="E4860" s="140" t="s">
        <v>535</v>
      </c>
      <c r="F4860" s="140">
        <v>2004</v>
      </c>
      <c r="G4860" s="140" t="s">
        <v>3835</v>
      </c>
      <c r="H4860" s="140">
        <v>2681087276142.0786</v>
      </c>
      <c r="I4860" s="140">
        <v>1648636028431.1531</v>
      </c>
      <c r="J4860" s="140">
        <v>272344998746.35306</v>
      </c>
      <c r="K4860" s="140">
        <v>195728523416.79834</v>
      </c>
      <c r="L4860" s="140">
        <v>8380831103.8654737</v>
      </c>
      <c r="M4860" s="140">
        <v>24775048747.221119</v>
      </c>
      <c r="N4860" s="140">
        <v>0</v>
      </c>
      <c r="O4860" s="140">
        <v>841656579.51775062</v>
      </c>
      <c r="P4860" s="140">
        <v>7097041655.7686071</v>
      </c>
      <c r="Q4860" s="140">
        <v>154633945330.42535</v>
      </c>
      <c r="R4860" s="140">
        <v>102320829107.82152</v>
      </c>
      <c r="S4860" s="140">
        <v>52313116222.603821</v>
      </c>
      <c r="T4860" s="140">
        <v>76616475329.554718</v>
      </c>
      <c r="U4860" s="140">
        <v>76377823872.304459</v>
      </c>
      <c r="V4860" s="140">
        <v>8917035999.1958866</v>
      </c>
      <c r="W4860" s="140">
        <v>36485686334.04818</v>
      </c>
      <c r="X4860" s="140">
        <v>30975101539.06039</v>
      </c>
      <c r="Y4860" s="140">
        <v>238651457.25026</v>
      </c>
      <c r="Z4860" s="140">
        <v>783690744915.62842</v>
      </c>
      <c r="AA4860" s="140">
        <v>445887892962.25311</v>
      </c>
      <c r="AB4860" s="140">
        <v>401641879804.74286</v>
      </c>
      <c r="AC4860" s="140">
        <v>44246013157.509254</v>
      </c>
      <c r="AD4860" s="140">
        <v>337802851953.37653</v>
      </c>
      <c r="AE4860" s="140">
        <v>304282252564.86938</v>
      </c>
      <c r="AF4860" s="140">
        <v>33520599388.507145</v>
      </c>
      <c r="AG4860" s="140">
        <v>-23584495951.056297</v>
      </c>
      <c r="AH4860" s="140">
        <v>47451626</v>
      </c>
      <c r="AI4860" s="44"/>
      <c r="AK4860" s="44"/>
      <c r="AL4860" s="4"/>
    </row>
    <row r="4861" spans="1:38" x14ac:dyDescent="0.35">
      <c r="A4861" s="140" t="s">
        <v>258</v>
      </c>
      <c r="B4861" s="140" t="s">
        <v>259</v>
      </c>
      <c r="C4861" s="140" t="s">
        <v>16</v>
      </c>
      <c r="D4861" s="140" t="s">
        <v>7</v>
      </c>
      <c r="E4861" s="140" t="s">
        <v>535</v>
      </c>
      <c r="F4861" s="140">
        <v>2005</v>
      </c>
      <c r="G4861" s="140" t="s">
        <v>3836</v>
      </c>
      <c r="H4861" s="140">
        <v>2683758666890.2632</v>
      </c>
      <c r="I4861" s="140">
        <v>1637116665685.717</v>
      </c>
      <c r="J4861" s="140">
        <v>285623484853.16876</v>
      </c>
      <c r="K4861" s="140">
        <v>195763694317.25452</v>
      </c>
      <c r="L4861" s="140">
        <v>8231976551.4487848</v>
      </c>
      <c r="M4861" s="140">
        <v>24880523334.048183</v>
      </c>
      <c r="N4861" s="140">
        <v>0</v>
      </c>
      <c r="O4861" s="140">
        <v>836755500.13506269</v>
      </c>
      <c r="P4861" s="140">
        <v>7180549677.3301172</v>
      </c>
      <c r="Q4861" s="140">
        <v>154633889254.29236</v>
      </c>
      <c r="R4861" s="140">
        <v>103312467191.82722</v>
      </c>
      <c r="S4861" s="140">
        <v>51321422062.465149</v>
      </c>
      <c r="T4861" s="140">
        <v>89859790535.914215</v>
      </c>
      <c r="U4861" s="140">
        <v>81925104994.670166</v>
      </c>
      <c r="V4861" s="140">
        <v>9007332466.7362747</v>
      </c>
      <c r="W4861" s="140">
        <v>35143608998.593163</v>
      </c>
      <c r="X4861" s="140">
        <v>37774163529.340721</v>
      </c>
      <c r="Y4861" s="140">
        <v>7934685541.2440519</v>
      </c>
      <c r="Z4861" s="140">
        <v>782938371454.14795</v>
      </c>
      <c r="AA4861" s="140">
        <v>445024713188.92743</v>
      </c>
      <c r="AB4861" s="140">
        <v>444239827218.80011</v>
      </c>
      <c r="AC4861" s="140">
        <v>784885970.1279552</v>
      </c>
      <c r="AD4861" s="140">
        <v>337913658265.21918</v>
      </c>
      <c r="AE4861" s="140">
        <v>337317683071.87317</v>
      </c>
      <c r="AF4861" s="140">
        <v>595975193.3470335</v>
      </c>
      <c r="AG4861" s="140">
        <v>-21919855102.770462</v>
      </c>
      <c r="AH4861" s="140">
        <v>47105171</v>
      </c>
      <c r="AI4861" s="44"/>
      <c r="AK4861" s="44"/>
      <c r="AL4861" s="4"/>
    </row>
    <row r="4862" spans="1:38" x14ac:dyDescent="0.35">
      <c r="A4862" s="140" t="s">
        <v>258</v>
      </c>
      <c r="B4862" s="140" t="s">
        <v>259</v>
      </c>
      <c r="C4862" s="140" t="s">
        <v>16</v>
      </c>
      <c r="D4862" s="140" t="s">
        <v>7</v>
      </c>
      <c r="E4862" s="140" t="s">
        <v>535</v>
      </c>
      <c r="F4862" s="140">
        <v>2006</v>
      </c>
      <c r="G4862" s="140" t="s">
        <v>3837</v>
      </c>
      <c r="H4862" s="140">
        <v>2747873621574.5327</v>
      </c>
      <c r="I4862" s="140">
        <v>1632915295191.4878</v>
      </c>
      <c r="J4862" s="140">
        <v>287947994341.37708</v>
      </c>
      <c r="K4862" s="140">
        <v>188253089206.68024</v>
      </c>
      <c r="L4862" s="140">
        <v>8486545925.9673958</v>
      </c>
      <c r="M4862" s="140">
        <v>21092742678.771938</v>
      </c>
      <c r="N4862" s="140">
        <v>0</v>
      </c>
      <c r="O4862" s="140">
        <v>826011739.11678374</v>
      </c>
      <c r="P4862" s="140">
        <v>7163838135.1600428</v>
      </c>
      <c r="Q4862" s="140">
        <v>150683950727.66406</v>
      </c>
      <c r="R4862" s="140">
        <v>102937815394.33275</v>
      </c>
      <c r="S4862" s="140">
        <v>47746135333.331322</v>
      </c>
      <c r="T4862" s="140">
        <v>99694905134.696884</v>
      </c>
      <c r="U4862" s="140">
        <v>83594918658.311676</v>
      </c>
      <c r="V4862" s="140">
        <v>9884959977.0554333</v>
      </c>
      <c r="W4862" s="140">
        <v>32927823371.974972</v>
      </c>
      <c r="X4862" s="140">
        <v>40782135309.281265</v>
      </c>
      <c r="Y4862" s="140">
        <v>16099986476.385212</v>
      </c>
      <c r="Z4862" s="140">
        <v>853298668959.22998</v>
      </c>
      <c r="AA4862" s="140">
        <v>485948237416.73853</v>
      </c>
      <c r="AB4862" s="140">
        <v>483837302552.43597</v>
      </c>
      <c r="AC4862" s="140">
        <v>2110934864.3033855</v>
      </c>
      <c r="AD4862" s="140">
        <v>367350431542.49133</v>
      </c>
      <c r="AE4862" s="140">
        <v>365754679621.49927</v>
      </c>
      <c r="AF4862" s="140">
        <v>1595751920.9909697</v>
      </c>
      <c r="AG4862" s="140">
        <v>-26288336917.562004</v>
      </c>
      <c r="AH4862" s="140">
        <v>46787786</v>
      </c>
      <c r="AI4862" s="44"/>
      <c r="AK4862" s="44"/>
      <c r="AL4862" s="4"/>
    </row>
    <row r="4863" spans="1:38" x14ac:dyDescent="0.35">
      <c r="A4863" s="140" t="s">
        <v>258</v>
      </c>
      <c r="B4863" s="140" t="s">
        <v>259</v>
      </c>
      <c r="C4863" s="140" t="s">
        <v>16</v>
      </c>
      <c r="D4863" s="140" t="s">
        <v>7</v>
      </c>
      <c r="E4863" s="140" t="s">
        <v>535</v>
      </c>
      <c r="F4863" s="140">
        <v>2007</v>
      </c>
      <c r="G4863" s="140" t="s">
        <v>3838</v>
      </c>
      <c r="H4863" s="140">
        <v>2831348854786.5879</v>
      </c>
      <c r="I4863" s="140">
        <v>1638548105565.9683</v>
      </c>
      <c r="J4863" s="140">
        <v>316388077899.67603</v>
      </c>
      <c r="K4863" s="140">
        <v>193364861397.02036</v>
      </c>
      <c r="L4863" s="140">
        <v>8771779980.1386986</v>
      </c>
      <c r="M4863" s="140">
        <v>21030457415.137154</v>
      </c>
      <c r="N4863" s="140">
        <v>0</v>
      </c>
      <c r="O4863" s="140">
        <v>659264029.73969364</v>
      </c>
      <c r="P4863" s="140">
        <v>7633870988.657217</v>
      </c>
      <c r="Q4863" s="140">
        <v>155269488983.3476</v>
      </c>
      <c r="R4863" s="140">
        <v>109535902806.34442</v>
      </c>
      <c r="S4863" s="140">
        <v>45733586177.003174</v>
      </c>
      <c r="T4863" s="140">
        <v>123023216502.6557</v>
      </c>
      <c r="U4863" s="140">
        <v>83835947225.434052</v>
      </c>
      <c r="V4863" s="140">
        <v>10932971567.96994</v>
      </c>
      <c r="W4863" s="140">
        <v>32332473478.65274</v>
      </c>
      <c r="X4863" s="140">
        <v>40570502178.811378</v>
      </c>
      <c r="Y4863" s="140">
        <v>39187269277.221657</v>
      </c>
      <c r="Z4863" s="140">
        <v>905168216529.85156</v>
      </c>
      <c r="AA4863" s="140">
        <v>514466231264.53802</v>
      </c>
      <c r="AB4863" s="140">
        <v>510818403309.13867</v>
      </c>
      <c r="AC4863" s="140">
        <v>3647827955.3987975</v>
      </c>
      <c r="AD4863" s="140">
        <v>390701985265.3136</v>
      </c>
      <c r="AE4863" s="140">
        <v>387931708933.32275</v>
      </c>
      <c r="AF4863" s="140">
        <v>2770276331.990737</v>
      </c>
      <c r="AG4863" s="140">
        <v>-28755545208.908318</v>
      </c>
      <c r="AH4863" s="140">
        <v>46509355</v>
      </c>
      <c r="AI4863" s="44"/>
      <c r="AK4863" s="44"/>
      <c r="AL4863" s="4"/>
    </row>
    <row r="4864" spans="1:38" x14ac:dyDescent="0.35">
      <c r="A4864" s="140" t="s">
        <v>258</v>
      </c>
      <c r="B4864" s="140" t="s">
        <v>259</v>
      </c>
      <c r="C4864" s="140" t="s">
        <v>16</v>
      </c>
      <c r="D4864" s="140" t="s">
        <v>7</v>
      </c>
      <c r="E4864" s="140" t="s">
        <v>535</v>
      </c>
      <c r="F4864" s="140">
        <v>2008</v>
      </c>
      <c r="G4864" s="140" t="s">
        <v>3839</v>
      </c>
      <c r="H4864" s="140">
        <v>2900263151714.248</v>
      </c>
      <c r="I4864" s="140">
        <v>1642945842051.0186</v>
      </c>
      <c r="J4864" s="140">
        <v>346969446295.69495</v>
      </c>
      <c r="K4864" s="140">
        <v>180540215898.22342</v>
      </c>
      <c r="L4864" s="140">
        <v>8470845133.21171</v>
      </c>
      <c r="M4864" s="140">
        <v>21228211241.967587</v>
      </c>
      <c r="N4864" s="140">
        <v>0</v>
      </c>
      <c r="O4864" s="140">
        <v>557879724.01811981</v>
      </c>
      <c r="P4864" s="140">
        <v>6877344131.75879</v>
      </c>
      <c r="Q4864" s="140">
        <v>143405935667.26721</v>
      </c>
      <c r="R4864" s="140">
        <v>98697373043.610962</v>
      </c>
      <c r="S4864" s="140">
        <v>44708562623.656235</v>
      </c>
      <c r="T4864" s="140">
        <v>166429230397.47147</v>
      </c>
      <c r="U4864" s="140">
        <v>102130793123.8593</v>
      </c>
      <c r="V4864" s="140">
        <v>12352859170.840628</v>
      </c>
      <c r="W4864" s="140">
        <v>32664576858.512352</v>
      </c>
      <c r="X4864" s="140">
        <v>57113357094.506317</v>
      </c>
      <c r="Y4864" s="140">
        <v>64298437273.61216</v>
      </c>
      <c r="Z4864" s="140">
        <v>945232201323.67395</v>
      </c>
      <c r="AA4864" s="140">
        <v>537540696991.68127</v>
      </c>
      <c r="AB4864" s="140">
        <v>530818089310.2923</v>
      </c>
      <c r="AC4864" s="140">
        <v>6722607681.3894825</v>
      </c>
      <c r="AD4864" s="140">
        <v>407691504331.99268</v>
      </c>
      <c r="AE4864" s="140">
        <v>402592820541.16864</v>
      </c>
      <c r="AF4864" s="140">
        <v>5098683790.8235531</v>
      </c>
      <c r="AG4864" s="140">
        <v>-34884337956.139893</v>
      </c>
      <c r="AH4864" s="140">
        <v>46258189</v>
      </c>
      <c r="AI4864" s="44"/>
      <c r="AK4864" s="44"/>
      <c r="AL4864" s="4"/>
    </row>
    <row r="4865" spans="1:38" x14ac:dyDescent="0.35">
      <c r="A4865" s="140" t="s">
        <v>258</v>
      </c>
      <c r="B4865" s="140" t="s">
        <v>259</v>
      </c>
      <c r="C4865" s="140" t="s">
        <v>16</v>
      </c>
      <c r="D4865" s="140" t="s">
        <v>7</v>
      </c>
      <c r="E4865" s="140" t="s">
        <v>535</v>
      </c>
      <c r="F4865" s="140">
        <v>2009</v>
      </c>
      <c r="G4865" s="140" t="s">
        <v>3840</v>
      </c>
      <c r="H4865" s="140">
        <v>2774334402113.5444</v>
      </c>
      <c r="I4865" s="140">
        <v>1621097560182.4917</v>
      </c>
      <c r="J4865" s="140">
        <v>357971622530.10126</v>
      </c>
      <c r="K4865" s="140">
        <v>182181235851.39264</v>
      </c>
      <c r="L4865" s="140">
        <v>8133383379.0683947</v>
      </c>
      <c r="M4865" s="140">
        <v>24248220533.430126</v>
      </c>
      <c r="N4865" s="140">
        <v>0</v>
      </c>
      <c r="O4865" s="140">
        <v>622209844.66040826</v>
      </c>
      <c r="P4865" s="140">
        <v>7019142807.8918943</v>
      </c>
      <c r="Q4865" s="140">
        <v>142158279286.34183</v>
      </c>
      <c r="R4865" s="140">
        <v>100631681817.06303</v>
      </c>
      <c r="S4865" s="140">
        <v>41526597469.278801</v>
      </c>
      <c r="T4865" s="140">
        <v>175790386678.70856</v>
      </c>
      <c r="U4865" s="140">
        <v>107549606123.43124</v>
      </c>
      <c r="V4865" s="140">
        <v>12447351341.707901</v>
      </c>
      <c r="W4865" s="140">
        <v>36113946426.327705</v>
      </c>
      <c r="X4865" s="140">
        <v>58988308355.395645</v>
      </c>
      <c r="Y4865" s="140">
        <v>68240780555.277313</v>
      </c>
      <c r="Z4865" s="140">
        <v>835321842477.1012</v>
      </c>
      <c r="AA4865" s="140">
        <v>474082683470.95654</v>
      </c>
      <c r="AB4865" s="140">
        <v>465458450135.56927</v>
      </c>
      <c r="AC4865" s="140">
        <v>8624233335.387434</v>
      </c>
      <c r="AD4865" s="140">
        <v>361239159006.14459</v>
      </c>
      <c r="AE4865" s="140">
        <v>354667708696.38318</v>
      </c>
      <c r="AF4865" s="140">
        <v>6571450309.7622156</v>
      </c>
      <c r="AG4865" s="140">
        <v>-40056623076.149857</v>
      </c>
      <c r="AH4865" s="140">
        <v>46053331</v>
      </c>
      <c r="AI4865" s="44"/>
      <c r="AK4865" s="44"/>
      <c r="AL4865" s="4"/>
    </row>
    <row r="4866" spans="1:38" x14ac:dyDescent="0.35">
      <c r="A4866" s="140" t="s">
        <v>258</v>
      </c>
      <c r="B4866" s="140" t="s">
        <v>259</v>
      </c>
      <c r="C4866" s="140" t="s">
        <v>16</v>
      </c>
      <c r="D4866" s="140" t="s">
        <v>7</v>
      </c>
      <c r="E4866" s="140" t="s">
        <v>535</v>
      </c>
      <c r="F4866" s="140">
        <v>2010</v>
      </c>
      <c r="G4866" s="140" t="s">
        <v>3841</v>
      </c>
      <c r="H4866" s="140">
        <v>2825124637668.3486</v>
      </c>
      <c r="I4866" s="140">
        <v>1598856258105.4282</v>
      </c>
      <c r="J4866" s="140">
        <v>380070286053.02478</v>
      </c>
      <c r="K4866" s="140">
        <v>184089419098.46384</v>
      </c>
      <c r="L4866" s="140">
        <v>8210018000.7974033</v>
      </c>
      <c r="M4866" s="140">
        <v>20610802982.645405</v>
      </c>
      <c r="N4866" s="140">
        <v>0</v>
      </c>
      <c r="O4866" s="140">
        <v>598951334.13242042</v>
      </c>
      <c r="P4866" s="140">
        <v>7513974156.9870338</v>
      </c>
      <c r="Q4866" s="140">
        <v>147155672623.90158</v>
      </c>
      <c r="R4866" s="140">
        <v>107605532681.64738</v>
      </c>
      <c r="S4866" s="140">
        <v>39550139942.254196</v>
      </c>
      <c r="T4866" s="140">
        <v>195980866954.56088</v>
      </c>
      <c r="U4866" s="140">
        <v>111725217342.65511</v>
      </c>
      <c r="V4866" s="140">
        <v>12776776107.443655</v>
      </c>
      <c r="W4866" s="140">
        <v>38334081680.005577</v>
      </c>
      <c r="X4866" s="140">
        <v>60614359555.205872</v>
      </c>
      <c r="Y4866" s="140">
        <v>84255649611.905777</v>
      </c>
      <c r="Z4866" s="140">
        <v>882421707637.51819</v>
      </c>
      <c r="AA4866" s="140">
        <v>502527661789.97693</v>
      </c>
      <c r="AB4866" s="140">
        <v>490605277647.53809</v>
      </c>
      <c r="AC4866" s="140">
        <v>11922384142.438383</v>
      </c>
      <c r="AD4866" s="140">
        <v>379894045847.54126</v>
      </c>
      <c r="AE4866" s="140">
        <v>370881123589.91528</v>
      </c>
      <c r="AF4866" s="140">
        <v>9012922257.6257095</v>
      </c>
      <c r="AG4866" s="140">
        <v>-36223614127.622749</v>
      </c>
      <c r="AH4866" s="140">
        <v>45870741</v>
      </c>
      <c r="AI4866" s="44"/>
      <c r="AK4866" s="44"/>
      <c r="AL4866" s="4"/>
    </row>
    <row r="4867" spans="1:38" x14ac:dyDescent="0.35">
      <c r="A4867" s="140" t="s">
        <v>258</v>
      </c>
      <c r="B4867" s="140" t="s">
        <v>259</v>
      </c>
      <c r="C4867" s="140" t="s">
        <v>16</v>
      </c>
      <c r="D4867" s="140" t="s">
        <v>7</v>
      </c>
      <c r="E4867" s="140" t="s">
        <v>535</v>
      </c>
      <c r="F4867" s="140">
        <v>2011</v>
      </c>
      <c r="G4867" s="140" t="s">
        <v>3842</v>
      </c>
      <c r="H4867" s="140">
        <v>2860970591049.9282</v>
      </c>
      <c r="I4867" s="140">
        <v>1580094678411.6404</v>
      </c>
      <c r="J4867" s="140">
        <v>402423393010.56396</v>
      </c>
      <c r="K4867" s="140">
        <v>180964697499.22916</v>
      </c>
      <c r="L4867" s="140">
        <v>8396959696.957839</v>
      </c>
      <c r="M4867" s="140">
        <v>20239143394.575157</v>
      </c>
      <c r="N4867" s="140">
        <v>0</v>
      </c>
      <c r="O4867" s="140">
        <v>515545731.90630144</v>
      </c>
      <c r="P4867" s="140">
        <v>7371576679.7175303</v>
      </c>
      <c r="Q4867" s="140">
        <v>144441471996.07233</v>
      </c>
      <c r="R4867" s="140">
        <v>105521083461.69775</v>
      </c>
      <c r="S4867" s="140">
        <v>38920388534.374565</v>
      </c>
      <c r="T4867" s="140">
        <v>221458695511.33484</v>
      </c>
      <c r="U4867" s="140">
        <v>119478336541.36795</v>
      </c>
      <c r="V4867" s="140">
        <v>12821916526.18889</v>
      </c>
      <c r="W4867" s="140">
        <v>39279101192.597389</v>
      </c>
      <c r="X4867" s="140">
        <v>67377318822.581673</v>
      </c>
      <c r="Y4867" s="140">
        <v>101980358969.9669</v>
      </c>
      <c r="Z4867" s="140">
        <v>916339005947.35596</v>
      </c>
      <c r="AA4867" s="140">
        <v>513502878432.80121</v>
      </c>
      <c r="AB4867" s="140">
        <v>498561875686.37976</v>
      </c>
      <c r="AC4867" s="140">
        <v>14941002746.422346</v>
      </c>
      <c r="AD4867" s="140">
        <v>402836127514.55334</v>
      </c>
      <c r="AE4867" s="140">
        <v>391115111060.03558</v>
      </c>
      <c r="AF4867" s="140">
        <v>11721016454.517702</v>
      </c>
      <c r="AG4867" s="140">
        <v>-37886486319.632935</v>
      </c>
      <c r="AH4867" s="140">
        <v>45706086</v>
      </c>
      <c r="AI4867" s="44"/>
      <c r="AK4867" s="44"/>
      <c r="AL4867" s="4"/>
    </row>
    <row r="4868" spans="1:38" x14ac:dyDescent="0.35">
      <c r="A4868" s="140" t="s">
        <v>258</v>
      </c>
      <c r="B4868" s="140" t="s">
        <v>259</v>
      </c>
      <c r="C4868" s="140" t="s">
        <v>16</v>
      </c>
      <c r="D4868" s="140" t="s">
        <v>7</v>
      </c>
      <c r="E4868" s="140" t="s">
        <v>535</v>
      </c>
      <c r="F4868" s="140">
        <v>2012</v>
      </c>
      <c r="G4868" s="140" t="s">
        <v>3843</v>
      </c>
      <c r="H4868" s="140">
        <v>2900874626886.498</v>
      </c>
      <c r="I4868" s="140">
        <v>1563536450904.8901</v>
      </c>
      <c r="J4868" s="140">
        <v>408920217004.59662</v>
      </c>
      <c r="K4868" s="140">
        <v>187041929375.06479</v>
      </c>
      <c r="L4868" s="140">
        <v>8189624179.218173</v>
      </c>
      <c r="M4868" s="140">
        <v>20379642845.438736</v>
      </c>
      <c r="N4868" s="140">
        <v>0</v>
      </c>
      <c r="O4868" s="140">
        <v>541953865.58878791</v>
      </c>
      <c r="P4868" s="140">
        <v>7924271282.8687086</v>
      </c>
      <c r="Q4868" s="140">
        <v>150006437201.95038</v>
      </c>
      <c r="R4868" s="140">
        <v>113370604604.83322</v>
      </c>
      <c r="S4868" s="140">
        <v>36635832597.117157</v>
      </c>
      <c r="T4868" s="140">
        <v>221878287629.53183</v>
      </c>
      <c r="U4868" s="140">
        <v>130415919495.66479</v>
      </c>
      <c r="V4868" s="140">
        <v>12755972037.293251</v>
      </c>
      <c r="W4868" s="140">
        <v>47584136324.898781</v>
      </c>
      <c r="X4868" s="140">
        <v>70075811133.472763</v>
      </c>
      <c r="Y4868" s="140">
        <v>91462368133.867035</v>
      </c>
      <c r="Z4868" s="140">
        <v>971695597763.9585</v>
      </c>
      <c r="AA4868" s="140">
        <v>543723132036.26105</v>
      </c>
      <c r="AB4868" s="140">
        <v>525434637774.73871</v>
      </c>
      <c r="AC4868" s="140">
        <v>18288494261.522339</v>
      </c>
      <c r="AD4868" s="140">
        <v>427972465727.69745</v>
      </c>
      <c r="AE4868" s="140">
        <v>413577323195.80127</v>
      </c>
      <c r="AF4868" s="140">
        <v>14395142531.895428</v>
      </c>
      <c r="AG4868" s="140">
        <v>-43277638786.947296</v>
      </c>
      <c r="AH4868" s="140">
        <v>45593342</v>
      </c>
      <c r="AI4868" s="44"/>
      <c r="AK4868" s="44"/>
      <c r="AL4868" s="4"/>
    </row>
    <row r="4869" spans="1:38" x14ac:dyDescent="0.35">
      <c r="A4869" s="140" t="s">
        <v>258</v>
      </c>
      <c r="B4869" s="140" t="s">
        <v>259</v>
      </c>
      <c r="C4869" s="140" t="s">
        <v>16</v>
      </c>
      <c r="D4869" s="140" t="s">
        <v>7</v>
      </c>
      <c r="E4869" s="140" t="s">
        <v>535</v>
      </c>
      <c r="F4869" s="140">
        <v>2013</v>
      </c>
      <c r="G4869" s="140" t="s">
        <v>3844</v>
      </c>
      <c r="H4869" s="140">
        <v>2821721066022.8452</v>
      </c>
      <c r="I4869" s="140">
        <v>1545153362598.4185</v>
      </c>
      <c r="J4869" s="140">
        <v>376876974813.67786</v>
      </c>
      <c r="K4869" s="140">
        <v>187588221997.66034</v>
      </c>
      <c r="L4869" s="140">
        <v>8029638019.1112328</v>
      </c>
      <c r="M4869" s="140">
        <v>20178668362.357147</v>
      </c>
      <c r="N4869" s="140">
        <v>0</v>
      </c>
      <c r="O4869" s="140">
        <v>583460405.64084113</v>
      </c>
      <c r="P4869" s="140">
        <v>7999706468.1345062</v>
      </c>
      <c r="Q4869" s="140">
        <v>150796748742.41663</v>
      </c>
      <c r="R4869" s="140">
        <v>115215379382.09084</v>
      </c>
      <c r="S4869" s="140">
        <v>35581369360.325806</v>
      </c>
      <c r="T4869" s="140">
        <v>189288752816.01755</v>
      </c>
      <c r="U4869" s="140">
        <v>111299937104.33144</v>
      </c>
      <c r="V4869" s="140">
        <v>12122476178.020485</v>
      </c>
      <c r="W4869" s="140">
        <v>46835329966.740639</v>
      </c>
      <c r="X4869" s="140">
        <v>52342130959.570313</v>
      </c>
      <c r="Y4869" s="140">
        <v>77988815711.686111</v>
      </c>
      <c r="Z4869" s="140">
        <v>953265408038.35681</v>
      </c>
      <c r="AA4869" s="140">
        <v>522054659705.0813</v>
      </c>
      <c r="AB4869" s="140">
        <v>501353694812.70258</v>
      </c>
      <c r="AC4869" s="140">
        <v>20700964892.378593</v>
      </c>
      <c r="AD4869" s="140">
        <v>431210748333.27551</v>
      </c>
      <c r="AE4869" s="140">
        <v>414112005133.65308</v>
      </c>
      <c r="AF4869" s="140">
        <v>17098743199.622383</v>
      </c>
      <c r="AG4869" s="140">
        <v>-53574679427.607414</v>
      </c>
      <c r="AH4869" s="140">
        <v>45489648</v>
      </c>
      <c r="AI4869" s="44"/>
      <c r="AK4869" s="44"/>
      <c r="AL4869" s="4"/>
    </row>
    <row r="4870" spans="1:38" x14ac:dyDescent="0.35">
      <c r="A4870" s="140" t="s">
        <v>258</v>
      </c>
      <c r="B4870" s="140" t="s">
        <v>259</v>
      </c>
      <c r="C4870" s="140" t="s">
        <v>16</v>
      </c>
      <c r="D4870" s="140" t="s">
        <v>7</v>
      </c>
      <c r="E4870" s="140" t="s">
        <v>535</v>
      </c>
      <c r="F4870" s="140">
        <v>2014</v>
      </c>
      <c r="G4870" s="140" t="s">
        <v>3845</v>
      </c>
      <c r="H4870" s="140">
        <v>2671974356434.4941</v>
      </c>
      <c r="I4870" s="140">
        <v>1521494914442.0088</v>
      </c>
      <c r="J4870" s="140">
        <v>376014105390.50769</v>
      </c>
      <c r="K4870" s="140">
        <v>195160729205.49652</v>
      </c>
      <c r="L4870" s="140">
        <v>8291914152.4365988</v>
      </c>
      <c r="M4870" s="140">
        <v>18526159602.444271</v>
      </c>
      <c r="N4870" s="140">
        <v>0</v>
      </c>
      <c r="O4870" s="140">
        <v>548268770.18307185</v>
      </c>
      <c r="P4870" s="140">
        <v>8587931894.6783571</v>
      </c>
      <c r="Q4870" s="140">
        <v>159206454785.75424</v>
      </c>
      <c r="R4870" s="140">
        <v>123527602400.68448</v>
      </c>
      <c r="S4870" s="140">
        <v>35678852385.069763</v>
      </c>
      <c r="T4870" s="140">
        <v>180853376185.01117</v>
      </c>
      <c r="U4870" s="140">
        <v>101049118153.52658</v>
      </c>
      <c r="V4870" s="140">
        <v>12781957840.199648</v>
      </c>
      <c r="W4870" s="140">
        <v>44951406495.548317</v>
      </c>
      <c r="X4870" s="140">
        <v>43315753817.778618</v>
      </c>
      <c r="Y4870" s="140">
        <v>79804258031.484604</v>
      </c>
      <c r="Z4870" s="140">
        <v>825530227058.50244</v>
      </c>
      <c r="AA4870" s="140">
        <v>452629845556.53339</v>
      </c>
      <c r="AB4870" s="140">
        <v>430863945114.53491</v>
      </c>
      <c r="AC4870" s="140">
        <v>21765900441.998722</v>
      </c>
      <c r="AD4870" s="140">
        <v>372900381501.96906</v>
      </c>
      <c r="AE4870" s="140">
        <v>354968482714.83661</v>
      </c>
      <c r="AF4870" s="140">
        <v>17931898787.132637</v>
      </c>
      <c r="AG4870" s="140">
        <v>-51064890456.524635</v>
      </c>
      <c r="AH4870" s="140">
        <v>45272156</v>
      </c>
      <c r="AI4870" s="44"/>
      <c r="AK4870" s="44"/>
      <c r="AL4870" s="4"/>
    </row>
    <row r="4871" spans="1:38" x14ac:dyDescent="0.35">
      <c r="A4871" s="140" t="s">
        <v>258</v>
      </c>
      <c r="B4871" s="140" t="s">
        <v>259</v>
      </c>
      <c r="C4871" s="140" t="s">
        <v>16</v>
      </c>
      <c r="D4871" s="140" t="s">
        <v>7</v>
      </c>
      <c r="E4871" s="140" t="s">
        <v>535</v>
      </c>
      <c r="F4871" s="140">
        <v>2015</v>
      </c>
      <c r="G4871" s="140" t="s">
        <v>3846</v>
      </c>
      <c r="H4871" s="140">
        <v>2516365735975.7388</v>
      </c>
      <c r="I4871" s="140">
        <v>1497448599200.479</v>
      </c>
      <c r="J4871" s="140">
        <v>359133899466.31628</v>
      </c>
      <c r="K4871" s="140">
        <v>210765868611.60318</v>
      </c>
      <c r="L4871" s="140">
        <v>8960317319.5472279</v>
      </c>
      <c r="M4871" s="140">
        <v>22203550648.290688</v>
      </c>
      <c r="N4871" s="140">
        <v>0</v>
      </c>
      <c r="O4871" s="140">
        <v>398447909.2746098</v>
      </c>
      <c r="P4871" s="140">
        <v>9373107327.9228001</v>
      </c>
      <c r="Q4871" s="140">
        <v>169830445406.56787</v>
      </c>
      <c r="R4871" s="140">
        <v>136185850096.31503</v>
      </c>
      <c r="S4871" s="140">
        <v>33644595310.252842</v>
      </c>
      <c r="T4871" s="140">
        <v>148368030854.71307</v>
      </c>
      <c r="U4871" s="140">
        <v>90965198761.609406</v>
      </c>
      <c r="V4871" s="140">
        <v>12266893684.51409</v>
      </c>
      <c r="W4871" s="140">
        <v>44942925551.192818</v>
      </c>
      <c r="X4871" s="140">
        <v>33755379525.902496</v>
      </c>
      <c r="Y4871" s="140">
        <v>57402832093.103661</v>
      </c>
      <c r="Z4871" s="140">
        <v>704518148549.15747</v>
      </c>
      <c r="AA4871" s="140">
        <v>381729249193.48895</v>
      </c>
      <c r="AB4871" s="140">
        <v>314693717759.15729</v>
      </c>
      <c r="AC4871" s="140">
        <v>67035531434.331429</v>
      </c>
      <c r="AD4871" s="140">
        <v>322788899355.66852</v>
      </c>
      <c r="AE4871" s="140">
        <v>266103891709.20901</v>
      </c>
      <c r="AF4871" s="140">
        <v>56685007646.459496</v>
      </c>
      <c r="AG4871" s="140">
        <v>-44734911240.213402</v>
      </c>
      <c r="AH4871" s="140">
        <v>45154036</v>
      </c>
      <c r="AI4871" s="44"/>
      <c r="AK4871" s="44"/>
      <c r="AL4871" s="4"/>
    </row>
    <row r="4872" spans="1:38" x14ac:dyDescent="0.35">
      <c r="A4872" s="140" t="s">
        <v>258</v>
      </c>
      <c r="B4872" s="140" t="s">
        <v>259</v>
      </c>
      <c r="C4872" s="140" t="s">
        <v>16</v>
      </c>
      <c r="D4872" s="140" t="s">
        <v>7</v>
      </c>
      <c r="E4872" s="140" t="s">
        <v>535</v>
      </c>
      <c r="F4872" s="140">
        <v>2016</v>
      </c>
      <c r="G4872" s="140" t="s">
        <v>3847</v>
      </c>
      <c r="H4872" s="140">
        <v>2468839251274.0444</v>
      </c>
      <c r="I4872" s="140">
        <v>1478069962092.583</v>
      </c>
      <c r="J4872" s="140">
        <v>312794495267.39703</v>
      </c>
      <c r="K4872" s="140">
        <v>206651566954.03149</v>
      </c>
      <c r="L4872" s="140">
        <v>9246150145.6863708</v>
      </c>
      <c r="M4872" s="140">
        <v>19047515221.721004</v>
      </c>
      <c r="N4872" s="140">
        <v>0</v>
      </c>
      <c r="O4872" s="140">
        <v>261415935.8147361</v>
      </c>
      <c r="P4872" s="140">
        <v>9295690169.8787041</v>
      </c>
      <c r="Q4872" s="140">
        <v>168800795480.93069</v>
      </c>
      <c r="R4872" s="140">
        <v>136449589322.38966</v>
      </c>
      <c r="S4872" s="140">
        <v>32351206158.541019</v>
      </c>
      <c r="T4872" s="140">
        <v>106142928313.36548</v>
      </c>
      <c r="U4872" s="140">
        <v>69968616431.714951</v>
      </c>
      <c r="V4872" s="140">
        <v>10390242188.78355</v>
      </c>
      <c r="W4872" s="140">
        <v>39749926852.855537</v>
      </c>
      <c r="X4872" s="140">
        <v>19828447390.075863</v>
      </c>
      <c r="Y4872" s="140">
        <v>36174311881.650536</v>
      </c>
      <c r="Z4872" s="140">
        <v>715092363137.86743</v>
      </c>
      <c r="AA4872" s="140">
        <v>388204394354.65149</v>
      </c>
      <c r="AB4872" s="140">
        <v>300275735153.32953</v>
      </c>
      <c r="AC4872" s="140">
        <v>87928659201.322144</v>
      </c>
      <c r="AD4872" s="140">
        <v>326887968783.21594</v>
      </c>
      <c r="AE4872" s="140">
        <v>252847537448.2395</v>
      </c>
      <c r="AF4872" s="140">
        <v>74040431334.976761</v>
      </c>
      <c r="AG4872" s="140">
        <v>-37117569223.803123</v>
      </c>
      <c r="AH4872" s="140">
        <v>45004674</v>
      </c>
      <c r="AI4872" s="44"/>
      <c r="AK4872" s="44"/>
      <c r="AL4872" s="4"/>
    </row>
    <row r="4873" spans="1:38" x14ac:dyDescent="0.35">
      <c r="A4873" s="140" t="s">
        <v>258</v>
      </c>
      <c r="B4873" s="140" t="s">
        <v>259</v>
      </c>
      <c r="C4873" s="140" t="s">
        <v>16</v>
      </c>
      <c r="D4873" s="140" t="s">
        <v>7</v>
      </c>
      <c r="E4873" s="140" t="s">
        <v>535</v>
      </c>
      <c r="F4873" s="140">
        <v>2017</v>
      </c>
      <c r="G4873" s="140" t="s">
        <v>3848</v>
      </c>
      <c r="H4873" s="140">
        <v>2462347115046.3301</v>
      </c>
      <c r="I4873" s="140">
        <v>1462964596727.9404</v>
      </c>
      <c r="J4873" s="140">
        <v>305002999837.51471</v>
      </c>
      <c r="K4873" s="140">
        <v>215961962346.55923</v>
      </c>
      <c r="L4873" s="140">
        <v>9851970199.8386841</v>
      </c>
      <c r="M4873" s="140">
        <v>19069218779.95723</v>
      </c>
      <c r="N4873" s="140">
        <v>0</v>
      </c>
      <c r="O4873" s="140">
        <v>338375773.12698686</v>
      </c>
      <c r="P4873" s="140">
        <v>9704118534.3888626</v>
      </c>
      <c r="Q4873" s="140">
        <v>176998279059.2475</v>
      </c>
      <c r="R4873" s="140">
        <v>143986772463.87433</v>
      </c>
      <c r="S4873" s="140">
        <v>33011506595.373158</v>
      </c>
      <c r="T4873" s="140">
        <v>89041037490.955414</v>
      </c>
      <c r="U4873" s="140">
        <v>58452471474.679169</v>
      </c>
      <c r="V4873" s="140">
        <v>8863993653.7960663</v>
      </c>
      <c r="W4873" s="140">
        <v>35482493585.332291</v>
      </c>
      <c r="X4873" s="140">
        <v>14105984235.550814</v>
      </c>
      <c r="Y4873" s="140">
        <v>30588566016.276241</v>
      </c>
      <c r="Z4873" s="140">
        <v>724495016528.74365</v>
      </c>
      <c r="AA4873" s="140">
        <v>393744290389.05377</v>
      </c>
      <c r="AB4873" s="140">
        <v>304560839543.16718</v>
      </c>
      <c r="AC4873" s="140">
        <v>89183450845.887421</v>
      </c>
      <c r="AD4873" s="140">
        <v>330750726139.68866</v>
      </c>
      <c r="AE4873" s="140">
        <v>255835376642.74875</v>
      </c>
      <c r="AF4873" s="140">
        <v>74915349496.939789</v>
      </c>
      <c r="AG4873" s="140">
        <v>-30115498047.868755</v>
      </c>
      <c r="AH4873" s="140">
        <v>44831135</v>
      </c>
      <c r="AI4873" s="44"/>
      <c r="AK4873" s="44"/>
      <c r="AL4873" s="4"/>
    </row>
    <row r="4874" spans="1:38" x14ac:dyDescent="0.35">
      <c r="A4874" s="140" t="s">
        <v>258</v>
      </c>
      <c r="B4874" s="140" t="s">
        <v>259</v>
      </c>
      <c r="C4874" s="140" t="s">
        <v>16</v>
      </c>
      <c r="D4874" s="140" t="s">
        <v>7</v>
      </c>
      <c r="E4874" s="140" t="s">
        <v>535</v>
      </c>
      <c r="F4874" s="140">
        <v>2018</v>
      </c>
      <c r="G4874" s="140" t="s">
        <v>3849</v>
      </c>
      <c r="H4874" s="140">
        <v>2466391453610.1016</v>
      </c>
      <c r="I4874" s="140">
        <v>1452254336729.5212</v>
      </c>
      <c r="J4874" s="140">
        <v>290726691268.12158</v>
      </c>
      <c r="K4874" s="140">
        <v>214983862309.25009</v>
      </c>
      <c r="L4874" s="140">
        <v>10536930812.793898</v>
      </c>
      <c r="M4874" s="140">
        <v>18663741182.885254</v>
      </c>
      <c r="N4874" s="140">
        <v>0</v>
      </c>
      <c r="O4874" s="140">
        <v>232972288.26842451</v>
      </c>
      <c r="P4874" s="140">
        <v>9346807513.7116318</v>
      </c>
      <c r="Q4874" s="140">
        <v>176203410511.59088</v>
      </c>
      <c r="R4874" s="140">
        <v>144349050780.75333</v>
      </c>
      <c r="S4874" s="140">
        <v>31854359730.837559</v>
      </c>
      <c r="T4874" s="140">
        <v>75742828958.871536</v>
      </c>
      <c r="U4874" s="140">
        <v>54418503490.132973</v>
      </c>
      <c r="V4874" s="140">
        <v>8081307027.6218624</v>
      </c>
      <c r="W4874" s="140">
        <v>32827653968.026428</v>
      </c>
      <c r="X4874" s="140">
        <v>13509542494.484678</v>
      </c>
      <c r="Y4874" s="140">
        <v>21324325468.73856</v>
      </c>
      <c r="Z4874" s="140">
        <v>746477445612.45874</v>
      </c>
      <c r="AA4874" s="140">
        <v>405997233909.27899</v>
      </c>
      <c r="AB4874" s="140">
        <v>314038479870.87079</v>
      </c>
      <c r="AC4874" s="140">
        <v>91958754038.407791</v>
      </c>
      <c r="AD4874" s="140">
        <v>340480211703.17963</v>
      </c>
      <c r="AE4874" s="140">
        <v>263361124606.26108</v>
      </c>
      <c r="AF4874" s="140">
        <v>77119087096.918716</v>
      </c>
      <c r="AG4874" s="140">
        <v>-23067020000</v>
      </c>
      <c r="AH4874" s="140">
        <v>44622518</v>
      </c>
      <c r="AI4874" s="44"/>
      <c r="AK4874" s="44"/>
      <c r="AL4874" s="4"/>
    </row>
    <row r="4875" spans="1:38" x14ac:dyDescent="0.35">
      <c r="A4875" s="140" t="s">
        <v>264</v>
      </c>
      <c r="B4875" s="140" t="s">
        <v>265</v>
      </c>
      <c r="C4875" s="140" t="s">
        <v>281</v>
      </c>
      <c r="D4875" s="140" t="s">
        <v>11</v>
      </c>
      <c r="E4875" s="140" t="s">
        <v>535</v>
      </c>
      <c r="F4875" s="140">
        <v>1995</v>
      </c>
      <c r="G4875" s="140" t="s">
        <v>3850</v>
      </c>
      <c r="H4875" s="140">
        <v>410705440005.44916</v>
      </c>
      <c r="I4875" s="140">
        <v>145176634790.77792</v>
      </c>
      <c r="J4875" s="140">
        <v>32980653791.165318</v>
      </c>
      <c r="K4875" s="140">
        <v>32980653791.165318</v>
      </c>
      <c r="L4875" s="140">
        <v>3304876517.231689</v>
      </c>
      <c r="M4875" s="140">
        <v>6497021944.1280699</v>
      </c>
      <c r="N4875" s="140">
        <v>0</v>
      </c>
      <c r="O4875" s="140">
        <v>573739061.11868536</v>
      </c>
      <c r="P4875" s="140">
        <v>383606618.85182714</v>
      </c>
      <c r="Q4875" s="140">
        <v>22221409649.835045</v>
      </c>
      <c r="R4875" s="140">
        <v>8497992838.6430206</v>
      </c>
      <c r="S4875" s="140">
        <v>13723416811.192022</v>
      </c>
      <c r="T4875" s="140">
        <v>0</v>
      </c>
      <c r="U4875" s="140">
        <v>0</v>
      </c>
      <c r="V4875" s="140">
        <v>0</v>
      </c>
      <c r="W4875" s="140">
        <v>0</v>
      </c>
      <c r="X4875" s="140">
        <v>0</v>
      </c>
      <c r="Y4875" s="140">
        <v>0</v>
      </c>
      <c r="Z4875" s="140">
        <v>238254023779.20581</v>
      </c>
      <c r="AA4875" s="140">
        <v>137774496118.22922</v>
      </c>
      <c r="AB4875" s="140">
        <v>114614709082.20396</v>
      </c>
      <c r="AC4875" s="140">
        <v>23159787036.025303</v>
      </c>
      <c r="AD4875" s="140">
        <v>100479527660.97661</v>
      </c>
      <c r="AE4875" s="140">
        <v>83588996193.442398</v>
      </c>
      <c r="AF4875" s="140">
        <v>16890531467.534279</v>
      </c>
      <c r="AG4875" s="140">
        <v>-5705872355.6998968</v>
      </c>
      <c r="AH4875" s="140">
        <v>3224281</v>
      </c>
      <c r="AI4875" s="44"/>
      <c r="AK4875" s="44"/>
      <c r="AL4875" s="4"/>
    </row>
    <row r="4876" spans="1:38" x14ac:dyDescent="0.35">
      <c r="A4876" s="140" t="s">
        <v>264</v>
      </c>
      <c r="B4876" s="140" t="s">
        <v>265</v>
      </c>
      <c r="C4876" s="140" t="s">
        <v>281</v>
      </c>
      <c r="D4876" s="140" t="s">
        <v>11</v>
      </c>
      <c r="E4876" s="140" t="s">
        <v>535</v>
      </c>
      <c r="F4876" s="140">
        <v>1996</v>
      </c>
      <c r="G4876" s="140" t="s">
        <v>3851</v>
      </c>
      <c r="H4876" s="140">
        <v>428258213535.48535</v>
      </c>
      <c r="I4876" s="140">
        <v>149733509697.53308</v>
      </c>
      <c r="J4876" s="140">
        <v>33606246426.525024</v>
      </c>
      <c r="K4876" s="140">
        <v>33606246426.525024</v>
      </c>
      <c r="L4876" s="140">
        <v>3207424485.0187993</v>
      </c>
      <c r="M4876" s="140">
        <v>6970510966.5836802</v>
      </c>
      <c r="N4876" s="140">
        <v>0</v>
      </c>
      <c r="O4876" s="140">
        <v>541789659.22696638</v>
      </c>
      <c r="P4876" s="140">
        <v>388705392.34860343</v>
      </c>
      <c r="Q4876" s="140">
        <v>22497815923.346977</v>
      </c>
      <c r="R4876" s="140">
        <v>8601203140.4251556</v>
      </c>
      <c r="S4876" s="140">
        <v>13896612782.921822</v>
      </c>
      <c r="T4876" s="140">
        <v>0</v>
      </c>
      <c r="U4876" s="140">
        <v>0</v>
      </c>
      <c r="V4876" s="140">
        <v>0</v>
      </c>
      <c r="W4876" s="140">
        <v>0</v>
      </c>
      <c r="X4876" s="140">
        <v>0</v>
      </c>
      <c r="Y4876" s="140">
        <v>0</v>
      </c>
      <c r="Z4876" s="140">
        <v>250498050243.6806</v>
      </c>
      <c r="AA4876" s="140">
        <v>144959664607.44208</v>
      </c>
      <c r="AB4876" s="140">
        <v>120592056264.01529</v>
      </c>
      <c r="AC4876" s="140">
        <v>24367608343.427036</v>
      </c>
      <c r="AD4876" s="140">
        <v>105538385636.23851</v>
      </c>
      <c r="AE4876" s="140">
        <v>87797464026.45311</v>
      </c>
      <c r="AF4876" s="140">
        <v>17740921609.785442</v>
      </c>
      <c r="AG4876" s="140">
        <v>-5579592832.2534523</v>
      </c>
      <c r="AH4876" s="140">
        <v>3247381</v>
      </c>
      <c r="AI4876" s="44"/>
      <c r="AK4876" s="44"/>
      <c r="AL4876" s="4"/>
    </row>
    <row r="4877" spans="1:38" x14ac:dyDescent="0.35">
      <c r="A4877" s="140" t="s">
        <v>264</v>
      </c>
      <c r="B4877" s="140" t="s">
        <v>265</v>
      </c>
      <c r="C4877" s="140" t="s">
        <v>281</v>
      </c>
      <c r="D4877" s="140" t="s">
        <v>11</v>
      </c>
      <c r="E4877" s="140" t="s">
        <v>535</v>
      </c>
      <c r="F4877" s="140">
        <v>1997</v>
      </c>
      <c r="G4877" s="140" t="s">
        <v>3852</v>
      </c>
      <c r="H4877" s="140">
        <v>455046454594.2757</v>
      </c>
      <c r="I4877" s="140">
        <v>154820179394.37115</v>
      </c>
      <c r="J4877" s="140">
        <v>34358919181.800655</v>
      </c>
      <c r="K4877" s="140">
        <v>34243139190.192898</v>
      </c>
      <c r="L4877" s="140">
        <v>3118402427.2190385</v>
      </c>
      <c r="M4877" s="140">
        <v>7183437166.4002857</v>
      </c>
      <c r="N4877" s="140">
        <v>0</v>
      </c>
      <c r="O4877" s="140">
        <v>592037078.07768846</v>
      </c>
      <c r="P4877" s="140">
        <v>397985082.47940308</v>
      </c>
      <c r="Q4877" s="140">
        <v>22951277436.016476</v>
      </c>
      <c r="R4877" s="140">
        <v>8732337390.8155346</v>
      </c>
      <c r="S4877" s="140">
        <v>14218940045.200941</v>
      </c>
      <c r="T4877" s="140">
        <v>115779991.60775945</v>
      </c>
      <c r="U4877" s="140">
        <v>0</v>
      </c>
      <c r="V4877" s="140">
        <v>0</v>
      </c>
      <c r="W4877" s="140">
        <v>0</v>
      </c>
      <c r="X4877" s="140">
        <v>0</v>
      </c>
      <c r="Y4877" s="140">
        <v>115779991.60775945</v>
      </c>
      <c r="Z4877" s="140">
        <v>271115272633.78287</v>
      </c>
      <c r="AA4877" s="140">
        <v>156996633833.86285</v>
      </c>
      <c r="AB4877" s="140">
        <v>130605620203.55408</v>
      </c>
      <c r="AC4877" s="140">
        <v>26391013630.308754</v>
      </c>
      <c r="AD4877" s="140">
        <v>114118638799.92003</v>
      </c>
      <c r="AE4877" s="140">
        <v>94935383219.879929</v>
      </c>
      <c r="AF4877" s="140">
        <v>19183255580.040169</v>
      </c>
      <c r="AG4877" s="140">
        <v>-5247916615.6790028</v>
      </c>
      <c r="AH4877" s="140">
        <v>3270164</v>
      </c>
      <c r="AI4877" s="44"/>
      <c r="AK4877" s="44"/>
      <c r="AL4877" s="4"/>
    </row>
    <row r="4878" spans="1:38" x14ac:dyDescent="0.35">
      <c r="A4878" s="140" t="s">
        <v>264</v>
      </c>
      <c r="B4878" s="140" t="s">
        <v>265</v>
      </c>
      <c r="C4878" s="140" t="s">
        <v>281</v>
      </c>
      <c r="D4878" s="140" t="s">
        <v>11</v>
      </c>
      <c r="E4878" s="140" t="s">
        <v>535</v>
      </c>
      <c r="F4878" s="140">
        <v>1998</v>
      </c>
      <c r="G4878" s="140" t="s">
        <v>3853</v>
      </c>
      <c r="H4878" s="140">
        <v>488933419965.92249</v>
      </c>
      <c r="I4878" s="140">
        <v>160291287745.28659</v>
      </c>
      <c r="J4878" s="140">
        <v>35006502943.13176</v>
      </c>
      <c r="K4878" s="140">
        <v>34939160261.00798</v>
      </c>
      <c r="L4878" s="140">
        <v>3064755392.9815092</v>
      </c>
      <c r="M4878" s="140">
        <v>7552543935.3503361</v>
      </c>
      <c r="N4878" s="140">
        <v>0</v>
      </c>
      <c r="O4878" s="140">
        <v>586216705.86543441</v>
      </c>
      <c r="P4878" s="140">
        <v>403956029.33342987</v>
      </c>
      <c r="Q4878" s="140">
        <v>23331688197.477272</v>
      </c>
      <c r="R4878" s="140">
        <v>8907931192.2459068</v>
      </c>
      <c r="S4878" s="140">
        <v>14423757005.231367</v>
      </c>
      <c r="T4878" s="140">
        <v>67342682.123784721</v>
      </c>
      <c r="U4878" s="140">
        <v>0</v>
      </c>
      <c r="V4878" s="140">
        <v>0</v>
      </c>
      <c r="W4878" s="140">
        <v>0</v>
      </c>
      <c r="X4878" s="140">
        <v>0</v>
      </c>
      <c r="Y4878" s="140">
        <v>67342682.123784721</v>
      </c>
      <c r="Z4878" s="140">
        <v>299289564443.75677</v>
      </c>
      <c r="AA4878" s="140">
        <v>168709346049.13</v>
      </c>
      <c r="AB4878" s="140">
        <v>138843721863.53909</v>
      </c>
      <c r="AC4878" s="140">
        <v>29865624185.591042</v>
      </c>
      <c r="AD4878" s="140">
        <v>130580218394.62674</v>
      </c>
      <c r="AE4878" s="140">
        <v>107464369628.84102</v>
      </c>
      <c r="AF4878" s="140">
        <v>23115848765.785912</v>
      </c>
      <c r="AG4878" s="140">
        <v>-5653935166.2526445</v>
      </c>
      <c r="AH4878" s="140">
        <v>3291053</v>
      </c>
      <c r="AI4878" s="44"/>
      <c r="AK4878" s="44"/>
      <c r="AL4878" s="4"/>
    </row>
    <row r="4879" spans="1:38" x14ac:dyDescent="0.35">
      <c r="A4879" s="140" t="s">
        <v>264</v>
      </c>
      <c r="B4879" s="140" t="s">
        <v>265</v>
      </c>
      <c r="C4879" s="140" t="s">
        <v>281</v>
      </c>
      <c r="D4879" s="140" t="s">
        <v>11</v>
      </c>
      <c r="E4879" s="140" t="s">
        <v>535</v>
      </c>
      <c r="F4879" s="140">
        <v>1999</v>
      </c>
      <c r="G4879" s="140" t="s">
        <v>3854</v>
      </c>
      <c r="H4879" s="140">
        <v>508297039660.77942</v>
      </c>
      <c r="I4879" s="140">
        <v>164278484226.62866</v>
      </c>
      <c r="J4879" s="140">
        <v>35366992372.836601</v>
      </c>
      <c r="K4879" s="140">
        <v>35287418454.68708</v>
      </c>
      <c r="L4879" s="140">
        <v>2998459914.7527885</v>
      </c>
      <c r="M4879" s="140">
        <v>7810724858.7945957</v>
      </c>
      <c r="N4879" s="140">
        <v>0</v>
      </c>
      <c r="O4879" s="140">
        <v>469750775.9669649</v>
      </c>
      <c r="P4879" s="140">
        <v>414776467.5886004</v>
      </c>
      <c r="Q4879" s="140">
        <v>23593706437.584133</v>
      </c>
      <c r="R4879" s="140">
        <v>8793421101.5021667</v>
      </c>
      <c r="S4879" s="140">
        <v>14800285336.081966</v>
      </c>
      <c r="T4879" s="140">
        <v>79573918.149519429</v>
      </c>
      <c r="U4879" s="140">
        <v>0</v>
      </c>
      <c r="V4879" s="140">
        <v>0</v>
      </c>
      <c r="W4879" s="140">
        <v>0</v>
      </c>
      <c r="X4879" s="140">
        <v>0</v>
      </c>
      <c r="Y4879" s="140">
        <v>79573918.149519429</v>
      </c>
      <c r="Z4879" s="140">
        <v>312985352744.30237</v>
      </c>
      <c r="AA4879" s="140">
        <v>174245340649.81326</v>
      </c>
      <c r="AB4879" s="140">
        <v>142796848771.05139</v>
      </c>
      <c r="AC4879" s="140">
        <v>31448491878.761589</v>
      </c>
      <c r="AD4879" s="140">
        <v>138740012094.48947</v>
      </c>
      <c r="AE4879" s="140">
        <v>113699663082.33611</v>
      </c>
      <c r="AF4879" s="140">
        <v>25040349012.153145</v>
      </c>
      <c r="AG4879" s="140">
        <v>-4333789682.9883366</v>
      </c>
      <c r="AH4879" s="140">
        <v>3308012</v>
      </c>
      <c r="AI4879" s="44"/>
      <c r="AK4879" s="44"/>
      <c r="AL4879" s="4"/>
    </row>
    <row r="4880" spans="1:38" x14ac:dyDescent="0.35">
      <c r="A4880" s="140" t="s">
        <v>264</v>
      </c>
      <c r="B4880" s="140" t="s">
        <v>265</v>
      </c>
      <c r="C4880" s="140" t="s">
        <v>281</v>
      </c>
      <c r="D4880" s="140" t="s">
        <v>11</v>
      </c>
      <c r="E4880" s="140" t="s">
        <v>535</v>
      </c>
      <c r="F4880" s="140">
        <v>2000</v>
      </c>
      <c r="G4880" s="140" t="s">
        <v>3855</v>
      </c>
      <c r="H4880" s="140">
        <v>505351532803.43604</v>
      </c>
      <c r="I4880" s="140">
        <v>167265778015.2439</v>
      </c>
      <c r="J4880" s="140">
        <v>35112403417.834938</v>
      </c>
      <c r="K4880" s="140">
        <v>35032278123.279884</v>
      </c>
      <c r="L4880" s="140">
        <v>2627028114.9182653</v>
      </c>
      <c r="M4880" s="140">
        <v>8054592187.8960438</v>
      </c>
      <c r="N4880" s="140">
        <v>0</v>
      </c>
      <c r="O4880" s="140">
        <v>296800700.69529742</v>
      </c>
      <c r="P4880" s="140">
        <v>409555694.18653095</v>
      </c>
      <c r="Q4880" s="140">
        <v>23644301425.583748</v>
      </c>
      <c r="R4880" s="140">
        <v>9040011918.7935009</v>
      </c>
      <c r="S4880" s="140">
        <v>14604289506.790249</v>
      </c>
      <c r="T4880" s="140">
        <v>80125294.555052415</v>
      </c>
      <c r="U4880" s="140">
        <v>0</v>
      </c>
      <c r="V4880" s="140">
        <v>0</v>
      </c>
      <c r="W4880" s="140">
        <v>0</v>
      </c>
      <c r="X4880" s="140">
        <v>0</v>
      </c>
      <c r="Y4880" s="140">
        <v>80125294.555052415</v>
      </c>
      <c r="Z4880" s="140">
        <v>306284833476.06897</v>
      </c>
      <c r="AA4880" s="140">
        <v>170773359881.32239</v>
      </c>
      <c r="AB4880" s="140">
        <v>140435556804.1662</v>
      </c>
      <c r="AC4880" s="140">
        <v>30337803077.156155</v>
      </c>
      <c r="AD4880" s="140">
        <v>135511473594.74654</v>
      </c>
      <c r="AE4880" s="140">
        <v>111437927208.6496</v>
      </c>
      <c r="AF4880" s="140">
        <v>24073546386.097122</v>
      </c>
      <c r="AG4880" s="140">
        <v>-3311482105.7118106</v>
      </c>
      <c r="AH4880" s="140">
        <v>3319736</v>
      </c>
      <c r="AI4880" s="44"/>
      <c r="AK4880" s="44"/>
      <c r="AL4880" s="4"/>
    </row>
    <row r="4881" spans="1:38" x14ac:dyDescent="0.35">
      <c r="A4881" s="140" t="s">
        <v>264</v>
      </c>
      <c r="B4881" s="140" t="s">
        <v>265</v>
      </c>
      <c r="C4881" s="140" t="s">
        <v>281</v>
      </c>
      <c r="D4881" s="140" t="s">
        <v>11</v>
      </c>
      <c r="E4881" s="140" t="s">
        <v>535</v>
      </c>
      <c r="F4881" s="140">
        <v>2001</v>
      </c>
      <c r="G4881" s="140" t="s">
        <v>3856</v>
      </c>
      <c r="H4881" s="140">
        <v>496440207914.09283</v>
      </c>
      <c r="I4881" s="140">
        <v>169598219776.77423</v>
      </c>
      <c r="J4881" s="140">
        <v>33417949769.041332</v>
      </c>
      <c r="K4881" s="140">
        <v>33338007424.832497</v>
      </c>
      <c r="L4881" s="140">
        <v>2369612900.1391063</v>
      </c>
      <c r="M4881" s="140">
        <v>8098546410.6724739</v>
      </c>
      <c r="N4881" s="140">
        <v>0</v>
      </c>
      <c r="O4881" s="140">
        <v>194913277.68302196</v>
      </c>
      <c r="P4881" s="140">
        <v>399627125.22027868</v>
      </c>
      <c r="Q4881" s="140">
        <v>22275307711.117615</v>
      </c>
      <c r="R4881" s="140">
        <v>8260334072.8062344</v>
      </c>
      <c r="S4881" s="140">
        <v>14014973638.31138</v>
      </c>
      <c r="T4881" s="140">
        <v>79942344.208834991</v>
      </c>
      <c r="U4881" s="140">
        <v>0</v>
      </c>
      <c r="V4881" s="140">
        <v>0</v>
      </c>
      <c r="W4881" s="140">
        <v>0</v>
      </c>
      <c r="X4881" s="140">
        <v>0</v>
      </c>
      <c r="Y4881" s="140">
        <v>79942344.208834991</v>
      </c>
      <c r="Z4881" s="140">
        <v>296410743218.72491</v>
      </c>
      <c r="AA4881" s="140">
        <v>163882628892.44452</v>
      </c>
      <c r="AB4881" s="140">
        <v>134869831577.80379</v>
      </c>
      <c r="AC4881" s="140">
        <v>29012797314.640686</v>
      </c>
      <c r="AD4881" s="140">
        <v>132528114326.28044</v>
      </c>
      <c r="AE4881" s="140">
        <v>109066132141.68073</v>
      </c>
      <c r="AF4881" s="140">
        <v>23461982184.599712</v>
      </c>
      <c r="AG4881" s="140">
        <v>-2986704850.4476943</v>
      </c>
      <c r="AH4881" s="140">
        <v>3325473</v>
      </c>
      <c r="AI4881" s="44"/>
      <c r="AK4881" s="44"/>
      <c r="AL4881" s="4"/>
    </row>
    <row r="4882" spans="1:38" x14ac:dyDescent="0.35">
      <c r="A4882" s="140" t="s">
        <v>264</v>
      </c>
      <c r="B4882" s="140" t="s">
        <v>265</v>
      </c>
      <c r="C4882" s="140" t="s">
        <v>281</v>
      </c>
      <c r="D4882" s="140" t="s">
        <v>11</v>
      </c>
      <c r="E4882" s="140" t="s">
        <v>535</v>
      </c>
      <c r="F4882" s="140">
        <v>2002</v>
      </c>
      <c r="G4882" s="140" t="s">
        <v>3857</v>
      </c>
      <c r="H4882" s="140">
        <v>427557530291.30927</v>
      </c>
      <c r="I4882" s="140">
        <v>170052292029.05948</v>
      </c>
      <c r="J4882" s="140">
        <v>33277237834.232258</v>
      </c>
      <c r="K4882" s="140">
        <v>33265893744.8876</v>
      </c>
      <c r="L4882" s="140">
        <v>2391141331.1138077</v>
      </c>
      <c r="M4882" s="140">
        <v>8054465817.140769</v>
      </c>
      <c r="N4882" s="140">
        <v>0</v>
      </c>
      <c r="O4882" s="140">
        <v>254316337.70751616</v>
      </c>
      <c r="P4882" s="140">
        <v>407406288.79199237</v>
      </c>
      <c r="Q4882" s="140">
        <v>22158563970.133514</v>
      </c>
      <c r="R4882" s="140">
        <v>8147464859.7703476</v>
      </c>
      <c r="S4882" s="140">
        <v>14011099110.363167</v>
      </c>
      <c r="T4882" s="140">
        <v>11344089.344658861</v>
      </c>
      <c r="U4882" s="140">
        <v>0</v>
      </c>
      <c r="V4882" s="140">
        <v>0</v>
      </c>
      <c r="W4882" s="140">
        <v>0</v>
      </c>
      <c r="X4882" s="140">
        <v>0</v>
      </c>
      <c r="Y4882" s="140">
        <v>11344089.344658861</v>
      </c>
      <c r="Z4882" s="140">
        <v>228772952647.53192</v>
      </c>
      <c r="AA4882" s="140">
        <v>125810160860.51236</v>
      </c>
      <c r="AB4882" s="140">
        <v>105184761751.86156</v>
      </c>
      <c r="AC4882" s="140">
        <v>20625399108.650982</v>
      </c>
      <c r="AD4882" s="140">
        <v>102962791787.01926</v>
      </c>
      <c r="AE4882" s="140">
        <v>86083005135.266159</v>
      </c>
      <c r="AF4882" s="140">
        <v>16879786651.753223</v>
      </c>
      <c r="AG4882" s="140">
        <v>-4544952219.5143909</v>
      </c>
      <c r="AH4882" s="140">
        <v>3326040</v>
      </c>
      <c r="AI4882" s="44"/>
      <c r="AK4882" s="44"/>
      <c r="AL4882" s="4"/>
    </row>
    <row r="4883" spans="1:38" x14ac:dyDescent="0.35">
      <c r="A4883" s="140" t="s">
        <v>264</v>
      </c>
      <c r="B4883" s="140" t="s">
        <v>265</v>
      </c>
      <c r="C4883" s="140" t="s">
        <v>281</v>
      </c>
      <c r="D4883" s="140" t="s">
        <v>11</v>
      </c>
      <c r="E4883" s="140" t="s">
        <v>535</v>
      </c>
      <c r="F4883" s="140">
        <v>2003</v>
      </c>
      <c r="G4883" s="140" t="s">
        <v>3858</v>
      </c>
      <c r="H4883" s="140">
        <v>408101239399.39313</v>
      </c>
      <c r="I4883" s="140">
        <v>170243337605.28262</v>
      </c>
      <c r="J4883" s="140">
        <v>36151019614.034264</v>
      </c>
      <c r="K4883" s="140">
        <v>36050470652.557205</v>
      </c>
      <c r="L4883" s="140">
        <v>2725004753.7298737</v>
      </c>
      <c r="M4883" s="140">
        <v>8304979245.2820568</v>
      </c>
      <c r="N4883" s="140">
        <v>0</v>
      </c>
      <c r="O4883" s="140">
        <v>242316417.89112115</v>
      </c>
      <c r="P4883" s="140">
        <v>462343092.28661317</v>
      </c>
      <c r="Q4883" s="140">
        <v>24315827143.367538</v>
      </c>
      <c r="R4883" s="140">
        <v>8669525675.3864918</v>
      </c>
      <c r="S4883" s="140">
        <v>15646301467.981047</v>
      </c>
      <c r="T4883" s="140">
        <v>100548961.47705954</v>
      </c>
      <c r="U4883" s="140">
        <v>0</v>
      </c>
      <c r="V4883" s="140">
        <v>0</v>
      </c>
      <c r="W4883" s="140">
        <v>0</v>
      </c>
      <c r="X4883" s="140">
        <v>0</v>
      </c>
      <c r="Y4883" s="140">
        <v>100548961.47705954</v>
      </c>
      <c r="Z4883" s="140">
        <v>204997299072.83139</v>
      </c>
      <c r="AA4883" s="140">
        <v>113927395793.01729</v>
      </c>
      <c r="AB4883" s="140">
        <v>96690411888.700989</v>
      </c>
      <c r="AC4883" s="140">
        <v>17236983904.316193</v>
      </c>
      <c r="AD4883" s="140">
        <v>91069903279.814117</v>
      </c>
      <c r="AE4883" s="140">
        <v>77291211630.847122</v>
      </c>
      <c r="AF4883" s="140">
        <v>13778691648.966841</v>
      </c>
      <c r="AG4883" s="140">
        <v>-3290416892.7550783</v>
      </c>
      <c r="AH4883" s="140">
        <v>3323668</v>
      </c>
      <c r="AI4883" s="44"/>
      <c r="AK4883" s="44"/>
      <c r="AL4883" s="4"/>
    </row>
    <row r="4884" spans="1:38" x14ac:dyDescent="0.35">
      <c r="A4884" s="140" t="s">
        <v>264</v>
      </c>
      <c r="B4884" s="140" t="s">
        <v>265</v>
      </c>
      <c r="C4884" s="140" t="s">
        <v>281</v>
      </c>
      <c r="D4884" s="140" t="s">
        <v>11</v>
      </c>
      <c r="E4884" s="140" t="s">
        <v>535</v>
      </c>
      <c r="F4884" s="140">
        <v>2004</v>
      </c>
      <c r="G4884" s="140" t="s">
        <v>3859</v>
      </c>
      <c r="H4884" s="140">
        <v>435893456673.74963</v>
      </c>
      <c r="I4884" s="140">
        <v>171781877273.6033</v>
      </c>
      <c r="J4884" s="140">
        <v>41457351482.269173</v>
      </c>
      <c r="K4884" s="140">
        <v>41271277598.813324</v>
      </c>
      <c r="L4884" s="140">
        <v>3351441072.9411407</v>
      </c>
      <c r="M4884" s="140">
        <v>8634916073.0331402</v>
      </c>
      <c r="N4884" s="140">
        <v>0</v>
      </c>
      <c r="O4884" s="140">
        <v>1190136244.7066817</v>
      </c>
      <c r="P4884" s="140">
        <v>560683326.52264881</v>
      </c>
      <c r="Q4884" s="140">
        <v>27534100881.609711</v>
      </c>
      <c r="R4884" s="140">
        <v>8996659729.0925732</v>
      </c>
      <c r="S4884" s="140">
        <v>18537441152.517139</v>
      </c>
      <c r="T4884" s="140">
        <v>186073883.4558484</v>
      </c>
      <c r="U4884" s="140">
        <v>0</v>
      </c>
      <c r="V4884" s="140">
        <v>0</v>
      </c>
      <c r="W4884" s="140">
        <v>0</v>
      </c>
      <c r="X4884" s="140">
        <v>0</v>
      </c>
      <c r="Y4884" s="140">
        <v>186073883.4558484</v>
      </c>
      <c r="Z4884" s="140">
        <v>226460181510.80035</v>
      </c>
      <c r="AA4884" s="140">
        <v>118828570570.32545</v>
      </c>
      <c r="AB4884" s="140">
        <v>100294752578.63016</v>
      </c>
      <c r="AC4884" s="140">
        <v>18533817991.695454</v>
      </c>
      <c r="AD4884" s="140">
        <v>107631610940.47491</v>
      </c>
      <c r="AE4884" s="140">
        <v>90844194599.863815</v>
      </c>
      <c r="AF4884" s="140">
        <v>16787416340.611082</v>
      </c>
      <c r="AG4884" s="140">
        <v>-3805953592.9232101</v>
      </c>
      <c r="AH4884" s="140">
        <v>3321476</v>
      </c>
      <c r="AI4884" s="44"/>
      <c r="AK4884" s="44"/>
      <c r="AL4884" s="4"/>
    </row>
    <row r="4885" spans="1:38" x14ac:dyDescent="0.35">
      <c r="A4885" s="140" t="s">
        <v>264</v>
      </c>
      <c r="B4885" s="140" t="s">
        <v>265</v>
      </c>
      <c r="C4885" s="140" t="s">
        <v>281</v>
      </c>
      <c r="D4885" s="140" t="s">
        <v>11</v>
      </c>
      <c r="E4885" s="140" t="s">
        <v>535</v>
      </c>
      <c r="F4885" s="140">
        <v>2005</v>
      </c>
      <c r="G4885" s="140" t="s">
        <v>3860</v>
      </c>
      <c r="H4885" s="140">
        <v>460770537757.58698</v>
      </c>
      <c r="I4885" s="140">
        <v>174809040274.16727</v>
      </c>
      <c r="J4885" s="140">
        <v>46386969992.368462</v>
      </c>
      <c r="K4885" s="140">
        <v>46111479504.184593</v>
      </c>
      <c r="L4885" s="140">
        <v>4226974347.3436561</v>
      </c>
      <c r="M4885" s="140">
        <v>8811801812.6397266</v>
      </c>
      <c r="N4885" s="140">
        <v>0</v>
      </c>
      <c r="O4885" s="140">
        <v>1297438746.8965957</v>
      </c>
      <c r="P4885" s="140">
        <v>650818403.83663237</v>
      </c>
      <c r="Q4885" s="140">
        <v>31124446193.467983</v>
      </c>
      <c r="R4885" s="140">
        <v>9940188572.0748558</v>
      </c>
      <c r="S4885" s="140">
        <v>21184257621.393127</v>
      </c>
      <c r="T4885" s="140">
        <v>275490488.18386561</v>
      </c>
      <c r="U4885" s="140">
        <v>0</v>
      </c>
      <c r="V4885" s="140">
        <v>0</v>
      </c>
      <c r="W4885" s="140">
        <v>0</v>
      </c>
      <c r="X4885" s="140">
        <v>0</v>
      </c>
      <c r="Y4885" s="140">
        <v>275490488.18386561</v>
      </c>
      <c r="Z4885" s="140">
        <v>243055450212.83014</v>
      </c>
      <c r="AA4885" s="140">
        <v>129649870383.4391</v>
      </c>
      <c r="AB4885" s="140">
        <v>108362729418.43747</v>
      </c>
      <c r="AC4885" s="140">
        <v>21287140965.001457</v>
      </c>
      <c r="AD4885" s="140">
        <v>113405579829.39102</v>
      </c>
      <c r="AE4885" s="140">
        <v>94785580002.886551</v>
      </c>
      <c r="AF4885" s="140">
        <v>18619999826.504539</v>
      </c>
      <c r="AG4885" s="140">
        <v>-3480922721.7788115</v>
      </c>
      <c r="AH4885" s="140">
        <v>3321803</v>
      </c>
      <c r="AI4885" s="44"/>
      <c r="AK4885" s="44"/>
      <c r="AL4885" s="4"/>
    </row>
    <row r="4886" spans="1:38" x14ac:dyDescent="0.35">
      <c r="A4886" s="140" t="s">
        <v>264</v>
      </c>
      <c r="B4886" s="140" t="s">
        <v>265</v>
      </c>
      <c r="C4886" s="140" t="s">
        <v>281</v>
      </c>
      <c r="D4886" s="140" t="s">
        <v>11</v>
      </c>
      <c r="E4886" s="140" t="s">
        <v>535</v>
      </c>
      <c r="F4886" s="140">
        <v>2006</v>
      </c>
      <c r="G4886" s="140" t="s">
        <v>3861</v>
      </c>
      <c r="H4886" s="140">
        <v>504910831832.88629</v>
      </c>
      <c r="I4886" s="140">
        <v>178975413524.05554</v>
      </c>
      <c r="J4886" s="140">
        <v>52910120562.073868</v>
      </c>
      <c r="K4886" s="140">
        <v>52475129731.681305</v>
      </c>
      <c r="L4886" s="140">
        <v>5612410451.2124357</v>
      </c>
      <c r="M4886" s="140">
        <v>9215852615.7187462</v>
      </c>
      <c r="N4886" s="140">
        <v>0</v>
      </c>
      <c r="O4886" s="140">
        <v>1426889034.3400826</v>
      </c>
      <c r="P4886" s="140">
        <v>768177102.9920274</v>
      </c>
      <c r="Q4886" s="140">
        <v>35451800527.418022</v>
      </c>
      <c r="R4886" s="140">
        <v>11071395944.302835</v>
      </c>
      <c r="S4886" s="140">
        <v>24380404583.115189</v>
      </c>
      <c r="T4886" s="140">
        <v>434990830.39255387</v>
      </c>
      <c r="U4886" s="140">
        <v>0</v>
      </c>
      <c r="V4886" s="140">
        <v>0</v>
      </c>
      <c r="W4886" s="140">
        <v>0</v>
      </c>
      <c r="X4886" s="140">
        <v>0</v>
      </c>
      <c r="Y4886" s="140">
        <v>434990830.39255387</v>
      </c>
      <c r="Z4886" s="140">
        <v>275060156294.47449</v>
      </c>
      <c r="AA4886" s="140">
        <v>143931444325.14984</v>
      </c>
      <c r="AB4886" s="140">
        <v>120299419583.55714</v>
      </c>
      <c r="AC4886" s="140">
        <v>23632024741.592773</v>
      </c>
      <c r="AD4886" s="140">
        <v>131128711969.32425</v>
      </c>
      <c r="AE4886" s="140">
        <v>109598760817.08128</v>
      </c>
      <c r="AF4886" s="140">
        <v>21529951152.243034</v>
      </c>
      <c r="AG4886" s="140">
        <v>-2034858547.717643</v>
      </c>
      <c r="AH4886" s="140">
        <v>3325401</v>
      </c>
      <c r="AI4886" s="44"/>
      <c r="AK4886" s="44"/>
      <c r="AL4886" s="4"/>
    </row>
    <row r="4887" spans="1:38" x14ac:dyDescent="0.35">
      <c r="A4887" s="140" t="s">
        <v>264</v>
      </c>
      <c r="B4887" s="140" t="s">
        <v>265</v>
      </c>
      <c r="C4887" s="140" t="s">
        <v>281</v>
      </c>
      <c r="D4887" s="140" t="s">
        <v>11</v>
      </c>
      <c r="E4887" s="140" t="s">
        <v>535</v>
      </c>
      <c r="F4887" s="140">
        <v>2007</v>
      </c>
      <c r="G4887" s="140" t="s">
        <v>3862</v>
      </c>
      <c r="H4887" s="140">
        <v>539468978448.81189</v>
      </c>
      <c r="I4887" s="140">
        <v>183856915000.4537</v>
      </c>
      <c r="J4887" s="140">
        <v>61116860261.291168</v>
      </c>
      <c r="K4887" s="140">
        <v>60548914495.900536</v>
      </c>
      <c r="L4887" s="140">
        <v>6972612810.7017107</v>
      </c>
      <c r="M4887" s="140">
        <v>11909332000.653391</v>
      </c>
      <c r="N4887" s="140">
        <v>0</v>
      </c>
      <c r="O4887" s="140">
        <v>1437717691.2018125</v>
      </c>
      <c r="P4887" s="140">
        <v>878599943.68366027</v>
      </c>
      <c r="Q4887" s="140">
        <v>39350652049.659958</v>
      </c>
      <c r="R4887" s="140">
        <v>12354451637.621845</v>
      </c>
      <c r="S4887" s="140">
        <v>26996200412.038116</v>
      </c>
      <c r="T4887" s="140">
        <v>567945765.39063036</v>
      </c>
      <c r="U4887" s="140">
        <v>0</v>
      </c>
      <c r="V4887" s="140">
        <v>0</v>
      </c>
      <c r="W4887" s="140">
        <v>0</v>
      </c>
      <c r="X4887" s="140">
        <v>0</v>
      </c>
      <c r="Y4887" s="140">
        <v>567945765.39063036</v>
      </c>
      <c r="Z4887" s="140">
        <v>298457936101.86584</v>
      </c>
      <c r="AA4887" s="140">
        <v>145499705958.15643</v>
      </c>
      <c r="AB4887" s="140">
        <v>121610189200.92899</v>
      </c>
      <c r="AC4887" s="140">
        <v>23889516757.227489</v>
      </c>
      <c r="AD4887" s="140">
        <v>152958230143.70941</v>
      </c>
      <c r="AE4887" s="140">
        <v>127844102399.52763</v>
      </c>
      <c r="AF4887" s="140">
        <v>25114127744.181599</v>
      </c>
      <c r="AG4887" s="140">
        <v>-3962732914.7988105</v>
      </c>
      <c r="AH4887" s="140">
        <v>3331749</v>
      </c>
      <c r="AI4887" s="44"/>
      <c r="AK4887" s="44"/>
      <c r="AL4887" s="4"/>
    </row>
    <row r="4888" spans="1:38" x14ac:dyDescent="0.35">
      <c r="A4888" s="140" t="s">
        <v>264</v>
      </c>
      <c r="B4888" s="140" t="s">
        <v>265</v>
      </c>
      <c r="C4888" s="140" t="s">
        <v>281</v>
      </c>
      <c r="D4888" s="140" t="s">
        <v>11</v>
      </c>
      <c r="E4888" s="140" t="s">
        <v>535</v>
      </c>
      <c r="F4888" s="140">
        <v>2008</v>
      </c>
      <c r="G4888" s="140" t="s">
        <v>3863</v>
      </c>
      <c r="H4888" s="140">
        <v>590399981222.79028</v>
      </c>
      <c r="I4888" s="140">
        <v>190492852320.2749</v>
      </c>
      <c r="J4888" s="140">
        <v>64450393660.639297</v>
      </c>
      <c r="K4888" s="140">
        <v>63751313341.314056</v>
      </c>
      <c r="L4888" s="140">
        <v>6898228152.5958748</v>
      </c>
      <c r="M4888" s="140">
        <v>12474190073.85368</v>
      </c>
      <c r="N4888" s="140">
        <v>0</v>
      </c>
      <c r="O4888" s="140">
        <v>1408624763.6490352</v>
      </c>
      <c r="P4888" s="140">
        <v>956485090.21699309</v>
      </c>
      <c r="Q4888" s="140">
        <v>42013785260.998474</v>
      </c>
      <c r="R4888" s="140">
        <v>13561189206.503809</v>
      </c>
      <c r="S4888" s="140">
        <v>28452596054.494667</v>
      </c>
      <c r="T4888" s="140">
        <v>699080319.32523572</v>
      </c>
      <c r="U4888" s="140">
        <v>0</v>
      </c>
      <c r="V4888" s="140">
        <v>0</v>
      </c>
      <c r="W4888" s="140">
        <v>0</v>
      </c>
      <c r="X4888" s="140">
        <v>0</v>
      </c>
      <c r="Y4888" s="140">
        <v>699080319.32523572</v>
      </c>
      <c r="Z4888" s="140">
        <v>339065276593.92456</v>
      </c>
      <c r="AA4888" s="140">
        <v>176057810684.21979</v>
      </c>
      <c r="AB4888" s="140">
        <v>147150975506.20905</v>
      </c>
      <c r="AC4888" s="140">
        <v>28906835178.010712</v>
      </c>
      <c r="AD4888" s="140">
        <v>163007465909.70477</v>
      </c>
      <c r="AE4888" s="140">
        <v>136243359667.98509</v>
      </c>
      <c r="AF4888" s="140">
        <v>26764106241.719685</v>
      </c>
      <c r="AG4888" s="140">
        <v>-3608541352.0485458</v>
      </c>
      <c r="AH4888" s="140">
        <v>3340221</v>
      </c>
      <c r="AI4888" s="44"/>
      <c r="AK4888" s="44"/>
      <c r="AL4888" s="4"/>
    </row>
    <row r="4889" spans="1:38" x14ac:dyDescent="0.35">
      <c r="A4889" s="140" t="s">
        <v>264</v>
      </c>
      <c r="B4889" s="140" t="s">
        <v>265</v>
      </c>
      <c r="C4889" s="140" t="s">
        <v>281</v>
      </c>
      <c r="D4889" s="140" t="s">
        <v>11</v>
      </c>
      <c r="E4889" s="140" t="s">
        <v>535</v>
      </c>
      <c r="F4889" s="140">
        <v>2009</v>
      </c>
      <c r="G4889" s="140" t="s">
        <v>3864</v>
      </c>
      <c r="H4889" s="140">
        <v>625819363242.25061</v>
      </c>
      <c r="I4889" s="140">
        <v>195793903082.71811</v>
      </c>
      <c r="J4889" s="140">
        <v>66065928728.267685</v>
      </c>
      <c r="K4889" s="140">
        <v>65365735621.704147</v>
      </c>
      <c r="L4889" s="140">
        <v>9447987992.8880444</v>
      </c>
      <c r="M4889" s="140">
        <v>12876810464.30373</v>
      </c>
      <c r="N4889" s="140">
        <v>0</v>
      </c>
      <c r="O4889" s="140">
        <v>1266454497.5939739</v>
      </c>
      <c r="P4889" s="140">
        <v>943572397.57044065</v>
      </c>
      <c r="Q4889" s="140">
        <v>40830910269.347961</v>
      </c>
      <c r="R4889" s="140">
        <v>13661720574.121618</v>
      </c>
      <c r="S4889" s="140">
        <v>27169189695.226341</v>
      </c>
      <c r="T4889" s="140">
        <v>700193106.56352961</v>
      </c>
      <c r="U4889" s="140">
        <v>0</v>
      </c>
      <c r="V4889" s="140">
        <v>0</v>
      </c>
      <c r="W4889" s="140">
        <v>0</v>
      </c>
      <c r="X4889" s="140">
        <v>0</v>
      </c>
      <c r="Y4889" s="140">
        <v>700193106.56352961</v>
      </c>
      <c r="Z4889" s="140">
        <v>369022330858.62506</v>
      </c>
      <c r="AA4889" s="140">
        <v>182693794279.50461</v>
      </c>
      <c r="AB4889" s="140">
        <v>152697400602.00208</v>
      </c>
      <c r="AC4889" s="140">
        <v>29996393677.502361</v>
      </c>
      <c r="AD4889" s="140">
        <v>186328536579.12048</v>
      </c>
      <c r="AE4889" s="140">
        <v>155735356561.03357</v>
      </c>
      <c r="AF4889" s="140">
        <v>30593180018.086746</v>
      </c>
      <c r="AG4889" s="140">
        <v>-5062799427.3601027</v>
      </c>
      <c r="AH4889" s="140">
        <v>3349676</v>
      </c>
      <c r="AI4889" s="44"/>
      <c r="AK4889" s="44"/>
      <c r="AL4889" s="4"/>
    </row>
    <row r="4890" spans="1:38" x14ac:dyDescent="0.35">
      <c r="A4890" s="140" t="s">
        <v>264</v>
      </c>
      <c r="B4890" s="140" t="s">
        <v>265</v>
      </c>
      <c r="C4890" s="140" t="s">
        <v>281</v>
      </c>
      <c r="D4890" s="140" t="s">
        <v>11</v>
      </c>
      <c r="E4890" s="140" t="s">
        <v>535</v>
      </c>
      <c r="F4890" s="140">
        <v>2010</v>
      </c>
      <c r="G4890" s="140" t="s">
        <v>3865</v>
      </c>
      <c r="H4890" s="140">
        <v>673538824518.54248</v>
      </c>
      <c r="I4890" s="140">
        <v>202524044408.17056</v>
      </c>
      <c r="J4890" s="140">
        <v>64057268707.219246</v>
      </c>
      <c r="K4890" s="140">
        <v>63417914316.13353</v>
      </c>
      <c r="L4890" s="140">
        <v>8166094480.5376301</v>
      </c>
      <c r="M4890" s="140">
        <v>12055679437.733475</v>
      </c>
      <c r="N4890" s="140">
        <v>0</v>
      </c>
      <c r="O4890" s="140">
        <v>716172467.88887298</v>
      </c>
      <c r="P4890" s="140">
        <v>981606316.26515412</v>
      </c>
      <c r="Q4890" s="140">
        <v>41498361613.708405</v>
      </c>
      <c r="R4890" s="140">
        <v>14140457156.569481</v>
      </c>
      <c r="S4890" s="140">
        <v>27357904457.13892</v>
      </c>
      <c r="T4890" s="140">
        <v>639354391.0857172</v>
      </c>
      <c r="U4890" s="140">
        <v>0</v>
      </c>
      <c r="V4890" s="140">
        <v>0</v>
      </c>
      <c r="W4890" s="140">
        <v>0</v>
      </c>
      <c r="X4890" s="140">
        <v>0</v>
      </c>
      <c r="Y4890" s="140">
        <v>639354391.0857172</v>
      </c>
      <c r="Z4890" s="140">
        <v>408958699469.37207</v>
      </c>
      <c r="AA4890" s="140">
        <v>200125160150.68085</v>
      </c>
      <c r="AB4890" s="140">
        <v>167266720090.75809</v>
      </c>
      <c r="AC4890" s="140">
        <v>32858440059.92313</v>
      </c>
      <c r="AD4890" s="140">
        <v>208833539318.69119</v>
      </c>
      <c r="AE4890" s="140">
        <v>174545275269.14215</v>
      </c>
      <c r="AF4890" s="140">
        <v>34288264049.548935</v>
      </c>
      <c r="AG4890" s="140">
        <v>-2001188066.2193494</v>
      </c>
      <c r="AH4890" s="140">
        <v>3359275</v>
      </c>
      <c r="AI4890" s="44"/>
      <c r="AK4890" s="44"/>
      <c r="AL4890" s="4"/>
    </row>
    <row r="4891" spans="1:38" x14ac:dyDescent="0.35">
      <c r="A4891" s="140" t="s">
        <v>264</v>
      </c>
      <c r="B4891" s="140" t="s">
        <v>265</v>
      </c>
      <c r="C4891" s="140" t="s">
        <v>281</v>
      </c>
      <c r="D4891" s="140" t="s">
        <v>11</v>
      </c>
      <c r="E4891" s="140" t="s">
        <v>535</v>
      </c>
      <c r="F4891" s="140">
        <v>2011</v>
      </c>
      <c r="G4891" s="140" t="s">
        <v>3866</v>
      </c>
      <c r="H4891" s="140">
        <v>686254946816.95581</v>
      </c>
      <c r="I4891" s="140">
        <v>209480119117.65143</v>
      </c>
      <c r="J4891" s="140">
        <v>68847487845.323807</v>
      </c>
      <c r="K4891" s="140">
        <v>68290084234.785667</v>
      </c>
      <c r="L4891" s="140">
        <v>10646680993.466499</v>
      </c>
      <c r="M4891" s="140">
        <v>12262243252.70034</v>
      </c>
      <c r="N4891" s="140">
        <v>0</v>
      </c>
      <c r="O4891" s="140">
        <v>983226307.66597271</v>
      </c>
      <c r="P4891" s="140">
        <v>1039745312.9533303</v>
      </c>
      <c r="Q4891" s="140">
        <v>43358188367.999527</v>
      </c>
      <c r="R4891" s="140">
        <v>15315137388.831234</v>
      </c>
      <c r="S4891" s="140">
        <v>28043050979.168289</v>
      </c>
      <c r="T4891" s="140">
        <v>557403610.53814065</v>
      </c>
      <c r="U4891" s="140">
        <v>0</v>
      </c>
      <c r="V4891" s="140">
        <v>0</v>
      </c>
      <c r="W4891" s="140">
        <v>0</v>
      </c>
      <c r="X4891" s="140">
        <v>0</v>
      </c>
      <c r="Y4891" s="140">
        <v>557403610.53814065</v>
      </c>
      <c r="Z4891" s="140">
        <v>412269924782.05988</v>
      </c>
      <c r="AA4891" s="140">
        <v>203188420895.1221</v>
      </c>
      <c r="AB4891" s="140">
        <v>169827025737.08246</v>
      </c>
      <c r="AC4891" s="140">
        <v>33361395158.039459</v>
      </c>
      <c r="AD4891" s="140">
        <v>209081503886.93777</v>
      </c>
      <c r="AE4891" s="140">
        <v>174752526671.20544</v>
      </c>
      <c r="AF4891" s="140">
        <v>34328977215.732449</v>
      </c>
      <c r="AG4891" s="140">
        <v>-4342584928.079318</v>
      </c>
      <c r="AH4891" s="140">
        <v>3368934</v>
      </c>
      <c r="AI4891" s="44"/>
      <c r="AK4891" s="44"/>
      <c r="AL4891" s="4"/>
    </row>
    <row r="4892" spans="1:38" x14ac:dyDescent="0.35">
      <c r="A4892" s="140" t="s">
        <v>264</v>
      </c>
      <c r="B4892" s="140" t="s">
        <v>265</v>
      </c>
      <c r="C4892" s="140" t="s">
        <v>281</v>
      </c>
      <c r="D4892" s="140" t="s">
        <v>11</v>
      </c>
      <c r="E4892" s="140" t="s">
        <v>535</v>
      </c>
      <c r="F4892" s="140">
        <v>2012</v>
      </c>
      <c r="G4892" s="140" t="s">
        <v>3867</v>
      </c>
      <c r="H4892" s="140">
        <v>696982346343.40771</v>
      </c>
      <c r="I4892" s="140">
        <v>218354180684.92947</v>
      </c>
      <c r="J4892" s="140">
        <v>71703053771.710297</v>
      </c>
      <c r="K4892" s="140">
        <v>71148128840.674805</v>
      </c>
      <c r="L4892" s="140">
        <v>13088416989.184519</v>
      </c>
      <c r="M4892" s="140">
        <v>12330761083.570816</v>
      </c>
      <c r="N4892" s="140">
        <v>0</v>
      </c>
      <c r="O4892" s="140">
        <v>882480054.2062012</v>
      </c>
      <c r="P4892" s="140">
        <v>1075265141.9529734</v>
      </c>
      <c r="Q4892" s="140">
        <v>43771205571.7603</v>
      </c>
      <c r="R4892" s="140">
        <v>15403945015.45299</v>
      </c>
      <c r="S4892" s="140">
        <v>28367260556.307312</v>
      </c>
      <c r="T4892" s="140">
        <v>554924931.03549492</v>
      </c>
      <c r="U4892" s="140">
        <v>0</v>
      </c>
      <c r="V4892" s="140">
        <v>0</v>
      </c>
      <c r="W4892" s="140">
        <v>0</v>
      </c>
      <c r="X4892" s="140">
        <v>0</v>
      </c>
      <c r="Y4892" s="140">
        <v>554924931.03549492</v>
      </c>
      <c r="Z4892" s="140">
        <v>424547485242.36298</v>
      </c>
      <c r="AA4892" s="140">
        <v>216332444451.71912</v>
      </c>
      <c r="AB4892" s="140">
        <v>180812939289.64267</v>
      </c>
      <c r="AC4892" s="140">
        <v>35519505162.076385</v>
      </c>
      <c r="AD4892" s="140">
        <v>208215040790.64386</v>
      </c>
      <c r="AE4892" s="140">
        <v>174028327674.49905</v>
      </c>
      <c r="AF4892" s="140">
        <v>34186713116.144646</v>
      </c>
      <c r="AG4892" s="140">
        <v>-17622373355.595047</v>
      </c>
      <c r="AH4892" s="140">
        <v>3378974</v>
      </c>
      <c r="AI4892" s="44"/>
      <c r="AK4892" s="44"/>
      <c r="AL4892" s="4"/>
    </row>
    <row r="4893" spans="1:38" x14ac:dyDescent="0.35">
      <c r="A4893" s="140" t="s">
        <v>264</v>
      </c>
      <c r="B4893" s="140" t="s">
        <v>265</v>
      </c>
      <c r="C4893" s="140" t="s">
        <v>281</v>
      </c>
      <c r="D4893" s="140" t="s">
        <v>11</v>
      </c>
      <c r="E4893" s="140" t="s">
        <v>535</v>
      </c>
      <c r="F4893" s="140">
        <v>2013</v>
      </c>
      <c r="G4893" s="140" t="s">
        <v>3868</v>
      </c>
      <c r="H4893" s="140">
        <v>719745000017.45264</v>
      </c>
      <c r="I4893" s="140">
        <v>227160536055.48151</v>
      </c>
      <c r="J4893" s="140">
        <v>70362326353.766098</v>
      </c>
      <c r="K4893" s="140">
        <v>69828110002.442902</v>
      </c>
      <c r="L4893" s="140">
        <v>11632202416.43009</v>
      </c>
      <c r="M4893" s="140">
        <v>12147389220.138823</v>
      </c>
      <c r="N4893" s="140">
        <v>0</v>
      </c>
      <c r="O4893" s="140">
        <v>688473454.09744155</v>
      </c>
      <c r="P4893" s="140">
        <v>1088651471.1600382</v>
      </c>
      <c r="Q4893" s="140">
        <v>44271393440.616508</v>
      </c>
      <c r="R4893" s="140">
        <v>16036160116.004602</v>
      </c>
      <c r="S4893" s="140">
        <v>28235233324.611904</v>
      </c>
      <c r="T4893" s="140">
        <v>534216351.32319719</v>
      </c>
      <c r="U4893" s="140">
        <v>0</v>
      </c>
      <c r="V4893" s="140">
        <v>0</v>
      </c>
      <c r="W4893" s="140">
        <v>0</v>
      </c>
      <c r="X4893" s="140">
        <v>0</v>
      </c>
      <c r="Y4893" s="140">
        <v>534216351.32319719</v>
      </c>
      <c r="Z4893" s="140">
        <v>437027404482.14728</v>
      </c>
      <c r="AA4893" s="140">
        <v>217734201635.02579</v>
      </c>
      <c r="AB4893" s="140">
        <v>181984542731.40298</v>
      </c>
      <c r="AC4893" s="140">
        <v>35749658903.622704</v>
      </c>
      <c r="AD4893" s="140">
        <v>219293202847.12149</v>
      </c>
      <c r="AE4893" s="140">
        <v>183287572391.28421</v>
      </c>
      <c r="AF4893" s="140">
        <v>36005630455.837479</v>
      </c>
      <c r="AG4893" s="140">
        <v>-14805266873.942226</v>
      </c>
      <c r="AH4893" s="140">
        <v>3389439</v>
      </c>
      <c r="AI4893" s="44"/>
      <c r="AK4893" s="44"/>
      <c r="AL4893" s="4"/>
    </row>
    <row r="4894" spans="1:38" x14ac:dyDescent="0.35">
      <c r="A4894" s="140" t="s">
        <v>264</v>
      </c>
      <c r="B4894" s="140" t="s">
        <v>265</v>
      </c>
      <c r="C4894" s="140" t="s">
        <v>281</v>
      </c>
      <c r="D4894" s="140" t="s">
        <v>11</v>
      </c>
      <c r="E4894" s="140" t="s">
        <v>535</v>
      </c>
      <c r="F4894" s="140">
        <v>2014</v>
      </c>
      <c r="G4894" s="140" t="s">
        <v>3869</v>
      </c>
      <c r="H4894" s="140">
        <v>739427848611.42542</v>
      </c>
      <c r="I4894" s="140">
        <v>235807114992.58264</v>
      </c>
      <c r="J4894" s="140">
        <v>70035230118.213791</v>
      </c>
      <c r="K4894" s="140">
        <v>69564243802.836624</v>
      </c>
      <c r="L4894" s="140">
        <v>9591783310.9817333</v>
      </c>
      <c r="M4894" s="140">
        <v>12219936908.000404</v>
      </c>
      <c r="N4894" s="140">
        <v>0</v>
      </c>
      <c r="O4894" s="140">
        <v>845347119.16725194</v>
      </c>
      <c r="P4894" s="140">
        <v>1157393986.7955709</v>
      </c>
      <c r="Q4894" s="140">
        <v>45749782477.891655</v>
      </c>
      <c r="R4894" s="140">
        <v>16139675495.634077</v>
      </c>
      <c r="S4894" s="140">
        <v>29610106982.257576</v>
      </c>
      <c r="T4894" s="140">
        <v>470986315.37716913</v>
      </c>
      <c r="U4894" s="140">
        <v>0</v>
      </c>
      <c r="V4894" s="140">
        <v>0</v>
      </c>
      <c r="W4894" s="140">
        <v>0</v>
      </c>
      <c r="X4894" s="140">
        <v>0</v>
      </c>
      <c r="Y4894" s="140">
        <v>470986315.37716913</v>
      </c>
      <c r="Z4894" s="140">
        <v>450776263334.92114</v>
      </c>
      <c r="AA4894" s="140">
        <v>224905356460.08209</v>
      </c>
      <c r="AB4894" s="140">
        <v>187978269586.87241</v>
      </c>
      <c r="AC4894" s="140">
        <v>36927086873.210022</v>
      </c>
      <c r="AD4894" s="140">
        <v>225870906874.83847</v>
      </c>
      <c r="AE4894" s="140">
        <v>188785286809.6788</v>
      </c>
      <c r="AF4894" s="140">
        <v>37085620065.159584</v>
      </c>
      <c r="AG4894" s="140">
        <v>-17190759834.292038</v>
      </c>
      <c r="AH4894" s="140">
        <v>3400434</v>
      </c>
      <c r="AI4894" s="44"/>
      <c r="AK4894" s="44"/>
      <c r="AL4894" s="4"/>
    </row>
    <row r="4895" spans="1:38" x14ac:dyDescent="0.35">
      <c r="A4895" s="140" t="s">
        <v>264</v>
      </c>
      <c r="B4895" s="140" t="s">
        <v>265</v>
      </c>
      <c r="C4895" s="140" t="s">
        <v>281</v>
      </c>
      <c r="D4895" s="140" t="s">
        <v>11</v>
      </c>
      <c r="E4895" s="140" t="s">
        <v>535</v>
      </c>
      <c r="F4895" s="140">
        <v>2015</v>
      </c>
      <c r="G4895" s="140" t="s">
        <v>3870</v>
      </c>
      <c r="H4895" s="140">
        <v>734455539653.23596</v>
      </c>
      <c r="I4895" s="140">
        <v>242490552708.66046</v>
      </c>
      <c r="J4895" s="140">
        <v>68547118399.706413</v>
      </c>
      <c r="K4895" s="140">
        <v>68148246312.420654</v>
      </c>
      <c r="L4895" s="140">
        <v>8555503106.620554</v>
      </c>
      <c r="M4895" s="140">
        <v>12445306190.105576</v>
      </c>
      <c r="N4895" s="140">
        <v>0</v>
      </c>
      <c r="O4895" s="140">
        <v>274466460.63953924</v>
      </c>
      <c r="P4895" s="140">
        <v>1320857425.0738542</v>
      </c>
      <c r="Q4895" s="140">
        <v>45552113129.981133</v>
      </c>
      <c r="R4895" s="140">
        <v>16243787283.658493</v>
      </c>
      <c r="S4895" s="140">
        <v>29308325846.322639</v>
      </c>
      <c r="T4895" s="140">
        <v>398872087.28575885</v>
      </c>
      <c r="U4895" s="140">
        <v>0</v>
      </c>
      <c r="V4895" s="140">
        <v>0</v>
      </c>
      <c r="W4895" s="140">
        <v>0</v>
      </c>
      <c r="X4895" s="140">
        <v>0</v>
      </c>
      <c r="Y4895" s="140">
        <v>398872087.28575885</v>
      </c>
      <c r="Z4895" s="140">
        <v>439715432076.63751</v>
      </c>
      <c r="AA4895" s="140">
        <v>221824329713.22314</v>
      </c>
      <c r="AB4895" s="140">
        <v>185403114928.30252</v>
      </c>
      <c r="AC4895" s="140">
        <v>36421214784.920555</v>
      </c>
      <c r="AD4895" s="140">
        <v>217891102363.4144</v>
      </c>
      <c r="AE4895" s="140">
        <v>182115682015.42725</v>
      </c>
      <c r="AF4895" s="140">
        <v>35775420347.986961</v>
      </c>
      <c r="AG4895" s="140">
        <v>-16297563531.768377</v>
      </c>
      <c r="AH4895" s="140">
        <v>3412009</v>
      </c>
      <c r="AI4895" s="44"/>
      <c r="AK4895" s="44"/>
      <c r="AL4895" s="4"/>
    </row>
    <row r="4896" spans="1:38" x14ac:dyDescent="0.35">
      <c r="A4896" s="140" t="s">
        <v>264</v>
      </c>
      <c r="B4896" s="140" t="s">
        <v>265</v>
      </c>
      <c r="C4896" s="140" t="s">
        <v>281</v>
      </c>
      <c r="D4896" s="140" t="s">
        <v>11</v>
      </c>
      <c r="E4896" s="140" t="s">
        <v>535</v>
      </c>
      <c r="F4896" s="140">
        <v>2016</v>
      </c>
      <c r="G4896" s="140" t="s">
        <v>3871</v>
      </c>
      <c r="H4896" s="140">
        <v>756194943858.36023</v>
      </c>
      <c r="I4896" s="140">
        <v>248604217300.03815</v>
      </c>
      <c r="J4896" s="140">
        <v>68525607046.379028</v>
      </c>
      <c r="K4896" s="140">
        <v>68210922161.22673</v>
      </c>
      <c r="L4896" s="140">
        <v>9304734389.6204491</v>
      </c>
      <c r="M4896" s="140">
        <v>12706906083.975319</v>
      </c>
      <c r="N4896" s="140">
        <v>0</v>
      </c>
      <c r="O4896" s="140">
        <v>243239427.68082416</v>
      </c>
      <c r="P4896" s="140">
        <v>1435928363.5650609</v>
      </c>
      <c r="Q4896" s="140">
        <v>44520113896.385078</v>
      </c>
      <c r="R4896" s="140">
        <v>16390855751.774969</v>
      </c>
      <c r="S4896" s="140">
        <v>28129258144.610107</v>
      </c>
      <c r="T4896" s="140">
        <v>314684885.15228975</v>
      </c>
      <c r="U4896" s="140">
        <v>0</v>
      </c>
      <c r="V4896" s="140">
        <v>0</v>
      </c>
      <c r="W4896" s="140">
        <v>0</v>
      </c>
      <c r="X4896" s="140">
        <v>0</v>
      </c>
      <c r="Y4896" s="140">
        <v>314684885.15228975</v>
      </c>
      <c r="Z4896" s="140">
        <v>456780103629.92865</v>
      </c>
      <c r="AA4896" s="140">
        <v>232317104358.12711</v>
      </c>
      <c r="AB4896" s="140">
        <v>194173086670.90112</v>
      </c>
      <c r="AC4896" s="140">
        <v>38144017687.225533</v>
      </c>
      <c r="AD4896" s="140">
        <v>224462999271.80154</v>
      </c>
      <c r="AE4896" s="140">
        <v>187608542782.22403</v>
      </c>
      <c r="AF4896" s="140">
        <v>36854456489.577866</v>
      </c>
      <c r="AG4896" s="140">
        <v>-17714984117.985619</v>
      </c>
      <c r="AH4896" s="140">
        <v>3424132</v>
      </c>
      <c r="AI4896" s="44"/>
      <c r="AK4896" s="44"/>
      <c r="AL4896" s="4"/>
    </row>
    <row r="4897" spans="1:38" x14ac:dyDescent="0.35">
      <c r="A4897" s="140" t="s">
        <v>264</v>
      </c>
      <c r="B4897" s="140" t="s">
        <v>265</v>
      </c>
      <c r="C4897" s="140" t="s">
        <v>281</v>
      </c>
      <c r="D4897" s="140" t="s">
        <v>11</v>
      </c>
      <c r="E4897" s="140" t="s">
        <v>535</v>
      </c>
      <c r="F4897" s="140">
        <v>2017</v>
      </c>
      <c r="G4897" s="140" t="s">
        <v>3872</v>
      </c>
      <c r="H4897" s="140">
        <v>759480363803.06824</v>
      </c>
      <c r="I4897" s="140">
        <v>252183099988.81219</v>
      </c>
      <c r="J4897" s="140">
        <v>66428936964.08651</v>
      </c>
      <c r="K4897" s="140">
        <v>66200354318.107796</v>
      </c>
      <c r="L4897" s="140">
        <v>8694150890.1168461</v>
      </c>
      <c r="M4897" s="140">
        <v>13004900536.573414</v>
      </c>
      <c r="N4897" s="140">
        <v>0</v>
      </c>
      <c r="O4897" s="140">
        <v>294995397.81503969</v>
      </c>
      <c r="P4897" s="140">
        <v>1363768773.5493789</v>
      </c>
      <c r="Q4897" s="140">
        <v>42842538720.053116</v>
      </c>
      <c r="R4897" s="140">
        <v>15779641875.827656</v>
      </c>
      <c r="S4897" s="140">
        <v>27062896844.22546</v>
      </c>
      <c r="T4897" s="140">
        <v>228582645.97871271</v>
      </c>
      <c r="U4897" s="140">
        <v>0</v>
      </c>
      <c r="V4897" s="140">
        <v>0</v>
      </c>
      <c r="W4897" s="140">
        <v>0</v>
      </c>
      <c r="X4897" s="140">
        <v>0</v>
      </c>
      <c r="Y4897" s="140">
        <v>228582645.97871271</v>
      </c>
      <c r="Z4897" s="140">
        <v>458116171994.0224</v>
      </c>
      <c r="AA4897" s="140">
        <v>230494238280.3537</v>
      </c>
      <c r="AB4897" s="140">
        <v>192649515972.62341</v>
      </c>
      <c r="AC4897" s="140">
        <v>37844722307.730721</v>
      </c>
      <c r="AD4897" s="140">
        <v>227621933713.66812</v>
      </c>
      <c r="AE4897" s="140">
        <v>190248813514.17429</v>
      </c>
      <c r="AF4897" s="140">
        <v>37373120199.493919</v>
      </c>
      <c r="AG4897" s="140">
        <v>-17247845143.852901</v>
      </c>
      <c r="AH4897" s="140">
        <v>3436646</v>
      </c>
      <c r="AI4897" s="44"/>
      <c r="AK4897" s="44"/>
      <c r="AL4897" s="4"/>
    </row>
    <row r="4898" spans="1:38" x14ac:dyDescent="0.35">
      <c r="A4898" s="140" t="s">
        <v>264</v>
      </c>
      <c r="B4898" s="140" t="s">
        <v>265</v>
      </c>
      <c r="C4898" s="140" t="s">
        <v>281</v>
      </c>
      <c r="D4898" s="140" t="s">
        <v>11</v>
      </c>
      <c r="E4898" s="140" t="s">
        <v>535</v>
      </c>
      <c r="F4898" s="140">
        <v>2018</v>
      </c>
      <c r="G4898" s="140" t="s">
        <v>3873</v>
      </c>
      <c r="H4898" s="140">
        <v>766707771232.50806</v>
      </c>
      <c r="I4898" s="140">
        <v>254392373339.55765</v>
      </c>
      <c r="J4898" s="140">
        <v>63665815894.072693</v>
      </c>
      <c r="K4898" s="140">
        <v>63513297215.812531</v>
      </c>
      <c r="L4898" s="140">
        <v>8635224849.475769</v>
      </c>
      <c r="M4898" s="140">
        <v>13038107454.076313</v>
      </c>
      <c r="N4898" s="140">
        <v>0</v>
      </c>
      <c r="O4898" s="140">
        <v>312222143.50794369</v>
      </c>
      <c r="P4898" s="140">
        <v>1320693292.9024284</v>
      </c>
      <c r="Q4898" s="140">
        <v>40207049475.850075</v>
      </c>
      <c r="R4898" s="140">
        <v>14066583090.630337</v>
      </c>
      <c r="S4898" s="140">
        <v>26140466385.219738</v>
      </c>
      <c r="T4898" s="140">
        <v>152518678.26016352</v>
      </c>
      <c r="U4898" s="140">
        <v>0</v>
      </c>
      <c r="V4898" s="140">
        <v>0</v>
      </c>
      <c r="W4898" s="140">
        <v>0</v>
      </c>
      <c r="X4898" s="140">
        <v>0</v>
      </c>
      <c r="Y4898" s="140">
        <v>152518678.26016352</v>
      </c>
      <c r="Z4898" s="140">
        <v>464406561998.87775</v>
      </c>
      <c r="AA4898" s="140">
        <v>233877125597.94403</v>
      </c>
      <c r="AB4898" s="140">
        <v>195476968880.71262</v>
      </c>
      <c r="AC4898" s="140">
        <v>38400156717.2313</v>
      </c>
      <c r="AD4898" s="140">
        <v>230529436400.93369</v>
      </c>
      <c r="AE4898" s="140">
        <v>192678934933.12964</v>
      </c>
      <c r="AF4898" s="140">
        <v>37850501467.804474</v>
      </c>
      <c r="AG4898" s="140">
        <v>-15756980000</v>
      </c>
      <c r="AH4898" s="140">
        <v>3449299</v>
      </c>
      <c r="AI4898" s="44"/>
      <c r="AK4898" s="44"/>
      <c r="AL4898" s="4"/>
    </row>
    <row r="4899" spans="1:38" x14ac:dyDescent="0.35">
      <c r="A4899" s="140" t="s">
        <v>262</v>
      </c>
      <c r="B4899" s="140" t="s">
        <v>263</v>
      </c>
      <c r="C4899" s="140" t="s">
        <v>282</v>
      </c>
      <c r="D4899" s="140" t="s">
        <v>31</v>
      </c>
      <c r="E4899" s="140" t="s">
        <v>535</v>
      </c>
      <c r="F4899" s="140">
        <v>1995</v>
      </c>
      <c r="G4899" s="140" t="s">
        <v>3874</v>
      </c>
      <c r="H4899" s="140">
        <v>181635683730487.94</v>
      </c>
      <c r="I4899" s="140">
        <v>54263329576955.992</v>
      </c>
      <c r="J4899" s="140">
        <v>4034357919153.9556</v>
      </c>
      <c r="K4899" s="140">
        <v>3042997867564.9575</v>
      </c>
      <c r="L4899" s="140">
        <v>310647208663.01508</v>
      </c>
      <c r="M4899" s="140">
        <v>1205976747154.7888</v>
      </c>
      <c r="N4899" s="140">
        <v>30253809960.276382</v>
      </c>
      <c r="O4899" s="140">
        <v>26395857995.976292</v>
      </c>
      <c r="P4899" s="140">
        <v>259305468631.3183</v>
      </c>
      <c r="Q4899" s="140">
        <v>1210418775159.583</v>
      </c>
      <c r="R4899" s="140">
        <v>725095860243.73584</v>
      </c>
      <c r="S4899" s="140">
        <v>485322914915.84705</v>
      </c>
      <c r="T4899" s="140">
        <v>991360051588.99805</v>
      </c>
      <c r="U4899" s="140">
        <v>926686238719.48157</v>
      </c>
      <c r="V4899" s="140">
        <v>419765768730.59198</v>
      </c>
      <c r="W4899" s="140">
        <v>170460092349.37265</v>
      </c>
      <c r="X4899" s="140">
        <v>336460377639.51697</v>
      </c>
      <c r="Y4899" s="140">
        <v>64673812869.516434</v>
      </c>
      <c r="Z4899" s="140">
        <v>123920468264889.61</v>
      </c>
      <c r="AA4899" s="140">
        <v>77891075391970.984</v>
      </c>
      <c r="AB4899" s="140">
        <v>72826028142123.766</v>
      </c>
      <c r="AC4899" s="140">
        <v>5065047249847.2695</v>
      </c>
      <c r="AD4899" s="140">
        <v>46029392872918.266</v>
      </c>
      <c r="AE4899" s="140">
        <v>43036225188303.883</v>
      </c>
      <c r="AF4899" s="140">
        <v>2993167684614.4292</v>
      </c>
      <c r="AG4899" s="140">
        <v>-582472030511.59045</v>
      </c>
      <c r="AH4899" s="140">
        <v>266278000</v>
      </c>
      <c r="AI4899" s="44"/>
      <c r="AK4899" s="44"/>
      <c r="AL4899" s="4"/>
    </row>
    <row r="4900" spans="1:38" x14ac:dyDescent="0.35">
      <c r="A4900" s="140" t="s">
        <v>262</v>
      </c>
      <c r="B4900" s="140" t="s">
        <v>263</v>
      </c>
      <c r="C4900" s="140" t="s">
        <v>282</v>
      </c>
      <c r="D4900" s="140" t="s">
        <v>31</v>
      </c>
      <c r="E4900" s="140" t="s">
        <v>535</v>
      </c>
      <c r="F4900" s="140">
        <v>1996</v>
      </c>
      <c r="G4900" s="140" t="s">
        <v>3875</v>
      </c>
      <c r="H4900" s="140">
        <v>186610010352560.84</v>
      </c>
      <c r="I4900" s="140">
        <v>55696132372207.813</v>
      </c>
      <c r="J4900" s="140">
        <v>4165430521186.9819</v>
      </c>
      <c r="K4900" s="140">
        <v>3126969908997.355</v>
      </c>
      <c r="L4900" s="140">
        <v>323273078437.24109</v>
      </c>
      <c r="M4900" s="140">
        <v>1230072728806.6672</v>
      </c>
      <c r="N4900" s="140">
        <v>30133008744.940079</v>
      </c>
      <c r="O4900" s="140">
        <v>25992908849.793312</v>
      </c>
      <c r="P4900" s="140">
        <v>266603871441.0433</v>
      </c>
      <c r="Q4900" s="140">
        <v>1250894312717.6694</v>
      </c>
      <c r="R4900" s="140">
        <v>754510685546.99048</v>
      </c>
      <c r="S4900" s="140">
        <v>496383627170.67889</v>
      </c>
      <c r="T4900" s="140">
        <v>1038460612189.6267</v>
      </c>
      <c r="U4900" s="140">
        <v>969797367831.88916</v>
      </c>
      <c r="V4900" s="140">
        <v>410078645913.81689</v>
      </c>
      <c r="W4900" s="140">
        <v>195421410349.57181</v>
      </c>
      <c r="X4900" s="140">
        <v>364297311568.50049</v>
      </c>
      <c r="Y4900" s="140">
        <v>68663244357.737556</v>
      </c>
      <c r="Z4900" s="140">
        <v>127390137143598.61</v>
      </c>
      <c r="AA4900" s="140">
        <v>80196045020004.438</v>
      </c>
      <c r="AB4900" s="140">
        <v>74623581398744.203</v>
      </c>
      <c r="AC4900" s="140">
        <v>5572463621260.2432</v>
      </c>
      <c r="AD4900" s="140">
        <v>47194092123594.422</v>
      </c>
      <c r="AE4900" s="140">
        <v>43914786249700.875</v>
      </c>
      <c r="AF4900" s="140">
        <v>3279305873893.5825</v>
      </c>
      <c r="AG4900" s="140">
        <v>-641689684432.55566</v>
      </c>
      <c r="AH4900" s="140">
        <v>269394000</v>
      </c>
      <c r="AI4900" s="44"/>
      <c r="AK4900" s="44"/>
      <c r="AL4900" s="4"/>
    </row>
    <row r="4901" spans="1:38" x14ac:dyDescent="0.35">
      <c r="A4901" s="140" t="s">
        <v>262</v>
      </c>
      <c r="B4901" s="140" t="s">
        <v>263</v>
      </c>
      <c r="C4901" s="140" t="s">
        <v>282</v>
      </c>
      <c r="D4901" s="140" t="s">
        <v>31</v>
      </c>
      <c r="E4901" s="140" t="s">
        <v>535</v>
      </c>
      <c r="F4901" s="140">
        <v>1997</v>
      </c>
      <c r="G4901" s="140" t="s">
        <v>3876</v>
      </c>
      <c r="H4901" s="140">
        <v>193257586680028.44</v>
      </c>
      <c r="I4901" s="140">
        <v>57247416318274.906</v>
      </c>
      <c r="J4901" s="140">
        <v>4228002029119.7627</v>
      </c>
      <c r="K4901" s="140">
        <v>3178934375818.4658</v>
      </c>
      <c r="L4901" s="140">
        <v>333574505828.24182</v>
      </c>
      <c r="M4901" s="140">
        <v>1241456551005.9368</v>
      </c>
      <c r="N4901" s="140">
        <v>30012207529.603771</v>
      </c>
      <c r="O4901" s="140">
        <v>25114744577.226616</v>
      </c>
      <c r="P4901" s="140">
        <v>274236350635.47107</v>
      </c>
      <c r="Q4901" s="140">
        <v>1274540016241.9858</v>
      </c>
      <c r="R4901" s="140">
        <v>764892714209.34509</v>
      </c>
      <c r="S4901" s="140">
        <v>509647302032.64081</v>
      </c>
      <c r="T4901" s="140">
        <v>1049067653301.2964</v>
      </c>
      <c r="U4901" s="140">
        <v>983072825356.11267</v>
      </c>
      <c r="V4901" s="140">
        <v>371751101140.34515</v>
      </c>
      <c r="W4901" s="140">
        <v>206093504258.00735</v>
      </c>
      <c r="X4901" s="140">
        <v>405228219957.76013</v>
      </c>
      <c r="Y4901" s="140">
        <v>65994827945.183716</v>
      </c>
      <c r="Z4901" s="140">
        <v>133064786382399.94</v>
      </c>
      <c r="AA4901" s="140">
        <v>83897762122003.281</v>
      </c>
      <c r="AB4901" s="140">
        <v>78006018515102.063</v>
      </c>
      <c r="AC4901" s="140">
        <v>5891743606901.1826</v>
      </c>
      <c r="AD4901" s="140">
        <v>49167024260396.891</v>
      </c>
      <c r="AE4901" s="140">
        <v>45714256349432.836</v>
      </c>
      <c r="AF4901" s="140">
        <v>3452767910964.0684</v>
      </c>
      <c r="AG4901" s="140">
        <v>-1282618049766.1721</v>
      </c>
      <c r="AH4901" s="140">
        <v>272657000</v>
      </c>
      <c r="AI4901" s="44"/>
      <c r="AK4901" s="44"/>
      <c r="AL4901" s="4"/>
    </row>
    <row r="4902" spans="1:38" x14ac:dyDescent="0.35">
      <c r="A4902" s="140" t="s">
        <v>262</v>
      </c>
      <c r="B4902" s="140" t="s">
        <v>263</v>
      </c>
      <c r="C4902" s="140" t="s">
        <v>282</v>
      </c>
      <c r="D4902" s="140" t="s">
        <v>31</v>
      </c>
      <c r="E4902" s="140" t="s">
        <v>535</v>
      </c>
      <c r="F4902" s="140">
        <v>1998</v>
      </c>
      <c r="G4902" s="140" t="s">
        <v>3877</v>
      </c>
      <c r="H4902" s="140">
        <v>202753512250570.78</v>
      </c>
      <c r="I4902" s="140">
        <v>58988562174984.922</v>
      </c>
      <c r="J4902" s="140">
        <v>4462090350657.3203</v>
      </c>
      <c r="K4902" s="140">
        <v>3436710201472.9375</v>
      </c>
      <c r="L4902" s="140">
        <v>309660971237.88123</v>
      </c>
      <c r="M4902" s="140">
        <v>1492493425082.6509</v>
      </c>
      <c r="N4902" s="140">
        <v>29891406289.76247</v>
      </c>
      <c r="O4902" s="140">
        <v>22899779314.751026</v>
      </c>
      <c r="P4902" s="140">
        <v>283465080871.28345</v>
      </c>
      <c r="Q4902" s="140">
        <v>1298299538676.6079</v>
      </c>
      <c r="R4902" s="140">
        <v>770864504188.57471</v>
      </c>
      <c r="S4902" s="140">
        <v>527435034488.03308</v>
      </c>
      <c r="T4902" s="140">
        <v>1025380149184.3832</v>
      </c>
      <c r="U4902" s="140">
        <v>960607854549.45325</v>
      </c>
      <c r="V4902" s="140">
        <v>300555707756.17743</v>
      </c>
      <c r="W4902" s="140">
        <v>185569509164.24197</v>
      </c>
      <c r="X4902" s="140">
        <v>474482637629.03381</v>
      </c>
      <c r="Y4902" s="140">
        <v>64772294634.929886</v>
      </c>
      <c r="Z4902" s="140">
        <v>140930666795981.94</v>
      </c>
      <c r="AA4902" s="140">
        <v>88925692962107.156</v>
      </c>
      <c r="AB4902" s="140">
        <v>82447281449107.594</v>
      </c>
      <c r="AC4902" s="140">
        <v>6478411512999.5908</v>
      </c>
      <c r="AD4902" s="140">
        <v>52004973833874.93</v>
      </c>
      <c r="AE4902" s="140">
        <v>48216309275903.094</v>
      </c>
      <c r="AF4902" s="140">
        <v>3788664557971.7866</v>
      </c>
      <c r="AG4902" s="140">
        <v>-1627807071053.4187</v>
      </c>
      <c r="AH4902" s="140">
        <v>275854000</v>
      </c>
      <c r="AI4902" s="44"/>
      <c r="AK4902" s="44"/>
      <c r="AL4902" s="4"/>
    </row>
    <row r="4903" spans="1:38" x14ac:dyDescent="0.35">
      <c r="A4903" s="140" t="s">
        <v>262</v>
      </c>
      <c r="B4903" s="140" t="s">
        <v>263</v>
      </c>
      <c r="C4903" s="140" t="s">
        <v>282</v>
      </c>
      <c r="D4903" s="140" t="s">
        <v>31</v>
      </c>
      <c r="E4903" s="140" t="s">
        <v>535</v>
      </c>
      <c r="F4903" s="140">
        <v>1999</v>
      </c>
      <c r="G4903" s="140" t="s">
        <v>3878</v>
      </c>
      <c r="H4903" s="140">
        <v>211019904324514.69</v>
      </c>
      <c r="I4903" s="140">
        <v>60875700408217.891</v>
      </c>
      <c r="J4903" s="140">
        <v>4689928613220.2168</v>
      </c>
      <c r="K4903" s="140">
        <v>3607164896295.1182</v>
      </c>
      <c r="L4903" s="140">
        <v>297243038088.78351</v>
      </c>
      <c r="M4903" s="140">
        <v>1658112858612.1907</v>
      </c>
      <c r="N4903" s="140">
        <v>29770605074.426167</v>
      </c>
      <c r="O4903" s="140">
        <v>25810229629.709465</v>
      </c>
      <c r="P4903" s="140">
        <v>291292495277.29352</v>
      </c>
      <c r="Q4903" s="140">
        <v>1304935669612.7148</v>
      </c>
      <c r="R4903" s="140">
        <v>762283243806.45837</v>
      </c>
      <c r="S4903" s="140">
        <v>542652425806.25653</v>
      </c>
      <c r="T4903" s="140">
        <v>1082763716925.0979</v>
      </c>
      <c r="U4903" s="140">
        <v>1021125382240.8789</v>
      </c>
      <c r="V4903" s="140">
        <v>300960411910.02783</v>
      </c>
      <c r="W4903" s="140">
        <v>195651548168.60699</v>
      </c>
      <c r="X4903" s="140">
        <v>524513422162.24414</v>
      </c>
      <c r="Y4903" s="140">
        <v>61638334684.21904</v>
      </c>
      <c r="Z4903" s="140">
        <v>147014236254171.22</v>
      </c>
      <c r="AA4903" s="140">
        <v>92814258142380.406</v>
      </c>
      <c r="AB4903" s="140">
        <v>85892639921049.406</v>
      </c>
      <c r="AC4903" s="140">
        <v>6921618221330.9941</v>
      </c>
      <c r="AD4903" s="140">
        <v>54199978111791.219</v>
      </c>
      <c r="AE4903" s="140">
        <v>50158017710418.203</v>
      </c>
      <c r="AF4903" s="140">
        <v>4041960401373.0132</v>
      </c>
      <c r="AG4903" s="140">
        <v>-1559960951094.6284</v>
      </c>
      <c r="AH4903" s="140">
        <v>279040000</v>
      </c>
      <c r="AI4903" s="44"/>
      <c r="AK4903" s="44"/>
      <c r="AL4903" s="4"/>
    </row>
    <row r="4904" spans="1:38" x14ac:dyDescent="0.35">
      <c r="A4904" s="140" t="s">
        <v>262</v>
      </c>
      <c r="B4904" s="140" t="s">
        <v>263</v>
      </c>
      <c r="C4904" s="140" t="s">
        <v>282</v>
      </c>
      <c r="D4904" s="140" t="s">
        <v>31</v>
      </c>
      <c r="E4904" s="140" t="s">
        <v>535</v>
      </c>
      <c r="F4904" s="140">
        <v>2000</v>
      </c>
      <c r="G4904" s="140" t="s">
        <v>3879</v>
      </c>
      <c r="H4904" s="140">
        <v>219830891271382.22</v>
      </c>
      <c r="I4904" s="140">
        <v>62836220060548.078</v>
      </c>
      <c r="J4904" s="140">
        <v>4792601514564.3828</v>
      </c>
      <c r="K4904" s="140">
        <v>3623865515505.9868</v>
      </c>
      <c r="L4904" s="140">
        <v>281225829142.03046</v>
      </c>
      <c r="M4904" s="140">
        <v>1716551657056.6123</v>
      </c>
      <c r="N4904" s="140">
        <v>29649803834.584862</v>
      </c>
      <c r="O4904" s="140">
        <v>14901299691.602448</v>
      </c>
      <c r="P4904" s="140">
        <v>294537248731.14026</v>
      </c>
      <c r="Q4904" s="140">
        <v>1286999677050.0164</v>
      </c>
      <c r="R4904" s="140">
        <v>737645737879.74341</v>
      </c>
      <c r="S4904" s="140">
        <v>549353939170.27289</v>
      </c>
      <c r="T4904" s="140">
        <v>1168735999058.3953</v>
      </c>
      <c r="U4904" s="140">
        <v>1121062091069.0007</v>
      </c>
      <c r="V4904" s="140">
        <v>327834845301.60828</v>
      </c>
      <c r="W4904" s="140">
        <v>275698103244.42523</v>
      </c>
      <c r="X4904" s="140">
        <v>517529142522.96735</v>
      </c>
      <c r="Y4904" s="140">
        <v>47673907989.39463</v>
      </c>
      <c r="Z4904" s="140">
        <v>154478599159388.47</v>
      </c>
      <c r="AA4904" s="140">
        <v>97575489981912.766</v>
      </c>
      <c r="AB4904" s="140">
        <v>90178110735161.484</v>
      </c>
      <c r="AC4904" s="140">
        <v>7397379246751.3672</v>
      </c>
      <c r="AD4904" s="140">
        <v>56903109177475.273</v>
      </c>
      <c r="AE4904" s="140">
        <v>52589178712118.664</v>
      </c>
      <c r="AF4904" s="140">
        <v>4313930465356.7109</v>
      </c>
      <c r="AG4904" s="140">
        <v>-2276529463118.75</v>
      </c>
      <c r="AH4904" s="140">
        <v>282162411</v>
      </c>
      <c r="AI4904" s="44"/>
      <c r="AK4904" s="44"/>
      <c r="AL4904" s="4"/>
    </row>
    <row r="4905" spans="1:38" x14ac:dyDescent="0.35">
      <c r="A4905" s="140" t="s">
        <v>262</v>
      </c>
      <c r="B4905" s="140" t="s">
        <v>263</v>
      </c>
      <c r="C4905" s="140" t="s">
        <v>282</v>
      </c>
      <c r="D4905" s="140" t="s">
        <v>31</v>
      </c>
      <c r="E4905" s="140" t="s">
        <v>535</v>
      </c>
      <c r="F4905" s="140">
        <v>2001</v>
      </c>
      <c r="G4905" s="140" t="s">
        <v>3880</v>
      </c>
      <c r="H4905" s="140">
        <v>225214397618763.28</v>
      </c>
      <c r="I4905" s="140">
        <v>64575573737555.547</v>
      </c>
      <c r="J4905" s="140">
        <v>4766295690600.625</v>
      </c>
      <c r="K4905" s="140">
        <v>3559980603560.2544</v>
      </c>
      <c r="L4905" s="140">
        <v>259499009578.92969</v>
      </c>
      <c r="M4905" s="140">
        <v>1693360058105.5303</v>
      </c>
      <c r="N4905" s="140">
        <v>29529002619.248558</v>
      </c>
      <c r="O4905" s="140">
        <v>35967447795.885445</v>
      </c>
      <c r="P4905" s="140">
        <v>295040386611.61914</v>
      </c>
      <c r="Q4905" s="140">
        <v>1246584698849.0415</v>
      </c>
      <c r="R4905" s="140">
        <v>695177659485.94409</v>
      </c>
      <c r="S4905" s="140">
        <v>551407039363.09753</v>
      </c>
      <c r="T4905" s="140">
        <v>1206315087040.3691</v>
      </c>
      <c r="U4905" s="140">
        <v>1168840257247.5269</v>
      </c>
      <c r="V4905" s="140">
        <v>283279335402.75281</v>
      </c>
      <c r="W4905" s="140">
        <v>325603151013.33362</v>
      </c>
      <c r="X4905" s="140">
        <v>559957770831.44043</v>
      </c>
      <c r="Y4905" s="140">
        <v>37474829792.842285</v>
      </c>
      <c r="Z4905" s="140">
        <v>159150936459867.25</v>
      </c>
      <c r="AA4905" s="140">
        <v>97704166373859.406</v>
      </c>
      <c r="AB4905" s="140">
        <v>89801190006322.438</v>
      </c>
      <c r="AC4905" s="140">
        <v>7902976367537.0449</v>
      </c>
      <c r="AD4905" s="140">
        <v>61446770086008.266</v>
      </c>
      <c r="AE4905" s="140">
        <v>56476538110505.43</v>
      </c>
      <c r="AF4905" s="140">
        <v>4970231975502.8398</v>
      </c>
      <c r="AG4905" s="140">
        <v>-3278408269260.1597</v>
      </c>
      <c r="AH4905" s="140">
        <v>284968955</v>
      </c>
      <c r="AI4905" s="44"/>
      <c r="AK4905" s="44"/>
      <c r="AL4905" s="4"/>
    </row>
    <row r="4906" spans="1:38" x14ac:dyDescent="0.35">
      <c r="A4906" s="140" t="s">
        <v>262</v>
      </c>
      <c r="B4906" s="140" t="s">
        <v>263</v>
      </c>
      <c r="C4906" s="140" t="s">
        <v>282</v>
      </c>
      <c r="D4906" s="140" t="s">
        <v>31</v>
      </c>
      <c r="E4906" s="140" t="s">
        <v>535</v>
      </c>
      <c r="F4906" s="140">
        <v>2002</v>
      </c>
      <c r="G4906" s="140" t="s">
        <v>3881</v>
      </c>
      <c r="H4906" s="140">
        <v>225460871089386.84</v>
      </c>
      <c r="I4906" s="140">
        <v>66091489745158.625</v>
      </c>
      <c r="J4906" s="140">
        <v>4920439962281.3398</v>
      </c>
      <c r="K4906" s="140">
        <v>3705050802961.8574</v>
      </c>
      <c r="L4906" s="140">
        <v>237141358597.33691</v>
      </c>
      <c r="M4906" s="140">
        <v>1685193937211.1685</v>
      </c>
      <c r="N4906" s="140">
        <v>29408201379.407253</v>
      </c>
      <c r="O4906" s="140">
        <v>232622132160.06229</v>
      </c>
      <c r="P4906" s="140">
        <v>289757031252.62146</v>
      </c>
      <c r="Q4906" s="140">
        <v>1230928142361.2607</v>
      </c>
      <c r="R4906" s="140">
        <v>688300875675.36511</v>
      </c>
      <c r="S4906" s="140">
        <v>542627266685.89563</v>
      </c>
      <c r="T4906" s="140">
        <v>1215389159319.4824</v>
      </c>
      <c r="U4906" s="140">
        <v>1185892413491.1892</v>
      </c>
      <c r="V4906" s="140">
        <v>278797865747.00635</v>
      </c>
      <c r="W4906" s="140">
        <v>346073981592.97516</v>
      </c>
      <c r="X4906" s="140">
        <v>561020566151.20776</v>
      </c>
      <c r="Y4906" s="140">
        <v>29496745828.293198</v>
      </c>
      <c r="Z4906" s="140">
        <v>157859267742993.47</v>
      </c>
      <c r="AA4906" s="140">
        <v>96888628705618.469</v>
      </c>
      <c r="AB4906" s="140">
        <v>88958929188943.641</v>
      </c>
      <c r="AC4906" s="140">
        <v>7929699516674.8838</v>
      </c>
      <c r="AD4906" s="140">
        <v>60970639037374.258</v>
      </c>
      <c r="AE4906" s="140">
        <v>55980591666851.516</v>
      </c>
      <c r="AF4906" s="140">
        <v>4990047370522.7412</v>
      </c>
      <c r="AG4906" s="140">
        <v>-3410326361046.585</v>
      </c>
      <c r="AH4906" s="140">
        <v>287625193</v>
      </c>
      <c r="AI4906" s="44"/>
      <c r="AK4906" s="44"/>
      <c r="AL4906" s="4"/>
    </row>
    <row r="4907" spans="1:38" x14ac:dyDescent="0.35">
      <c r="A4907" s="140" t="s">
        <v>262</v>
      </c>
      <c r="B4907" s="140" t="s">
        <v>263</v>
      </c>
      <c r="C4907" s="140" t="s">
        <v>282</v>
      </c>
      <c r="D4907" s="140" t="s">
        <v>31</v>
      </c>
      <c r="E4907" s="140" t="s">
        <v>535</v>
      </c>
      <c r="F4907" s="140">
        <v>2003</v>
      </c>
      <c r="G4907" s="140" t="s">
        <v>3882</v>
      </c>
      <c r="H4907" s="140">
        <v>228561206877707.97</v>
      </c>
      <c r="I4907" s="140">
        <v>67692914658088.422</v>
      </c>
      <c r="J4907" s="140">
        <v>5027099202507.5771</v>
      </c>
      <c r="K4907" s="140">
        <v>3709479356709.0313</v>
      </c>
      <c r="L4907" s="140">
        <v>230983825961.94098</v>
      </c>
      <c r="M4907" s="140">
        <v>1678779718443.5007</v>
      </c>
      <c r="N4907" s="140">
        <v>29287400164.07095</v>
      </c>
      <c r="O4907" s="140">
        <v>251754333956.33682</v>
      </c>
      <c r="P4907" s="140">
        <v>287496615362.38324</v>
      </c>
      <c r="Q4907" s="140">
        <v>1231177462820.7988</v>
      </c>
      <c r="R4907" s="140">
        <v>687862603380.21753</v>
      </c>
      <c r="S4907" s="140">
        <v>543314859440.5813</v>
      </c>
      <c r="T4907" s="140">
        <v>1317619845798.5461</v>
      </c>
      <c r="U4907" s="140">
        <v>1296890245493.6067</v>
      </c>
      <c r="V4907" s="140">
        <v>313005352433.28992</v>
      </c>
      <c r="W4907" s="140">
        <v>404241672503.06238</v>
      </c>
      <c r="X4907" s="140">
        <v>579643220557.25439</v>
      </c>
      <c r="Y4907" s="140">
        <v>20729600304.939396</v>
      </c>
      <c r="Z4907" s="140">
        <v>159055640722521.38</v>
      </c>
      <c r="AA4907" s="140">
        <v>97607894981294.172</v>
      </c>
      <c r="AB4907" s="140">
        <v>89745829130056.188</v>
      </c>
      <c r="AC4907" s="140">
        <v>7862065851237.8789</v>
      </c>
      <c r="AD4907" s="140">
        <v>61447745741227.078</v>
      </c>
      <c r="AE4907" s="140">
        <v>56498287262276.859</v>
      </c>
      <c r="AF4907" s="140">
        <v>4949458478950.2207</v>
      </c>
      <c r="AG4907" s="140">
        <v>-3214447705409.377</v>
      </c>
      <c r="AH4907" s="140">
        <v>290107933</v>
      </c>
      <c r="AI4907" s="44"/>
      <c r="AK4907" s="44"/>
      <c r="AL4907" s="4"/>
    </row>
    <row r="4908" spans="1:38" x14ac:dyDescent="0.35">
      <c r="A4908" s="140" t="s">
        <v>262</v>
      </c>
      <c r="B4908" s="140" t="s">
        <v>263</v>
      </c>
      <c r="C4908" s="140" t="s">
        <v>282</v>
      </c>
      <c r="D4908" s="140" t="s">
        <v>31</v>
      </c>
      <c r="E4908" s="140" t="s">
        <v>535</v>
      </c>
      <c r="F4908" s="140">
        <v>2004</v>
      </c>
      <c r="G4908" s="140" t="s">
        <v>3883</v>
      </c>
      <c r="H4908" s="140">
        <v>234658196395731.63</v>
      </c>
      <c r="I4908" s="140">
        <v>69460597629102.945</v>
      </c>
      <c r="J4908" s="140">
        <v>5479388043064.9141</v>
      </c>
      <c r="K4908" s="140">
        <v>3835437769230.2471</v>
      </c>
      <c r="L4908" s="140">
        <v>225455881270.43021</v>
      </c>
      <c r="M4908" s="140">
        <v>1657034869988.24</v>
      </c>
      <c r="N4908" s="140">
        <v>29166598948.734646</v>
      </c>
      <c r="O4908" s="140">
        <v>396253039865.95386</v>
      </c>
      <c r="P4908" s="140">
        <v>288180092582.03802</v>
      </c>
      <c r="Q4908" s="140">
        <v>1239347286574.8506</v>
      </c>
      <c r="R4908" s="140">
        <v>689809844348.31482</v>
      </c>
      <c r="S4908" s="140">
        <v>549537442226.53564</v>
      </c>
      <c r="T4908" s="140">
        <v>1643950273834.6667</v>
      </c>
      <c r="U4908" s="140">
        <v>1621040013178.0674</v>
      </c>
      <c r="V4908" s="140">
        <v>357743624921.06171</v>
      </c>
      <c r="W4908" s="140">
        <v>510638169148.90796</v>
      </c>
      <c r="X4908" s="140">
        <v>752658219108.09766</v>
      </c>
      <c r="Y4908" s="140">
        <v>22910260656.599262</v>
      </c>
      <c r="Z4908" s="140">
        <v>162946654457214.69</v>
      </c>
      <c r="AA4908" s="140">
        <v>99999985028103.906</v>
      </c>
      <c r="AB4908" s="140">
        <v>91892949623203.75</v>
      </c>
      <c r="AC4908" s="140">
        <v>8107035404900.0723</v>
      </c>
      <c r="AD4908" s="140">
        <v>62946669429110.648</v>
      </c>
      <c r="AE4908" s="140">
        <v>57843559888254.922</v>
      </c>
      <c r="AF4908" s="140">
        <v>5103109540855.6689</v>
      </c>
      <c r="AG4908" s="140">
        <v>-3228443733650.959</v>
      </c>
      <c r="AH4908" s="140">
        <v>292805298</v>
      </c>
      <c r="AI4908" s="44"/>
      <c r="AK4908" s="44"/>
      <c r="AL4908" s="4"/>
    </row>
    <row r="4909" spans="1:38" x14ac:dyDescent="0.35">
      <c r="A4909" s="140" t="s">
        <v>262</v>
      </c>
      <c r="B4909" s="140" t="s">
        <v>263</v>
      </c>
      <c r="C4909" s="140" t="s">
        <v>282</v>
      </c>
      <c r="D4909" s="140" t="s">
        <v>31</v>
      </c>
      <c r="E4909" s="140" t="s">
        <v>535</v>
      </c>
      <c r="F4909" s="140">
        <v>2005</v>
      </c>
      <c r="G4909" s="140" t="s">
        <v>3884</v>
      </c>
      <c r="H4909" s="140">
        <v>238779072184307.56</v>
      </c>
      <c r="I4909" s="140">
        <v>71384638184874.891</v>
      </c>
      <c r="J4909" s="140">
        <v>5481038517963.6387</v>
      </c>
      <c r="K4909" s="140">
        <v>3584991390089.4771</v>
      </c>
      <c r="L4909" s="140">
        <v>220589530161.61746</v>
      </c>
      <c r="M4909" s="140">
        <v>1665666541205.0781</v>
      </c>
      <c r="N4909" s="140">
        <v>29045797708.893341</v>
      </c>
      <c r="O4909" s="140">
        <v>109059847520.86554</v>
      </c>
      <c r="P4909" s="140">
        <v>289395646649.21692</v>
      </c>
      <c r="Q4909" s="140">
        <v>1271234026843.8057</v>
      </c>
      <c r="R4909" s="140">
        <v>714428311121.7019</v>
      </c>
      <c r="S4909" s="140">
        <v>556805715722.10388</v>
      </c>
      <c r="T4909" s="140">
        <v>1896047127874.1614</v>
      </c>
      <c r="U4909" s="140">
        <v>1865493054170.696</v>
      </c>
      <c r="V4909" s="140">
        <v>397940203105.84229</v>
      </c>
      <c r="W4909" s="140">
        <v>596792164744.98828</v>
      </c>
      <c r="X4909" s="140">
        <v>870760686319.86548</v>
      </c>
      <c r="Y4909" s="140">
        <v>30554073703.46534</v>
      </c>
      <c r="Z4909" s="140">
        <v>164430958092626.94</v>
      </c>
      <c r="AA4909" s="140">
        <v>100882944449614.23</v>
      </c>
      <c r="AB4909" s="140">
        <v>93092155694288.516</v>
      </c>
      <c r="AC4909" s="140">
        <v>7790788755325.8066</v>
      </c>
      <c r="AD4909" s="140">
        <v>63548013643012.547</v>
      </c>
      <c r="AE4909" s="140">
        <v>58640453174646.797</v>
      </c>
      <c r="AF4909" s="140">
        <v>4907560468365.8389</v>
      </c>
      <c r="AG4909" s="140">
        <v>-2517562611157.9463</v>
      </c>
      <c r="AH4909" s="140">
        <v>295516599</v>
      </c>
      <c r="AI4909" s="44"/>
      <c r="AK4909" s="44"/>
      <c r="AL4909" s="4"/>
    </row>
    <row r="4910" spans="1:38" x14ac:dyDescent="0.35">
      <c r="A4910" s="140" t="s">
        <v>262</v>
      </c>
      <c r="B4910" s="140" t="s">
        <v>263</v>
      </c>
      <c r="C4910" s="140" t="s">
        <v>282</v>
      </c>
      <c r="D4910" s="140" t="s">
        <v>31</v>
      </c>
      <c r="E4910" s="140" t="s">
        <v>535</v>
      </c>
      <c r="F4910" s="140">
        <v>2006</v>
      </c>
      <c r="G4910" s="140" t="s">
        <v>3885</v>
      </c>
      <c r="H4910" s="140">
        <v>249327901477595.78</v>
      </c>
      <c r="I4910" s="140">
        <v>73282122813879.016</v>
      </c>
      <c r="J4910" s="140">
        <v>5748698077851.9316</v>
      </c>
      <c r="K4910" s="140">
        <v>3682364432347.5098</v>
      </c>
      <c r="L4910" s="140">
        <v>227262243069.7641</v>
      </c>
      <c r="M4910" s="140">
        <v>1736356137681.9946</v>
      </c>
      <c r="N4910" s="140">
        <v>28924996493.557037</v>
      </c>
      <c r="O4910" s="140">
        <v>96351805639.43074</v>
      </c>
      <c r="P4910" s="140">
        <v>284702180470.979</v>
      </c>
      <c r="Q4910" s="140">
        <v>1308767068991.7842</v>
      </c>
      <c r="R4910" s="140">
        <v>756121951532.37622</v>
      </c>
      <c r="S4910" s="140">
        <v>552645117459.40808</v>
      </c>
      <c r="T4910" s="140">
        <v>2066333645504.4229</v>
      </c>
      <c r="U4910" s="140">
        <v>2007889042473.5771</v>
      </c>
      <c r="V4910" s="140">
        <v>462066413661.56073</v>
      </c>
      <c r="W4910" s="140">
        <v>605785406851.71472</v>
      </c>
      <c r="X4910" s="140">
        <v>940037221960.30188</v>
      </c>
      <c r="Y4910" s="140">
        <v>58444603030.84581</v>
      </c>
      <c r="Z4910" s="140">
        <v>172718181051772.72</v>
      </c>
      <c r="AA4910" s="140">
        <v>102223761993067.98</v>
      </c>
      <c r="AB4910" s="140">
        <v>94229220897516.172</v>
      </c>
      <c r="AC4910" s="140">
        <v>7994541095551.748</v>
      </c>
      <c r="AD4910" s="140">
        <v>70494419058704.734</v>
      </c>
      <c r="AE4910" s="140">
        <v>64981312133427.664</v>
      </c>
      <c r="AF4910" s="140">
        <v>5513106925277.1006</v>
      </c>
      <c r="AG4910" s="140">
        <v>-2421100465907.8638</v>
      </c>
      <c r="AH4910" s="140">
        <v>298379912</v>
      </c>
      <c r="AI4910" s="44"/>
      <c r="AK4910" s="44"/>
      <c r="AL4910" s="4"/>
    </row>
    <row r="4911" spans="1:38" x14ac:dyDescent="0.35">
      <c r="A4911" s="140" t="s">
        <v>262</v>
      </c>
      <c r="B4911" s="140" t="s">
        <v>263</v>
      </c>
      <c r="C4911" s="140" t="s">
        <v>282</v>
      </c>
      <c r="D4911" s="140" t="s">
        <v>31</v>
      </c>
      <c r="E4911" s="140" t="s">
        <v>535</v>
      </c>
      <c r="F4911" s="140">
        <v>2007</v>
      </c>
      <c r="G4911" s="140" t="s">
        <v>3886</v>
      </c>
      <c r="H4911" s="140">
        <v>253952308584227.84</v>
      </c>
      <c r="I4911" s="140">
        <v>74987656441340.844</v>
      </c>
      <c r="J4911" s="140">
        <v>6165570270099.3613</v>
      </c>
      <c r="K4911" s="140">
        <v>3800818452829.3789</v>
      </c>
      <c r="L4911" s="140">
        <v>238409711167.93546</v>
      </c>
      <c r="M4911" s="140">
        <v>1753995230294.031</v>
      </c>
      <c r="N4911" s="140">
        <v>28804195253.715736</v>
      </c>
      <c r="O4911" s="140">
        <v>90718749407.781982</v>
      </c>
      <c r="P4911" s="140">
        <v>295682042694.48334</v>
      </c>
      <c r="Q4911" s="140">
        <v>1393208524011.4307</v>
      </c>
      <c r="R4911" s="140">
        <v>814194927721.31238</v>
      </c>
      <c r="S4911" s="140">
        <v>579013596290.11829</v>
      </c>
      <c r="T4911" s="140">
        <v>2364751817269.9829</v>
      </c>
      <c r="U4911" s="140">
        <v>2269261299104.1309</v>
      </c>
      <c r="V4911" s="140">
        <v>544907696707.00775</v>
      </c>
      <c r="W4911" s="140">
        <v>691708111355.96472</v>
      </c>
      <c r="X4911" s="140">
        <v>1032645491041.1587</v>
      </c>
      <c r="Y4911" s="140">
        <v>95490518165.852081</v>
      </c>
      <c r="Z4911" s="140">
        <v>174587804456297.44</v>
      </c>
      <c r="AA4911" s="140">
        <v>103326220947863.02</v>
      </c>
      <c r="AB4911" s="140">
        <v>96018880049816.141</v>
      </c>
      <c r="AC4911" s="140">
        <v>7307340898046.8428</v>
      </c>
      <c r="AD4911" s="140">
        <v>71261583508433.719</v>
      </c>
      <c r="AE4911" s="140">
        <v>66221888077266.102</v>
      </c>
      <c r="AF4911" s="140">
        <v>5039695431167.5889</v>
      </c>
      <c r="AG4911" s="140">
        <v>-1788722583509.7947</v>
      </c>
      <c r="AH4911" s="140">
        <v>301231207</v>
      </c>
      <c r="AI4911" s="44"/>
      <c r="AK4911" s="44"/>
      <c r="AL4911" s="4"/>
    </row>
    <row r="4912" spans="1:38" x14ac:dyDescent="0.35">
      <c r="A4912" s="140" t="s">
        <v>262</v>
      </c>
      <c r="B4912" s="140" t="s">
        <v>263</v>
      </c>
      <c r="C4912" s="140" t="s">
        <v>282</v>
      </c>
      <c r="D4912" s="140" t="s">
        <v>31</v>
      </c>
      <c r="E4912" s="140" t="s">
        <v>535</v>
      </c>
      <c r="F4912" s="140">
        <v>2008</v>
      </c>
      <c r="G4912" s="140" t="s">
        <v>3887</v>
      </c>
      <c r="H4912" s="140">
        <v>252027769053409.31</v>
      </c>
      <c r="I4912" s="140">
        <v>76345083484104.703</v>
      </c>
      <c r="J4912" s="140">
        <v>7153396658791.7852</v>
      </c>
      <c r="K4912" s="140">
        <v>4102896873258.4141</v>
      </c>
      <c r="L4912" s="140">
        <v>237072394030.71771</v>
      </c>
      <c r="M4912" s="140">
        <v>1739176526970.6851</v>
      </c>
      <c r="N4912" s="140">
        <v>28683394038.379429</v>
      </c>
      <c r="O4912" s="140">
        <v>314503574343.11182</v>
      </c>
      <c r="P4912" s="140">
        <v>301844881715.27527</v>
      </c>
      <c r="Q4912" s="140">
        <v>1481616102160.2444</v>
      </c>
      <c r="R4912" s="140">
        <v>889376698821.01917</v>
      </c>
      <c r="S4912" s="140">
        <v>592239403339.22522</v>
      </c>
      <c r="T4912" s="140">
        <v>3050499785533.3706</v>
      </c>
      <c r="U4912" s="140">
        <v>2894993957924.0366</v>
      </c>
      <c r="V4912" s="140">
        <v>665458214629.07495</v>
      </c>
      <c r="W4912" s="140">
        <v>740543071350.04602</v>
      </c>
      <c r="X4912" s="140">
        <v>1488992671944.9155</v>
      </c>
      <c r="Y4912" s="140">
        <v>155505827609.33383</v>
      </c>
      <c r="Z4912" s="140">
        <v>173477689169351.13</v>
      </c>
      <c r="AA4912" s="140">
        <v>102667064202998.23</v>
      </c>
      <c r="AB4912" s="140">
        <v>95776478605431.25</v>
      </c>
      <c r="AC4912" s="140">
        <v>6890585597566.9111</v>
      </c>
      <c r="AD4912" s="140">
        <v>70810624966352.547</v>
      </c>
      <c r="AE4912" s="140">
        <v>66058110843779.484</v>
      </c>
      <c r="AF4912" s="140">
        <v>4752514122573.0225</v>
      </c>
      <c r="AG4912" s="140">
        <v>-4948400258838.3252</v>
      </c>
      <c r="AH4912" s="140">
        <v>304093966</v>
      </c>
      <c r="AI4912" s="44"/>
      <c r="AK4912" s="44"/>
      <c r="AL4912" s="4"/>
    </row>
    <row r="4913" spans="1:38" x14ac:dyDescent="0.35">
      <c r="A4913" s="140" t="s">
        <v>262</v>
      </c>
      <c r="B4913" s="140" t="s">
        <v>263</v>
      </c>
      <c r="C4913" s="140" t="s">
        <v>282</v>
      </c>
      <c r="D4913" s="140" t="s">
        <v>31</v>
      </c>
      <c r="E4913" s="140" t="s">
        <v>535</v>
      </c>
      <c r="F4913" s="140">
        <v>2009</v>
      </c>
      <c r="G4913" s="140" t="s">
        <v>3888</v>
      </c>
      <c r="H4913" s="140">
        <v>245482651050562.94</v>
      </c>
      <c r="I4913" s="140">
        <v>77018317656043.375</v>
      </c>
      <c r="J4913" s="140">
        <v>7142240086877.4219</v>
      </c>
      <c r="K4913" s="140">
        <v>4130858730618.2524</v>
      </c>
      <c r="L4913" s="140">
        <v>219813196223.31116</v>
      </c>
      <c r="M4913" s="140">
        <v>1720345253656.1799</v>
      </c>
      <c r="N4913" s="140">
        <v>28562592798.538128</v>
      </c>
      <c r="O4913" s="140">
        <v>366849565939.44647</v>
      </c>
      <c r="P4913" s="140">
        <v>290634524539.2514</v>
      </c>
      <c r="Q4913" s="140">
        <v>1504653597461.5259</v>
      </c>
      <c r="R4913" s="140">
        <v>933346775937.77356</v>
      </c>
      <c r="S4913" s="140">
        <v>571306821523.75244</v>
      </c>
      <c r="T4913" s="140">
        <v>3011381356259.1694</v>
      </c>
      <c r="U4913" s="140">
        <v>2812254958190.7686</v>
      </c>
      <c r="V4913" s="140">
        <v>689134493304.14001</v>
      </c>
      <c r="W4913" s="140">
        <v>639938425367.11194</v>
      </c>
      <c r="X4913" s="140">
        <v>1483182039519.5168</v>
      </c>
      <c r="Y4913" s="140">
        <v>199126398068.40088</v>
      </c>
      <c r="Z4913" s="140">
        <v>164708606064612.84</v>
      </c>
      <c r="AA4913" s="140">
        <v>97492382687638.672</v>
      </c>
      <c r="AB4913" s="140">
        <v>90992826729928.047</v>
      </c>
      <c r="AC4913" s="140">
        <v>6499555957710.54</v>
      </c>
      <c r="AD4913" s="140">
        <v>67216223376974.188</v>
      </c>
      <c r="AE4913" s="140">
        <v>62735097846333.023</v>
      </c>
      <c r="AF4913" s="140">
        <v>4481125530641.1631</v>
      </c>
      <c r="AG4913" s="140">
        <v>-3386512756970.7456</v>
      </c>
      <c r="AH4913" s="140">
        <v>306771529</v>
      </c>
      <c r="AI4913" s="44"/>
      <c r="AK4913" s="44"/>
      <c r="AL4913" s="4"/>
    </row>
    <row r="4914" spans="1:38" x14ac:dyDescent="0.35">
      <c r="A4914" s="140" t="s">
        <v>262</v>
      </c>
      <c r="B4914" s="140" t="s">
        <v>263</v>
      </c>
      <c r="C4914" s="140" t="s">
        <v>282</v>
      </c>
      <c r="D4914" s="140" t="s">
        <v>31</v>
      </c>
      <c r="E4914" s="140" t="s">
        <v>535</v>
      </c>
      <c r="F4914" s="140">
        <v>2010</v>
      </c>
      <c r="G4914" s="140" t="s">
        <v>3889</v>
      </c>
      <c r="H4914" s="140">
        <v>248904936445970.34</v>
      </c>
      <c r="I4914" s="140">
        <v>77710598707547.563</v>
      </c>
      <c r="J4914" s="140">
        <v>6991124645193.8877</v>
      </c>
      <c r="K4914" s="140">
        <v>3896918870315.1445</v>
      </c>
      <c r="L4914" s="140">
        <v>211005697802.26877</v>
      </c>
      <c r="M4914" s="140">
        <v>1721602524851.0217</v>
      </c>
      <c r="N4914" s="140">
        <v>28441791583.201824</v>
      </c>
      <c r="O4914" s="140">
        <v>27661684962.537701</v>
      </c>
      <c r="P4914" s="140">
        <v>292382423584.44812</v>
      </c>
      <c r="Q4914" s="140">
        <v>1615824747531.6665</v>
      </c>
      <c r="R4914" s="140">
        <v>1040013050220.3018</v>
      </c>
      <c r="S4914" s="140">
        <v>575811697311.36487</v>
      </c>
      <c r="T4914" s="140">
        <v>3094205774878.7422</v>
      </c>
      <c r="U4914" s="140">
        <v>2851952187810.1475</v>
      </c>
      <c r="V4914" s="140">
        <v>743435149515.85217</v>
      </c>
      <c r="W4914" s="140">
        <v>481000572995.69031</v>
      </c>
      <c r="X4914" s="140">
        <v>1627516465298.6047</v>
      </c>
      <c r="Y4914" s="140">
        <v>242253587068.59488</v>
      </c>
      <c r="Z4914" s="140">
        <v>167513196780072.66</v>
      </c>
      <c r="AA4914" s="140">
        <v>99168221740039.719</v>
      </c>
      <c r="AB4914" s="140">
        <v>91637656522494.766</v>
      </c>
      <c r="AC4914" s="140">
        <v>7530565217544.9844</v>
      </c>
      <c r="AD4914" s="140">
        <v>68344975040032.766</v>
      </c>
      <c r="AE4914" s="140">
        <v>63155043398628.391</v>
      </c>
      <c r="AF4914" s="140">
        <v>5189931641404.5215</v>
      </c>
      <c r="AG4914" s="140">
        <v>-3309983686843.7798</v>
      </c>
      <c r="AH4914" s="140">
        <v>309321666</v>
      </c>
      <c r="AI4914" s="44"/>
      <c r="AK4914" s="44"/>
      <c r="AL4914" s="4"/>
    </row>
    <row r="4915" spans="1:38" x14ac:dyDescent="0.35">
      <c r="A4915" s="140" t="s">
        <v>262</v>
      </c>
      <c r="B4915" s="140" t="s">
        <v>263</v>
      </c>
      <c r="C4915" s="140" t="s">
        <v>282</v>
      </c>
      <c r="D4915" s="140" t="s">
        <v>31</v>
      </c>
      <c r="E4915" s="140" t="s">
        <v>535</v>
      </c>
      <c r="F4915" s="140">
        <v>2011</v>
      </c>
      <c r="G4915" s="140" t="s">
        <v>3890</v>
      </c>
      <c r="H4915" s="140">
        <v>251904971548218.69</v>
      </c>
      <c r="I4915" s="140">
        <v>78497146584557.688</v>
      </c>
      <c r="J4915" s="140">
        <v>7529041251529.2422</v>
      </c>
      <c r="K4915" s="140">
        <v>4152216582876.3809</v>
      </c>
      <c r="L4915" s="140">
        <v>204091764559.43793</v>
      </c>
      <c r="M4915" s="140">
        <v>1805117314164.2688</v>
      </c>
      <c r="N4915" s="140">
        <v>28084010805.253723</v>
      </c>
      <c r="O4915" s="140">
        <v>37298871411.443794</v>
      </c>
      <c r="P4915" s="140">
        <v>308891498954.77197</v>
      </c>
      <c r="Q4915" s="140">
        <v>1768733122981.2046</v>
      </c>
      <c r="R4915" s="140">
        <v>1159279705020.6714</v>
      </c>
      <c r="S4915" s="140">
        <v>609453417960.5332</v>
      </c>
      <c r="T4915" s="140">
        <v>3376824668652.8628</v>
      </c>
      <c r="U4915" s="140">
        <v>3086941263239.5913</v>
      </c>
      <c r="V4915" s="140">
        <v>869207502327.44592</v>
      </c>
      <c r="W4915" s="140">
        <v>340503199653.78699</v>
      </c>
      <c r="X4915" s="140">
        <v>1877230561258.3584</v>
      </c>
      <c r="Y4915" s="140">
        <v>289883405413.27136</v>
      </c>
      <c r="Z4915" s="140">
        <v>171346768145783.25</v>
      </c>
      <c r="AA4915" s="140">
        <v>101460832645045.53</v>
      </c>
      <c r="AB4915" s="140">
        <v>93213483359623.297</v>
      </c>
      <c r="AC4915" s="140">
        <v>8247349285422.3037</v>
      </c>
      <c r="AD4915" s="140">
        <v>69885935500737.727</v>
      </c>
      <c r="AE4915" s="140">
        <v>64205184562792.266</v>
      </c>
      <c r="AF4915" s="140">
        <v>5680750937945.5508</v>
      </c>
      <c r="AG4915" s="140">
        <v>-5467984433651.4873</v>
      </c>
      <c r="AH4915" s="140">
        <v>311556874</v>
      </c>
      <c r="AI4915" s="44"/>
      <c r="AK4915" s="44"/>
      <c r="AL4915" s="4"/>
    </row>
    <row r="4916" spans="1:38" x14ac:dyDescent="0.35">
      <c r="A4916" s="140" t="s">
        <v>262</v>
      </c>
      <c r="B4916" s="140" t="s">
        <v>263</v>
      </c>
      <c r="C4916" s="140" t="s">
        <v>282</v>
      </c>
      <c r="D4916" s="140" t="s">
        <v>31</v>
      </c>
      <c r="E4916" s="140" t="s">
        <v>535</v>
      </c>
      <c r="F4916" s="140">
        <v>2012</v>
      </c>
      <c r="G4916" s="140" t="s">
        <v>3891</v>
      </c>
      <c r="H4916" s="140">
        <v>257504879939695.5</v>
      </c>
      <c r="I4916" s="140">
        <v>79468261496389.484</v>
      </c>
      <c r="J4916" s="140">
        <v>7542660106484.4072</v>
      </c>
      <c r="K4916" s="140">
        <v>4233682639576.9629</v>
      </c>
      <c r="L4916" s="140">
        <v>188814745363.41064</v>
      </c>
      <c r="M4916" s="140">
        <v>1816158265145.9355</v>
      </c>
      <c r="N4916" s="140">
        <v>27726230002.800625</v>
      </c>
      <c r="O4916" s="140">
        <v>38483616034.894836</v>
      </c>
      <c r="P4916" s="140">
        <v>314174303983.43433</v>
      </c>
      <c r="Q4916" s="140">
        <v>1848325479046.4863</v>
      </c>
      <c r="R4916" s="140">
        <v>1227055901000.7014</v>
      </c>
      <c r="S4916" s="140">
        <v>621269578045.78503</v>
      </c>
      <c r="T4916" s="140">
        <v>3308977466907.4453</v>
      </c>
      <c r="U4916" s="140">
        <v>3007080029292.9707</v>
      </c>
      <c r="V4916" s="140">
        <v>840525335198.98889</v>
      </c>
      <c r="W4916" s="140">
        <v>193640808224.59738</v>
      </c>
      <c r="X4916" s="140">
        <v>1972913885869.3843</v>
      </c>
      <c r="Y4916" s="140">
        <v>301897437614.47449</v>
      </c>
      <c r="Z4916" s="140">
        <v>175964858855479.75</v>
      </c>
      <c r="AA4916" s="140">
        <v>104219697259931.34</v>
      </c>
      <c r="AB4916" s="140">
        <v>95308539484173.344</v>
      </c>
      <c r="AC4916" s="140">
        <v>8911157775758.0371</v>
      </c>
      <c r="AD4916" s="140">
        <v>71745161595548.406</v>
      </c>
      <c r="AE4916" s="140">
        <v>65610693050407.219</v>
      </c>
      <c r="AF4916" s="140">
        <v>6134468545141.2021</v>
      </c>
      <c r="AG4916" s="140">
        <v>-5470900518658.1416</v>
      </c>
      <c r="AH4916" s="140">
        <v>313830990</v>
      </c>
      <c r="AI4916" s="44"/>
      <c r="AK4916" s="44"/>
      <c r="AL4916" s="4"/>
    </row>
    <row r="4917" spans="1:38" x14ac:dyDescent="0.35">
      <c r="A4917" s="140" t="s">
        <v>262</v>
      </c>
      <c r="B4917" s="140" t="s">
        <v>263</v>
      </c>
      <c r="C4917" s="140" t="s">
        <v>282</v>
      </c>
      <c r="D4917" s="140" t="s">
        <v>31</v>
      </c>
      <c r="E4917" s="140" t="s">
        <v>535</v>
      </c>
      <c r="F4917" s="140">
        <v>2013</v>
      </c>
      <c r="G4917" s="140" t="s">
        <v>3892</v>
      </c>
      <c r="H4917" s="140">
        <v>260019605616405.84</v>
      </c>
      <c r="I4917" s="140">
        <v>80483101599643.047</v>
      </c>
      <c r="J4917" s="140">
        <v>7042966727824.8584</v>
      </c>
      <c r="K4917" s="140">
        <v>4379735240604.4268</v>
      </c>
      <c r="L4917" s="140">
        <v>187914238953.43802</v>
      </c>
      <c r="M4917" s="140">
        <v>1952425316717.6567</v>
      </c>
      <c r="N4917" s="140">
        <v>27368449224.852524</v>
      </c>
      <c r="O4917" s="140">
        <v>37365123291.966522</v>
      </c>
      <c r="P4917" s="140">
        <v>323927526350.8728</v>
      </c>
      <c r="Q4917" s="140">
        <v>1850734586065.6401</v>
      </c>
      <c r="R4917" s="140">
        <v>1210268380567.0476</v>
      </c>
      <c r="S4917" s="140">
        <v>640466205498.59241</v>
      </c>
      <c r="T4917" s="140">
        <v>2663231487220.4312</v>
      </c>
      <c r="U4917" s="140">
        <v>2394766256409.6113</v>
      </c>
      <c r="V4917" s="140">
        <v>749543631564.72559</v>
      </c>
      <c r="W4917" s="140">
        <v>19229246534.558372</v>
      </c>
      <c r="X4917" s="140">
        <v>1625993378310.3271</v>
      </c>
      <c r="Y4917" s="140">
        <v>268465230810.82004</v>
      </c>
      <c r="Z4917" s="140">
        <v>178665176108592.34</v>
      </c>
      <c r="AA4917" s="140">
        <v>105843397429630.95</v>
      </c>
      <c r="AB4917" s="140">
        <v>96738052622637.484</v>
      </c>
      <c r="AC4917" s="140">
        <v>9105344806993.4355</v>
      </c>
      <c r="AD4917" s="140">
        <v>72821778678961.391</v>
      </c>
      <c r="AE4917" s="140">
        <v>66557170584050.789</v>
      </c>
      <c r="AF4917" s="140">
        <v>6264608094910.6006</v>
      </c>
      <c r="AG4917" s="140">
        <v>-6171638819654.4492</v>
      </c>
      <c r="AH4917" s="140">
        <v>315993715</v>
      </c>
      <c r="AI4917" s="44"/>
      <c r="AK4917" s="44"/>
      <c r="AL4917" s="4"/>
    </row>
    <row r="4918" spans="1:38" x14ac:dyDescent="0.35">
      <c r="A4918" s="140" t="s">
        <v>262</v>
      </c>
      <c r="B4918" s="140" t="s">
        <v>263</v>
      </c>
      <c r="C4918" s="140" t="s">
        <v>282</v>
      </c>
      <c r="D4918" s="140" t="s">
        <v>31</v>
      </c>
      <c r="E4918" s="140" t="s">
        <v>535</v>
      </c>
      <c r="F4918" s="140">
        <v>2014</v>
      </c>
      <c r="G4918" s="140" t="s">
        <v>3893</v>
      </c>
      <c r="H4918" s="140">
        <v>264500333691376.94</v>
      </c>
      <c r="I4918" s="140">
        <v>81606471143599.047</v>
      </c>
      <c r="J4918" s="140">
        <v>7118355066666.6074</v>
      </c>
      <c r="K4918" s="140">
        <v>4528556873205.2461</v>
      </c>
      <c r="L4918" s="140">
        <v>198099471674.85574</v>
      </c>
      <c r="M4918" s="140">
        <v>1964425950042.8699</v>
      </c>
      <c r="N4918" s="140">
        <v>27010668422.399426</v>
      </c>
      <c r="O4918" s="140">
        <v>43555219039.949036</v>
      </c>
      <c r="P4918" s="140">
        <v>362682167572.15479</v>
      </c>
      <c r="Q4918" s="140">
        <v>1932783396453.0166</v>
      </c>
      <c r="R4918" s="140">
        <v>1215795477484.9331</v>
      </c>
      <c r="S4918" s="140">
        <v>716987918968.0835</v>
      </c>
      <c r="T4918" s="140">
        <v>2589798193461.3618</v>
      </c>
      <c r="U4918" s="140">
        <v>2331044523060.6353</v>
      </c>
      <c r="V4918" s="140">
        <v>759179359907.73877</v>
      </c>
      <c r="W4918" s="140">
        <v>2901298854.1014633</v>
      </c>
      <c r="X4918" s="140">
        <v>1568963864298.7949</v>
      </c>
      <c r="Y4918" s="140">
        <v>258753670400.72675</v>
      </c>
      <c r="Z4918" s="140">
        <v>183513402301614.56</v>
      </c>
      <c r="AA4918" s="140">
        <v>108745034845427.97</v>
      </c>
      <c r="AB4918" s="140">
        <v>99497924736539.625</v>
      </c>
      <c r="AC4918" s="140">
        <v>9247110108888.2539</v>
      </c>
      <c r="AD4918" s="140">
        <v>74768367456186.578</v>
      </c>
      <c r="AE4918" s="140">
        <v>68410455782224.25</v>
      </c>
      <c r="AF4918" s="140">
        <v>6357911673962.2158</v>
      </c>
      <c r="AG4918" s="140">
        <v>-7737894820503.2461</v>
      </c>
      <c r="AH4918" s="140">
        <v>318301008</v>
      </c>
      <c r="AI4918" s="44"/>
      <c r="AK4918" s="44"/>
      <c r="AL4918" s="4"/>
    </row>
    <row r="4919" spans="1:38" x14ac:dyDescent="0.35">
      <c r="A4919" s="140" t="s">
        <v>262</v>
      </c>
      <c r="B4919" s="140" t="s">
        <v>263</v>
      </c>
      <c r="C4919" s="140" t="s">
        <v>282</v>
      </c>
      <c r="D4919" s="140" t="s">
        <v>31</v>
      </c>
      <c r="E4919" s="140" t="s">
        <v>535</v>
      </c>
      <c r="F4919" s="140">
        <v>2015</v>
      </c>
      <c r="G4919" s="140" t="s">
        <v>3894</v>
      </c>
      <c r="H4919" s="140">
        <v>270541696381347.72</v>
      </c>
      <c r="I4919" s="140">
        <v>82765277899660.5</v>
      </c>
      <c r="J4919" s="140">
        <v>6626161849274.1123</v>
      </c>
      <c r="K4919" s="140">
        <v>4507405294536.3115</v>
      </c>
      <c r="L4919" s="140">
        <v>194110200383.43359</v>
      </c>
      <c r="M4919" s="140">
        <v>1974230401852.4221</v>
      </c>
      <c r="N4919" s="140">
        <v>26652887644.451324</v>
      </c>
      <c r="O4919" s="140">
        <v>16308915894.277325</v>
      </c>
      <c r="P4919" s="140">
        <v>363812872870.2229</v>
      </c>
      <c r="Q4919" s="140">
        <v>1932290015891.5049</v>
      </c>
      <c r="R4919" s="140">
        <v>1188690892964.5234</v>
      </c>
      <c r="S4919" s="140">
        <v>743599122926.98157</v>
      </c>
      <c r="T4919" s="140">
        <v>2118756554737.8008</v>
      </c>
      <c r="U4919" s="140">
        <v>1893898958871.0195</v>
      </c>
      <c r="V4919" s="140">
        <v>539995608283.25336</v>
      </c>
      <c r="W4919" s="140">
        <v>2434597459.9139643</v>
      </c>
      <c r="X4919" s="140">
        <v>1351468753127.8523</v>
      </c>
      <c r="Y4919" s="140">
        <v>224857595866.78119</v>
      </c>
      <c r="Z4919" s="140">
        <v>189310336709495.34</v>
      </c>
      <c r="AA4919" s="140">
        <v>112176402958433.55</v>
      </c>
      <c r="AB4919" s="140">
        <v>103168576547686.69</v>
      </c>
      <c r="AC4919" s="140">
        <v>9007826410746.8926</v>
      </c>
      <c r="AD4919" s="140">
        <v>77133933751061.781</v>
      </c>
      <c r="AE4919" s="140">
        <v>70940036752375.875</v>
      </c>
      <c r="AF4919" s="140">
        <v>6193896998685.8408</v>
      </c>
      <c r="AG4919" s="140">
        <v>-8160080077082.2139</v>
      </c>
      <c r="AH4919" s="140">
        <v>320635163</v>
      </c>
      <c r="AI4919" s="44"/>
      <c r="AK4919" s="44"/>
      <c r="AL4919" s="4"/>
    </row>
    <row r="4920" spans="1:38" x14ac:dyDescent="0.35">
      <c r="A4920" s="140" t="s">
        <v>262</v>
      </c>
      <c r="B4920" s="140" t="s">
        <v>263</v>
      </c>
      <c r="C4920" s="140" t="s">
        <v>282</v>
      </c>
      <c r="D4920" s="140" t="s">
        <v>31</v>
      </c>
      <c r="E4920" s="140" t="s">
        <v>535</v>
      </c>
      <c r="F4920" s="140">
        <v>2016</v>
      </c>
      <c r="G4920" s="140" t="s">
        <v>3895</v>
      </c>
      <c r="H4920" s="140">
        <v>272753267312208.88</v>
      </c>
      <c r="I4920" s="140">
        <v>83893466682386.672</v>
      </c>
      <c r="J4920" s="140">
        <v>5987672930344.1475</v>
      </c>
      <c r="K4920" s="140">
        <v>4368782246729.6406</v>
      </c>
      <c r="L4920" s="140">
        <v>186028607364.4259</v>
      </c>
      <c r="M4920" s="140">
        <v>1975247647155.4158</v>
      </c>
      <c r="N4920" s="140">
        <v>26295106866.503223</v>
      </c>
      <c r="O4920" s="140">
        <v>16570001498.646618</v>
      </c>
      <c r="P4920" s="140">
        <v>342885791829.59729</v>
      </c>
      <c r="Q4920" s="140">
        <v>1821755092015.0515</v>
      </c>
      <c r="R4920" s="140">
        <v>1096343293336.442</v>
      </c>
      <c r="S4920" s="140">
        <v>725411798678.6095</v>
      </c>
      <c r="T4920" s="140">
        <v>1618890683614.5068</v>
      </c>
      <c r="U4920" s="140">
        <v>1445842579521.125</v>
      </c>
      <c r="V4920" s="140">
        <v>440535433347.79346</v>
      </c>
      <c r="W4920" s="140">
        <v>2558630148.7230158</v>
      </c>
      <c r="X4920" s="140">
        <v>1002748516024.6084</v>
      </c>
      <c r="Y4920" s="140">
        <v>173048104093.38184</v>
      </c>
      <c r="Z4920" s="140">
        <v>191730872850580.94</v>
      </c>
      <c r="AA4920" s="140">
        <v>113579569776580.69</v>
      </c>
      <c r="AB4920" s="140">
        <v>104716681895957.17</v>
      </c>
      <c r="AC4920" s="140">
        <v>8862887880623.6426</v>
      </c>
      <c r="AD4920" s="140">
        <v>78151303074000.234</v>
      </c>
      <c r="AE4920" s="140">
        <v>72052968327425.703</v>
      </c>
      <c r="AF4920" s="140">
        <v>6098334746574.4678</v>
      </c>
      <c r="AG4920" s="140">
        <v>-8858745151102.8945</v>
      </c>
      <c r="AH4920" s="140">
        <v>322941311</v>
      </c>
      <c r="AI4920" s="44"/>
      <c r="AK4920" s="44"/>
      <c r="AL4920" s="4"/>
    </row>
    <row r="4921" spans="1:38" x14ac:dyDescent="0.35">
      <c r="A4921" s="140" t="s">
        <v>262</v>
      </c>
      <c r="B4921" s="140" t="s">
        <v>263</v>
      </c>
      <c r="C4921" s="140" t="s">
        <v>282</v>
      </c>
      <c r="D4921" s="140" t="s">
        <v>31</v>
      </c>
      <c r="E4921" s="140" t="s">
        <v>535</v>
      </c>
      <c r="F4921" s="140">
        <v>2017</v>
      </c>
      <c r="G4921" s="140" t="s">
        <v>3896</v>
      </c>
      <c r="H4921" s="140">
        <v>279636832072611.63</v>
      </c>
      <c r="I4921" s="140">
        <v>85109362886209.438</v>
      </c>
      <c r="J4921" s="140">
        <v>5776095130187.7197</v>
      </c>
      <c r="K4921" s="140">
        <v>4307277902218.4751</v>
      </c>
      <c r="L4921" s="140">
        <v>187178975218.88077</v>
      </c>
      <c r="M4921" s="140">
        <v>1978997687124.2852</v>
      </c>
      <c r="N4921" s="140">
        <v>25937326064.050125</v>
      </c>
      <c r="O4921" s="140">
        <v>17036621490.533592</v>
      </c>
      <c r="P4921" s="140">
        <v>337143084315.2774</v>
      </c>
      <c r="Q4921" s="140">
        <v>1760984208005.4478</v>
      </c>
      <c r="R4921" s="140">
        <v>1048508882304.5498</v>
      </c>
      <c r="S4921" s="140">
        <v>712475325700.89807</v>
      </c>
      <c r="T4921" s="140">
        <v>1468817227969.2458</v>
      </c>
      <c r="U4921" s="140">
        <v>1330506219091.2661</v>
      </c>
      <c r="V4921" s="140">
        <v>449577679680.58118</v>
      </c>
      <c r="W4921" s="140">
        <v>3156599340.2998452</v>
      </c>
      <c r="X4921" s="140">
        <v>877771940070.38501</v>
      </c>
      <c r="Y4921" s="140">
        <v>138311008877.97968</v>
      </c>
      <c r="Z4921" s="140">
        <v>197022744838547.75</v>
      </c>
      <c r="AA4921" s="140">
        <v>116720080341452.61</v>
      </c>
      <c r="AB4921" s="140">
        <v>107479372393758.08</v>
      </c>
      <c r="AC4921" s="140">
        <v>9240707947694.5977</v>
      </c>
      <c r="AD4921" s="140">
        <v>80302664497095.109</v>
      </c>
      <c r="AE4921" s="140">
        <v>73945116868027.672</v>
      </c>
      <c r="AF4921" s="140">
        <v>6357547629067.4209</v>
      </c>
      <c r="AG4921" s="140">
        <v>-8271370782333.3164</v>
      </c>
      <c r="AH4921" s="140">
        <v>324985539</v>
      </c>
      <c r="AI4921" s="44"/>
      <c r="AK4921" s="44"/>
      <c r="AL4921" s="4"/>
    </row>
    <row r="4922" spans="1:38" x14ac:dyDescent="0.35">
      <c r="A4922" s="140" t="s">
        <v>262</v>
      </c>
      <c r="B4922" s="140" t="s">
        <v>263</v>
      </c>
      <c r="C4922" s="140" t="s">
        <v>282</v>
      </c>
      <c r="D4922" s="140" t="s">
        <v>31</v>
      </c>
      <c r="E4922" s="140" t="s">
        <v>535</v>
      </c>
      <c r="F4922" s="140">
        <v>2018</v>
      </c>
      <c r="G4922" s="140" t="s">
        <v>3897</v>
      </c>
      <c r="H4922" s="140">
        <v>285002251741223</v>
      </c>
      <c r="I4922" s="140">
        <v>86222695439378.141</v>
      </c>
      <c r="J4922" s="140">
        <v>5645497070095.4102</v>
      </c>
      <c r="K4922" s="140">
        <v>4239552363686.4634</v>
      </c>
      <c r="L4922" s="140">
        <v>189055817360.18994</v>
      </c>
      <c r="M4922" s="140">
        <v>1990184214344.3108</v>
      </c>
      <c r="N4922" s="140">
        <v>25579545286.102024</v>
      </c>
      <c r="O4922" s="140">
        <v>16033601762.535709</v>
      </c>
      <c r="P4922" s="140">
        <v>324652521058.70154</v>
      </c>
      <c r="Q4922" s="140">
        <v>1694046663874.6235</v>
      </c>
      <c r="R4922" s="140">
        <v>1007463459963.5796</v>
      </c>
      <c r="S4922" s="140">
        <v>686583203911.04395</v>
      </c>
      <c r="T4922" s="140">
        <v>1405944706408.9468</v>
      </c>
      <c r="U4922" s="140">
        <v>1286343243913.0977</v>
      </c>
      <c r="V4922" s="140">
        <v>428628641503.00012</v>
      </c>
      <c r="W4922" s="140">
        <v>14784428673.094023</v>
      </c>
      <c r="X4922" s="140">
        <v>842930173737.00342</v>
      </c>
      <c r="Y4922" s="140">
        <v>119601462495.84912</v>
      </c>
      <c r="Z4922" s="140">
        <v>203023082991749.41</v>
      </c>
      <c r="AA4922" s="140">
        <v>120285766829315.69</v>
      </c>
      <c r="AB4922" s="140">
        <v>110762764118192.3</v>
      </c>
      <c r="AC4922" s="140">
        <v>9523002711123.4277</v>
      </c>
      <c r="AD4922" s="140">
        <v>82737316162433.719</v>
      </c>
      <c r="AE4922" s="140">
        <v>76187017595156.313</v>
      </c>
      <c r="AF4922" s="140">
        <v>6550298567277.4199</v>
      </c>
      <c r="AG4922" s="140">
        <v>-9889023760000</v>
      </c>
      <c r="AH4922" s="140">
        <v>326687501</v>
      </c>
      <c r="AI4922" s="44"/>
      <c r="AK4922" s="44"/>
      <c r="AL4922" s="4"/>
    </row>
    <row r="4923" spans="1:38" x14ac:dyDescent="0.35">
      <c r="A4923" s="140" t="s">
        <v>4639</v>
      </c>
      <c r="B4923" s="140" t="s">
        <v>4640</v>
      </c>
      <c r="C4923" s="140" t="s">
        <v>16</v>
      </c>
      <c r="D4923" s="140" t="s">
        <v>7</v>
      </c>
      <c r="E4923" s="140" t="s">
        <v>535</v>
      </c>
      <c r="F4923" s="140">
        <v>1995</v>
      </c>
      <c r="G4923" s="140" t="s">
        <v>6206</v>
      </c>
      <c r="H4923" s="140" t="s">
        <v>728</v>
      </c>
      <c r="I4923" s="140">
        <v>62888009533.816933</v>
      </c>
      <c r="J4923" s="140">
        <v>53403150781.346069</v>
      </c>
      <c r="K4923" s="140">
        <v>37372244562.27272</v>
      </c>
      <c r="L4923" s="140">
        <v>9351066.5281219929</v>
      </c>
      <c r="M4923" s="140">
        <v>2697782688.1039314</v>
      </c>
      <c r="N4923" s="140">
        <v>0</v>
      </c>
      <c r="O4923" s="140">
        <v>0</v>
      </c>
      <c r="P4923" s="140">
        <v>419011405.97702354</v>
      </c>
      <c r="Q4923" s="140">
        <v>34246099401.663651</v>
      </c>
      <c r="R4923" s="140">
        <v>23991490732.223175</v>
      </c>
      <c r="S4923" s="140">
        <v>10254608669.440474</v>
      </c>
      <c r="T4923" s="140">
        <v>16030906219.073349</v>
      </c>
      <c r="U4923" s="140">
        <v>12609429741.758331</v>
      </c>
      <c r="V4923" s="140">
        <v>1281238606.2090464</v>
      </c>
      <c r="W4923" s="140">
        <v>11131819154.037371</v>
      </c>
      <c r="X4923" s="140">
        <v>196371981.51191261</v>
      </c>
      <c r="Y4923" s="140">
        <v>3421476477.3150172</v>
      </c>
      <c r="Z4923" s="140" t="s">
        <v>728</v>
      </c>
      <c r="AA4923" s="140" t="s">
        <v>728</v>
      </c>
      <c r="AB4923" s="140" t="s">
        <v>728</v>
      </c>
      <c r="AC4923" s="140" t="s">
        <v>728</v>
      </c>
      <c r="AD4923" s="140" t="s">
        <v>728</v>
      </c>
      <c r="AE4923" s="140" t="s">
        <v>728</v>
      </c>
      <c r="AF4923" s="140" t="s">
        <v>728</v>
      </c>
      <c r="AG4923" s="140">
        <v>863269325.34411919</v>
      </c>
      <c r="AH4923" s="140">
        <v>22785000</v>
      </c>
      <c r="AI4923" s="44"/>
      <c r="AK4923" s="44"/>
      <c r="AL4923" s="4"/>
    </row>
    <row r="4924" spans="1:38" x14ac:dyDescent="0.35">
      <c r="A4924" s="140" t="s">
        <v>4639</v>
      </c>
      <c r="B4924" s="140" t="s">
        <v>4640</v>
      </c>
      <c r="C4924" s="140" t="s">
        <v>16</v>
      </c>
      <c r="D4924" s="140" t="s">
        <v>7</v>
      </c>
      <c r="E4924" s="140" t="s">
        <v>535</v>
      </c>
      <c r="F4924" s="140">
        <v>1996</v>
      </c>
      <c r="G4924" s="140" t="s">
        <v>6207</v>
      </c>
      <c r="H4924" s="140" t="s">
        <v>728</v>
      </c>
      <c r="I4924" s="140">
        <v>65991138824.134605</v>
      </c>
      <c r="J4924" s="140">
        <v>53082455471.58532</v>
      </c>
      <c r="K4924" s="140">
        <v>36678690555.593338</v>
      </c>
      <c r="L4924" s="140">
        <v>9226554.9567631707</v>
      </c>
      <c r="M4924" s="140">
        <v>2620690680.5760336</v>
      </c>
      <c r="N4924" s="140">
        <v>0</v>
      </c>
      <c r="O4924" s="140">
        <v>0</v>
      </c>
      <c r="P4924" s="140">
        <v>410251616.97141719</v>
      </c>
      <c r="Q4924" s="140">
        <v>33638521703.089119</v>
      </c>
      <c r="R4924" s="140">
        <v>23662070728.637051</v>
      </c>
      <c r="S4924" s="140">
        <v>9976450974.4520664</v>
      </c>
      <c r="T4924" s="140">
        <v>16403764915.991982</v>
      </c>
      <c r="U4924" s="140">
        <v>14012057722.950977</v>
      </c>
      <c r="V4924" s="140">
        <v>3232475397.5055227</v>
      </c>
      <c r="W4924" s="140">
        <v>10691371953.378458</v>
      </c>
      <c r="X4924" s="140">
        <v>88210372.066998065</v>
      </c>
      <c r="Y4924" s="140">
        <v>2391707193.0410037</v>
      </c>
      <c r="Z4924" s="140" t="s">
        <v>728</v>
      </c>
      <c r="AA4924" s="140" t="s">
        <v>728</v>
      </c>
      <c r="AB4924" s="140" t="s">
        <v>728</v>
      </c>
      <c r="AC4924" s="140" t="s">
        <v>728</v>
      </c>
      <c r="AD4924" s="140" t="s">
        <v>728</v>
      </c>
      <c r="AE4924" s="140" t="s">
        <v>728</v>
      </c>
      <c r="AF4924" s="140" t="s">
        <v>728</v>
      </c>
      <c r="AG4924" s="140">
        <v>390271060.56340575</v>
      </c>
      <c r="AH4924" s="140">
        <v>23225000</v>
      </c>
      <c r="AI4924" s="44"/>
      <c r="AK4924" s="44"/>
      <c r="AL4924" s="4"/>
    </row>
    <row r="4925" spans="1:38" x14ac:dyDescent="0.35">
      <c r="A4925" s="140" t="s">
        <v>4639</v>
      </c>
      <c r="B4925" s="140" t="s">
        <v>4640</v>
      </c>
      <c r="C4925" s="140" t="s">
        <v>16</v>
      </c>
      <c r="D4925" s="140" t="s">
        <v>7</v>
      </c>
      <c r="E4925" s="140" t="s">
        <v>535</v>
      </c>
      <c r="F4925" s="140">
        <v>1997</v>
      </c>
      <c r="G4925" s="140" t="s">
        <v>6208</v>
      </c>
      <c r="H4925" s="140" t="s">
        <v>728</v>
      </c>
      <c r="I4925" s="140">
        <v>68776535682.873306</v>
      </c>
      <c r="J4925" s="140">
        <v>50310350030.752953</v>
      </c>
      <c r="K4925" s="140">
        <v>34332300429.787075</v>
      </c>
      <c r="L4925" s="140">
        <v>9170571.1541618984</v>
      </c>
      <c r="M4925" s="140">
        <v>2705277177.4872985</v>
      </c>
      <c r="N4925" s="140">
        <v>0</v>
      </c>
      <c r="O4925" s="140">
        <v>0</v>
      </c>
      <c r="P4925" s="140">
        <v>418830610.8703028</v>
      </c>
      <c r="Q4925" s="140">
        <v>31199022070.275311</v>
      </c>
      <c r="R4925" s="140">
        <v>21078236236.030609</v>
      </c>
      <c r="S4925" s="140">
        <v>10120785834.244701</v>
      </c>
      <c r="T4925" s="140">
        <v>15978049600.965893</v>
      </c>
      <c r="U4925" s="140">
        <v>14323764976.443123</v>
      </c>
      <c r="V4925" s="140">
        <v>3327943441.1072316</v>
      </c>
      <c r="W4925" s="140">
        <v>10956128133.062857</v>
      </c>
      <c r="X4925" s="140">
        <v>39693402.273035794</v>
      </c>
      <c r="Y4925" s="140">
        <v>1654284624.5227699</v>
      </c>
      <c r="Z4925" s="140" t="s">
        <v>728</v>
      </c>
      <c r="AA4925" s="140" t="s">
        <v>728</v>
      </c>
      <c r="AB4925" s="140" t="s">
        <v>728</v>
      </c>
      <c r="AC4925" s="140" t="s">
        <v>728</v>
      </c>
      <c r="AD4925" s="140" t="s">
        <v>728</v>
      </c>
      <c r="AE4925" s="140" t="s">
        <v>728</v>
      </c>
      <c r="AF4925" s="140" t="s">
        <v>728</v>
      </c>
      <c r="AG4925" s="140">
        <v>-1587145564.9158161</v>
      </c>
      <c r="AH4925" s="140">
        <v>23667000</v>
      </c>
      <c r="AI4925" s="44"/>
      <c r="AK4925" s="44"/>
      <c r="AL4925" s="4"/>
    </row>
    <row r="4926" spans="1:38" x14ac:dyDescent="0.35">
      <c r="A4926" s="140" t="s">
        <v>4639</v>
      </c>
      <c r="B4926" s="140" t="s">
        <v>4640</v>
      </c>
      <c r="C4926" s="140" t="s">
        <v>16</v>
      </c>
      <c r="D4926" s="140" t="s">
        <v>7</v>
      </c>
      <c r="E4926" s="140" t="s">
        <v>535</v>
      </c>
      <c r="F4926" s="140">
        <v>1998</v>
      </c>
      <c r="G4926" s="140" t="s">
        <v>6209</v>
      </c>
      <c r="H4926" s="140" t="s">
        <v>728</v>
      </c>
      <c r="I4926" s="140">
        <v>71078263339.908859</v>
      </c>
      <c r="J4926" s="140">
        <v>46812738378.612427</v>
      </c>
      <c r="K4926" s="140">
        <v>33477353137.792038</v>
      </c>
      <c r="L4926" s="140">
        <v>9294089.3324295413</v>
      </c>
      <c r="M4926" s="140">
        <v>2631392042.5726252</v>
      </c>
      <c r="N4926" s="140">
        <v>0</v>
      </c>
      <c r="O4926" s="140">
        <v>0</v>
      </c>
      <c r="P4926" s="140">
        <v>423699661.79192418</v>
      </c>
      <c r="Q4926" s="140">
        <v>30412967344.095062</v>
      </c>
      <c r="R4926" s="140">
        <v>20372614862.940594</v>
      </c>
      <c r="S4926" s="140">
        <v>10040352481.15447</v>
      </c>
      <c r="T4926" s="140">
        <v>13335385240.820395</v>
      </c>
      <c r="U4926" s="140">
        <v>12012371604.116861</v>
      </c>
      <c r="V4926" s="140">
        <v>2769879664.3451314</v>
      </c>
      <c r="W4926" s="140">
        <v>9199679958.5805969</v>
      </c>
      <c r="X4926" s="140">
        <v>42811981.191133067</v>
      </c>
      <c r="Y4926" s="140">
        <v>1323013636.7035329</v>
      </c>
      <c r="Z4926" s="140" t="s">
        <v>728</v>
      </c>
      <c r="AA4926" s="140" t="s">
        <v>728</v>
      </c>
      <c r="AB4926" s="140" t="s">
        <v>728</v>
      </c>
      <c r="AC4926" s="140" t="s">
        <v>728</v>
      </c>
      <c r="AD4926" s="140" t="s">
        <v>728</v>
      </c>
      <c r="AE4926" s="140" t="s">
        <v>728</v>
      </c>
      <c r="AF4926" s="140" t="s">
        <v>728</v>
      </c>
      <c r="AG4926" s="140">
        <v>-2157229677.5870152</v>
      </c>
      <c r="AH4926" s="140">
        <v>24051000</v>
      </c>
      <c r="AI4926" s="44"/>
      <c r="AK4926" s="44"/>
      <c r="AL4926" s="4"/>
    </row>
    <row r="4927" spans="1:38" x14ac:dyDescent="0.35">
      <c r="A4927" s="140" t="s">
        <v>4639</v>
      </c>
      <c r="B4927" s="140" t="s">
        <v>4640</v>
      </c>
      <c r="C4927" s="140" t="s">
        <v>16</v>
      </c>
      <c r="D4927" s="140" t="s">
        <v>7</v>
      </c>
      <c r="E4927" s="140" t="s">
        <v>535</v>
      </c>
      <c r="F4927" s="140">
        <v>1999</v>
      </c>
      <c r="G4927" s="140" t="s">
        <v>6210</v>
      </c>
      <c r="H4927" s="140" t="s">
        <v>728</v>
      </c>
      <c r="I4927" s="140">
        <v>73129947074.251572</v>
      </c>
      <c r="J4927" s="140">
        <v>42938470785.431923</v>
      </c>
      <c r="K4927" s="140">
        <v>31381953056.513527</v>
      </c>
      <c r="L4927" s="140">
        <v>7741567.3638397744</v>
      </c>
      <c r="M4927" s="140">
        <v>2666886742.7776437</v>
      </c>
      <c r="N4927" s="140">
        <v>0</v>
      </c>
      <c r="O4927" s="140">
        <v>0</v>
      </c>
      <c r="P4927" s="140">
        <v>420135541.18222809</v>
      </c>
      <c r="Q4927" s="140">
        <v>28287189205.189816</v>
      </c>
      <c r="R4927" s="140">
        <v>18393353309.289906</v>
      </c>
      <c r="S4927" s="140">
        <v>9893835895.89991</v>
      </c>
      <c r="T4927" s="140">
        <v>11556517728.918396</v>
      </c>
      <c r="U4927" s="140">
        <v>11152443330.141582</v>
      </c>
      <c r="V4927" s="140">
        <v>3044370076.4595428</v>
      </c>
      <c r="W4927" s="140">
        <v>8069444893.3735647</v>
      </c>
      <c r="X4927" s="140">
        <v>38628360.30847618</v>
      </c>
      <c r="Y4927" s="140">
        <v>404074398.7768141</v>
      </c>
      <c r="Z4927" s="140" t="s">
        <v>728</v>
      </c>
      <c r="AA4927" s="140" t="s">
        <v>728</v>
      </c>
      <c r="AB4927" s="140" t="s">
        <v>728</v>
      </c>
      <c r="AC4927" s="140" t="s">
        <v>728</v>
      </c>
      <c r="AD4927" s="140" t="s">
        <v>728</v>
      </c>
      <c r="AE4927" s="140" t="s">
        <v>728</v>
      </c>
      <c r="AF4927" s="140" t="s">
        <v>728</v>
      </c>
      <c r="AG4927" s="140">
        <v>-3421312519.424437</v>
      </c>
      <c r="AH4927" s="140">
        <v>24311650</v>
      </c>
      <c r="AI4927" s="44"/>
      <c r="AK4927" s="44"/>
      <c r="AL4927" s="4"/>
    </row>
    <row r="4928" spans="1:38" x14ac:dyDescent="0.35">
      <c r="A4928" s="140" t="s">
        <v>4639</v>
      </c>
      <c r="B4928" s="140" t="s">
        <v>4640</v>
      </c>
      <c r="C4928" s="140" t="s">
        <v>16</v>
      </c>
      <c r="D4928" s="140" t="s">
        <v>7</v>
      </c>
      <c r="E4928" s="140" t="s">
        <v>535</v>
      </c>
      <c r="F4928" s="140">
        <v>2000</v>
      </c>
      <c r="G4928" s="140" t="s">
        <v>6211</v>
      </c>
      <c r="H4928" s="140" t="s">
        <v>728</v>
      </c>
      <c r="I4928" s="140">
        <v>74822999316.023224</v>
      </c>
      <c r="J4928" s="140">
        <v>46830153098.311234</v>
      </c>
      <c r="K4928" s="140">
        <v>31013577451.693092</v>
      </c>
      <c r="L4928" s="140">
        <v>7736452.5337676294</v>
      </c>
      <c r="M4928" s="140">
        <v>2643304269.3531899</v>
      </c>
      <c r="N4928" s="140">
        <v>0</v>
      </c>
      <c r="O4928" s="140">
        <v>0</v>
      </c>
      <c r="P4928" s="140">
        <v>423636540.41015977</v>
      </c>
      <c r="Q4928" s="140">
        <v>27938900189.395973</v>
      </c>
      <c r="R4928" s="140">
        <v>18024418702.707127</v>
      </c>
      <c r="S4928" s="140">
        <v>9914481486.6888485</v>
      </c>
      <c r="T4928" s="140">
        <v>15816575646.618147</v>
      </c>
      <c r="U4928" s="140">
        <v>15449576959.096802</v>
      </c>
      <c r="V4928" s="140">
        <v>3617826160.3125529</v>
      </c>
      <c r="W4928" s="140">
        <v>11795763986.767887</v>
      </c>
      <c r="X4928" s="140">
        <v>35986812.016361281</v>
      </c>
      <c r="Y4928" s="140">
        <v>366998687.52134562</v>
      </c>
      <c r="Z4928" s="140" t="s">
        <v>728</v>
      </c>
      <c r="AA4928" s="140" t="s">
        <v>728</v>
      </c>
      <c r="AB4928" s="140" t="s">
        <v>728</v>
      </c>
      <c r="AC4928" s="140" t="s">
        <v>728</v>
      </c>
      <c r="AD4928" s="140" t="s">
        <v>728</v>
      </c>
      <c r="AE4928" s="140" t="s">
        <v>728</v>
      </c>
      <c r="AF4928" s="140" t="s">
        <v>728</v>
      </c>
      <c r="AG4928" s="140">
        <v>-3838262304.3274636</v>
      </c>
      <c r="AH4928" s="140">
        <v>24650400</v>
      </c>
      <c r="AI4928" s="44"/>
      <c r="AK4928" s="44"/>
      <c r="AL4928" s="4"/>
    </row>
    <row r="4929" spans="1:38" x14ac:dyDescent="0.35">
      <c r="A4929" s="140" t="s">
        <v>4639</v>
      </c>
      <c r="B4929" s="140" t="s">
        <v>4640</v>
      </c>
      <c r="C4929" s="140" t="s">
        <v>16</v>
      </c>
      <c r="D4929" s="140" t="s">
        <v>7</v>
      </c>
      <c r="E4929" s="140" t="s">
        <v>535</v>
      </c>
      <c r="F4929" s="140">
        <v>2001</v>
      </c>
      <c r="G4929" s="140" t="s">
        <v>6212</v>
      </c>
      <c r="H4929" s="140" t="s">
        <v>728</v>
      </c>
      <c r="I4929" s="140">
        <v>76903550645.765274</v>
      </c>
      <c r="J4929" s="140">
        <v>61410546168.214912</v>
      </c>
      <c r="K4929" s="140">
        <v>34106569958.19627</v>
      </c>
      <c r="L4929" s="140">
        <v>8492539.5130308624</v>
      </c>
      <c r="M4929" s="140">
        <v>2618866144.2804122</v>
      </c>
      <c r="N4929" s="140">
        <v>0</v>
      </c>
      <c r="O4929" s="140">
        <v>0</v>
      </c>
      <c r="P4929" s="140">
        <v>540782977.31894934</v>
      </c>
      <c r="Q4929" s="140">
        <v>30938428297.083878</v>
      </c>
      <c r="R4929" s="140">
        <v>18737369949.485172</v>
      </c>
      <c r="S4929" s="140">
        <v>12201058347.598707</v>
      </c>
      <c r="T4929" s="140">
        <v>27303976210.018646</v>
      </c>
      <c r="U4929" s="140">
        <v>26933760715.554298</v>
      </c>
      <c r="V4929" s="140">
        <v>4684616500.5919218</v>
      </c>
      <c r="W4929" s="140">
        <v>22141555704.380821</v>
      </c>
      <c r="X4929" s="140">
        <v>107588510.58155543</v>
      </c>
      <c r="Y4929" s="140">
        <v>370215494.46434867</v>
      </c>
      <c r="Z4929" s="140" t="s">
        <v>728</v>
      </c>
      <c r="AA4929" s="140" t="s">
        <v>728</v>
      </c>
      <c r="AB4929" s="140" t="s">
        <v>728</v>
      </c>
      <c r="AC4929" s="140" t="s">
        <v>728</v>
      </c>
      <c r="AD4929" s="140" t="s">
        <v>728</v>
      </c>
      <c r="AE4929" s="140" t="s">
        <v>728</v>
      </c>
      <c r="AF4929" s="140" t="s">
        <v>728</v>
      </c>
      <c r="AG4929" s="140">
        <v>-4948337963.1689758</v>
      </c>
      <c r="AH4929" s="140">
        <v>24964450</v>
      </c>
      <c r="AI4929" s="44"/>
      <c r="AK4929" s="44"/>
      <c r="AL4929" s="4"/>
    </row>
    <row r="4930" spans="1:38" x14ac:dyDescent="0.35">
      <c r="A4930" s="140" t="s">
        <v>4639</v>
      </c>
      <c r="B4930" s="140" t="s">
        <v>4640</v>
      </c>
      <c r="C4930" s="140" t="s">
        <v>16</v>
      </c>
      <c r="D4930" s="140" t="s">
        <v>7</v>
      </c>
      <c r="E4930" s="140" t="s">
        <v>535</v>
      </c>
      <c r="F4930" s="140">
        <v>2002</v>
      </c>
      <c r="G4930" s="140" t="s">
        <v>6213</v>
      </c>
      <c r="H4930" s="140" t="s">
        <v>728</v>
      </c>
      <c r="I4930" s="140">
        <v>78484915192.24646</v>
      </c>
      <c r="J4930" s="140">
        <v>77470753210.883194</v>
      </c>
      <c r="K4930" s="140">
        <v>38865938942.083298</v>
      </c>
      <c r="L4930" s="140">
        <v>9517436.8564257398</v>
      </c>
      <c r="M4930" s="140">
        <v>2634870602.898345</v>
      </c>
      <c r="N4930" s="140">
        <v>0</v>
      </c>
      <c r="O4930" s="140">
        <v>0</v>
      </c>
      <c r="P4930" s="140">
        <v>707583717.69719815</v>
      </c>
      <c r="Q4930" s="140">
        <v>35513967184.631332</v>
      </c>
      <c r="R4930" s="140">
        <v>20296093575.765144</v>
      </c>
      <c r="S4930" s="140">
        <v>15217873608.866188</v>
      </c>
      <c r="T4930" s="140">
        <v>38604814268.799881</v>
      </c>
      <c r="U4930" s="140">
        <v>38188537983.433754</v>
      </c>
      <c r="V4930" s="140">
        <v>6229365213.4873848</v>
      </c>
      <c r="W4930" s="140">
        <v>31824198002.845676</v>
      </c>
      <c r="X4930" s="140">
        <v>134974767.10069478</v>
      </c>
      <c r="Y4930" s="140">
        <v>416276285.36612576</v>
      </c>
      <c r="Z4930" s="140" t="s">
        <v>728</v>
      </c>
      <c r="AA4930" s="140" t="s">
        <v>728</v>
      </c>
      <c r="AB4930" s="140" t="s">
        <v>728</v>
      </c>
      <c r="AC4930" s="140" t="s">
        <v>728</v>
      </c>
      <c r="AD4930" s="140" t="s">
        <v>728</v>
      </c>
      <c r="AE4930" s="140" t="s">
        <v>728</v>
      </c>
      <c r="AF4930" s="140" t="s">
        <v>728</v>
      </c>
      <c r="AG4930" s="140">
        <v>-6018409517.9647732</v>
      </c>
      <c r="AH4930" s="140">
        <v>25271850</v>
      </c>
      <c r="AI4930" s="44"/>
      <c r="AK4930" s="44"/>
      <c r="AL4930" s="4"/>
    </row>
    <row r="4931" spans="1:38" x14ac:dyDescent="0.35">
      <c r="A4931" s="140" t="s">
        <v>4639</v>
      </c>
      <c r="B4931" s="140" t="s">
        <v>4640</v>
      </c>
      <c r="C4931" s="140" t="s">
        <v>16</v>
      </c>
      <c r="D4931" s="140" t="s">
        <v>7</v>
      </c>
      <c r="E4931" s="140" t="s">
        <v>535</v>
      </c>
      <c r="F4931" s="140">
        <v>2003</v>
      </c>
      <c r="G4931" s="140" t="s">
        <v>6214</v>
      </c>
      <c r="H4931" s="140" t="s">
        <v>728</v>
      </c>
      <c r="I4931" s="140">
        <v>80067064309.716217</v>
      </c>
      <c r="J4931" s="140">
        <v>97969491036.387726</v>
      </c>
      <c r="K4931" s="140">
        <v>46300707993.556145</v>
      </c>
      <c r="L4931" s="140">
        <v>10712741.157788064</v>
      </c>
      <c r="M4931" s="140">
        <v>2564323006.019362</v>
      </c>
      <c r="N4931" s="140">
        <v>0</v>
      </c>
      <c r="O4931" s="140">
        <v>0</v>
      </c>
      <c r="P4931" s="140">
        <v>911168015.73267758</v>
      </c>
      <c r="Q4931" s="140">
        <v>42814504230.646309</v>
      </c>
      <c r="R4931" s="140">
        <v>24062147231.150101</v>
      </c>
      <c r="S4931" s="140">
        <v>18752356999.496208</v>
      </c>
      <c r="T4931" s="140">
        <v>51668783042.831589</v>
      </c>
      <c r="U4931" s="140">
        <v>51052697612.94828</v>
      </c>
      <c r="V4931" s="140">
        <v>8188095182.6134348</v>
      </c>
      <c r="W4931" s="140">
        <v>42711097171.007126</v>
      </c>
      <c r="X4931" s="140">
        <v>153505259.32772318</v>
      </c>
      <c r="Y4931" s="140">
        <v>616085429.88330758</v>
      </c>
      <c r="Z4931" s="140" t="s">
        <v>728</v>
      </c>
      <c r="AA4931" s="140" t="s">
        <v>728</v>
      </c>
      <c r="AB4931" s="140" t="s">
        <v>728</v>
      </c>
      <c r="AC4931" s="140" t="s">
        <v>728</v>
      </c>
      <c r="AD4931" s="140" t="s">
        <v>728</v>
      </c>
      <c r="AE4931" s="140" t="s">
        <v>728</v>
      </c>
      <c r="AF4931" s="140" t="s">
        <v>728</v>
      </c>
      <c r="AG4931" s="140">
        <v>-5109011700.4746084</v>
      </c>
      <c r="AH4931" s="140">
        <v>25567650</v>
      </c>
      <c r="AI4931" s="44"/>
      <c r="AK4931" s="44"/>
      <c r="AL4931" s="4"/>
    </row>
    <row r="4932" spans="1:38" x14ac:dyDescent="0.35">
      <c r="A4932" s="140" t="s">
        <v>4639</v>
      </c>
      <c r="B4932" s="140" t="s">
        <v>4640</v>
      </c>
      <c r="C4932" s="140" t="s">
        <v>16</v>
      </c>
      <c r="D4932" s="140" t="s">
        <v>7</v>
      </c>
      <c r="E4932" s="140" t="s">
        <v>535</v>
      </c>
      <c r="F4932" s="140">
        <v>2004</v>
      </c>
      <c r="G4932" s="140" t="s">
        <v>6215</v>
      </c>
      <c r="H4932" s="140" t="s">
        <v>728</v>
      </c>
      <c r="I4932" s="140">
        <v>82280031515.470215</v>
      </c>
      <c r="J4932" s="140">
        <v>119083969175.54086</v>
      </c>
      <c r="K4932" s="140">
        <v>55457583213.680122</v>
      </c>
      <c r="L4932" s="140">
        <v>12478918.550874433</v>
      </c>
      <c r="M4932" s="140">
        <v>2451824948.6525731</v>
      </c>
      <c r="N4932" s="140">
        <v>0</v>
      </c>
      <c r="O4932" s="140">
        <v>0</v>
      </c>
      <c r="P4932" s="140">
        <v>1174054692.3520405</v>
      </c>
      <c r="Q4932" s="140">
        <v>51819224654.124634</v>
      </c>
      <c r="R4932" s="140">
        <v>28440668546.934822</v>
      </c>
      <c r="S4932" s="140">
        <v>23378556107.189816</v>
      </c>
      <c r="T4932" s="140">
        <v>63626385961.860741</v>
      </c>
      <c r="U4932" s="140">
        <v>62350291010.064377</v>
      </c>
      <c r="V4932" s="140">
        <v>10608594021.697344</v>
      </c>
      <c r="W4932" s="140">
        <v>51306786105.452774</v>
      </c>
      <c r="X4932" s="140">
        <v>434910882.91426378</v>
      </c>
      <c r="Y4932" s="140">
        <v>1276094951.7963643</v>
      </c>
      <c r="Z4932" s="140" t="s">
        <v>728</v>
      </c>
      <c r="AA4932" s="140" t="s">
        <v>728</v>
      </c>
      <c r="AB4932" s="140" t="s">
        <v>728</v>
      </c>
      <c r="AC4932" s="140" t="s">
        <v>728</v>
      </c>
      <c r="AD4932" s="140" t="s">
        <v>728</v>
      </c>
      <c r="AE4932" s="140" t="s">
        <v>728</v>
      </c>
      <c r="AF4932" s="140" t="s">
        <v>728</v>
      </c>
      <c r="AG4932" s="140">
        <v>-3344984018.7476244</v>
      </c>
      <c r="AH4932" s="140">
        <v>25864350</v>
      </c>
      <c r="AI4932" s="44"/>
      <c r="AK4932" s="44"/>
      <c r="AL4932" s="4"/>
    </row>
    <row r="4933" spans="1:38" x14ac:dyDescent="0.35">
      <c r="A4933" s="140" t="s">
        <v>4639</v>
      </c>
      <c r="B4933" s="140" t="s">
        <v>4640</v>
      </c>
      <c r="C4933" s="140" t="s">
        <v>16</v>
      </c>
      <c r="D4933" s="140" t="s">
        <v>7</v>
      </c>
      <c r="E4933" s="140" t="s">
        <v>535</v>
      </c>
      <c r="F4933" s="140">
        <v>2005</v>
      </c>
      <c r="G4933" s="140" t="s">
        <v>6216</v>
      </c>
      <c r="H4933" s="140" t="s">
        <v>728</v>
      </c>
      <c r="I4933" s="140">
        <v>84399082012.985718</v>
      </c>
      <c r="J4933" s="140">
        <v>133382832261.97141</v>
      </c>
      <c r="K4933" s="140">
        <v>64150126796.803162</v>
      </c>
      <c r="L4933" s="140">
        <v>13749158.878375102</v>
      </c>
      <c r="M4933" s="140">
        <v>2339051164.960742</v>
      </c>
      <c r="N4933" s="140">
        <v>0</v>
      </c>
      <c r="O4933" s="140">
        <v>0</v>
      </c>
      <c r="P4933" s="140">
        <v>1463643949.7093508</v>
      </c>
      <c r="Q4933" s="140">
        <v>60333682523.2547</v>
      </c>
      <c r="R4933" s="140">
        <v>32104753323.992985</v>
      </c>
      <c r="S4933" s="140">
        <v>28228929199.261719</v>
      </c>
      <c r="T4933" s="140">
        <v>69232705465.168243</v>
      </c>
      <c r="U4933" s="140">
        <v>67405597315.32251</v>
      </c>
      <c r="V4933" s="140">
        <v>12452149665.907295</v>
      </c>
      <c r="W4933" s="140">
        <v>54351337901.314606</v>
      </c>
      <c r="X4933" s="140">
        <v>602109748.10060751</v>
      </c>
      <c r="Y4933" s="140">
        <v>1827108149.8457332</v>
      </c>
      <c r="Z4933" s="140" t="s">
        <v>728</v>
      </c>
      <c r="AA4933" s="140" t="s">
        <v>728</v>
      </c>
      <c r="AB4933" s="140" t="s">
        <v>728</v>
      </c>
      <c r="AC4933" s="140" t="s">
        <v>728</v>
      </c>
      <c r="AD4933" s="140" t="s">
        <v>728</v>
      </c>
      <c r="AE4933" s="140" t="s">
        <v>728</v>
      </c>
      <c r="AF4933" s="140" t="s">
        <v>728</v>
      </c>
      <c r="AG4933" s="140">
        <v>-333465296.06847346</v>
      </c>
      <c r="AH4933" s="140">
        <v>26167000</v>
      </c>
      <c r="AI4933" s="44"/>
      <c r="AK4933" s="44"/>
      <c r="AL4933" s="4"/>
    </row>
    <row r="4934" spans="1:38" x14ac:dyDescent="0.35">
      <c r="A4934" s="140" t="s">
        <v>4639</v>
      </c>
      <c r="B4934" s="140" t="s">
        <v>4640</v>
      </c>
      <c r="C4934" s="140" t="s">
        <v>16</v>
      </c>
      <c r="D4934" s="140" t="s">
        <v>7</v>
      </c>
      <c r="E4934" s="140" t="s">
        <v>535</v>
      </c>
      <c r="F4934" s="140">
        <v>2006</v>
      </c>
      <c r="G4934" s="140" t="s">
        <v>6217</v>
      </c>
      <c r="H4934" s="140" t="s">
        <v>728</v>
      </c>
      <c r="I4934" s="140">
        <v>86701990361.434814</v>
      </c>
      <c r="J4934" s="140">
        <v>149452181156.43607</v>
      </c>
      <c r="K4934" s="140">
        <v>71692840585.907623</v>
      </c>
      <c r="L4934" s="140">
        <v>14994282.963437174</v>
      </c>
      <c r="M4934" s="140">
        <v>2293571368.0048409</v>
      </c>
      <c r="N4934" s="140">
        <v>0</v>
      </c>
      <c r="O4934" s="140">
        <v>0</v>
      </c>
      <c r="P4934" s="140">
        <v>1732606519.020416</v>
      </c>
      <c r="Q4934" s="140">
        <v>67651668415.91893</v>
      </c>
      <c r="R4934" s="140">
        <v>35253696365.167435</v>
      </c>
      <c r="S4934" s="140">
        <v>32397972050.751499</v>
      </c>
      <c r="T4934" s="140">
        <v>77759340570.528458</v>
      </c>
      <c r="U4934" s="140">
        <v>72841693550.165802</v>
      </c>
      <c r="V4934" s="140">
        <v>14855246186.852596</v>
      </c>
      <c r="W4934" s="140">
        <v>57296988522.69677</v>
      </c>
      <c r="X4934" s="140">
        <v>689458840.61643577</v>
      </c>
      <c r="Y4934" s="140">
        <v>4917647020.3626528</v>
      </c>
      <c r="Z4934" s="140" t="s">
        <v>728</v>
      </c>
      <c r="AA4934" s="140" t="s">
        <v>728</v>
      </c>
      <c r="AB4934" s="140" t="s">
        <v>728</v>
      </c>
      <c r="AC4934" s="140" t="s">
        <v>728</v>
      </c>
      <c r="AD4934" s="140" t="s">
        <v>728</v>
      </c>
      <c r="AE4934" s="140" t="s">
        <v>728</v>
      </c>
      <c r="AF4934" s="140" t="s">
        <v>728</v>
      </c>
      <c r="AG4934" s="140">
        <v>3352979696.3648696</v>
      </c>
      <c r="AH4934" s="140">
        <v>26488250</v>
      </c>
      <c r="AI4934" s="44"/>
      <c r="AK4934" s="44"/>
      <c r="AL4934" s="4"/>
    </row>
    <row r="4935" spans="1:38" x14ac:dyDescent="0.35">
      <c r="A4935" s="140" t="s">
        <v>4639</v>
      </c>
      <c r="B4935" s="140" t="s">
        <v>4640</v>
      </c>
      <c r="C4935" s="140" t="s">
        <v>16</v>
      </c>
      <c r="D4935" s="140" t="s">
        <v>7</v>
      </c>
      <c r="E4935" s="140" t="s">
        <v>535</v>
      </c>
      <c r="F4935" s="140">
        <v>2007</v>
      </c>
      <c r="G4935" s="140" t="s">
        <v>6218</v>
      </c>
      <c r="H4935" s="140" t="s">
        <v>728</v>
      </c>
      <c r="I4935" s="140">
        <v>89842691545.604462</v>
      </c>
      <c r="J4935" s="140">
        <v>163664320946.15372</v>
      </c>
      <c r="K4935" s="140">
        <v>79454216654.003448</v>
      </c>
      <c r="L4935" s="140">
        <v>15833499.286071977</v>
      </c>
      <c r="M4935" s="140">
        <v>3057784097.2453237</v>
      </c>
      <c r="N4935" s="140">
        <v>0</v>
      </c>
      <c r="O4935" s="140">
        <v>0</v>
      </c>
      <c r="P4935" s="140">
        <v>1971848825.5210247</v>
      </c>
      <c r="Q4935" s="140">
        <v>74408750231.951019</v>
      </c>
      <c r="R4935" s="140">
        <v>38627628512.485756</v>
      </c>
      <c r="S4935" s="140">
        <v>35781121719.465256</v>
      </c>
      <c r="T4935" s="140">
        <v>84210104292.150238</v>
      </c>
      <c r="U4935" s="140">
        <v>76204370599.855789</v>
      </c>
      <c r="V4935" s="140">
        <v>14816247591.876297</v>
      </c>
      <c r="W4935" s="140">
        <v>60493973229.517578</v>
      </c>
      <c r="X4935" s="140">
        <v>894149778.46191275</v>
      </c>
      <c r="Y4935" s="140">
        <v>8005733692.2944565</v>
      </c>
      <c r="Z4935" s="140" t="s">
        <v>728</v>
      </c>
      <c r="AA4935" s="140" t="s">
        <v>728</v>
      </c>
      <c r="AB4935" s="140" t="s">
        <v>728</v>
      </c>
      <c r="AC4935" s="140" t="s">
        <v>728</v>
      </c>
      <c r="AD4935" s="140" t="s">
        <v>728</v>
      </c>
      <c r="AE4935" s="140" t="s">
        <v>728</v>
      </c>
      <c r="AF4935" s="140" t="s">
        <v>728</v>
      </c>
      <c r="AG4935" s="140">
        <v>7407672318.1478043</v>
      </c>
      <c r="AH4935" s="140">
        <v>26868000</v>
      </c>
      <c r="AI4935" s="44"/>
      <c r="AK4935" s="44"/>
      <c r="AL4935" s="4"/>
    </row>
    <row r="4936" spans="1:38" x14ac:dyDescent="0.35">
      <c r="A4936" s="140" t="s">
        <v>4639</v>
      </c>
      <c r="B4936" s="140" t="s">
        <v>4640</v>
      </c>
      <c r="C4936" s="140" t="s">
        <v>16</v>
      </c>
      <c r="D4936" s="140" t="s">
        <v>7</v>
      </c>
      <c r="E4936" s="140" t="s">
        <v>535</v>
      </c>
      <c r="F4936" s="140">
        <v>2008</v>
      </c>
      <c r="G4936" s="140" t="s">
        <v>6219</v>
      </c>
      <c r="H4936" s="140" t="s">
        <v>728</v>
      </c>
      <c r="I4936" s="140">
        <v>94243655332.878662</v>
      </c>
      <c r="J4936" s="140">
        <v>181764169800.69208</v>
      </c>
      <c r="K4936" s="140">
        <v>86185391553.228043</v>
      </c>
      <c r="L4936" s="140">
        <v>15841711.628189344</v>
      </c>
      <c r="M4936" s="140">
        <v>3209711647.177124</v>
      </c>
      <c r="N4936" s="140">
        <v>0</v>
      </c>
      <c r="O4936" s="140">
        <v>0</v>
      </c>
      <c r="P4936" s="140">
        <v>2224267348.2712402</v>
      </c>
      <c r="Q4936" s="140">
        <v>80735570846.151489</v>
      </c>
      <c r="R4936" s="140">
        <v>41533430191.343124</v>
      </c>
      <c r="S4936" s="140">
        <v>39202140654.808372</v>
      </c>
      <c r="T4936" s="140">
        <v>95578778247.464035</v>
      </c>
      <c r="U4936" s="140">
        <v>83799865735.599182</v>
      </c>
      <c r="V4936" s="140">
        <v>15931010825.434786</v>
      </c>
      <c r="W4936" s="140">
        <v>66336360105.265411</v>
      </c>
      <c r="X4936" s="140">
        <v>1532494804.8989902</v>
      </c>
      <c r="Y4936" s="140">
        <v>11778912511.864847</v>
      </c>
      <c r="Z4936" s="140" t="s">
        <v>728</v>
      </c>
      <c r="AA4936" s="140" t="s">
        <v>728</v>
      </c>
      <c r="AB4936" s="140" t="s">
        <v>728</v>
      </c>
      <c r="AC4936" s="140" t="s">
        <v>728</v>
      </c>
      <c r="AD4936" s="140" t="s">
        <v>728</v>
      </c>
      <c r="AE4936" s="140" t="s">
        <v>728</v>
      </c>
      <c r="AF4936" s="140" t="s">
        <v>728</v>
      </c>
      <c r="AG4936" s="140">
        <v>9161170632.8048706</v>
      </c>
      <c r="AH4936" s="140">
        <v>27302800</v>
      </c>
      <c r="AI4936" s="44"/>
      <c r="AK4936" s="44"/>
      <c r="AL4936" s="4"/>
    </row>
    <row r="4937" spans="1:38" x14ac:dyDescent="0.35">
      <c r="A4937" s="140" t="s">
        <v>4639</v>
      </c>
      <c r="B4937" s="140" t="s">
        <v>4640</v>
      </c>
      <c r="C4937" s="140" t="s">
        <v>16</v>
      </c>
      <c r="D4937" s="140" t="s">
        <v>7</v>
      </c>
      <c r="E4937" s="140" t="s">
        <v>535</v>
      </c>
      <c r="F4937" s="140">
        <v>2009</v>
      </c>
      <c r="G4937" s="140" t="s">
        <v>6220</v>
      </c>
      <c r="H4937" s="140" t="s">
        <v>728</v>
      </c>
      <c r="I4937" s="140">
        <v>99494979900.741409</v>
      </c>
      <c r="J4937" s="140">
        <v>191757666973.90155</v>
      </c>
      <c r="K4937" s="140">
        <v>86592420711.404755</v>
      </c>
      <c r="L4937" s="140">
        <v>15634395.348090094</v>
      </c>
      <c r="M4937" s="140">
        <v>3245172948.6840281</v>
      </c>
      <c r="N4937" s="140">
        <v>0</v>
      </c>
      <c r="O4937" s="140">
        <v>0</v>
      </c>
      <c r="P4937" s="140">
        <v>2323185376.4855332</v>
      </c>
      <c r="Q4937" s="140">
        <v>81008427990.887115</v>
      </c>
      <c r="R4937" s="140">
        <v>41206179793.230423</v>
      </c>
      <c r="S4937" s="140">
        <v>39802248197.656685</v>
      </c>
      <c r="T4937" s="140">
        <v>105165246262.4968</v>
      </c>
      <c r="U4937" s="140">
        <v>90050447953.33255</v>
      </c>
      <c r="V4937" s="140">
        <v>16934313648.609388</v>
      </c>
      <c r="W4937" s="140">
        <v>71698628807.019196</v>
      </c>
      <c r="X4937" s="140">
        <v>1417505497.7039692</v>
      </c>
      <c r="Y4937" s="140">
        <v>15114798309.164238</v>
      </c>
      <c r="Z4937" s="140" t="s">
        <v>728</v>
      </c>
      <c r="AA4937" s="140" t="s">
        <v>728</v>
      </c>
      <c r="AB4937" s="140" t="s">
        <v>728</v>
      </c>
      <c r="AC4937" s="140" t="s">
        <v>728</v>
      </c>
      <c r="AD4937" s="140" t="s">
        <v>728</v>
      </c>
      <c r="AE4937" s="140" t="s">
        <v>728</v>
      </c>
      <c r="AF4937" s="140" t="s">
        <v>728</v>
      </c>
      <c r="AG4937" s="140">
        <v>10943413090.661547</v>
      </c>
      <c r="AH4937" s="140">
        <v>27767400</v>
      </c>
      <c r="AI4937" s="44"/>
      <c r="AK4937" s="44"/>
      <c r="AL4937" s="4"/>
    </row>
    <row r="4938" spans="1:38" x14ac:dyDescent="0.35">
      <c r="A4938" s="140" t="s">
        <v>4639</v>
      </c>
      <c r="B4938" s="140" t="s">
        <v>4640</v>
      </c>
      <c r="C4938" s="140" t="s">
        <v>16</v>
      </c>
      <c r="D4938" s="140" t="s">
        <v>7</v>
      </c>
      <c r="E4938" s="140" t="s">
        <v>535</v>
      </c>
      <c r="F4938" s="140">
        <v>2010</v>
      </c>
      <c r="G4938" s="140" t="s">
        <v>6221</v>
      </c>
      <c r="H4938" s="140" t="s">
        <v>728</v>
      </c>
      <c r="I4938" s="140">
        <v>104937536724.9946</v>
      </c>
      <c r="J4938" s="140">
        <v>191008650997.54178</v>
      </c>
      <c r="K4938" s="140">
        <v>85770587029.765411</v>
      </c>
      <c r="L4938" s="140">
        <v>14799706.726268053</v>
      </c>
      <c r="M4938" s="140">
        <v>3382158757.134644</v>
      </c>
      <c r="N4938" s="140">
        <v>0</v>
      </c>
      <c r="O4938" s="140">
        <v>0</v>
      </c>
      <c r="P4938" s="140">
        <v>2351257431.914309</v>
      </c>
      <c r="Q4938" s="140">
        <v>80022371133.990189</v>
      </c>
      <c r="R4938" s="140">
        <v>40833424005.601898</v>
      </c>
      <c r="S4938" s="140">
        <v>39188947128.38829</v>
      </c>
      <c r="T4938" s="140">
        <v>105238063967.7764</v>
      </c>
      <c r="U4938" s="140">
        <v>86245602190.615723</v>
      </c>
      <c r="V4938" s="140">
        <v>13509467363.479584</v>
      </c>
      <c r="W4938" s="140">
        <v>71260860193.165558</v>
      </c>
      <c r="X4938" s="140">
        <v>1475274633.9705811</v>
      </c>
      <c r="Y4938" s="140">
        <v>18992461777.160679</v>
      </c>
      <c r="Z4938" s="140" t="s">
        <v>728</v>
      </c>
      <c r="AA4938" s="140" t="s">
        <v>728</v>
      </c>
      <c r="AB4938" s="140" t="s">
        <v>728</v>
      </c>
      <c r="AC4938" s="140" t="s">
        <v>728</v>
      </c>
      <c r="AD4938" s="140" t="s">
        <v>728</v>
      </c>
      <c r="AE4938" s="140" t="s">
        <v>728</v>
      </c>
      <c r="AF4938" s="140" t="s">
        <v>728</v>
      </c>
      <c r="AG4938" s="140">
        <v>9542350559.9365635</v>
      </c>
      <c r="AH4938" s="140">
        <v>28562400</v>
      </c>
      <c r="AI4938" s="44"/>
      <c r="AK4938" s="44"/>
      <c r="AL4938" s="4"/>
    </row>
    <row r="4939" spans="1:38" x14ac:dyDescent="0.35">
      <c r="A4939" s="140" t="s">
        <v>4639</v>
      </c>
      <c r="B4939" s="140" t="s">
        <v>4640</v>
      </c>
      <c r="C4939" s="140" t="s">
        <v>16</v>
      </c>
      <c r="D4939" s="140" t="s">
        <v>7</v>
      </c>
      <c r="E4939" s="140" t="s">
        <v>535</v>
      </c>
      <c r="F4939" s="140">
        <v>2011</v>
      </c>
      <c r="G4939" s="140" t="s">
        <v>6222</v>
      </c>
      <c r="H4939" s="140" t="s">
        <v>728</v>
      </c>
      <c r="I4939" s="140">
        <v>110356083279.43748</v>
      </c>
      <c r="J4939" s="140">
        <v>189722844266.93784</v>
      </c>
      <c r="K4939" s="140">
        <v>85125379618.876709</v>
      </c>
      <c r="L4939" s="140">
        <v>13896467.440952338</v>
      </c>
      <c r="M4939" s="140">
        <v>3489573745.4870977</v>
      </c>
      <c r="N4939" s="140">
        <v>0</v>
      </c>
      <c r="O4939" s="140">
        <v>0</v>
      </c>
      <c r="P4939" s="140">
        <v>2419695493.1905212</v>
      </c>
      <c r="Q4939" s="140">
        <v>79202213912.758148</v>
      </c>
      <c r="R4939" s="140">
        <v>39939132497.113693</v>
      </c>
      <c r="S4939" s="140">
        <v>39263081415.644447</v>
      </c>
      <c r="T4939" s="140">
        <v>104597464648.06116</v>
      </c>
      <c r="U4939" s="140">
        <v>82878194228.786118</v>
      </c>
      <c r="V4939" s="140">
        <v>12187103428.952585</v>
      </c>
      <c r="W4939" s="140">
        <v>69074200738.114746</v>
      </c>
      <c r="X4939" s="140">
        <v>1616890061.718781</v>
      </c>
      <c r="Y4939" s="140">
        <v>21719270419.275032</v>
      </c>
      <c r="Z4939" s="140" t="s">
        <v>728</v>
      </c>
      <c r="AA4939" s="140" t="s">
        <v>728</v>
      </c>
      <c r="AB4939" s="140" t="s">
        <v>728</v>
      </c>
      <c r="AC4939" s="140" t="s">
        <v>728</v>
      </c>
      <c r="AD4939" s="140" t="s">
        <v>728</v>
      </c>
      <c r="AE4939" s="140" t="s">
        <v>728</v>
      </c>
      <c r="AF4939" s="140" t="s">
        <v>728</v>
      </c>
      <c r="AG4939" s="140">
        <v>10941206411.408001</v>
      </c>
      <c r="AH4939" s="140">
        <v>29339400</v>
      </c>
      <c r="AI4939" s="44"/>
      <c r="AK4939" s="44"/>
      <c r="AL4939" s="4"/>
    </row>
    <row r="4940" spans="1:38" x14ac:dyDescent="0.35">
      <c r="A4940" s="140" t="s">
        <v>4639</v>
      </c>
      <c r="B4940" s="140" t="s">
        <v>4640</v>
      </c>
      <c r="C4940" s="140" t="s">
        <v>16</v>
      </c>
      <c r="D4940" s="140" t="s">
        <v>7</v>
      </c>
      <c r="E4940" s="140" t="s">
        <v>535</v>
      </c>
      <c r="F4940" s="140">
        <v>2012</v>
      </c>
      <c r="G4940" s="140" t="s">
        <v>6223</v>
      </c>
      <c r="H4940" s="140" t="s">
        <v>728</v>
      </c>
      <c r="I4940" s="140">
        <v>116272284591.94705</v>
      </c>
      <c r="J4940" s="140">
        <v>186082005201.37805</v>
      </c>
      <c r="K4940" s="140">
        <v>83038524797.266495</v>
      </c>
      <c r="L4940" s="140">
        <v>12677034.817090487</v>
      </c>
      <c r="M4940" s="140">
        <v>3502042240.0440941</v>
      </c>
      <c r="N4940" s="140">
        <v>0</v>
      </c>
      <c r="O4940" s="140">
        <v>0</v>
      </c>
      <c r="P4940" s="140">
        <v>2497831724.1737571</v>
      </c>
      <c r="Q4940" s="140">
        <v>77025973798.231552</v>
      </c>
      <c r="R4940" s="140">
        <v>37539265627.061813</v>
      </c>
      <c r="S4940" s="140">
        <v>39486708171.169739</v>
      </c>
      <c r="T4940" s="140">
        <v>103043480404.11154</v>
      </c>
      <c r="U4940" s="140">
        <v>78919936896.633072</v>
      </c>
      <c r="V4940" s="140">
        <v>10826784972.985937</v>
      </c>
      <c r="W4940" s="140">
        <v>66600817467.366432</v>
      </c>
      <c r="X4940" s="140">
        <v>1492334456.2806995</v>
      </c>
      <c r="Y4940" s="140">
        <v>24123543507.478477</v>
      </c>
      <c r="Z4940" s="140" t="s">
        <v>728</v>
      </c>
      <c r="AA4940" s="140" t="s">
        <v>728</v>
      </c>
      <c r="AB4940" s="140" t="s">
        <v>728</v>
      </c>
      <c r="AC4940" s="140" t="s">
        <v>728</v>
      </c>
      <c r="AD4940" s="140" t="s">
        <v>728</v>
      </c>
      <c r="AE4940" s="140" t="s">
        <v>728</v>
      </c>
      <c r="AF4940" s="140" t="s">
        <v>728</v>
      </c>
      <c r="AG4940" s="140">
        <v>12795415511.770418</v>
      </c>
      <c r="AH4940" s="140">
        <v>29774500</v>
      </c>
      <c r="AI4940" s="44"/>
      <c r="AK4940" s="44"/>
      <c r="AL4940" s="4"/>
    </row>
    <row r="4941" spans="1:38" x14ac:dyDescent="0.35">
      <c r="A4941" s="140" t="s">
        <v>4639</v>
      </c>
      <c r="B4941" s="140" t="s">
        <v>4640</v>
      </c>
      <c r="C4941" s="140" t="s">
        <v>16</v>
      </c>
      <c r="D4941" s="140" t="s">
        <v>7</v>
      </c>
      <c r="E4941" s="140" t="s">
        <v>535</v>
      </c>
      <c r="F4941" s="140">
        <v>2013</v>
      </c>
      <c r="G4941" s="140" t="s">
        <v>6224</v>
      </c>
      <c r="H4941" s="140" t="s">
        <v>728</v>
      </c>
      <c r="I4941" s="140">
        <v>123132841086.88686</v>
      </c>
      <c r="J4941" s="140">
        <v>171370088823.94745</v>
      </c>
      <c r="K4941" s="140">
        <v>81253756726.187927</v>
      </c>
      <c r="L4941" s="140">
        <v>11881531.521108396</v>
      </c>
      <c r="M4941" s="140">
        <v>3508987332.3437552</v>
      </c>
      <c r="N4941" s="140">
        <v>0</v>
      </c>
      <c r="O4941" s="140">
        <v>0</v>
      </c>
      <c r="P4941" s="140">
        <v>2590017749.893115</v>
      </c>
      <c r="Q4941" s="140">
        <v>75142870112.429962</v>
      </c>
      <c r="R4941" s="140">
        <v>35227242811.758949</v>
      </c>
      <c r="S4941" s="140">
        <v>39915627300.671005</v>
      </c>
      <c r="T4941" s="140">
        <v>90116332097.759491</v>
      </c>
      <c r="U4941" s="140">
        <v>66242785912.109169</v>
      </c>
      <c r="V4941" s="140">
        <v>9557909652.7852154</v>
      </c>
      <c r="W4941" s="140">
        <v>55805380164.958565</v>
      </c>
      <c r="X4941" s="140">
        <v>879496094.36538339</v>
      </c>
      <c r="Y4941" s="140">
        <v>23873546185.65033</v>
      </c>
      <c r="Z4941" s="140" t="s">
        <v>728</v>
      </c>
      <c r="AA4941" s="140" t="s">
        <v>728</v>
      </c>
      <c r="AB4941" s="140" t="s">
        <v>728</v>
      </c>
      <c r="AC4941" s="140" t="s">
        <v>728</v>
      </c>
      <c r="AD4941" s="140" t="s">
        <v>728</v>
      </c>
      <c r="AE4941" s="140" t="s">
        <v>728</v>
      </c>
      <c r="AF4941" s="140" t="s">
        <v>728</v>
      </c>
      <c r="AG4941" s="140">
        <v>11721038038.924759</v>
      </c>
      <c r="AH4941" s="140">
        <v>30243200</v>
      </c>
      <c r="AI4941" s="44"/>
      <c r="AK4941" s="44"/>
      <c r="AL4941" s="4"/>
    </row>
    <row r="4942" spans="1:38" x14ac:dyDescent="0.35">
      <c r="A4942" s="140" t="s">
        <v>4639</v>
      </c>
      <c r="B4942" s="140" t="s">
        <v>4640</v>
      </c>
      <c r="C4942" s="140" t="s">
        <v>16</v>
      </c>
      <c r="D4942" s="140" t="s">
        <v>7</v>
      </c>
      <c r="E4942" s="140" t="s">
        <v>535</v>
      </c>
      <c r="F4942" s="140">
        <v>2014</v>
      </c>
      <c r="G4942" s="140" t="s">
        <v>6225</v>
      </c>
      <c r="H4942" s="140" t="s">
        <v>728</v>
      </c>
      <c r="I4942" s="140">
        <v>130725831052.57101</v>
      </c>
      <c r="J4942" s="140">
        <v>168188146115.77866</v>
      </c>
      <c r="K4942" s="140">
        <v>82212064441.192566</v>
      </c>
      <c r="L4942" s="140">
        <v>11261246.117010001</v>
      </c>
      <c r="M4942" s="140">
        <v>3571984835.6077332</v>
      </c>
      <c r="N4942" s="140">
        <v>0</v>
      </c>
      <c r="O4942" s="140">
        <v>0</v>
      </c>
      <c r="P4942" s="140">
        <v>2746184905.6258678</v>
      </c>
      <c r="Q4942" s="140">
        <v>75882633453.841965</v>
      </c>
      <c r="R4942" s="140">
        <v>34597230437.960075</v>
      </c>
      <c r="S4942" s="140">
        <v>41285403015.881889</v>
      </c>
      <c r="T4942" s="140">
        <v>85976081674.586105</v>
      </c>
      <c r="U4942" s="140">
        <v>62721225574.32399</v>
      </c>
      <c r="V4942" s="140">
        <v>10761247523.137232</v>
      </c>
      <c r="W4942" s="140">
        <v>51198429168.784935</v>
      </c>
      <c r="X4942" s="140">
        <v>761548882.40182173</v>
      </c>
      <c r="Y4942" s="140">
        <v>23254856100.262112</v>
      </c>
      <c r="Z4942" s="140" t="s">
        <v>728</v>
      </c>
      <c r="AA4942" s="140" t="s">
        <v>728</v>
      </c>
      <c r="AB4942" s="140" t="s">
        <v>728</v>
      </c>
      <c r="AC4942" s="140" t="s">
        <v>728</v>
      </c>
      <c r="AD4942" s="140" t="s">
        <v>728</v>
      </c>
      <c r="AE4942" s="140" t="s">
        <v>728</v>
      </c>
      <c r="AF4942" s="140" t="s">
        <v>728</v>
      </c>
      <c r="AG4942" s="140">
        <v>10196119666.135326</v>
      </c>
      <c r="AH4942" s="140">
        <v>30757700</v>
      </c>
      <c r="AI4942" s="44"/>
      <c r="AK4942" s="44"/>
      <c r="AL4942" s="4"/>
    </row>
    <row r="4943" spans="1:38" x14ac:dyDescent="0.35">
      <c r="A4943" s="140" t="s">
        <v>4639</v>
      </c>
      <c r="B4943" s="140" t="s">
        <v>4640</v>
      </c>
      <c r="C4943" s="140" t="s">
        <v>16</v>
      </c>
      <c r="D4943" s="140" t="s">
        <v>7</v>
      </c>
      <c r="E4943" s="140" t="s">
        <v>535</v>
      </c>
      <c r="F4943" s="140">
        <v>2015</v>
      </c>
      <c r="G4943" s="140" t="s">
        <v>6226</v>
      </c>
      <c r="H4943" s="140" t="s">
        <v>728</v>
      </c>
      <c r="I4943" s="140">
        <v>138906134826.17737</v>
      </c>
      <c r="J4943" s="140">
        <v>163757453035.25137</v>
      </c>
      <c r="K4943" s="140">
        <v>80810706154.778854</v>
      </c>
      <c r="L4943" s="140">
        <v>11127038.586668614</v>
      </c>
      <c r="M4943" s="140">
        <v>3581529826.1087751</v>
      </c>
      <c r="N4943" s="140">
        <v>0</v>
      </c>
      <c r="O4943" s="140">
        <v>0</v>
      </c>
      <c r="P4943" s="140">
        <v>2717767670.6467009</v>
      </c>
      <c r="Q4943" s="140">
        <v>74500281619.436707</v>
      </c>
      <c r="R4943" s="140">
        <v>33282639466.370869</v>
      </c>
      <c r="S4943" s="140">
        <v>41217642153.065834</v>
      </c>
      <c r="T4943" s="140">
        <v>82946746880.472549</v>
      </c>
      <c r="U4943" s="140">
        <v>60689016334.058762</v>
      </c>
      <c r="V4943" s="140">
        <v>10317503350.026218</v>
      </c>
      <c r="W4943" s="140">
        <v>49815529652.795494</v>
      </c>
      <c r="X4943" s="140">
        <v>555983331.23704576</v>
      </c>
      <c r="Y4943" s="140">
        <v>22257730546.413784</v>
      </c>
      <c r="Z4943" s="140" t="s">
        <v>728</v>
      </c>
      <c r="AA4943" s="140" t="s">
        <v>728</v>
      </c>
      <c r="AB4943" s="140" t="s">
        <v>728</v>
      </c>
      <c r="AC4943" s="140" t="s">
        <v>728</v>
      </c>
      <c r="AD4943" s="140" t="s">
        <v>728</v>
      </c>
      <c r="AE4943" s="140" t="s">
        <v>728</v>
      </c>
      <c r="AF4943" s="140" t="s">
        <v>728</v>
      </c>
      <c r="AG4943" s="140">
        <v>9451678418.2158947</v>
      </c>
      <c r="AH4943" s="140">
        <v>31298900</v>
      </c>
      <c r="AI4943" s="44"/>
      <c r="AK4943" s="44"/>
      <c r="AL4943" s="4"/>
    </row>
    <row r="4944" spans="1:38" x14ac:dyDescent="0.35">
      <c r="A4944" s="140" t="s">
        <v>4639</v>
      </c>
      <c r="B4944" s="140" t="s">
        <v>4640</v>
      </c>
      <c r="C4944" s="140" t="s">
        <v>16</v>
      </c>
      <c r="D4944" s="140" t="s">
        <v>7</v>
      </c>
      <c r="E4944" s="140" t="s">
        <v>535</v>
      </c>
      <c r="F4944" s="140">
        <v>2016</v>
      </c>
      <c r="G4944" s="140" t="s">
        <v>6227</v>
      </c>
      <c r="H4944" s="140" t="s">
        <v>728</v>
      </c>
      <c r="I4944" s="140">
        <v>147227330703.31216</v>
      </c>
      <c r="J4944" s="140">
        <v>149164587167.83887</v>
      </c>
      <c r="K4944" s="140">
        <v>76097277042.123978</v>
      </c>
      <c r="L4944" s="140">
        <v>10687471.941688597</v>
      </c>
      <c r="M4944" s="140">
        <v>3531657805.7865782</v>
      </c>
      <c r="N4944" s="140">
        <v>0</v>
      </c>
      <c r="O4944" s="140">
        <v>0</v>
      </c>
      <c r="P4944" s="140">
        <v>2603703449.0352054</v>
      </c>
      <c r="Q4944" s="140">
        <v>69951228315.360504</v>
      </c>
      <c r="R4944" s="140">
        <v>30113000264.92514</v>
      </c>
      <c r="S4944" s="140">
        <v>39838228050.435371</v>
      </c>
      <c r="T4944" s="140">
        <v>73067310125.714859</v>
      </c>
      <c r="U4944" s="140">
        <v>52127845074.511826</v>
      </c>
      <c r="V4944" s="140">
        <v>9004602598.884346</v>
      </c>
      <c r="W4944" s="140">
        <v>42830592905.743355</v>
      </c>
      <c r="X4944" s="140">
        <v>292649569.88412201</v>
      </c>
      <c r="Y4944" s="140">
        <v>20939465051.203037</v>
      </c>
      <c r="Z4944" s="140" t="s">
        <v>728</v>
      </c>
      <c r="AA4944" s="140" t="s">
        <v>728</v>
      </c>
      <c r="AB4944" s="140" t="s">
        <v>728</v>
      </c>
      <c r="AC4944" s="140" t="s">
        <v>728</v>
      </c>
      <c r="AD4944" s="140" t="s">
        <v>728</v>
      </c>
      <c r="AE4944" s="140" t="s">
        <v>728</v>
      </c>
      <c r="AF4944" s="140" t="s">
        <v>728</v>
      </c>
      <c r="AG4944" s="140">
        <v>8603623983.9377384</v>
      </c>
      <c r="AH4944" s="140">
        <v>31847900</v>
      </c>
      <c r="AI4944" s="44"/>
      <c r="AK4944" s="44"/>
      <c r="AL4944" s="4"/>
    </row>
    <row r="4945" spans="1:38" x14ac:dyDescent="0.35">
      <c r="A4945" s="140" t="s">
        <v>4639</v>
      </c>
      <c r="B4945" s="140" t="s">
        <v>4640</v>
      </c>
      <c r="C4945" s="140" t="s">
        <v>16</v>
      </c>
      <c r="D4945" s="140" t="s">
        <v>7</v>
      </c>
      <c r="E4945" s="140" t="s">
        <v>535</v>
      </c>
      <c r="F4945" s="140">
        <v>2017</v>
      </c>
      <c r="G4945" s="140" t="s">
        <v>6228</v>
      </c>
      <c r="H4945" s="140" t="s">
        <v>728</v>
      </c>
      <c r="I4945" s="140">
        <v>155853768940.00513</v>
      </c>
      <c r="J4945" s="140">
        <v>158551521717.42917</v>
      </c>
      <c r="K4945" s="140">
        <v>83105605116.602722</v>
      </c>
      <c r="L4945" s="140">
        <v>11735256.774770699</v>
      </c>
      <c r="M4945" s="140">
        <v>3779700845.806684</v>
      </c>
      <c r="N4945" s="140">
        <v>0</v>
      </c>
      <c r="O4945" s="140">
        <v>0</v>
      </c>
      <c r="P4945" s="140">
        <v>2827498192.7045379</v>
      </c>
      <c r="Q4945" s="140">
        <v>76486670821.316727</v>
      </c>
      <c r="R4945" s="140">
        <v>33247544523.012207</v>
      </c>
      <c r="S4945" s="140">
        <v>43239126298.30452</v>
      </c>
      <c r="T4945" s="140">
        <v>75445916600.826477</v>
      </c>
      <c r="U4945" s="140">
        <v>47559161770.319656</v>
      </c>
      <c r="V4945" s="140">
        <v>7951102146.9619741</v>
      </c>
      <c r="W4945" s="140">
        <v>39334803245.745331</v>
      </c>
      <c r="X4945" s="140">
        <v>273256377.61235124</v>
      </c>
      <c r="Y4945" s="140">
        <v>27886754830.506817</v>
      </c>
      <c r="Z4945" s="140" t="s">
        <v>728</v>
      </c>
      <c r="AA4945" s="140" t="s">
        <v>728</v>
      </c>
      <c r="AB4945" s="140" t="s">
        <v>728</v>
      </c>
      <c r="AC4945" s="140" t="s">
        <v>728</v>
      </c>
      <c r="AD4945" s="140" t="s">
        <v>728</v>
      </c>
      <c r="AE4945" s="140" t="s">
        <v>728</v>
      </c>
      <c r="AF4945" s="140" t="s">
        <v>728</v>
      </c>
      <c r="AG4945" s="140">
        <v>13381453416.579145</v>
      </c>
      <c r="AH4945" s="140">
        <v>32388600</v>
      </c>
      <c r="AI4945" s="44"/>
      <c r="AK4945" s="44"/>
      <c r="AL4945" s="4"/>
    </row>
    <row r="4946" spans="1:38" x14ac:dyDescent="0.35">
      <c r="A4946" s="140" t="s">
        <v>4639</v>
      </c>
      <c r="B4946" s="140" t="s">
        <v>4640</v>
      </c>
      <c r="C4946" s="140" t="s">
        <v>16</v>
      </c>
      <c r="D4946" s="140" t="s">
        <v>7</v>
      </c>
      <c r="E4946" s="140" t="s">
        <v>535</v>
      </c>
      <c r="F4946" s="140">
        <v>2018</v>
      </c>
      <c r="G4946" s="140" t="s">
        <v>6229</v>
      </c>
      <c r="H4946" s="140" t="s">
        <v>728</v>
      </c>
      <c r="I4946" s="140">
        <v>174290024199.39764</v>
      </c>
      <c r="J4946" s="140">
        <v>166197899801.31638</v>
      </c>
      <c r="K4946" s="140">
        <v>92501370607.732361</v>
      </c>
      <c r="L4946" s="140">
        <v>13810996.246347491</v>
      </c>
      <c r="M4946" s="140">
        <v>4222624408.132247</v>
      </c>
      <c r="N4946" s="140">
        <v>0</v>
      </c>
      <c r="O4946" s="140">
        <v>0</v>
      </c>
      <c r="P4946" s="140">
        <v>3147049804.474792</v>
      </c>
      <c r="Q4946" s="140">
        <v>85117885398.878967</v>
      </c>
      <c r="R4946" s="140">
        <v>37086271293.308167</v>
      </c>
      <c r="S4946" s="140">
        <v>48031614105.570793</v>
      </c>
      <c r="T4946" s="140">
        <v>73696529193.58403</v>
      </c>
      <c r="U4946" s="140">
        <v>49500775205.473282</v>
      </c>
      <c r="V4946" s="140">
        <v>7653646422.1892471</v>
      </c>
      <c r="W4946" s="140">
        <v>41488367827.766426</v>
      </c>
      <c r="X4946" s="140">
        <v>358760955.5176056</v>
      </c>
      <c r="Y4946" s="140">
        <v>24195753988.110748</v>
      </c>
      <c r="Z4946" s="140" t="s">
        <v>728</v>
      </c>
      <c r="AA4946" s="140" t="s">
        <v>728</v>
      </c>
      <c r="AB4946" s="140" t="s">
        <v>728</v>
      </c>
      <c r="AC4946" s="140" t="s">
        <v>728</v>
      </c>
      <c r="AD4946" s="140" t="s">
        <v>728</v>
      </c>
      <c r="AE4946" s="140" t="s">
        <v>728</v>
      </c>
      <c r="AF4946" s="140" t="s">
        <v>728</v>
      </c>
      <c r="AG4946" s="140">
        <v>15929580000</v>
      </c>
      <c r="AH4946" s="140">
        <v>32956100</v>
      </c>
      <c r="AI4946" s="44"/>
      <c r="AK4946" s="44"/>
      <c r="AL4946" s="4"/>
    </row>
    <row r="4947" spans="1:38" x14ac:dyDescent="0.35">
      <c r="A4947" s="140" t="s">
        <v>4623</v>
      </c>
      <c r="B4947" s="140" t="s">
        <v>4624</v>
      </c>
      <c r="C4947" s="140" t="s">
        <v>6</v>
      </c>
      <c r="D4947" s="140" t="s">
        <v>11</v>
      </c>
      <c r="E4947" s="140" t="s">
        <v>535</v>
      </c>
      <c r="F4947" s="140">
        <v>1995</v>
      </c>
      <c r="G4947" s="140" t="s">
        <v>6230</v>
      </c>
      <c r="H4947" s="140" t="s">
        <v>728</v>
      </c>
      <c r="I4947" s="140">
        <v>2481536627.4498248</v>
      </c>
      <c r="J4947" s="140">
        <v>480225034.79305416</v>
      </c>
      <c r="K4947" s="140">
        <v>480225034.79305416</v>
      </c>
      <c r="L4947" s="140">
        <v>3783116.5156760202</v>
      </c>
      <c r="M4947" s="140">
        <v>1888167.5312018862</v>
      </c>
      <c r="N4947" s="140">
        <v>115590.08026956595</v>
      </c>
      <c r="O4947" s="140">
        <v>172925638.12352931</v>
      </c>
      <c r="P4947" s="140">
        <v>85627428.84366481</v>
      </c>
      <c r="Q4947" s="140">
        <v>215885093.69871253</v>
      </c>
      <c r="R4947" s="140">
        <v>195142768.72416803</v>
      </c>
      <c r="S4947" s="140">
        <v>20742324.974544495</v>
      </c>
      <c r="T4947" s="140">
        <v>0</v>
      </c>
      <c r="U4947" s="140">
        <v>0</v>
      </c>
      <c r="V4947" s="140">
        <v>0</v>
      </c>
      <c r="W4947" s="140">
        <v>0</v>
      </c>
      <c r="X4947" s="140">
        <v>0</v>
      </c>
      <c r="Y4947" s="140">
        <v>0</v>
      </c>
      <c r="Z4947" s="140" t="s">
        <v>728</v>
      </c>
      <c r="AA4947" s="140" t="s">
        <v>728</v>
      </c>
      <c r="AB4947" s="140" t="s">
        <v>728</v>
      </c>
      <c r="AC4947" s="140" t="s">
        <v>728</v>
      </c>
      <c r="AD4947" s="140" t="s">
        <v>728</v>
      </c>
      <c r="AE4947" s="140" t="s">
        <v>728</v>
      </c>
      <c r="AF4947" s="140" t="s">
        <v>728</v>
      </c>
      <c r="AG4947" s="140">
        <v>-118812692.25760037</v>
      </c>
      <c r="AH4947" s="140">
        <v>108035</v>
      </c>
      <c r="AI4947" s="44"/>
      <c r="AK4947" s="44"/>
      <c r="AL4947" s="4"/>
    </row>
    <row r="4948" spans="1:38" x14ac:dyDescent="0.35">
      <c r="A4948" s="140" t="s">
        <v>4623</v>
      </c>
      <c r="B4948" s="140" t="s">
        <v>4624</v>
      </c>
      <c r="C4948" s="140" t="s">
        <v>6</v>
      </c>
      <c r="D4948" s="140" t="s">
        <v>11</v>
      </c>
      <c r="E4948" s="140" t="s">
        <v>535</v>
      </c>
      <c r="F4948" s="140">
        <v>1996</v>
      </c>
      <c r="G4948" s="140" t="s">
        <v>6231</v>
      </c>
      <c r="H4948" s="140" t="s">
        <v>728</v>
      </c>
      <c r="I4948" s="140">
        <v>2584929070.5057855</v>
      </c>
      <c r="J4948" s="140">
        <v>398654760.52913201</v>
      </c>
      <c r="K4948" s="140">
        <v>398654760.52913201</v>
      </c>
      <c r="L4948" s="140">
        <v>3543122.3161806683</v>
      </c>
      <c r="M4948" s="140">
        <v>1998468.1366356232</v>
      </c>
      <c r="N4948" s="140">
        <v>121226.23003891092</v>
      </c>
      <c r="O4948" s="140">
        <v>122047982.95230849</v>
      </c>
      <c r="P4948" s="140">
        <v>51585998.125897229</v>
      </c>
      <c r="Q4948" s="140">
        <v>219357962.76807109</v>
      </c>
      <c r="R4948" s="140">
        <v>198568865.55004361</v>
      </c>
      <c r="S4948" s="140">
        <v>20789097.218027469</v>
      </c>
      <c r="T4948" s="140">
        <v>0</v>
      </c>
      <c r="U4948" s="140">
        <v>0</v>
      </c>
      <c r="V4948" s="140">
        <v>0</v>
      </c>
      <c r="W4948" s="140">
        <v>0</v>
      </c>
      <c r="X4948" s="140">
        <v>0</v>
      </c>
      <c r="Y4948" s="140">
        <v>0</v>
      </c>
      <c r="Z4948" s="140" t="s">
        <v>728</v>
      </c>
      <c r="AA4948" s="140" t="s">
        <v>728</v>
      </c>
      <c r="AB4948" s="140" t="s">
        <v>728</v>
      </c>
      <c r="AC4948" s="140" t="s">
        <v>728</v>
      </c>
      <c r="AD4948" s="140" t="s">
        <v>728</v>
      </c>
      <c r="AE4948" s="140" t="s">
        <v>728</v>
      </c>
      <c r="AF4948" s="140" t="s">
        <v>728</v>
      </c>
      <c r="AG4948" s="140">
        <v>-145793458.74313611</v>
      </c>
      <c r="AH4948" s="140">
        <v>107976</v>
      </c>
      <c r="AI4948" s="44"/>
      <c r="AK4948" s="44"/>
      <c r="AL4948" s="4"/>
    </row>
    <row r="4949" spans="1:38" x14ac:dyDescent="0.35">
      <c r="A4949" s="140" t="s">
        <v>4623</v>
      </c>
      <c r="B4949" s="140" t="s">
        <v>4624</v>
      </c>
      <c r="C4949" s="140" t="s">
        <v>6</v>
      </c>
      <c r="D4949" s="140" t="s">
        <v>11</v>
      </c>
      <c r="E4949" s="140" t="s">
        <v>535</v>
      </c>
      <c r="F4949" s="140">
        <v>1997</v>
      </c>
      <c r="G4949" s="140" t="s">
        <v>6232</v>
      </c>
      <c r="H4949" s="140" t="s">
        <v>728</v>
      </c>
      <c r="I4949" s="140">
        <v>2677585536.9481702</v>
      </c>
      <c r="J4949" s="140">
        <v>399782973.75753236</v>
      </c>
      <c r="K4949" s="140">
        <v>399782973.75753236</v>
      </c>
      <c r="L4949" s="140">
        <v>3623688.2627448072</v>
      </c>
      <c r="M4949" s="140">
        <v>2032675.375160174</v>
      </c>
      <c r="N4949" s="140">
        <v>126862.37980825588</v>
      </c>
      <c r="O4949" s="140">
        <v>97274865.744431585</v>
      </c>
      <c r="P4949" s="140">
        <v>51413736.219702147</v>
      </c>
      <c r="Q4949" s="140">
        <v>245311145.77568537</v>
      </c>
      <c r="R4949" s="140">
        <v>224124805.67888638</v>
      </c>
      <c r="S4949" s="140">
        <v>21186340.096798971</v>
      </c>
      <c r="T4949" s="140">
        <v>0</v>
      </c>
      <c r="U4949" s="140">
        <v>0</v>
      </c>
      <c r="V4949" s="140">
        <v>0</v>
      </c>
      <c r="W4949" s="140">
        <v>0</v>
      </c>
      <c r="X4949" s="140">
        <v>0</v>
      </c>
      <c r="Y4949" s="140">
        <v>0</v>
      </c>
      <c r="Z4949" s="140" t="s">
        <v>728</v>
      </c>
      <c r="AA4949" s="140" t="s">
        <v>728</v>
      </c>
      <c r="AB4949" s="140" t="s">
        <v>728</v>
      </c>
      <c r="AC4949" s="140" t="s">
        <v>728</v>
      </c>
      <c r="AD4949" s="140" t="s">
        <v>728</v>
      </c>
      <c r="AE4949" s="140" t="s">
        <v>728</v>
      </c>
      <c r="AF4949" s="140" t="s">
        <v>728</v>
      </c>
      <c r="AG4949" s="140">
        <v>-210539641.50434983</v>
      </c>
      <c r="AH4949" s="140">
        <v>107895</v>
      </c>
      <c r="AI4949" s="44"/>
      <c r="AK4949" s="44"/>
      <c r="AL4949" s="4"/>
    </row>
    <row r="4950" spans="1:38" x14ac:dyDescent="0.35">
      <c r="A4950" s="140" t="s">
        <v>4623</v>
      </c>
      <c r="B4950" s="140" t="s">
        <v>4624</v>
      </c>
      <c r="C4950" s="140" t="s">
        <v>6</v>
      </c>
      <c r="D4950" s="140" t="s">
        <v>11</v>
      </c>
      <c r="E4950" s="140" t="s">
        <v>535</v>
      </c>
      <c r="F4950" s="140">
        <v>1998</v>
      </c>
      <c r="G4950" s="140" t="s">
        <v>6233</v>
      </c>
      <c r="H4950" s="140" t="s">
        <v>728</v>
      </c>
      <c r="I4950" s="140">
        <v>2810861120.460988</v>
      </c>
      <c r="J4950" s="140">
        <v>360467358.76579571</v>
      </c>
      <c r="K4950" s="140">
        <v>360467358.76579571</v>
      </c>
      <c r="L4950" s="140">
        <v>3726224.5012025214</v>
      </c>
      <c r="M4950" s="140">
        <v>1985934.6599906692</v>
      </c>
      <c r="N4950" s="140">
        <v>132498.52957760083</v>
      </c>
      <c r="O4950" s="140">
        <v>97305034.52200678</v>
      </c>
      <c r="P4950" s="140">
        <v>52390766.3185196</v>
      </c>
      <c r="Q4950" s="140">
        <v>204926900.23449853</v>
      </c>
      <c r="R4950" s="140">
        <v>183858263.99194768</v>
      </c>
      <c r="S4950" s="140">
        <v>21068636.24255085</v>
      </c>
      <c r="T4950" s="140">
        <v>0</v>
      </c>
      <c r="U4950" s="140">
        <v>0</v>
      </c>
      <c r="V4950" s="140">
        <v>0</v>
      </c>
      <c r="W4950" s="140">
        <v>0</v>
      </c>
      <c r="X4950" s="140">
        <v>0</v>
      </c>
      <c r="Y4950" s="140">
        <v>0</v>
      </c>
      <c r="Z4950" s="140" t="s">
        <v>728</v>
      </c>
      <c r="AA4950" s="140" t="s">
        <v>728</v>
      </c>
      <c r="AB4950" s="140" t="s">
        <v>728</v>
      </c>
      <c r="AC4950" s="140" t="s">
        <v>728</v>
      </c>
      <c r="AD4950" s="140" t="s">
        <v>728</v>
      </c>
      <c r="AE4950" s="140" t="s">
        <v>728</v>
      </c>
      <c r="AF4950" s="140" t="s">
        <v>728</v>
      </c>
      <c r="AG4950" s="140">
        <v>-260567994.98261654</v>
      </c>
      <c r="AH4950" s="140">
        <v>107801</v>
      </c>
      <c r="AI4950" s="44"/>
      <c r="AK4950" s="44"/>
      <c r="AL4950" s="4"/>
    </row>
    <row r="4951" spans="1:38" x14ac:dyDescent="0.35">
      <c r="A4951" s="140" t="s">
        <v>4623</v>
      </c>
      <c r="B4951" s="140" t="s">
        <v>4624</v>
      </c>
      <c r="C4951" s="140" t="s">
        <v>6</v>
      </c>
      <c r="D4951" s="140" t="s">
        <v>11</v>
      </c>
      <c r="E4951" s="140" t="s">
        <v>535</v>
      </c>
      <c r="F4951" s="140">
        <v>1999</v>
      </c>
      <c r="G4951" s="140" t="s">
        <v>6234</v>
      </c>
      <c r="H4951" s="140" t="s">
        <v>728</v>
      </c>
      <c r="I4951" s="140">
        <v>2939324075.4715247</v>
      </c>
      <c r="J4951" s="140">
        <v>382778324.9057861</v>
      </c>
      <c r="K4951" s="140">
        <v>382778324.9057861</v>
      </c>
      <c r="L4951" s="140">
        <v>3629930.0590938502</v>
      </c>
      <c r="M4951" s="140">
        <v>1993631.9986450919</v>
      </c>
      <c r="N4951" s="140">
        <v>138134.67934694581</v>
      </c>
      <c r="O4951" s="140">
        <v>110931291.57435516</v>
      </c>
      <c r="P4951" s="140">
        <v>51679830.642573364</v>
      </c>
      <c r="Q4951" s="140">
        <v>214405505.95177168</v>
      </c>
      <c r="R4951" s="140">
        <v>194508262.6033498</v>
      </c>
      <c r="S4951" s="140">
        <v>19897243.348421879</v>
      </c>
      <c r="T4951" s="140">
        <v>0</v>
      </c>
      <c r="U4951" s="140">
        <v>0</v>
      </c>
      <c r="V4951" s="140">
        <v>0</v>
      </c>
      <c r="W4951" s="140">
        <v>0</v>
      </c>
      <c r="X4951" s="140">
        <v>0</v>
      </c>
      <c r="Y4951" s="140">
        <v>0</v>
      </c>
      <c r="Z4951" s="140" t="s">
        <v>728</v>
      </c>
      <c r="AA4951" s="140" t="s">
        <v>728</v>
      </c>
      <c r="AB4951" s="140" t="s">
        <v>728</v>
      </c>
      <c r="AC4951" s="140" t="s">
        <v>728</v>
      </c>
      <c r="AD4951" s="140" t="s">
        <v>728</v>
      </c>
      <c r="AE4951" s="140" t="s">
        <v>728</v>
      </c>
      <c r="AF4951" s="140" t="s">
        <v>728</v>
      </c>
      <c r="AG4951" s="140">
        <v>-290190545.18002921</v>
      </c>
      <c r="AH4951" s="140">
        <v>107758</v>
      </c>
      <c r="AI4951" s="44"/>
      <c r="AK4951" s="44"/>
      <c r="AL4951" s="4"/>
    </row>
    <row r="4952" spans="1:38" x14ac:dyDescent="0.35">
      <c r="A4952" s="140" t="s">
        <v>4623</v>
      </c>
      <c r="B4952" s="140" t="s">
        <v>4624</v>
      </c>
      <c r="C4952" s="140" t="s">
        <v>6</v>
      </c>
      <c r="D4952" s="140" t="s">
        <v>11</v>
      </c>
      <c r="E4952" s="140" t="s">
        <v>535</v>
      </c>
      <c r="F4952" s="140">
        <v>2000</v>
      </c>
      <c r="G4952" s="140" t="s">
        <v>6235</v>
      </c>
      <c r="H4952" s="140" t="s">
        <v>728</v>
      </c>
      <c r="I4952" s="140">
        <v>3025288235.6309834</v>
      </c>
      <c r="J4952" s="140">
        <v>851867649.99555874</v>
      </c>
      <c r="K4952" s="140">
        <v>851867649.99555874</v>
      </c>
      <c r="L4952" s="140">
        <v>3332779.988905191</v>
      </c>
      <c r="M4952" s="140">
        <v>2068515.2103995455</v>
      </c>
      <c r="N4952" s="140">
        <v>143770.82911629076</v>
      </c>
      <c r="O4952" s="140">
        <v>600978858.12511516</v>
      </c>
      <c r="P4952" s="140">
        <v>54190597.872456312</v>
      </c>
      <c r="Q4952" s="140">
        <v>191153127.96956626</v>
      </c>
      <c r="R4952" s="140">
        <v>172261798.51356792</v>
      </c>
      <c r="S4952" s="140">
        <v>18891329.455998328</v>
      </c>
      <c r="T4952" s="140">
        <v>0</v>
      </c>
      <c r="U4952" s="140">
        <v>0</v>
      </c>
      <c r="V4952" s="140">
        <v>0</v>
      </c>
      <c r="W4952" s="140">
        <v>0</v>
      </c>
      <c r="X4952" s="140">
        <v>0</v>
      </c>
      <c r="Y4952" s="140">
        <v>0</v>
      </c>
      <c r="Z4952" s="140" t="s">
        <v>728</v>
      </c>
      <c r="AA4952" s="140" t="s">
        <v>728</v>
      </c>
      <c r="AB4952" s="140" t="s">
        <v>728</v>
      </c>
      <c r="AC4952" s="140" t="s">
        <v>728</v>
      </c>
      <c r="AD4952" s="140" t="s">
        <v>728</v>
      </c>
      <c r="AE4952" s="140" t="s">
        <v>728</v>
      </c>
      <c r="AF4952" s="140" t="s">
        <v>728</v>
      </c>
      <c r="AG4952" s="140">
        <v>-265559161.49600512</v>
      </c>
      <c r="AH4952" s="140">
        <v>107784</v>
      </c>
      <c r="AI4952" s="44"/>
      <c r="AK4952" s="44"/>
      <c r="AL4952" s="4"/>
    </row>
    <row r="4953" spans="1:38" x14ac:dyDescent="0.35">
      <c r="A4953" s="140" t="s">
        <v>4623</v>
      </c>
      <c r="B4953" s="140" t="s">
        <v>4624</v>
      </c>
      <c r="C4953" s="140" t="s">
        <v>6</v>
      </c>
      <c r="D4953" s="140" t="s">
        <v>11</v>
      </c>
      <c r="E4953" s="140" t="s">
        <v>535</v>
      </c>
      <c r="F4953" s="140">
        <v>2001</v>
      </c>
      <c r="G4953" s="140" t="s">
        <v>6236</v>
      </c>
      <c r="H4953" s="140" t="s">
        <v>728</v>
      </c>
      <c r="I4953" s="140">
        <v>3110833006.0095806</v>
      </c>
      <c r="J4953" s="140">
        <v>1059609926.7220883</v>
      </c>
      <c r="K4953" s="140">
        <v>1059609926.7220883</v>
      </c>
      <c r="L4953" s="140">
        <v>3250856.5421004044</v>
      </c>
      <c r="M4953" s="140">
        <v>1085454.4735116006</v>
      </c>
      <c r="N4953" s="140">
        <v>149406.9788856357</v>
      </c>
      <c r="O4953" s="140">
        <v>833559719.83014274</v>
      </c>
      <c r="P4953" s="140">
        <v>52528188.228885762</v>
      </c>
      <c r="Q4953" s="140">
        <v>169036300.6685622</v>
      </c>
      <c r="R4953" s="140">
        <v>150942219.3221142</v>
      </c>
      <c r="S4953" s="140">
        <v>18094081.346448015</v>
      </c>
      <c r="T4953" s="140">
        <v>0</v>
      </c>
      <c r="U4953" s="140">
        <v>0</v>
      </c>
      <c r="V4953" s="140">
        <v>0</v>
      </c>
      <c r="W4953" s="140">
        <v>0</v>
      </c>
      <c r="X4953" s="140">
        <v>0</v>
      </c>
      <c r="Y4953" s="140">
        <v>0</v>
      </c>
      <c r="Z4953" s="140" t="s">
        <v>728</v>
      </c>
      <c r="AA4953" s="140" t="s">
        <v>728</v>
      </c>
      <c r="AB4953" s="140" t="s">
        <v>728</v>
      </c>
      <c r="AC4953" s="140" t="s">
        <v>728</v>
      </c>
      <c r="AD4953" s="140" t="s">
        <v>728</v>
      </c>
      <c r="AE4953" s="140" t="s">
        <v>728</v>
      </c>
      <c r="AF4953" s="140" t="s">
        <v>728</v>
      </c>
      <c r="AG4953" s="140">
        <v>-270151590.91558319</v>
      </c>
      <c r="AH4953" s="140">
        <v>107896</v>
      </c>
      <c r="AI4953" s="44"/>
      <c r="AK4953" s="44"/>
      <c r="AL4953" s="4"/>
    </row>
    <row r="4954" spans="1:38" x14ac:dyDescent="0.35">
      <c r="A4954" s="140" t="s">
        <v>4623</v>
      </c>
      <c r="B4954" s="140" t="s">
        <v>4624</v>
      </c>
      <c r="C4954" s="140" t="s">
        <v>6</v>
      </c>
      <c r="D4954" s="140" t="s">
        <v>11</v>
      </c>
      <c r="E4954" s="140" t="s">
        <v>535</v>
      </c>
      <c r="F4954" s="140">
        <v>2002</v>
      </c>
      <c r="G4954" s="140" t="s">
        <v>6237</v>
      </c>
      <c r="H4954" s="140" t="s">
        <v>728</v>
      </c>
      <c r="I4954" s="140">
        <v>3205094683.8483372</v>
      </c>
      <c r="J4954" s="140">
        <v>509842439.34393853</v>
      </c>
      <c r="K4954" s="140">
        <v>509842439.34393853</v>
      </c>
      <c r="L4954" s="140">
        <v>2864781.1651338716</v>
      </c>
      <c r="M4954" s="140">
        <v>1023453.7202362233</v>
      </c>
      <c r="N4954" s="140">
        <v>155043.12865498068</v>
      </c>
      <c r="O4954" s="140">
        <v>281132222.58150166</v>
      </c>
      <c r="P4954" s="140">
        <v>73849965.450755179</v>
      </c>
      <c r="Q4954" s="140">
        <v>150816973.29765666</v>
      </c>
      <c r="R4954" s="140">
        <v>133922859.0942643</v>
      </c>
      <c r="S4954" s="140">
        <v>16894114.203392368</v>
      </c>
      <c r="T4954" s="140">
        <v>0</v>
      </c>
      <c r="U4954" s="140">
        <v>0</v>
      </c>
      <c r="V4954" s="140">
        <v>0</v>
      </c>
      <c r="W4954" s="140">
        <v>0</v>
      </c>
      <c r="X4954" s="140">
        <v>0</v>
      </c>
      <c r="Y4954" s="140">
        <v>0</v>
      </c>
      <c r="Z4954" s="140" t="s">
        <v>728</v>
      </c>
      <c r="AA4954" s="140" t="s">
        <v>728</v>
      </c>
      <c r="AB4954" s="140" t="s">
        <v>728</v>
      </c>
      <c r="AC4954" s="140" t="s">
        <v>728</v>
      </c>
      <c r="AD4954" s="140" t="s">
        <v>728</v>
      </c>
      <c r="AE4954" s="140" t="s">
        <v>728</v>
      </c>
      <c r="AF4954" s="140" t="s">
        <v>728</v>
      </c>
      <c r="AG4954" s="140">
        <v>-289369873.04935211</v>
      </c>
      <c r="AH4954" s="140">
        <v>108097</v>
      </c>
      <c r="AI4954" s="44"/>
      <c r="AK4954" s="44"/>
      <c r="AL4954" s="4"/>
    </row>
    <row r="4955" spans="1:38" x14ac:dyDescent="0.35">
      <c r="A4955" s="140" t="s">
        <v>4623</v>
      </c>
      <c r="B4955" s="140" t="s">
        <v>4624</v>
      </c>
      <c r="C4955" s="140" t="s">
        <v>6</v>
      </c>
      <c r="D4955" s="140" t="s">
        <v>11</v>
      </c>
      <c r="E4955" s="140" t="s">
        <v>535</v>
      </c>
      <c r="F4955" s="140">
        <v>2003</v>
      </c>
      <c r="G4955" s="140" t="s">
        <v>6238</v>
      </c>
      <c r="H4955" s="140" t="s">
        <v>728</v>
      </c>
      <c r="I4955" s="140">
        <v>3344487527.3523383</v>
      </c>
      <c r="J4955" s="140">
        <v>551732298.42596889</v>
      </c>
      <c r="K4955" s="140">
        <v>551732298.42596889</v>
      </c>
      <c r="L4955" s="140">
        <v>2668616.7116716094</v>
      </c>
      <c r="M4955" s="140">
        <v>886632.90248382883</v>
      </c>
      <c r="N4955" s="140">
        <v>160703.78342332278</v>
      </c>
      <c r="O4955" s="140">
        <v>339225106.72115541</v>
      </c>
      <c r="P4955" s="140">
        <v>69215325.829959139</v>
      </c>
      <c r="Q4955" s="140">
        <v>139575912.47727552</v>
      </c>
      <c r="R4955" s="140">
        <v>123744552.94303684</v>
      </c>
      <c r="S4955" s="140">
        <v>15831359.534238672</v>
      </c>
      <c r="T4955" s="140">
        <v>0</v>
      </c>
      <c r="U4955" s="140">
        <v>0</v>
      </c>
      <c r="V4955" s="140">
        <v>0</v>
      </c>
      <c r="W4955" s="140">
        <v>0</v>
      </c>
      <c r="X4955" s="140">
        <v>0</v>
      </c>
      <c r="Y4955" s="140">
        <v>0</v>
      </c>
      <c r="Z4955" s="140" t="s">
        <v>728</v>
      </c>
      <c r="AA4955" s="140" t="s">
        <v>728</v>
      </c>
      <c r="AB4955" s="140" t="s">
        <v>728</v>
      </c>
      <c r="AC4955" s="140" t="s">
        <v>728</v>
      </c>
      <c r="AD4955" s="140" t="s">
        <v>728</v>
      </c>
      <c r="AE4955" s="140" t="s">
        <v>728</v>
      </c>
      <c r="AF4955" s="140" t="s">
        <v>728</v>
      </c>
      <c r="AG4955" s="140">
        <v>-322945772.00651205</v>
      </c>
      <c r="AH4955" s="140">
        <v>108326</v>
      </c>
      <c r="AI4955" s="44"/>
      <c r="AK4955" s="44"/>
      <c r="AL4955" s="4"/>
    </row>
    <row r="4956" spans="1:38" x14ac:dyDescent="0.35">
      <c r="A4956" s="140" t="s">
        <v>4623</v>
      </c>
      <c r="B4956" s="140" t="s">
        <v>4624</v>
      </c>
      <c r="C4956" s="140" t="s">
        <v>6</v>
      </c>
      <c r="D4956" s="140" t="s">
        <v>11</v>
      </c>
      <c r="E4956" s="140" t="s">
        <v>535</v>
      </c>
      <c r="F4956" s="140">
        <v>2004</v>
      </c>
      <c r="G4956" s="140" t="s">
        <v>6239</v>
      </c>
      <c r="H4956" s="140" t="s">
        <v>728</v>
      </c>
      <c r="I4956" s="140">
        <v>3478860621.0956888</v>
      </c>
      <c r="J4956" s="140">
        <v>752181921.531618</v>
      </c>
      <c r="K4956" s="140">
        <v>752181921.531618</v>
      </c>
      <c r="L4956" s="140">
        <v>2586665.5981848696</v>
      </c>
      <c r="M4956" s="140">
        <v>883731.38327459118</v>
      </c>
      <c r="N4956" s="140">
        <v>166339.93319266773</v>
      </c>
      <c r="O4956" s="140">
        <v>529071263.66255993</v>
      </c>
      <c r="P4956" s="140">
        <v>67695766.318210125</v>
      </c>
      <c r="Q4956" s="140">
        <v>151778154.63619584</v>
      </c>
      <c r="R4956" s="140">
        <v>136296824.24226236</v>
      </c>
      <c r="S4956" s="140">
        <v>15481330.393933488</v>
      </c>
      <c r="T4956" s="140">
        <v>0</v>
      </c>
      <c r="U4956" s="140">
        <v>0</v>
      </c>
      <c r="V4956" s="140">
        <v>0</v>
      </c>
      <c r="W4956" s="140">
        <v>0</v>
      </c>
      <c r="X4956" s="140">
        <v>0</v>
      </c>
      <c r="Y4956" s="140">
        <v>0</v>
      </c>
      <c r="Z4956" s="140" t="s">
        <v>728</v>
      </c>
      <c r="AA4956" s="140" t="s">
        <v>728</v>
      </c>
      <c r="AB4956" s="140" t="s">
        <v>728</v>
      </c>
      <c r="AC4956" s="140" t="s">
        <v>728</v>
      </c>
      <c r="AD4956" s="140" t="s">
        <v>728</v>
      </c>
      <c r="AE4956" s="140" t="s">
        <v>728</v>
      </c>
      <c r="AF4956" s="140" t="s">
        <v>728</v>
      </c>
      <c r="AG4956" s="140">
        <v>-345344822.55069327</v>
      </c>
      <c r="AH4956" s="140">
        <v>108512</v>
      </c>
      <c r="AI4956" s="44"/>
      <c r="AK4956" s="44"/>
      <c r="AL4956" s="4"/>
    </row>
    <row r="4957" spans="1:38" x14ac:dyDescent="0.35">
      <c r="A4957" s="140" t="s">
        <v>4623</v>
      </c>
      <c r="B4957" s="140" t="s">
        <v>4624</v>
      </c>
      <c r="C4957" s="140" t="s">
        <v>6</v>
      </c>
      <c r="D4957" s="140" t="s">
        <v>11</v>
      </c>
      <c r="E4957" s="140" t="s">
        <v>535</v>
      </c>
      <c r="F4957" s="140">
        <v>2005</v>
      </c>
      <c r="G4957" s="140" t="s">
        <v>6240</v>
      </c>
      <c r="H4957" s="140" t="s">
        <v>728</v>
      </c>
      <c r="I4957" s="140">
        <v>3602011967.0505171</v>
      </c>
      <c r="J4957" s="140">
        <v>285282619.4327299</v>
      </c>
      <c r="K4957" s="140">
        <v>285282619.4327299</v>
      </c>
      <c r="L4957" s="140">
        <v>2475696.8051211019</v>
      </c>
      <c r="M4957" s="140">
        <v>855853.19230839435</v>
      </c>
      <c r="N4957" s="140">
        <v>171976.0829620127</v>
      </c>
      <c r="O4957" s="140">
        <v>85822483.480791792</v>
      </c>
      <c r="P4957" s="140">
        <v>66306736.128761567</v>
      </c>
      <c r="Q4957" s="140">
        <v>129649873.74278504</v>
      </c>
      <c r="R4957" s="140">
        <v>114488615.0418684</v>
      </c>
      <c r="S4957" s="140">
        <v>15161258.700916631</v>
      </c>
      <c r="T4957" s="140">
        <v>0</v>
      </c>
      <c r="U4957" s="140">
        <v>0</v>
      </c>
      <c r="V4957" s="140">
        <v>0</v>
      </c>
      <c r="W4957" s="140">
        <v>0</v>
      </c>
      <c r="X4957" s="140">
        <v>0</v>
      </c>
      <c r="Y4957" s="140">
        <v>0</v>
      </c>
      <c r="Z4957" s="140" t="s">
        <v>728</v>
      </c>
      <c r="AA4957" s="140" t="s">
        <v>728</v>
      </c>
      <c r="AB4957" s="140" t="s">
        <v>728</v>
      </c>
      <c r="AC4957" s="140" t="s">
        <v>728</v>
      </c>
      <c r="AD4957" s="140" t="s">
        <v>728</v>
      </c>
      <c r="AE4957" s="140" t="s">
        <v>728</v>
      </c>
      <c r="AF4957" s="140" t="s">
        <v>728</v>
      </c>
      <c r="AG4957" s="140">
        <v>-380787765.57044399</v>
      </c>
      <c r="AH4957" s="140">
        <v>108614</v>
      </c>
      <c r="AI4957" s="44"/>
      <c r="AK4957" s="44"/>
      <c r="AL4957" s="4"/>
    </row>
    <row r="4958" spans="1:38" x14ac:dyDescent="0.35">
      <c r="A4958" s="140" t="s">
        <v>4623</v>
      </c>
      <c r="B4958" s="140" t="s">
        <v>4624</v>
      </c>
      <c r="C4958" s="140" t="s">
        <v>6</v>
      </c>
      <c r="D4958" s="140" t="s">
        <v>11</v>
      </c>
      <c r="E4958" s="140" t="s">
        <v>535</v>
      </c>
      <c r="F4958" s="140">
        <v>2006</v>
      </c>
      <c r="G4958" s="140" t="s">
        <v>6241</v>
      </c>
      <c r="H4958" s="140" t="s">
        <v>728</v>
      </c>
      <c r="I4958" s="140">
        <v>3768139416.7574492</v>
      </c>
      <c r="J4958" s="140">
        <v>296343280.6763919</v>
      </c>
      <c r="K4958" s="140">
        <v>296343280.6763919</v>
      </c>
      <c r="L4958" s="140">
        <v>2596760.0140578179</v>
      </c>
      <c r="M4958" s="140">
        <v>845018.79091182083</v>
      </c>
      <c r="N4958" s="140">
        <v>177612.23273135765</v>
      </c>
      <c r="O4958" s="140">
        <v>93473516.20428808</v>
      </c>
      <c r="P4958" s="140">
        <v>66407385.906076178</v>
      </c>
      <c r="Q4958" s="140">
        <v>132842987.5283266</v>
      </c>
      <c r="R4958" s="140">
        <v>117661132.48642334</v>
      </c>
      <c r="S4958" s="140">
        <v>15181855.041903256</v>
      </c>
      <c r="T4958" s="140">
        <v>0</v>
      </c>
      <c r="U4958" s="140">
        <v>0</v>
      </c>
      <c r="V4958" s="140">
        <v>0</v>
      </c>
      <c r="W4958" s="140">
        <v>0</v>
      </c>
      <c r="X4958" s="140">
        <v>0</v>
      </c>
      <c r="Y4958" s="140">
        <v>0</v>
      </c>
      <c r="Z4958" s="140" t="s">
        <v>728</v>
      </c>
      <c r="AA4958" s="140" t="s">
        <v>728</v>
      </c>
      <c r="AB4958" s="140" t="s">
        <v>728</v>
      </c>
      <c r="AC4958" s="140" t="s">
        <v>728</v>
      </c>
      <c r="AD4958" s="140" t="s">
        <v>728</v>
      </c>
      <c r="AE4958" s="140" t="s">
        <v>728</v>
      </c>
      <c r="AF4958" s="140" t="s">
        <v>728</v>
      </c>
      <c r="AG4958" s="140">
        <v>-413624667.67233998</v>
      </c>
      <c r="AH4958" s="140">
        <v>108603</v>
      </c>
      <c r="AI4958" s="44"/>
      <c r="AK4958" s="44"/>
      <c r="AL4958" s="4"/>
    </row>
    <row r="4959" spans="1:38" x14ac:dyDescent="0.35">
      <c r="A4959" s="140" t="s">
        <v>4623</v>
      </c>
      <c r="B4959" s="140" t="s">
        <v>4624</v>
      </c>
      <c r="C4959" s="140" t="s">
        <v>6</v>
      </c>
      <c r="D4959" s="140" t="s">
        <v>11</v>
      </c>
      <c r="E4959" s="140" t="s">
        <v>535</v>
      </c>
      <c r="F4959" s="140">
        <v>2007</v>
      </c>
      <c r="G4959" s="140" t="s">
        <v>6242</v>
      </c>
      <c r="H4959" s="140" t="s">
        <v>728</v>
      </c>
      <c r="I4959" s="140">
        <v>3930266552.8643332</v>
      </c>
      <c r="J4959" s="140">
        <v>215034899.98514858</v>
      </c>
      <c r="K4959" s="140">
        <v>215034899.98514858</v>
      </c>
      <c r="L4959" s="140">
        <v>2743367.8623668668</v>
      </c>
      <c r="M4959" s="140">
        <v>851469.51658219704</v>
      </c>
      <c r="N4959" s="140">
        <v>183248.3825007026</v>
      </c>
      <c r="O4959" s="140">
        <v>698718.99631567288</v>
      </c>
      <c r="P4959" s="140">
        <v>69644464.172119737</v>
      </c>
      <c r="Q4959" s="140">
        <v>140913631.05526343</v>
      </c>
      <c r="R4959" s="140">
        <v>124994259.61249268</v>
      </c>
      <c r="S4959" s="140">
        <v>15919371.442770738</v>
      </c>
      <c r="T4959" s="140">
        <v>0</v>
      </c>
      <c r="U4959" s="140">
        <v>0</v>
      </c>
      <c r="V4959" s="140">
        <v>0</v>
      </c>
      <c r="W4959" s="140">
        <v>0</v>
      </c>
      <c r="X4959" s="140">
        <v>0</v>
      </c>
      <c r="Y4959" s="140">
        <v>0</v>
      </c>
      <c r="Z4959" s="140" t="s">
        <v>728</v>
      </c>
      <c r="AA4959" s="140" t="s">
        <v>728</v>
      </c>
      <c r="AB4959" s="140" t="s">
        <v>728</v>
      </c>
      <c r="AC4959" s="140" t="s">
        <v>728</v>
      </c>
      <c r="AD4959" s="140" t="s">
        <v>728</v>
      </c>
      <c r="AE4959" s="140" t="s">
        <v>728</v>
      </c>
      <c r="AF4959" s="140" t="s">
        <v>728</v>
      </c>
      <c r="AG4959" s="140">
        <v>-552678876.58998346</v>
      </c>
      <c r="AH4959" s="140">
        <v>108518</v>
      </c>
      <c r="AI4959" s="44"/>
      <c r="AK4959" s="44"/>
      <c r="AL4959" s="4"/>
    </row>
    <row r="4960" spans="1:38" x14ac:dyDescent="0.35">
      <c r="A4960" s="140" t="s">
        <v>4623</v>
      </c>
      <c r="B4960" s="140" t="s">
        <v>4624</v>
      </c>
      <c r="C4960" s="140" t="s">
        <v>6</v>
      </c>
      <c r="D4960" s="140" t="s">
        <v>11</v>
      </c>
      <c r="E4960" s="140" t="s">
        <v>535</v>
      </c>
      <c r="F4960" s="140">
        <v>2008</v>
      </c>
      <c r="G4960" s="140" t="s">
        <v>6243</v>
      </c>
      <c r="H4960" s="140" t="s">
        <v>728</v>
      </c>
      <c r="I4960" s="140">
        <v>4122950378.2677217</v>
      </c>
      <c r="J4960" s="140">
        <v>255608247.85176975</v>
      </c>
      <c r="K4960" s="140">
        <v>255608247.85176975</v>
      </c>
      <c r="L4960" s="140">
        <v>2879001.6763083739</v>
      </c>
      <c r="M4960" s="140">
        <v>889615.07282022166</v>
      </c>
      <c r="N4960" s="140">
        <v>188884.53227004758</v>
      </c>
      <c r="O4960" s="140">
        <v>0</v>
      </c>
      <c r="P4960" s="140">
        <v>83409989.827851027</v>
      </c>
      <c r="Q4960" s="140">
        <v>168240756.74252009</v>
      </c>
      <c r="R4960" s="140">
        <v>149177888.19314051</v>
      </c>
      <c r="S4960" s="140">
        <v>19062868.549379587</v>
      </c>
      <c r="T4960" s="140">
        <v>0</v>
      </c>
      <c r="U4960" s="140">
        <v>0</v>
      </c>
      <c r="V4960" s="140">
        <v>0</v>
      </c>
      <c r="W4960" s="140">
        <v>0</v>
      </c>
      <c r="X4960" s="140">
        <v>0</v>
      </c>
      <c r="Y4960" s="140">
        <v>0</v>
      </c>
      <c r="Z4960" s="140" t="s">
        <v>728</v>
      </c>
      <c r="AA4960" s="140" t="s">
        <v>728</v>
      </c>
      <c r="AB4960" s="140" t="s">
        <v>728</v>
      </c>
      <c r="AC4960" s="140" t="s">
        <v>728</v>
      </c>
      <c r="AD4960" s="140" t="s">
        <v>728</v>
      </c>
      <c r="AE4960" s="140" t="s">
        <v>728</v>
      </c>
      <c r="AF4960" s="140" t="s">
        <v>728</v>
      </c>
      <c r="AG4960" s="140">
        <v>-723220430.93632567</v>
      </c>
      <c r="AH4960" s="140">
        <v>108393</v>
      </c>
      <c r="AI4960" s="44"/>
      <c r="AK4960" s="44"/>
      <c r="AL4960" s="4"/>
    </row>
    <row r="4961" spans="1:38" x14ac:dyDescent="0.35">
      <c r="A4961" s="140" t="s">
        <v>4623</v>
      </c>
      <c r="B4961" s="140" t="s">
        <v>4624</v>
      </c>
      <c r="C4961" s="140" t="s">
        <v>6</v>
      </c>
      <c r="D4961" s="140" t="s">
        <v>11</v>
      </c>
      <c r="E4961" s="140" t="s">
        <v>535</v>
      </c>
      <c r="F4961" s="140">
        <v>2009</v>
      </c>
      <c r="G4961" s="140" t="s">
        <v>6244</v>
      </c>
      <c r="H4961" s="140" t="s">
        <v>728</v>
      </c>
      <c r="I4961" s="140">
        <v>4245726547.5135708</v>
      </c>
      <c r="J4961" s="140">
        <v>256328260.28252542</v>
      </c>
      <c r="K4961" s="140">
        <v>256328260.28252542</v>
      </c>
      <c r="L4961" s="140">
        <v>2961004.5927468883</v>
      </c>
      <c r="M4961" s="140">
        <v>893724.8230124634</v>
      </c>
      <c r="N4961" s="140">
        <v>194520.68203939253</v>
      </c>
      <c r="O4961" s="140">
        <v>0</v>
      </c>
      <c r="P4961" s="140">
        <v>57462029.108970657</v>
      </c>
      <c r="Q4961" s="140">
        <v>194816981.07575604</v>
      </c>
      <c r="R4961" s="140">
        <v>172893147.68013802</v>
      </c>
      <c r="S4961" s="140">
        <v>21923833.395618018</v>
      </c>
      <c r="T4961" s="140">
        <v>0</v>
      </c>
      <c r="U4961" s="140">
        <v>0</v>
      </c>
      <c r="V4961" s="140">
        <v>0</v>
      </c>
      <c r="W4961" s="140">
        <v>0</v>
      </c>
      <c r="X4961" s="140">
        <v>0</v>
      </c>
      <c r="Y4961" s="140">
        <v>0</v>
      </c>
      <c r="Z4961" s="140" t="s">
        <v>728</v>
      </c>
      <c r="AA4961" s="140" t="s">
        <v>728</v>
      </c>
      <c r="AB4961" s="140" t="s">
        <v>728</v>
      </c>
      <c r="AC4961" s="140" t="s">
        <v>728</v>
      </c>
      <c r="AD4961" s="140" t="s">
        <v>728</v>
      </c>
      <c r="AE4961" s="140" t="s">
        <v>728</v>
      </c>
      <c r="AF4961" s="140" t="s">
        <v>728</v>
      </c>
      <c r="AG4961" s="140">
        <v>-859625795.77589726</v>
      </c>
      <c r="AH4961" s="140">
        <v>108287</v>
      </c>
      <c r="AI4961" s="44"/>
      <c r="AK4961" s="44"/>
      <c r="AL4961" s="4"/>
    </row>
    <row r="4962" spans="1:38" x14ac:dyDescent="0.35">
      <c r="A4962" s="140" t="s">
        <v>4623</v>
      </c>
      <c r="B4962" s="140" t="s">
        <v>4624</v>
      </c>
      <c r="C4962" s="140" t="s">
        <v>6</v>
      </c>
      <c r="D4962" s="140" t="s">
        <v>11</v>
      </c>
      <c r="E4962" s="140" t="s">
        <v>535</v>
      </c>
      <c r="F4962" s="140">
        <v>2010</v>
      </c>
      <c r="G4962" s="140" t="s">
        <v>6245</v>
      </c>
      <c r="H4962" s="140" t="s">
        <v>728</v>
      </c>
      <c r="I4962" s="140">
        <v>4388747565.8987856</v>
      </c>
      <c r="J4962" s="140">
        <v>288102166.29943067</v>
      </c>
      <c r="K4962" s="140">
        <v>288102166.29943067</v>
      </c>
      <c r="L4962" s="140">
        <v>3762821.2967022862</v>
      </c>
      <c r="M4962" s="140">
        <v>868315.29232628271</v>
      </c>
      <c r="N4962" s="140">
        <v>200156.83180873748</v>
      </c>
      <c r="O4962" s="140">
        <v>11280763.1940438</v>
      </c>
      <c r="P4962" s="140">
        <v>60967289.549255058</v>
      </c>
      <c r="Q4962" s="140">
        <v>211022820.1352945</v>
      </c>
      <c r="R4962" s="140">
        <v>186406515.79362226</v>
      </c>
      <c r="S4962" s="140">
        <v>24616304.341672253</v>
      </c>
      <c r="T4962" s="140">
        <v>0</v>
      </c>
      <c r="U4962" s="140">
        <v>0</v>
      </c>
      <c r="V4962" s="140">
        <v>0</v>
      </c>
      <c r="W4962" s="140">
        <v>0</v>
      </c>
      <c r="X4962" s="140">
        <v>0</v>
      </c>
      <c r="Y4962" s="140">
        <v>0</v>
      </c>
      <c r="Z4962" s="140" t="s">
        <v>728</v>
      </c>
      <c r="AA4962" s="140" t="s">
        <v>728</v>
      </c>
      <c r="AB4962" s="140" t="s">
        <v>728</v>
      </c>
      <c r="AC4962" s="140" t="s">
        <v>728</v>
      </c>
      <c r="AD4962" s="140" t="s">
        <v>728</v>
      </c>
      <c r="AE4962" s="140" t="s">
        <v>728</v>
      </c>
      <c r="AF4962" s="140" t="s">
        <v>728</v>
      </c>
      <c r="AG4962" s="140">
        <v>-925347636.718858</v>
      </c>
      <c r="AH4962" s="140">
        <v>108255</v>
      </c>
      <c r="AI4962" s="44"/>
      <c r="AK4962" s="44"/>
      <c r="AL4962" s="4"/>
    </row>
    <row r="4963" spans="1:38" x14ac:dyDescent="0.35">
      <c r="A4963" s="140" t="s">
        <v>4623</v>
      </c>
      <c r="B4963" s="140" t="s">
        <v>4624</v>
      </c>
      <c r="C4963" s="140" t="s">
        <v>6</v>
      </c>
      <c r="D4963" s="140" t="s">
        <v>11</v>
      </c>
      <c r="E4963" s="140" t="s">
        <v>535</v>
      </c>
      <c r="F4963" s="140">
        <v>2011</v>
      </c>
      <c r="G4963" s="140" t="s">
        <v>6246</v>
      </c>
      <c r="H4963" s="140" t="s">
        <v>728</v>
      </c>
      <c r="I4963" s="140">
        <v>4490208975.5203056</v>
      </c>
      <c r="J4963" s="140">
        <v>385176418.64707768</v>
      </c>
      <c r="K4963" s="140">
        <v>385176418.64707768</v>
      </c>
      <c r="L4963" s="140">
        <v>4183093.9455408487</v>
      </c>
      <c r="M4963" s="140">
        <v>870803.69087328692</v>
      </c>
      <c r="N4963" s="140">
        <v>22550749.832128119</v>
      </c>
      <c r="O4963" s="140">
        <v>0</v>
      </c>
      <c r="P4963" s="140">
        <v>60423473.810056366</v>
      </c>
      <c r="Q4963" s="140">
        <v>297148297.36847907</v>
      </c>
      <c r="R4963" s="140">
        <v>268912413.85117304</v>
      </c>
      <c r="S4963" s="140">
        <v>28235883.51730603</v>
      </c>
      <c r="T4963" s="140">
        <v>0</v>
      </c>
      <c r="U4963" s="140">
        <v>0</v>
      </c>
      <c r="V4963" s="140">
        <v>0</v>
      </c>
      <c r="W4963" s="140">
        <v>0</v>
      </c>
      <c r="X4963" s="140">
        <v>0</v>
      </c>
      <c r="Y4963" s="140">
        <v>0</v>
      </c>
      <c r="Z4963" s="140" t="s">
        <v>728</v>
      </c>
      <c r="AA4963" s="140" t="s">
        <v>728</v>
      </c>
      <c r="AB4963" s="140" t="s">
        <v>728</v>
      </c>
      <c r="AC4963" s="140" t="s">
        <v>728</v>
      </c>
      <c r="AD4963" s="140" t="s">
        <v>728</v>
      </c>
      <c r="AE4963" s="140" t="s">
        <v>728</v>
      </c>
      <c r="AF4963" s="140" t="s">
        <v>728</v>
      </c>
      <c r="AG4963" s="140">
        <v>-1003169987.4312599</v>
      </c>
      <c r="AH4963" s="140">
        <v>108316</v>
      </c>
      <c r="AI4963" s="44"/>
      <c r="AK4963" s="44"/>
      <c r="AL4963" s="4"/>
    </row>
    <row r="4964" spans="1:38" x14ac:dyDescent="0.35">
      <c r="A4964" s="140" t="s">
        <v>4623</v>
      </c>
      <c r="B4964" s="140" t="s">
        <v>4624</v>
      </c>
      <c r="C4964" s="140" t="s">
        <v>6</v>
      </c>
      <c r="D4964" s="140" t="s">
        <v>11</v>
      </c>
      <c r="E4964" s="140" t="s">
        <v>535</v>
      </c>
      <c r="F4964" s="140">
        <v>2012</v>
      </c>
      <c r="G4964" s="140" t="s">
        <v>6247</v>
      </c>
      <c r="H4964" s="140" t="s">
        <v>728</v>
      </c>
      <c r="I4964" s="140">
        <v>4593002762.5122938</v>
      </c>
      <c r="J4964" s="140">
        <v>495075993.86320233</v>
      </c>
      <c r="K4964" s="140">
        <v>495075993.86320233</v>
      </c>
      <c r="L4964" s="140">
        <v>4594564.07610483</v>
      </c>
      <c r="M4964" s="140">
        <v>876868.16293198313</v>
      </c>
      <c r="N4964" s="140">
        <v>44901342.832447499</v>
      </c>
      <c r="O4964" s="140">
        <v>0</v>
      </c>
      <c r="P4964" s="140">
        <v>62365951.843799606</v>
      </c>
      <c r="Q4964" s="140">
        <v>382337266.94791842</v>
      </c>
      <c r="R4964" s="140">
        <v>351522179.78402781</v>
      </c>
      <c r="S4964" s="140">
        <v>30815087.16389057</v>
      </c>
      <c r="T4964" s="140">
        <v>0</v>
      </c>
      <c r="U4964" s="140">
        <v>0</v>
      </c>
      <c r="V4964" s="140">
        <v>0</v>
      </c>
      <c r="W4964" s="140">
        <v>0</v>
      </c>
      <c r="X4964" s="140">
        <v>0</v>
      </c>
      <c r="Y4964" s="140">
        <v>0</v>
      </c>
      <c r="Z4964" s="140" t="s">
        <v>728</v>
      </c>
      <c r="AA4964" s="140" t="s">
        <v>728</v>
      </c>
      <c r="AB4964" s="140" t="s">
        <v>728</v>
      </c>
      <c r="AC4964" s="140" t="s">
        <v>728</v>
      </c>
      <c r="AD4964" s="140" t="s">
        <v>728</v>
      </c>
      <c r="AE4964" s="140" t="s">
        <v>728</v>
      </c>
      <c r="AF4964" s="140" t="s">
        <v>728</v>
      </c>
      <c r="AG4964" s="140">
        <v>-1163231033.0973125</v>
      </c>
      <c r="AH4964" s="140">
        <v>108435</v>
      </c>
      <c r="AI4964" s="44"/>
      <c r="AK4964" s="44"/>
      <c r="AL4964" s="4"/>
    </row>
    <row r="4965" spans="1:38" x14ac:dyDescent="0.35">
      <c r="A4965" s="140" t="s">
        <v>4623</v>
      </c>
      <c r="B4965" s="140" t="s">
        <v>4624</v>
      </c>
      <c r="C4965" s="140" t="s">
        <v>6</v>
      </c>
      <c r="D4965" s="140" t="s">
        <v>11</v>
      </c>
      <c r="E4965" s="140" t="s">
        <v>535</v>
      </c>
      <c r="F4965" s="140">
        <v>2013</v>
      </c>
      <c r="G4965" s="140" t="s">
        <v>6248</v>
      </c>
      <c r="H4965" s="140" t="s">
        <v>728</v>
      </c>
      <c r="I4965" s="140">
        <v>4705766251.6757803</v>
      </c>
      <c r="J4965" s="140">
        <v>605367652.25892651</v>
      </c>
      <c r="K4965" s="140">
        <v>605367652.25892651</v>
      </c>
      <c r="L4965" s="140">
        <v>5166165.54795173</v>
      </c>
      <c r="M4965" s="140">
        <v>877781.31314678304</v>
      </c>
      <c r="N4965" s="140">
        <v>67251935.832766891</v>
      </c>
      <c r="O4965" s="140">
        <v>22489564.019721426</v>
      </c>
      <c r="P4965" s="140">
        <v>63471376.312322281</v>
      </c>
      <c r="Q4965" s="140">
        <v>446110829.23301744</v>
      </c>
      <c r="R4965" s="140">
        <v>414455919.42216301</v>
      </c>
      <c r="S4965" s="140">
        <v>31654909.81085445</v>
      </c>
      <c r="T4965" s="140">
        <v>0</v>
      </c>
      <c r="U4965" s="140">
        <v>0</v>
      </c>
      <c r="V4965" s="140">
        <v>0</v>
      </c>
      <c r="W4965" s="140">
        <v>0</v>
      </c>
      <c r="X4965" s="140">
        <v>0</v>
      </c>
      <c r="Y4965" s="140">
        <v>0</v>
      </c>
      <c r="Z4965" s="140" t="s">
        <v>728</v>
      </c>
      <c r="AA4965" s="140" t="s">
        <v>728</v>
      </c>
      <c r="AB4965" s="140" t="s">
        <v>728</v>
      </c>
      <c r="AC4965" s="140" t="s">
        <v>728</v>
      </c>
      <c r="AD4965" s="140" t="s">
        <v>728</v>
      </c>
      <c r="AE4965" s="140" t="s">
        <v>728</v>
      </c>
      <c r="AF4965" s="140" t="s">
        <v>728</v>
      </c>
      <c r="AG4965" s="140">
        <v>-1086997791.7102549</v>
      </c>
      <c r="AH4965" s="140">
        <v>108622</v>
      </c>
      <c r="AI4965" s="44"/>
      <c r="AK4965" s="44"/>
      <c r="AL4965" s="4"/>
    </row>
    <row r="4966" spans="1:38" x14ac:dyDescent="0.35">
      <c r="A4966" s="140" t="s">
        <v>4623</v>
      </c>
      <c r="B4966" s="140" t="s">
        <v>4624</v>
      </c>
      <c r="C4966" s="140" t="s">
        <v>6</v>
      </c>
      <c r="D4966" s="140" t="s">
        <v>11</v>
      </c>
      <c r="E4966" s="140" t="s">
        <v>535</v>
      </c>
      <c r="F4966" s="140">
        <v>2014</v>
      </c>
      <c r="G4966" s="140" t="s">
        <v>6249</v>
      </c>
      <c r="H4966" s="140" t="s">
        <v>728</v>
      </c>
      <c r="I4966" s="140">
        <v>4822055985.4439278</v>
      </c>
      <c r="J4966" s="140">
        <v>539189856.31716108</v>
      </c>
      <c r="K4966" s="140">
        <v>539189856.31716108</v>
      </c>
      <c r="L4966" s="140">
        <v>6257232.6080667311</v>
      </c>
      <c r="M4966" s="140">
        <v>877423.53668171482</v>
      </c>
      <c r="N4966" s="140">
        <v>89602528.833086267</v>
      </c>
      <c r="O4966" s="140">
        <v>0</v>
      </c>
      <c r="P4966" s="140">
        <v>63532700.27217368</v>
      </c>
      <c r="Q4966" s="140">
        <v>378919971.06715274</v>
      </c>
      <c r="R4966" s="140">
        <v>347007249.20875961</v>
      </c>
      <c r="S4966" s="140">
        <v>31912721.858393155</v>
      </c>
      <c r="T4966" s="140">
        <v>0</v>
      </c>
      <c r="U4966" s="140">
        <v>0</v>
      </c>
      <c r="V4966" s="140">
        <v>0</v>
      </c>
      <c r="W4966" s="140">
        <v>0</v>
      </c>
      <c r="X4966" s="140">
        <v>0</v>
      </c>
      <c r="Y4966" s="140">
        <v>0</v>
      </c>
      <c r="Z4966" s="140" t="s">
        <v>728</v>
      </c>
      <c r="AA4966" s="140" t="s">
        <v>728</v>
      </c>
      <c r="AB4966" s="140" t="s">
        <v>728</v>
      </c>
      <c r="AC4966" s="140" t="s">
        <v>728</v>
      </c>
      <c r="AD4966" s="140" t="s">
        <v>728</v>
      </c>
      <c r="AE4966" s="140" t="s">
        <v>728</v>
      </c>
      <c r="AF4966" s="140" t="s">
        <v>728</v>
      </c>
      <c r="AG4966" s="140">
        <v>-999580343.1090349</v>
      </c>
      <c r="AH4966" s="140">
        <v>108861</v>
      </c>
      <c r="AI4966" s="44"/>
      <c r="AK4966" s="44"/>
      <c r="AL4966" s="4"/>
    </row>
    <row r="4967" spans="1:38" x14ac:dyDescent="0.35">
      <c r="A4967" s="140" t="s">
        <v>4623</v>
      </c>
      <c r="B4967" s="140" t="s">
        <v>4624</v>
      </c>
      <c r="C4967" s="140" t="s">
        <v>6</v>
      </c>
      <c r="D4967" s="140" t="s">
        <v>11</v>
      </c>
      <c r="E4967" s="140" t="s">
        <v>535</v>
      </c>
      <c r="F4967" s="140">
        <v>2015</v>
      </c>
      <c r="G4967" s="140" t="s">
        <v>6250</v>
      </c>
      <c r="H4967" s="140" t="s">
        <v>728</v>
      </c>
      <c r="I4967" s="140">
        <v>4949049302.2341852</v>
      </c>
      <c r="J4967" s="140">
        <v>673317097.71479034</v>
      </c>
      <c r="K4967" s="140">
        <v>673317097.71479034</v>
      </c>
      <c r="L4967" s="140">
        <v>6222677.1220019283</v>
      </c>
      <c r="M4967" s="140">
        <v>914297.53483426513</v>
      </c>
      <c r="N4967" s="140">
        <v>111953121.83340564</v>
      </c>
      <c r="O4967" s="140">
        <v>5658951.9783025291</v>
      </c>
      <c r="P4967" s="140">
        <v>61362001.170451939</v>
      </c>
      <c r="Q4967" s="140">
        <v>487206048.0757941</v>
      </c>
      <c r="R4967" s="140">
        <v>455898551.38038665</v>
      </c>
      <c r="S4967" s="140">
        <v>31307496.695407435</v>
      </c>
      <c r="T4967" s="140">
        <v>0</v>
      </c>
      <c r="U4967" s="140">
        <v>0</v>
      </c>
      <c r="V4967" s="140">
        <v>0</v>
      </c>
      <c r="W4967" s="140">
        <v>0</v>
      </c>
      <c r="X4967" s="140">
        <v>0</v>
      </c>
      <c r="Y4967" s="140">
        <v>0</v>
      </c>
      <c r="Z4967" s="140" t="s">
        <v>728</v>
      </c>
      <c r="AA4967" s="140" t="s">
        <v>728</v>
      </c>
      <c r="AB4967" s="140" t="s">
        <v>728</v>
      </c>
      <c r="AC4967" s="140" t="s">
        <v>728</v>
      </c>
      <c r="AD4967" s="140" t="s">
        <v>728</v>
      </c>
      <c r="AE4967" s="140" t="s">
        <v>728</v>
      </c>
      <c r="AF4967" s="140" t="s">
        <v>728</v>
      </c>
      <c r="AG4967" s="140">
        <v>-1118495582.0586243</v>
      </c>
      <c r="AH4967" s="140">
        <v>109148</v>
      </c>
      <c r="AI4967" s="44"/>
      <c r="AK4967" s="44"/>
      <c r="AL4967" s="4"/>
    </row>
    <row r="4968" spans="1:38" x14ac:dyDescent="0.35">
      <c r="A4968" s="140" t="s">
        <v>4623</v>
      </c>
      <c r="B4968" s="140" t="s">
        <v>4624</v>
      </c>
      <c r="C4968" s="140" t="s">
        <v>6</v>
      </c>
      <c r="D4968" s="140" t="s">
        <v>11</v>
      </c>
      <c r="E4968" s="140" t="s">
        <v>535</v>
      </c>
      <c r="F4968" s="140">
        <v>2016</v>
      </c>
      <c r="G4968" s="140" t="s">
        <v>6251</v>
      </c>
      <c r="H4968" s="140" t="s">
        <v>728</v>
      </c>
      <c r="I4968" s="140">
        <v>5082970889.6665812</v>
      </c>
      <c r="J4968" s="140">
        <v>870110074.65738249</v>
      </c>
      <c r="K4968" s="140">
        <v>870110074.65738249</v>
      </c>
      <c r="L4968" s="140">
        <v>6801964.6096852142</v>
      </c>
      <c r="M4968" s="140">
        <v>919472.9124025068</v>
      </c>
      <c r="N4968" s="140">
        <v>134303714.83372504</v>
      </c>
      <c r="O4968" s="140">
        <v>6441095.1889107795</v>
      </c>
      <c r="P4968" s="140">
        <v>61956625.819441088</v>
      </c>
      <c r="Q4968" s="140">
        <v>659687201.2932179</v>
      </c>
      <c r="R4968" s="140">
        <v>630675195.2248646</v>
      </c>
      <c r="S4968" s="140">
        <v>29012006.068353329</v>
      </c>
      <c r="T4968" s="140">
        <v>0</v>
      </c>
      <c r="U4968" s="140">
        <v>0</v>
      </c>
      <c r="V4968" s="140">
        <v>0</v>
      </c>
      <c r="W4968" s="140">
        <v>0</v>
      </c>
      <c r="X4968" s="140">
        <v>0</v>
      </c>
      <c r="Y4968" s="140">
        <v>0</v>
      </c>
      <c r="Z4968" s="140" t="s">
        <v>728</v>
      </c>
      <c r="AA4968" s="140" t="s">
        <v>728</v>
      </c>
      <c r="AB4968" s="140" t="s">
        <v>728</v>
      </c>
      <c r="AC4968" s="140" t="s">
        <v>728</v>
      </c>
      <c r="AD4968" s="140" t="s">
        <v>728</v>
      </c>
      <c r="AE4968" s="140" t="s">
        <v>728</v>
      </c>
      <c r="AF4968" s="140" t="s">
        <v>728</v>
      </c>
      <c r="AG4968" s="140">
        <v>-1184192977.3001163</v>
      </c>
      <c r="AH4968" s="140">
        <v>109459</v>
      </c>
      <c r="AI4968" s="44"/>
      <c r="AK4968" s="44"/>
      <c r="AL4968" s="4"/>
    </row>
    <row r="4969" spans="1:38" x14ac:dyDescent="0.35">
      <c r="A4969" s="140" t="s">
        <v>4623</v>
      </c>
      <c r="B4969" s="140" t="s">
        <v>4624</v>
      </c>
      <c r="C4969" s="140" t="s">
        <v>6</v>
      </c>
      <c r="D4969" s="140" t="s">
        <v>11</v>
      </c>
      <c r="E4969" s="140" t="s">
        <v>535</v>
      </c>
      <c r="F4969" s="140">
        <v>2017</v>
      </c>
      <c r="G4969" s="140" t="s">
        <v>6252</v>
      </c>
      <c r="H4969" s="140" t="s">
        <v>728</v>
      </c>
      <c r="I4969" s="140">
        <v>5213754200.993762</v>
      </c>
      <c r="J4969" s="140">
        <v>810972629.37401128</v>
      </c>
      <c r="K4969" s="140">
        <v>810972629.37401128</v>
      </c>
      <c r="L4969" s="140">
        <v>7149843.5110836932</v>
      </c>
      <c r="M4969" s="140">
        <v>957305.80621188506</v>
      </c>
      <c r="N4969" s="140">
        <v>156654307.83404443</v>
      </c>
      <c r="O4969" s="140">
        <v>9341754.5972924531</v>
      </c>
      <c r="P4969" s="140">
        <v>58050988.024962239</v>
      </c>
      <c r="Q4969" s="140">
        <v>578818429.60041666</v>
      </c>
      <c r="R4969" s="140">
        <v>550887118.86904001</v>
      </c>
      <c r="S4969" s="140">
        <v>27931310.731376633</v>
      </c>
      <c r="T4969" s="140">
        <v>0</v>
      </c>
      <c r="U4969" s="140">
        <v>0</v>
      </c>
      <c r="V4969" s="140">
        <v>0</v>
      </c>
      <c r="W4969" s="140">
        <v>0</v>
      </c>
      <c r="X4969" s="140">
        <v>0</v>
      </c>
      <c r="Y4969" s="140">
        <v>0</v>
      </c>
      <c r="Z4969" s="140" t="s">
        <v>728</v>
      </c>
      <c r="AA4969" s="140" t="s">
        <v>728</v>
      </c>
      <c r="AB4969" s="140" t="s">
        <v>728</v>
      </c>
      <c r="AC4969" s="140" t="s">
        <v>728</v>
      </c>
      <c r="AD4969" s="140" t="s">
        <v>728</v>
      </c>
      <c r="AE4969" s="140" t="s">
        <v>728</v>
      </c>
      <c r="AF4969" s="140" t="s">
        <v>728</v>
      </c>
      <c r="AG4969" s="140">
        <v>-1179217207.7698398</v>
      </c>
      <c r="AH4969" s="140">
        <v>109827</v>
      </c>
      <c r="AI4969" s="44"/>
      <c r="AK4969" s="44"/>
      <c r="AL4969" s="4"/>
    </row>
    <row r="4970" spans="1:38" x14ac:dyDescent="0.35">
      <c r="A4970" s="140" t="s">
        <v>4623</v>
      </c>
      <c r="B4970" s="140" t="s">
        <v>4624</v>
      </c>
      <c r="C4970" s="140" t="s">
        <v>6</v>
      </c>
      <c r="D4970" s="140" t="s">
        <v>11</v>
      </c>
      <c r="E4970" s="140" t="s">
        <v>535</v>
      </c>
      <c r="F4970" s="140">
        <v>2018</v>
      </c>
      <c r="G4970" s="140" t="s">
        <v>6253</v>
      </c>
      <c r="H4970" s="140" t="s">
        <v>728</v>
      </c>
      <c r="I4970" s="140">
        <v>5348540232.962615</v>
      </c>
      <c r="J4970" s="140">
        <v>723139479.5806185</v>
      </c>
      <c r="K4970" s="140">
        <v>723139479.5806185</v>
      </c>
      <c r="L4970" s="140">
        <v>6824079.7982995585</v>
      </c>
      <c r="M4970" s="140">
        <v>986538.71703568101</v>
      </c>
      <c r="N4970" s="140">
        <v>179004900.83436379</v>
      </c>
      <c r="O4970" s="140">
        <v>669513.6537213726</v>
      </c>
      <c r="P4970" s="140">
        <v>58153165.609688438</v>
      </c>
      <c r="Q4970" s="140">
        <v>477501280.96750975</v>
      </c>
      <c r="R4970" s="140">
        <v>451449648.88624406</v>
      </c>
      <c r="S4970" s="140">
        <v>26051632.081265695</v>
      </c>
      <c r="T4970" s="140">
        <v>0</v>
      </c>
      <c r="U4970" s="140">
        <v>0</v>
      </c>
      <c r="V4970" s="140">
        <v>0</v>
      </c>
      <c r="W4970" s="140" t="s">
        <v>728</v>
      </c>
      <c r="X4970" s="140">
        <v>0</v>
      </c>
      <c r="Y4970" s="140">
        <v>0</v>
      </c>
      <c r="Z4970" s="140" t="s">
        <v>728</v>
      </c>
      <c r="AA4970" s="140" t="s">
        <v>728</v>
      </c>
      <c r="AB4970" s="140" t="s">
        <v>728</v>
      </c>
      <c r="AC4970" s="140" t="s">
        <v>728</v>
      </c>
      <c r="AD4970" s="140" t="s">
        <v>728</v>
      </c>
      <c r="AE4970" s="140" t="s">
        <v>728</v>
      </c>
      <c r="AF4970" s="140" t="s">
        <v>728</v>
      </c>
      <c r="AG4970" s="140">
        <v>-1230040000</v>
      </c>
      <c r="AH4970" s="140">
        <v>110210</v>
      </c>
      <c r="AI4970" s="44"/>
      <c r="AK4970" s="44"/>
      <c r="AL4970" s="4"/>
    </row>
    <row r="4971" spans="1:38" x14ac:dyDescent="0.35">
      <c r="A4971" s="140" t="s">
        <v>266</v>
      </c>
      <c r="B4971" s="140" t="s">
        <v>267</v>
      </c>
      <c r="C4971" s="140" t="s">
        <v>6</v>
      </c>
      <c r="D4971" s="140" t="s">
        <v>11</v>
      </c>
      <c r="E4971" s="140" t="s">
        <v>535</v>
      </c>
      <c r="F4971" s="140">
        <v>1995</v>
      </c>
      <c r="G4971" s="140" t="s">
        <v>3898</v>
      </c>
      <c r="H4971" s="140">
        <v>2231388484209.3696</v>
      </c>
      <c r="I4971" s="140">
        <v>535415319169.56036</v>
      </c>
      <c r="J4971" s="140">
        <v>769366951716.6394</v>
      </c>
      <c r="K4971" s="140">
        <v>185190771636.58942</v>
      </c>
      <c r="L4971" s="140">
        <v>4409323917.4370737</v>
      </c>
      <c r="M4971" s="140">
        <v>43797270804.226021</v>
      </c>
      <c r="N4971" s="140">
        <v>1677941235.4615612</v>
      </c>
      <c r="O4971" s="140">
        <v>9016895852.5138512</v>
      </c>
      <c r="P4971" s="140">
        <v>72783732564.402344</v>
      </c>
      <c r="Q4971" s="140">
        <v>53505607262.548546</v>
      </c>
      <c r="R4971" s="140">
        <v>21413878663.775204</v>
      </c>
      <c r="S4971" s="140">
        <v>32091728598.773342</v>
      </c>
      <c r="T4971" s="140">
        <v>584176180080.04993</v>
      </c>
      <c r="U4971" s="140">
        <v>574202267923.31445</v>
      </c>
      <c r="V4971" s="140">
        <v>557643710626.646</v>
      </c>
      <c r="W4971" s="140">
        <v>16352462059.500425</v>
      </c>
      <c r="X4971" s="140">
        <v>206095237.16812879</v>
      </c>
      <c r="Y4971" s="140">
        <v>9973912156.7354813</v>
      </c>
      <c r="Z4971" s="140">
        <v>941025668087.56189</v>
      </c>
      <c r="AA4971" s="140">
        <v>576208573213.45483</v>
      </c>
      <c r="AB4971" s="140">
        <v>526152766004.90747</v>
      </c>
      <c r="AC4971" s="140">
        <v>50055807208.547127</v>
      </c>
      <c r="AD4971" s="140">
        <v>364817094874.10699</v>
      </c>
      <c r="AE4971" s="140">
        <v>333125073935.30048</v>
      </c>
      <c r="AF4971" s="140">
        <v>31692020938.806347</v>
      </c>
      <c r="AG4971" s="140">
        <v>-14419454764.391243</v>
      </c>
      <c r="AH4971" s="140">
        <v>21931084</v>
      </c>
      <c r="AI4971" s="44"/>
      <c r="AK4971" s="44"/>
      <c r="AL4971" s="4"/>
    </row>
    <row r="4972" spans="1:38" x14ac:dyDescent="0.35">
      <c r="A4972" s="140" t="s">
        <v>266</v>
      </c>
      <c r="B4972" s="140" t="s">
        <v>267</v>
      </c>
      <c r="C4972" s="140" t="s">
        <v>6</v>
      </c>
      <c r="D4972" s="140" t="s">
        <v>11</v>
      </c>
      <c r="E4972" s="140" t="s">
        <v>535</v>
      </c>
      <c r="F4972" s="140">
        <v>1996</v>
      </c>
      <c r="G4972" s="140" t="s">
        <v>3899</v>
      </c>
      <c r="H4972" s="140">
        <v>2276627813921.5693</v>
      </c>
      <c r="I4972" s="140">
        <v>539192450791.03931</v>
      </c>
      <c r="J4972" s="140">
        <v>815716542599.34021</v>
      </c>
      <c r="K4972" s="140">
        <v>184987885305.01788</v>
      </c>
      <c r="L4972" s="140">
        <v>4399137165.5706911</v>
      </c>
      <c r="M4972" s="140">
        <v>43809931323.626724</v>
      </c>
      <c r="N4972" s="140">
        <v>1673353752.6193004</v>
      </c>
      <c r="O4972" s="140">
        <v>8963387184.5629158</v>
      </c>
      <c r="P4972" s="140">
        <v>73250940959.936966</v>
      </c>
      <c r="Q4972" s="140">
        <v>52891134918.701294</v>
      </c>
      <c r="R4972" s="140">
        <v>21519178984.386303</v>
      </c>
      <c r="S4972" s="140">
        <v>31371955934.314987</v>
      </c>
      <c r="T4972" s="140">
        <v>630728657294.32239</v>
      </c>
      <c r="U4972" s="140">
        <v>622000492998.09009</v>
      </c>
      <c r="V4972" s="140">
        <v>605290076786.64941</v>
      </c>
      <c r="W4972" s="140">
        <v>16617897749.406561</v>
      </c>
      <c r="X4972" s="140">
        <v>92518462.034082144</v>
      </c>
      <c r="Y4972" s="140">
        <v>8728164296.2323112</v>
      </c>
      <c r="Z4972" s="140">
        <v>965663836983.16699</v>
      </c>
      <c r="AA4972" s="140">
        <v>565525841573.98608</v>
      </c>
      <c r="AB4972" s="140">
        <v>419493554861.29962</v>
      </c>
      <c r="AC4972" s="140">
        <v>146032286712.68661</v>
      </c>
      <c r="AD4972" s="140">
        <v>400137995409.18097</v>
      </c>
      <c r="AE4972" s="140">
        <v>296812802863.42352</v>
      </c>
      <c r="AF4972" s="140">
        <v>103325192545.75661</v>
      </c>
      <c r="AG4972" s="140">
        <v>-43945016451.977402</v>
      </c>
      <c r="AH4972" s="140">
        <v>22385650</v>
      </c>
      <c r="AI4972" s="44"/>
      <c r="AK4972" s="44"/>
      <c r="AL4972" s="4"/>
    </row>
    <row r="4973" spans="1:38" x14ac:dyDescent="0.35">
      <c r="A4973" s="140" t="s">
        <v>266</v>
      </c>
      <c r="B4973" s="140" t="s">
        <v>267</v>
      </c>
      <c r="C4973" s="140" t="s">
        <v>6</v>
      </c>
      <c r="D4973" s="140" t="s">
        <v>11</v>
      </c>
      <c r="E4973" s="140" t="s">
        <v>535</v>
      </c>
      <c r="F4973" s="140">
        <v>1997</v>
      </c>
      <c r="G4973" s="140" t="s">
        <v>3900</v>
      </c>
      <c r="H4973" s="140">
        <v>2348137858738.4341</v>
      </c>
      <c r="I4973" s="140">
        <v>548875784315.96594</v>
      </c>
      <c r="J4973" s="140">
        <v>822398955917.729</v>
      </c>
      <c r="K4973" s="140">
        <v>184150994084.28546</v>
      </c>
      <c r="L4973" s="140">
        <v>4244387184.2210054</v>
      </c>
      <c r="M4973" s="140">
        <v>42388492696.877251</v>
      </c>
      <c r="N4973" s="140">
        <v>1668766269.7770395</v>
      </c>
      <c r="O4973" s="140">
        <v>10445975114.242714</v>
      </c>
      <c r="P4973" s="140">
        <v>72477288757.698685</v>
      </c>
      <c r="Q4973" s="140">
        <v>52926084061.46875</v>
      </c>
      <c r="R4973" s="140">
        <v>22750415840.217529</v>
      </c>
      <c r="S4973" s="140">
        <v>30175668221.251225</v>
      </c>
      <c r="T4973" s="140">
        <v>638247961833.4436</v>
      </c>
      <c r="U4973" s="140">
        <v>630892532565.6394</v>
      </c>
      <c r="V4973" s="140">
        <v>613436259469.54614</v>
      </c>
      <c r="W4973" s="140">
        <v>17400295161.485176</v>
      </c>
      <c r="X4973" s="140">
        <v>55977934.60802985</v>
      </c>
      <c r="Y4973" s="140">
        <v>7355429267.8042259</v>
      </c>
      <c r="Z4973" s="140">
        <v>1009700791843.4354</v>
      </c>
      <c r="AA4973" s="140">
        <v>591787209036.55322</v>
      </c>
      <c r="AB4973" s="140">
        <v>512635175743.56415</v>
      </c>
      <c r="AC4973" s="140">
        <v>79152033292.988724</v>
      </c>
      <c r="AD4973" s="140">
        <v>417913582806.8822</v>
      </c>
      <c r="AE4973" s="140">
        <v>362017292189.55884</v>
      </c>
      <c r="AF4973" s="140">
        <v>55896290617.324509</v>
      </c>
      <c r="AG4973" s="140">
        <v>-32837673338.695847</v>
      </c>
      <c r="AH4973" s="140">
        <v>22837743</v>
      </c>
      <c r="AI4973" s="44"/>
      <c r="AK4973" s="44"/>
      <c r="AL4973" s="4"/>
    </row>
    <row r="4974" spans="1:38" x14ac:dyDescent="0.35">
      <c r="A4974" s="140" t="s">
        <v>266</v>
      </c>
      <c r="B4974" s="140" t="s">
        <v>267</v>
      </c>
      <c r="C4974" s="140" t="s">
        <v>6</v>
      </c>
      <c r="D4974" s="140" t="s">
        <v>11</v>
      </c>
      <c r="E4974" s="140" t="s">
        <v>535</v>
      </c>
      <c r="F4974" s="140">
        <v>1998</v>
      </c>
      <c r="G4974" s="140" t="s">
        <v>3901</v>
      </c>
      <c r="H4974" s="140">
        <v>2455744059358.3213</v>
      </c>
      <c r="I4974" s="140">
        <v>559472754582.76709</v>
      </c>
      <c r="J4974" s="140">
        <v>775239170985.8606</v>
      </c>
      <c r="K4974" s="140">
        <v>184198909168.89279</v>
      </c>
      <c r="L4974" s="140">
        <v>3956883372.4867396</v>
      </c>
      <c r="M4974" s="140">
        <v>42706926768.841125</v>
      </c>
      <c r="N4974" s="140">
        <v>1664178786.9347787</v>
      </c>
      <c r="O4974" s="140">
        <v>8629485793.3635864</v>
      </c>
      <c r="P4974" s="140">
        <v>73586681826.867233</v>
      </c>
      <c r="Q4974" s="140">
        <v>53654752620.399323</v>
      </c>
      <c r="R4974" s="140">
        <v>23847764858.219284</v>
      </c>
      <c r="S4974" s="140">
        <v>29806987762.180042</v>
      </c>
      <c r="T4974" s="140">
        <v>591040261816.96802</v>
      </c>
      <c r="U4974" s="140">
        <v>583999019976.21521</v>
      </c>
      <c r="V4974" s="140">
        <v>567103860187.33179</v>
      </c>
      <c r="W4974" s="140">
        <v>16839181854.275419</v>
      </c>
      <c r="X4974" s="140">
        <v>55977934.60802985</v>
      </c>
      <c r="Y4974" s="140">
        <v>7041241840.7528086</v>
      </c>
      <c r="Z4974" s="140">
        <v>1147523800341.2476</v>
      </c>
      <c r="AA4974" s="140">
        <v>671264245242.46204</v>
      </c>
      <c r="AB4974" s="140">
        <v>561548879403.79346</v>
      </c>
      <c r="AC4974" s="140">
        <v>109715365838.66875</v>
      </c>
      <c r="AD4974" s="140">
        <v>476259555098.78564</v>
      </c>
      <c r="AE4974" s="140">
        <v>398416899703.14294</v>
      </c>
      <c r="AF4974" s="140">
        <v>77842655395.642456</v>
      </c>
      <c r="AG4974" s="140">
        <v>-26491666551.553848</v>
      </c>
      <c r="AH4974" s="140">
        <v>23288564</v>
      </c>
      <c r="AI4974" s="44"/>
      <c r="AK4974" s="44"/>
      <c r="AL4974" s="4"/>
    </row>
    <row r="4975" spans="1:38" x14ac:dyDescent="0.35">
      <c r="A4975" s="140" t="s">
        <v>266</v>
      </c>
      <c r="B4975" s="140" t="s">
        <v>267</v>
      </c>
      <c r="C4975" s="140" t="s">
        <v>6</v>
      </c>
      <c r="D4975" s="140" t="s">
        <v>11</v>
      </c>
      <c r="E4975" s="140" t="s">
        <v>535</v>
      </c>
      <c r="F4975" s="140">
        <v>1999</v>
      </c>
      <c r="G4975" s="140" t="s">
        <v>3902</v>
      </c>
      <c r="H4975" s="140">
        <v>2158279725694.0474</v>
      </c>
      <c r="I4975" s="140">
        <v>564711705951.31604</v>
      </c>
      <c r="J4975" s="140">
        <v>760351871631.13843</v>
      </c>
      <c r="K4975" s="140">
        <v>183130120660.22684</v>
      </c>
      <c r="L4975" s="140">
        <v>3719437253.5344167</v>
      </c>
      <c r="M4975" s="140">
        <v>41520892132.330307</v>
      </c>
      <c r="N4975" s="140">
        <v>1659591304.0925179</v>
      </c>
      <c r="O4975" s="140">
        <v>8632106583.4596825</v>
      </c>
      <c r="P4975" s="140">
        <v>74340936448.196976</v>
      </c>
      <c r="Q4975" s="140">
        <v>53257156938.61293</v>
      </c>
      <c r="R4975" s="140">
        <v>23939443042.77404</v>
      </c>
      <c r="S4975" s="140">
        <v>29317713895.838886</v>
      </c>
      <c r="T4975" s="140">
        <v>577221750970.9115</v>
      </c>
      <c r="U4975" s="140">
        <v>571170037948.34204</v>
      </c>
      <c r="V4975" s="140">
        <v>554624390791.86902</v>
      </c>
      <c r="W4975" s="140">
        <v>16489669221.864981</v>
      </c>
      <c r="X4975" s="140">
        <v>55977934.60802985</v>
      </c>
      <c r="Y4975" s="140">
        <v>6051713022.5694809</v>
      </c>
      <c r="Z4975" s="140">
        <v>855108883164.83545</v>
      </c>
      <c r="AA4975" s="140">
        <v>498617009365.8783</v>
      </c>
      <c r="AB4975" s="140">
        <v>419780409895.21759</v>
      </c>
      <c r="AC4975" s="140">
        <v>78836599470.66098</v>
      </c>
      <c r="AD4975" s="140">
        <v>356491873798.95715</v>
      </c>
      <c r="AE4975" s="140">
        <v>300126754797.14716</v>
      </c>
      <c r="AF4975" s="140">
        <v>56365119001.808876</v>
      </c>
      <c r="AG4975" s="140">
        <v>-21892735053.24255</v>
      </c>
      <c r="AH4975" s="140">
        <v>23739841</v>
      </c>
      <c r="AI4975" s="44"/>
      <c r="AK4975" s="44"/>
      <c r="AL4975" s="4"/>
    </row>
    <row r="4976" spans="1:38" x14ac:dyDescent="0.35">
      <c r="A4976" s="140" t="s">
        <v>266</v>
      </c>
      <c r="B4976" s="140" t="s">
        <v>267</v>
      </c>
      <c r="C4976" s="140" t="s">
        <v>6</v>
      </c>
      <c r="D4976" s="140" t="s">
        <v>11</v>
      </c>
      <c r="E4976" s="140" t="s">
        <v>535</v>
      </c>
      <c r="F4976" s="140">
        <v>2000</v>
      </c>
      <c r="G4976" s="140" t="s">
        <v>3903</v>
      </c>
      <c r="H4976" s="140">
        <v>2234077336347.0361</v>
      </c>
      <c r="I4976" s="140">
        <v>570454719299.87585</v>
      </c>
      <c r="J4976" s="140">
        <v>795419686016.66858</v>
      </c>
      <c r="K4976" s="140">
        <v>177792308691.6532</v>
      </c>
      <c r="L4976" s="140">
        <v>3273144398.8615746</v>
      </c>
      <c r="M4976" s="140">
        <v>41637609463.937691</v>
      </c>
      <c r="N4976" s="140">
        <v>1655003845.7552562</v>
      </c>
      <c r="O4976" s="140">
        <v>8937502042.8902054</v>
      </c>
      <c r="P4976" s="140">
        <v>71487040683.311142</v>
      </c>
      <c r="Q4976" s="140">
        <v>50802008256.897369</v>
      </c>
      <c r="R4976" s="140">
        <v>23334753510.853905</v>
      </c>
      <c r="S4976" s="140">
        <v>27467254746.043468</v>
      </c>
      <c r="T4976" s="140">
        <v>617627377325.01526</v>
      </c>
      <c r="U4976" s="140">
        <v>611813117144.74146</v>
      </c>
      <c r="V4976" s="140">
        <v>594343890481.12158</v>
      </c>
      <c r="W4976" s="140">
        <v>17463151940.784119</v>
      </c>
      <c r="X4976" s="140">
        <v>6074722.83565081</v>
      </c>
      <c r="Y4976" s="140">
        <v>5814260180.2738609</v>
      </c>
      <c r="Z4976" s="140">
        <v>880469285581.84875</v>
      </c>
      <c r="AA4976" s="140">
        <v>505509717752.55933</v>
      </c>
      <c r="AB4976" s="140">
        <v>432938274195.66327</v>
      </c>
      <c r="AC4976" s="140">
        <v>72571443556.89502</v>
      </c>
      <c r="AD4976" s="140">
        <v>374959567829.28955</v>
      </c>
      <c r="AE4976" s="140">
        <v>321130024781.49194</v>
      </c>
      <c r="AF4976" s="140">
        <v>53829543047.79689</v>
      </c>
      <c r="AG4976" s="140">
        <v>-12266354551.357178</v>
      </c>
      <c r="AH4976" s="140">
        <v>24192446</v>
      </c>
      <c r="AI4976" s="44"/>
      <c r="AK4976" s="44"/>
      <c r="AL4976" s="4"/>
    </row>
    <row r="4977" spans="1:38" x14ac:dyDescent="0.35">
      <c r="A4977" s="140" t="s">
        <v>266</v>
      </c>
      <c r="B4977" s="140" t="s">
        <v>267</v>
      </c>
      <c r="C4977" s="140" t="s">
        <v>6</v>
      </c>
      <c r="D4977" s="140" t="s">
        <v>11</v>
      </c>
      <c r="E4977" s="140" t="s">
        <v>535</v>
      </c>
      <c r="F4977" s="140">
        <v>2001</v>
      </c>
      <c r="G4977" s="140" t="s">
        <v>3904</v>
      </c>
      <c r="H4977" s="140">
        <v>2351933272441.4941</v>
      </c>
      <c r="I4977" s="140">
        <v>579386551783.99365</v>
      </c>
      <c r="J4977" s="140">
        <v>741885242616.29663</v>
      </c>
      <c r="K4977" s="140">
        <v>181542628292.92029</v>
      </c>
      <c r="L4977" s="140">
        <v>2830994477.5688763</v>
      </c>
      <c r="M4977" s="140">
        <v>41639254350.120323</v>
      </c>
      <c r="N4977" s="140">
        <v>1650416362.9129953</v>
      </c>
      <c r="O4977" s="140">
        <v>13805060397.65155</v>
      </c>
      <c r="P4977" s="140">
        <v>71105943934.797134</v>
      </c>
      <c r="Q4977" s="140">
        <v>50510958769.869431</v>
      </c>
      <c r="R4977" s="140">
        <v>23191582007.241245</v>
      </c>
      <c r="S4977" s="140">
        <v>27319376762.628189</v>
      </c>
      <c r="T4977" s="140">
        <v>560342614323.37646</v>
      </c>
      <c r="U4977" s="140">
        <v>555842855748.70569</v>
      </c>
      <c r="V4977" s="140">
        <v>538371795644.79388</v>
      </c>
      <c r="W4977" s="140">
        <v>17354829516.04343</v>
      </c>
      <c r="X4977" s="140">
        <v>116230587.86839515</v>
      </c>
      <c r="Y4977" s="140">
        <v>4499758574.6708155</v>
      </c>
      <c r="Z4977" s="140">
        <v>1044697385015.8969</v>
      </c>
      <c r="AA4977" s="140">
        <v>571249858965.11121</v>
      </c>
      <c r="AB4977" s="140">
        <v>484036764674.99023</v>
      </c>
      <c r="AC4977" s="140">
        <v>87213094290.122116</v>
      </c>
      <c r="AD4977" s="140">
        <v>473447526050.78577</v>
      </c>
      <c r="AE4977" s="140">
        <v>401165978698.29169</v>
      </c>
      <c r="AF4977" s="140">
        <v>72281547352.493912</v>
      </c>
      <c r="AG4977" s="140">
        <v>-14035906974.692934</v>
      </c>
      <c r="AH4977" s="140">
        <v>24646472</v>
      </c>
      <c r="AI4977" s="44"/>
      <c r="AK4977" s="44"/>
      <c r="AL4977" s="4"/>
    </row>
    <row r="4978" spans="1:38" x14ac:dyDescent="0.35">
      <c r="A4978" s="140" t="s">
        <v>266</v>
      </c>
      <c r="B4978" s="140" t="s">
        <v>267</v>
      </c>
      <c r="C4978" s="140" t="s">
        <v>6</v>
      </c>
      <c r="D4978" s="140" t="s">
        <v>11</v>
      </c>
      <c r="E4978" s="140" t="s">
        <v>535</v>
      </c>
      <c r="F4978" s="140">
        <v>2002</v>
      </c>
      <c r="G4978" s="140" t="s">
        <v>3905</v>
      </c>
      <c r="H4978" s="140">
        <v>2197344965796.6667</v>
      </c>
      <c r="I4978" s="140">
        <v>582756780532.37842</v>
      </c>
      <c r="J4978" s="140">
        <v>718617430682.48499</v>
      </c>
      <c r="K4978" s="140">
        <v>163320182223.67834</v>
      </c>
      <c r="L4978" s="140">
        <v>2596859963.345551</v>
      </c>
      <c r="M4978" s="140">
        <v>32329491158.62429</v>
      </c>
      <c r="N4978" s="140">
        <v>1645828880.0707345</v>
      </c>
      <c r="O4978" s="140">
        <v>11091456154.495092</v>
      </c>
      <c r="P4978" s="140">
        <v>67675460561.760017</v>
      </c>
      <c r="Q4978" s="140">
        <v>47981085505.382675</v>
      </c>
      <c r="R4978" s="140">
        <v>21981103467.39761</v>
      </c>
      <c r="S4978" s="140">
        <v>25999982037.985069</v>
      </c>
      <c r="T4978" s="140">
        <v>555297248458.80664</v>
      </c>
      <c r="U4978" s="140">
        <v>551147562577.72681</v>
      </c>
      <c r="V4978" s="140">
        <v>532420205320.96429</v>
      </c>
      <c r="W4978" s="140">
        <v>18611126668.894154</v>
      </c>
      <c r="X4978" s="140">
        <v>116230587.86839515</v>
      </c>
      <c r="Y4978" s="140">
        <v>4149685881.0798059</v>
      </c>
      <c r="Z4978" s="140">
        <v>900331940922.729</v>
      </c>
      <c r="AA4978" s="140">
        <v>501849893979.64111</v>
      </c>
      <c r="AB4978" s="140">
        <v>427647846168.46161</v>
      </c>
      <c r="AC4978" s="140">
        <v>74202047811.179733</v>
      </c>
      <c r="AD4978" s="140">
        <v>398482046943.08789</v>
      </c>
      <c r="AE4978" s="140">
        <v>339563664666.08185</v>
      </c>
      <c r="AF4978" s="140">
        <v>58918382277.00676</v>
      </c>
      <c r="AG4978" s="140">
        <v>-4361186340.9260302</v>
      </c>
      <c r="AH4978" s="140">
        <v>25100408</v>
      </c>
      <c r="AI4978" s="44"/>
      <c r="AK4978" s="44"/>
      <c r="AL4978" s="4"/>
    </row>
    <row r="4979" spans="1:38" x14ac:dyDescent="0.35">
      <c r="A4979" s="140" t="s">
        <v>266</v>
      </c>
      <c r="B4979" s="140" t="s">
        <v>267</v>
      </c>
      <c r="C4979" s="140" t="s">
        <v>6</v>
      </c>
      <c r="D4979" s="140" t="s">
        <v>11</v>
      </c>
      <c r="E4979" s="140" t="s">
        <v>535</v>
      </c>
      <c r="F4979" s="140">
        <v>2003</v>
      </c>
      <c r="G4979" s="140" t="s">
        <v>3906</v>
      </c>
      <c r="H4979" s="140">
        <v>2135211472284.0642</v>
      </c>
      <c r="I4979" s="140">
        <v>577465419528.44141</v>
      </c>
      <c r="J4979" s="140">
        <v>795551597286.53882</v>
      </c>
      <c r="K4979" s="140">
        <v>150090704376.2153</v>
      </c>
      <c r="L4979" s="140">
        <v>2469637382.5360861</v>
      </c>
      <c r="M4979" s="140">
        <v>32023512899.683537</v>
      </c>
      <c r="N4979" s="140">
        <v>1641241397.2284737</v>
      </c>
      <c r="O4979" s="140">
        <v>7828971274.0593872</v>
      </c>
      <c r="P4979" s="140">
        <v>61867517263.302261</v>
      </c>
      <c r="Q4979" s="140">
        <v>44259824159.405563</v>
      </c>
      <c r="R4979" s="140">
        <v>20492435736.968361</v>
      </c>
      <c r="S4979" s="140">
        <v>23767388422.437202</v>
      </c>
      <c r="T4979" s="140">
        <v>645460892910.32349</v>
      </c>
      <c r="U4979" s="140">
        <v>641018287579.57617</v>
      </c>
      <c r="V4979" s="140">
        <v>620690989857.43347</v>
      </c>
      <c r="W4979" s="140">
        <v>20210271435.596954</v>
      </c>
      <c r="X4979" s="140">
        <v>117026286.5457979</v>
      </c>
      <c r="Y4979" s="140">
        <v>4442605330.7473278</v>
      </c>
      <c r="Z4979" s="140">
        <v>753975346549.05701</v>
      </c>
      <c r="AA4979" s="140">
        <v>417025909054.63989</v>
      </c>
      <c r="AB4979" s="140">
        <v>358471653310.30963</v>
      </c>
      <c r="AC4979" s="140">
        <v>58554255744.3302</v>
      </c>
      <c r="AD4979" s="140">
        <v>336949437494.41559</v>
      </c>
      <c r="AE4979" s="140">
        <v>289638651503.48846</v>
      </c>
      <c r="AF4979" s="140">
        <v>47310785990.927834</v>
      </c>
      <c r="AG4979" s="140">
        <v>8219108920.026988</v>
      </c>
      <c r="AH4979" s="140">
        <v>25551624</v>
      </c>
      <c r="AI4979" s="44"/>
      <c r="AK4979" s="44"/>
      <c r="AL4979" s="4"/>
    </row>
    <row r="4980" spans="1:38" x14ac:dyDescent="0.35">
      <c r="A4980" s="140" t="s">
        <v>266</v>
      </c>
      <c r="B4980" s="140" t="s">
        <v>267</v>
      </c>
      <c r="C4980" s="140" t="s">
        <v>6</v>
      </c>
      <c r="D4980" s="140" t="s">
        <v>11</v>
      </c>
      <c r="E4980" s="140" t="s">
        <v>535</v>
      </c>
      <c r="F4980" s="140">
        <v>2004</v>
      </c>
      <c r="G4980" s="140" t="s">
        <v>3907</v>
      </c>
      <c r="H4980" s="140">
        <v>2397679602232.9849</v>
      </c>
      <c r="I4980" s="140">
        <v>580035669796.29834</v>
      </c>
      <c r="J4980" s="140">
        <v>902049819544.30371</v>
      </c>
      <c r="K4980" s="140">
        <v>156042987095.70911</v>
      </c>
      <c r="L4980" s="140">
        <v>2333531197.7971888</v>
      </c>
      <c r="M4980" s="140">
        <v>38867514730.77977</v>
      </c>
      <c r="N4980" s="140">
        <v>1636653914.3862128</v>
      </c>
      <c r="O4980" s="140">
        <v>8661298584.4604893</v>
      </c>
      <c r="P4980" s="140">
        <v>60828491565.906921</v>
      </c>
      <c r="Q4980" s="140">
        <v>43715497102.378532</v>
      </c>
      <c r="R4980" s="140">
        <v>20348507174.13866</v>
      </c>
      <c r="S4980" s="140">
        <v>23366989928.239872</v>
      </c>
      <c r="T4980" s="140">
        <v>746006832448.5946</v>
      </c>
      <c r="U4980" s="140">
        <v>740675905097.0188</v>
      </c>
      <c r="V4980" s="140">
        <v>717610298435.3291</v>
      </c>
      <c r="W4980" s="140">
        <v>21604962314.674866</v>
      </c>
      <c r="X4980" s="140">
        <v>1460644347.0148871</v>
      </c>
      <c r="Y4980" s="140">
        <v>5330927351.5757456</v>
      </c>
      <c r="Z4980" s="140">
        <v>896379979919.85657</v>
      </c>
      <c r="AA4980" s="140">
        <v>494367030951.27808</v>
      </c>
      <c r="AB4980" s="140">
        <v>428011396843.37927</v>
      </c>
      <c r="AC4980" s="140">
        <v>66355634107.898827</v>
      </c>
      <c r="AD4980" s="140">
        <v>402012948968.57672</v>
      </c>
      <c r="AE4980" s="140">
        <v>348053395684.72327</v>
      </c>
      <c r="AF4980" s="140">
        <v>53959553283.854118</v>
      </c>
      <c r="AG4980" s="140">
        <v>19214132972.525959</v>
      </c>
      <c r="AH4980" s="140">
        <v>25996594</v>
      </c>
      <c r="AI4980" s="44"/>
      <c r="AK4980" s="44"/>
      <c r="AL4980" s="4"/>
    </row>
    <row r="4981" spans="1:38" x14ac:dyDescent="0.35">
      <c r="A4981" s="140" t="s">
        <v>266</v>
      </c>
      <c r="B4981" s="140" t="s">
        <v>267</v>
      </c>
      <c r="C4981" s="140" t="s">
        <v>6</v>
      </c>
      <c r="D4981" s="140" t="s">
        <v>11</v>
      </c>
      <c r="E4981" s="140" t="s">
        <v>535</v>
      </c>
      <c r="F4981" s="140">
        <v>2005</v>
      </c>
      <c r="G4981" s="140" t="s">
        <v>3908</v>
      </c>
      <c r="H4981" s="140">
        <v>2531635019129.2324</v>
      </c>
      <c r="I4981" s="140">
        <v>590671973233.07568</v>
      </c>
      <c r="J4981" s="140">
        <v>1002729569483.3472</v>
      </c>
      <c r="K4981" s="140">
        <v>153640565580.24438</v>
      </c>
      <c r="L4981" s="140">
        <v>2369783088.5920558</v>
      </c>
      <c r="M4981" s="140">
        <v>41565393583.440941</v>
      </c>
      <c r="N4981" s="140">
        <v>1632066431.543952</v>
      </c>
      <c r="O4981" s="140">
        <v>4770692956.4734936</v>
      </c>
      <c r="P4981" s="140">
        <v>59947007587.652473</v>
      </c>
      <c r="Q4981" s="140">
        <v>43355621932.541473</v>
      </c>
      <c r="R4981" s="140">
        <v>20328472270.879665</v>
      </c>
      <c r="S4981" s="140">
        <v>23027149661.661812</v>
      </c>
      <c r="T4981" s="140">
        <v>849089003903.10278</v>
      </c>
      <c r="U4981" s="140">
        <v>838572516708.60034</v>
      </c>
      <c r="V4981" s="140">
        <v>814261978907.42358</v>
      </c>
      <c r="W4981" s="140">
        <v>22130374468.324821</v>
      </c>
      <c r="X4981" s="140">
        <v>2180163332.8519673</v>
      </c>
      <c r="Y4981" s="140">
        <v>10516487194.502466</v>
      </c>
      <c r="Z4981" s="140">
        <v>897124746162.79407</v>
      </c>
      <c r="AA4981" s="140">
        <v>508050091977.55444</v>
      </c>
      <c r="AB4981" s="140">
        <v>444976147709.25818</v>
      </c>
      <c r="AC4981" s="140">
        <v>63073944268.296623</v>
      </c>
      <c r="AD4981" s="140">
        <v>389074654185.2395</v>
      </c>
      <c r="AE4981" s="140">
        <v>340771399364.90479</v>
      </c>
      <c r="AF4981" s="140">
        <v>48303254820.335091</v>
      </c>
      <c r="AG4981" s="140">
        <v>41108730250.015327</v>
      </c>
      <c r="AH4981" s="140">
        <v>26432447</v>
      </c>
      <c r="AI4981" s="44"/>
      <c r="AK4981" s="44"/>
      <c r="AL4981" s="4"/>
    </row>
    <row r="4982" spans="1:38" x14ac:dyDescent="0.35">
      <c r="A4982" s="140" t="s">
        <v>266</v>
      </c>
      <c r="B4982" s="140" t="s">
        <v>267</v>
      </c>
      <c r="C4982" s="140" t="s">
        <v>6</v>
      </c>
      <c r="D4982" s="140" t="s">
        <v>11</v>
      </c>
      <c r="E4982" s="140" t="s">
        <v>535</v>
      </c>
      <c r="F4982" s="140">
        <v>2006</v>
      </c>
      <c r="G4982" s="140" t="s">
        <v>3909</v>
      </c>
      <c r="H4982" s="140">
        <v>2907182603880.8638</v>
      </c>
      <c r="I4982" s="140">
        <v>608658916084.05542</v>
      </c>
      <c r="J4982" s="140">
        <v>1162877038543.8074</v>
      </c>
      <c r="K4982" s="140">
        <v>151357192275.52676</v>
      </c>
      <c r="L4982" s="140">
        <v>2501151686.5772924</v>
      </c>
      <c r="M4982" s="140">
        <v>41477488065.002686</v>
      </c>
      <c r="N4982" s="140">
        <v>1627478948.7016912</v>
      </c>
      <c r="O4982" s="140">
        <v>2007479796.6307256</v>
      </c>
      <c r="P4982" s="140">
        <v>60168826251.517525</v>
      </c>
      <c r="Q4982" s="140">
        <v>43574767527.096855</v>
      </c>
      <c r="R4982" s="140">
        <v>20514320627.340553</v>
      </c>
      <c r="S4982" s="140">
        <v>23060446899.756302</v>
      </c>
      <c r="T4982" s="140">
        <v>1011519846268.2806</v>
      </c>
      <c r="U4982" s="140">
        <v>995262089170.59363</v>
      </c>
      <c r="V4982" s="140">
        <v>969351179278.11963</v>
      </c>
      <c r="W4982" s="140">
        <v>23214859856.840885</v>
      </c>
      <c r="X4982" s="140">
        <v>2696050035.6330614</v>
      </c>
      <c r="Y4982" s="140">
        <v>16257757097.687042</v>
      </c>
      <c r="Z4982" s="140">
        <v>1075293085748.4359</v>
      </c>
      <c r="AA4982" s="140">
        <v>611356906617.12109</v>
      </c>
      <c r="AB4982" s="140">
        <v>536812624636.00989</v>
      </c>
      <c r="AC4982" s="140">
        <v>74544281981.112183</v>
      </c>
      <c r="AD4982" s="140">
        <v>463936179131.315</v>
      </c>
      <c r="AE4982" s="140">
        <v>407367276442.75195</v>
      </c>
      <c r="AF4982" s="140">
        <v>56568902688.562187</v>
      </c>
      <c r="AG4982" s="140">
        <v>60353563504.564819</v>
      </c>
      <c r="AH4982" s="140">
        <v>26850194</v>
      </c>
      <c r="AI4982" s="44"/>
      <c r="AK4982" s="44"/>
      <c r="AL4982" s="4"/>
    </row>
    <row r="4983" spans="1:38" x14ac:dyDescent="0.35">
      <c r="A4983" s="140" t="s">
        <v>266</v>
      </c>
      <c r="B4983" s="140" t="s">
        <v>267</v>
      </c>
      <c r="C4983" s="140" t="s">
        <v>6</v>
      </c>
      <c r="D4983" s="140" t="s">
        <v>11</v>
      </c>
      <c r="E4983" s="140" t="s">
        <v>535</v>
      </c>
      <c r="F4983" s="140">
        <v>2007</v>
      </c>
      <c r="G4983" s="140" t="s">
        <v>3910</v>
      </c>
      <c r="H4983" s="140">
        <v>3238701615419.814</v>
      </c>
      <c r="I4983" s="140">
        <v>634095248661.44409</v>
      </c>
      <c r="J4983" s="140">
        <v>1271893072847.5349</v>
      </c>
      <c r="K4983" s="140">
        <v>150465033394.33337</v>
      </c>
      <c r="L4983" s="140">
        <v>2473723491.2448111</v>
      </c>
      <c r="M4983" s="140">
        <v>37819800745.374008</v>
      </c>
      <c r="N4983" s="140">
        <v>1622891490.3644292</v>
      </c>
      <c r="O4983" s="140">
        <v>13470107.192999374</v>
      </c>
      <c r="P4983" s="140">
        <v>62925464724.889053</v>
      </c>
      <c r="Q4983" s="140">
        <v>45609682835.268066</v>
      </c>
      <c r="R4983" s="140">
        <v>21493999965.079609</v>
      </c>
      <c r="S4983" s="140">
        <v>24115682870.188461</v>
      </c>
      <c r="T4983" s="140">
        <v>1121428039453.2012</v>
      </c>
      <c r="U4983" s="140">
        <v>1096221358680.5498</v>
      </c>
      <c r="V4983" s="140">
        <v>1069927998236.5858</v>
      </c>
      <c r="W4983" s="140">
        <v>22716737740.108871</v>
      </c>
      <c r="X4983" s="140">
        <v>3576622703.8550544</v>
      </c>
      <c r="Y4983" s="140">
        <v>25206680772.65139</v>
      </c>
      <c r="Z4983" s="140">
        <v>1256570842686.9966</v>
      </c>
      <c r="AA4983" s="140">
        <v>713017469157.91638</v>
      </c>
      <c r="AB4983" s="140">
        <v>619244927741.99194</v>
      </c>
      <c r="AC4983" s="140">
        <v>93772541415.923584</v>
      </c>
      <c r="AD4983" s="140">
        <v>543553373529.08258</v>
      </c>
      <c r="AE4983" s="140">
        <v>472067914286.10352</v>
      </c>
      <c r="AF4983" s="140">
        <v>71485459242.979996</v>
      </c>
      <c r="AG4983" s="140">
        <v>76142451223.839142</v>
      </c>
      <c r="AH4983" s="140">
        <v>27247610</v>
      </c>
      <c r="AI4983" s="44"/>
      <c r="AK4983" s="44"/>
      <c r="AL4983" s="4"/>
    </row>
    <row r="4984" spans="1:38" x14ac:dyDescent="0.35">
      <c r="A4984" s="140" t="s">
        <v>266</v>
      </c>
      <c r="B4984" s="140" t="s">
        <v>267</v>
      </c>
      <c r="C4984" s="140" t="s">
        <v>6</v>
      </c>
      <c r="D4984" s="140" t="s">
        <v>11</v>
      </c>
      <c r="E4984" s="140" t="s">
        <v>535</v>
      </c>
      <c r="F4984" s="140">
        <v>2008</v>
      </c>
      <c r="G4984" s="140" t="s">
        <v>3911</v>
      </c>
      <c r="H4984" s="140">
        <v>3331779927938.2168</v>
      </c>
      <c r="I4984" s="140">
        <v>658139826850.02441</v>
      </c>
      <c r="J4984" s="140">
        <v>1363494530930.8887</v>
      </c>
      <c r="K4984" s="140">
        <v>157202986503.93121</v>
      </c>
      <c r="L4984" s="140">
        <v>2436044282.1033163</v>
      </c>
      <c r="M4984" s="140">
        <v>37802725899.880058</v>
      </c>
      <c r="N4984" s="140">
        <v>1618304007.5221684</v>
      </c>
      <c r="O4984" s="140">
        <v>0</v>
      </c>
      <c r="P4984" s="140">
        <v>67714289070.771935</v>
      </c>
      <c r="Q4984" s="140">
        <v>47631623243.65374</v>
      </c>
      <c r="R4984" s="140">
        <v>21682038681.639347</v>
      </c>
      <c r="S4984" s="140">
        <v>25949584562.014393</v>
      </c>
      <c r="T4984" s="140">
        <v>1206291544426.9573</v>
      </c>
      <c r="U4984" s="140">
        <v>1172698738513.8271</v>
      </c>
      <c r="V4984" s="140">
        <v>1145877986950.084</v>
      </c>
      <c r="W4984" s="140">
        <v>21693411134.119793</v>
      </c>
      <c r="X4984" s="140">
        <v>5127340429.6232605</v>
      </c>
      <c r="Y4984" s="140">
        <v>33592805913.130211</v>
      </c>
      <c r="Z4984" s="140">
        <v>1215032177069.6687</v>
      </c>
      <c r="AA4984" s="140">
        <v>688712522723.5531</v>
      </c>
      <c r="AB4984" s="140">
        <v>603832764577.18066</v>
      </c>
      <c r="AC4984" s="140">
        <v>84879758146.374329</v>
      </c>
      <c r="AD4984" s="140">
        <v>526319654346.11548</v>
      </c>
      <c r="AE4984" s="140">
        <v>461453859846.08679</v>
      </c>
      <c r="AF4984" s="140">
        <v>64865794500.027252</v>
      </c>
      <c r="AG4984" s="140">
        <v>95113393087.63533</v>
      </c>
      <c r="AH4984" s="140">
        <v>27635832</v>
      </c>
      <c r="AI4984" s="44"/>
      <c r="AK4984" s="44"/>
      <c r="AL4984" s="4"/>
    </row>
    <row r="4985" spans="1:38" x14ac:dyDescent="0.35">
      <c r="A4985" s="140" t="s">
        <v>266</v>
      </c>
      <c r="B4985" s="140" t="s">
        <v>267</v>
      </c>
      <c r="C4985" s="140" t="s">
        <v>6</v>
      </c>
      <c r="D4985" s="140" t="s">
        <v>11</v>
      </c>
      <c r="E4985" s="140" t="s">
        <v>535</v>
      </c>
      <c r="F4985" s="140">
        <v>2009</v>
      </c>
      <c r="G4985" s="140" t="s">
        <v>3912</v>
      </c>
      <c r="H4985" s="140">
        <v>3409275455188.3682</v>
      </c>
      <c r="I4985" s="140">
        <v>676597518638.82202</v>
      </c>
      <c r="J4985" s="140">
        <v>1261752831391.8523</v>
      </c>
      <c r="K4985" s="140">
        <v>162999950836.7366</v>
      </c>
      <c r="L4985" s="140">
        <v>2375135403.7978549</v>
      </c>
      <c r="M4985" s="140">
        <v>37670363333.526909</v>
      </c>
      <c r="N4985" s="140">
        <v>1613716524.6799076</v>
      </c>
      <c r="O4985" s="140">
        <v>0</v>
      </c>
      <c r="P4985" s="140">
        <v>72197497358.458344</v>
      </c>
      <c r="Q4985" s="140">
        <v>49143238216.273605</v>
      </c>
      <c r="R4985" s="140">
        <v>21477059071.167175</v>
      </c>
      <c r="S4985" s="140">
        <v>27666179145.10643</v>
      </c>
      <c r="T4985" s="140">
        <v>1098752880555.1157</v>
      </c>
      <c r="U4985" s="140">
        <v>1065114217248.0815</v>
      </c>
      <c r="V4985" s="140">
        <v>1040444934487.3668</v>
      </c>
      <c r="W4985" s="140">
        <v>20685721977.2827</v>
      </c>
      <c r="X4985" s="140">
        <v>3983560783.4319916</v>
      </c>
      <c r="Y4985" s="140">
        <v>33638663307.034184</v>
      </c>
      <c r="Z4985" s="140">
        <v>1387401235941.6677</v>
      </c>
      <c r="AA4985" s="140">
        <v>786444779212.08655</v>
      </c>
      <c r="AB4985" s="140">
        <v>670452107746.51245</v>
      </c>
      <c r="AC4985" s="140">
        <v>115992671465.57495</v>
      </c>
      <c r="AD4985" s="140">
        <v>600956456729.58118</v>
      </c>
      <c r="AE4985" s="140">
        <v>512321441668.01935</v>
      </c>
      <c r="AF4985" s="140">
        <v>88635015061.562286</v>
      </c>
      <c r="AG4985" s="140">
        <v>83523869216.026535</v>
      </c>
      <c r="AH4985" s="140">
        <v>28031009</v>
      </c>
      <c r="AI4985" s="44"/>
      <c r="AK4985" s="44"/>
      <c r="AL4985" s="4"/>
    </row>
    <row r="4986" spans="1:38" x14ac:dyDescent="0.35">
      <c r="A4986" s="140" t="s">
        <v>266</v>
      </c>
      <c r="B4986" s="140" t="s">
        <v>267</v>
      </c>
      <c r="C4986" s="140" t="s">
        <v>6</v>
      </c>
      <c r="D4986" s="140" t="s">
        <v>11</v>
      </c>
      <c r="E4986" s="140" t="s">
        <v>535</v>
      </c>
      <c r="F4986" s="140">
        <v>2010</v>
      </c>
      <c r="G4986" s="140" t="s">
        <v>3913</v>
      </c>
      <c r="H4986" s="140">
        <v>3012459334786.916</v>
      </c>
      <c r="I4986" s="140">
        <v>691539404672.20264</v>
      </c>
      <c r="J4986" s="140">
        <v>1120303884370.9436</v>
      </c>
      <c r="K4986" s="140">
        <v>164257977137.37549</v>
      </c>
      <c r="L4986" s="140">
        <v>2580868162.0840783</v>
      </c>
      <c r="M4986" s="140">
        <v>38589913793.623024</v>
      </c>
      <c r="N4986" s="140">
        <v>1609129041.8376467</v>
      </c>
      <c r="O4986" s="140">
        <v>354407890.70533329</v>
      </c>
      <c r="P4986" s="140">
        <v>72543139233.816574</v>
      </c>
      <c r="Q4986" s="140">
        <v>48580519015.308838</v>
      </c>
      <c r="R4986" s="140">
        <v>20783364396.743725</v>
      </c>
      <c r="S4986" s="140">
        <v>27797154618.565113</v>
      </c>
      <c r="T4986" s="140">
        <v>956045907233.56812</v>
      </c>
      <c r="U4986" s="140">
        <v>923694690407.5697</v>
      </c>
      <c r="V4986" s="140">
        <v>901132885368.75049</v>
      </c>
      <c r="W4986" s="140">
        <v>18977980711.170971</v>
      </c>
      <c r="X4986" s="140">
        <v>3583824327.6481557</v>
      </c>
      <c r="Y4986" s="140">
        <v>32351216825.99847</v>
      </c>
      <c r="Z4986" s="140">
        <v>1136856437927.5325</v>
      </c>
      <c r="AA4986" s="140">
        <v>645817213982.44006</v>
      </c>
      <c r="AB4986" s="140">
        <v>558425928104.3512</v>
      </c>
      <c r="AC4986" s="140">
        <v>87391285878.088425</v>
      </c>
      <c r="AD4986" s="140">
        <v>491039223945.09229</v>
      </c>
      <c r="AE4986" s="140">
        <v>424592328030.81549</v>
      </c>
      <c r="AF4986" s="140">
        <v>66446895914.278152</v>
      </c>
      <c r="AG4986" s="140">
        <v>63759607816.236862</v>
      </c>
      <c r="AH4986" s="140">
        <v>28439940</v>
      </c>
      <c r="AI4986" s="44"/>
      <c r="AK4986" s="44"/>
      <c r="AL4986" s="4"/>
    </row>
    <row r="4987" spans="1:38" x14ac:dyDescent="0.35">
      <c r="A4987" s="140" t="s">
        <v>266</v>
      </c>
      <c r="B4987" s="140" t="s">
        <v>267</v>
      </c>
      <c r="C4987" s="140" t="s">
        <v>6</v>
      </c>
      <c r="D4987" s="140" t="s">
        <v>11</v>
      </c>
      <c r="E4987" s="140" t="s">
        <v>535</v>
      </c>
      <c r="F4987" s="140">
        <v>2011</v>
      </c>
      <c r="G4987" s="140" t="s">
        <v>3914</v>
      </c>
      <c r="H4987" s="140">
        <v>3066783544327.9097</v>
      </c>
      <c r="I4987" s="140">
        <v>707716993597.28174</v>
      </c>
      <c r="J4987" s="140">
        <v>1091863403947.5129</v>
      </c>
      <c r="K4987" s="140">
        <v>163876171931.16406</v>
      </c>
      <c r="L4987" s="140">
        <v>2769084006.4035068</v>
      </c>
      <c r="M4987" s="140">
        <v>37671901126.191299</v>
      </c>
      <c r="N4987" s="140">
        <v>1795387569.4051616</v>
      </c>
      <c r="O4987" s="140">
        <v>0</v>
      </c>
      <c r="P4987" s="140">
        <v>72241707868.86795</v>
      </c>
      <c r="Q4987" s="140">
        <v>49398091360.29615</v>
      </c>
      <c r="R4987" s="140">
        <v>21717908200.298458</v>
      </c>
      <c r="S4987" s="140">
        <v>27680183159.997692</v>
      </c>
      <c r="T4987" s="140">
        <v>927987232016.34888</v>
      </c>
      <c r="U4987" s="140">
        <v>895073706960.16272</v>
      </c>
      <c r="V4987" s="140">
        <v>872299148017.71082</v>
      </c>
      <c r="W4987" s="140">
        <v>19313574479.176849</v>
      </c>
      <c r="X4987" s="140">
        <v>3460984463.2749691</v>
      </c>
      <c r="Y4987" s="140">
        <v>32913525056.186218</v>
      </c>
      <c r="Z4987" s="140">
        <v>1171481628415.5071</v>
      </c>
      <c r="AA4987" s="140">
        <v>665408280037.83533</v>
      </c>
      <c r="AB4987" s="140">
        <v>583849884152.54517</v>
      </c>
      <c r="AC4987" s="140">
        <v>81558395885.290909</v>
      </c>
      <c r="AD4987" s="140">
        <v>506073348377.67181</v>
      </c>
      <c r="AE4987" s="140">
        <v>444044468166.51166</v>
      </c>
      <c r="AF4987" s="140">
        <v>62028880211.159897</v>
      </c>
      <c r="AG4987" s="140">
        <v>95721518367.607773</v>
      </c>
      <c r="AH4987" s="140">
        <v>28888369</v>
      </c>
      <c r="AI4987" s="44"/>
      <c r="AK4987" s="44"/>
      <c r="AL4987" s="4"/>
    </row>
    <row r="4988" spans="1:38" x14ac:dyDescent="0.35">
      <c r="A4988" s="140" t="s">
        <v>266</v>
      </c>
      <c r="B4988" s="140" t="s">
        <v>267</v>
      </c>
      <c r="C4988" s="140" t="s">
        <v>6</v>
      </c>
      <c r="D4988" s="140" t="s">
        <v>11</v>
      </c>
      <c r="E4988" s="140" t="s">
        <v>535</v>
      </c>
      <c r="F4988" s="140">
        <v>2012</v>
      </c>
      <c r="G4988" s="140" t="s">
        <v>3915</v>
      </c>
      <c r="H4988" s="140">
        <v>3223798745299.9985</v>
      </c>
      <c r="I4988" s="140">
        <v>733082302254.91492</v>
      </c>
      <c r="J4988" s="140">
        <v>1052583532865.9631</v>
      </c>
      <c r="K4988" s="140">
        <v>162769348555.97189</v>
      </c>
      <c r="L4988" s="140">
        <v>2803082454.3088012</v>
      </c>
      <c r="M4988" s="140">
        <v>37611261581.950279</v>
      </c>
      <c r="N4988" s="140">
        <v>1981646072.4676774</v>
      </c>
      <c r="O4988" s="140">
        <v>0</v>
      </c>
      <c r="P4988" s="140">
        <v>71235737612.120163</v>
      </c>
      <c r="Q4988" s="140">
        <v>49137620835.124969</v>
      </c>
      <c r="R4988" s="140">
        <v>21844334013.516403</v>
      </c>
      <c r="S4988" s="140">
        <v>27293286821.608566</v>
      </c>
      <c r="T4988" s="140">
        <v>889814184309.99121</v>
      </c>
      <c r="U4988" s="140">
        <v>863703870294.06372</v>
      </c>
      <c r="V4988" s="140">
        <v>840554210363.18494</v>
      </c>
      <c r="W4988" s="140">
        <v>20417020959.326752</v>
      </c>
      <c r="X4988" s="140">
        <v>2732638971.5519886</v>
      </c>
      <c r="Y4988" s="140">
        <v>26110314015.927433</v>
      </c>
      <c r="Z4988" s="140">
        <v>1358382116701.4719</v>
      </c>
      <c r="AA4988" s="140">
        <v>770402399446.34644</v>
      </c>
      <c r="AB4988" s="140">
        <v>670811549831.95752</v>
      </c>
      <c r="AC4988" s="140">
        <v>99590849614.388336</v>
      </c>
      <c r="AD4988" s="140">
        <v>587979717255.12549</v>
      </c>
      <c r="AE4988" s="140">
        <v>511970868321.70013</v>
      </c>
      <c r="AF4988" s="140">
        <v>76008848933.425568</v>
      </c>
      <c r="AG4988" s="140">
        <v>79750793477.648605</v>
      </c>
      <c r="AH4988" s="140">
        <v>29362449</v>
      </c>
      <c r="AI4988" s="44"/>
      <c r="AK4988" s="44"/>
      <c r="AL4988" s="4"/>
    </row>
    <row r="4989" spans="1:38" x14ac:dyDescent="0.35">
      <c r="A4989" s="140" t="s">
        <v>266</v>
      </c>
      <c r="B4989" s="140" t="s">
        <v>267</v>
      </c>
      <c r="C4989" s="140" t="s">
        <v>6</v>
      </c>
      <c r="D4989" s="140" t="s">
        <v>11</v>
      </c>
      <c r="E4989" s="140" t="s">
        <v>535</v>
      </c>
      <c r="F4989" s="140">
        <v>2013</v>
      </c>
      <c r="G4989" s="140" t="s">
        <v>3916</v>
      </c>
      <c r="H4989" s="140">
        <v>3215134902418.6313</v>
      </c>
      <c r="I4989" s="140">
        <v>753339357118.95813</v>
      </c>
      <c r="J4989" s="140">
        <v>999981480422.34973</v>
      </c>
      <c r="K4989" s="140">
        <v>160455320171.9906</v>
      </c>
      <c r="L4989" s="140">
        <v>3037234922.134634</v>
      </c>
      <c r="M4989" s="140">
        <v>37542538229.487572</v>
      </c>
      <c r="N4989" s="140">
        <v>2167904600.035192</v>
      </c>
      <c r="O4989" s="140">
        <v>1128627981.3708844</v>
      </c>
      <c r="P4989" s="140">
        <v>67685875158.819321</v>
      </c>
      <c r="Q4989" s="140">
        <v>48893139280.143005</v>
      </c>
      <c r="R4989" s="140">
        <v>22961323836.244476</v>
      </c>
      <c r="S4989" s="140">
        <v>25931815443.898529</v>
      </c>
      <c r="T4989" s="140">
        <v>839526160250.35913</v>
      </c>
      <c r="U4989" s="140">
        <v>819882436678.75439</v>
      </c>
      <c r="V4989" s="140">
        <v>795903540469.33948</v>
      </c>
      <c r="W4989" s="140">
        <v>22707763632.909752</v>
      </c>
      <c r="X4989" s="140">
        <v>1271132576.505142</v>
      </c>
      <c r="Y4989" s="140">
        <v>19643723571.604691</v>
      </c>
      <c r="Z4989" s="140">
        <v>1367885934626.2896</v>
      </c>
      <c r="AA4989" s="140">
        <v>776165567617.07654</v>
      </c>
      <c r="AB4989" s="140">
        <v>677239497569.12195</v>
      </c>
      <c r="AC4989" s="140">
        <v>98926070047.95488</v>
      </c>
      <c r="AD4989" s="140">
        <v>591720367009.21045</v>
      </c>
      <c r="AE4989" s="140">
        <v>516302733300.89185</v>
      </c>
      <c r="AF4989" s="140">
        <v>75417633708.319885</v>
      </c>
      <c r="AG4989" s="140">
        <v>93928130251.034027</v>
      </c>
      <c r="AH4989" s="140">
        <v>29783571</v>
      </c>
      <c r="AI4989" s="44"/>
      <c r="AK4989" s="44"/>
      <c r="AL4989" s="4"/>
    </row>
    <row r="4990" spans="1:38" x14ac:dyDescent="0.35">
      <c r="A4990" s="140" t="s">
        <v>266</v>
      </c>
      <c r="B4990" s="140" t="s">
        <v>267</v>
      </c>
      <c r="C4990" s="140" t="s">
        <v>6</v>
      </c>
      <c r="D4990" s="140" t="s">
        <v>11</v>
      </c>
      <c r="E4990" s="140" t="s">
        <v>535</v>
      </c>
      <c r="F4990" s="140">
        <v>2014</v>
      </c>
      <c r="G4990" s="140" t="s">
        <v>3917</v>
      </c>
      <c r="H4990" s="140">
        <v>3412466707120.0972</v>
      </c>
      <c r="I4990" s="140">
        <v>764640683232.21313</v>
      </c>
      <c r="J4990" s="140">
        <v>1010329924888.9314</v>
      </c>
      <c r="K4990" s="140">
        <v>147775059951.49402</v>
      </c>
      <c r="L4990" s="140">
        <v>3259608005.2256789</v>
      </c>
      <c r="M4990" s="140">
        <v>37354121589.587059</v>
      </c>
      <c r="N4990" s="140">
        <v>2354163103.0977077</v>
      </c>
      <c r="O4990" s="140">
        <v>0</v>
      </c>
      <c r="P4990" s="140">
        <v>59329282577.335129</v>
      </c>
      <c r="Q4990" s="140">
        <v>45477884676.248444</v>
      </c>
      <c r="R4990" s="140">
        <v>22748853130.922886</v>
      </c>
      <c r="S4990" s="140">
        <v>22729031545.325562</v>
      </c>
      <c r="T4990" s="140">
        <v>862554864937.4375</v>
      </c>
      <c r="U4990" s="140">
        <v>843051078715.40515</v>
      </c>
      <c r="V4990" s="140">
        <v>819323612445.97937</v>
      </c>
      <c r="W4990" s="140">
        <v>22588712675.003361</v>
      </c>
      <c r="X4990" s="140">
        <v>1138753594.4223208</v>
      </c>
      <c r="Y4990" s="140">
        <v>19503786222.032383</v>
      </c>
      <c r="Z4990" s="140">
        <v>1567576366062.3955</v>
      </c>
      <c r="AA4990" s="140">
        <v>891899126577.85583</v>
      </c>
      <c r="AB4990" s="140">
        <v>746393957583.58667</v>
      </c>
      <c r="AC4990" s="140">
        <v>145505168994.26822</v>
      </c>
      <c r="AD4990" s="140">
        <v>675677239484.53979</v>
      </c>
      <c r="AE4990" s="140">
        <v>565446689877.43091</v>
      </c>
      <c r="AF4990" s="140">
        <v>110230549607.11035</v>
      </c>
      <c r="AG4990" s="140">
        <v>69919732936.557358</v>
      </c>
      <c r="AH4990" s="140">
        <v>30045134</v>
      </c>
      <c r="AI4990" s="44"/>
      <c r="AK4990" s="44"/>
      <c r="AL4990" s="4"/>
    </row>
    <row r="4991" spans="1:38" x14ac:dyDescent="0.35">
      <c r="A4991" s="140" t="s">
        <v>266</v>
      </c>
      <c r="B4991" s="140" t="s">
        <v>267</v>
      </c>
      <c r="C4991" s="140" t="s">
        <v>6</v>
      </c>
      <c r="D4991" s="140" t="s">
        <v>11</v>
      </c>
      <c r="E4991" s="140" t="s">
        <v>535</v>
      </c>
      <c r="F4991" s="140">
        <v>2015</v>
      </c>
      <c r="G4991" s="140" t="s">
        <v>3918</v>
      </c>
      <c r="H4991" s="140">
        <v>5362716550643.0186</v>
      </c>
      <c r="I4991" s="140">
        <v>766858422889.9021</v>
      </c>
      <c r="J4991" s="140">
        <v>1056448747624.0247</v>
      </c>
      <c r="K4991" s="140">
        <v>207869017532.25037</v>
      </c>
      <c r="L4991" s="140">
        <v>3769668376.8339243</v>
      </c>
      <c r="M4991" s="140">
        <v>94011253924.650848</v>
      </c>
      <c r="N4991" s="140">
        <v>2540421630.6652226</v>
      </c>
      <c r="O4991" s="140">
        <v>315723864.10537881</v>
      </c>
      <c r="P4991" s="140">
        <v>60634387417.702347</v>
      </c>
      <c r="Q4991" s="140">
        <v>46597562318.292618</v>
      </c>
      <c r="R4991" s="140">
        <v>23428768851.008198</v>
      </c>
      <c r="S4991" s="140">
        <v>23168793467.28442</v>
      </c>
      <c r="T4991" s="140">
        <v>848579730091.77417</v>
      </c>
      <c r="U4991" s="140">
        <v>832514058206.99353</v>
      </c>
      <c r="V4991" s="140">
        <v>807152162123.28198</v>
      </c>
      <c r="W4991" s="140">
        <v>24458338684.094349</v>
      </c>
      <c r="X4991" s="140">
        <v>903557399.61719632</v>
      </c>
      <c r="Y4991" s="140">
        <v>16065671884.780682</v>
      </c>
      <c r="Z4991" s="140">
        <v>3421301653636.3027</v>
      </c>
      <c r="AA4991" s="140">
        <v>1945322279148.6694</v>
      </c>
      <c r="AB4991" s="140">
        <v>1650152317518.7026</v>
      </c>
      <c r="AC4991" s="140">
        <v>295169961629.9624</v>
      </c>
      <c r="AD4991" s="140">
        <v>1475979374487.6333</v>
      </c>
      <c r="AE4991" s="140">
        <v>1252024310586.9658</v>
      </c>
      <c r="AF4991" s="140">
        <v>223955063900.66681</v>
      </c>
      <c r="AG4991" s="140">
        <v>118107726492.79103</v>
      </c>
      <c r="AH4991" s="140">
        <v>30081829</v>
      </c>
      <c r="AI4991" s="44"/>
      <c r="AK4991" s="44"/>
      <c r="AL4991" s="4"/>
    </row>
    <row r="4992" spans="1:38" x14ac:dyDescent="0.35">
      <c r="A4992" s="140" t="s">
        <v>266</v>
      </c>
      <c r="B4992" s="140" t="s">
        <v>267</v>
      </c>
      <c r="C4992" s="140" t="s">
        <v>6</v>
      </c>
      <c r="D4992" s="140" t="s">
        <v>11</v>
      </c>
      <c r="E4992" s="140" t="s">
        <v>535</v>
      </c>
      <c r="F4992" s="140">
        <v>2016</v>
      </c>
      <c r="G4992" s="140" t="s">
        <v>3919</v>
      </c>
      <c r="H4992" s="140">
        <v>5817963541555.2109</v>
      </c>
      <c r="I4992" s="140">
        <v>763494309234.12708</v>
      </c>
      <c r="J4992" s="140">
        <v>882983078984.33728</v>
      </c>
      <c r="K4992" s="140">
        <v>199906884424.88849</v>
      </c>
      <c r="L4992" s="140">
        <v>4443768241.6396294</v>
      </c>
      <c r="M4992" s="140">
        <v>88738406767.291199</v>
      </c>
      <c r="N4992" s="140">
        <v>2726680158.2327375</v>
      </c>
      <c r="O4992" s="140">
        <v>320814723.2145735</v>
      </c>
      <c r="P4992" s="140">
        <v>59023469820.389664</v>
      </c>
      <c r="Q4992" s="140">
        <v>44653744714.120697</v>
      </c>
      <c r="R4992" s="140">
        <v>22158813521.362808</v>
      </c>
      <c r="S4992" s="140">
        <v>22494931192.757885</v>
      </c>
      <c r="T4992" s="140">
        <v>683076194559.44873</v>
      </c>
      <c r="U4992" s="140">
        <v>673595997004.91052</v>
      </c>
      <c r="V4992" s="140">
        <v>651057993442.58179</v>
      </c>
      <c r="W4992" s="140">
        <v>22058796045.230541</v>
      </c>
      <c r="X4992" s="140">
        <v>479207517.09813601</v>
      </c>
      <c r="Y4992" s="140">
        <v>9480197554.5382309</v>
      </c>
      <c r="Z4992" s="140">
        <v>4064271860245.0288</v>
      </c>
      <c r="AA4992" s="140">
        <v>2306521697759.4243</v>
      </c>
      <c r="AB4992" s="140">
        <v>1956545794885.2354</v>
      </c>
      <c r="AC4992" s="140">
        <v>349975902874.18597</v>
      </c>
      <c r="AD4992" s="140">
        <v>1757750162485.6116</v>
      </c>
      <c r="AE4992" s="140">
        <v>1491041117111.9058</v>
      </c>
      <c r="AF4992" s="140">
        <v>266709045373.70276</v>
      </c>
      <c r="AG4992" s="140">
        <v>107214293091.71823</v>
      </c>
      <c r="AH4992" s="140">
        <v>29846179</v>
      </c>
      <c r="AI4992" s="44"/>
      <c r="AK4992" s="44"/>
      <c r="AL4992" s="4"/>
    </row>
    <row r="4993" spans="1:38" x14ac:dyDescent="0.35">
      <c r="A4993" s="140" t="s">
        <v>266</v>
      </c>
      <c r="B4993" s="140" t="s">
        <v>267</v>
      </c>
      <c r="C4993" s="140" t="s">
        <v>6</v>
      </c>
      <c r="D4993" s="140" t="s">
        <v>11</v>
      </c>
      <c r="E4993" s="140" t="s">
        <v>535</v>
      </c>
      <c r="F4993" s="140">
        <v>2017</v>
      </c>
      <c r="G4993" s="140" t="s">
        <v>3920</v>
      </c>
      <c r="H4993" s="140">
        <v>6197647635365.7803</v>
      </c>
      <c r="I4993" s="140">
        <v>757166023952.62646</v>
      </c>
      <c r="J4993" s="140">
        <v>788226500899.87134</v>
      </c>
      <c r="K4993" s="140">
        <v>199797734239.01154</v>
      </c>
      <c r="L4993" s="140">
        <v>5036685855.649642</v>
      </c>
      <c r="M4993" s="140">
        <v>89798416040.200699</v>
      </c>
      <c r="N4993" s="140">
        <v>2912938661.2952533</v>
      </c>
      <c r="O4993" s="140">
        <v>319651662.29105031</v>
      </c>
      <c r="P4993" s="140">
        <v>59003462842.825821</v>
      </c>
      <c r="Q4993" s="140">
        <v>42726579176.749046</v>
      </c>
      <c r="R4993" s="140">
        <v>20197477968.570942</v>
      </c>
      <c r="S4993" s="140">
        <v>22529101208.178104</v>
      </c>
      <c r="T4993" s="140">
        <v>588428766660.85986</v>
      </c>
      <c r="U4993" s="140">
        <v>580701491265.8407</v>
      </c>
      <c r="V4993" s="140">
        <v>559925556693.27405</v>
      </c>
      <c r="W4993" s="140">
        <v>20334309747.752129</v>
      </c>
      <c r="X4993" s="140">
        <v>441624824.81458604</v>
      </c>
      <c r="Y4993" s="140">
        <v>7727275395.0191622</v>
      </c>
      <c r="Z4993" s="140">
        <v>4539233817313.5156</v>
      </c>
      <c r="AA4993" s="140">
        <v>2569692921683.4561</v>
      </c>
      <c r="AB4993" s="140">
        <v>2179785208589.2388</v>
      </c>
      <c r="AC4993" s="140">
        <v>389907713094.21997</v>
      </c>
      <c r="AD4993" s="140">
        <v>1969540895630.0588</v>
      </c>
      <c r="AE4993" s="140">
        <v>1670696165981.3655</v>
      </c>
      <c r="AF4993" s="140">
        <v>298844729648.69507</v>
      </c>
      <c r="AG4993" s="140">
        <v>113021293199.76585</v>
      </c>
      <c r="AH4993" s="140">
        <v>29390409</v>
      </c>
      <c r="AI4993" s="44"/>
      <c r="AK4993" s="44"/>
      <c r="AL4993" s="4"/>
    </row>
    <row r="4994" spans="1:38" x14ac:dyDescent="0.35">
      <c r="A4994" s="140" t="s">
        <v>266</v>
      </c>
      <c r="B4994" s="140" t="s">
        <v>267</v>
      </c>
      <c r="C4994" s="140" t="s">
        <v>6</v>
      </c>
      <c r="D4994" s="140" t="s">
        <v>11</v>
      </c>
      <c r="E4994" s="140" t="s">
        <v>535</v>
      </c>
      <c r="F4994" s="140">
        <v>2018</v>
      </c>
      <c r="G4994" s="140" t="s">
        <v>3921</v>
      </c>
      <c r="H4994" s="140">
        <v>6547398124218.6221</v>
      </c>
      <c r="I4994" s="140">
        <v>770514571949.42188</v>
      </c>
      <c r="J4994" s="140">
        <v>704109301189.08118</v>
      </c>
      <c r="K4994" s="140">
        <v>201374947450.92291</v>
      </c>
      <c r="L4994" s="140">
        <v>5204331568.817687</v>
      </c>
      <c r="M4994" s="140">
        <v>94705908988.453156</v>
      </c>
      <c r="N4994" s="140">
        <v>3099197188.8627677</v>
      </c>
      <c r="O4994" s="140">
        <v>316882826.93117899</v>
      </c>
      <c r="P4994" s="140">
        <v>59037825036.89064</v>
      </c>
      <c r="Q4994" s="140">
        <v>39010801840.967499</v>
      </c>
      <c r="R4994" s="140">
        <v>16425026096.335876</v>
      </c>
      <c r="S4994" s="140">
        <v>22585775744.631622</v>
      </c>
      <c r="T4994" s="140">
        <v>502734353738.15826</v>
      </c>
      <c r="U4994" s="140">
        <v>497371000535.86646</v>
      </c>
      <c r="V4994" s="140">
        <v>476384447160.17065</v>
      </c>
      <c r="W4994" s="140">
        <v>20506908480.255547</v>
      </c>
      <c r="X4994" s="140">
        <v>479644895.44025809</v>
      </c>
      <c r="Y4994" s="140">
        <v>5363353202.2918367</v>
      </c>
      <c r="Z4994" s="140">
        <v>4969522861080.1191</v>
      </c>
      <c r="AA4994" s="140">
        <v>2806970111011.3257</v>
      </c>
      <c r="AB4994" s="140">
        <v>2381059572256.6572</v>
      </c>
      <c r="AC4994" s="140">
        <v>425910538754.66602</v>
      </c>
      <c r="AD4994" s="140">
        <v>2162552750068.7937</v>
      </c>
      <c r="AE4994" s="140">
        <v>1834421715379.812</v>
      </c>
      <c r="AF4994" s="140">
        <v>328131034688.97913</v>
      </c>
      <c r="AG4994" s="140">
        <v>103251390000</v>
      </c>
      <c r="AH4994" s="140">
        <v>28870195</v>
      </c>
      <c r="AI4994" s="44"/>
      <c r="AK4994" s="44"/>
      <c r="AL4994" s="4"/>
    </row>
    <row r="4995" spans="1:38" x14ac:dyDescent="0.35">
      <c r="A4995" s="140" t="s">
        <v>4523</v>
      </c>
      <c r="B4995" s="140" t="s">
        <v>4524</v>
      </c>
      <c r="C4995" s="140" t="s">
        <v>281</v>
      </c>
      <c r="D4995" s="140" t="s">
        <v>11</v>
      </c>
      <c r="E4995" s="140" t="s">
        <v>535</v>
      </c>
      <c r="F4995" s="140">
        <v>1995</v>
      </c>
      <c r="G4995" s="140" t="s">
        <v>6254</v>
      </c>
      <c r="H4995" s="140" t="s">
        <v>728</v>
      </c>
      <c r="I4995" s="140">
        <v>999008125.23358059</v>
      </c>
      <c r="J4995" s="140" t="s">
        <v>728</v>
      </c>
      <c r="K4995" s="140">
        <v>38291560.979285926</v>
      </c>
      <c r="L4995" s="140" t="s">
        <v>728</v>
      </c>
      <c r="M4995" s="140">
        <v>17514676.165911656</v>
      </c>
      <c r="N4995" s="140">
        <v>0</v>
      </c>
      <c r="O4995" s="140">
        <v>18084486.737060543</v>
      </c>
      <c r="P4995" s="140">
        <v>2692398.076313728</v>
      </c>
      <c r="Q4995" s="140" t="s">
        <v>728</v>
      </c>
      <c r="R4995" s="140" t="s">
        <v>728</v>
      </c>
      <c r="S4995" s="140" t="s">
        <v>728</v>
      </c>
      <c r="T4995" s="140">
        <v>0</v>
      </c>
      <c r="U4995" s="140">
        <v>0</v>
      </c>
      <c r="V4995" s="140" t="s">
        <v>728</v>
      </c>
      <c r="W4995" s="140" t="s">
        <v>728</v>
      </c>
      <c r="X4995" s="140" t="s">
        <v>728</v>
      </c>
      <c r="Y4995" s="140">
        <v>0</v>
      </c>
      <c r="Z4995" s="140" t="s">
        <v>728</v>
      </c>
      <c r="AA4995" s="140" t="s">
        <v>728</v>
      </c>
      <c r="AB4995" s="140" t="s">
        <v>728</v>
      </c>
      <c r="AC4995" s="140" t="s">
        <v>728</v>
      </c>
      <c r="AD4995" s="140" t="s">
        <v>728</v>
      </c>
      <c r="AE4995" s="140" t="s">
        <v>728</v>
      </c>
      <c r="AF4995" s="140" t="s">
        <v>728</v>
      </c>
      <c r="AG4995" s="140" t="s">
        <v>728</v>
      </c>
      <c r="AH4995" s="140">
        <v>19313</v>
      </c>
      <c r="AI4995" s="44"/>
      <c r="AK4995" s="44"/>
      <c r="AL4995" s="4"/>
    </row>
    <row r="4996" spans="1:38" x14ac:dyDescent="0.35">
      <c r="A4996" s="140" t="s">
        <v>4523</v>
      </c>
      <c r="B4996" s="140" t="s">
        <v>4524</v>
      </c>
      <c r="C4996" s="140" t="s">
        <v>281</v>
      </c>
      <c r="D4996" s="140" t="s">
        <v>11</v>
      </c>
      <c r="E4996" s="140" t="s">
        <v>535</v>
      </c>
      <c r="F4996" s="140">
        <v>1996</v>
      </c>
      <c r="G4996" s="140" t="s">
        <v>6255</v>
      </c>
      <c r="H4996" s="140" t="s">
        <v>728</v>
      </c>
      <c r="I4996" s="140">
        <v>1156138154.1259017</v>
      </c>
      <c r="J4996" s="140" t="s">
        <v>728</v>
      </c>
      <c r="K4996" s="140">
        <v>40186358.055551656</v>
      </c>
      <c r="L4996" s="140" t="s">
        <v>728</v>
      </c>
      <c r="M4996" s="140">
        <v>21915346.358065791</v>
      </c>
      <c r="N4996" s="140">
        <v>0</v>
      </c>
      <c r="O4996" s="140">
        <v>15279501.733977018</v>
      </c>
      <c r="P4996" s="140">
        <v>2991509.9635088425</v>
      </c>
      <c r="Q4996" s="140" t="s">
        <v>728</v>
      </c>
      <c r="R4996" s="140" t="s">
        <v>728</v>
      </c>
      <c r="S4996" s="140" t="s">
        <v>728</v>
      </c>
      <c r="T4996" s="140">
        <v>0</v>
      </c>
      <c r="U4996" s="140">
        <v>0</v>
      </c>
      <c r="V4996" s="140" t="s">
        <v>728</v>
      </c>
      <c r="W4996" s="140" t="s">
        <v>728</v>
      </c>
      <c r="X4996" s="140" t="s">
        <v>728</v>
      </c>
      <c r="Y4996" s="140">
        <v>0</v>
      </c>
      <c r="Z4996" s="140" t="s">
        <v>728</v>
      </c>
      <c r="AA4996" s="140" t="s">
        <v>728</v>
      </c>
      <c r="AB4996" s="140" t="s">
        <v>728</v>
      </c>
      <c r="AC4996" s="140" t="s">
        <v>728</v>
      </c>
      <c r="AD4996" s="140" t="s">
        <v>728</v>
      </c>
      <c r="AE4996" s="140" t="s">
        <v>728</v>
      </c>
      <c r="AF4996" s="140" t="s">
        <v>728</v>
      </c>
      <c r="AG4996" s="140" t="s">
        <v>728</v>
      </c>
      <c r="AH4996" s="140">
        <v>19502</v>
      </c>
      <c r="AI4996" s="44"/>
      <c r="AK4996" s="44"/>
      <c r="AL4996" s="4"/>
    </row>
    <row r="4997" spans="1:38" x14ac:dyDescent="0.35">
      <c r="A4997" s="140" t="s">
        <v>4523</v>
      </c>
      <c r="B4997" s="140" t="s">
        <v>4524</v>
      </c>
      <c r="C4997" s="140" t="s">
        <v>281</v>
      </c>
      <c r="D4997" s="140" t="s">
        <v>11</v>
      </c>
      <c r="E4997" s="140" t="s">
        <v>535</v>
      </c>
      <c r="F4997" s="140">
        <v>1997</v>
      </c>
      <c r="G4997" s="140" t="s">
        <v>6256</v>
      </c>
      <c r="H4997" s="140" t="s">
        <v>728</v>
      </c>
      <c r="I4997" s="140">
        <v>1333472457.857636</v>
      </c>
      <c r="J4997" s="140" t="s">
        <v>728</v>
      </c>
      <c r="K4997" s="140">
        <v>39818229.443195522</v>
      </c>
      <c r="L4997" s="140" t="s">
        <v>728</v>
      </c>
      <c r="M4997" s="140">
        <v>24154159.016241685</v>
      </c>
      <c r="N4997" s="140">
        <v>0</v>
      </c>
      <c r="O4997" s="140">
        <v>12181848.923595782</v>
      </c>
      <c r="P4997" s="140">
        <v>3482221.5033580521</v>
      </c>
      <c r="Q4997" s="140" t="s">
        <v>728</v>
      </c>
      <c r="R4997" s="140" t="s">
        <v>728</v>
      </c>
      <c r="S4997" s="140" t="s">
        <v>728</v>
      </c>
      <c r="T4997" s="140">
        <v>0</v>
      </c>
      <c r="U4997" s="140">
        <v>0</v>
      </c>
      <c r="V4997" s="140" t="s">
        <v>728</v>
      </c>
      <c r="W4997" s="140" t="s">
        <v>728</v>
      </c>
      <c r="X4997" s="140" t="s">
        <v>728</v>
      </c>
      <c r="Y4997" s="140">
        <v>0</v>
      </c>
      <c r="Z4997" s="140" t="s">
        <v>728</v>
      </c>
      <c r="AA4997" s="140" t="s">
        <v>728</v>
      </c>
      <c r="AB4997" s="140" t="s">
        <v>728</v>
      </c>
      <c r="AC4997" s="140" t="s">
        <v>728</v>
      </c>
      <c r="AD4997" s="140" t="s">
        <v>728</v>
      </c>
      <c r="AE4997" s="140" t="s">
        <v>728</v>
      </c>
      <c r="AF4997" s="140" t="s">
        <v>728</v>
      </c>
      <c r="AG4997" s="140" t="s">
        <v>728</v>
      </c>
      <c r="AH4997" s="140">
        <v>19665</v>
      </c>
      <c r="AI4997" s="44"/>
      <c r="AK4997" s="44"/>
      <c r="AL4997" s="4"/>
    </row>
    <row r="4998" spans="1:38" x14ac:dyDescent="0.35">
      <c r="A4998" s="140" t="s">
        <v>4523</v>
      </c>
      <c r="B4998" s="140" t="s">
        <v>4524</v>
      </c>
      <c r="C4998" s="140" t="s">
        <v>281</v>
      </c>
      <c r="D4998" s="140" t="s">
        <v>11</v>
      </c>
      <c r="E4998" s="140" t="s">
        <v>535</v>
      </c>
      <c r="F4998" s="140">
        <v>1998</v>
      </c>
      <c r="G4998" s="140" t="s">
        <v>6257</v>
      </c>
      <c r="H4998" s="140" t="s">
        <v>728</v>
      </c>
      <c r="I4998" s="140">
        <v>1539082953.6003413</v>
      </c>
      <c r="J4998" s="140" t="s">
        <v>728</v>
      </c>
      <c r="K4998" s="140">
        <v>41232938.629166357</v>
      </c>
      <c r="L4998" s="140" t="s">
        <v>728</v>
      </c>
      <c r="M4998" s="140">
        <v>24410821.856689636</v>
      </c>
      <c r="N4998" s="140">
        <v>0</v>
      </c>
      <c r="O4998" s="140">
        <v>13369415.459738525</v>
      </c>
      <c r="P4998" s="140">
        <v>3452701.3127381955</v>
      </c>
      <c r="Q4998" s="140" t="s">
        <v>728</v>
      </c>
      <c r="R4998" s="140" t="s">
        <v>728</v>
      </c>
      <c r="S4998" s="140" t="s">
        <v>728</v>
      </c>
      <c r="T4998" s="140">
        <v>0</v>
      </c>
      <c r="U4998" s="140">
        <v>0</v>
      </c>
      <c r="V4998" s="140" t="s">
        <v>728</v>
      </c>
      <c r="W4998" s="140" t="s">
        <v>728</v>
      </c>
      <c r="X4998" s="140" t="s">
        <v>728</v>
      </c>
      <c r="Y4998" s="140">
        <v>0</v>
      </c>
      <c r="Z4998" s="140" t="s">
        <v>728</v>
      </c>
      <c r="AA4998" s="140" t="s">
        <v>728</v>
      </c>
      <c r="AB4998" s="140" t="s">
        <v>728</v>
      </c>
      <c r="AC4998" s="140" t="s">
        <v>728</v>
      </c>
      <c r="AD4998" s="140" t="s">
        <v>728</v>
      </c>
      <c r="AE4998" s="140" t="s">
        <v>728</v>
      </c>
      <c r="AF4998" s="140" t="s">
        <v>728</v>
      </c>
      <c r="AG4998" s="140" t="s">
        <v>728</v>
      </c>
      <c r="AH4998" s="140">
        <v>19821</v>
      </c>
      <c r="AI4998" s="44"/>
      <c r="AK4998" s="44"/>
      <c r="AL4998" s="4"/>
    </row>
    <row r="4999" spans="1:38" x14ac:dyDescent="0.35">
      <c r="A4999" s="140" t="s">
        <v>4523</v>
      </c>
      <c r="B4999" s="140" t="s">
        <v>4524</v>
      </c>
      <c r="C4999" s="140" t="s">
        <v>281</v>
      </c>
      <c r="D4999" s="140" t="s">
        <v>11</v>
      </c>
      <c r="E4999" s="140" t="s">
        <v>535</v>
      </c>
      <c r="F4999" s="140">
        <v>1999</v>
      </c>
      <c r="G4999" s="140" t="s">
        <v>6258</v>
      </c>
      <c r="H4999" s="140" t="s">
        <v>728</v>
      </c>
      <c r="I4999" s="140">
        <v>1740763476.0352983</v>
      </c>
      <c r="J4999" s="140" t="s">
        <v>728</v>
      </c>
      <c r="K4999" s="140">
        <v>43891183.032656714</v>
      </c>
      <c r="L4999" s="140" t="s">
        <v>728</v>
      </c>
      <c r="M4999" s="140">
        <v>26357830.914576992</v>
      </c>
      <c r="N4999" s="140">
        <v>0</v>
      </c>
      <c r="O4999" s="140">
        <v>13770653.345371217</v>
      </c>
      <c r="P4999" s="140">
        <v>3762698.7727085063</v>
      </c>
      <c r="Q4999" s="140" t="s">
        <v>728</v>
      </c>
      <c r="R4999" s="140" t="s">
        <v>728</v>
      </c>
      <c r="S4999" s="140" t="s">
        <v>728</v>
      </c>
      <c r="T4999" s="140">
        <v>0</v>
      </c>
      <c r="U4999" s="140">
        <v>0</v>
      </c>
      <c r="V4999" s="140" t="s">
        <v>728</v>
      </c>
      <c r="W4999" s="140" t="s">
        <v>728</v>
      </c>
      <c r="X4999" s="140" t="s">
        <v>728</v>
      </c>
      <c r="Y4999" s="140">
        <v>0</v>
      </c>
      <c r="Z4999" s="140" t="s">
        <v>728</v>
      </c>
      <c r="AA4999" s="140" t="s">
        <v>728</v>
      </c>
      <c r="AB4999" s="140" t="s">
        <v>728</v>
      </c>
      <c r="AC4999" s="140" t="s">
        <v>728</v>
      </c>
      <c r="AD4999" s="140" t="s">
        <v>728</v>
      </c>
      <c r="AE4999" s="140" t="s">
        <v>728</v>
      </c>
      <c r="AF4999" s="140" t="s">
        <v>728</v>
      </c>
      <c r="AG4999" s="140" t="s">
        <v>728</v>
      </c>
      <c r="AH4999" s="140">
        <v>20026</v>
      </c>
      <c r="AI4999" s="44"/>
      <c r="AK4999" s="44"/>
      <c r="AL4999" s="4"/>
    </row>
    <row r="5000" spans="1:38" x14ac:dyDescent="0.35">
      <c r="A5000" s="140" t="s">
        <v>4523</v>
      </c>
      <c r="B5000" s="140" t="s">
        <v>4524</v>
      </c>
      <c r="C5000" s="140" t="s">
        <v>281</v>
      </c>
      <c r="D5000" s="140" t="s">
        <v>11</v>
      </c>
      <c r="E5000" s="140" t="s">
        <v>535</v>
      </c>
      <c r="F5000" s="140">
        <v>2000</v>
      </c>
      <c r="G5000" s="140" t="s">
        <v>6259</v>
      </c>
      <c r="H5000" s="140" t="s">
        <v>728</v>
      </c>
      <c r="I5000" s="140">
        <v>1952618621.6151032</v>
      </c>
      <c r="J5000" s="140" t="s">
        <v>728</v>
      </c>
      <c r="K5000" s="140">
        <v>36830343.883387327</v>
      </c>
      <c r="L5000" s="140" t="s">
        <v>728</v>
      </c>
      <c r="M5000" s="140">
        <v>25378594.16502231</v>
      </c>
      <c r="N5000" s="140">
        <v>0</v>
      </c>
      <c r="O5000" s="140">
        <v>7606905.3913348671</v>
      </c>
      <c r="P5000" s="140">
        <v>3844844.3270301498</v>
      </c>
      <c r="Q5000" s="140" t="s">
        <v>728</v>
      </c>
      <c r="R5000" s="140" t="s">
        <v>728</v>
      </c>
      <c r="S5000" s="140" t="s">
        <v>728</v>
      </c>
      <c r="T5000" s="140">
        <v>0</v>
      </c>
      <c r="U5000" s="140">
        <v>0</v>
      </c>
      <c r="V5000" s="140" t="s">
        <v>728</v>
      </c>
      <c r="W5000" s="140" t="s">
        <v>728</v>
      </c>
      <c r="X5000" s="140" t="s">
        <v>728</v>
      </c>
      <c r="Y5000" s="140">
        <v>0</v>
      </c>
      <c r="Z5000" s="140" t="s">
        <v>728</v>
      </c>
      <c r="AA5000" s="140" t="s">
        <v>728</v>
      </c>
      <c r="AB5000" s="140" t="s">
        <v>728</v>
      </c>
      <c r="AC5000" s="140" t="s">
        <v>728</v>
      </c>
      <c r="AD5000" s="140" t="s">
        <v>728</v>
      </c>
      <c r="AE5000" s="140" t="s">
        <v>728</v>
      </c>
      <c r="AF5000" s="140" t="s">
        <v>728</v>
      </c>
      <c r="AG5000" s="140" t="s">
        <v>728</v>
      </c>
      <c r="AH5000" s="140">
        <v>20311</v>
      </c>
      <c r="AI5000" s="44"/>
      <c r="AK5000" s="44"/>
      <c r="AL5000" s="4"/>
    </row>
    <row r="5001" spans="1:38" x14ac:dyDescent="0.35">
      <c r="A5001" s="140" t="s">
        <v>4523</v>
      </c>
      <c r="B5001" s="140" t="s">
        <v>4524</v>
      </c>
      <c r="C5001" s="140" t="s">
        <v>281</v>
      </c>
      <c r="D5001" s="140" t="s">
        <v>11</v>
      </c>
      <c r="E5001" s="140" t="s">
        <v>535</v>
      </c>
      <c r="F5001" s="140">
        <v>2001</v>
      </c>
      <c r="G5001" s="140" t="s">
        <v>6260</v>
      </c>
      <c r="H5001" s="140" t="s">
        <v>728</v>
      </c>
      <c r="I5001" s="140">
        <v>2166163098.6332994</v>
      </c>
      <c r="J5001" s="140" t="s">
        <v>728</v>
      </c>
      <c r="K5001" s="140">
        <v>40598338.881798357</v>
      </c>
      <c r="L5001" s="140" t="s">
        <v>728</v>
      </c>
      <c r="M5001" s="140">
        <v>28260696.758456435</v>
      </c>
      <c r="N5001" s="140">
        <v>0</v>
      </c>
      <c r="O5001" s="140">
        <v>8519294.4858529978</v>
      </c>
      <c r="P5001" s="140">
        <v>3818347.6374889258</v>
      </c>
      <c r="Q5001" s="140" t="s">
        <v>728</v>
      </c>
      <c r="R5001" s="140" t="s">
        <v>728</v>
      </c>
      <c r="S5001" s="140" t="s">
        <v>728</v>
      </c>
      <c r="T5001" s="140">
        <v>0</v>
      </c>
      <c r="U5001" s="140">
        <v>0</v>
      </c>
      <c r="V5001" s="140" t="s">
        <v>728</v>
      </c>
      <c r="W5001" s="140" t="s">
        <v>728</v>
      </c>
      <c r="X5001" s="140" t="s">
        <v>728</v>
      </c>
      <c r="Y5001" s="140">
        <v>0</v>
      </c>
      <c r="Z5001" s="140" t="s">
        <v>728</v>
      </c>
      <c r="AA5001" s="140" t="s">
        <v>728</v>
      </c>
      <c r="AB5001" s="140" t="s">
        <v>728</v>
      </c>
      <c r="AC5001" s="140" t="s">
        <v>728</v>
      </c>
      <c r="AD5001" s="140" t="s">
        <v>728</v>
      </c>
      <c r="AE5001" s="140" t="s">
        <v>728</v>
      </c>
      <c r="AF5001" s="140" t="s">
        <v>728</v>
      </c>
      <c r="AG5001" s="140" t="s">
        <v>728</v>
      </c>
      <c r="AH5001" s="140">
        <v>20675</v>
      </c>
      <c r="AI5001" s="44"/>
      <c r="AK5001" s="44"/>
      <c r="AL5001" s="4"/>
    </row>
    <row r="5002" spans="1:38" x14ac:dyDescent="0.35">
      <c r="A5002" s="140" t="s">
        <v>4523</v>
      </c>
      <c r="B5002" s="140" t="s">
        <v>4524</v>
      </c>
      <c r="C5002" s="140" t="s">
        <v>281</v>
      </c>
      <c r="D5002" s="140" t="s">
        <v>11</v>
      </c>
      <c r="E5002" s="140" t="s">
        <v>535</v>
      </c>
      <c r="F5002" s="140">
        <v>2002</v>
      </c>
      <c r="G5002" s="140" t="s">
        <v>6261</v>
      </c>
      <c r="H5002" s="140" t="s">
        <v>728</v>
      </c>
      <c r="I5002" s="140">
        <v>2354227584.3345127</v>
      </c>
      <c r="J5002" s="140" t="s">
        <v>728</v>
      </c>
      <c r="K5002" s="140">
        <v>47405406.452562399</v>
      </c>
      <c r="L5002" s="140" t="s">
        <v>728</v>
      </c>
      <c r="M5002" s="140">
        <v>23602738.096516564</v>
      </c>
      <c r="N5002" s="140">
        <v>0</v>
      </c>
      <c r="O5002" s="140">
        <v>20041746.028820679</v>
      </c>
      <c r="P5002" s="140">
        <v>3760922.3272251566</v>
      </c>
      <c r="Q5002" s="140" t="s">
        <v>728</v>
      </c>
      <c r="R5002" s="140" t="s">
        <v>728</v>
      </c>
      <c r="S5002" s="140" t="s">
        <v>728</v>
      </c>
      <c r="T5002" s="140">
        <v>0</v>
      </c>
      <c r="U5002" s="140">
        <v>0</v>
      </c>
      <c r="V5002" s="140" t="s">
        <v>728</v>
      </c>
      <c r="W5002" s="140" t="s">
        <v>728</v>
      </c>
      <c r="X5002" s="140" t="s">
        <v>728</v>
      </c>
      <c r="Y5002" s="140">
        <v>0</v>
      </c>
      <c r="Z5002" s="140" t="s">
        <v>728</v>
      </c>
      <c r="AA5002" s="140" t="s">
        <v>728</v>
      </c>
      <c r="AB5002" s="140" t="s">
        <v>728</v>
      </c>
      <c r="AC5002" s="140" t="s">
        <v>728</v>
      </c>
      <c r="AD5002" s="140" t="s">
        <v>728</v>
      </c>
      <c r="AE5002" s="140" t="s">
        <v>728</v>
      </c>
      <c r="AF5002" s="140" t="s">
        <v>728</v>
      </c>
      <c r="AG5002" s="140" t="s">
        <v>728</v>
      </c>
      <c r="AH5002" s="140">
        <v>21129</v>
      </c>
      <c r="AI5002" s="44"/>
      <c r="AK5002" s="44"/>
      <c r="AL5002" s="4"/>
    </row>
    <row r="5003" spans="1:38" x14ac:dyDescent="0.35">
      <c r="A5003" s="140" t="s">
        <v>4523</v>
      </c>
      <c r="B5003" s="140" t="s">
        <v>4524</v>
      </c>
      <c r="C5003" s="140" t="s">
        <v>281</v>
      </c>
      <c r="D5003" s="140" t="s">
        <v>11</v>
      </c>
      <c r="E5003" s="140" t="s">
        <v>535</v>
      </c>
      <c r="F5003" s="140">
        <v>2003</v>
      </c>
      <c r="G5003" s="140" t="s">
        <v>6262</v>
      </c>
      <c r="H5003" s="140" t="s">
        <v>728</v>
      </c>
      <c r="I5003" s="140">
        <v>2505925678.9691782</v>
      </c>
      <c r="J5003" s="140" t="s">
        <v>728</v>
      </c>
      <c r="K5003" s="140">
        <v>49529521.115156807</v>
      </c>
      <c r="L5003" s="140" t="s">
        <v>728</v>
      </c>
      <c r="M5003" s="140">
        <v>21102080.042426039</v>
      </c>
      <c r="N5003" s="140">
        <v>0</v>
      </c>
      <c r="O5003" s="140">
        <v>24747076.332254667</v>
      </c>
      <c r="P5003" s="140">
        <v>3680364.7404761007</v>
      </c>
      <c r="Q5003" s="140" t="s">
        <v>728</v>
      </c>
      <c r="R5003" s="140" t="s">
        <v>728</v>
      </c>
      <c r="S5003" s="140" t="s">
        <v>728</v>
      </c>
      <c r="T5003" s="140">
        <v>0</v>
      </c>
      <c r="U5003" s="140">
        <v>0</v>
      </c>
      <c r="V5003" s="140" t="s">
        <v>728</v>
      </c>
      <c r="W5003" s="140" t="s">
        <v>728</v>
      </c>
      <c r="X5003" s="140" t="s">
        <v>728</v>
      </c>
      <c r="Y5003" s="140">
        <v>0</v>
      </c>
      <c r="Z5003" s="140" t="s">
        <v>728</v>
      </c>
      <c r="AA5003" s="140" t="s">
        <v>728</v>
      </c>
      <c r="AB5003" s="140" t="s">
        <v>728</v>
      </c>
      <c r="AC5003" s="140" t="s">
        <v>728</v>
      </c>
      <c r="AD5003" s="140" t="s">
        <v>728</v>
      </c>
      <c r="AE5003" s="140" t="s">
        <v>728</v>
      </c>
      <c r="AF5003" s="140" t="s">
        <v>728</v>
      </c>
      <c r="AG5003" s="140" t="s">
        <v>728</v>
      </c>
      <c r="AH5003" s="140">
        <v>21672</v>
      </c>
      <c r="AI5003" s="44"/>
      <c r="AK5003" s="44"/>
      <c r="AL5003" s="4"/>
    </row>
    <row r="5004" spans="1:38" x14ac:dyDescent="0.35">
      <c r="A5004" s="140" t="s">
        <v>4523</v>
      </c>
      <c r="B5004" s="140" t="s">
        <v>4524</v>
      </c>
      <c r="C5004" s="140" t="s">
        <v>281</v>
      </c>
      <c r="D5004" s="140" t="s">
        <v>11</v>
      </c>
      <c r="E5004" s="140" t="s">
        <v>535</v>
      </c>
      <c r="F5004" s="140">
        <v>2004</v>
      </c>
      <c r="G5004" s="140" t="s">
        <v>6263</v>
      </c>
      <c r="H5004" s="140" t="s">
        <v>728</v>
      </c>
      <c r="I5004" s="140">
        <v>2647308667.2314572</v>
      </c>
      <c r="J5004" s="140" t="s">
        <v>728</v>
      </c>
      <c r="K5004" s="140">
        <v>126908634.29069769</v>
      </c>
      <c r="L5004" s="140" t="s">
        <v>728</v>
      </c>
      <c r="M5004" s="140">
        <v>20824102.059220884</v>
      </c>
      <c r="N5004" s="140">
        <v>0</v>
      </c>
      <c r="O5004" s="140">
        <v>102534264.35338308</v>
      </c>
      <c r="P5004" s="140">
        <v>3550267.8780937344</v>
      </c>
      <c r="Q5004" s="140" t="s">
        <v>728</v>
      </c>
      <c r="R5004" s="140" t="s">
        <v>728</v>
      </c>
      <c r="S5004" s="140" t="s">
        <v>728</v>
      </c>
      <c r="T5004" s="140">
        <v>0</v>
      </c>
      <c r="U5004" s="140">
        <v>0</v>
      </c>
      <c r="V5004" s="140" t="s">
        <v>728</v>
      </c>
      <c r="W5004" s="140" t="s">
        <v>728</v>
      </c>
      <c r="X5004" s="140" t="s">
        <v>728</v>
      </c>
      <c r="Y5004" s="140">
        <v>0</v>
      </c>
      <c r="Z5004" s="140" t="s">
        <v>728</v>
      </c>
      <c r="AA5004" s="140" t="s">
        <v>728</v>
      </c>
      <c r="AB5004" s="140" t="s">
        <v>728</v>
      </c>
      <c r="AC5004" s="140" t="s">
        <v>728</v>
      </c>
      <c r="AD5004" s="140" t="s">
        <v>728</v>
      </c>
      <c r="AE5004" s="140" t="s">
        <v>728</v>
      </c>
      <c r="AF5004" s="140" t="s">
        <v>728</v>
      </c>
      <c r="AG5004" s="140" t="s">
        <v>728</v>
      </c>
      <c r="AH5004" s="140">
        <v>22334</v>
      </c>
      <c r="AI5004" s="44"/>
      <c r="AK5004" s="44"/>
      <c r="AL5004" s="4"/>
    </row>
    <row r="5005" spans="1:38" x14ac:dyDescent="0.35">
      <c r="A5005" s="140" t="s">
        <v>4523</v>
      </c>
      <c r="B5005" s="140" t="s">
        <v>4524</v>
      </c>
      <c r="C5005" s="140" t="s">
        <v>281</v>
      </c>
      <c r="D5005" s="140" t="s">
        <v>11</v>
      </c>
      <c r="E5005" s="140" t="s">
        <v>535</v>
      </c>
      <c r="F5005" s="140">
        <v>2005</v>
      </c>
      <c r="G5005" s="140" t="s">
        <v>6264</v>
      </c>
      <c r="H5005" s="140" t="s">
        <v>728</v>
      </c>
      <c r="I5005" s="140">
        <v>2818562600.9741445</v>
      </c>
      <c r="J5005" s="140" t="s">
        <v>728</v>
      </c>
      <c r="K5005" s="140">
        <v>127890867.18787095</v>
      </c>
      <c r="L5005" s="140" t="s">
        <v>728</v>
      </c>
      <c r="M5005" s="140">
        <v>20193780.583703656</v>
      </c>
      <c r="N5005" s="140">
        <v>0</v>
      </c>
      <c r="O5005" s="140">
        <v>104195899.59003587</v>
      </c>
      <c r="P5005" s="140">
        <v>3501187.0141314236</v>
      </c>
      <c r="Q5005" s="140" t="s">
        <v>728</v>
      </c>
      <c r="R5005" s="140" t="s">
        <v>728</v>
      </c>
      <c r="S5005" s="140" t="s">
        <v>728</v>
      </c>
      <c r="T5005" s="140">
        <v>0</v>
      </c>
      <c r="U5005" s="140">
        <v>0</v>
      </c>
      <c r="V5005" s="140" t="s">
        <v>728</v>
      </c>
      <c r="W5005" s="140" t="s">
        <v>728</v>
      </c>
      <c r="X5005" s="140" t="s">
        <v>728</v>
      </c>
      <c r="Y5005" s="140">
        <v>0</v>
      </c>
      <c r="Z5005" s="140" t="s">
        <v>728</v>
      </c>
      <c r="AA5005" s="140" t="s">
        <v>728</v>
      </c>
      <c r="AB5005" s="140" t="s">
        <v>728</v>
      </c>
      <c r="AC5005" s="140" t="s">
        <v>728</v>
      </c>
      <c r="AD5005" s="140" t="s">
        <v>728</v>
      </c>
      <c r="AE5005" s="140" t="s">
        <v>728</v>
      </c>
      <c r="AF5005" s="140" t="s">
        <v>728</v>
      </c>
      <c r="AG5005" s="140" t="s">
        <v>728</v>
      </c>
      <c r="AH5005" s="140">
        <v>23107</v>
      </c>
      <c r="AI5005" s="44"/>
      <c r="AK5005" s="44"/>
      <c r="AL5005" s="4"/>
    </row>
    <row r="5006" spans="1:38" x14ac:dyDescent="0.35">
      <c r="A5006" s="140" t="s">
        <v>4523</v>
      </c>
      <c r="B5006" s="140" t="s">
        <v>4524</v>
      </c>
      <c r="C5006" s="140" t="s">
        <v>281</v>
      </c>
      <c r="D5006" s="140" t="s">
        <v>11</v>
      </c>
      <c r="E5006" s="140" t="s">
        <v>535</v>
      </c>
      <c r="F5006" s="140">
        <v>2006</v>
      </c>
      <c r="G5006" s="140" t="s">
        <v>6265</v>
      </c>
      <c r="H5006" s="140" t="s">
        <v>728</v>
      </c>
      <c r="I5006" s="140">
        <v>2970751098.4799333</v>
      </c>
      <c r="J5006" s="140" t="s">
        <v>728</v>
      </c>
      <c r="K5006" s="140">
        <v>127130284.51139218</v>
      </c>
      <c r="L5006" s="140" t="s">
        <v>728</v>
      </c>
      <c r="M5006" s="140">
        <v>19920288.391783323</v>
      </c>
      <c r="N5006" s="140">
        <v>0</v>
      </c>
      <c r="O5006" s="140">
        <v>103679290.39133678</v>
      </c>
      <c r="P5006" s="140">
        <v>3530705.7282720613</v>
      </c>
      <c r="Q5006" s="140" t="s">
        <v>728</v>
      </c>
      <c r="R5006" s="140" t="s">
        <v>728</v>
      </c>
      <c r="S5006" s="140" t="s">
        <v>728</v>
      </c>
      <c r="T5006" s="140">
        <v>0</v>
      </c>
      <c r="U5006" s="140">
        <v>0</v>
      </c>
      <c r="V5006" s="140" t="s">
        <v>728</v>
      </c>
      <c r="W5006" s="140" t="s">
        <v>728</v>
      </c>
      <c r="X5006" s="140" t="s">
        <v>728</v>
      </c>
      <c r="Y5006" s="140">
        <v>0</v>
      </c>
      <c r="Z5006" s="140" t="s">
        <v>728</v>
      </c>
      <c r="AA5006" s="140" t="s">
        <v>728</v>
      </c>
      <c r="AB5006" s="140" t="s">
        <v>728</v>
      </c>
      <c r="AC5006" s="140" t="s">
        <v>728</v>
      </c>
      <c r="AD5006" s="140" t="s">
        <v>728</v>
      </c>
      <c r="AE5006" s="140" t="s">
        <v>728</v>
      </c>
      <c r="AF5006" s="140" t="s">
        <v>728</v>
      </c>
      <c r="AG5006" s="140" t="s">
        <v>728</v>
      </c>
      <c r="AH5006" s="140">
        <v>24023</v>
      </c>
      <c r="AI5006" s="44"/>
      <c r="AK5006" s="44"/>
      <c r="AL5006" s="4"/>
    </row>
    <row r="5007" spans="1:38" x14ac:dyDescent="0.35">
      <c r="A5007" s="140" t="s">
        <v>4523</v>
      </c>
      <c r="B5007" s="140" t="s">
        <v>4524</v>
      </c>
      <c r="C5007" s="140" t="s">
        <v>281</v>
      </c>
      <c r="D5007" s="140" t="s">
        <v>11</v>
      </c>
      <c r="E5007" s="140" t="s">
        <v>535</v>
      </c>
      <c r="F5007" s="140">
        <v>2007</v>
      </c>
      <c r="G5007" s="140" t="s">
        <v>6266</v>
      </c>
      <c r="H5007" s="140" t="s">
        <v>728</v>
      </c>
      <c r="I5007" s="140">
        <v>3110662411.8439026</v>
      </c>
      <c r="J5007" s="140" t="s">
        <v>728</v>
      </c>
      <c r="K5007" s="140">
        <v>124453995.83068866</v>
      </c>
      <c r="L5007" s="140" t="s">
        <v>728</v>
      </c>
      <c r="M5007" s="140">
        <v>20315817.291327588</v>
      </c>
      <c r="N5007" s="140">
        <v>0</v>
      </c>
      <c r="O5007" s="140">
        <v>100200979.32564338</v>
      </c>
      <c r="P5007" s="140">
        <v>3937199.2137177023</v>
      </c>
      <c r="Q5007" s="140" t="s">
        <v>728</v>
      </c>
      <c r="R5007" s="140" t="s">
        <v>728</v>
      </c>
      <c r="S5007" s="140" t="s">
        <v>728</v>
      </c>
      <c r="T5007" s="140">
        <v>0</v>
      </c>
      <c r="U5007" s="140">
        <v>0</v>
      </c>
      <c r="V5007" s="140" t="s">
        <v>728</v>
      </c>
      <c r="W5007" s="140" t="s">
        <v>728</v>
      </c>
      <c r="X5007" s="140" t="s">
        <v>728</v>
      </c>
      <c r="Y5007" s="140">
        <v>0</v>
      </c>
      <c r="Z5007" s="140" t="s">
        <v>728</v>
      </c>
      <c r="AA5007" s="140" t="s">
        <v>728</v>
      </c>
      <c r="AB5007" s="140" t="s">
        <v>728</v>
      </c>
      <c r="AC5007" s="140" t="s">
        <v>728</v>
      </c>
      <c r="AD5007" s="140" t="s">
        <v>728</v>
      </c>
      <c r="AE5007" s="140" t="s">
        <v>728</v>
      </c>
      <c r="AF5007" s="140" t="s">
        <v>728</v>
      </c>
      <c r="AG5007" s="140" t="s">
        <v>728</v>
      </c>
      <c r="AH5007" s="140">
        <v>25047</v>
      </c>
      <c r="AI5007" s="44"/>
      <c r="AK5007" s="44"/>
      <c r="AL5007" s="4"/>
    </row>
    <row r="5008" spans="1:38" x14ac:dyDescent="0.35">
      <c r="A5008" s="140" t="s">
        <v>4523</v>
      </c>
      <c r="B5008" s="140" t="s">
        <v>4524</v>
      </c>
      <c r="C5008" s="140" t="s">
        <v>281</v>
      </c>
      <c r="D5008" s="140" t="s">
        <v>11</v>
      </c>
      <c r="E5008" s="140" t="s">
        <v>535</v>
      </c>
      <c r="F5008" s="140">
        <v>2008</v>
      </c>
      <c r="G5008" s="140" t="s">
        <v>6267</v>
      </c>
      <c r="H5008" s="140" t="s">
        <v>728</v>
      </c>
      <c r="I5008" s="140">
        <v>3248575568.5380859</v>
      </c>
      <c r="J5008" s="140" t="s">
        <v>728</v>
      </c>
      <c r="K5008" s="140">
        <v>95388019.196937278</v>
      </c>
      <c r="L5008" s="140" t="s">
        <v>728</v>
      </c>
      <c r="M5008" s="140">
        <v>22035173.032949656</v>
      </c>
      <c r="N5008" s="140">
        <v>0</v>
      </c>
      <c r="O5008" s="140">
        <v>69399757.061912954</v>
      </c>
      <c r="P5008" s="140">
        <v>3953089.1020746687</v>
      </c>
      <c r="Q5008" s="140" t="s">
        <v>728</v>
      </c>
      <c r="R5008" s="140" t="s">
        <v>728</v>
      </c>
      <c r="S5008" s="140" t="s">
        <v>728</v>
      </c>
      <c r="T5008" s="140">
        <v>0</v>
      </c>
      <c r="U5008" s="140">
        <v>0</v>
      </c>
      <c r="V5008" s="140" t="s">
        <v>728</v>
      </c>
      <c r="W5008" s="140" t="s">
        <v>728</v>
      </c>
      <c r="X5008" s="140" t="s">
        <v>728</v>
      </c>
      <c r="Y5008" s="140">
        <v>0</v>
      </c>
      <c r="Z5008" s="140" t="s">
        <v>728</v>
      </c>
      <c r="AA5008" s="140" t="s">
        <v>728</v>
      </c>
      <c r="AB5008" s="140" t="s">
        <v>728</v>
      </c>
      <c r="AC5008" s="140" t="s">
        <v>728</v>
      </c>
      <c r="AD5008" s="140" t="s">
        <v>728</v>
      </c>
      <c r="AE5008" s="140" t="s">
        <v>728</v>
      </c>
      <c r="AF5008" s="140" t="s">
        <v>728</v>
      </c>
      <c r="AG5008" s="140" t="s">
        <v>728</v>
      </c>
      <c r="AH5008" s="140">
        <v>26097</v>
      </c>
      <c r="AI5008" s="44"/>
      <c r="AK5008" s="44"/>
      <c r="AL5008" s="4"/>
    </row>
    <row r="5009" spans="1:38" x14ac:dyDescent="0.35">
      <c r="A5009" s="140" t="s">
        <v>4523</v>
      </c>
      <c r="B5009" s="140" t="s">
        <v>4524</v>
      </c>
      <c r="C5009" s="140" t="s">
        <v>281</v>
      </c>
      <c r="D5009" s="140" t="s">
        <v>11</v>
      </c>
      <c r="E5009" s="140" t="s">
        <v>535</v>
      </c>
      <c r="F5009" s="140">
        <v>2009</v>
      </c>
      <c r="G5009" s="140" t="s">
        <v>6268</v>
      </c>
      <c r="H5009" s="140" t="s">
        <v>728</v>
      </c>
      <c r="I5009" s="140">
        <v>3380719607.1809154</v>
      </c>
      <c r="J5009" s="140" t="s">
        <v>728</v>
      </c>
      <c r="K5009" s="140">
        <v>95593853.937507689</v>
      </c>
      <c r="L5009" s="140" t="s">
        <v>728</v>
      </c>
      <c r="M5009" s="140">
        <v>22804775.204899617</v>
      </c>
      <c r="N5009" s="140">
        <v>0</v>
      </c>
      <c r="O5009" s="140">
        <v>68780370.932314858</v>
      </c>
      <c r="P5009" s="140">
        <v>4008707.8002932137</v>
      </c>
      <c r="Q5009" s="140" t="s">
        <v>728</v>
      </c>
      <c r="R5009" s="140" t="s">
        <v>728</v>
      </c>
      <c r="S5009" s="140" t="s">
        <v>728</v>
      </c>
      <c r="T5009" s="140">
        <v>0</v>
      </c>
      <c r="U5009" s="140">
        <v>0</v>
      </c>
      <c r="V5009" s="140" t="s">
        <v>728</v>
      </c>
      <c r="W5009" s="140" t="s">
        <v>728</v>
      </c>
      <c r="X5009" s="140" t="s">
        <v>728</v>
      </c>
      <c r="Y5009" s="140">
        <v>0</v>
      </c>
      <c r="Z5009" s="140" t="s">
        <v>728</v>
      </c>
      <c r="AA5009" s="140" t="s">
        <v>728</v>
      </c>
      <c r="AB5009" s="140" t="s">
        <v>728</v>
      </c>
      <c r="AC5009" s="140" t="s">
        <v>728</v>
      </c>
      <c r="AD5009" s="140" t="s">
        <v>728</v>
      </c>
      <c r="AE5009" s="140" t="s">
        <v>728</v>
      </c>
      <c r="AF5009" s="140" t="s">
        <v>728</v>
      </c>
      <c r="AG5009" s="140" t="s">
        <v>728</v>
      </c>
      <c r="AH5009" s="140">
        <v>27039</v>
      </c>
      <c r="AI5009" s="44"/>
      <c r="AK5009" s="44"/>
      <c r="AL5009" s="4"/>
    </row>
    <row r="5010" spans="1:38" x14ac:dyDescent="0.35">
      <c r="A5010" s="140" t="s">
        <v>4523</v>
      </c>
      <c r="B5010" s="140" t="s">
        <v>4524</v>
      </c>
      <c r="C5010" s="140" t="s">
        <v>281</v>
      </c>
      <c r="D5010" s="140" t="s">
        <v>11</v>
      </c>
      <c r="E5010" s="140" t="s">
        <v>535</v>
      </c>
      <c r="F5010" s="140">
        <v>2010</v>
      </c>
      <c r="G5010" s="140" t="s">
        <v>6269</v>
      </c>
      <c r="H5010" s="140" t="s">
        <v>728</v>
      </c>
      <c r="I5010" s="140">
        <v>3506308009.6547875</v>
      </c>
      <c r="J5010" s="140" t="s">
        <v>728</v>
      </c>
      <c r="K5010" s="140">
        <v>62910466.98110079</v>
      </c>
      <c r="L5010" s="140" t="s">
        <v>728</v>
      </c>
      <c r="M5010" s="140">
        <v>22668517.352574065</v>
      </c>
      <c r="N5010" s="140">
        <v>0</v>
      </c>
      <c r="O5010" s="140">
        <v>36108065.502797492</v>
      </c>
      <c r="P5010" s="140">
        <v>4133884.1257292363</v>
      </c>
      <c r="Q5010" s="140" t="s">
        <v>728</v>
      </c>
      <c r="R5010" s="140" t="s">
        <v>728</v>
      </c>
      <c r="S5010" s="140" t="s">
        <v>728</v>
      </c>
      <c r="T5010" s="140">
        <v>0</v>
      </c>
      <c r="U5010" s="140">
        <v>0</v>
      </c>
      <c r="V5010" s="140" t="s">
        <v>728</v>
      </c>
      <c r="W5010" s="140" t="s">
        <v>728</v>
      </c>
      <c r="X5010" s="140" t="s">
        <v>728</v>
      </c>
      <c r="Y5010" s="140">
        <v>0</v>
      </c>
      <c r="Z5010" s="140" t="s">
        <v>728</v>
      </c>
      <c r="AA5010" s="140" t="s">
        <v>728</v>
      </c>
      <c r="AB5010" s="140" t="s">
        <v>728</v>
      </c>
      <c r="AC5010" s="140" t="s">
        <v>728</v>
      </c>
      <c r="AD5010" s="140" t="s">
        <v>728</v>
      </c>
      <c r="AE5010" s="140" t="s">
        <v>728</v>
      </c>
      <c r="AF5010" s="140" t="s">
        <v>728</v>
      </c>
      <c r="AG5010" s="140" t="s">
        <v>728</v>
      </c>
      <c r="AH5010" s="140">
        <v>27794</v>
      </c>
      <c r="AI5010" s="44"/>
      <c r="AK5010" s="44"/>
      <c r="AL5010" s="4"/>
    </row>
    <row r="5011" spans="1:38" x14ac:dyDescent="0.35">
      <c r="A5011" s="140" t="s">
        <v>4523</v>
      </c>
      <c r="B5011" s="140" t="s">
        <v>4524</v>
      </c>
      <c r="C5011" s="140" t="s">
        <v>281</v>
      </c>
      <c r="D5011" s="140" t="s">
        <v>11</v>
      </c>
      <c r="E5011" s="140" t="s">
        <v>535</v>
      </c>
      <c r="F5011" s="140">
        <v>2011</v>
      </c>
      <c r="G5011" s="140" t="s">
        <v>6270</v>
      </c>
      <c r="H5011" s="140" t="s">
        <v>728</v>
      </c>
      <c r="I5011" s="140">
        <v>3620877330.9148388</v>
      </c>
      <c r="J5011" s="140" t="s">
        <v>728</v>
      </c>
      <c r="K5011" s="140">
        <v>74032547.426274538</v>
      </c>
      <c r="L5011" s="140" t="s">
        <v>728</v>
      </c>
      <c r="M5011" s="140">
        <v>20720412.693412971</v>
      </c>
      <c r="N5011" s="140">
        <v>0</v>
      </c>
      <c r="O5011" s="140">
        <v>48983620.980017424</v>
      </c>
      <c r="P5011" s="140">
        <v>4328513.7528441353</v>
      </c>
      <c r="Q5011" s="140" t="s">
        <v>728</v>
      </c>
      <c r="R5011" s="140" t="s">
        <v>728</v>
      </c>
      <c r="S5011" s="140" t="s">
        <v>728</v>
      </c>
      <c r="T5011" s="140">
        <v>0</v>
      </c>
      <c r="U5011" s="140">
        <v>0</v>
      </c>
      <c r="V5011" s="140" t="s">
        <v>728</v>
      </c>
      <c r="W5011" s="140" t="s">
        <v>728</v>
      </c>
      <c r="X5011" s="140" t="s">
        <v>728</v>
      </c>
      <c r="Y5011" s="140">
        <v>0</v>
      </c>
      <c r="Z5011" s="140" t="s">
        <v>728</v>
      </c>
      <c r="AA5011" s="140" t="s">
        <v>728</v>
      </c>
      <c r="AB5011" s="140" t="s">
        <v>728</v>
      </c>
      <c r="AC5011" s="140" t="s">
        <v>728</v>
      </c>
      <c r="AD5011" s="140" t="s">
        <v>728</v>
      </c>
      <c r="AE5011" s="140" t="s">
        <v>728</v>
      </c>
      <c r="AF5011" s="140" t="s">
        <v>728</v>
      </c>
      <c r="AG5011" s="140" t="s">
        <v>728</v>
      </c>
      <c r="AH5011" s="140">
        <v>28319</v>
      </c>
      <c r="AI5011" s="44"/>
      <c r="AK5011" s="44"/>
      <c r="AL5011" s="4"/>
    </row>
    <row r="5012" spans="1:38" x14ac:dyDescent="0.35">
      <c r="A5012" s="140" t="s">
        <v>4523</v>
      </c>
      <c r="B5012" s="140" t="s">
        <v>4524</v>
      </c>
      <c r="C5012" s="140" t="s">
        <v>281</v>
      </c>
      <c r="D5012" s="140" t="s">
        <v>11</v>
      </c>
      <c r="E5012" s="140" t="s">
        <v>535</v>
      </c>
      <c r="F5012" s="140">
        <v>2012</v>
      </c>
      <c r="G5012" s="140" t="s">
        <v>6271</v>
      </c>
      <c r="H5012" s="140" t="s">
        <v>728</v>
      </c>
      <c r="I5012" s="140">
        <v>3714800487.4329901</v>
      </c>
      <c r="J5012" s="140" t="s">
        <v>728</v>
      </c>
      <c r="K5012" s="140">
        <v>72383432.470105708</v>
      </c>
      <c r="L5012" s="140" t="s">
        <v>728</v>
      </c>
      <c r="M5012" s="140">
        <v>18288240.298631825</v>
      </c>
      <c r="N5012" s="140">
        <v>0</v>
      </c>
      <c r="O5012" s="140">
        <v>49566825.716294818</v>
      </c>
      <c r="P5012" s="140">
        <v>4528366.4551790711</v>
      </c>
      <c r="Q5012" s="140" t="s">
        <v>728</v>
      </c>
      <c r="R5012" s="140" t="s">
        <v>728</v>
      </c>
      <c r="S5012" s="140" t="s">
        <v>728</v>
      </c>
      <c r="T5012" s="140">
        <v>0</v>
      </c>
      <c r="U5012" s="140">
        <v>0</v>
      </c>
      <c r="V5012" s="140" t="s">
        <v>728</v>
      </c>
      <c r="W5012" s="140" t="s">
        <v>728</v>
      </c>
      <c r="X5012" s="140" t="s">
        <v>728</v>
      </c>
      <c r="Y5012" s="140">
        <v>0</v>
      </c>
      <c r="Z5012" s="140" t="s">
        <v>728</v>
      </c>
      <c r="AA5012" s="140" t="s">
        <v>728</v>
      </c>
      <c r="AB5012" s="140" t="s">
        <v>728</v>
      </c>
      <c r="AC5012" s="140" t="s">
        <v>728</v>
      </c>
      <c r="AD5012" s="140" t="s">
        <v>728</v>
      </c>
      <c r="AE5012" s="140" t="s">
        <v>728</v>
      </c>
      <c r="AF5012" s="140" t="s">
        <v>728</v>
      </c>
      <c r="AG5012" s="140" t="s">
        <v>728</v>
      </c>
      <c r="AH5012" s="140">
        <v>28650</v>
      </c>
      <c r="AI5012" s="44"/>
      <c r="AK5012" s="44"/>
      <c r="AL5012" s="4"/>
    </row>
    <row r="5013" spans="1:38" x14ac:dyDescent="0.35">
      <c r="A5013" s="140" t="s">
        <v>4523</v>
      </c>
      <c r="B5013" s="140" t="s">
        <v>4524</v>
      </c>
      <c r="C5013" s="140" t="s">
        <v>281</v>
      </c>
      <c r="D5013" s="140" t="s">
        <v>11</v>
      </c>
      <c r="E5013" s="140" t="s">
        <v>535</v>
      </c>
      <c r="F5013" s="140">
        <v>2013</v>
      </c>
      <c r="G5013" s="140" t="s">
        <v>6272</v>
      </c>
      <c r="H5013" s="140" t="s">
        <v>728</v>
      </c>
      <c r="I5013" s="140">
        <v>3819032236.7441807</v>
      </c>
      <c r="J5013" s="140" t="s">
        <v>728</v>
      </c>
      <c r="K5013" s="140">
        <v>74784686.326445833</v>
      </c>
      <c r="L5013" s="140" t="s">
        <v>728</v>
      </c>
      <c r="M5013" s="140">
        <v>19625240.60224029</v>
      </c>
      <c r="N5013" s="140">
        <v>0</v>
      </c>
      <c r="O5013" s="140">
        <v>50553075.955532178</v>
      </c>
      <c r="P5013" s="140">
        <v>4606369.7686733576</v>
      </c>
      <c r="Q5013" s="140" t="s">
        <v>728</v>
      </c>
      <c r="R5013" s="140" t="s">
        <v>728</v>
      </c>
      <c r="S5013" s="140" t="s">
        <v>728</v>
      </c>
      <c r="T5013" s="140">
        <v>0</v>
      </c>
      <c r="U5013" s="140">
        <v>0</v>
      </c>
      <c r="V5013" s="140" t="s">
        <v>728</v>
      </c>
      <c r="W5013" s="140" t="s">
        <v>728</v>
      </c>
      <c r="X5013" s="140" t="s">
        <v>728</v>
      </c>
      <c r="Y5013" s="140">
        <v>0</v>
      </c>
      <c r="Z5013" s="140" t="s">
        <v>728</v>
      </c>
      <c r="AA5013" s="140" t="s">
        <v>728</v>
      </c>
      <c r="AB5013" s="140" t="s">
        <v>728</v>
      </c>
      <c r="AC5013" s="140" t="s">
        <v>728</v>
      </c>
      <c r="AD5013" s="140" t="s">
        <v>728</v>
      </c>
      <c r="AE5013" s="140" t="s">
        <v>728</v>
      </c>
      <c r="AF5013" s="140" t="s">
        <v>728</v>
      </c>
      <c r="AG5013" s="140" t="s">
        <v>728</v>
      </c>
      <c r="AH5013" s="140">
        <v>28847</v>
      </c>
      <c r="AI5013" s="44"/>
      <c r="AK5013" s="44"/>
      <c r="AL5013" s="4"/>
    </row>
    <row r="5014" spans="1:38" x14ac:dyDescent="0.35">
      <c r="A5014" s="140" t="s">
        <v>4523</v>
      </c>
      <c r="B5014" s="140" t="s">
        <v>4524</v>
      </c>
      <c r="C5014" s="140" t="s">
        <v>281</v>
      </c>
      <c r="D5014" s="140" t="s">
        <v>11</v>
      </c>
      <c r="E5014" s="140" t="s">
        <v>535</v>
      </c>
      <c r="F5014" s="140">
        <v>2014</v>
      </c>
      <c r="G5014" s="140" t="s">
        <v>6273</v>
      </c>
      <c r="H5014" s="140" t="s">
        <v>728</v>
      </c>
      <c r="I5014" s="140">
        <v>3924680345.1539245</v>
      </c>
      <c r="J5014" s="140" t="s">
        <v>728</v>
      </c>
      <c r="K5014" s="140">
        <v>84633970.385494083</v>
      </c>
      <c r="L5014" s="140" t="s">
        <v>728</v>
      </c>
      <c r="M5014" s="140">
        <v>19397080.990426064</v>
      </c>
      <c r="N5014" s="140">
        <v>0</v>
      </c>
      <c r="O5014" s="140">
        <v>60481950.527320318</v>
      </c>
      <c r="P5014" s="140">
        <v>4754938.8677476905</v>
      </c>
      <c r="Q5014" s="140" t="s">
        <v>728</v>
      </c>
      <c r="R5014" s="140" t="s">
        <v>728</v>
      </c>
      <c r="S5014" s="140" t="s">
        <v>728</v>
      </c>
      <c r="T5014" s="140">
        <v>0</v>
      </c>
      <c r="U5014" s="140">
        <v>0</v>
      </c>
      <c r="V5014" s="140" t="s">
        <v>728</v>
      </c>
      <c r="W5014" s="140" t="s">
        <v>728</v>
      </c>
      <c r="X5014" s="140" t="s">
        <v>728</v>
      </c>
      <c r="Y5014" s="140">
        <v>0</v>
      </c>
      <c r="Z5014" s="140" t="s">
        <v>728</v>
      </c>
      <c r="AA5014" s="140" t="s">
        <v>728</v>
      </c>
      <c r="AB5014" s="140" t="s">
        <v>728</v>
      </c>
      <c r="AC5014" s="140" t="s">
        <v>728</v>
      </c>
      <c r="AD5014" s="140" t="s">
        <v>728</v>
      </c>
      <c r="AE5014" s="140" t="s">
        <v>728</v>
      </c>
      <c r="AF5014" s="140" t="s">
        <v>728</v>
      </c>
      <c r="AG5014" s="140" t="s">
        <v>728</v>
      </c>
      <c r="AH5014" s="140">
        <v>28989</v>
      </c>
      <c r="AI5014" s="44"/>
      <c r="AK5014" s="44"/>
      <c r="AL5014" s="4"/>
    </row>
    <row r="5015" spans="1:38" x14ac:dyDescent="0.35">
      <c r="A5015" s="140" t="s">
        <v>4523</v>
      </c>
      <c r="B5015" s="140" t="s">
        <v>4524</v>
      </c>
      <c r="C5015" s="140" t="s">
        <v>281</v>
      </c>
      <c r="D5015" s="140" t="s">
        <v>11</v>
      </c>
      <c r="E5015" s="140" t="s">
        <v>535</v>
      </c>
      <c r="F5015" s="140">
        <v>2015</v>
      </c>
      <c r="G5015" s="140" t="s">
        <v>6274</v>
      </c>
      <c r="H5015" s="140" t="s">
        <v>728</v>
      </c>
      <c r="I5015" s="140">
        <v>4028340486.0553656</v>
      </c>
      <c r="J5015" s="140" t="s">
        <v>728</v>
      </c>
      <c r="K5015" s="140">
        <v>45438386.299131557</v>
      </c>
      <c r="L5015" s="140" t="s">
        <v>728</v>
      </c>
      <c r="M5015" s="140">
        <v>19189504.569482841</v>
      </c>
      <c r="N5015" s="140">
        <v>0</v>
      </c>
      <c r="O5015" s="140">
        <v>21372820.897713885</v>
      </c>
      <c r="P5015" s="140">
        <v>4876060.8319348339</v>
      </c>
      <c r="Q5015" s="140" t="s">
        <v>728</v>
      </c>
      <c r="R5015" s="140" t="s">
        <v>728</v>
      </c>
      <c r="S5015" s="140" t="s">
        <v>728</v>
      </c>
      <c r="T5015" s="140">
        <v>0</v>
      </c>
      <c r="U5015" s="140">
        <v>0</v>
      </c>
      <c r="V5015" s="140" t="s">
        <v>728</v>
      </c>
      <c r="W5015" s="140" t="s">
        <v>728</v>
      </c>
      <c r="X5015" s="140" t="s">
        <v>728</v>
      </c>
      <c r="Y5015" s="140">
        <v>0</v>
      </c>
      <c r="Z5015" s="140" t="s">
        <v>728</v>
      </c>
      <c r="AA5015" s="140" t="s">
        <v>728</v>
      </c>
      <c r="AB5015" s="140" t="s">
        <v>728</v>
      </c>
      <c r="AC5015" s="140" t="s">
        <v>728</v>
      </c>
      <c r="AD5015" s="140" t="s">
        <v>728</v>
      </c>
      <c r="AE5015" s="140" t="s">
        <v>728</v>
      </c>
      <c r="AF5015" s="140" t="s">
        <v>728</v>
      </c>
      <c r="AG5015" s="140" t="s">
        <v>728</v>
      </c>
      <c r="AH5015" s="140">
        <v>29152</v>
      </c>
      <c r="AI5015" s="44"/>
      <c r="AK5015" s="44"/>
      <c r="AL5015" s="4"/>
    </row>
    <row r="5016" spans="1:38" x14ac:dyDescent="0.35">
      <c r="A5016" s="140" t="s">
        <v>4523</v>
      </c>
      <c r="B5016" s="140" t="s">
        <v>4524</v>
      </c>
      <c r="C5016" s="140" t="s">
        <v>281</v>
      </c>
      <c r="D5016" s="140" t="s">
        <v>11</v>
      </c>
      <c r="E5016" s="140" t="s">
        <v>535</v>
      </c>
      <c r="F5016" s="140">
        <v>2016</v>
      </c>
      <c r="G5016" s="140" t="s">
        <v>6275</v>
      </c>
      <c r="H5016" s="140" t="s">
        <v>728</v>
      </c>
      <c r="I5016" s="140">
        <v>4130007963.5306988</v>
      </c>
      <c r="J5016" s="140" t="s">
        <v>728</v>
      </c>
      <c r="K5016" s="140">
        <v>45822351.46556408</v>
      </c>
      <c r="L5016" s="140" t="s">
        <v>728</v>
      </c>
      <c r="M5016" s="140">
        <v>19378980.389437109</v>
      </c>
      <c r="N5016" s="140">
        <v>0</v>
      </c>
      <c r="O5016" s="140">
        <v>21619834.914345074</v>
      </c>
      <c r="P5016" s="140">
        <v>4823536.1617818978</v>
      </c>
      <c r="Q5016" s="140" t="s">
        <v>728</v>
      </c>
      <c r="R5016" s="140" t="s">
        <v>728</v>
      </c>
      <c r="S5016" s="140" t="s">
        <v>728</v>
      </c>
      <c r="T5016" s="140">
        <v>0</v>
      </c>
      <c r="U5016" s="140">
        <v>0</v>
      </c>
      <c r="V5016" s="140" t="s">
        <v>728</v>
      </c>
      <c r="W5016" s="140" t="s">
        <v>728</v>
      </c>
      <c r="X5016" s="140" t="s">
        <v>728</v>
      </c>
      <c r="Y5016" s="140">
        <v>0</v>
      </c>
      <c r="Z5016" s="140" t="s">
        <v>728</v>
      </c>
      <c r="AA5016" s="140" t="s">
        <v>728</v>
      </c>
      <c r="AB5016" s="140" t="s">
        <v>728</v>
      </c>
      <c r="AC5016" s="140" t="s">
        <v>728</v>
      </c>
      <c r="AD5016" s="140" t="s">
        <v>728</v>
      </c>
      <c r="AE5016" s="140" t="s">
        <v>728</v>
      </c>
      <c r="AF5016" s="140" t="s">
        <v>728</v>
      </c>
      <c r="AG5016" s="140" t="s">
        <v>728</v>
      </c>
      <c r="AH5016" s="140">
        <v>29355</v>
      </c>
      <c r="AI5016" s="44"/>
      <c r="AK5016" s="44"/>
      <c r="AL5016" s="4"/>
    </row>
    <row r="5017" spans="1:38" x14ac:dyDescent="0.35">
      <c r="A5017" s="140" t="s">
        <v>4523</v>
      </c>
      <c r="B5017" s="140" t="s">
        <v>4524</v>
      </c>
      <c r="C5017" s="140" t="s">
        <v>281</v>
      </c>
      <c r="D5017" s="140" t="s">
        <v>11</v>
      </c>
      <c r="E5017" s="140" t="s">
        <v>535</v>
      </c>
      <c r="F5017" s="140">
        <v>2017</v>
      </c>
      <c r="G5017" s="140" t="s">
        <v>6276</v>
      </c>
      <c r="H5017" s="140" t="s">
        <v>728</v>
      </c>
      <c r="I5017" s="140">
        <v>4230902333.1903648</v>
      </c>
      <c r="J5017" s="140" t="s">
        <v>728</v>
      </c>
      <c r="K5017" s="140">
        <v>45936422.038323581</v>
      </c>
      <c r="L5017" s="140" t="s">
        <v>728</v>
      </c>
      <c r="M5017" s="140">
        <v>19244753.013703492</v>
      </c>
      <c r="N5017" s="140">
        <v>0</v>
      </c>
      <c r="O5017" s="140">
        <v>21619834.914345074</v>
      </c>
      <c r="P5017" s="140">
        <v>5071834.1102750134</v>
      </c>
      <c r="Q5017" s="140" t="s">
        <v>728</v>
      </c>
      <c r="R5017" s="140" t="s">
        <v>728</v>
      </c>
      <c r="S5017" s="140" t="s">
        <v>728</v>
      </c>
      <c r="T5017" s="140">
        <v>0</v>
      </c>
      <c r="U5017" s="140">
        <v>0</v>
      </c>
      <c r="V5017" s="140" t="s">
        <v>728</v>
      </c>
      <c r="W5017" s="140" t="s">
        <v>728</v>
      </c>
      <c r="X5017" s="140" t="s">
        <v>728</v>
      </c>
      <c r="Y5017" s="140">
        <v>0</v>
      </c>
      <c r="Z5017" s="140" t="s">
        <v>728</v>
      </c>
      <c r="AA5017" s="140" t="s">
        <v>728</v>
      </c>
      <c r="AB5017" s="140" t="s">
        <v>728</v>
      </c>
      <c r="AC5017" s="140" t="s">
        <v>728</v>
      </c>
      <c r="AD5017" s="140" t="s">
        <v>728</v>
      </c>
      <c r="AE5017" s="140" t="s">
        <v>728</v>
      </c>
      <c r="AF5017" s="140" t="s">
        <v>728</v>
      </c>
      <c r="AG5017" s="140" t="s">
        <v>728</v>
      </c>
      <c r="AH5017" s="140">
        <v>29577</v>
      </c>
      <c r="AI5017" s="44"/>
      <c r="AK5017" s="44"/>
      <c r="AL5017" s="4"/>
    </row>
    <row r="5018" spans="1:38" x14ac:dyDescent="0.35">
      <c r="A5018" s="140" t="s">
        <v>4523</v>
      </c>
      <c r="B5018" s="140" t="s">
        <v>4524</v>
      </c>
      <c r="C5018" s="140" t="s">
        <v>281</v>
      </c>
      <c r="D5018" s="140" t="s">
        <v>11</v>
      </c>
      <c r="E5018" s="140" t="s">
        <v>535</v>
      </c>
      <c r="F5018" s="140">
        <v>2018</v>
      </c>
      <c r="G5018" s="140" t="s">
        <v>6277</v>
      </c>
      <c r="H5018" s="140" t="s">
        <v>728</v>
      </c>
      <c r="I5018" s="140">
        <v>4354272041.0714426</v>
      </c>
      <c r="J5018" s="140" t="s">
        <v>728</v>
      </c>
      <c r="K5018" s="140">
        <v>45250718.645441815</v>
      </c>
      <c r="L5018" s="140" t="s">
        <v>728</v>
      </c>
      <c r="M5018" s="140">
        <v>18627508.849337675</v>
      </c>
      <c r="N5018" s="140">
        <v>0</v>
      </c>
      <c r="O5018" s="140">
        <v>21619834.914345074</v>
      </c>
      <c r="P5018" s="140">
        <v>5003374.8817590596</v>
      </c>
      <c r="Q5018" s="140" t="s">
        <v>728</v>
      </c>
      <c r="R5018" s="140" t="s">
        <v>728</v>
      </c>
      <c r="S5018" s="140" t="s">
        <v>728</v>
      </c>
      <c r="T5018" s="140">
        <v>0</v>
      </c>
      <c r="U5018" s="140">
        <v>0</v>
      </c>
      <c r="V5018" s="140" t="s">
        <v>728</v>
      </c>
      <c r="W5018" s="140" t="s">
        <v>728</v>
      </c>
      <c r="X5018" s="140" t="s">
        <v>728</v>
      </c>
      <c r="Y5018" s="140">
        <v>0</v>
      </c>
      <c r="Z5018" s="140" t="s">
        <v>728</v>
      </c>
      <c r="AA5018" s="140" t="s">
        <v>728</v>
      </c>
      <c r="AB5018" s="140" t="s">
        <v>728</v>
      </c>
      <c r="AC5018" s="140" t="s">
        <v>728</v>
      </c>
      <c r="AD5018" s="140" t="s">
        <v>728</v>
      </c>
      <c r="AE5018" s="140" t="s">
        <v>728</v>
      </c>
      <c r="AF5018" s="140" t="s">
        <v>728</v>
      </c>
      <c r="AG5018" s="140" t="s">
        <v>728</v>
      </c>
      <c r="AH5018" s="140">
        <v>29802</v>
      </c>
      <c r="AI5018" s="44"/>
      <c r="AK5018" s="44"/>
      <c r="AL5018" s="4"/>
    </row>
    <row r="5019" spans="1:38" x14ac:dyDescent="0.35">
      <c r="A5019" s="140" t="s">
        <v>4643</v>
      </c>
      <c r="B5019" s="140" t="s">
        <v>4644</v>
      </c>
      <c r="C5019" s="140" t="s">
        <v>281</v>
      </c>
      <c r="D5019" s="140" t="s">
        <v>11</v>
      </c>
      <c r="E5019" s="140" t="s">
        <v>535</v>
      </c>
      <c r="F5019" s="140">
        <v>1995</v>
      </c>
      <c r="G5019" s="140" t="s">
        <v>6278</v>
      </c>
      <c r="H5019" s="140" t="s">
        <v>728</v>
      </c>
      <c r="I5019" s="140" t="s">
        <v>728</v>
      </c>
      <c r="J5019" s="140">
        <v>267367486.40163562</v>
      </c>
      <c r="K5019" s="140">
        <v>267367486.40163562</v>
      </c>
      <c r="L5019" s="140">
        <v>0</v>
      </c>
      <c r="M5019" s="140">
        <v>200039956.05305618</v>
      </c>
      <c r="N5019" s="140">
        <v>0</v>
      </c>
      <c r="O5019" s="140">
        <v>15005038.217055371</v>
      </c>
      <c r="P5019" s="140">
        <v>29773338.597494327</v>
      </c>
      <c r="Q5019" s="140">
        <v>22549153.534029707</v>
      </c>
      <c r="R5019" s="140" t="s">
        <v>728</v>
      </c>
      <c r="S5019" s="140">
        <v>22549153.534029707</v>
      </c>
      <c r="T5019" s="140">
        <v>0</v>
      </c>
      <c r="U5019" s="140">
        <v>0</v>
      </c>
      <c r="V5019" s="140">
        <v>0</v>
      </c>
      <c r="W5019" s="140">
        <v>0</v>
      </c>
      <c r="X5019" s="140">
        <v>0</v>
      </c>
      <c r="Y5019" s="140">
        <v>0</v>
      </c>
      <c r="Z5019" s="140" t="s">
        <v>728</v>
      </c>
      <c r="AA5019" s="140" t="s">
        <v>728</v>
      </c>
      <c r="AB5019" s="140" t="s">
        <v>728</v>
      </c>
      <c r="AC5019" s="140" t="s">
        <v>728</v>
      </c>
      <c r="AD5019" s="140" t="s">
        <v>728</v>
      </c>
      <c r="AE5019" s="140" t="s">
        <v>728</v>
      </c>
      <c r="AF5019" s="140" t="s">
        <v>728</v>
      </c>
      <c r="AG5019" s="140" t="s">
        <v>728</v>
      </c>
      <c r="AH5019" s="140">
        <v>107818</v>
      </c>
      <c r="AI5019" s="44"/>
      <c r="AK5019" s="44"/>
      <c r="AL5019" s="4"/>
    </row>
    <row r="5020" spans="1:38" x14ac:dyDescent="0.35">
      <c r="A5020" s="140" t="s">
        <v>4643</v>
      </c>
      <c r="B5020" s="140" t="s">
        <v>4644</v>
      </c>
      <c r="C5020" s="140" t="s">
        <v>281</v>
      </c>
      <c r="D5020" s="140" t="s">
        <v>11</v>
      </c>
      <c r="E5020" s="140" t="s">
        <v>535</v>
      </c>
      <c r="F5020" s="140">
        <v>1996</v>
      </c>
      <c r="G5020" s="140" t="s">
        <v>6279</v>
      </c>
      <c r="H5020" s="140" t="s">
        <v>728</v>
      </c>
      <c r="I5020" s="140" t="s">
        <v>728</v>
      </c>
      <c r="J5020" s="140">
        <v>251857762.43660468</v>
      </c>
      <c r="K5020" s="140">
        <v>251857762.43660468</v>
      </c>
      <c r="L5020" s="140">
        <v>0</v>
      </c>
      <c r="M5020" s="140">
        <v>185678469.77299795</v>
      </c>
      <c r="N5020" s="140">
        <v>0</v>
      </c>
      <c r="O5020" s="140">
        <v>15018707.662662424</v>
      </c>
      <c r="P5020" s="140">
        <v>29152009.239377372</v>
      </c>
      <c r="Q5020" s="140">
        <v>22008575.76156693</v>
      </c>
      <c r="R5020" s="140" t="s">
        <v>728</v>
      </c>
      <c r="S5020" s="140">
        <v>22008575.76156693</v>
      </c>
      <c r="T5020" s="140">
        <v>0</v>
      </c>
      <c r="U5020" s="140">
        <v>0</v>
      </c>
      <c r="V5020" s="140">
        <v>0</v>
      </c>
      <c r="W5020" s="140">
        <v>0</v>
      </c>
      <c r="X5020" s="140">
        <v>0</v>
      </c>
      <c r="Y5020" s="140">
        <v>0</v>
      </c>
      <c r="Z5020" s="140" t="s">
        <v>728</v>
      </c>
      <c r="AA5020" s="140" t="s">
        <v>728</v>
      </c>
      <c r="AB5020" s="140" t="s">
        <v>728</v>
      </c>
      <c r="AC5020" s="140" t="s">
        <v>728</v>
      </c>
      <c r="AD5020" s="140" t="s">
        <v>728</v>
      </c>
      <c r="AE5020" s="140" t="s">
        <v>728</v>
      </c>
      <c r="AF5020" s="140" t="s">
        <v>728</v>
      </c>
      <c r="AG5020" s="140" t="s">
        <v>728</v>
      </c>
      <c r="AH5020" s="140">
        <v>108095</v>
      </c>
      <c r="AI5020" s="44"/>
      <c r="AK5020" s="44"/>
      <c r="AL5020" s="4"/>
    </row>
    <row r="5021" spans="1:38" x14ac:dyDescent="0.35">
      <c r="A5021" s="140" t="s">
        <v>4643</v>
      </c>
      <c r="B5021" s="140" t="s">
        <v>4644</v>
      </c>
      <c r="C5021" s="140" t="s">
        <v>281</v>
      </c>
      <c r="D5021" s="140" t="s">
        <v>11</v>
      </c>
      <c r="E5021" s="140" t="s">
        <v>535</v>
      </c>
      <c r="F5021" s="140">
        <v>1997</v>
      </c>
      <c r="G5021" s="140" t="s">
        <v>6280</v>
      </c>
      <c r="H5021" s="140" t="s">
        <v>728</v>
      </c>
      <c r="I5021" s="140" t="s">
        <v>728</v>
      </c>
      <c r="J5021" s="140">
        <v>241400517.4247447</v>
      </c>
      <c r="K5021" s="140">
        <v>241400517.4247447</v>
      </c>
      <c r="L5021" s="140">
        <v>0</v>
      </c>
      <c r="M5021" s="140">
        <v>179034123.94173238</v>
      </c>
      <c r="N5021" s="140">
        <v>0</v>
      </c>
      <c r="O5021" s="140">
        <v>11340136.70254921</v>
      </c>
      <c r="P5021" s="140">
        <v>29115055.921443563</v>
      </c>
      <c r="Q5021" s="140">
        <v>21911200.859019548</v>
      </c>
      <c r="R5021" s="140" t="s">
        <v>728</v>
      </c>
      <c r="S5021" s="140">
        <v>21911200.859019548</v>
      </c>
      <c r="T5021" s="140">
        <v>0</v>
      </c>
      <c r="U5021" s="140">
        <v>0</v>
      </c>
      <c r="V5021" s="140">
        <v>0</v>
      </c>
      <c r="W5021" s="140">
        <v>0</v>
      </c>
      <c r="X5021" s="140">
        <v>0</v>
      </c>
      <c r="Y5021" s="140">
        <v>0</v>
      </c>
      <c r="Z5021" s="140" t="s">
        <v>728</v>
      </c>
      <c r="AA5021" s="140" t="s">
        <v>728</v>
      </c>
      <c r="AB5021" s="140" t="s">
        <v>728</v>
      </c>
      <c r="AC5021" s="140" t="s">
        <v>728</v>
      </c>
      <c r="AD5021" s="140" t="s">
        <v>728</v>
      </c>
      <c r="AE5021" s="140" t="s">
        <v>728</v>
      </c>
      <c r="AF5021" s="140" t="s">
        <v>728</v>
      </c>
      <c r="AG5021" s="140" t="s">
        <v>728</v>
      </c>
      <c r="AH5021" s="140">
        <v>108357</v>
      </c>
      <c r="AI5021" s="44"/>
      <c r="AK5021" s="44"/>
      <c r="AL5021" s="4"/>
    </row>
    <row r="5022" spans="1:38" x14ac:dyDescent="0.35">
      <c r="A5022" s="140" t="s">
        <v>4643</v>
      </c>
      <c r="B5022" s="140" t="s">
        <v>4644</v>
      </c>
      <c r="C5022" s="140" t="s">
        <v>281</v>
      </c>
      <c r="D5022" s="140" t="s">
        <v>11</v>
      </c>
      <c r="E5022" s="140" t="s">
        <v>535</v>
      </c>
      <c r="F5022" s="140">
        <v>1998</v>
      </c>
      <c r="G5022" s="140" t="s">
        <v>6281</v>
      </c>
      <c r="H5022" s="140" t="s">
        <v>728</v>
      </c>
      <c r="I5022" s="140" t="s">
        <v>728</v>
      </c>
      <c r="J5022" s="140">
        <v>225044063.40869623</v>
      </c>
      <c r="K5022" s="140">
        <v>225044063.40869623</v>
      </c>
      <c r="L5022" s="140">
        <v>0</v>
      </c>
      <c r="M5022" s="140">
        <v>163373816.35230771</v>
      </c>
      <c r="N5022" s="140">
        <v>0</v>
      </c>
      <c r="O5022" s="140">
        <v>10770445.68066543</v>
      </c>
      <c r="P5022" s="140">
        <v>29082250.233630598</v>
      </c>
      <c r="Q5022" s="140">
        <v>21817551.142092489</v>
      </c>
      <c r="R5022" s="140" t="s">
        <v>728</v>
      </c>
      <c r="S5022" s="140">
        <v>21817551.142092489</v>
      </c>
      <c r="T5022" s="140">
        <v>0</v>
      </c>
      <c r="U5022" s="140">
        <v>0</v>
      </c>
      <c r="V5022" s="140">
        <v>0</v>
      </c>
      <c r="W5022" s="140">
        <v>0</v>
      </c>
      <c r="X5022" s="140">
        <v>0</v>
      </c>
      <c r="Y5022" s="140">
        <v>0</v>
      </c>
      <c r="Z5022" s="140" t="s">
        <v>728</v>
      </c>
      <c r="AA5022" s="140" t="s">
        <v>728</v>
      </c>
      <c r="AB5022" s="140" t="s">
        <v>728</v>
      </c>
      <c r="AC5022" s="140" t="s">
        <v>728</v>
      </c>
      <c r="AD5022" s="140" t="s">
        <v>728</v>
      </c>
      <c r="AE5022" s="140" t="s">
        <v>728</v>
      </c>
      <c r="AF5022" s="140" t="s">
        <v>728</v>
      </c>
      <c r="AG5022" s="140" t="s">
        <v>728</v>
      </c>
      <c r="AH5022" s="140">
        <v>108537</v>
      </c>
      <c r="AI5022" s="44"/>
      <c r="AK5022" s="44"/>
      <c r="AL5022" s="4"/>
    </row>
    <row r="5023" spans="1:38" x14ac:dyDescent="0.35">
      <c r="A5023" s="140" t="s">
        <v>4643</v>
      </c>
      <c r="B5023" s="140" t="s">
        <v>4644</v>
      </c>
      <c r="C5023" s="140" t="s">
        <v>281</v>
      </c>
      <c r="D5023" s="140" t="s">
        <v>11</v>
      </c>
      <c r="E5023" s="140" t="s">
        <v>535</v>
      </c>
      <c r="F5023" s="140">
        <v>1999</v>
      </c>
      <c r="G5023" s="140" t="s">
        <v>6282</v>
      </c>
      <c r="H5023" s="140" t="s">
        <v>728</v>
      </c>
      <c r="I5023" s="140" t="s">
        <v>728</v>
      </c>
      <c r="J5023" s="140">
        <v>214784859.35289407</v>
      </c>
      <c r="K5023" s="140">
        <v>214784859.35289407</v>
      </c>
      <c r="L5023" s="140">
        <v>0</v>
      </c>
      <c r="M5023" s="140">
        <v>155234733.46034488</v>
      </c>
      <c r="N5023" s="140">
        <v>0</v>
      </c>
      <c r="O5023" s="140">
        <v>11726931.13049436</v>
      </c>
      <c r="P5023" s="140">
        <v>27361229.029041745</v>
      </c>
      <c r="Q5023" s="140">
        <v>20461965.733013086</v>
      </c>
      <c r="R5023" s="140" t="s">
        <v>728</v>
      </c>
      <c r="S5023" s="140">
        <v>20461965.733013086</v>
      </c>
      <c r="T5023" s="140">
        <v>0</v>
      </c>
      <c r="U5023" s="140">
        <v>0</v>
      </c>
      <c r="V5023" s="140">
        <v>0</v>
      </c>
      <c r="W5023" s="140">
        <v>0</v>
      </c>
      <c r="X5023" s="140">
        <v>0</v>
      </c>
      <c r="Y5023" s="140">
        <v>0</v>
      </c>
      <c r="Z5023" s="140" t="s">
        <v>728</v>
      </c>
      <c r="AA5023" s="140" t="s">
        <v>728</v>
      </c>
      <c r="AB5023" s="140" t="s">
        <v>728</v>
      </c>
      <c r="AC5023" s="140" t="s">
        <v>728</v>
      </c>
      <c r="AD5023" s="140" t="s">
        <v>728</v>
      </c>
      <c r="AE5023" s="140" t="s">
        <v>728</v>
      </c>
      <c r="AF5023" s="140" t="s">
        <v>728</v>
      </c>
      <c r="AG5023" s="140" t="s">
        <v>728</v>
      </c>
      <c r="AH5023" s="140">
        <v>108599</v>
      </c>
      <c r="AI5023" s="44"/>
      <c r="AK5023" s="44"/>
      <c r="AL5023" s="4"/>
    </row>
    <row r="5024" spans="1:38" x14ac:dyDescent="0.35">
      <c r="A5024" s="140" t="s">
        <v>4643</v>
      </c>
      <c r="B5024" s="140" t="s">
        <v>4644</v>
      </c>
      <c r="C5024" s="140" t="s">
        <v>281</v>
      </c>
      <c r="D5024" s="140" t="s">
        <v>11</v>
      </c>
      <c r="E5024" s="140" t="s">
        <v>535</v>
      </c>
      <c r="F5024" s="140">
        <v>2000</v>
      </c>
      <c r="G5024" s="140" t="s">
        <v>6283</v>
      </c>
      <c r="H5024" s="140" t="s">
        <v>728</v>
      </c>
      <c r="I5024" s="140" t="s">
        <v>728</v>
      </c>
      <c r="J5024" s="140">
        <v>207425683.05383703</v>
      </c>
      <c r="K5024" s="140">
        <v>207425683.05383703</v>
      </c>
      <c r="L5024" s="140">
        <v>0</v>
      </c>
      <c r="M5024" s="140">
        <v>151925114.81128821</v>
      </c>
      <c r="N5024" s="140">
        <v>0</v>
      </c>
      <c r="O5024" s="140">
        <v>9939417.0525476243</v>
      </c>
      <c r="P5024" s="140">
        <v>26102008.083919842</v>
      </c>
      <c r="Q5024" s="140">
        <v>19459143.106081337</v>
      </c>
      <c r="R5024" s="140" t="s">
        <v>728</v>
      </c>
      <c r="S5024" s="140">
        <v>19459143.106081337</v>
      </c>
      <c r="T5024" s="140">
        <v>0</v>
      </c>
      <c r="U5024" s="140">
        <v>0</v>
      </c>
      <c r="V5024" s="140">
        <v>0</v>
      </c>
      <c r="W5024" s="140">
        <v>0</v>
      </c>
      <c r="X5024" s="140">
        <v>0</v>
      </c>
      <c r="Y5024" s="140">
        <v>0</v>
      </c>
      <c r="Z5024" s="140" t="s">
        <v>728</v>
      </c>
      <c r="AA5024" s="140" t="s">
        <v>728</v>
      </c>
      <c r="AB5024" s="140" t="s">
        <v>728</v>
      </c>
      <c r="AC5024" s="140" t="s">
        <v>728</v>
      </c>
      <c r="AD5024" s="140" t="s">
        <v>728</v>
      </c>
      <c r="AE5024" s="140" t="s">
        <v>728</v>
      </c>
      <c r="AF5024" s="140" t="s">
        <v>728</v>
      </c>
      <c r="AG5024" s="140" t="s">
        <v>728</v>
      </c>
      <c r="AH5024" s="140">
        <v>108642</v>
      </c>
      <c r="AI5024" s="44"/>
      <c r="AK5024" s="44"/>
      <c r="AL5024" s="4"/>
    </row>
    <row r="5025" spans="1:38" x14ac:dyDescent="0.35">
      <c r="A5025" s="140" t="s">
        <v>4643</v>
      </c>
      <c r="B5025" s="140" t="s">
        <v>4644</v>
      </c>
      <c r="C5025" s="140" t="s">
        <v>281</v>
      </c>
      <c r="D5025" s="140" t="s">
        <v>11</v>
      </c>
      <c r="E5025" s="140" t="s">
        <v>535</v>
      </c>
      <c r="F5025" s="140">
        <v>2001</v>
      </c>
      <c r="G5025" s="140" t="s">
        <v>6284</v>
      </c>
      <c r="H5025" s="140" t="s">
        <v>728</v>
      </c>
      <c r="I5025" s="140" t="s">
        <v>728</v>
      </c>
      <c r="J5025" s="140">
        <v>194554995.85919839</v>
      </c>
      <c r="K5025" s="140">
        <v>194554995.85919839</v>
      </c>
      <c r="L5025" s="140">
        <v>0</v>
      </c>
      <c r="M5025" s="140">
        <v>145712304.74087799</v>
      </c>
      <c r="N5025" s="140">
        <v>0</v>
      </c>
      <c r="O5025" s="140">
        <v>5329307.2387522757</v>
      </c>
      <c r="P5025" s="140">
        <v>24928841.087589856</v>
      </c>
      <c r="Q5025" s="140">
        <v>18584542.791978281</v>
      </c>
      <c r="R5025" s="140" t="s">
        <v>728</v>
      </c>
      <c r="S5025" s="140">
        <v>18584542.791978281</v>
      </c>
      <c r="T5025" s="140">
        <v>0</v>
      </c>
      <c r="U5025" s="140">
        <v>0</v>
      </c>
      <c r="V5025" s="140">
        <v>0</v>
      </c>
      <c r="W5025" s="140">
        <v>0</v>
      </c>
      <c r="X5025" s="140">
        <v>0</v>
      </c>
      <c r="Y5025" s="140">
        <v>0</v>
      </c>
      <c r="Z5025" s="140" t="s">
        <v>728</v>
      </c>
      <c r="AA5025" s="140" t="s">
        <v>728</v>
      </c>
      <c r="AB5025" s="140" t="s">
        <v>728</v>
      </c>
      <c r="AC5025" s="140" t="s">
        <v>728</v>
      </c>
      <c r="AD5025" s="140" t="s">
        <v>728</v>
      </c>
      <c r="AE5025" s="140" t="s">
        <v>728</v>
      </c>
      <c r="AF5025" s="140" t="s">
        <v>728</v>
      </c>
      <c r="AG5025" s="140" t="s">
        <v>728</v>
      </c>
      <c r="AH5025" s="140">
        <v>108549</v>
      </c>
      <c r="AI5025" s="44"/>
      <c r="AK5025" s="44"/>
      <c r="AL5025" s="4"/>
    </row>
    <row r="5026" spans="1:38" x14ac:dyDescent="0.35">
      <c r="A5026" s="140" t="s">
        <v>4643</v>
      </c>
      <c r="B5026" s="140" t="s">
        <v>4644</v>
      </c>
      <c r="C5026" s="140" t="s">
        <v>281</v>
      </c>
      <c r="D5026" s="140" t="s">
        <v>11</v>
      </c>
      <c r="E5026" s="140" t="s">
        <v>535</v>
      </c>
      <c r="F5026" s="140">
        <v>2002</v>
      </c>
      <c r="G5026" s="140" t="s">
        <v>6285</v>
      </c>
      <c r="H5026" s="140" t="s">
        <v>728</v>
      </c>
      <c r="I5026" s="140" t="s">
        <v>728</v>
      </c>
      <c r="J5026" s="140">
        <v>115772485.45159647</v>
      </c>
      <c r="K5026" s="140">
        <v>115772485.45159647</v>
      </c>
      <c r="L5026" s="140">
        <v>0</v>
      </c>
      <c r="M5026" s="140">
        <v>54376617.296122611</v>
      </c>
      <c r="N5026" s="140">
        <v>0</v>
      </c>
      <c r="O5026" s="140">
        <v>12123874.768249873</v>
      </c>
      <c r="P5026" s="140">
        <v>31280907.996976696</v>
      </c>
      <c r="Q5026" s="140">
        <v>17991085.390247282</v>
      </c>
      <c r="R5026" s="140" t="s">
        <v>728</v>
      </c>
      <c r="S5026" s="140">
        <v>17991085.390247282</v>
      </c>
      <c r="T5026" s="140">
        <v>0</v>
      </c>
      <c r="U5026" s="140">
        <v>0</v>
      </c>
      <c r="V5026" s="140">
        <v>0</v>
      </c>
      <c r="W5026" s="140">
        <v>0</v>
      </c>
      <c r="X5026" s="140">
        <v>0</v>
      </c>
      <c r="Y5026" s="140">
        <v>0</v>
      </c>
      <c r="Z5026" s="140" t="s">
        <v>728</v>
      </c>
      <c r="AA5026" s="140" t="s">
        <v>728</v>
      </c>
      <c r="AB5026" s="140" t="s">
        <v>728</v>
      </c>
      <c r="AC5026" s="140" t="s">
        <v>728</v>
      </c>
      <c r="AD5026" s="140" t="s">
        <v>728</v>
      </c>
      <c r="AE5026" s="140" t="s">
        <v>728</v>
      </c>
      <c r="AF5026" s="140" t="s">
        <v>728</v>
      </c>
      <c r="AG5026" s="140" t="s">
        <v>728</v>
      </c>
      <c r="AH5026" s="140">
        <v>108510</v>
      </c>
      <c r="AI5026" s="44"/>
      <c r="AK5026" s="44"/>
      <c r="AL5026" s="4"/>
    </row>
    <row r="5027" spans="1:38" x14ac:dyDescent="0.35">
      <c r="A5027" s="140" t="s">
        <v>4643</v>
      </c>
      <c r="B5027" s="140" t="s">
        <v>4644</v>
      </c>
      <c r="C5027" s="140" t="s">
        <v>281</v>
      </c>
      <c r="D5027" s="140" t="s">
        <v>11</v>
      </c>
      <c r="E5027" s="140" t="s">
        <v>535</v>
      </c>
      <c r="F5027" s="140">
        <v>2003</v>
      </c>
      <c r="G5027" s="140" t="s">
        <v>6286</v>
      </c>
      <c r="H5027" s="140" t="s">
        <v>728</v>
      </c>
      <c r="I5027" s="140" t="s">
        <v>728</v>
      </c>
      <c r="J5027" s="140">
        <v>112120742.31930023</v>
      </c>
      <c r="K5027" s="140">
        <v>112120742.31930023</v>
      </c>
      <c r="L5027" s="140">
        <v>0</v>
      </c>
      <c r="M5027" s="140">
        <v>52174221.175294459</v>
      </c>
      <c r="N5027" s="140">
        <v>0</v>
      </c>
      <c r="O5027" s="140">
        <v>11638191.422296068</v>
      </c>
      <c r="P5027" s="140">
        <v>30984202.15430446</v>
      </c>
      <c r="Q5027" s="140">
        <v>17324127.567405261</v>
      </c>
      <c r="R5027" s="140" t="s">
        <v>728</v>
      </c>
      <c r="S5027" s="140">
        <v>17324127.567405261</v>
      </c>
      <c r="T5027" s="140">
        <v>0</v>
      </c>
      <c r="U5027" s="140">
        <v>0</v>
      </c>
      <c r="V5027" s="140">
        <v>0</v>
      </c>
      <c r="W5027" s="140">
        <v>0</v>
      </c>
      <c r="X5027" s="140">
        <v>0</v>
      </c>
      <c r="Y5027" s="140">
        <v>0</v>
      </c>
      <c r="Z5027" s="140" t="s">
        <v>728</v>
      </c>
      <c r="AA5027" s="140" t="s">
        <v>728</v>
      </c>
      <c r="AB5027" s="140" t="s">
        <v>728</v>
      </c>
      <c r="AC5027" s="140" t="s">
        <v>728</v>
      </c>
      <c r="AD5027" s="140" t="s">
        <v>728</v>
      </c>
      <c r="AE5027" s="140" t="s">
        <v>728</v>
      </c>
      <c r="AF5027" s="140" t="s">
        <v>728</v>
      </c>
      <c r="AG5027" s="140" t="s">
        <v>728</v>
      </c>
      <c r="AH5027" s="140">
        <v>108506</v>
      </c>
      <c r="AI5027" s="44"/>
      <c r="AK5027" s="44"/>
      <c r="AL5027" s="4"/>
    </row>
    <row r="5028" spans="1:38" x14ac:dyDescent="0.35">
      <c r="A5028" s="140" t="s">
        <v>4643</v>
      </c>
      <c r="B5028" s="140" t="s">
        <v>4644</v>
      </c>
      <c r="C5028" s="140" t="s">
        <v>281</v>
      </c>
      <c r="D5028" s="140" t="s">
        <v>11</v>
      </c>
      <c r="E5028" s="140" t="s">
        <v>535</v>
      </c>
      <c r="F5028" s="140">
        <v>2004</v>
      </c>
      <c r="G5028" s="140" t="s">
        <v>6287</v>
      </c>
      <c r="H5028" s="140" t="s">
        <v>728</v>
      </c>
      <c r="I5028" s="140" t="s">
        <v>728</v>
      </c>
      <c r="J5028" s="140">
        <v>154294266.01475471</v>
      </c>
      <c r="K5028" s="140">
        <v>154294266.01475471</v>
      </c>
      <c r="L5028" s="140">
        <v>0</v>
      </c>
      <c r="M5028" s="140">
        <v>56231822.935322523</v>
      </c>
      <c r="N5028" s="140">
        <v>0</v>
      </c>
      <c r="O5028" s="140">
        <v>49420922.371497236</v>
      </c>
      <c r="P5028" s="140">
        <v>31197905.607366614</v>
      </c>
      <c r="Q5028" s="140">
        <v>17443615.100568336</v>
      </c>
      <c r="R5028" s="140" t="s">
        <v>728</v>
      </c>
      <c r="S5028" s="140">
        <v>17443615.100568336</v>
      </c>
      <c r="T5028" s="140">
        <v>0</v>
      </c>
      <c r="U5028" s="140">
        <v>0</v>
      </c>
      <c r="V5028" s="140">
        <v>0</v>
      </c>
      <c r="W5028" s="140">
        <v>0</v>
      </c>
      <c r="X5028" s="140">
        <v>0</v>
      </c>
      <c r="Y5028" s="140">
        <v>0</v>
      </c>
      <c r="Z5028" s="140" t="s">
        <v>728</v>
      </c>
      <c r="AA5028" s="140" t="s">
        <v>728</v>
      </c>
      <c r="AB5028" s="140" t="s">
        <v>728</v>
      </c>
      <c r="AC5028" s="140" t="s">
        <v>728</v>
      </c>
      <c r="AD5028" s="140" t="s">
        <v>728</v>
      </c>
      <c r="AE5028" s="140" t="s">
        <v>728</v>
      </c>
      <c r="AF5028" s="140" t="s">
        <v>728</v>
      </c>
      <c r="AG5028" s="140" t="s">
        <v>728</v>
      </c>
      <c r="AH5028" s="140">
        <v>108467</v>
      </c>
      <c r="AI5028" s="44"/>
      <c r="AK5028" s="44"/>
      <c r="AL5028" s="4"/>
    </row>
    <row r="5029" spans="1:38" x14ac:dyDescent="0.35">
      <c r="A5029" s="140" t="s">
        <v>4643</v>
      </c>
      <c r="B5029" s="140" t="s">
        <v>4644</v>
      </c>
      <c r="C5029" s="140" t="s">
        <v>281</v>
      </c>
      <c r="D5029" s="140" t="s">
        <v>11</v>
      </c>
      <c r="E5029" s="140" t="s">
        <v>535</v>
      </c>
      <c r="F5029" s="140">
        <v>2005</v>
      </c>
      <c r="G5029" s="140" t="s">
        <v>6288</v>
      </c>
      <c r="H5029" s="140" t="s">
        <v>728</v>
      </c>
      <c r="I5029" s="140" t="s">
        <v>728</v>
      </c>
      <c r="J5029" s="140">
        <v>148396621.8439998</v>
      </c>
      <c r="K5029" s="140">
        <v>148396621.8439998</v>
      </c>
      <c r="L5029" s="140">
        <v>0</v>
      </c>
      <c r="M5029" s="140">
        <v>59628070.66227676</v>
      </c>
      <c r="N5029" s="140">
        <v>0</v>
      </c>
      <c r="O5029" s="140">
        <v>40121847.470760129</v>
      </c>
      <c r="P5029" s="140">
        <v>31201229.903911546</v>
      </c>
      <c r="Q5029" s="140">
        <v>17445473.807051383</v>
      </c>
      <c r="R5029" s="140" t="s">
        <v>728</v>
      </c>
      <c r="S5029" s="140">
        <v>17445473.807051383</v>
      </c>
      <c r="T5029" s="140">
        <v>0</v>
      </c>
      <c r="U5029" s="140">
        <v>0</v>
      </c>
      <c r="V5029" s="140">
        <v>0</v>
      </c>
      <c r="W5029" s="140">
        <v>0</v>
      </c>
      <c r="X5029" s="140">
        <v>0</v>
      </c>
      <c r="Y5029" s="140">
        <v>0</v>
      </c>
      <c r="Z5029" s="140" t="s">
        <v>728</v>
      </c>
      <c r="AA5029" s="140" t="s">
        <v>728</v>
      </c>
      <c r="AB5029" s="140" t="s">
        <v>728</v>
      </c>
      <c r="AC5029" s="140" t="s">
        <v>728</v>
      </c>
      <c r="AD5029" s="140" t="s">
        <v>728</v>
      </c>
      <c r="AE5029" s="140" t="s">
        <v>728</v>
      </c>
      <c r="AF5029" s="140" t="s">
        <v>728</v>
      </c>
      <c r="AG5029" s="140" t="s">
        <v>728</v>
      </c>
      <c r="AH5029" s="140">
        <v>108454</v>
      </c>
      <c r="AI5029" s="44"/>
      <c r="AK5029" s="44"/>
      <c r="AL5029" s="4"/>
    </row>
    <row r="5030" spans="1:38" x14ac:dyDescent="0.35">
      <c r="A5030" s="140" t="s">
        <v>4643</v>
      </c>
      <c r="B5030" s="140" t="s">
        <v>4644</v>
      </c>
      <c r="C5030" s="140" t="s">
        <v>281</v>
      </c>
      <c r="D5030" s="140" t="s">
        <v>11</v>
      </c>
      <c r="E5030" s="140" t="s">
        <v>535</v>
      </c>
      <c r="F5030" s="140">
        <v>2006</v>
      </c>
      <c r="G5030" s="140" t="s">
        <v>6289</v>
      </c>
      <c r="H5030" s="140" t="s">
        <v>728</v>
      </c>
      <c r="I5030" s="140" t="s">
        <v>728</v>
      </c>
      <c r="J5030" s="140">
        <v>154570231.58525118</v>
      </c>
      <c r="K5030" s="140">
        <v>154570231.58525118</v>
      </c>
      <c r="L5030" s="140">
        <v>0</v>
      </c>
      <c r="M5030" s="140">
        <v>61659304.083122939</v>
      </c>
      <c r="N5030" s="140">
        <v>0</v>
      </c>
      <c r="O5030" s="140">
        <v>41297647.212370947</v>
      </c>
      <c r="P5030" s="140">
        <v>33598846.785499744</v>
      </c>
      <c r="Q5030" s="140">
        <v>18014433.504257541</v>
      </c>
      <c r="R5030" s="140" t="s">
        <v>728</v>
      </c>
      <c r="S5030" s="140">
        <v>18014433.504257541</v>
      </c>
      <c r="T5030" s="140">
        <v>0</v>
      </c>
      <c r="U5030" s="140">
        <v>0</v>
      </c>
      <c r="V5030" s="140">
        <v>0</v>
      </c>
      <c r="W5030" s="140">
        <v>0</v>
      </c>
      <c r="X5030" s="140">
        <v>0</v>
      </c>
      <c r="Y5030" s="140">
        <v>0</v>
      </c>
      <c r="Z5030" s="140" t="s">
        <v>728</v>
      </c>
      <c r="AA5030" s="140" t="s">
        <v>728</v>
      </c>
      <c r="AB5030" s="140" t="s">
        <v>728</v>
      </c>
      <c r="AC5030" s="140" t="s">
        <v>728</v>
      </c>
      <c r="AD5030" s="140" t="s">
        <v>728</v>
      </c>
      <c r="AE5030" s="140" t="s">
        <v>728</v>
      </c>
      <c r="AF5030" s="140" t="s">
        <v>728</v>
      </c>
      <c r="AG5030" s="140" t="s">
        <v>728</v>
      </c>
      <c r="AH5030" s="140">
        <v>108371</v>
      </c>
      <c r="AI5030" s="44"/>
      <c r="AK5030" s="44"/>
      <c r="AL5030" s="4"/>
    </row>
    <row r="5031" spans="1:38" x14ac:dyDescent="0.35">
      <c r="A5031" s="140" t="s">
        <v>4643</v>
      </c>
      <c r="B5031" s="140" t="s">
        <v>4644</v>
      </c>
      <c r="C5031" s="140" t="s">
        <v>281</v>
      </c>
      <c r="D5031" s="140" t="s">
        <v>11</v>
      </c>
      <c r="E5031" s="140" t="s">
        <v>535</v>
      </c>
      <c r="F5031" s="140">
        <v>2007</v>
      </c>
      <c r="G5031" s="140" t="s">
        <v>6290</v>
      </c>
      <c r="H5031" s="140" t="s">
        <v>728</v>
      </c>
      <c r="I5031" s="140" t="s">
        <v>728</v>
      </c>
      <c r="J5031" s="140">
        <v>144570488.71932253</v>
      </c>
      <c r="K5031" s="140">
        <v>144570488.71932253</v>
      </c>
      <c r="L5031" s="140">
        <v>0</v>
      </c>
      <c r="M5031" s="140">
        <v>60903663.458139092</v>
      </c>
      <c r="N5031" s="140">
        <v>0</v>
      </c>
      <c r="O5031" s="140">
        <v>30192886.241944149</v>
      </c>
      <c r="P5031" s="140">
        <v>34618728.773540191</v>
      </c>
      <c r="Q5031" s="140">
        <v>18855210.245699096</v>
      </c>
      <c r="R5031" s="140" t="s">
        <v>728</v>
      </c>
      <c r="S5031" s="140">
        <v>18855210.245699096</v>
      </c>
      <c r="T5031" s="140">
        <v>0</v>
      </c>
      <c r="U5031" s="140">
        <v>0</v>
      </c>
      <c r="V5031" s="140">
        <v>0</v>
      </c>
      <c r="W5031" s="140">
        <v>0</v>
      </c>
      <c r="X5031" s="140">
        <v>0</v>
      </c>
      <c r="Y5031" s="140">
        <v>0</v>
      </c>
      <c r="Z5031" s="140" t="s">
        <v>728</v>
      </c>
      <c r="AA5031" s="140" t="s">
        <v>728</v>
      </c>
      <c r="AB5031" s="140" t="s">
        <v>728</v>
      </c>
      <c r="AC5031" s="140" t="s">
        <v>728</v>
      </c>
      <c r="AD5031" s="140" t="s">
        <v>728</v>
      </c>
      <c r="AE5031" s="140" t="s">
        <v>728</v>
      </c>
      <c r="AF5031" s="140" t="s">
        <v>728</v>
      </c>
      <c r="AG5031" s="140" t="s">
        <v>728</v>
      </c>
      <c r="AH5031" s="140">
        <v>108339</v>
      </c>
      <c r="AI5031" s="44"/>
      <c r="AK5031" s="44"/>
      <c r="AL5031" s="4"/>
    </row>
    <row r="5032" spans="1:38" x14ac:dyDescent="0.35">
      <c r="A5032" s="140" t="s">
        <v>4643</v>
      </c>
      <c r="B5032" s="140" t="s">
        <v>4644</v>
      </c>
      <c r="C5032" s="140" t="s">
        <v>281</v>
      </c>
      <c r="D5032" s="140" t="s">
        <v>11</v>
      </c>
      <c r="E5032" s="140" t="s">
        <v>535</v>
      </c>
      <c r="F5032" s="140">
        <v>2008</v>
      </c>
      <c r="G5032" s="140" t="s">
        <v>6291</v>
      </c>
      <c r="H5032" s="140" t="s">
        <v>728</v>
      </c>
      <c r="I5032" s="140" t="s">
        <v>728</v>
      </c>
      <c r="J5032" s="140">
        <v>146513163.53038627</v>
      </c>
      <c r="K5032" s="140">
        <v>146513163.53038627</v>
      </c>
      <c r="L5032" s="140">
        <v>0</v>
      </c>
      <c r="M5032" s="140">
        <v>60286715.85625194</v>
      </c>
      <c r="N5032" s="140">
        <v>0</v>
      </c>
      <c r="O5032" s="140">
        <v>28950100.304061197</v>
      </c>
      <c r="P5032" s="140">
        <v>35951298.83111421</v>
      </c>
      <c r="Q5032" s="140">
        <v>21325048.538958941</v>
      </c>
      <c r="R5032" s="140" t="s">
        <v>728</v>
      </c>
      <c r="S5032" s="140">
        <v>21325048.538958941</v>
      </c>
      <c r="T5032" s="140">
        <v>0</v>
      </c>
      <c r="U5032" s="140">
        <v>0</v>
      </c>
      <c r="V5032" s="140">
        <v>0</v>
      </c>
      <c r="W5032" s="140">
        <v>0</v>
      </c>
      <c r="X5032" s="140">
        <v>0</v>
      </c>
      <c r="Y5032" s="140">
        <v>0</v>
      </c>
      <c r="Z5032" s="140" t="s">
        <v>728</v>
      </c>
      <c r="AA5032" s="140" t="s">
        <v>728</v>
      </c>
      <c r="AB5032" s="140" t="s">
        <v>728</v>
      </c>
      <c r="AC5032" s="140" t="s">
        <v>728</v>
      </c>
      <c r="AD5032" s="140" t="s">
        <v>728</v>
      </c>
      <c r="AE5032" s="140" t="s">
        <v>728</v>
      </c>
      <c r="AF5032" s="140" t="s">
        <v>728</v>
      </c>
      <c r="AG5032" s="140" t="s">
        <v>728</v>
      </c>
      <c r="AH5032" s="140">
        <v>108399</v>
      </c>
      <c r="AI5032" s="44"/>
      <c r="AK5032" s="44"/>
      <c r="AL5032" s="4"/>
    </row>
    <row r="5033" spans="1:38" x14ac:dyDescent="0.35">
      <c r="A5033" s="140" t="s">
        <v>4643</v>
      </c>
      <c r="B5033" s="140" t="s">
        <v>4644</v>
      </c>
      <c r="C5033" s="140" t="s">
        <v>281</v>
      </c>
      <c r="D5033" s="140" t="s">
        <v>11</v>
      </c>
      <c r="E5033" s="140" t="s">
        <v>535</v>
      </c>
      <c r="F5033" s="140">
        <v>2009</v>
      </c>
      <c r="G5033" s="140" t="s">
        <v>6292</v>
      </c>
      <c r="H5033" s="140" t="s">
        <v>728</v>
      </c>
      <c r="I5033" s="140" t="s">
        <v>728</v>
      </c>
      <c r="J5033" s="140">
        <v>140039910.64239961</v>
      </c>
      <c r="K5033" s="140">
        <v>140039910.64239961</v>
      </c>
      <c r="L5033" s="140">
        <v>0</v>
      </c>
      <c r="M5033" s="140">
        <v>57248150.65589615</v>
      </c>
      <c r="N5033" s="140">
        <v>0</v>
      </c>
      <c r="O5033" s="140">
        <v>24015809.669531178</v>
      </c>
      <c r="P5033" s="140">
        <v>35225910.506369635</v>
      </c>
      <c r="Q5033" s="140">
        <v>23550039.81060265</v>
      </c>
      <c r="R5033" s="140" t="s">
        <v>728</v>
      </c>
      <c r="S5033" s="140">
        <v>23550039.81060265</v>
      </c>
      <c r="T5033" s="140">
        <v>0</v>
      </c>
      <c r="U5033" s="140">
        <v>0</v>
      </c>
      <c r="V5033" s="140">
        <v>0</v>
      </c>
      <c r="W5033" s="140">
        <v>0</v>
      </c>
      <c r="X5033" s="140">
        <v>0</v>
      </c>
      <c r="Y5033" s="140">
        <v>0</v>
      </c>
      <c r="Z5033" s="140" t="s">
        <v>728</v>
      </c>
      <c r="AA5033" s="140" t="s">
        <v>728</v>
      </c>
      <c r="AB5033" s="140" t="s">
        <v>728</v>
      </c>
      <c r="AC5033" s="140" t="s">
        <v>728</v>
      </c>
      <c r="AD5033" s="140" t="s">
        <v>728</v>
      </c>
      <c r="AE5033" s="140" t="s">
        <v>728</v>
      </c>
      <c r="AF5033" s="140" t="s">
        <v>728</v>
      </c>
      <c r="AG5033" s="140" t="s">
        <v>728</v>
      </c>
      <c r="AH5033" s="140">
        <v>108405</v>
      </c>
      <c r="AI5033" s="44"/>
      <c r="AK5033" s="44"/>
      <c r="AL5033" s="4"/>
    </row>
    <row r="5034" spans="1:38" x14ac:dyDescent="0.35">
      <c r="A5034" s="140" t="s">
        <v>4643</v>
      </c>
      <c r="B5034" s="140" t="s">
        <v>4644</v>
      </c>
      <c r="C5034" s="140" t="s">
        <v>281</v>
      </c>
      <c r="D5034" s="140" t="s">
        <v>11</v>
      </c>
      <c r="E5034" s="140" t="s">
        <v>535</v>
      </c>
      <c r="F5034" s="140">
        <v>2010</v>
      </c>
      <c r="G5034" s="140" t="s">
        <v>6293</v>
      </c>
      <c r="H5034" s="140" t="s">
        <v>728</v>
      </c>
      <c r="I5034" s="140" t="s">
        <v>728</v>
      </c>
      <c r="J5034" s="140">
        <v>133025221.61808565</v>
      </c>
      <c r="K5034" s="140">
        <v>133025221.61808565</v>
      </c>
      <c r="L5034" s="140">
        <v>0</v>
      </c>
      <c r="M5034" s="140">
        <v>58124740.796328865</v>
      </c>
      <c r="N5034" s="140">
        <v>0</v>
      </c>
      <c r="O5034" s="140">
        <v>10767739.043665161</v>
      </c>
      <c r="P5034" s="140">
        <v>37368791.198882706</v>
      </c>
      <c r="Q5034" s="140">
        <v>26763950.579208937</v>
      </c>
      <c r="R5034" s="140" t="s">
        <v>728</v>
      </c>
      <c r="S5034" s="140">
        <v>26763950.579208937</v>
      </c>
      <c r="T5034" s="140">
        <v>0</v>
      </c>
      <c r="U5034" s="140">
        <v>0</v>
      </c>
      <c r="V5034" s="140">
        <v>0</v>
      </c>
      <c r="W5034" s="140">
        <v>0</v>
      </c>
      <c r="X5034" s="140">
        <v>0</v>
      </c>
      <c r="Y5034" s="140">
        <v>0</v>
      </c>
      <c r="Z5034" s="140" t="s">
        <v>728</v>
      </c>
      <c r="AA5034" s="140" t="s">
        <v>728</v>
      </c>
      <c r="AB5034" s="140" t="s">
        <v>728</v>
      </c>
      <c r="AC5034" s="140" t="s">
        <v>728</v>
      </c>
      <c r="AD5034" s="140" t="s">
        <v>728</v>
      </c>
      <c r="AE5034" s="140" t="s">
        <v>728</v>
      </c>
      <c r="AF5034" s="140" t="s">
        <v>728</v>
      </c>
      <c r="AG5034" s="140" t="s">
        <v>728</v>
      </c>
      <c r="AH5034" s="140">
        <v>108358</v>
      </c>
      <c r="AI5034" s="44"/>
      <c r="AK5034" s="44"/>
      <c r="AL5034" s="4"/>
    </row>
    <row r="5035" spans="1:38" x14ac:dyDescent="0.35">
      <c r="A5035" s="140" t="s">
        <v>4643</v>
      </c>
      <c r="B5035" s="140" t="s">
        <v>4644</v>
      </c>
      <c r="C5035" s="140" t="s">
        <v>281</v>
      </c>
      <c r="D5035" s="140" t="s">
        <v>11</v>
      </c>
      <c r="E5035" s="140" t="s">
        <v>535</v>
      </c>
      <c r="F5035" s="140">
        <v>2011</v>
      </c>
      <c r="G5035" s="140" t="s">
        <v>6294</v>
      </c>
      <c r="H5035" s="140" t="s">
        <v>728</v>
      </c>
      <c r="I5035" s="140" t="s">
        <v>728</v>
      </c>
      <c r="J5035" s="140">
        <v>129141540.29792655</v>
      </c>
      <c r="K5035" s="140">
        <v>129141540.29792655</v>
      </c>
      <c r="L5035" s="140">
        <v>0</v>
      </c>
      <c r="M5035" s="140">
        <v>47860546.75374312</v>
      </c>
      <c r="N5035" s="140">
        <v>0</v>
      </c>
      <c r="O5035" s="140">
        <v>13554138.204734283</v>
      </c>
      <c r="P5035" s="140">
        <v>37029577.306847945</v>
      </c>
      <c r="Q5035" s="140">
        <v>30697278.0326012</v>
      </c>
      <c r="R5035" s="140" t="s">
        <v>728</v>
      </c>
      <c r="S5035" s="140">
        <v>30697278.0326012</v>
      </c>
      <c r="T5035" s="140">
        <v>0</v>
      </c>
      <c r="U5035" s="140">
        <v>0</v>
      </c>
      <c r="V5035" s="140">
        <v>0</v>
      </c>
      <c r="W5035" s="140">
        <v>0</v>
      </c>
      <c r="X5035" s="140">
        <v>0</v>
      </c>
      <c r="Y5035" s="140">
        <v>0</v>
      </c>
      <c r="Z5035" s="140" t="s">
        <v>728</v>
      </c>
      <c r="AA5035" s="140" t="s">
        <v>728</v>
      </c>
      <c r="AB5035" s="140" t="s">
        <v>728</v>
      </c>
      <c r="AC5035" s="140" t="s">
        <v>728</v>
      </c>
      <c r="AD5035" s="140" t="s">
        <v>728</v>
      </c>
      <c r="AE5035" s="140" t="s">
        <v>728</v>
      </c>
      <c r="AF5035" s="140" t="s">
        <v>728</v>
      </c>
      <c r="AG5035" s="140" t="s">
        <v>728</v>
      </c>
      <c r="AH5035" s="140">
        <v>108292</v>
      </c>
      <c r="AI5035" s="44"/>
      <c r="AK5035" s="44"/>
      <c r="AL5035" s="4"/>
    </row>
    <row r="5036" spans="1:38" x14ac:dyDescent="0.35">
      <c r="A5036" s="140" t="s">
        <v>4643</v>
      </c>
      <c r="B5036" s="140" t="s">
        <v>4644</v>
      </c>
      <c r="C5036" s="140" t="s">
        <v>281</v>
      </c>
      <c r="D5036" s="140" t="s">
        <v>11</v>
      </c>
      <c r="E5036" s="140" t="s">
        <v>535</v>
      </c>
      <c r="F5036" s="140">
        <v>2012</v>
      </c>
      <c r="G5036" s="140" t="s">
        <v>6295</v>
      </c>
      <c r="H5036" s="140" t="s">
        <v>728</v>
      </c>
      <c r="I5036" s="140" t="s">
        <v>728</v>
      </c>
      <c r="J5036" s="140">
        <v>126810299.08518155</v>
      </c>
      <c r="K5036" s="140">
        <v>126810299.08518155</v>
      </c>
      <c r="L5036" s="140">
        <v>0</v>
      </c>
      <c r="M5036" s="140">
        <v>47883748.104405865</v>
      </c>
      <c r="N5036" s="140">
        <v>0</v>
      </c>
      <c r="O5036" s="140">
        <v>8645014.7525962517</v>
      </c>
      <c r="P5036" s="140">
        <v>38213915.070328012</v>
      </c>
      <c r="Q5036" s="140">
        <v>32067621.15785142</v>
      </c>
      <c r="R5036" s="140" t="s">
        <v>728</v>
      </c>
      <c r="S5036" s="140">
        <v>32067621.15785142</v>
      </c>
      <c r="T5036" s="140">
        <v>0</v>
      </c>
      <c r="U5036" s="140">
        <v>0</v>
      </c>
      <c r="V5036" s="140">
        <v>0</v>
      </c>
      <c r="W5036" s="140">
        <v>0</v>
      </c>
      <c r="X5036" s="140">
        <v>0</v>
      </c>
      <c r="Y5036" s="140">
        <v>0</v>
      </c>
      <c r="Z5036" s="140" t="s">
        <v>728</v>
      </c>
      <c r="AA5036" s="140" t="s">
        <v>728</v>
      </c>
      <c r="AB5036" s="140" t="s">
        <v>728</v>
      </c>
      <c r="AC5036" s="140" t="s">
        <v>728</v>
      </c>
      <c r="AD5036" s="140" t="s">
        <v>728</v>
      </c>
      <c r="AE5036" s="140" t="s">
        <v>728</v>
      </c>
      <c r="AF5036" s="140" t="s">
        <v>728</v>
      </c>
      <c r="AG5036" s="140" t="s">
        <v>728</v>
      </c>
      <c r="AH5036" s="140">
        <v>108191</v>
      </c>
      <c r="AI5036" s="44"/>
      <c r="AK5036" s="44"/>
      <c r="AL5036" s="4"/>
    </row>
    <row r="5037" spans="1:38" x14ac:dyDescent="0.35">
      <c r="A5037" s="140" t="s">
        <v>4643</v>
      </c>
      <c r="B5037" s="140" t="s">
        <v>4644</v>
      </c>
      <c r="C5037" s="140" t="s">
        <v>281</v>
      </c>
      <c r="D5037" s="140" t="s">
        <v>11</v>
      </c>
      <c r="E5037" s="140" t="s">
        <v>535</v>
      </c>
      <c r="F5037" s="140">
        <v>2013</v>
      </c>
      <c r="G5037" s="140" t="s">
        <v>6296</v>
      </c>
      <c r="H5037" s="140" t="s">
        <v>728</v>
      </c>
      <c r="I5037" s="140" t="s">
        <v>728</v>
      </c>
      <c r="J5037" s="140">
        <v>124787776.1037198</v>
      </c>
      <c r="K5037" s="140">
        <v>124787776.1037198</v>
      </c>
      <c r="L5037" s="140">
        <v>0</v>
      </c>
      <c r="M5037" s="140">
        <v>45707838.224244758</v>
      </c>
      <c r="N5037" s="140">
        <v>0</v>
      </c>
      <c r="O5037" s="140">
        <v>8098107.995113086</v>
      </c>
      <c r="P5037" s="140">
        <v>38885064.15315219</v>
      </c>
      <c r="Q5037" s="140">
        <v>32096765.731209751</v>
      </c>
      <c r="R5037" s="140" t="s">
        <v>728</v>
      </c>
      <c r="S5037" s="140">
        <v>32096765.731209751</v>
      </c>
      <c r="T5037" s="140">
        <v>0</v>
      </c>
      <c r="U5037" s="140">
        <v>0</v>
      </c>
      <c r="V5037" s="140">
        <v>0</v>
      </c>
      <c r="W5037" s="140">
        <v>0</v>
      </c>
      <c r="X5037" s="140">
        <v>0</v>
      </c>
      <c r="Y5037" s="140">
        <v>0</v>
      </c>
      <c r="Z5037" s="140" t="s">
        <v>728</v>
      </c>
      <c r="AA5037" s="140" t="s">
        <v>728</v>
      </c>
      <c r="AB5037" s="140" t="s">
        <v>728</v>
      </c>
      <c r="AC5037" s="140" t="s">
        <v>728</v>
      </c>
      <c r="AD5037" s="140" t="s">
        <v>728</v>
      </c>
      <c r="AE5037" s="140" t="s">
        <v>728</v>
      </c>
      <c r="AF5037" s="140" t="s">
        <v>728</v>
      </c>
      <c r="AG5037" s="140" t="s">
        <v>728</v>
      </c>
      <c r="AH5037" s="140">
        <v>108044</v>
      </c>
      <c r="AI5037" s="44"/>
      <c r="AK5037" s="44"/>
      <c r="AL5037" s="4"/>
    </row>
    <row r="5038" spans="1:38" x14ac:dyDescent="0.35">
      <c r="A5038" s="140" t="s">
        <v>4643</v>
      </c>
      <c r="B5038" s="140" t="s">
        <v>4644</v>
      </c>
      <c r="C5038" s="140" t="s">
        <v>281</v>
      </c>
      <c r="D5038" s="140" t="s">
        <v>11</v>
      </c>
      <c r="E5038" s="140" t="s">
        <v>535</v>
      </c>
      <c r="F5038" s="140">
        <v>2014</v>
      </c>
      <c r="G5038" s="140" t="s">
        <v>6297</v>
      </c>
      <c r="H5038" s="140" t="s">
        <v>728</v>
      </c>
      <c r="I5038" s="140" t="s">
        <v>728</v>
      </c>
      <c r="J5038" s="140">
        <v>125242864.4245187</v>
      </c>
      <c r="K5038" s="140">
        <v>125242864.4245187</v>
      </c>
      <c r="L5038" s="140">
        <v>0</v>
      </c>
      <c r="M5038" s="140">
        <v>45069275.35053578</v>
      </c>
      <c r="N5038" s="140">
        <v>0</v>
      </c>
      <c r="O5038" s="140">
        <v>8200477.9825209156</v>
      </c>
      <c r="P5038" s="140">
        <v>38916444.426598601</v>
      </c>
      <c r="Q5038" s="140">
        <v>33056666.664863404</v>
      </c>
      <c r="R5038" s="140" t="s">
        <v>728</v>
      </c>
      <c r="S5038" s="140">
        <v>33056666.664863404</v>
      </c>
      <c r="T5038" s="140">
        <v>0</v>
      </c>
      <c r="U5038" s="140">
        <v>0</v>
      </c>
      <c r="V5038" s="140">
        <v>0</v>
      </c>
      <c r="W5038" s="140">
        <v>0</v>
      </c>
      <c r="X5038" s="140">
        <v>0</v>
      </c>
      <c r="Y5038" s="140">
        <v>0</v>
      </c>
      <c r="Z5038" s="140" t="s">
        <v>728</v>
      </c>
      <c r="AA5038" s="140" t="s">
        <v>728</v>
      </c>
      <c r="AB5038" s="140" t="s">
        <v>728</v>
      </c>
      <c r="AC5038" s="140" t="s">
        <v>728</v>
      </c>
      <c r="AD5038" s="140" t="s">
        <v>728</v>
      </c>
      <c r="AE5038" s="140" t="s">
        <v>728</v>
      </c>
      <c r="AF5038" s="140" t="s">
        <v>728</v>
      </c>
      <c r="AG5038" s="140" t="s">
        <v>728</v>
      </c>
      <c r="AH5038" s="140">
        <v>107884</v>
      </c>
      <c r="AI5038" s="44"/>
      <c r="AK5038" s="44"/>
      <c r="AL5038" s="4"/>
    </row>
    <row r="5039" spans="1:38" x14ac:dyDescent="0.35">
      <c r="A5039" s="140" t="s">
        <v>4643</v>
      </c>
      <c r="B5039" s="140" t="s">
        <v>4644</v>
      </c>
      <c r="C5039" s="140" t="s">
        <v>281</v>
      </c>
      <c r="D5039" s="140" t="s">
        <v>11</v>
      </c>
      <c r="E5039" s="140" t="s">
        <v>535</v>
      </c>
      <c r="F5039" s="140">
        <v>2015</v>
      </c>
      <c r="G5039" s="140" t="s">
        <v>6298</v>
      </c>
      <c r="H5039" s="140" t="s">
        <v>728</v>
      </c>
      <c r="I5039" s="140" t="s">
        <v>728</v>
      </c>
      <c r="J5039" s="140">
        <v>116325059.26648721</v>
      </c>
      <c r="K5039" s="140">
        <v>116325059.26648721</v>
      </c>
      <c r="L5039" s="140">
        <v>0</v>
      </c>
      <c r="M5039" s="140">
        <v>44849355.351609454</v>
      </c>
      <c r="N5039" s="140">
        <v>0</v>
      </c>
      <c r="O5039" s="140">
        <v>2488880.8823301834</v>
      </c>
      <c r="P5039" s="140">
        <v>36757278.926243968</v>
      </c>
      <c r="Q5039" s="140">
        <v>32229544.106303606</v>
      </c>
      <c r="R5039" s="140" t="s">
        <v>728</v>
      </c>
      <c r="S5039" s="140">
        <v>32229544.106303606</v>
      </c>
      <c r="T5039" s="140">
        <v>0</v>
      </c>
      <c r="U5039" s="140">
        <v>0</v>
      </c>
      <c r="V5039" s="140">
        <v>0</v>
      </c>
      <c r="W5039" s="140">
        <v>0</v>
      </c>
      <c r="X5039" s="140">
        <v>0</v>
      </c>
      <c r="Y5039" s="140">
        <v>0</v>
      </c>
      <c r="Z5039" s="140" t="s">
        <v>728</v>
      </c>
      <c r="AA5039" s="140" t="s">
        <v>728</v>
      </c>
      <c r="AB5039" s="140" t="s">
        <v>728</v>
      </c>
      <c r="AC5039" s="140" t="s">
        <v>728</v>
      </c>
      <c r="AD5039" s="140" t="s">
        <v>728</v>
      </c>
      <c r="AE5039" s="140" t="s">
        <v>728</v>
      </c>
      <c r="AF5039" s="140" t="s">
        <v>728</v>
      </c>
      <c r="AG5039" s="140" t="s">
        <v>728</v>
      </c>
      <c r="AH5039" s="140">
        <v>107710</v>
      </c>
      <c r="AI5039" s="44"/>
      <c r="AK5039" s="44"/>
      <c r="AL5039" s="4"/>
    </row>
    <row r="5040" spans="1:38" x14ac:dyDescent="0.35">
      <c r="A5040" s="140" t="s">
        <v>4643</v>
      </c>
      <c r="B5040" s="140" t="s">
        <v>4644</v>
      </c>
      <c r="C5040" s="140" t="s">
        <v>281</v>
      </c>
      <c r="D5040" s="140" t="s">
        <v>11</v>
      </c>
      <c r="E5040" s="140" t="s">
        <v>535</v>
      </c>
      <c r="F5040" s="140">
        <v>2016</v>
      </c>
      <c r="G5040" s="140" t="s">
        <v>6299</v>
      </c>
      <c r="H5040" s="140" t="s">
        <v>728</v>
      </c>
      <c r="I5040" s="140" t="s">
        <v>728</v>
      </c>
      <c r="J5040" s="140">
        <v>114242770.69204803</v>
      </c>
      <c r="K5040" s="140">
        <v>114242770.69204803</v>
      </c>
      <c r="L5040" s="140">
        <v>0</v>
      </c>
      <c r="M5040" s="140">
        <v>44807517.872561671</v>
      </c>
      <c r="N5040" s="140">
        <v>0</v>
      </c>
      <c r="O5040" s="140">
        <v>3238968.8683062149</v>
      </c>
      <c r="P5040" s="140">
        <v>36275166.90648751</v>
      </c>
      <c r="Q5040" s="140">
        <v>29921117.044692624</v>
      </c>
      <c r="R5040" s="140" t="s">
        <v>728</v>
      </c>
      <c r="S5040" s="140">
        <v>29921117.044692624</v>
      </c>
      <c r="T5040" s="140">
        <v>0</v>
      </c>
      <c r="U5040" s="140">
        <v>0</v>
      </c>
      <c r="V5040" s="140">
        <v>0</v>
      </c>
      <c r="W5040" s="140">
        <v>0</v>
      </c>
      <c r="X5040" s="140">
        <v>0</v>
      </c>
      <c r="Y5040" s="140">
        <v>0</v>
      </c>
      <c r="Z5040" s="140" t="s">
        <v>728</v>
      </c>
      <c r="AA5040" s="140" t="s">
        <v>728</v>
      </c>
      <c r="AB5040" s="140" t="s">
        <v>728</v>
      </c>
      <c r="AC5040" s="140" t="s">
        <v>728</v>
      </c>
      <c r="AD5040" s="140" t="s">
        <v>728</v>
      </c>
      <c r="AE5040" s="140" t="s">
        <v>728</v>
      </c>
      <c r="AF5040" s="140" t="s">
        <v>728</v>
      </c>
      <c r="AG5040" s="140" t="s">
        <v>728</v>
      </c>
      <c r="AH5040" s="140">
        <v>107510</v>
      </c>
      <c r="AI5040" s="44"/>
      <c r="AK5040" s="44"/>
      <c r="AL5040" s="4"/>
    </row>
    <row r="5041" spans="1:38" x14ac:dyDescent="0.35">
      <c r="A5041" s="140" t="s">
        <v>4643</v>
      </c>
      <c r="B5041" s="140" t="s">
        <v>4644</v>
      </c>
      <c r="C5041" s="140" t="s">
        <v>281</v>
      </c>
      <c r="D5041" s="140" t="s">
        <v>11</v>
      </c>
      <c r="E5041" s="140" t="s">
        <v>535</v>
      </c>
      <c r="F5041" s="140">
        <v>2017</v>
      </c>
      <c r="G5041" s="140" t="s">
        <v>6300</v>
      </c>
      <c r="H5041" s="140" t="s">
        <v>728</v>
      </c>
      <c r="I5041" s="140" t="s">
        <v>728</v>
      </c>
      <c r="J5041" s="140">
        <v>109746372.12614354</v>
      </c>
      <c r="K5041" s="140">
        <v>109746372.12614354</v>
      </c>
      <c r="L5041" s="140">
        <v>0</v>
      </c>
      <c r="M5041" s="140">
        <v>44328746.911275074</v>
      </c>
      <c r="N5041" s="140">
        <v>0</v>
      </c>
      <c r="O5041" s="140">
        <v>2727552.7312052329</v>
      </c>
      <c r="P5041" s="140">
        <v>32054799.310286108</v>
      </c>
      <c r="Q5041" s="140">
        <v>30635273.17337713</v>
      </c>
      <c r="R5041" s="140" t="s">
        <v>728</v>
      </c>
      <c r="S5041" s="140">
        <v>30635273.17337713</v>
      </c>
      <c r="T5041" s="140">
        <v>0</v>
      </c>
      <c r="U5041" s="140">
        <v>0</v>
      </c>
      <c r="V5041" s="140">
        <v>0</v>
      </c>
      <c r="W5041" s="140">
        <v>0</v>
      </c>
      <c r="X5041" s="140">
        <v>0</v>
      </c>
      <c r="Y5041" s="140">
        <v>0</v>
      </c>
      <c r="Z5041" s="140" t="s">
        <v>728</v>
      </c>
      <c r="AA5041" s="140" t="s">
        <v>728</v>
      </c>
      <c r="AB5041" s="140" t="s">
        <v>728</v>
      </c>
      <c r="AC5041" s="140" t="s">
        <v>728</v>
      </c>
      <c r="AD5041" s="140" t="s">
        <v>728</v>
      </c>
      <c r="AE5041" s="140" t="s">
        <v>728</v>
      </c>
      <c r="AF5041" s="140" t="s">
        <v>728</v>
      </c>
      <c r="AG5041" s="140" t="s">
        <v>728</v>
      </c>
      <c r="AH5041" s="140">
        <v>107268</v>
      </c>
      <c r="AI5041" s="44"/>
      <c r="AK5041" s="44"/>
      <c r="AL5041" s="4"/>
    </row>
    <row r="5042" spans="1:38" x14ac:dyDescent="0.35">
      <c r="A5042" s="140" t="s">
        <v>4643</v>
      </c>
      <c r="B5042" s="140" t="s">
        <v>4644</v>
      </c>
      <c r="C5042" s="140" t="s">
        <v>281</v>
      </c>
      <c r="D5042" s="140" t="s">
        <v>11</v>
      </c>
      <c r="E5042" s="140" t="s">
        <v>535</v>
      </c>
      <c r="F5042" s="140">
        <v>2018</v>
      </c>
      <c r="G5042" s="140" t="s">
        <v>6301</v>
      </c>
      <c r="H5042" s="140" t="s">
        <v>728</v>
      </c>
      <c r="I5042" s="140" t="s">
        <v>728</v>
      </c>
      <c r="J5042" s="140">
        <v>157431954.95613989</v>
      </c>
      <c r="K5042" s="140">
        <v>157431954.95613989</v>
      </c>
      <c r="L5042" s="140">
        <v>0</v>
      </c>
      <c r="M5042" s="140">
        <v>107078713.21923199</v>
      </c>
      <c r="N5042" s="140">
        <v>0</v>
      </c>
      <c r="O5042" s="140">
        <v>1687085.4177928905</v>
      </c>
      <c r="P5042" s="140">
        <v>17680162.900445152</v>
      </c>
      <c r="Q5042" s="140">
        <v>30985993.418669835</v>
      </c>
      <c r="R5042" s="140" t="s">
        <v>728</v>
      </c>
      <c r="S5042" s="140">
        <v>30985993.418669835</v>
      </c>
      <c r="T5042" s="140">
        <v>0</v>
      </c>
      <c r="U5042" s="140">
        <v>0</v>
      </c>
      <c r="V5042" s="140">
        <v>0</v>
      </c>
      <c r="W5042" s="140" t="s">
        <v>728</v>
      </c>
      <c r="X5042" s="140">
        <v>0</v>
      </c>
      <c r="Y5042" s="140">
        <v>0</v>
      </c>
      <c r="Z5042" s="140" t="s">
        <v>728</v>
      </c>
      <c r="AA5042" s="140" t="s">
        <v>728</v>
      </c>
      <c r="AB5042" s="140" t="s">
        <v>728</v>
      </c>
      <c r="AC5042" s="140" t="s">
        <v>728</v>
      </c>
      <c r="AD5042" s="140" t="s">
        <v>728</v>
      </c>
      <c r="AE5042" s="140" t="s">
        <v>728</v>
      </c>
      <c r="AF5042" s="140" t="s">
        <v>728</v>
      </c>
      <c r="AG5042" s="140" t="s">
        <v>728</v>
      </c>
      <c r="AH5042" s="140">
        <v>106977</v>
      </c>
      <c r="AI5042" s="44"/>
      <c r="AK5042" s="44"/>
      <c r="AL5042" s="4"/>
    </row>
    <row r="5043" spans="1:38" x14ac:dyDescent="0.35">
      <c r="A5043" s="140" t="s">
        <v>268</v>
      </c>
      <c r="B5043" s="140" t="s">
        <v>269</v>
      </c>
      <c r="C5043" s="140" t="s">
        <v>16</v>
      </c>
      <c r="D5043" s="140" t="s">
        <v>9</v>
      </c>
      <c r="E5043" s="140" t="s">
        <v>535</v>
      </c>
      <c r="F5043" s="140">
        <v>1995</v>
      </c>
      <c r="G5043" s="140" t="s">
        <v>3922</v>
      </c>
      <c r="H5043" s="140">
        <v>1125346668513.519</v>
      </c>
      <c r="I5043" s="140">
        <v>66992528093.77845</v>
      </c>
      <c r="J5043" s="140">
        <v>272568523390.35022</v>
      </c>
      <c r="K5043" s="140">
        <v>254294122201.90747</v>
      </c>
      <c r="L5043" s="140">
        <v>47244319085.164024</v>
      </c>
      <c r="M5043" s="140">
        <v>13133116646.206539</v>
      </c>
      <c r="N5043" s="140">
        <v>17032529586.296988</v>
      </c>
      <c r="O5043" s="140">
        <v>0</v>
      </c>
      <c r="P5043" s="140">
        <v>4395913208.0662928</v>
      </c>
      <c r="Q5043" s="140">
        <v>172488243676.17361</v>
      </c>
      <c r="R5043" s="140">
        <v>164062601286.3728</v>
      </c>
      <c r="S5043" s="140">
        <v>8425642389.8008137</v>
      </c>
      <c r="T5043" s="140">
        <v>18274401188.442753</v>
      </c>
      <c r="U5043" s="140">
        <v>18086771713.171135</v>
      </c>
      <c r="V5043" s="140">
        <v>16960892381.514561</v>
      </c>
      <c r="W5043" s="140">
        <v>233305920.94241789</v>
      </c>
      <c r="X5043" s="140">
        <v>892573410.71415639</v>
      </c>
      <c r="Y5043" s="140">
        <v>187629475.27161971</v>
      </c>
      <c r="Z5043" s="140">
        <v>827269464507.34863</v>
      </c>
      <c r="AA5043" s="140">
        <v>474853773850.44897</v>
      </c>
      <c r="AB5043" s="140">
        <v>304021050739.71161</v>
      </c>
      <c r="AC5043" s="140">
        <v>170832723110.73676</v>
      </c>
      <c r="AD5043" s="140">
        <v>352415690656.89966</v>
      </c>
      <c r="AE5043" s="140">
        <v>225631119453.66016</v>
      </c>
      <c r="AF5043" s="140">
        <v>126784571203.23949</v>
      </c>
      <c r="AG5043" s="140">
        <v>-41483847477.958191</v>
      </c>
      <c r="AH5043" s="140">
        <v>74910461</v>
      </c>
      <c r="AI5043" s="44"/>
      <c r="AK5043" s="44"/>
      <c r="AL5043" s="4"/>
    </row>
    <row r="5044" spans="1:38" x14ac:dyDescent="0.35">
      <c r="A5044" s="140" t="s">
        <v>268</v>
      </c>
      <c r="B5044" s="140" t="s">
        <v>269</v>
      </c>
      <c r="C5044" s="140" t="s">
        <v>16</v>
      </c>
      <c r="D5044" s="140" t="s">
        <v>9</v>
      </c>
      <c r="E5044" s="140" t="s">
        <v>535</v>
      </c>
      <c r="F5044" s="140">
        <v>1996</v>
      </c>
      <c r="G5044" s="140" t="s">
        <v>3923</v>
      </c>
      <c r="H5044" s="140">
        <v>1220483910799.6362</v>
      </c>
      <c r="I5044" s="140">
        <v>76168317827.741333</v>
      </c>
      <c r="J5044" s="140">
        <v>291759509901.73193</v>
      </c>
      <c r="K5044" s="140">
        <v>269544157751.58063</v>
      </c>
      <c r="L5044" s="140">
        <v>48866892622.287605</v>
      </c>
      <c r="M5044" s="140">
        <v>13564120951.918074</v>
      </c>
      <c r="N5044" s="140">
        <v>21245896838.823212</v>
      </c>
      <c r="O5044" s="140">
        <v>0</v>
      </c>
      <c r="P5044" s="140">
        <v>10662856975.357683</v>
      </c>
      <c r="Q5044" s="140">
        <v>175204390363.19406</v>
      </c>
      <c r="R5044" s="140">
        <v>167518130346.63528</v>
      </c>
      <c r="S5044" s="140">
        <v>7686260016.5587845</v>
      </c>
      <c r="T5044" s="140">
        <v>22215352150.151344</v>
      </c>
      <c r="U5044" s="140">
        <v>22034676874.233536</v>
      </c>
      <c r="V5044" s="140">
        <v>21254780467.53484</v>
      </c>
      <c r="W5044" s="140">
        <v>289791562.44504601</v>
      </c>
      <c r="X5044" s="140">
        <v>490104844.25365043</v>
      </c>
      <c r="Y5044" s="140">
        <v>180675275.91781008</v>
      </c>
      <c r="Z5044" s="140">
        <v>899207029408.44983</v>
      </c>
      <c r="AA5044" s="140">
        <v>516268692878.48291</v>
      </c>
      <c r="AB5044" s="140">
        <v>328965201505.138</v>
      </c>
      <c r="AC5044" s="140">
        <v>187303491373.34543</v>
      </c>
      <c r="AD5044" s="140">
        <v>382938336529.96759</v>
      </c>
      <c r="AE5044" s="140">
        <v>244007410827.59018</v>
      </c>
      <c r="AF5044" s="140">
        <v>138930925702.37738</v>
      </c>
      <c r="AG5044" s="140">
        <v>-46650946338.28698</v>
      </c>
      <c r="AH5044" s="140">
        <v>76068743</v>
      </c>
      <c r="AI5044" s="44"/>
      <c r="AK5044" s="44"/>
      <c r="AL5044" s="4"/>
    </row>
    <row r="5045" spans="1:38" x14ac:dyDescent="0.35">
      <c r="A5045" s="140" t="s">
        <v>268</v>
      </c>
      <c r="B5045" s="140" t="s">
        <v>269</v>
      </c>
      <c r="C5045" s="140" t="s">
        <v>16</v>
      </c>
      <c r="D5045" s="140" t="s">
        <v>9</v>
      </c>
      <c r="E5045" s="140" t="s">
        <v>535</v>
      </c>
      <c r="F5045" s="140">
        <v>1997</v>
      </c>
      <c r="G5045" s="140" t="s">
        <v>3924</v>
      </c>
      <c r="H5045" s="140">
        <v>1276117288460.2175</v>
      </c>
      <c r="I5045" s="140">
        <v>86168132203.45755</v>
      </c>
      <c r="J5045" s="140">
        <v>300290396308.60602</v>
      </c>
      <c r="K5045" s="140">
        <v>273587660461.70807</v>
      </c>
      <c r="L5045" s="140">
        <v>46316873656.786476</v>
      </c>
      <c r="M5045" s="140">
        <v>13938129867.982067</v>
      </c>
      <c r="N5045" s="140">
        <v>25459264091.349438</v>
      </c>
      <c r="O5045" s="140">
        <v>0</v>
      </c>
      <c r="P5045" s="140">
        <v>10751364464.857037</v>
      </c>
      <c r="Q5045" s="140">
        <v>177122028380.73309</v>
      </c>
      <c r="R5045" s="140">
        <v>170058896786.58502</v>
      </c>
      <c r="S5045" s="140">
        <v>7063131594.1480598</v>
      </c>
      <c r="T5045" s="140">
        <v>26702735846.897873</v>
      </c>
      <c r="U5045" s="140">
        <v>26506661827.923218</v>
      </c>
      <c r="V5045" s="140">
        <v>25830594097.175262</v>
      </c>
      <c r="W5045" s="140">
        <v>380506756.30909854</v>
      </c>
      <c r="X5045" s="140">
        <v>295560974.43885976</v>
      </c>
      <c r="Y5045" s="140">
        <v>196074018.97465563</v>
      </c>
      <c r="Z5045" s="140">
        <v>943191207290.04248</v>
      </c>
      <c r="AA5045" s="140">
        <v>541641804820.22742</v>
      </c>
      <c r="AB5045" s="140">
        <v>352957488234.89917</v>
      </c>
      <c r="AC5045" s="140">
        <v>188684316585.32831</v>
      </c>
      <c r="AD5045" s="140">
        <v>401549402469.81763</v>
      </c>
      <c r="AE5045" s="140">
        <v>261667152048.96741</v>
      </c>
      <c r="AF5045" s="140">
        <v>139882250420.85022</v>
      </c>
      <c r="AG5045" s="140">
        <v>-53532447341.888321</v>
      </c>
      <c r="AH5045" s="140">
        <v>77133214</v>
      </c>
      <c r="AI5045" s="44"/>
      <c r="AK5045" s="44"/>
      <c r="AL5045" s="4"/>
    </row>
    <row r="5046" spans="1:38" x14ac:dyDescent="0.35">
      <c r="A5046" s="140" t="s">
        <v>268</v>
      </c>
      <c r="B5046" s="140" t="s">
        <v>269</v>
      </c>
      <c r="C5046" s="140" t="s">
        <v>16</v>
      </c>
      <c r="D5046" s="140" t="s">
        <v>9</v>
      </c>
      <c r="E5046" s="140" t="s">
        <v>535</v>
      </c>
      <c r="F5046" s="140">
        <v>1998</v>
      </c>
      <c r="G5046" s="140" t="s">
        <v>3925</v>
      </c>
      <c r="H5046" s="140">
        <v>1381702422354.4343</v>
      </c>
      <c r="I5046" s="140">
        <v>97265650813.125732</v>
      </c>
      <c r="J5046" s="140">
        <v>312092378610.75732</v>
      </c>
      <c r="K5046" s="140">
        <v>282890051525.7627</v>
      </c>
      <c r="L5046" s="140">
        <v>47430525947.050735</v>
      </c>
      <c r="M5046" s="140">
        <v>14307488560.620506</v>
      </c>
      <c r="N5046" s="140">
        <v>29672631343.875664</v>
      </c>
      <c r="O5046" s="140">
        <v>0</v>
      </c>
      <c r="P5046" s="140">
        <v>11079285884.755266</v>
      </c>
      <c r="Q5046" s="140">
        <v>180400119789.46051</v>
      </c>
      <c r="R5046" s="140">
        <v>173815151328.45374</v>
      </c>
      <c r="S5046" s="140">
        <v>6584968461.0067883</v>
      </c>
      <c r="T5046" s="140">
        <v>29202327084.994694</v>
      </c>
      <c r="U5046" s="140">
        <v>29000815826.309868</v>
      </c>
      <c r="V5046" s="140">
        <v>28152737085.220402</v>
      </c>
      <c r="W5046" s="140">
        <v>483445849.8567521</v>
      </c>
      <c r="X5046" s="140">
        <v>364632891.23271704</v>
      </c>
      <c r="Y5046" s="140">
        <v>201511258.6848273</v>
      </c>
      <c r="Z5046" s="140">
        <v>1032017242199.3037</v>
      </c>
      <c r="AA5046" s="140">
        <v>593050531045.75366</v>
      </c>
      <c r="AB5046" s="140">
        <v>381977848107.88245</v>
      </c>
      <c r="AC5046" s="140">
        <v>211072682937.87112</v>
      </c>
      <c r="AD5046" s="140">
        <v>438966711153.55084</v>
      </c>
      <c r="AE5046" s="140">
        <v>282734018333.57715</v>
      </c>
      <c r="AF5046" s="140">
        <v>156232692819.97375</v>
      </c>
      <c r="AG5046" s="140">
        <v>-59672849268.752884</v>
      </c>
      <c r="AH5046" s="140">
        <v>78115710</v>
      </c>
      <c r="AI5046" s="44"/>
      <c r="AK5046" s="44"/>
      <c r="AL5046" s="4"/>
    </row>
    <row r="5047" spans="1:38" x14ac:dyDescent="0.35">
      <c r="A5047" s="140" t="s">
        <v>268</v>
      </c>
      <c r="B5047" s="140" t="s">
        <v>269</v>
      </c>
      <c r="C5047" s="140" t="s">
        <v>16</v>
      </c>
      <c r="D5047" s="140" t="s">
        <v>9</v>
      </c>
      <c r="E5047" s="140" t="s">
        <v>535</v>
      </c>
      <c r="F5047" s="140">
        <v>1999</v>
      </c>
      <c r="G5047" s="140" t="s">
        <v>3926</v>
      </c>
      <c r="H5047" s="140">
        <v>1427944508007.3767</v>
      </c>
      <c r="I5047" s="140">
        <v>108058213006.88251</v>
      </c>
      <c r="J5047" s="140">
        <v>314669712820.90289</v>
      </c>
      <c r="K5047" s="140">
        <v>286654326872.37994</v>
      </c>
      <c r="L5047" s="140">
        <v>45089446480.129402</v>
      </c>
      <c r="M5047" s="140">
        <v>14648057836.342489</v>
      </c>
      <c r="N5047" s="140">
        <v>33885998596.40189</v>
      </c>
      <c r="O5047" s="140">
        <v>0</v>
      </c>
      <c r="P5047" s="140">
        <v>11048145284.535784</v>
      </c>
      <c r="Q5047" s="140">
        <v>181982678674.97037</v>
      </c>
      <c r="R5047" s="140">
        <v>175806808032.51291</v>
      </c>
      <c r="S5047" s="140">
        <v>6175870642.4574652</v>
      </c>
      <c r="T5047" s="140">
        <v>28015385948.522984</v>
      </c>
      <c r="U5047" s="140">
        <v>27795897747.992573</v>
      </c>
      <c r="V5047" s="140">
        <v>26694560767.526192</v>
      </c>
      <c r="W5047" s="140">
        <v>720988547.38866055</v>
      </c>
      <c r="X5047" s="140">
        <v>380348433.07771879</v>
      </c>
      <c r="Y5047" s="140">
        <v>219488200.53040972</v>
      </c>
      <c r="Z5047" s="140">
        <v>1063007269797.531</v>
      </c>
      <c r="AA5047" s="140">
        <v>611156139492.39868</v>
      </c>
      <c r="AB5047" s="140">
        <v>396243651916.55322</v>
      </c>
      <c r="AC5047" s="140">
        <v>214912487575.84549</v>
      </c>
      <c r="AD5047" s="140">
        <v>451851130305.13458</v>
      </c>
      <c r="AE5047" s="140">
        <v>292958100925.62408</v>
      </c>
      <c r="AF5047" s="140">
        <v>158893029379.5105</v>
      </c>
      <c r="AG5047" s="140">
        <v>-57790687617.940125</v>
      </c>
      <c r="AH5047" s="140">
        <v>79035871</v>
      </c>
      <c r="AI5047" s="44"/>
      <c r="AK5047" s="44"/>
      <c r="AL5047" s="4"/>
    </row>
    <row r="5048" spans="1:38" x14ac:dyDescent="0.35">
      <c r="A5048" s="140" t="s">
        <v>268</v>
      </c>
      <c r="B5048" s="140" t="s">
        <v>269</v>
      </c>
      <c r="C5048" s="140" t="s">
        <v>16</v>
      </c>
      <c r="D5048" s="140" t="s">
        <v>9</v>
      </c>
      <c r="E5048" s="140" t="s">
        <v>535</v>
      </c>
      <c r="F5048" s="140">
        <v>2000</v>
      </c>
      <c r="G5048" s="140" t="s">
        <v>3927</v>
      </c>
      <c r="H5048" s="140">
        <v>1506882790337.0393</v>
      </c>
      <c r="I5048" s="140">
        <v>119594410030.69951</v>
      </c>
      <c r="J5048" s="140">
        <v>327334179870.81812</v>
      </c>
      <c r="K5048" s="140">
        <v>289763907648.34576</v>
      </c>
      <c r="L5048" s="140">
        <v>40626116115.419022</v>
      </c>
      <c r="M5048" s="140">
        <v>14689494487.78507</v>
      </c>
      <c r="N5048" s="140">
        <v>38099365873.433113</v>
      </c>
      <c r="O5048" s="140">
        <v>0</v>
      </c>
      <c r="P5048" s="140">
        <v>11707127216.722389</v>
      </c>
      <c r="Q5048" s="140">
        <v>184641803954.98615</v>
      </c>
      <c r="R5048" s="140">
        <v>178837245181.51358</v>
      </c>
      <c r="S5048" s="140">
        <v>5804558773.4725618</v>
      </c>
      <c r="T5048" s="140">
        <v>37570272222.472298</v>
      </c>
      <c r="U5048" s="140">
        <v>37191441750.381096</v>
      </c>
      <c r="V5048" s="140">
        <v>35555567405.583862</v>
      </c>
      <c r="W5048" s="140">
        <v>1336392982.4001436</v>
      </c>
      <c r="X5048" s="140">
        <v>299481362.39708334</v>
      </c>
      <c r="Y5048" s="140">
        <v>378830472.09120423</v>
      </c>
      <c r="Z5048" s="140">
        <v>1108837226435.6104</v>
      </c>
      <c r="AA5048" s="140">
        <v>637794954608.83154</v>
      </c>
      <c r="AB5048" s="140">
        <v>418250851457.09259</v>
      </c>
      <c r="AC5048" s="140">
        <v>219544103151.73895</v>
      </c>
      <c r="AD5048" s="140">
        <v>471042271826.77722</v>
      </c>
      <c r="AE5048" s="140">
        <v>308898384724.07471</v>
      </c>
      <c r="AF5048" s="140">
        <v>162143887102.70258</v>
      </c>
      <c r="AG5048" s="140">
        <v>-48883026000.088982</v>
      </c>
      <c r="AH5048" s="140">
        <v>79910412</v>
      </c>
      <c r="AI5048" s="44"/>
      <c r="AK5048" s="44"/>
      <c r="AL5048" s="4"/>
    </row>
    <row r="5049" spans="1:38" x14ac:dyDescent="0.35">
      <c r="A5049" s="140" t="s">
        <v>268</v>
      </c>
      <c r="B5049" s="140" t="s">
        <v>269</v>
      </c>
      <c r="C5049" s="140" t="s">
        <v>16</v>
      </c>
      <c r="D5049" s="140" t="s">
        <v>9</v>
      </c>
      <c r="E5049" s="140" t="s">
        <v>535</v>
      </c>
      <c r="F5049" s="140">
        <v>2001</v>
      </c>
      <c r="G5049" s="140" t="s">
        <v>3928</v>
      </c>
      <c r="H5049" s="140">
        <v>1555208526645.6106</v>
      </c>
      <c r="I5049" s="140">
        <v>132077461842.2233</v>
      </c>
      <c r="J5049" s="140">
        <v>330472421809.73297</v>
      </c>
      <c r="K5049" s="140">
        <v>285429174351.76312</v>
      </c>
      <c r="L5049" s="140">
        <v>36743533927.352654</v>
      </c>
      <c r="M5049" s="140">
        <v>14527618558.568489</v>
      </c>
      <c r="N5049" s="140">
        <v>42312733125.959343</v>
      </c>
      <c r="O5049" s="140">
        <v>0</v>
      </c>
      <c r="P5049" s="140">
        <v>11402159098.131496</v>
      </c>
      <c r="Q5049" s="140">
        <v>180443129641.75113</v>
      </c>
      <c r="R5049" s="140">
        <v>174370810634.07584</v>
      </c>
      <c r="S5049" s="140">
        <v>6072319007.6753025</v>
      </c>
      <c r="T5049" s="140">
        <v>45043247457.969864</v>
      </c>
      <c r="U5049" s="140">
        <v>44623055992.984375</v>
      </c>
      <c r="V5049" s="140">
        <v>41170768606.308357</v>
      </c>
      <c r="W5049" s="140">
        <v>2011122662.8453662</v>
      </c>
      <c r="X5049" s="140">
        <v>1441164723.8306503</v>
      </c>
      <c r="Y5049" s="140">
        <v>420191464.98548931</v>
      </c>
      <c r="Z5049" s="140">
        <v>1143151391660.9653</v>
      </c>
      <c r="AA5049" s="140">
        <v>657660383299.24133</v>
      </c>
      <c r="AB5049" s="140">
        <v>440649467830.2619</v>
      </c>
      <c r="AC5049" s="140">
        <v>217010915468.97937</v>
      </c>
      <c r="AD5049" s="140">
        <v>485491008361.7215</v>
      </c>
      <c r="AE5049" s="140">
        <v>325291533295.27673</v>
      </c>
      <c r="AF5049" s="140">
        <v>160199475066.44476</v>
      </c>
      <c r="AG5049" s="140">
        <v>-50492748667.310951</v>
      </c>
      <c r="AH5049" s="140">
        <v>80742499</v>
      </c>
      <c r="AI5049" s="44"/>
      <c r="AK5049" s="44"/>
      <c r="AL5049" s="4"/>
    </row>
    <row r="5050" spans="1:38" x14ac:dyDescent="0.35">
      <c r="A5050" s="140" t="s">
        <v>268</v>
      </c>
      <c r="B5050" s="140" t="s">
        <v>269</v>
      </c>
      <c r="C5050" s="140" t="s">
        <v>16</v>
      </c>
      <c r="D5050" s="140" t="s">
        <v>9</v>
      </c>
      <c r="E5050" s="140" t="s">
        <v>535</v>
      </c>
      <c r="F5050" s="140">
        <v>2002</v>
      </c>
      <c r="G5050" s="140" t="s">
        <v>3929</v>
      </c>
      <c r="H5050" s="140">
        <v>1642498161671.76</v>
      </c>
      <c r="I5050" s="140">
        <v>145910013955.09927</v>
      </c>
      <c r="J5050" s="140">
        <v>346684317747.14575</v>
      </c>
      <c r="K5050" s="140">
        <v>284504676069.16187</v>
      </c>
      <c r="L5050" s="140">
        <v>35847344602.639801</v>
      </c>
      <c r="M5050" s="140">
        <v>14291550862.761908</v>
      </c>
      <c r="N5050" s="140">
        <v>46526100378.485565</v>
      </c>
      <c r="O5050" s="140">
        <v>0</v>
      </c>
      <c r="P5050" s="140">
        <v>11116460143.917992</v>
      </c>
      <c r="Q5050" s="140">
        <v>176723220081.3566</v>
      </c>
      <c r="R5050" s="140">
        <v>170236608194.15811</v>
      </c>
      <c r="S5050" s="140">
        <v>6486611887.1984863</v>
      </c>
      <c r="T5050" s="140">
        <v>62179641677.983894</v>
      </c>
      <c r="U5050" s="140">
        <v>61901240319.184898</v>
      </c>
      <c r="V5050" s="140">
        <v>57481921720.668999</v>
      </c>
      <c r="W5050" s="140">
        <v>2689578281.2245088</v>
      </c>
      <c r="X5050" s="140">
        <v>1729740317.291388</v>
      </c>
      <c r="Y5050" s="140">
        <v>278401358.79899687</v>
      </c>
      <c r="Z5050" s="140">
        <v>1203535167177.2883</v>
      </c>
      <c r="AA5050" s="140">
        <v>692530815153.48499</v>
      </c>
      <c r="AB5050" s="140">
        <v>471806696856.73877</v>
      </c>
      <c r="AC5050" s="140">
        <v>220724118296.74713</v>
      </c>
      <c r="AD5050" s="140">
        <v>511004352023.79871</v>
      </c>
      <c r="AE5050" s="140">
        <v>348136530725.10938</v>
      </c>
      <c r="AF5050" s="140">
        <v>162867821298.68939</v>
      </c>
      <c r="AG5050" s="140">
        <v>-53631337207.773781</v>
      </c>
      <c r="AH5050" s="140">
        <v>81534407</v>
      </c>
      <c r="AI5050" s="44"/>
      <c r="AK5050" s="44"/>
      <c r="AL5050" s="4"/>
    </row>
    <row r="5051" spans="1:38" x14ac:dyDescent="0.35">
      <c r="A5051" s="140" t="s">
        <v>268</v>
      </c>
      <c r="B5051" s="140" t="s">
        <v>269</v>
      </c>
      <c r="C5051" s="140" t="s">
        <v>16</v>
      </c>
      <c r="D5051" s="140" t="s">
        <v>9</v>
      </c>
      <c r="E5051" s="140" t="s">
        <v>535</v>
      </c>
      <c r="F5051" s="140">
        <v>2003</v>
      </c>
      <c r="G5051" s="140" t="s">
        <v>3930</v>
      </c>
      <c r="H5051" s="140">
        <v>1768477324504.2632</v>
      </c>
      <c r="I5051" s="140">
        <v>161067546736.96478</v>
      </c>
      <c r="J5051" s="140">
        <v>397389426757.3855</v>
      </c>
      <c r="K5051" s="140">
        <v>320099752357.00653</v>
      </c>
      <c r="L5051" s="140">
        <v>35662863213.903748</v>
      </c>
      <c r="M5051" s="140">
        <v>14718553509.700731</v>
      </c>
      <c r="N5051" s="140">
        <v>50739467631.011787</v>
      </c>
      <c r="O5051" s="140">
        <v>26594074759.959473</v>
      </c>
      <c r="P5051" s="140">
        <v>11130924566.183239</v>
      </c>
      <c r="Q5051" s="140">
        <v>181253868676.24753</v>
      </c>
      <c r="R5051" s="140">
        <v>173884012316.57703</v>
      </c>
      <c r="S5051" s="140">
        <v>7369856359.6704979</v>
      </c>
      <c r="T5051" s="140">
        <v>77289674400.378952</v>
      </c>
      <c r="U5051" s="140">
        <v>76853428310.232864</v>
      </c>
      <c r="V5051" s="140">
        <v>71236124584.133911</v>
      </c>
      <c r="W5051" s="140">
        <v>3504731203.9270625</v>
      </c>
      <c r="X5051" s="140">
        <v>2112572522.1718917</v>
      </c>
      <c r="Y5051" s="140">
        <v>436246090.14609104</v>
      </c>
      <c r="Z5051" s="140">
        <v>1267700692289.6448</v>
      </c>
      <c r="AA5051" s="140">
        <v>729593344484.4032</v>
      </c>
      <c r="AB5051" s="140">
        <v>499373368163.28076</v>
      </c>
      <c r="AC5051" s="140">
        <v>230219976321.12146</v>
      </c>
      <c r="AD5051" s="140">
        <v>538107347805.23779</v>
      </c>
      <c r="AE5051" s="140">
        <v>368309936950.98877</v>
      </c>
      <c r="AF5051" s="140">
        <v>169797410854.24808</v>
      </c>
      <c r="AG5051" s="140">
        <v>-57680341279.731354</v>
      </c>
      <c r="AH5051" s="140">
        <v>82301656</v>
      </c>
      <c r="AI5051" s="44"/>
      <c r="AK5051" s="44"/>
      <c r="AL5051" s="4"/>
    </row>
    <row r="5052" spans="1:38" x14ac:dyDescent="0.35">
      <c r="A5052" s="140" t="s">
        <v>268</v>
      </c>
      <c r="B5052" s="140" t="s">
        <v>269</v>
      </c>
      <c r="C5052" s="140" t="s">
        <v>16</v>
      </c>
      <c r="D5052" s="140" t="s">
        <v>9</v>
      </c>
      <c r="E5052" s="140" t="s">
        <v>535</v>
      </c>
      <c r="F5052" s="140">
        <v>2004</v>
      </c>
      <c r="G5052" s="140" t="s">
        <v>3931</v>
      </c>
      <c r="H5052" s="140">
        <v>1757989102089.8743</v>
      </c>
      <c r="I5052" s="140">
        <v>177272320720.70551</v>
      </c>
      <c r="J5052" s="140">
        <v>412680879795.5791</v>
      </c>
      <c r="K5052" s="140">
        <v>314211707936.34613</v>
      </c>
      <c r="L5052" s="140">
        <v>37168395935.702499</v>
      </c>
      <c r="M5052" s="140">
        <v>15340387332.701157</v>
      </c>
      <c r="N5052" s="140">
        <v>54952834883.538017</v>
      </c>
      <c r="O5052" s="140">
        <v>7548813460.3146372</v>
      </c>
      <c r="P5052" s="140">
        <v>11229021832.505108</v>
      </c>
      <c r="Q5052" s="140">
        <v>187972254491.58466</v>
      </c>
      <c r="R5052" s="140">
        <v>179345881258.96066</v>
      </c>
      <c r="S5052" s="140">
        <v>8626373232.6240044</v>
      </c>
      <c r="T5052" s="140">
        <v>98469171859.232941</v>
      </c>
      <c r="U5052" s="140">
        <v>97909061324.254547</v>
      </c>
      <c r="V5052" s="140">
        <v>83733416450.54657</v>
      </c>
      <c r="W5052" s="140">
        <v>4729408306.9051704</v>
      </c>
      <c r="X5052" s="140">
        <v>9446236566.8028107</v>
      </c>
      <c r="Y5052" s="140">
        <v>560110534.97839642</v>
      </c>
      <c r="Z5052" s="140">
        <v>1227808134018.8711</v>
      </c>
      <c r="AA5052" s="140">
        <v>706892190143.04309</v>
      </c>
      <c r="AB5052" s="140">
        <v>486512197759.4787</v>
      </c>
      <c r="AC5052" s="140">
        <v>220379992383.56335</v>
      </c>
      <c r="AD5052" s="140">
        <v>520915943875.828</v>
      </c>
      <c r="AE5052" s="140">
        <v>358515717441.57965</v>
      </c>
      <c r="AF5052" s="140">
        <v>162400226434.24832</v>
      </c>
      <c r="AG5052" s="140">
        <v>-59772232445.28154</v>
      </c>
      <c r="AH5052" s="140">
        <v>83062821</v>
      </c>
      <c r="AI5052" s="44"/>
      <c r="AK5052" s="44"/>
      <c r="AL5052" s="4"/>
    </row>
    <row r="5053" spans="1:38" x14ac:dyDescent="0.35">
      <c r="A5053" s="140" t="s">
        <v>268</v>
      </c>
      <c r="B5053" s="140" t="s">
        <v>269</v>
      </c>
      <c r="C5053" s="140" t="s">
        <v>16</v>
      </c>
      <c r="D5053" s="140" t="s">
        <v>9</v>
      </c>
      <c r="E5053" s="140" t="s">
        <v>535</v>
      </c>
      <c r="F5053" s="140">
        <v>2005</v>
      </c>
      <c r="G5053" s="140" t="s">
        <v>3932</v>
      </c>
      <c r="H5053" s="140">
        <v>1902086311722.8545</v>
      </c>
      <c r="I5053" s="140">
        <v>194957924697.95221</v>
      </c>
      <c r="J5053" s="140">
        <v>444989954247.44073</v>
      </c>
      <c r="K5053" s="140">
        <v>322524741587.79425</v>
      </c>
      <c r="L5053" s="140">
        <v>37563037782.44101</v>
      </c>
      <c r="M5053" s="140">
        <v>16054583474.713057</v>
      </c>
      <c r="N5053" s="140">
        <v>59166202136.06424</v>
      </c>
      <c r="O5053" s="140">
        <v>8391697076.8354645</v>
      </c>
      <c r="P5053" s="140">
        <v>5143350878.5389776</v>
      </c>
      <c r="Q5053" s="140">
        <v>196205870239.20151</v>
      </c>
      <c r="R5053" s="140">
        <v>186162780170.73999</v>
      </c>
      <c r="S5053" s="140">
        <v>10043090068.461531</v>
      </c>
      <c r="T5053" s="140">
        <v>122465212659.64647</v>
      </c>
      <c r="U5053" s="140">
        <v>121502243573.16571</v>
      </c>
      <c r="V5053" s="140">
        <v>101387034513.28978</v>
      </c>
      <c r="W5053" s="140">
        <v>5745101980.5365019</v>
      </c>
      <c r="X5053" s="140">
        <v>14370107079.339424</v>
      </c>
      <c r="Y5053" s="140">
        <v>962969086.48076439</v>
      </c>
      <c r="Z5053" s="140">
        <v>1312832978415.127</v>
      </c>
      <c r="AA5053" s="140">
        <v>756248143022.02551</v>
      </c>
      <c r="AB5053" s="140">
        <v>516156305439.20184</v>
      </c>
      <c r="AC5053" s="140">
        <v>240091837582.82367</v>
      </c>
      <c r="AD5053" s="140">
        <v>556584835393.10608</v>
      </c>
      <c r="AE5053" s="140">
        <v>379881623447.00708</v>
      </c>
      <c r="AF5053" s="140">
        <v>176703211946.09894</v>
      </c>
      <c r="AG5053" s="140">
        <v>-50694545637.665283</v>
      </c>
      <c r="AH5053" s="140">
        <v>83832661</v>
      </c>
      <c r="AI5053" s="44"/>
      <c r="AK5053" s="44"/>
      <c r="AL5053" s="4"/>
    </row>
    <row r="5054" spans="1:38" x14ac:dyDescent="0.35">
      <c r="A5054" s="140" t="s">
        <v>268</v>
      </c>
      <c r="B5054" s="140" t="s">
        <v>269</v>
      </c>
      <c r="C5054" s="140" t="s">
        <v>16</v>
      </c>
      <c r="D5054" s="140" t="s">
        <v>9</v>
      </c>
      <c r="E5054" s="140" t="s">
        <v>535</v>
      </c>
      <c r="F5054" s="140">
        <v>2006</v>
      </c>
      <c r="G5054" s="140" t="s">
        <v>3933</v>
      </c>
      <c r="H5054" s="140">
        <v>2016450344536.6553</v>
      </c>
      <c r="I5054" s="140">
        <v>213411599529.57446</v>
      </c>
      <c r="J5054" s="140">
        <v>497805255524.1778</v>
      </c>
      <c r="K5054" s="140">
        <v>343312633359.83392</v>
      </c>
      <c r="L5054" s="140">
        <v>41016716663.792953</v>
      </c>
      <c r="M5054" s="140">
        <v>22142868905.945942</v>
      </c>
      <c r="N5054" s="140">
        <v>63379569388.590469</v>
      </c>
      <c r="O5054" s="140">
        <v>9358890063.3871918</v>
      </c>
      <c r="P5054" s="140">
        <v>5211689278.7964201</v>
      </c>
      <c r="Q5054" s="140">
        <v>202202899059.32089</v>
      </c>
      <c r="R5054" s="140">
        <v>190925420136.02972</v>
      </c>
      <c r="S5054" s="140">
        <v>11277478923.291164</v>
      </c>
      <c r="T5054" s="140">
        <v>154492622164.34384</v>
      </c>
      <c r="U5054" s="140">
        <v>152430744905.50867</v>
      </c>
      <c r="V5054" s="140">
        <v>126422128427.261</v>
      </c>
      <c r="W5054" s="140">
        <v>7397133367.7773533</v>
      </c>
      <c r="X5054" s="140">
        <v>18611483110.470299</v>
      </c>
      <c r="Y5054" s="140">
        <v>2061877258.8351779</v>
      </c>
      <c r="Z5054" s="140">
        <v>1350038742658.4036</v>
      </c>
      <c r="AA5054" s="140">
        <v>778267722263.33655</v>
      </c>
      <c r="AB5054" s="140">
        <v>538214536776.9613</v>
      </c>
      <c r="AC5054" s="140">
        <v>240053185486.37527</v>
      </c>
      <c r="AD5054" s="140">
        <v>571771020395.06812</v>
      </c>
      <c r="AE5054" s="140">
        <v>395410815688.81573</v>
      </c>
      <c r="AF5054" s="140">
        <v>176360204706.25235</v>
      </c>
      <c r="AG5054" s="140">
        <v>-44805253175.500748</v>
      </c>
      <c r="AH5054" s="140">
        <v>84617540</v>
      </c>
      <c r="AI5054" s="44"/>
      <c r="AK5054" s="44"/>
      <c r="AL5054" s="4"/>
    </row>
    <row r="5055" spans="1:38" x14ac:dyDescent="0.35">
      <c r="A5055" s="140" t="s">
        <v>268</v>
      </c>
      <c r="B5055" s="140" t="s">
        <v>269</v>
      </c>
      <c r="C5055" s="140" t="s">
        <v>16</v>
      </c>
      <c r="D5055" s="140" t="s">
        <v>9</v>
      </c>
      <c r="E5055" s="140" t="s">
        <v>535</v>
      </c>
      <c r="F5055" s="140">
        <v>2007</v>
      </c>
      <c r="G5055" s="140" t="s">
        <v>3934</v>
      </c>
      <c r="H5055" s="140">
        <v>2205591327206.8853</v>
      </c>
      <c r="I5055" s="140">
        <v>236554062552.67386</v>
      </c>
      <c r="J5055" s="140">
        <v>563642921885.02002</v>
      </c>
      <c r="K5055" s="140">
        <v>366038453565.70844</v>
      </c>
      <c r="L5055" s="140">
        <v>47434048327.417816</v>
      </c>
      <c r="M5055" s="140">
        <v>23156258134.049252</v>
      </c>
      <c r="N5055" s="140">
        <v>67592936665.621689</v>
      </c>
      <c r="O5055" s="140">
        <v>9287061856.7078094</v>
      </c>
      <c r="P5055" s="140">
        <v>5839565832.3913746</v>
      </c>
      <c r="Q5055" s="140">
        <v>212728582749.52048</v>
      </c>
      <c r="R5055" s="140">
        <v>201115334635.01401</v>
      </c>
      <c r="S5055" s="140">
        <v>11613248114.50646</v>
      </c>
      <c r="T5055" s="140">
        <v>197604468319.31152</v>
      </c>
      <c r="U5055" s="140">
        <v>193793551881.69412</v>
      </c>
      <c r="V5055" s="140">
        <v>154491310736.13766</v>
      </c>
      <c r="W5055" s="140">
        <v>12085345788.95594</v>
      </c>
      <c r="X5055" s="140">
        <v>27216895356.600513</v>
      </c>
      <c r="Y5055" s="140">
        <v>3810916437.6174073</v>
      </c>
      <c r="Z5055" s="140">
        <v>1457528235439.0698</v>
      </c>
      <c r="AA5055" s="140">
        <v>840507134918.74255</v>
      </c>
      <c r="AB5055" s="140">
        <v>578785123661.81042</v>
      </c>
      <c r="AC5055" s="140">
        <v>261722011256.93192</v>
      </c>
      <c r="AD5055" s="140">
        <v>617021100520.32581</v>
      </c>
      <c r="AE5055" s="140">
        <v>424889473426.21716</v>
      </c>
      <c r="AF5055" s="140">
        <v>192131627094.10742</v>
      </c>
      <c r="AG5055" s="140">
        <v>-52133892669.877808</v>
      </c>
      <c r="AH5055" s="140">
        <v>85419591</v>
      </c>
      <c r="AI5055" s="44"/>
      <c r="AK5055" s="44"/>
      <c r="AL5055" s="4"/>
    </row>
    <row r="5056" spans="1:38" x14ac:dyDescent="0.35">
      <c r="A5056" s="140" t="s">
        <v>268</v>
      </c>
      <c r="B5056" s="140" t="s">
        <v>269</v>
      </c>
      <c r="C5056" s="140" t="s">
        <v>16</v>
      </c>
      <c r="D5056" s="140" t="s">
        <v>9</v>
      </c>
      <c r="E5056" s="140" t="s">
        <v>535</v>
      </c>
      <c r="F5056" s="140">
        <v>2008</v>
      </c>
      <c r="G5056" s="140" t="s">
        <v>3935</v>
      </c>
      <c r="H5056" s="140">
        <v>2448840410785.6563</v>
      </c>
      <c r="I5056" s="140">
        <v>258625547148.96707</v>
      </c>
      <c r="J5056" s="140">
        <v>654423769084.80713</v>
      </c>
      <c r="K5056" s="140">
        <v>389557624115.44672</v>
      </c>
      <c r="L5056" s="140">
        <v>54641597672.416046</v>
      </c>
      <c r="M5056" s="140">
        <v>22672669748.521587</v>
      </c>
      <c r="N5056" s="140">
        <v>71806303918.147919</v>
      </c>
      <c r="O5056" s="140">
        <v>10264646761.729605</v>
      </c>
      <c r="P5056" s="140">
        <v>5891095601.0658636</v>
      </c>
      <c r="Q5056" s="140">
        <v>224281310413.56561</v>
      </c>
      <c r="R5056" s="140">
        <v>212213679662.49045</v>
      </c>
      <c r="S5056" s="140">
        <v>12067630751.075165</v>
      </c>
      <c r="T5056" s="140">
        <v>264866144969.36038</v>
      </c>
      <c r="U5056" s="140">
        <v>257531108929.09415</v>
      </c>
      <c r="V5056" s="140">
        <v>198065571920.59399</v>
      </c>
      <c r="W5056" s="140">
        <v>14814224590.178959</v>
      </c>
      <c r="X5056" s="140">
        <v>44651312418.32119</v>
      </c>
      <c r="Y5056" s="140">
        <v>7335036040.2662258</v>
      </c>
      <c r="Z5056" s="140">
        <v>1588332956871.2539</v>
      </c>
      <c r="AA5056" s="140">
        <v>916407592183.23889</v>
      </c>
      <c r="AB5056" s="140">
        <v>623490360504.86145</v>
      </c>
      <c r="AC5056" s="140">
        <v>292917231678.37744</v>
      </c>
      <c r="AD5056" s="140">
        <v>671925364688.01086</v>
      </c>
      <c r="AE5056" s="140">
        <v>457153554199.18951</v>
      </c>
      <c r="AF5056" s="140">
        <v>214771810488.82132</v>
      </c>
      <c r="AG5056" s="140">
        <v>-52541862319.371635</v>
      </c>
      <c r="AH5056" s="140">
        <v>86243413</v>
      </c>
      <c r="AI5056" s="44"/>
      <c r="AK5056" s="44"/>
      <c r="AL5056" s="4"/>
    </row>
    <row r="5057" spans="1:38" x14ac:dyDescent="0.35">
      <c r="A5057" s="140" t="s">
        <v>268</v>
      </c>
      <c r="B5057" s="140" t="s">
        <v>269</v>
      </c>
      <c r="C5057" s="140" t="s">
        <v>16</v>
      </c>
      <c r="D5057" s="140" t="s">
        <v>9</v>
      </c>
      <c r="E5057" s="140" t="s">
        <v>535</v>
      </c>
      <c r="F5057" s="140">
        <v>2009</v>
      </c>
      <c r="G5057" s="140" t="s">
        <v>3936</v>
      </c>
      <c r="H5057" s="140">
        <v>2535600127285.687</v>
      </c>
      <c r="I5057" s="140">
        <v>281934983491.00446</v>
      </c>
      <c r="J5057" s="140">
        <v>660422373487.66602</v>
      </c>
      <c r="K5057" s="140">
        <v>409973037724.94324</v>
      </c>
      <c r="L5057" s="140">
        <v>60688655827.722374</v>
      </c>
      <c r="M5057" s="140">
        <v>22303761238.725605</v>
      </c>
      <c r="N5057" s="140">
        <v>76019671170.674149</v>
      </c>
      <c r="O5057" s="140">
        <v>9988513196.9763012</v>
      </c>
      <c r="P5057" s="140">
        <v>6002337091.7099972</v>
      </c>
      <c r="Q5057" s="140">
        <v>234970099199.1348</v>
      </c>
      <c r="R5057" s="140">
        <v>222588833841.59732</v>
      </c>
      <c r="S5057" s="140">
        <v>12381265357.537476</v>
      </c>
      <c r="T5057" s="140">
        <v>250449335762.72278</v>
      </c>
      <c r="U5057" s="140">
        <v>241340716589.94995</v>
      </c>
      <c r="V5057" s="140">
        <v>181927324576.50906</v>
      </c>
      <c r="W5057" s="140">
        <v>16824233597.057348</v>
      </c>
      <c r="X5057" s="140">
        <v>42589158416.383537</v>
      </c>
      <c r="Y5057" s="140">
        <v>9108619172.7728119</v>
      </c>
      <c r="Z5057" s="140">
        <v>1675617344422.7866</v>
      </c>
      <c r="AA5057" s="140">
        <v>967562091849.34399</v>
      </c>
      <c r="AB5057" s="140">
        <v>661602535396.50464</v>
      </c>
      <c r="AC5057" s="140">
        <v>305959556452.83929</v>
      </c>
      <c r="AD5057" s="140">
        <v>708055252573.43677</v>
      </c>
      <c r="AE5057" s="140">
        <v>484156163464.43079</v>
      </c>
      <c r="AF5057" s="140">
        <v>223899089109.00604</v>
      </c>
      <c r="AG5057" s="140">
        <v>-82374574115.769974</v>
      </c>
      <c r="AH5057" s="140">
        <v>87092252</v>
      </c>
      <c r="AI5057" s="44"/>
      <c r="AK5057" s="44"/>
      <c r="AL5057" s="4"/>
    </row>
    <row r="5058" spans="1:38" x14ac:dyDescent="0.35">
      <c r="A5058" s="140" t="s">
        <v>268</v>
      </c>
      <c r="B5058" s="140" t="s">
        <v>269</v>
      </c>
      <c r="C5058" s="140" t="s">
        <v>16</v>
      </c>
      <c r="D5058" s="140" t="s">
        <v>9</v>
      </c>
      <c r="E5058" s="140" t="s">
        <v>535</v>
      </c>
      <c r="F5058" s="140">
        <v>2010</v>
      </c>
      <c r="G5058" s="140" t="s">
        <v>3937</v>
      </c>
      <c r="H5058" s="140">
        <v>2357279710485.6709</v>
      </c>
      <c r="I5058" s="140">
        <v>307347603836.66241</v>
      </c>
      <c r="J5058" s="140">
        <v>682604247912.87878</v>
      </c>
      <c r="K5058" s="140">
        <v>436044478982.08008</v>
      </c>
      <c r="L5058" s="140">
        <v>69157155045.498108</v>
      </c>
      <c r="M5058" s="140">
        <v>24008642699.645763</v>
      </c>
      <c r="N5058" s="140">
        <v>80233038423.200363</v>
      </c>
      <c r="O5058" s="140">
        <v>11956254613.88484</v>
      </c>
      <c r="P5058" s="140">
        <v>6219007790.3139467</v>
      </c>
      <c r="Q5058" s="140">
        <v>244470380409.53708</v>
      </c>
      <c r="R5058" s="140">
        <v>231731136396.08594</v>
      </c>
      <c r="S5058" s="140">
        <v>12739244013.451147</v>
      </c>
      <c r="T5058" s="140">
        <v>246559768930.79868</v>
      </c>
      <c r="U5058" s="140">
        <v>234736082655.47482</v>
      </c>
      <c r="V5058" s="140">
        <v>169432202735.45651</v>
      </c>
      <c r="W5058" s="140">
        <v>17152464580.283482</v>
      </c>
      <c r="X5058" s="140">
        <v>48151415339.734833</v>
      </c>
      <c r="Y5058" s="140">
        <v>11823686275.323858</v>
      </c>
      <c r="Z5058" s="140">
        <v>1475306532647.3799</v>
      </c>
      <c r="AA5058" s="140">
        <v>852714684700.67505</v>
      </c>
      <c r="AB5058" s="140">
        <v>589692217525.97656</v>
      </c>
      <c r="AC5058" s="140">
        <v>263022467174.69849</v>
      </c>
      <c r="AD5058" s="140">
        <v>622591847946.70483</v>
      </c>
      <c r="AE5058" s="140">
        <v>430551477553.31805</v>
      </c>
      <c r="AF5058" s="140">
        <v>192040370393.38675</v>
      </c>
      <c r="AG5058" s="140">
        <v>-107978673911.24973</v>
      </c>
      <c r="AH5058" s="140">
        <v>87967651</v>
      </c>
      <c r="AI5058" s="44"/>
      <c r="AK5058" s="44"/>
      <c r="AL5058" s="4"/>
    </row>
    <row r="5059" spans="1:38" x14ac:dyDescent="0.35">
      <c r="A5059" s="140" t="s">
        <v>268</v>
      </c>
      <c r="B5059" s="140" t="s">
        <v>269</v>
      </c>
      <c r="C5059" s="140" t="s">
        <v>16</v>
      </c>
      <c r="D5059" s="140" t="s">
        <v>9</v>
      </c>
      <c r="E5059" s="140" t="s">
        <v>535</v>
      </c>
      <c r="F5059" s="140">
        <v>2011</v>
      </c>
      <c r="G5059" s="140" t="s">
        <v>3938</v>
      </c>
      <c r="H5059" s="140">
        <v>2446294859917.106</v>
      </c>
      <c r="I5059" s="140">
        <v>328208727216.23328</v>
      </c>
      <c r="J5059" s="140">
        <v>721321675666.30334</v>
      </c>
      <c r="K5059" s="140">
        <v>465367372915.16315</v>
      </c>
      <c r="L5059" s="140">
        <v>76603478121.756302</v>
      </c>
      <c r="M5059" s="140">
        <v>25084440615.812458</v>
      </c>
      <c r="N5059" s="140">
        <v>84926352842.505127</v>
      </c>
      <c r="O5059" s="140">
        <v>12340306365.069847</v>
      </c>
      <c r="P5059" s="140">
        <v>6542426062.8808537</v>
      </c>
      <c r="Q5059" s="140">
        <v>259870368907.13861</v>
      </c>
      <c r="R5059" s="140">
        <v>246975603195.16336</v>
      </c>
      <c r="S5059" s="140">
        <v>12894765711.975264</v>
      </c>
      <c r="T5059" s="140">
        <v>255954302751.14008</v>
      </c>
      <c r="U5059" s="140">
        <v>241921139822.41891</v>
      </c>
      <c r="V5059" s="140">
        <v>165357718067.05154</v>
      </c>
      <c r="W5059" s="140">
        <v>18179092085.970146</v>
      </c>
      <c r="X5059" s="140">
        <v>58384329669.397217</v>
      </c>
      <c r="Y5059" s="140">
        <v>14033162928.72117</v>
      </c>
      <c r="Z5059" s="140">
        <v>1504636671188.4824</v>
      </c>
      <c r="AA5059" s="140">
        <v>875663992321.21899</v>
      </c>
      <c r="AB5059" s="140">
        <v>606863202580.99036</v>
      </c>
      <c r="AC5059" s="140">
        <v>268800789740.2287</v>
      </c>
      <c r="AD5059" s="140">
        <v>628972678867.26355</v>
      </c>
      <c r="AE5059" s="140">
        <v>435898218472.49591</v>
      </c>
      <c r="AF5059" s="140">
        <v>193074460394.76758</v>
      </c>
      <c r="AG5059" s="140">
        <v>-107872214153.91359</v>
      </c>
      <c r="AH5059" s="140">
        <v>88871561</v>
      </c>
      <c r="AI5059" s="44"/>
      <c r="AK5059" s="44"/>
      <c r="AL5059" s="4"/>
    </row>
    <row r="5060" spans="1:38" x14ac:dyDescent="0.35">
      <c r="A5060" s="140" t="s">
        <v>268</v>
      </c>
      <c r="B5060" s="140" t="s">
        <v>269</v>
      </c>
      <c r="C5060" s="140" t="s">
        <v>16</v>
      </c>
      <c r="D5060" s="140" t="s">
        <v>9</v>
      </c>
      <c r="E5060" s="140" t="s">
        <v>535</v>
      </c>
      <c r="F5060" s="140">
        <v>2012</v>
      </c>
      <c r="G5060" s="140" t="s">
        <v>3939</v>
      </c>
      <c r="H5060" s="140">
        <v>2578484051686.4824</v>
      </c>
      <c r="I5060" s="140">
        <v>348917689665.62561</v>
      </c>
      <c r="J5060" s="140">
        <v>728312242348.58313</v>
      </c>
      <c r="K5060" s="140">
        <v>482349685885.83917</v>
      </c>
      <c r="L5060" s="140">
        <v>82396039505.506622</v>
      </c>
      <c r="M5060" s="140">
        <v>25815306149.895779</v>
      </c>
      <c r="N5060" s="140">
        <v>89619667261.809891</v>
      </c>
      <c r="O5060" s="140">
        <v>12637406412.482159</v>
      </c>
      <c r="P5060" s="140">
        <v>6876529243.1824903</v>
      </c>
      <c r="Q5060" s="140">
        <v>265004737312.96225</v>
      </c>
      <c r="R5060" s="140">
        <v>250680080764.08459</v>
      </c>
      <c r="S5060" s="140">
        <v>14324656548.877651</v>
      </c>
      <c r="T5060" s="140">
        <v>245962556462.74396</v>
      </c>
      <c r="U5060" s="140">
        <v>231776760765.84979</v>
      </c>
      <c r="V5060" s="140">
        <v>156342007299.52994</v>
      </c>
      <c r="W5060" s="140">
        <v>18859081029.979187</v>
      </c>
      <c r="X5060" s="140">
        <v>56575672436.34066</v>
      </c>
      <c r="Y5060" s="140">
        <v>14185795696.894152</v>
      </c>
      <c r="Z5060" s="140">
        <v>1605361748461.2454</v>
      </c>
      <c r="AA5060" s="140">
        <v>934986189200.17749</v>
      </c>
      <c r="AB5060" s="140">
        <v>655083294911.04419</v>
      </c>
      <c r="AC5060" s="140">
        <v>279902894289.13501</v>
      </c>
      <c r="AD5060" s="140">
        <v>670375559261.06787</v>
      </c>
      <c r="AE5060" s="140">
        <v>469688039525.20483</v>
      </c>
      <c r="AF5060" s="140">
        <v>200687519735.86319</v>
      </c>
      <c r="AG5060" s="140">
        <v>-104107628788.97084</v>
      </c>
      <c r="AH5060" s="140">
        <v>89802487</v>
      </c>
      <c r="AI5060" s="44"/>
      <c r="AK5060" s="44"/>
      <c r="AL5060" s="4"/>
    </row>
    <row r="5061" spans="1:38" x14ac:dyDescent="0.35">
      <c r="A5061" s="140" t="s">
        <v>268</v>
      </c>
      <c r="B5061" s="140" t="s">
        <v>269</v>
      </c>
      <c r="C5061" s="140" t="s">
        <v>16</v>
      </c>
      <c r="D5061" s="140" t="s">
        <v>9</v>
      </c>
      <c r="E5061" s="140" t="s">
        <v>535</v>
      </c>
      <c r="F5061" s="140">
        <v>2013</v>
      </c>
      <c r="G5061" s="140" t="s">
        <v>3940</v>
      </c>
      <c r="H5061" s="140">
        <v>2664893765550.5908</v>
      </c>
      <c r="I5061" s="140">
        <v>368827296699.56934</v>
      </c>
      <c r="J5061" s="140">
        <v>719511495093.0481</v>
      </c>
      <c r="K5061" s="140">
        <v>493942858510.9743</v>
      </c>
      <c r="L5061" s="140">
        <v>84251894059.657394</v>
      </c>
      <c r="M5061" s="140">
        <v>26103994570.997562</v>
      </c>
      <c r="N5061" s="140">
        <v>94312981681.114655</v>
      </c>
      <c r="O5061" s="140">
        <v>12829965789.382219</v>
      </c>
      <c r="P5061" s="140">
        <v>7027564035.4323072</v>
      </c>
      <c r="Q5061" s="140">
        <v>269416458374.39014</v>
      </c>
      <c r="R5061" s="140">
        <v>253870779588.83316</v>
      </c>
      <c r="S5061" s="140">
        <v>15545678785.55699</v>
      </c>
      <c r="T5061" s="140">
        <v>225568636582.07394</v>
      </c>
      <c r="U5061" s="140">
        <v>212084970395.52637</v>
      </c>
      <c r="V5061" s="140">
        <v>149753036201.42813</v>
      </c>
      <c r="W5061" s="140">
        <v>19059376648.104736</v>
      </c>
      <c r="X5061" s="140">
        <v>43272557545.993515</v>
      </c>
      <c r="Y5061" s="140">
        <v>13483666186.547577</v>
      </c>
      <c r="Z5061" s="140">
        <v>1685938639847.3708</v>
      </c>
      <c r="AA5061" s="140">
        <v>982714883856.18848</v>
      </c>
      <c r="AB5061" s="140">
        <v>684612843940.203</v>
      </c>
      <c r="AC5061" s="140">
        <v>298102039915.98547</v>
      </c>
      <c r="AD5061" s="140">
        <v>703223755991.18225</v>
      </c>
      <c r="AE5061" s="140">
        <v>489904064163.83075</v>
      </c>
      <c r="AF5061" s="140">
        <v>213319691827.35144</v>
      </c>
      <c r="AG5061" s="140">
        <v>-109383666089.39778</v>
      </c>
      <c r="AH5061" s="140">
        <v>90753472</v>
      </c>
      <c r="AI5061" s="44"/>
      <c r="AK5061" s="44"/>
      <c r="AL5061" s="4"/>
    </row>
    <row r="5062" spans="1:38" x14ac:dyDescent="0.35">
      <c r="A5062" s="140" t="s">
        <v>268</v>
      </c>
      <c r="B5062" s="140" t="s">
        <v>269</v>
      </c>
      <c r="C5062" s="140" t="s">
        <v>16</v>
      </c>
      <c r="D5062" s="140" t="s">
        <v>9</v>
      </c>
      <c r="E5062" s="140" t="s">
        <v>535</v>
      </c>
      <c r="F5062" s="140">
        <v>2014</v>
      </c>
      <c r="G5062" s="140" t="s">
        <v>3941</v>
      </c>
      <c r="H5062" s="140">
        <v>2789686855664.9248</v>
      </c>
      <c r="I5062" s="140">
        <v>391724114029.3017</v>
      </c>
      <c r="J5062" s="140">
        <v>742649085196.90833</v>
      </c>
      <c r="K5062" s="140">
        <v>513229307717.40112</v>
      </c>
      <c r="L5062" s="140">
        <v>91559270796.808273</v>
      </c>
      <c r="M5062" s="140">
        <v>26427743711.396732</v>
      </c>
      <c r="N5062" s="140">
        <v>99006296100.419418</v>
      </c>
      <c r="O5062" s="140">
        <v>12890367725.270342</v>
      </c>
      <c r="P5062" s="140">
        <v>7287857976.1910763</v>
      </c>
      <c r="Q5062" s="140">
        <v>276057771407.31525</v>
      </c>
      <c r="R5062" s="140">
        <v>259223076098.24393</v>
      </c>
      <c r="S5062" s="140">
        <v>16834695309.07132</v>
      </c>
      <c r="T5062" s="140">
        <v>229419777479.5072</v>
      </c>
      <c r="U5062" s="140">
        <v>216331454539.11072</v>
      </c>
      <c r="V5062" s="140">
        <v>154836779823.33533</v>
      </c>
      <c r="W5062" s="140">
        <v>19733966857.717709</v>
      </c>
      <c r="X5062" s="140">
        <v>41760707858.057671</v>
      </c>
      <c r="Y5062" s="140">
        <v>13088322940.396492</v>
      </c>
      <c r="Z5062" s="140">
        <v>1762870264251.7031</v>
      </c>
      <c r="AA5062" s="140">
        <v>1028417495679.7174</v>
      </c>
      <c r="AB5062" s="140">
        <v>719969736129.79333</v>
      </c>
      <c r="AC5062" s="140">
        <v>308447759549.92413</v>
      </c>
      <c r="AD5062" s="140">
        <v>734452768571.98547</v>
      </c>
      <c r="AE5062" s="140">
        <v>514172277513.69232</v>
      </c>
      <c r="AF5062" s="140">
        <v>220280491058.29327</v>
      </c>
      <c r="AG5062" s="140">
        <v>-107556607812.98888</v>
      </c>
      <c r="AH5062" s="140">
        <v>91714595</v>
      </c>
      <c r="AI5062" s="44"/>
      <c r="AK5062" s="44"/>
      <c r="AL5062" s="4"/>
    </row>
    <row r="5063" spans="1:38" x14ac:dyDescent="0.35">
      <c r="A5063" s="140" t="s">
        <v>268</v>
      </c>
      <c r="B5063" s="140" t="s">
        <v>269</v>
      </c>
      <c r="C5063" s="140" t="s">
        <v>16</v>
      </c>
      <c r="D5063" s="140" t="s">
        <v>9</v>
      </c>
      <c r="E5063" s="140" t="s">
        <v>535</v>
      </c>
      <c r="F5063" s="140">
        <v>2015</v>
      </c>
      <c r="G5063" s="140" t="s">
        <v>3942</v>
      </c>
      <c r="H5063" s="140">
        <v>2890720785395.2881</v>
      </c>
      <c r="I5063" s="140">
        <v>417961404767.34131</v>
      </c>
      <c r="J5063" s="140">
        <v>724368228468.28857</v>
      </c>
      <c r="K5063" s="140">
        <v>525764985606.69226</v>
      </c>
      <c r="L5063" s="140">
        <v>92544193306.638748</v>
      </c>
      <c r="M5063" s="140">
        <v>26812519736.483269</v>
      </c>
      <c r="N5063" s="140">
        <v>103699610519.72418</v>
      </c>
      <c r="O5063" s="140">
        <v>13164375948.355637</v>
      </c>
      <c r="P5063" s="140">
        <v>8199751873.2127151</v>
      </c>
      <c r="Q5063" s="140">
        <v>281344534222.27771</v>
      </c>
      <c r="R5063" s="140">
        <v>263312196169.33914</v>
      </c>
      <c r="S5063" s="140">
        <v>18032338052.938583</v>
      </c>
      <c r="T5063" s="140">
        <v>198603242861.59628</v>
      </c>
      <c r="U5063" s="140">
        <v>188207992766.47858</v>
      </c>
      <c r="V5063" s="140">
        <v>132956678333.41887</v>
      </c>
      <c r="W5063" s="140">
        <v>21640511569.726582</v>
      </c>
      <c r="X5063" s="140">
        <v>33610802863.333145</v>
      </c>
      <c r="Y5063" s="140">
        <v>10395250095.117704</v>
      </c>
      <c r="Z5063" s="140">
        <v>1870038627790.2166</v>
      </c>
      <c r="AA5063" s="140">
        <v>1091656867023.9136</v>
      </c>
      <c r="AB5063" s="140">
        <v>760756312502.88916</v>
      </c>
      <c r="AC5063" s="140">
        <v>330900554521.02435</v>
      </c>
      <c r="AD5063" s="140">
        <v>778381760766.30286</v>
      </c>
      <c r="AE5063" s="140">
        <v>542440446194.8092</v>
      </c>
      <c r="AF5063" s="140">
        <v>235941314571.49365</v>
      </c>
      <c r="AG5063" s="140">
        <v>-121647475630.55815</v>
      </c>
      <c r="AH5063" s="140">
        <v>92677076</v>
      </c>
      <c r="AI5063" s="44"/>
      <c r="AK5063" s="44"/>
      <c r="AL5063" s="4"/>
    </row>
    <row r="5064" spans="1:38" x14ac:dyDescent="0.35">
      <c r="A5064" s="140" t="s">
        <v>268</v>
      </c>
      <c r="B5064" s="140" t="s">
        <v>269</v>
      </c>
      <c r="C5064" s="140" t="s">
        <v>16</v>
      </c>
      <c r="D5064" s="140" t="s">
        <v>9</v>
      </c>
      <c r="E5064" s="140" t="s">
        <v>535</v>
      </c>
      <c r="F5064" s="140">
        <v>2016</v>
      </c>
      <c r="G5064" s="140" t="s">
        <v>3943</v>
      </c>
      <c r="H5064" s="140">
        <v>2978840530164.1187</v>
      </c>
      <c r="I5064" s="140">
        <v>448422580419.75525</v>
      </c>
      <c r="J5064" s="140">
        <v>700368443912.58594</v>
      </c>
      <c r="K5064" s="140">
        <v>537418356310.62292</v>
      </c>
      <c r="L5064" s="140">
        <v>92217021021.129089</v>
      </c>
      <c r="M5064" s="140">
        <v>27968686899.320938</v>
      </c>
      <c r="N5064" s="140">
        <v>108392924939.02893</v>
      </c>
      <c r="O5064" s="140">
        <v>13414133430.26067</v>
      </c>
      <c r="P5064" s="140">
        <v>8850042655.1464062</v>
      </c>
      <c r="Q5064" s="140">
        <v>286575547365.73688</v>
      </c>
      <c r="R5064" s="140">
        <v>267017698787.56012</v>
      </c>
      <c r="S5064" s="140">
        <v>19557848578.176777</v>
      </c>
      <c r="T5064" s="140">
        <v>162950087601.96307</v>
      </c>
      <c r="U5064" s="140">
        <v>155266163099.9176</v>
      </c>
      <c r="V5064" s="140">
        <v>113338966671.75984</v>
      </c>
      <c r="W5064" s="140">
        <v>21407022797.637249</v>
      </c>
      <c r="X5064" s="140">
        <v>20520173630.520508</v>
      </c>
      <c r="Y5064" s="140">
        <v>7683924502.0454645</v>
      </c>
      <c r="Z5064" s="140">
        <v>1960117990550.188</v>
      </c>
      <c r="AA5064" s="140">
        <v>1144754152033.1169</v>
      </c>
      <c r="AB5064" s="140">
        <v>800032934941.13611</v>
      </c>
      <c r="AC5064" s="140">
        <v>344721217091.98096</v>
      </c>
      <c r="AD5064" s="140">
        <v>815363838517.07117</v>
      </c>
      <c r="AE5064" s="140">
        <v>569832329164.42981</v>
      </c>
      <c r="AF5064" s="140">
        <v>245531509352.64136</v>
      </c>
      <c r="AG5064" s="140">
        <v>-130068484718.41016</v>
      </c>
      <c r="AH5064" s="140">
        <v>93638724</v>
      </c>
      <c r="AI5064" s="44"/>
      <c r="AK5064" s="44"/>
      <c r="AL5064" s="4"/>
    </row>
    <row r="5065" spans="1:38" x14ac:dyDescent="0.35">
      <c r="A5065" s="140" t="s">
        <v>268</v>
      </c>
      <c r="B5065" s="140" t="s">
        <v>269</v>
      </c>
      <c r="C5065" s="140" t="s">
        <v>16</v>
      </c>
      <c r="D5065" s="140" t="s">
        <v>9</v>
      </c>
      <c r="E5065" s="140" t="s">
        <v>535</v>
      </c>
      <c r="F5065" s="140">
        <v>2017</v>
      </c>
      <c r="G5065" s="140" t="s">
        <v>3944</v>
      </c>
      <c r="H5065" s="140">
        <v>3091623170294.1968</v>
      </c>
      <c r="I5065" s="140">
        <v>484525024414.67688</v>
      </c>
      <c r="J5065" s="140">
        <v>687597449384.60962</v>
      </c>
      <c r="K5065" s="140">
        <v>547673412150.92151</v>
      </c>
      <c r="L5065" s="140">
        <v>94004775262.760132</v>
      </c>
      <c r="M5065" s="140">
        <v>28409096491.411415</v>
      </c>
      <c r="N5065" s="140">
        <v>113086239358.33369</v>
      </c>
      <c r="O5065" s="140">
        <v>14444061794.962482</v>
      </c>
      <c r="P5065" s="140">
        <v>8720800147.5215378</v>
      </c>
      <c r="Q5065" s="140">
        <v>289008439095.93225</v>
      </c>
      <c r="R5065" s="140">
        <v>268221554437.65381</v>
      </c>
      <c r="S5065" s="140">
        <v>20786884658.278416</v>
      </c>
      <c r="T5065" s="140">
        <v>139924037233.68802</v>
      </c>
      <c r="U5065" s="140">
        <v>132135436613.07053</v>
      </c>
      <c r="V5065" s="140">
        <v>94029306972.659515</v>
      </c>
      <c r="W5065" s="140">
        <v>21377159746.210327</v>
      </c>
      <c r="X5065" s="140">
        <v>16728969894.20068</v>
      </c>
      <c r="Y5065" s="140">
        <v>7788600620.6174898</v>
      </c>
      <c r="Z5065" s="140">
        <v>2063515978684.8474</v>
      </c>
      <c r="AA5065" s="140">
        <v>1205370492944.7932</v>
      </c>
      <c r="AB5065" s="140">
        <v>848153089886.82288</v>
      </c>
      <c r="AC5065" s="140">
        <v>357217403057.97052</v>
      </c>
      <c r="AD5065" s="140">
        <v>858145485740.05188</v>
      </c>
      <c r="AE5065" s="140">
        <v>603829900900.17859</v>
      </c>
      <c r="AF5065" s="140">
        <v>254315584839.87558</v>
      </c>
      <c r="AG5065" s="140">
        <v>-144015282189.93723</v>
      </c>
      <c r="AH5065" s="140">
        <v>94596642</v>
      </c>
      <c r="AI5065" s="44"/>
      <c r="AK5065" s="44"/>
      <c r="AL5065" s="4"/>
    </row>
    <row r="5066" spans="1:38" x14ac:dyDescent="0.35">
      <c r="A5066" s="140" t="s">
        <v>268</v>
      </c>
      <c r="B5066" s="140" t="s">
        <v>269</v>
      </c>
      <c r="C5066" s="140" t="s">
        <v>16</v>
      </c>
      <c r="D5066" s="140" t="s">
        <v>9</v>
      </c>
      <c r="E5066" s="140" t="s">
        <v>535</v>
      </c>
      <c r="F5066" s="140">
        <v>2018</v>
      </c>
      <c r="G5066" s="140" t="s">
        <v>3945</v>
      </c>
      <c r="H5066" s="140">
        <v>3256358995135.4795</v>
      </c>
      <c r="I5066" s="140">
        <v>526657085498.62933</v>
      </c>
      <c r="J5066" s="140">
        <v>685735070104.72998</v>
      </c>
      <c r="K5066" s="140">
        <v>556949832117.77539</v>
      </c>
      <c r="L5066" s="140">
        <v>93854303328.705872</v>
      </c>
      <c r="M5066" s="140">
        <v>29392893998.290039</v>
      </c>
      <c r="N5066" s="140">
        <v>117779553777.63846</v>
      </c>
      <c r="O5066" s="140">
        <v>14612667969.869614</v>
      </c>
      <c r="P5066" s="140">
        <v>8603087454.8032093</v>
      </c>
      <c r="Q5066" s="140">
        <v>292707325588.46814</v>
      </c>
      <c r="R5066" s="140">
        <v>271331914708.86023</v>
      </c>
      <c r="S5066" s="140">
        <v>21375410879.607918</v>
      </c>
      <c r="T5066" s="140">
        <v>128785237986.95459</v>
      </c>
      <c r="U5066" s="140">
        <v>121185620672.07672</v>
      </c>
      <c r="V5066" s="140">
        <v>80690266688.698578</v>
      </c>
      <c r="W5066" s="140">
        <v>24233238851.193947</v>
      </c>
      <c r="X5066" s="140">
        <v>16262115132.184212</v>
      </c>
      <c r="Y5066" s="140">
        <v>7599617314.8778648</v>
      </c>
      <c r="Z5066" s="140">
        <v>2185018699532.1194</v>
      </c>
      <c r="AA5066" s="140">
        <v>1276411054576.929</v>
      </c>
      <c r="AB5066" s="140">
        <v>898140435859.08667</v>
      </c>
      <c r="AC5066" s="140">
        <v>378270618717.84216</v>
      </c>
      <c r="AD5066" s="140">
        <v>908607644955.19287</v>
      </c>
      <c r="AE5066" s="140">
        <v>639337354012.05872</v>
      </c>
      <c r="AF5066" s="140">
        <v>269270290943.13412</v>
      </c>
      <c r="AG5066" s="140">
        <v>-141051860000</v>
      </c>
      <c r="AH5066" s="140">
        <v>95540395</v>
      </c>
      <c r="AI5066" s="44"/>
      <c r="AK5066" s="44"/>
      <c r="AL5066" s="4"/>
    </row>
    <row r="5067" spans="1:38" x14ac:dyDescent="0.35">
      <c r="A5067" s="140" t="s">
        <v>4641</v>
      </c>
      <c r="B5067" s="140" t="s">
        <v>4642</v>
      </c>
      <c r="C5067" s="140" t="s">
        <v>16</v>
      </c>
      <c r="D5067" s="140" t="s">
        <v>9</v>
      </c>
      <c r="E5067" s="140" t="s">
        <v>535</v>
      </c>
      <c r="F5067" s="140">
        <v>1995</v>
      </c>
      <c r="G5067" s="140" t="s">
        <v>6302</v>
      </c>
      <c r="H5067" s="140" t="s">
        <v>728</v>
      </c>
      <c r="I5067" s="140">
        <v>1495535437.6550913</v>
      </c>
      <c r="J5067" s="140">
        <v>3193653191.994163</v>
      </c>
      <c r="K5067" s="140">
        <v>3193653191.994163</v>
      </c>
      <c r="L5067" s="140">
        <v>103479601.67019606</v>
      </c>
      <c r="M5067" s="140">
        <v>941591919.7450403</v>
      </c>
      <c r="N5067" s="140">
        <v>3802783.7643740349</v>
      </c>
      <c r="O5067" s="140">
        <v>0</v>
      </c>
      <c r="P5067" s="140">
        <v>404667752.96156162</v>
      </c>
      <c r="Q5067" s="140">
        <v>1740111133.8529909</v>
      </c>
      <c r="R5067" s="140">
        <v>1404367029.1130943</v>
      </c>
      <c r="S5067" s="140">
        <v>335744104.73989648</v>
      </c>
      <c r="T5067" s="140">
        <v>0</v>
      </c>
      <c r="U5067" s="140">
        <v>0</v>
      </c>
      <c r="V5067" s="140">
        <v>0</v>
      </c>
      <c r="W5067" s="140">
        <v>0</v>
      </c>
      <c r="X5067" s="140">
        <v>0</v>
      </c>
      <c r="Y5067" s="140">
        <v>0</v>
      </c>
      <c r="Z5067" s="140" t="s">
        <v>728</v>
      </c>
      <c r="AA5067" s="140" t="s">
        <v>728</v>
      </c>
      <c r="AB5067" s="140" t="s">
        <v>728</v>
      </c>
      <c r="AC5067" s="140" t="s">
        <v>728</v>
      </c>
      <c r="AD5067" s="140" t="s">
        <v>728</v>
      </c>
      <c r="AE5067" s="140" t="s">
        <v>728</v>
      </c>
      <c r="AF5067" s="140" t="s">
        <v>728</v>
      </c>
      <c r="AG5067" s="140">
        <v>208643879.51745051</v>
      </c>
      <c r="AH5067" s="140">
        <v>168158</v>
      </c>
      <c r="AI5067" s="44"/>
      <c r="AK5067" s="44"/>
      <c r="AL5067" s="4"/>
    </row>
    <row r="5068" spans="1:38" x14ac:dyDescent="0.35">
      <c r="A5068" s="140" t="s">
        <v>4641</v>
      </c>
      <c r="B5068" s="140" t="s">
        <v>4642</v>
      </c>
      <c r="C5068" s="140" t="s">
        <v>16</v>
      </c>
      <c r="D5068" s="140" t="s">
        <v>9</v>
      </c>
      <c r="E5068" s="140" t="s">
        <v>535</v>
      </c>
      <c r="F5068" s="140">
        <v>1996</v>
      </c>
      <c r="G5068" s="140" t="s">
        <v>6303</v>
      </c>
      <c r="H5068" s="140" t="s">
        <v>728</v>
      </c>
      <c r="I5068" s="140">
        <v>1565568256.7110445</v>
      </c>
      <c r="J5068" s="140">
        <v>3145482978.6262894</v>
      </c>
      <c r="K5068" s="140">
        <v>3145482978.6262894</v>
      </c>
      <c r="L5068" s="140">
        <v>108951159.11609027</v>
      </c>
      <c r="M5068" s="140">
        <v>953288290.92830467</v>
      </c>
      <c r="N5068" s="140">
        <v>3815011.758873614</v>
      </c>
      <c r="O5068" s="140">
        <v>0</v>
      </c>
      <c r="P5068" s="140">
        <v>406030023.43568164</v>
      </c>
      <c r="Q5068" s="140">
        <v>1673398493.3873391</v>
      </c>
      <c r="R5068" s="140">
        <v>1340646730.4368503</v>
      </c>
      <c r="S5068" s="140">
        <v>332751762.95048869</v>
      </c>
      <c r="T5068" s="140">
        <v>0</v>
      </c>
      <c r="U5068" s="140">
        <v>0</v>
      </c>
      <c r="V5068" s="140">
        <v>0</v>
      </c>
      <c r="W5068" s="140">
        <v>0</v>
      </c>
      <c r="X5068" s="140">
        <v>0</v>
      </c>
      <c r="Y5068" s="140">
        <v>0</v>
      </c>
      <c r="Z5068" s="140" t="s">
        <v>728</v>
      </c>
      <c r="AA5068" s="140" t="s">
        <v>728</v>
      </c>
      <c r="AB5068" s="140" t="s">
        <v>728</v>
      </c>
      <c r="AC5068" s="140" t="s">
        <v>728</v>
      </c>
      <c r="AD5068" s="140" t="s">
        <v>728</v>
      </c>
      <c r="AE5068" s="140" t="s">
        <v>728</v>
      </c>
      <c r="AF5068" s="140" t="s">
        <v>728</v>
      </c>
      <c r="AG5068" s="140">
        <v>288258885.78018802</v>
      </c>
      <c r="AH5068" s="140">
        <v>171722</v>
      </c>
      <c r="AI5068" s="44"/>
      <c r="AK5068" s="44"/>
      <c r="AL5068" s="4"/>
    </row>
    <row r="5069" spans="1:38" x14ac:dyDescent="0.35">
      <c r="A5069" s="140" t="s">
        <v>4641</v>
      </c>
      <c r="B5069" s="140" t="s">
        <v>4642</v>
      </c>
      <c r="C5069" s="140" t="s">
        <v>16</v>
      </c>
      <c r="D5069" s="140" t="s">
        <v>9</v>
      </c>
      <c r="E5069" s="140" t="s">
        <v>535</v>
      </c>
      <c r="F5069" s="140">
        <v>1997</v>
      </c>
      <c r="G5069" s="140" t="s">
        <v>6304</v>
      </c>
      <c r="H5069" s="140" t="s">
        <v>728</v>
      </c>
      <c r="I5069" s="140">
        <v>1572668695.4571209</v>
      </c>
      <c r="J5069" s="140">
        <v>2772530589.2660265</v>
      </c>
      <c r="K5069" s="140">
        <v>2772530589.2660265</v>
      </c>
      <c r="L5069" s="140">
        <v>108397559.610881</v>
      </c>
      <c r="M5069" s="140">
        <v>947406631.09769106</v>
      </c>
      <c r="N5069" s="140">
        <v>3827239.7533731926</v>
      </c>
      <c r="O5069" s="140">
        <v>0</v>
      </c>
      <c r="P5069" s="140">
        <v>382213862.00231987</v>
      </c>
      <c r="Q5069" s="140">
        <v>1330685296.8017614</v>
      </c>
      <c r="R5069" s="140">
        <v>990230033.19828856</v>
      </c>
      <c r="S5069" s="140">
        <v>340455263.60347283</v>
      </c>
      <c r="T5069" s="140">
        <v>0</v>
      </c>
      <c r="U5069" s="140">
        <v>0</v>
      </c>
      <c r="V5069" s="140">
        <v>0</v>
      </c>
      <c r="W5069" s="140">
        <v>0</v>
      </c>
      <c r="X5069" s="140">
        <v>0</v>
      </c>
      <c r="Y5069" s="140">
        <v>0</v>
      </c>
      <c r="Z5069" s="140" t="s">
        <v>728</v>
      </c>
      <c r="AA5069" s="140" t="s">
        <v>728</v>
      </c>
      <c r="AB5069" s="140" t="s">
        <v>728</v>
      </c>
      <c r="AC5069" s="140" t="s">
        <v>728</v>
      </c>
      <c r="AD5069" s="140" t="s">
        <v>728</v>
      </c>
      <c r="AE5069" s="140" t="s">
        <v>728</v>
      </c>
      <c r="AF5069" s="140" t="s">
        <v>728</v>
      </c>
      <c r="AG5069" s="140">
        <v>270000155.05675983</v>
      </c>
      <c r="AH5069" s="140">
        <v>174921</v>
      </c>
      <c r="AI5069" s="44"/>
      <c r="AK5069" s="44"/>
      <c r="AL5069" s="4"/>
    </row>
    <row r="5070" spans="1:38" x14ac:dyDescent="0.35">
      <c r="A5070" s="140" t="s">
        <v>4641</v>
      </c>
      <c r="B5070" s="140" t="s">
        <v>4642</v>
      </c>
      <c r="C5070" s="140" t="s">
        <v>16</v>
      </c>
      <c r="D5070" s="140" t="s">
        <v>9</v>
      </c>
      <c r="E5070" s="140" t="s">
        <v>535</v>
      </c>
      <c r="F5070" s="140">
        <v>1998</v>
      </c>
      <c r="G5070" s="140" t="s">
        <v>6305</v>
      </c>
      <c r="H5070" s="140" t="s">
        <v>728</v>
      </c>
      <c r="I5070" s="140">
        <v>1580439510.9300647</v>
      </c>
      <c r="J5070" s="140">
        <v>2536514813.5453744</v>
      </c>
      <c r="K5070" s="140">
        <v>2536514813.5453744</v>
      </c>
      <c r="L5070" s="140">
        <v>103616406.97442159</v>
      </c>
      <c r="M5070" s="140">
        <v>957432173.62619424</v>
      </c>
      <c r="N5070" s="140">
        <v>3839492.2528717685</v>
      </c>
      <c r="O5070" s="140">
        <v>0</v>
      </c>
      <c r="P5070" s="140">
        <v>325212751.16503012</v>
      </c>
      <c r="Q5070" s="140">
        <v>1146413989.5268567</v>
      </c>
      <c r="R5070" s="140">
        <v>845495997.49964869</v>
      </c>
      <c r="S5070" s="140">
        <v>300917992.02720797</v>
      </c>
      <c r="T5070" s="140">
        <v>0</v>
      </c>
      <c r="U5070" s="140">
        <v>0</v>
      </c>
      <c r="V5070" s="140">
        <v>0</v>
      </c>
      <c r="W5070" s="140">
        <v>0</v>
      </c>
      <c r="X5070" s="140">
        <v>0</v>
      </c>
      <c r="Y5070" s="140">
        <v>0</v>
      </c>
      <c r="Z5070" s="140" t="s">
        <v>728</v>
      </c>
      <c r="AA5070" s="140" t="s">
        <v>728</v>
      </c>
      <c r="AB5070" s="140" t="s">
        <v>728</v>
      </c>
      <c r="AC5070" s="140" t="s">
        <v>728</v>
      </c>
      <c r="AD5070" s="140" t="s">
        <v>728</v>
      </c>
      <c r="AE5070" s="140" t="s">
        <v>728</v>
      </c>
      <c r="AF5070" s="140" t="s">
        <v>728</v>
      </c>
      <c r="AG5070" s="140">
        <v>-60280952.75128334</v>
      </c>
      <c r="AH5070" s="140">
        <v>177987</v>
      </c>
      <c r="AI5070" s="44"/>
      <c r="AK5070" s="44"/>
      <c r="AL5070" s="4"/>
    </row>
    <row r="5071" spans="1:38" x14ac:dyDescent="0.35">
      <c r="A5071" s="140" t="s">
        <v>4641</v>
      </c>
      <c r="B5071" s="140" t="s">
        <v>4642</v>
      </c>
      <c r="C5071" s="140" t="s">
        <v>16</v>
      </c>
      <c r="D5071" s="140" t="s">
        <v>9</v>
      </c>
      <c r="E5071" s="140" t="s">
        <v>535</v>
      </c>
      <c r="F5071" s="140">
        <v>1999</v>
      </c>
      <c r="G5071" s="140" t="s">
        <v>6306</v>
      </c>
      <c r="H5071" s="140" t="s">
        <v>728</v>
      </c>
      <c r="I5071" s="140">
        <v>1590890396.5240908</v>
      </c>
      <c r="J5071" s="140">
        <v>3094740148.6222191</v>
      </c>
      <c r="K5071" s="140">
        <v>3094740148.6222191</v>
      </c>
      <c r="L5071" s="140">
        <v>103953822.18949114</v>
      </c>
      <c r="M5071" s="140">
        <v>929922648.04411042</v>
      </c>
      <c r="N5071" s="140">
        <v>3851720.2473713476</v>
      </c>
      <c r="O5071" s="140">
        <v>0</v>
      </c>
      <c r="P5071" s="140">
        <v>314291047.32739818</v>
      </c>
      <c r="Q5071" s="140">
        <v>1742720910.813848</v>
      </c>
      <c r="R5071" s="140">
        <v>1481850476.285171</v>
      </c>
      <c r="S5071" s="140">
        <v>260870434.52867702</v>
      </c>
      <c r="T5071" s="140">
        <v>0</v>
      </c>
      <c r="U5071" s="140">
        <v>0</v>
      </c>
      <c r="V5071" s="140">
        <v>0</v>
      </c>
      <c r="W5071" s="140">
        <v>0</v>
      </c>
      <c r="X5071" s="140">
        <v>0</v>
      </c>
      <c r="Y5071" s="140">
        <v>0</v>
      </c>
      <c r="Z5071" s="140" t="s">
        <v>728</v>
      </c>
      <c r="AA5071" s="140" t="s">
        <v>728</v>
      </c>
      <c r="AB5071" s="140" t="s">
        <v>728</v>
      </c>
      <c r="AC5071" s="140" t="s">
        <v>728</v>
      </c>
      <c r="AD5071" s="140" t="s">
        <v>728</v>
      </c>
      <c r="AE5071" s="140" t="s">
        <v>728</v>
      </c>
      <c r="AF5071" s="140" t="s">
        <v>728</v>
      </c>
      <c r="AG5071" s="140">
        <v>-38910502.842268385</v>
      </c>
      <c r="AH5071" s="140">
        <v>181265</v>
      </c>
      <c r="AI5071" s="44"/>
      <c r="AK5071" s="44"/>
      <c r="AL5071" s="4"/>
    </row>
    <row r="5072" spans="1:38" x14ac:dyDescent="0.35">
      <c r="A5072" s="140" t="s">
        <v>4641</v>
      </c>
      <c r="B5072" s="140" t="s">
        <v>4642</v>
      </c>
      <c r="C5072" s="140" t="s">
        <v>16</v>
      </c>
      <c r="D5072" s="140" t="s">
        <v>9</v>
      </c>
      <c r="E5072" s="140" t="s">
        <v>535</v>
      </c>
      <c r="F5072" s="140">
        <v>2000</v>
      </c>
      <c r="G5072" s="140" t="s">
        <v>6307</v>
      </c>
      <c r="H5072" s="140" t="s">
        <v>728</v>
      </c>
      <c r="I5072" s="140">
        <v>1615820579.9992344</v>
      </c>
      <c r="J5072" s="140">
        <v>3616008087.3701606</v>
      </c>
      <c r="K5072" s="140">
        <v>3616008087.3701606</v>
      </c>
      <c r="L5072" s="140">
        <v>102885845.26000986</v>
      </c>
      <c r="M5072" s="140">
        <v>943473912.36374235</v>
      </c>
      <c r="N5072" s="140">
        <v>3863948.2418709267</v>
      </c>
      <c r="O5072" s="140">
        <v>0</v>
      </c>
      <c r="P5072" s="140">
        <v>270848161.07008743</v>
      </c>
      <c r="Q5072" s="140">
        <v>2294936220.4344501</v>
      </c>
      <c r="R5072" s="140">
        <v>2072747409.0562005</v>
      </c>
      <c r="S5072" s="140">
        <v>222188811.3782495</v>
      </c>
      <c r="T5072" s="140">
        <v>0</v>
      </c>
      <c r="U5072" s="140">
        <v>0</v>
      </c>
      <c r="V5072" s="140">
        <v>0</v>
      </c>
      <c r="W5072" s="140">
        <v>0</v>
      </c>
      <c r="X5072" s="140">
        <v>0</v>
      </c>
      <c r="Y5072" s="140">
        <v>0</v>
      </c>
      <c r="Z5072" s="140" t="s">
        <v>728</v>
      </c>
      <c r="AA5072" s="140" t="s">
        <v>728</v>
      </c>
      <c r="AB5072" s="140" t="s">
        <v>728</v>
      </c>
      <c r="AC5072" s="140" t="s">
        <v>728</v>
      </c>
      <c r="AD5072" s="140" t="s">
        <v>728</v>
      </c>
      <c r="AE5072" s="140" t="s">
        <v>728</v>
      </c>
      <c r="AF5072" s="140" t="s">
        <v>728</v>
      </c>
      <c r="AG5072" s="140">
        <v>55862521.09265326</v>
      </c>
      <c r="AH5072" s="140">
        <v>184972</v>
      </c>
      <c r="AI5072" s="44"/>
      <c r="AK5072" s="44"/>
      <c r="AL5072" s="4"/>
    </row>
    <row r="5073" spans="1:38" x14ac:dyDescent="0.35">
      <c r="A5073" s="140" t="s">
        <v>4641</v>
      </c>
      <c r="B5073" s="140" t="s">
        <v>4642</v>
      </c>
      <c r="C5073" s="140" t="s">
        <v>16</v>
      </c>
      <c r="D5073" s="140" t="s">
        <v>9</v>
      </c>
      <c r="E5073" s="140" t="s">
        <v>535</v>
      </c>
      <c r="F5073" s="140">
        <v>2001</v>
      </c>
      <c r="G5073" s="140" t="s">
        <v>6308</v>
      </c>
      <c r="H5073" s="140" t="s">
        <v>728</v>
      </c>
      <c r="I5073" s="140">
        <v>1621596370.7675583</v>
      </c>
      <c r="J5073" s="140">
        <v>3342358115.005794</v>
      </c>
      <c r="K5073" s="140">
        <v>3342358115.005794</v>
      </c>
      <c r="L5073" s="140">
        <v>100004132.63985738</v>
      </c>
      <c r="M5073" s="140">
        <v>932072487.69994771</v>
      </c>
      <c r="N5073" s="140">
        <v>3876176.2363705053</v>
      </c>
      <c r="O5073" s="140">
        <v>0</v>
      </c>
      <c r="P5073" s="140">
        <v>228000680.80866972</v>
      </c>
      <c r="Q5073" s="140">
        <v>2078404637.6209486</v>
      </c>
      <c r="R5073" s="140">
        <v>1891365522.9296672</v>
      </c>
      <c r="S5073" s="140">
        <v>187039114.69128132</v>
      </c>
      <c r="T5073" s="140">
        <v>0</v>
      </c>
      <c r="U5073" s="140">
        <v>0</v>
      </c>
      <c r="V5073" s="140">
        <v>0</v>
      </c>
      <c r="W5073" s="140">
        <v>0</v>
      </c>
      <c r="X5073" s="140">
        <v>0</v>
      </c>
      <c r="Y5073" s="140">
        <v>0</v>
      </c>
      <c r="Z5073" s="140" t="s">
        <v>728</v>
      </c>
      <c r="AA5073" s="140" t="s">
        <v>728</v>
      </c>
      <c r="AB5073" s="140" t="s">
        <v>728</v>
      </c>
      <c r="AC5073" s="140" t="s">
        <v>728</v>
      </c>
      <c r="AD5073" s="140" t="s">
        <v>728</v>
      </c>
      <c r="AE5073" s="140" t="s">
        <v>728</v>
      </c>
      <c r="AF5073" s="140" t="s">
        <v>728</v>
      </c>
      <c r="AG5073" s="140">
        <v>89616466.981103182</v>
      </c>
      <c r="AH5073" s="140">
        <v>189219</v>
      </c>
      <c r="AI5073" s="44"/>
      <c r="AK5073" s="44"/>
      <c r="AL5073" s="4"/>
    </row>
    <row r="5074" spans="1:38" x14ac:dyDescent="0.35">
      <c r="A5074" s="140" t="s">
        <v>4641</v>
      </c>
      <c r="B5074" s="140" t="s">
        <v>4642</v>
      </c>
      <c r="C5074" s="140" t="s">
        <v>16</v>
      </c>
      <c r="D5074" s="140" t="s">
        <v>9</v>
      </c>
      <c r="E5074" s="140" t="s">
        <v>535</v>
      </c>
      <c r="F5074" s="140">
        <v>2002</v>
      </c>
      <c r="G5074" s="140" t="s">
        <v>6309</v>
      </c>
      <c r="H5074" s="140" t="s">
        <v>728</v>
      </c>
      <c r="I5074" s="140">
        <v>1631188483.4652736</v>
      </c>
      <c r="J5074" s="140">
        <v>4327413438.3794632</v>
      </c>
      <c r="K5074" s="140">
        <v>4327413438.3794632</v>
      </c>
      <c r="L5074" s="140">
        <v>101828273.39062859</v>
      </c>
      <c r="M5074" s="140">
        <v>945789783.83249462</v>
      </c>
      <c r="N5074" s="140">
        <v>3888428.7358690812</v>
      </c>
      <c r="O5074" s="140">
        <v>0</v>
      </c>
      <c r="P5074" s="140">
        <v>177903271.87547615</v>
      </c>
      <c r="Q5074" s="140">
        <v>3098003680.5449944</v>
      </c>
      <c r="R5074" s="140">
        <v>2952061701.9761071</v>
      </c>
      <c r="S5074" s="140">
        <v>145941978.56888741</v>
      </c>
      <c r="T5074" s="140">
        <v>0</v>
      </c>
      <c r="U5074" s="140">
        <v>0</v>
      </c>
      <c r="V5074" s="140">
        <v>0</v>
      </c>
      <c r="W5074" s="140">
        <v>0</v>
      </c>
      <c r="X5074" s="140">
        <v>0</v>
      </c>
      <c r="Y5074" s="140">
        <v>0</v>
      </c>
      <c r="Z5074" s="140" t="s">
        <v>728</v>
      </c>
      <c r="AA5074" s="140" t="s">
        <v>728</v>
      </c>
      <c r="AB5074" s="140" t="s">
        <v>728</v>
      </c>
      <c r="AC5074" s="140" t="s">
        <v>728</v>
      </c>
      <c r="AD5074" s="140" t="s">
        <v>728</v>
      </c>
      <c r="AE5074" s="140" t="s">
        <v>728</v>
      </c>
      <c r="AF5074" s="140" t="s">
        <v>728</v>
      </c>
      <c r="AG5074" s="140">
        <v>-47975800.090031713</v>
      </c>
      <c r="AH5074" s="140">
        <v>193920</v>
      </c>
      <c r="AI5074" s="44"/>
      <c r="AK5074" s="44"/>
      <c r="AL5074" s="4"/>
    </row>
    <row r="5075" spans="1:38" x14ac:dyDescent="0.35">
      <c r="A5075" s="140" t="s">
        <v>4641</v>
      </c>
      <c r="B5075" s="140" t="s">
        <v>4642</v>
      </c>
      <c r="C5075" s="140" t="s">
        <v>16</v>
      </c>
      <c r="D5075" s="140" t="s">
        <v>9</v>
      </c>
      <c r="E5075" s="140" t="s">
        <v>535</v>
      </c>
      <c r="F5075" s="140">
        <v>2003</v>
      </c>
      <c r="G5075" s="140" t="s">
        <v>6310</v>
      </c>
      <c r="H5075" s="140" t="s">
        <v>728</v>
      </c>
      <c r="I5075" s="140">
        <v>1627070336.5322759</v>
      </c>
      <c r="J5075" s="140">
        <v>5663869127.4047632</v>
      </c>
      <c r="K5075" s="140">
        <v>5663869127.4047632</v>
      </c>
      <c r="L5075" s="140">
        <v>109129383.04663162</v>
      </c>
      <c r="M5075" s="140">
        <v>940424912.3039223</v>
      </c>
      <c r="N5075" s="140">
        <v>3900656.7303686603</v>
      </c>
      <c r="O5075" s="140">
        <v>646725638.04732716</v>
      </c>
      <c r="P5075" s="140">
        <v>181320236.20370558</v>
      </c>
      <c r="Q5075" s="140">
        <v>3782368301.0728078</v>
      </c>
      <c r="R5075" s="140">
        <v>3633623234.4577913</v>
      </c>
      <c r="S5075" s="140">
        <v>148745066.61501655</v>
      </c>
      <c r="T5075" s="140">
        <v>0</v>
      </c>
      <c r="U5075" s="140">
        <v>0</v>
      </c>
      <c r="V5075" s="140">
        <v>0</v>
      </c>
      <c r="W5075" s="140">
        <v>0</v>
      </c>
      <c r="X5075" s="140">
        <v>0</v>
      </c>
      <c r="Y5075" s="140">
        <v>0</v>
      </c>
      <c r="Z5075" s="140" t="s">
        <v>728</v>
      </c>
      <c r="AA5075" s="140" t="s">
        <v>728</v>
      </c>
      <c r="AB5075" s="140" t="s">
        <v>728</v>
      </c>
      <c r="AC5075" s="140" t="s">
        <v>728</v>
      </c>
      <c r="AD5075" s="140" t="s">
        <v>728</v>
      </c>
      <c r="AE5075" s="140" t="s">
        <v>728</v>
      </c>
      <c r="AF5075" s="140" t="s">
        <v>728</v>
      </c>
      <c r="AG5075" s="140">
        <v>-131170799.66437672</v>
      </c>
      <c r="AH5075" s="140">
        <v>198959</v>
      </c>
      <c r="AI5075" s="44"/>
      <c r="AK5075" s="44"/>
      <c r="AL5075" s="4"/>
    </row>
    <row r="5076" spans="1:38" x14ac:dyDescent="0.35">
      <c r="A5076" s="140" t="s">
        <v>4641</v>
      </c>
      <c r="B5076" s="140" t="s">
        <v>4642</v>
      </c>
      <c r="C5076" s="140" t="s">
        <v>16</v>
      </c>
      <c r="D5076" s="140" t="s">
        <v>9</v>
      </c>
      <c r="E5076" s="140" t="s">
        <v>535</v>
      </c>
      <c r="F5076" s="140">
        <v>2004</v>
      </c>
      <c r="G5076" s="140" t="s">
        <v>6311</v>
      </c>
      <c r="H5076" s="140" t="s">
        <v>728</v>
      </c>
      <c r="I5076" s="140">
        <v>1675506847.9819024</v>
      </c>
      <c r="J5076" s="140">
        <v>5133245105.1620007</v>
      </c>
      <c r="K5076" s="140">
        <v>5133245105.1620007</v>
      </c>
      <c r="L5076" s="140">
        <v>105961590.02664468</v>
      </c>
      <c r="M5076" s="140">
        <v>906379316.86410642</v>
      </c>
      <c r="N5076" s="140">
        <v>3912884.7248682389</v>
      </c>
      <c r="O5076" s="140">
        <v>406967009.77450615</v>
      </c>
      <c r="P5076" s="140">
        <v>177497472.42017889</v>
      </c>
      <c r="Q5076" s="140">
        <v>3532526831.351697</v>
      </c>
      <c r="R5076" s="140">
        <v>3386917748.1522055</v>
      </c>
      <c r="S5076" s="140">
        <v>145609083.1994915</v>
      </c>
      <c r="T5076" s="140">
        <v>0</v>
      </c>
      <c r="U5076" s="140">
        <v>0</v>
      </c>
      <c r="V5076" s="140">
        <v>0</v>
      </c>
      <c r="W5076" s="140">
        <v>0</v>
      </c>
      <c r="X5076" s="140">
        <v>0</v>
      </c>
      <c r="Y5076" s="140">
        <v>0</v>
      </c>
      <c r="Z5076" s="140" t="s">
        <v>728</v>
      </c>
      <c r="AA5076" s="140" t="s">
        <v>728</v>
      </c>
      <c r="AB5076" s="140" t="s">
        <v>728</v>
      </c>
      <c r="AC5076" s="140" t="s">
        <v>728</v>
      </c>
      <c r="AD5076" s="140" t="s">
        <v>728</v>
      </c>
      <c r="AE5076" s="140" t="s">
        <v>728</v>
      </c>
      <c r="AF5076" s="140" t="s">
        <v>728</v>
      </c>
      <c r="AG5076" s="140">
        <v>-110877473.57948011</v>
      </c>
      <c r="AH5076" s="140">
        <v>204127</v>
      </c>
      <c r="AI5076" s="44"/>
      <c r="AK5076" s="44"/>
      <c r="AL5076" s="4"/>
    </row>
    <row r="5077" spans="1:38" x14ac:dyDescent="0.35">
      <c r="A5077" s="140" t="s">
        <v>4641</v>
      </c>
      <c r="B5077" s="140" t="s">
        <v>4642</v>
      </c>
      <c r="C5077" s="140" t="s">
        <v>16</v>
      </c>
      <c r="D5077" s="140" t="s">
        <v>9</v>
      </c>
      <c r="E5077" s="140" t="s">
        <v>535</v>
      </c>
      <c r="F5077" s="140">
        <v>2005</v>
      </c>
      <c r="G5077" s="140" t="s">
        <v>6312</v>
      </c>
      <c r="H5077" s="140" t="s">
        <v>728</v>
      </c>
      <c r="I5077" s="140">
        <v>1726352323.3400879</v>
      </c>
      <c r="J5077" s="140">
        <v>5847113375.4072495</v>
      </c>
      <c r="K5077" s="140">
        <v>5847113375.4072495</v>
      </c>
      <c r="L5077" s="140">
        <v>99764860.442583442</v>
      </c>
      <c r="M5077" s="140">
        <v>908117250.04205871</v>
      </c>
      <c r="N5077" s="140">
        <v>3925137.2243668148</v>
      </c>
      <c r="O5077" s="140">
        <v>487999595.22056431</v>
      </c>
      <c r="P5077" s="140">
        <v>182458756.05608076</v>
      </c>
      <c r="Q5077" s="140">
        <v>4164847776.4215951</v>
      </c>
      <c r="R5077" s="140">
        <v>4015168731.2566414</v>
      </c>
      <c r="S5077" s="140">
        <v>149679045.16495389</v>
      </c>
      <c r="T5077" s="140">
        <v>0</v>
      </c>
      <c r="U5077" s="140">
        <v>0</v>
      </c>
      <c r="V5077" s="140">
        <v>0</v>
      </c>
      <c r="W5077" s="140">
        <v>0</v>
      </c>
      <c r="X5077" s="140">
        <v>0</v>
      </c>
      <c r="Y5077" s="140">
        <v>0</v>
      </c>
      <c r="Z5077" s="140" t="s">
        <v>728</v>
      </c>
      <c r="AA5077" s="140" t="s">
        <v>728</v>
      </c>
      <c r="AB5077" s="140" t="s">
        <v>728</v>
      </c>
      <c r="AC5077" s="140" t="s">
        <v>728</v>
      </c>
      <c r="AD5077" s="140" t="s">
        <v>728</v>
      </c>
      <c r="AE5077" s="140" t="s">
        <v>728</v>
      </c>
      <c r="AF5077" s="140" t="s">
        <v>728</v>
      </c>
      <c r="AG5077" s="140">
        <v>-120482995.99784802</v>
      </c>
      <c r="AH5077" s="140">
        <v>209282</v>
      </c>
      <c r="AI5077" s="44"/>
      <c r="AK5077" s="44"/>
      <c r="AL5077" s="4"/>
    </row>
    <row r="5078" spans="1:38" x14ac:dyDescent="0.35">
      <c r="A5078" s="140" t="s">
        <v>4641</v>
      </c>
      <c r="B5078" s="140" t="s">
        <v>4642</v>
      </c>
      <c r="C5078" s="140" t="s">
        <v>16</v>
      </c>
      <c r="D5078" s="140" t="s">
        <v>9</v>
      </c>
      <c r="E5078" s="140" t="s">
        <v>535</v>
      </c>
      <c r="F5078" s="140">
        <v>2006</v>
      </c>
      <c r="G5078" s="140" t="s">
        <v>6313</v>
      </c>
      <c r="H5078" s="140" t="s">
        <v>728</v>
      </c>
      <c r="I5078" s="140">
        <v>1819197150.7333775</v>
      </c>
      <c r="J5078" s="140">
        <v>6506568077.909646</v>
      </c>
      <c r="K5078" s="140">
        <v>6506568077.909646</v>
      </c>
      <c r="L5078" s="140">
        <v>102127925.21816482</v>
      </c>
      <c r="M5078" s="140">
        <v>901748958.25942564</v>
      </c>
      <c r="N5078" s="140">
        <v>3937365.2188663939</v>
      </c>
      <c r="O5078" s="140">
        <v>232658543.05314425</v>
      </c>
      <c r="P5078" s="140">
        <v>185529448.51721656</v>
      </c>
      <c r="Q5078" s="140">
        <v>5080565837.6428289</v>
      </c>
      <c r="R5078" s="140">
        <v>4928367766.6689034</v>
      </c>
      <c r="S5078" s="140">
        <v>152198070.97392538</v>
      </c>
      <c r="T5078" s="140">
        <v>0</v>
      </c>
      <c r="U5078" s="140">
        <v>0</v>
      </c>
      <c r="V5078" s="140">
        <v>0</v>
      </c>
      <c r="W5078" s="140">
        <v>0</v>
      </c>
      <c r="X5078" s="140">
        <v>0</v>
      </c>
      <c r="Y5078" s="140">
        <v>0</v>
      </c>
      <c r="Z5078" s="140" t="s">
        <v>728</v>
      </c>
      <c r="AA5078" s="140" t="s">
        <v>728</v>
      </c>
      <c r="AB5078" s="140" t="s">
        <v>728</v>
      </c>
      <c r="AC5078" s="140" t="s">
        <v>728</v>
      </c>
      <c r="AD5078" s="140" t="s">
        <v>728</v>
      </c>
      <c r="AE5078" s="140" t="s">
        <v>728</v>
      </c>
      <c r="AF5078" s="140" t="s">
        <v>728</v>
      </c>
      <c r="AG5078" s="140">
        <v>-123019908.77683483</v>
      </c>
      <c r="AH5078" s="140">
        <v>214370</v>
      </c>
      <c r="AI5078" s="44"/>
      <c r="AK5078" s="44"/>
      <c r="AL5078" s="4"/>
    </row>
    <row r="5079" spans="1:38" x14ac:dyDescent="0.35">
      <c r="A5079" s="140" t="s">
        <v>4641</v>
      </c>
      <c r="B5079" s="140" t="s">
        <v>4642</v>
      </c>
      <c r="C5079" s="140" t="s">
        <v>16</v>
      </c>
      <c r="D5079" s="140" t="s">
        <v>9</v>
      </c>
      <c r="E5079" s="140" t="s">
        <v>535</v>
      </c>
      <c r="F5079" s="140">
        <v>2007</v>
      </c>
      <c r="G5079" s="140" t="s">
        <v>6314</v>
      </c>
      <c r="H5079" s="140" t="s">
        <v>728</v>
      </c>
      <c r="I5079" s="140">
        <v>1945886504.3112519</v>
      </c>
      <c r="J5079" s="140">
        <v>7660426263.296176</v>
      </c>
      <c r="K5079" s="140">
        <v>7660426263.296176</v>
      </c>
      <c r="L5079" s="140">
        <v>107339682.67302795</v>
      </c>
      <c r="M5079" s="140">
        <v>903079807.53396595</v>
      </c>
      <c r="N5079" s="140">
        <v>3949593.2133659725</v>
      </c>
      <c r="O5079" s="140">
        <v>250432614.2454119</v>
      </c>
      <c r="P5079" s="140">
        <v>197958931.2618916</v>
      </c>
      <c r="Q5079" s="140">
        <v>6197665634.3685131</v>
      </c>
      <c r="R5079" s="140">
        <v>6035271105.0314417</v>
      </c>
      <c r="S5079" s="140">
        <v>162394529.33707145</v>
      </c>
      <c r="T5079" s="140">
        <v>0</v>
      </c>
      <c r="U5079" s="140">
        <v>0</v>
      </c>
      <c r="V5079" s="140">
        <v>0</v>
      </c>
      <c r="W5079" s="140">
        <v>0</v>
      </c>
      <c r="X5079" s="140">
        <v>0</v>
      </c>
      <c r="Y5079" s="140">
        <v>0</v>
      </c>
      <c r="Z5079" s="140" t="s">
        <v>728</v>
      </c>
      <c r="AA5079" s="140" t="s">
        <v>728</v>
      </c>
      <c r="AB5079" s="140" t="s">
        <v>728</v>
      </c>
      <c r="AC5079" s="140" t="s">
        <v>728</v>
      </c>
      <c r="AD5079" s="140" t="s">
        <v>728</v>
      </c>
      <c r="AE5079" s="140" t="s">
        <v>728</v>
      </c>
      <c r="AF5079" s="140" t="s">
        <v>728</v>
      </c>
      <c r="AG5079" s="140">
        <v>-128319111.34988232</v>
      </c>
      <c r="AH5079" s="140">
        <v>219472</v>
      </c>
      <c r="AI5079" s="44"/>
      <c r="AK5079" s="44"/>
      <c r="AL5079" s="4"/>
    </row>
    <row r="5080" spans="1:38" x14ac:dyDescent="0.35">
      <c r="A5080" s="140" t="s">
        <v>4641</v>
      </c>
      <c r="B5080" s="140" t="s">
        <v>4642</v>
      </c>
      <c r="C5080" s="140" t="s">
        <v>16</v>
      </c>
      <c r="D5080" s="140" t="s">
        <v>9</v>
      </c>
      <c r="E5080" s="140" t="s">
        <v>535</v>
      </c>
      <c r="F5080" s="140">
        <v>2008</v>
      </c>
      <c r="G5080" s="140" t="s">
        <v>6315</v>
      </c>
      <c r="H5080" s="140" t="s">
        <v>728</v>
      </c>
      <c r="I5080" s="140">
        <v>2169094067.5815182</v>
      </c>
      <c r="J5080" s="140">
        <v>9709825357.1534424</v>
      </c>
      <c r="K5080" s="140">
        <v>9709825357.1534424</v>
      </c>
      <c r="L5080" s="140">
        <v>116597767.95025267</v>
      </c>
      <c r="M5080" s="140">
        <v>858539096.86267281</v>
      </c>
      <c r="N5080" s="140">
        <v>3961821.2078655516</v>
      </c>
      <c r="O5080" s="140">
        <v>215119967.1965453</v>
      </c>
      <c r="P5080" s="140">
        <v>199157040.58665299</v>
      </c>
      <c r="Q5080" s="140">
        <v>8316449663.3494549</v>
      </c>
      <c r="R5080" s="140">
        <v>8153072271.5638504</v>
      </c>
      <c r="S5080" s="140">
        <v>163377391.78560415</v>
      </c>
      <c r="T5080" s="140">
        <v>0</v>
      </c>
      <c r="U5080" s="140">
        <v>0</v>
      </c>
      <c r="V5080" s="140">
        <v>0</v>
      </c>
      <c r="W5080" s="140">
        <v>0</v>
      </c>
      <c r="X5080" s="140">
        <v>0</v>
      </c>
      <c r="Y5080" s="140">
        <v>0</v>
      </c>
      <c r="Z5080" s="140" t="s">
        <v>728</v>
      </c>
      <c r="AA5080" s="140" t="s">
        <v>728</v>
      </c>
      <c r="AB5080" s="140" t="s">
        <v>728</v>
      </c>
      <c r="AC5080" s="140" t="s">
        <v>728</v>
      </c>
      <c r="AD5080" s="140" t="s">
        <v>728</v>
      </c>
      <c r="AE5080" s="140" t="s">
        <v>728</v>
      </c>
      <c r="AF5080" s="140" t="s">
        <v>728</v>
      </c>
      <c r="AG5080" s="140">
        <v>-94406953.975263655</v>
      </c>
      <c r="AH5080" s="140">
        <v>224704</v>
      </c>
      <c r="AI5080" s="44"/>
      <c r="AK5080" s="44"/>
      <c r="AL5080" s="4"/>
    </row>
    <row r="5081" spans="1:38" x14ac:dyDescent="0.35">
      <c r="A5081" s="140" t="s">
        <v>4641</v>
      </c>
      <c r="B5081" s="140" t="s">
        <v>4642</v>
      </c>
      <c r="C5081" s="140" t="s">
        <v>16</v>
      </c>
      <c r="D5081" s="140" t="s">
        <v>9</v>
      </c>
      <c r="E5081" s="140" t="s">
        <v>535</v>
      </c>
      <c r="F5081" s="140">
        <v>2009</v>
      </c>
      <c r="G5081" s="140" t="s">
        <v>6316</v>
      </c>
      <c r="H5081" s="140" t="s">
        <v>728</v>
      </c>
      <c r="I5081" s="140">
        <v>2376155961.4006658</v>
      </c>
      <c r="J5081" s="140">
        <v>13696892746.58173</v>
      </c>
      <c r="K5081" s="140">
        <v>13696892746.58173</v>
      </c>
      <c r="L5081" s="140">
        <v>128887993.87168519</v>
      </c>
      <c r="M5081" s="140">
        <v>932736686.56355143</v>
      </c>
      <c r="N5081" s="140">
        <v>3974073.7073641275</v>
      </c>
      <c r="O5081" s="140">
        <v>221548463.34184888</v>
      </c>
      <c r="P5081" s="140">
        <v>202375134.35209227</v>
      </c>
      <c r="Q5081" s="140">
        <v>12207370394.745188</v>
      </c>
      <c r="R5081" s="140">
        <v>12041353057.294744</v>
      </c>
      <c r="S5081" s="140">
        <v>166017337.45044357</v>
      </c>
      <c r="T5081" s="140">
        <v>0</v>
      </c>
      <c r="U5081" s="140">
        <v>0</v>
      </c>
      <c r="V5081" s="140">
        <v>0</v>
      </c>
      <c r="W5081" s="140">
        <v>0</v>
      </c>
      <c r="X5081" s="140">
        <v>0</v>
      </c>
      <c r="Y5081" s="140">
        <v>0</v>
      </c>
      <c r="Z5081" s="140" t="s">
        <v>728</v>
      </c>
      <c r="AA5081" s="140" t="s">
        <v>728</v>
      </c>
      <c r="AB5081" s="140" t="s">
        <v>728</v>
      </c>
      <c r="AC5081" s="140" t="s">
        <v>728</v>
      </c>
      <c r="AD5081" s="140" t="s">
        <v>728</v>
      </c>
      <c r="AE5081" s="140" t="s">
        <v>728</v>
      </c>
      <c r="AF5081" s="140" t="s">
        <v>728</v>
      </c>
      <c r="AG5081" s="140">
        <v>-144402420.57034487</v>
      </c>
      <c r="AH5081" s="140">
        <v>230247</v>
      </c>
      <c r="AI5081" s="44"/>
      <c r="AK5081" s="44"/>
      <c r="AL5081" s="4"/>
    </row>
    <row r="5082" spans="1:38" x14ac:dyDescent="0.35">
      <c r="A5082" s="140" t="s">
        <v>4641</v>
      </c>
      <c r="B5082" s="140" t="s">
        <v>4642</v>
      </c>
      <c r="C5082" s="140" t="s">
        <v>16</v>
      </c>
      <c r="D5082" s="140" t="s">
        <v>9</v>
      </c>
      <c r="E5082" s="140" t="s">
        <v>535</v>
      </c>
      <c r="F5082" s="140">
        <v>2010</v>
      </c>
      <c r="G5082" s="140" t="s">
        <v>6317</v>
      </c>
      <c r="H5082" s="140" t="s">
        <v>728</v>
      </c>
      <c r="I5082" s="140">
        <v>2523049551.1899457</v>
      </c>
      <c r="J5082" s="140">
        <v>3069793882.4112864</v>
      </c>
      <c r="K5082" s="140">
        <v>3069793882.4112864</v>
      </c>
      <c r="L5082" s="140">
        <v>142319176.83959451</v>
      </c>
      <c r="M5082" s="140">
        <v>949786567.81890583</v>
      </c>
      <c r="N5082" s="140">
        <v>3986301.7018637066</v>
      </c>
      <c r="O5082" s="140">
        <v>205274342.41375315</v>
      </c>
      <c r="P5082" s="140">
        <v>194653449.66000479</v>
      </c>
      <c r="Q5082" s="140">
        <v>1573774043.9771643</v>
      </c>
      <c r="R5082" s="140">
        <v>1414091148.4398358</v>
      </c>
      <c r="S5082" s="140">
        <v>159682895.53732839</v>
      </c>
      <c r="T5082" s="140">
        <v>0</v>
      </c>
      <c r="U5082" s="140">
        <v>0</v>
      </c>
      <c r="V5082" s="140">
        <v>0</v>
      </c>
      <c r="W5082" s="140">
        <v>0</v>
      </c>
      <c r="X5082" s="140">
        <v>0</v>
      </c>
      <c r="Y5082" s="140">
        <v>0</v>
      </c>
      <c r="Z5082" s="140" t="s">
        <v>728</v>
      </c>
      <c r="AA5082" s="140" t="s">
        <v>728</v>
      </c>
      <c r="AB5082" s="140" t="s">
        <v>728</v>
      </c>
      <c r="AC5082" s="140" t="s">
        <v>728</v>
      </c>
      <c r="AD5082" s="140" t="s">
        <v>728</v>
      </c>
      <c r="AE5082" s="140" t="s">
        <v>728</v>
      </c>
      <c r="AF5082" s="140" t="s">
        <v>728</v>
      </c>
      <c r="AG5082" s="140">
        <v>-270628562.01219761</v>
      </c>
      <c r="AH5082" s="140">
        <v>236211</v>
      </c>
      <c r="AI5082" s="44"/>
      <c r="AK5082" s="44"/>
      <c r="AL5082" s="4"/>
    </row>
    <row r="5083" spans="1:38" x14ac:dyDescent="0.35">
      <c r="A5083" s="140" t="s">
        <v>4641</v>
      </c>
      <c r="B5083" s="140" t="s">
        <v>4642</v>
      </c>
      <c r="C5083" s="140" t="s">
        <v>16</v>
      </c>
      <c r="D5083" s="140" t="s">
        <v>9</v>
      </c>
      <c r="E5083" s="140" t="s">
        <v>535</v>
      </c>
      <c r="F5083" s="140">
        <v>2011</v>
      </c>
      <c r="G5083" s="140" t="s">
        <v>6318</v>
      </c>
      <c r="H5083" s="140" t="s">
        <v>728</v>
      </c>
      <c r="I5083" s="140">
        <v>2609897536.1781387</v>
      </c>
      <c r="J5083" s="140">
        <v>3968023287.3130074</v>
      </c>
      <c r="K5083" s="140">
        <v>3968023287.3130074</v>
      </c>
      <c r="L5083" s="140">
        <v>150426816.80553922</v>
      </c>
      <c r="M5083" s="140">
        <v>941092381.83472288</v>
      </c>
      <c r="N5083" s="140">
        <v>18461698.669469357</v>
      </c>
      <c r="O5083" s="140">
        <v>178880125.29226258</v>
      </c>
      <c r="P5083" s="140">
        <v>192062987.57915908</v>
      </c>
      <c r="Q5083" s="140">
        <v>2487099277.1318541</v>
      </c>
      <c r="R5083" s="140">
        <v>2329541453.0308223</v>
      </c>
      <c r="S5083" s="140">
        <v>157557824.10103169</v>
      </c>
      <c r="T5083" s="140">
        <v>0</v>
      </c>
      <c r="U5083" s="140">
        <v>0</v>
      </c>
      <c r="V5083" s="140">
        <v>0</v>
      </c>
      <c r="W5083" s="140">
        <v>0</v>
      </c>
      <c r="X5083" s="140">
        <v>0</v>
      </c>
      <c r="Y5083" s="140">
        <v>0</v>
      </c>
      <c r="Z5083" s="140" t="s">
        <v>728</v>
      </c>
      <c r="AA5083" s="140" t="s">
        <v>728</v>
      </c>
      <c r="AB5083" s="140" t="s">
        <v>728</v>
      </c>
      <c r="AC5083" s="140" t="s">
        <v>728</v>
      </c>
      <c r="AD5083" s="140" t="s">
        <v>728</v>
      </c>
      <c r="AE5083" s="140" t="s">
        <v>728</v>
      </c>
      <c r="AF5083" s="140" t="s">
        <v>728</v>
      </c>
      <c r="AG5083" s="140">
        <v>-368523330.4069888</v>
      </c>
      <c r="AH5083" s="140">
        <v>242653</v>
      </c>
      <c r="AI5083" s="44"/>
      <c r="AK5083" s="44"/>
      <c r="AL5083" s="4"/>
    </row>
    <row r="5084" spans="1:38" x14ac:dyDescent="0.35">
      <c r="A5084" s="140" t="s">
        <v>4641</v>
      </c>
      <c r="B5084" s="140" t="s">
        <v>4642</v>
      </c>
      <c r="C5084" s="140" t="s">
        <v>16</v>
      </c>
      <c r="D5084" s="140" t="s">
        <v>9</v>
      </c>
      <c r="E5084" s="140" t="s">
        <v>535</v>
      </c>
      <c r="F5084" s="140">
        <v>2012</v>
      </c>
      <c r="G5084" s="140" t="s">
        <v>6319</v>
      </c>
      <c r="H5084" s="140" t="s">
        <v>728</v>
      </c>
      <c r="I5084" s="140">
        <v>2662182035.4749408</v>
      </c>
      <c r="J5084" s="140">
        <v>4980240776.9379005</v>
      </c>
      <c r="K5084" s="140">
        <v>4980240776.9379005</v>
      </c>
      <c r="L5084" s="140">
        <v>154117132.93810564</v>
      </c>
      <c r="M5084" s="140">
        <v>959629564.33087039</v>
      </c>
      <c r="N5084" s="140">
        <v>32937095.637075003</v>
      </c>
      <c r="O5084" s="140">
        <v>195365267.21972418</v>
      </c>
      <c r="P5084" s="140">
        <v>192078195.2230722</v>
      </c>
      <c r="Q5084" s="140">
        <v>3446113521.5890522</v>
      </c>
      <c r="R5084" s="140">
        <v>3288543221.9802985</v>
      </c>
      <c r="S5084" s="140">
        <v>157570299.60875368</v>
      </c>
      <c r="T5084" s="140">
        <v>0</v>
      </c>
      <c r="U5084" s="140">
        <v>0</v>
      </c>
      <c r="V5084" s="140">
        <v>0</v>
      </c>
      <c r="W5084" s="140">
        <v>0</v>
      </c>
      <c r="X5084" s="140">
        <v>0</v>
      </c>
      <c r="Y5084" s="140">
        <v>0</v>
      </c>
      <c r="Z5084" s="140" t="s">
        <v>728</v>
      </c>
      <c r="AA5084" s="140" t="s">
        <v>728</v>
      </c>
      <c r="AB5084" s="140" t="s">
        <v>728</v>
      </c>
      <c r="AC5084" s="140" t="s">
        <v>728</v>
      </c>
      <c r="AD5084" s="140" t="s">
        <v>728</v>
      </c>
      <c r="AE5084" s="140" t="s">
        <v>728</v>
      </c>
      <c r="AF5084" s="140" t="s">
        <v>728</v>
      </c>
      <c r="AG5084" s="140">
        <v>-458187080.23876375</v>
      </c>
      <c r="AH5084" s="140">
        <v>249499</v>
      </c>
      <c r="AI5084" s="44"/>
      <c r="AK5084" s="44"/>
      <c r="AL5084" s="4"/>
    </row>
    <row r="5085" spans="1:38" x14ac:dyDescent="0.35">
      <c r="A5085" s="140" t="s">
        <v>4641</v>
      </c>
      <c r="B5085" s="140" t="s">
        <v>4642</v>
      </c>
      <c r="C5085" s="140" t="s">
        <v>16</v>
      </c>
      <c r="D5085" s="140" t="s">
        <v>9</v>
      </c>
      <c r="E5085" s="140" t="s">
        <v>535</v>
      </c>
      <c r="F5085" s="140">
        <v>2013</v>
      </c>
      <c r="G5085" s="140" t="s">
        <v>6320</v>
      </c>
      <c r="H5085" s="140" t="s">
        <v>728</v>
      </c>
      <c r="I5085" s="140">
        <v>2744011461.5764985</v>
      </c>
      <c r="J5085" s="140">
        <v>4026004888.5765724</v>
      </c>
      <c r="K5085" s="140">
        <v>4026004888.5765724</v>
      </c>
      <c r="L5085" s="140">
        <v>148151591.90921023</v>
      </c>
      <c r="M5085" s="140">
        <v>995131855.61248708</v>
      </c>
      <c r="N5085" s="140">
        <v>47412492.60468065</v>
      </c>
      <c r="O5085" s="140">
        <v>184179786.04626808</v>
      </c>
      <c r="P5085" s="140">
        <v>190469688.13561928</v>
      </c>
      <c r="Q5085" s="140">
        <v>2460659474.2683072</v>
      </c>
      <c r="R5085" s="140">
        <v>2304408704.673871</v>
      </c>
      <c r="S5085" s="140">
        <v>156250769.59443629</v>
      </c>
      <c r="T5085" s="140">
        <v>0</v>
      </c>
      <c r="U5085" s="140">
        <v>0</v>
      </c>
      <c r="V5085" s="140">
        <v>0</v>
      </c>
      <c r="W5085" s="140">
        <v>0</v>
      </c>
      <c r="X5085" s="140">
        <v>0</v>
      </c>
      <c r="Y5085" s="140">
        <v>0</v>
      </c>
      <c r="Z5085" s="140" t="s">
        <v>728</v>
      </c>
      <c r="AA5085" s="140" t="s">
        <v>728</v>
      </c>
      <c r="AB5085" s="140" t="s">
        <v>728</v>
      </c>
      <c r="AC5085" s="140" t="s">
        <v>728</v>
      </c>
      <c r="AD5085" s="140" t="s">
        <v>728</v>
      </c>
      <c r="AE5085" s="140" t="s">
        <v>728</v>
      </c>
      <c r="AF5085" s="140" t="s">
        <v>728</v>
      </c>
      <c r="AG5085" s="140">
        <v>-489663394.83144134</v>
      </c>
      <c r="AH5085" s="140">
        <v>256635</v>
      </c>
      <c r="AI5085" s="44"/>
      <c r="AK5085" s="44"/>
      <c r="AL5085" s="4"/>
    </row>
    <row r="5086" spans="1:38" x14ac:dyDescent="0.35">
      <c r="A5086" s="140" t="s">
        <v>4641</v>
      </c>
      <c r="B5086" s="140" t="s">
        <v>4642</v>
      </c>
      <c r="C5086" s="140" t="s">
        <v>16</v>
      </c>
      <c r="D5086" s="140" t="s">
        <v>9</v>
      </c>
      <c r="E5086" s="140" t="s">
        <v>535</v>
      </c>
      <c r="F5086" s="140">
        <v>2014</v>
      </c>
      <c r="G5086" s="140" t="s">
        <v>6321</v>
      </c>
      <c r="H5086" s="140" t="s">
        <v>728</v>
      </c>
      <c r="I5086" s="140">
        <v>2824963053.9237981</v>
      </c>
      <c r="J5086" s="140">
        <v>26979369424.334606</v>
      </c>
      <c r="K5086" s="140">
        <v>26979369424.334606</v>
      </c>
      <c r="L5086" s="140">
        <v>154501082.51255095</v>
      </c>
      <c r="M5086" s="140">
        <v>974569526.17776763</v>
      </c>
      <c r="N5086" s="140">
        <v>61887889.5722863</v>
      </c>
      <c r="O5086" s="140">
        <v>200395010.49752972</v>
      </c>
      <c r="P5086" s="140">
        <v>187939970.51739401</v>
      </c>
      <c r="Q5086" s="140">
        <v>25400075945.057079</v>
      </c>
      <c r="R5086" s="140">
        <v>25245900415.510406</v>
      </c>
      <c r="S5086" s="140">
        <v>154175529.54667151</v>
      </c>
      <c r="T5086" s="140">
        <v>0</v>
      </c>
      <c r="U5086" s="140">
        <v>0</v>
      </c>
      <c r="V5086" s="140">
        <v>0</v>
      </c>
      <c r="W5086" s="140">
        <v>0</v>
      </c>
      <c r="X5086" s="140">
        <v>0</v>
      </c>
      <c r="Y5086" s="140">
        <v>0</v>
      </c>
      <c r="Z5086" s="140" t="s">
        <v>728</v>
      </c>
      <c r="AA5086" s="140" t="s">
        <v>728</v>
      </c>
      <c r="AB5086" s="140" t="s">
        <v>728</v>
      </c>
      <c r="AC5086" s="140" t="s">
        <v>728</v>
      </c>
      <c r="AD5086" s="140" t="s">
        <v>728</v>
      </c>
      <c r="AE5086" s="140" t="s">
        <v>728</v>
      </c>
      <c r="AF5086" s="140" t="s">
        <v>728</v>
      </c>
      <c r="AG5086" s="140">
        <v>-492503628.99433702</v>
      </c>
      <c r="AH5086" s="140">
        <v>263888</v>
      </c>
      <c r="AI5086" s="44"/>
      <c r="AK5086" s="44"/>
      <c r="AL5086" s="4"/>
    </row>
    <row r="5087" spans="1:38" x14ac:dyDescent="0.35">
      <c r="A5087" s="140" t="s">
        <v>4641</v>
      </c>
      <c r="B5087" s="140" t="s">
        <v>4642</v>
      </c>
      <c r="C5087" s="140" t="s">
        <v>16</v>
      </c>
      <c r="D5087" s="140" t="s">
        <v>9</v>
      </c>
      <c r="E5087" s="140" t="s">
        <v>535</v>
      </c>
      <c r="F5087" s="140">
        <v>2015</v>
      </c>
      <c r="G5087" s="140" t="s">
        <v>6322</v>
      </c>
      <c r="H5087" s="140" t="s">
        <v>728</v>
      </c>
      <c r="I5087" s="140">
        <v>2901142623.2740722</v>
      </c>
      <c r="J5087" s="140">
        <v>1415654880327.0488</v>
      </c>
      <c r="K5087" s="140">
        <v>1415654880327.0488</v>
      </c>
      <c r="L5087" s="140">
        <v>157296097.6728681</v>
      </c>
      <c r="M5087" s="140">
        <v>984254104.78270233</v>
      </c>
      <c r="N5087" s="140">
        <v>76363286.539891958</v>
      </c>
      <c r="O5087" s="140">
        <v>248909311.78903785</v>
      </c>
      <c r="P5087" s="140">
        <v>186730384.7995944</v>
      </c>
      <c r="Q5087" s="140">
        <v>1414001327141.4648</v>
      </c>
      <c r="R5087" s="140">
        <v>1413848143888.9631</v>
      </c>
      <c r="S5087" s="140">
        <v>153183252.50171694</v>
      </c>
      <c r="T5087" s="140">
        <v>0</v>
      </c>
      <c r="U5087" s="140">
        <v>0</v>
      </c>
      <c r="V5087" s="140">
        <v>0</v>
      </c>
      <c r="W5087" s="140">
        <v>0</v>
      </c>
      <c r="X5087" s="140">
        <v>0</v>
      </c>
      <c r="Y5087" s="140">
        <v>0</v>
      </c>
      <c r="Z5087" s="140" t="s">
        <v>728</v>
      </c>
      <c r="AA5087" s="140" t="s">
        <v>728</v>
      </c>
      <c r="AB5087" s="140" t="s">
        <v>728</v>
      </c>
      <c r="AC5087" s="140" t="s">
        <v>728</v>
      </c>
      <c r="AD5087" s="140" t="s">
        <v>728</v>
      </c>
      <c r="AE5087" s="140" t="s">
        <v>728</v>
      </c>
      <c r="AF5087" s="140" t="s">
        <v>728</v>
      </c>
      <c r="AG5087" s="140">
        <v>-451175181.84041715</v>
      </c>
      <c r="AH5087" s="140">
        <v>271130</v>
      </c>
      <c r="AI5087" s="44"/>
      <c r="AK5087" s="44"/>
      <c r="AL5087" s="4"/>
    </row>
    <row r="5088" spans="1:38" x14ac:dyDescent="0.35">
      <c r="A5088" s="140" t="s">
        <v>4641</v>
      </c>
      <c r="B5088" s="140" t="s">
        <v>4642</v>
      </c>
      <c r="C5088" s="140" t="s">
        <v>16</v>
      </c>
      <c r="D5088" s="140" t="s">
        <v>9</v>
      </c>
      <c r="E5088" s="140" t="s">
        <v>535</v>
      </c>
      <c r="F5088" s="140">
        <v>2016</v>
      </c>
      <c r="G5088" s="140" t="s">
        <v>6323</v>
      </c>
      <c r="H5088" s="140" t="s">
        <v>728</v>
      </c>
      <c r="I5088" s="140">
        <v>2988959502.3915315</v>
      </c>
      <c r="J5088" s="140">
        <v>1829715104.9631324</v>
      </c>
      <c r="K5088" s="140">
        <v>1829715104.9631324</v>
      </c>
      <c r="L5088" s="140">
        <v>160827262.77344656</v>
      </c>
      <c r="M5088" s="140">
        <v>997167769.60035014</v>
      </c>
      <c r="N5088" s="140">
        <v>90838683.507497594</v>
      </c>
      <c r="O5088" s="140">
        <v>154210046.07417923</v>
      </c>
      <c r="P5088" s="140">
        <v>70544180.77011025</v>
      </c>
      <c r="Q5088" s="140">
        <v>356127162.23754877</v>
      </c>
      <c r="R5088" s="140">
        <v>199791128.78756928</v>
      </c>
      <c r="S5088" s="140">
        <v>156336033.44997948</v>
      </c>
      <c r="T5088" s="140">
        <v>0</v>
      </c>
      <c r="U5088" s="140">
        <v>0</v>
      </c>
      <c r="V5088" s="140">
        <v>0</v>
      </c>
      <c r="W5088" s="140">
        <v>0</v>
      </c>
      <c r="X5088" s="140">
        <v>0</v>
      </c>
      <c r="Y5088" s="140">
        <v>0</v>
      </c>
      <c r="Z5088" s="140" t="s">
        <v>728</v>
      </c>
      <c r="AA5088" s="140" t="s">
        <v>728</v>
      </c>
      <c r="AB5088" s="140" t="s">
        <v>728</v>
      </c>
      <c r="AC5088" s="140" t="s">
        <v>728</v>
      </c>
      <c r="AD5088" s="140" t="s">
        <v>728</v>
      </c>
      <c r="AE5088" s="140" t="s">
        <v>728</v>
      </c>
      <c r="AF5088" s="140" t="s">
        <v>728</v>
      </c>
      <c r="AG5088" s="140">
        <v>-547039613.26003599</v>
      </c>
      <c r="AH5088" s="140">
        <v>278330</v>
      </c>
      <c r="AI5088" s="44"/>
      <c r="AK5088" s="44"/>
      <c r="AL5088" s="4"/>
    </row>
    <row r="5089" spans="1:38" x14ac:dyDescent="0.35">
      <c r="A5089" s="140" t="s">
        <v>4641</v>
      </c>
      <c r="B5089" s="140" t="s">
        <v>4642</v>
      </c>
      <c r="C5089" s="140" t="s">
        <v>16</v>
      </c>
      <c r="D5089" s="140" t="s">
        <v>9</v>
      </c>
      <c r="E5089" s="140" t="s">
        <v>535</v>
      </c>
      <c r="F5089" s="140">
        <v>2017</v>
      </c>
      <c r="G5089" s="140" t="s">
        <v>6324</v>
      </c>
      <c r="H5089" s="140" t="s">
        <v>728</v>
      </c>
      <c r="I5089" s="140">
        <v>3085495822.4449282</v>
      </c>
      <c r="J5089" s="140">
        <v>1673556232.4046407</v>
      </c>
      <c r="K5089" s="140">
        <v>1673556232.4046407</v>
      </c>
      <c r="L5089" s="140">
        <v>168137666.93299219</v>
      </c>
      <c r="M5089" s="140">
        <v>970374824.41605866</v>
      </c>
      <c r="N5089" s="140">
        <v>105314080.47510324</v>
      </c>
      <c r="O5089" s="140">
        <v>36660855.530223742</v>
      </c>
      <c r="P5089" s="140">
        <v>61628760.904969171</v>
      </c>
      <c r="Q5089" s="140">
        <v>331440044.14529359</v>
      </c>
      <c r="R5089" s="140">
        <v>176100734.71928453</v>
      </c>
      <c r="S5089" s="140">
        <v>155339309.42600906</v>
      </c>
      <c r="T5089" s="140">
        <v>0</v>
      </c>
      <c r="U5089" s="140">
        <v>0</v>
      </c>
      <c r="V5089" s="140">
        <v>0</v>
      </c>
      <c r="W5089" s="140">
        <v>0</v>
      </c>
      <c r="X5089" s="140">
        <v>0</v>
      </c>
      <c r="Y5089" s="140">
        <v>0</v>
      </c>
      <c r="Z5089" s="140" t="s">
        <v>728</v>
      </c>
      <c r="AA5089" s="140" t="s">
        <v>728</v>
      </c>
      <c r="AB5089" s="140" t="s">
        <v>728</v>
      </c>
      <c r="AC5089" s="140" t="s">
        <v>728</v>
      </c>
      <c r="AD5089" s="140" t="s">
        <v>728</v>
      </c>
      <c r="AE5089" s="140" t="s">
        <v>728</v>
      </c>
      <c r="AF5089" s="140" t="s">
        <v>728</v>
      </c>
      <c r="AG5089" s="140">
        <v>-579907291.51688039</v>
      </c>
      <c r="AH5089" s="140">
        <v>285510</v>
      </c>
      <c r="AI5089" s="44"/>
      <c r="AK5089" s="44"/>
      <c r="AL5089" s="4"/>
    </row>
    <row r="5090" spans="1:38" x14ac:dyDescent="0.35">
      <c r="A5090" s="140" t="s">
        <v>4641</v>
      </c>
      <c r="B5090" s="140" t="s">
        <v>4642</v>
      </c>
      <c r="C5090" s="140" t="s">
        <v>16</v>
      </c>
      <c r="D5090" s="140" t="s">
        <v>9</v>
      </c>
      <c r="E5090" s="140" t="s">
        <v>535</v>
      </c>
      <c r="F5090" s="140">
        <v>2018</v>
      </c>
      <c r="G5090" s="140" t="s">
        <v>6325</v>
      </c>
      <c r="H5090" s="140" t="s">
        <v>728</v>
      </c>
      <c r="I5090" s="140">
        <v>3188546005.6575394</v>
      </c>
      <c r="J5090" s="140">
        <v>2405087573.0472331</v>
      </c>
      <c r="K5090" s="140">
        <v>2405087573.0472331</v>
      </c>
      <c r="L5090" s="140">
        <v>163584024.31791088</v>
      </c>
      <c r="M5090" s="140">
        <v>947918161.22700846</v>
      </c>
      <c r="N5090" s="140">
        <v>119789477.44270889</v>
      </c>
      <c r="O5090" s="140">
        <v>35749678.545436628</v>
      </c>
      <c r="P5090" s="140">
        <v>184449876.31134781</v>
      </c>
      <c r="Q5090" s="140">
        <v>953596355.20282006</v>
      </c>
      <c r="R5090" s="140">
        <v>798768322.40653288</v>
      </c>
      <c r="S5090" s="140">
        <v>154828032.79628724</v>
      </c>
      <c r="T5090" s="140">
        <v>0</v>
      </c>
      <c r="U5090" s="140">
        <v>0</v>
      </c>
      <c r="V5090" s="140">
        <v>0</v>
      </c>
      <c r="W5090" s="140" t="s">
        <v>728</v>
      </c>
      <c r="X5090" s="140">
        <v>0</v>
      </c>
      <c r="Y5090" s="140">
        <v>0</v>
      </c>
      <c r="Z5090" s="140" t="s">
        <v>728</v>
      </c>
      <c r="AA5090" s="140" t="s">
        <v>728</v>
      </c>
      <c r="AB5090" s="140" t="s">
        <v>728</v>
      </c>
      <c r="AC5090" s="140" t="s">
        <v>728</v>
      </c>
      <c r="AD5090" s="140" t="s">
        <v>728</v>
      </c>
      <c r="AE5090" s="140" t="s">
        <v>728</v>
      </c>
      <c r="AF5090" s="140" t="s">
        <v>728</v>
      </c>
      <c r="AG5090" s="140">
        <v>-240260000</v>
      </c>
      <c r="AH5090" s="140">
        <v>292680</v>
      </c>
      <c r="AI5090" s="44"/>
      <c r="AK5090" s="44"/>
      <c r="AL5090" s="4"/>
    </row>
    <row r="5091" spans="1:38" x14ac:dyDescent="0.35">
      <c r="A5091" s="140" t="s">
        <v>4601</v>
      </c>
      <c r="B5091" s="140" t="s">
        <v>4602</v>
      </c>
      <c r="C5091" s="140" t="s">
        <v>6</v>
      </c>
      <c r="D5091" s="140" t="s">
        <v>9</v>
      </c>
      <c r="E5091" s="140" t="s">
        <v>535</v>
      </c>
      <c r="F5091" s="140">
        <v>1995</v>
      </c>
      <c r="G5091" s="140" t="s">
        <v>6326</v>
      </c>
      <c r="H5091" s="140" t="s">
        <v>728</v>
      </c>
      <c r="I5091" s="140" t="s">
        <v>728</v>
      </c>
      <c r="J5091" s="140">
        <v>1426618831.9030709</v>
      </c>
      <c r="K5091" s="140">
        <v>1426618831.9030709</v>
      </c>
      <c r="L5091" s="140">
        <v>240578280.80499518</v>
      </c>
      <c r="M5091" s="140">
        <v>250400714.15094411</v>
      </c>
      <c r="N5091" s="140">
        <v>0</v>
      </c>
      <c r="O5091" s="140">
        <v>192143062.00086677</v>
      </c>
      <c r="P5091" s="140">
        <v>29991007.359003037</v>
      </c>
      <c r="Q5091" s="140">
        <v>713505767.58726156</v>
      </c>
      <c r="R5091" s="140">
        <v>624937702.94975245</v>
      </c>
      <c r="S5091" s="140">
        <v>88568064.637509078</v>
      </c>
      <c r="T5091" s="140">
        <v>0</v>
      </c>
      <c r="U5091" s="140">
        <v>0</v>
      </c>
      <c r="V5091" s="140">
        <v>0</v>
      </c>
      <c r="W5091" s="140">
        <v>0</v>
      </c>
      <c r="X5091" s="140">
        <v>0</v>
      </c>
      <c r="Y5091" s="140">
        <v>0</v>
      </c>
      <c r="Z5091" s="140" t="s">
        <v>728</v>
      </c>
      <c r="AA5091" s="140" t="s">
        <v>728</v>
      </c>
      <c r="AB5091" s="140" t="s">
        <v>728</v>
      </c>
      <c r="AC5091" s="140" t="s">
        <v>728</v>
      </c>
      <c r="AD5091" s="140" t="s">
        <v>728</v>
      </c>
      <c r="AE5091" s="140" t="s">
        <v>728</v>
      </c>
      <c r="AF5091" s="140" t="s">
        <v>728</v>
      </c>
      <c r="AG5091" s="140">
        <v>-263811990.92389303</v>
      </c>
      <c r="AH5091" s="140">
        <v>170054</v>
      </c>
      <c r="AI5091" s="44"/>
      <c r="AK5091" s="44"/>
      <c r="AL5091" s="4"/>
    </row>
    <row r="5092" spans="1:38" x14ac:dyDescent="0.35">
      <c r="A5092" s="140" t="s">
        <v>4601</v>
      </c>
      <c r="B5092" s="140" t="s">
        <v>4602</v>
      </c>
      <c r="C5092" s="140" t="s">
        <v>6</v>
      </c>
      <c r="D5092" s="140" t="s">
        <v>9</v>
      </c>
      <c r="E5092" s="140" t="s">
        <v>535</v>
      </c>
      <c r="F5092" s="140">
        <v>1996</v>
      </c>
      <c r="G5092" s="140" t="s">
        <v>6327</v>
      </c>
      <c r="H5092" s="140" t="s">
        <v>728</v>
      </c>
      <c r="I5092" s="140" t="s">
        <v>728</v>
      </c>
      <c r="J5092" s="140">
        <v>1461594431.7011633</v>
      </c>
      <c r="K5092" s="140">
        <v>1461594431.7011633</v>
      </c>
      <c r="L5092" s="140">
        <v>236424700.31224295</v>
      </c>
      <c r="M5092" s="140">
        <v>328419665.3227191</v>
      </c>
      <c r="N5092" s="140">
        <v>0</v>
      </c>
      <c r="O5092" s="140">
        <v>230171015.50508368</v>
      </c>
      <c r="P5092" s="140">
        <v>34233735.228333943</v>
      </c>
      <c r="Q5092" s="140">
        <v>632345315.33278346</v>
      </c>
      <c r="R5092" s="140">
        <v>555730773.13889444</v>
      </c>
      <c r="S5092" s="140">
        <v>76614542.193888992</v>
      </c>
      <c r="T5092" s="140">
        <v>0</v>
      </c>
      <c r="U5092" s="140">
        <v>0</v>
      </c>
      <c r="V5092" s="140">
        <v>0</v>
      </c>
      <c r="W5092" s="140">
        <v>0</v>
      </c>
      <c r="X5092" s="140">
        <v>0</v>
      </c>
      <c r="Y5092" s="140">
        <v>0</v>
      </c>
      <c r="Z5092" s="140" t="s">
        <v>728</v>
      </c>
      <c r="AA5092" s="140" t="s">
        <v>728</v>
      </c>
      <c r="AB5092" s="140" t="s">
        <v>728</v>
      </c>
      <c r="AC5092" s="140" t="s">
        <v>728</v>
      </c>
      <c r="AD5092" s="140" t="s">
        <v>728</v>
      </c>
      <c r="AE5092" s="140" t="s">
        <v>728</v>
      </c>
      <c r="AF5092" s="140" t="s">
        <v>728</v>
      </c>
      <c r="AG5092" s="140">
        <v>-231354460.26820925</v>
      </c>
      <c r="AH5092" s="140">
        <v>171165</v>
      </c>
      <c r="AI5092" s="44"/>
      <c r="AK5092" s="44"/>
      <c r="AL5092" s="4"/>
    </row>
    <row r="5093" spans="1:38" x14ac:dyDescent="0.35">
      <c r="A5093" s="140" t="s">
        <v>4601</v>
      </c>
      <c r="B5093" s="140" t="s">
        <v>4602</v>
      </c>
      <c r="C5093" s="140" t="s">
        <v>6</v>
      </c>
      <c r="D5093" s="140" t="s">
        <v>9</v>
      </c>
      <c r="E5093" s="140" t="s">
        <v>535</v>
      </c>
      <c r="F5093" s="140">
        <v>1997</v>
      </c>
      <c r="G5093" s="140" t="s">
        <v>6328</v>
      </c>
      <c r="H5093" s="140" t="s">
        <v>728</v>
      </c>
      <c r="I5093" s="140" t="s">
        <v>728</v>
      </c>
      <c r="J5093" s="140">
        <v>1522555353.1702814</v>
      </c>
      <c r="K5093" s="140">
        <v>1522555353.1702814</v>
      </c>
      <c r="L5093" s="140">
        <v>215597952.08592832</v>
      </c>
      <c r="M5093" s="140">
        <v>326592898.56267971</v>
      </c>
      <c r="N5093" s="140">
        <v>0</v>
      </c>
      <c r="O5093" s="140">
        <v>333259017.14172256</v>
      </c>
      <c r="P5093" s="140">
        <v>40804394.869665742</v>
      </c>
      <c r="Q5093" s="140">
        <v>606301090.51028526</v>
      </c>
      <c r="R5093" s="140">
        <v>538198926.56231046</v>
      </c>
      <c r="S5093" s="140">
        <v>68102163.947974801</v>
      </c>
      <c r="T5093" s="140">
        <v>0</v>
      </c>
      <c r="U5093" s="140">
        <v>0</v>
      </c>
      <c r="V5093" s="140">
        <v>0</v>
      </c>
      <c r="W5093" s="140">
        <v>0</v>
      </c>
      <c r="X5093" s="140">
        <v>0</v>
      </c>
      <c r="Y5093" s="140">
        <v>0</v>
      </c>
      <c r="Z5093" s="140" t="s">
        <v>728</v>
      </c>
      <c r="AA5093" s="140" t="s">
        <v>728</v>
      </c>
      <c r="AB5093" s="140" t="s">
        <v>728</v>
      </c>
      <c r="AC5093" s="140" t="s">
        <v>728</v>
      </c>
      <c r="AD5093" s="140" t="s">
        <v>728</v>
      </c>
      <c r="AE5093" s="140" t="s">
        <v>728</v>
      </c>
      <c r="AF5093" s="140" t="s">
        <v>728</v>
      </c>
      <c r="AG5093" s="140">
        <v>-204409324.57463548</v>
      </c>
      <c r="AH5093" s="140">
        <v>172068</v>
      </c>
      <c r="AI5093" s="44"/>
      <c r="AK5093" s="44"/>
      <c r="AL5093" s="4"/>
    </row>
    <row r="5094" spans="1:38" x14ac:dyDescent="0.35">
      <c r="A5094" s="140" t="s">
        <v>4601</v>
      </c>
      <c r="B5094" s="140" t="s">
        <v>4602</v>
      </c>
      <c r="C5094" s="140" t="s">
        <v>6</v>
      </c>
      <c r="D5094" s="140" t="s">
        <v>9</v>
      </c>
      <c r="E5094" s="140" t="s">
        <v>535</v>
      </c>
      <c r="F5094" s="140">
        <v>1998</v>
      </c>
      <c r="G5094" s="140" t="s">
        <v>6329</v>
      </c>
      <c r="H5094" s="140" t="s">
        <v>728</v>
      </c>
      <c r="I5094" s="140" t="s">
        <v>728</v>
      </c>
      <c r="J5094" s="140">
        <v>1407170433.905746</v>
      </c>
      <c r="K5094" s="140">
        <v>1407170433.905746</v>
      </c>
      <c r="L5094" s="140">
        <v>190905820.75539228</v>
      </c>
      <c r="M5094" s="140">
        <v>353209332.4691751</v>
      </c>
      <c r="N5094" s="140">
        <v>0</v>
      </c>
      <c r="O5094" s="140">
        <v>302646691.40613455</v>
      </c>
      <c r="P5094" s="140">
        <v>41316034.496942595</v>
      </c>
      <c r="Q5094" s="140">
        <v>519092554.77810156</v>
      </c>
      <c r="R5094" s="140">
        <v>461851631.31797177</v>
      </c>
      <c r="S5094" s="140">
        <v>57240923.460129768</v>
      </c>
      <c r="T5094" s="140">
        <v>0</v>
      </c>
      <c r="U5094" s="140">
        <v>0</v>
      </c>
      <c r="V5094" s="140">
        <v>0</v>
      </c>
      <c r="W5094" s="140">
        <v>0</v>
      </c>
      <c r="X5094" s="140">
        <v>0</v>
      </c>
      <c r="Y5094" s="140">
        <v>0</v>
      </c>
      <c r="Z5094" s="140" t="s">
        <v>728</v>
      </c>
      <c r="AA5094" s="140" t="s">
        <v>728</v>
      </c>
      <c r="AB5094" s="140" t="s">
        <v>728</v>
      </c>
      <c r="AC5094" s="140" t="s">
        <v>728</v>
      </c>
      <c r="AD5094" s="140" t="s">
        <v>728</v>
      </c>
      <c r="AE5094" s="140" t="s">
        <v>728</v>
      </c>
      <c r="AF5094" s="140" t="s">
        <v>728</v>
      </c>
      <c r="AG5094" s="140">
        <v>-239968168.6018576</v>
      </c>
      <c r="AH5094" s="140">
        <v>172839</v>
      </c>
      <c r="AI5094" s="44"/>
      <c r="AK5094" s="44"/>
      <c r="AL5094" s="4"/>
    </row>
    <row r="5095" spans="1:38" x14ac:dyDescent="0.35">
      <c r="A5095" s="140" t="s">
        <v>4601</v>
      </c>
      <c r="B5095" s="140" t="s">
        <v>4602</v>
      </c>
      <c r="C5095" s="140" t="s">
        <v>6</v>
      </c>
      <c r="D5095" s="140" t="s">
        <v>9</v>
      </c>
      <c r="E5095" s="140" t="s">
        <v>535</v>
      </c>
      <c r="F5095" s="140">
        <v>1999</v>
      </c>
      <c r="G5095" s="140" t="s">
        <v>6330</v>
      </c>
      <c r="H5095" s="140" t="s">
        <v>728</v>
      </c>
      <c r="I5095" s="140" t="s">
        <v>728</v>
      </c>
      <c r="J5095" s="140">
        <v>1540819695.3094211</v>
      </c>
      <c r="K5095" s="140">
        <v>1540819695.3094211</v>
      </c>
      <c r="L5095" s="140">
        <v>181698511.98580498</v>
      </c>
      <c r="M5095" s="140">
        <v>368011282.14547664</v>
      </c>
      <c r="N5095" s="140">
        <v>0</v>
      </c>
      <c r="O5095" s="140">
        <v>278772870.11929744</v>
      </c>
      <c r="P5095" s="140">
        <v>45875782.512248561</v>
      </c>
      <c r="Q5095" s="140">
        <v>666461248.54659343</v>
      </c>
      <c r="R5095" s="140">
        <v>614370161.06169677</v>
      </c>
      <c r="S5095" s="140">
        <v>52091087.4848966</v>
      </c>
      <c r="T5095" s="140">
        <v>0</v>
      </c>
      <c r="U5095" s="140">
        <v>0</v>
      </c>
      <c r="V5095" s="140">
        <v>0</v>
      </c>
      <c r="W5095" s="140">
        <v>0</v>
      </c>
      <c r="X5095" s="140">
        <v>0</v>
      </c>
      <c r="Y5095" s="140">
        <v>0</v>
      </c>
      <c r="Z5095" s="140" t="s">
        <v>728</v>
      </c>
      <c r="AA5095" s="140" t="s">
        <v>728</v>
      </c>
      <c r="AB5095" s="140" t="s">
        <v>728</v>
      </c>
      <c r="AC5095" s="140" t="s">
        <v>728</v>
      </c>
      <c r="AD5095" s="140" t="s">
        <v>728</v>
      </c>
      <c r="AE5095" s="140" t="s">
        <v>728</v>
      </c>
      <c r="AF5095" s="140" t="s">
        <v>728</v>
      </c>
      <c r="AG5095" s="140">
        <v>-241599827.16836944</v>
      </c>
      <c r="AH5095" s="140">
        <v>173609</v>
      </c>
      <c r="AI5095" s="44"/>
      <c r="AK5095" s="44"/>
      <c r="AL5095" s="4"/>
    </row>
    <row r="5096" spans="1:38" x14ac:dyDescent="0.35">
      <c r="A5096" s="140" t="s">
        <v>4601</v>
      </c>
      <c r="B5096" s="140" t="s">
        <v>4602</v>
      </c>
      <c r="C5096" s="140" t="s">
        <v>6</v>
      </c>
      <c r="D5096" s="140" t="s">
        <v>9</v>
      </c>
      <c r="E5096" s="140" t="s">
        <v>535</v>
      </c>
      <c r="F5096" s="140">
        <v>2000</v>
      </c>
      <c r="G5096" s="140" t="s">
        <v>6331</v>
      </c>
      <c r="H5096" s="140" t="s">
        <v>728</v>
      </c>
      <c r="I5096" s="140" t="s">
        <v>728</v>
      </c>
      <c r="J5096" s="140">
        <v>1698814365.7152019</v>
      </c>
      <c r="K5096" s="140">
        <v>1698814365.7152019</v>
      </c>
      <c r="L5096" s="140">
        <v>148251178.9474085</v>
      </c>
      <c r="M5096" s="140">
        <v>383122147.99767697</v>
      </c>
      <c r="N5096" s="140">
        <v>0</v>
      </c>
      <c r="O5096" s="140">
        <v>291775787.44774294</v>
      </c>
      <c r="P5096" s="140">
        <v>220303286.83669245</v>
      </c>
      <c r="Q5096" s="140">
        <v>655361964.48568106</v>
      </c>
      <c r="R5096" s="140">
        <v>607115389.55920255</v>
      </c>
      <c r="S5096" s="140">
        <v>48246574.926478446</v>
      </c>
      <c r="T5096" s="140">
        <v>0</v>
      </c>
      <c r="U5096" s="140">
        <v>0</v>
      </c>
      <c r="V5096" s="140">
        <v>0</v>
      </c>
      <c r="W5096" s="140">
        <v>0</v>
      </c>
      <c r="X5096" s="140">
        <v>0</v>
      </c>
      <c r="Y5096" s="140">
        <v>0</v>
      </c>
      <c r="Z5096" s="140" t="s">
        <v>728</v>
      </c>
      <c r="AA5096" s="140" t="s">
        <v>728</v>
      </c>
      <c r="AB5096" s="140" t="s">
        <v>728</v>
      </c>
      <c r="AC5096" s="140" t="s">
        <v>728</v>
      </c>
      <c r="AD5096" s="140" t="s">
        <v>728</v>
      </c>
      <c r="AE5096" s="140" t="s">
        <v>728</v>
      </c>
      <c r="AF5096" s="140" t="s">
        <v>728</v>
      </c>
      <c r="AG5096" s="140">
        <v>-230556635.69089621</v>
      </c>
      <c r="AH5096" s="140">
        <v>174454</v>
      </c>
      <c r="AI5096" s="44"/>
      <c r="AK5096" s="44"/>
      <c r="AL5096" s="4"/>
    </row>
    <row r="5097" spans="1:38" x14ac:dyDescent="0.35">
      <c r="A5097" s="140" t="s">
        <v>4601</v>
      </c>
      <c r="B5097" s="140" t="s">
        <v>4602</v>
      </c>
      <c r="C5097" s="140" t="s">
        <v>6</v>
      </c>
      <c r="D5097" s="140" t="s">
        <v>9</v>
      </c>
      <c r="E5097" s="140" t="s">
        <v>535</v>
      </c>
      <c r="F5097" s="140">
        <v>2001</v>
      </c>
      <c r="G5097" s="140" t="s">
        <v>6332</v>
      </c>
      <c r="H5097" s="140" t="s">
        <v>728</v>
      </c>
      <c r="I5097" s="140" t="s">
        <v>728</v>
      </c>
      <c r="J5097" s="140">
        <v>1725844610.3774545</v>
      </c>
      <c r="K5097" s="140">
        <v>1725844610.3774545</v>
      </c>
      <c r="L5097" s="140">
        <v>119013362.49365477</v>
      </c>
      <c r="M5097" s="140">
        <v>387647255.96610981</v>
      </c>
      <c r="N5097" s="140">
        <v>0</v>
      </c>
      <c r="O5097" s="140">
        <v>336412017.46767819</v>
      </c>
      <c r="P5097" s="140">
        <v>225425631.23465601</v>
      </c>
      <c r="Q5097" s="140">
        <v>657346343.21535575</v>
      </c>
      <c r="R5097" s="140">
        <v>613635253.75688291</v>
      </c>
      <c r="S5097" s="140">
        <v>43711089.458472893</v>
      </c>
      <c r="T5097" s="140">
        <v>0</v>
      </c>
      <c r="U5097" s="140">
        <v>0</v>
      </c>
      <c r="V5097" s="140">
        <v>0</v>
      </c>
      <c r="W5097" s="140">
        <v>0</v>
      </c>
      <c r="X5097" s="140">
        <v>0</v>
      </c>
      <c r="Y5097" s="140">
        <v>0</v>
      </c>
      <c r="Z5097" s="140" t="s">
        <v>728</v>
      </c>
      <c r="AA5097" s="140" t="s">
        <v>728</v>
      </c>
      <c r="AB5097" s="140" t="s">
        <v>728</v>
      </c>
      <c r="AC5097" s="140" t="s">
        <v>728</v>
      </c>
      <c r="AD5097" s="140" t="s">
        <v>728</v>
      </c>
      <c r="AE5097" s="140" t="s">
        <v>728</v>
      </c>
      <c r="AF5097" s="140" t="s">
        <v>728</v>
      </c>
      <c r="AG5097" s="140">
        <v>-258230919.17383075</v>
      </c>
      <c r="AH5097" s="140">
        <v>175392</v>
      </c>
      <c r="AI5097" s="44"/>
      <c r="AK5097" s="44"/>
      <c r="AL5097" s="4"/>
    </row>
    <row r="5098" spans="1:38" x14ac:dyDescent="0.35">
      <c r="A5098" s="140" t="s">
        <v>4601</v>
      </c>
      <c r="B5098" s="140" t="s">
        <v>4602</v>
      </c>
      <c r="C5098" s="140" t="s">
        <v>6</v>
      </c>
      <c r="D5098" s="140" t="s">
        <v>9</v>
      </c>
      <c r="E5098" s="140" t="s">
        <v>535</v>
      </c>
      <c r="F5098" s="140">
        <v>2002</v>
      </c>
      <c r="G5098" s="140" t="s">
        <v>6333</v>
      </c>
      <c r="H5098" s="140" t="s">
        <v>728</v>
      </c>
      <c r="I5098" s="140" t="s">
        <v>728</v>
      </c>
      <c r="J5098" s="140">
        <v>1754845785.8623335</v>
      </c>
      <c r="K5098" s="140">
        <v>1754845785.8623335</v>
      </c>
      <c r="L5098" s="140">
        <v>104258626.65063064</v>
      </c>
      <c r="M5098" s="140">
        <v>394045004.70620841</v>
      </c>
      <c r="N5098" s="140">
        <v>0</v>
      </c>
      <c r="O5098" s="140">
        <v>333856594.61609042</v>
      </c>
      <c r="P5098" s="140">
        <v>229723540.08649182</v>
      </c>
      <c r="Q5098" s="140">
        <v>692962019.80291235</v>
      </c>
      <c r="R5098" s="140">
        <v>651776653.49230993</v>
      </c>
      <c r="S5098" s="140">
        <v>41185366.310602456</v>
      </c>
      <c r="T5098" s="140">
        <v>0</v>
      </c>
      <c r="U5098" s="140">
        <v>0</v>
      </c>
      <c r="V5098" s="140">
        <v>0</v>
      </c>
      <c r="W5098" s="140">
        <v>0</v>
      </c>
      <c r="X5098" s="140">
        <v>0</v>
      </c>
      <c r="Y5098" s="140">
        <v>0</v>
      </c>
      <c r="Z5098" s="140" t="s">
        <v>728</v>
      </c>
      <c r="AA5098" s="140" t="s">
        <v>728</v>
      </c>
      <c r="AB5098" s="140" t="s">
        <v>728</v>
      </c>
      <c r="AC5098" s="140" t="s">
        <v>728</v>
      </c>
      <c r="AD5098" s="140" t="s">
        <v>728</v>
      </c>
      <c r="AE5098" s="140" t="s">
        <v>728</v>
      </c>
      <c r="AF5098" s="140" t="s">
        <v>728</v>
      </c>
      <c r="AG5098" s="140">
        <v>-284325011.20150238</v>
      </c>
      <c r="AH5098" s="140">
        <v>176407</v>
      </c>
      <c r="AI5098" s="44"/>
      <c r="AK5098" s="44"/>
      <c r="AL5098" s="4"/>
    </row>
    <row r="5099" spans="1:38" x14ac:dyDescent="0.35">
      <c r="A5099" s="140" t="s">
        <v>4601</v>
      </c>
      <c r="B5099" s="140" t="s">
        <v>4602</v>
      </c>
      <c r="C5099" s="140" t="s">
        <v>6</v>
      </c>
      <c r="D5099" s="140" t="s">
        <v>9</v>
      </c>
      <c r="E5099" s="140" t="s">
        <v>535</v>
      </c>
      <c r="F5099" s="140">
        <v>2003</v>
      </c>
      <c r="G5099" s="140" t="s">
        <v>6334</v>
      </c>
      <c r="H5099" s="140" t="s">
        <v>728</v>
      </c>
      <c r="I5099" s="140" t="s">
        <v>728</v>
      </c>
      <c r="J5099" s="140">
        <v>1607842890.9641504</v>
      </c>
      <c r="K5099" s="140">
        <v>1607842890.9641504</v>
      </c>
      <c r="L5099" s="140">
        <v>89493816.917163968</v>
      </c>
      <c r="M5099" s="140">
        <v>400994325.3428849</v>
      </c>
      <c r="N5099" s="140">
        <v>0</v>
      </c>
      <c r="O5099" s="140">
        <v>295298668.05069166</v>
      </c>
      <c r="P5099" s="140">
        <v>47326440.558550775</v>
      </c>
      <c r="Q5099" s="140">
        <v>774729640.09485912</v>
      </c>
      <c r="R5099" s="140">
        <v>729202419.88286126</v>
      </c>
      <c r="S5099" s="140">
        <v>45527220.211997822</v>
      </c>
      <c r="T5099" s="140">
        <v>0</v>
      </c>
      <c r="U5099" s="140">
        <v>0</v>
      </c>
      <c r="V5099" s="140">
        <v>0</v>
      </c>
      <c r="W5099" s="140">
        <v>0</v>
      </c>
      <c r="X5099" s="140">
        <v>0</v>
      </c>
      <c r="Y5099" s="140">
        <v>0</v>
      </c>
      <c r="Z5099" s="140" t="s">
        <v>728</v>
      </c>
      <c r="AA5099" s="140" t="s">
        <v>728</v>
      </c>
      <c r="AB5099" s="140" t="s">
        <v>728</v>
      </c>
      <c r="AC5099" s="140" t="s">
        <v>728</v>
      </c>
      <c r="AD5099" s="140" t="s">
        <v>728</v>
      </c>
      <c r="AE5099" s="140" t="s">
        <v>728</v>
      </c>
      <c r="AF5099" s="140" t="s">
        <v>728</v>
      </c>
      <c r="AG5099" s="140">
        <v>-243711386.61894062</v>
      </c>
      <c r="AH5099" s="140">
        <v>177484</v>
      </c>
      <c r="AI5099" s="44"/>
      <c r="AK5099" s="44"/>
      <c r="AL5099" s="4"/>
    </row>
    <row r="5100" spans="1:38" x14ac:dyDescent="0.35">
      <c r="A5100" s="140" t="s">
        <v>4601</v>
      </c>
      <c r="B5100" s="140" t="s">
        <v>4602</v>
      </c>
      <c r="C5100" s="140" t="s">
        <v>6</v>
      </c>
      <c r="D5100" s="140" t="s">
        <v>9</v>
      </c>
      <c r="E5100" s="140" t="s">
        <v>535</v>
      </c>
      <c r="F5100" s="140">
        <v>2004</v>
      </c>
      <c r="G5100" s="140" t="s">
        <v>6335</v>
      </c>
      <c r="H5100" s="140" t="s">
        <v>728</v>
      </c>
      <c r="I5100" s="140" t="s">
        <v>728</v>
      </c>
      <c r="J5100" s="140">
        <v>1613511718.092952</v>
      </c>
      <c r="K5100" s="140">
        <v>1613511718.092952</v>
      </c>
      <c r="L5100" s="140">
        <v>75308434.149540082</v>
      </c>
      <c r="M5100" s="140">
        <v>409679911.62217683</v>
      </c>
      <c r="N5100" s="140">
        <v>0</v>
      </c>
      <c r="O5100" s="140">
        <v>260546637.64809158</v>
      </c>
      <c r="P5100" s="140">
        <v>46198423.977359161</v>
      </c>
      <c r="Q5100" s="140">
        <v>821778310.69578457</v>
      </c>
      <c r="R5100" s="140">
        <v>774456974.9944793</v>
      </c>
      <c r="S5100" s="140">
        <v>47321335.70130533</v>
      </c>
      <c r="T5100" s="140">
        <v>0</v>
      </c>
      <c r="U5100" s="140">
        <v>0</v>
      </c>
      <c r="V5100" s="140">
        <v>0</v>
      </c>
      <c r="W5100" s="140">
        <v>0</v>
      </c>
      <c r="X5100" s="140">
        <v>0</v>
      </c>
      <c r="Y5100" s="140">
        <v>0</v>
      </c>
      <c r="Z5100" s="140" t="s">
        <v>728</v>
      </c>
      <c r="AA5100" s="140" t="s">
        <v>728</v>
      </c>
      <c r="AB5100" s="140" t="s">
        <v>728</v>
      </c>
      <c r="AC5100" s="140" t="s">
        <v>728</v>
      </c>
      <c r="AD5100" s="140" t="s">
        <v>728</v>
      </c>
      <c r="AE5100" s="140" t="s">
        <v>728</v>
      </c>
      <c r="AF5100" s="140" t="s">
        <v>728</v>
      </c>
      <c r="AG5100" s="140">
        <v>-216414131.11693949</v>
      </c>
      <c r="AH5100" s="140">
        <v>178590</v>
      </c>
      <c r="AI5100" s="44"/>
      <c r="AK5100" s="44"/>
      <c r="AL5100" s="4"/>
    </row>
    <row r="5101" spans="1:38" x14ac:dyDescent="0.35">
      <c r="A5101" s="140" t="s">
        <v>4601</v>
      </c>
      <c r="B5101" s="140" t="s">
        <v>4602</v>
      </c>
      <c r="C5101" s="140" t="s">
        <v>6</v>
      </c>
      <c r="D5101" s="140" t="s">
        <v>9</v>
      </c>
      <c r="E5101" s="140" t="s">
        <v>535</v>
      </c>
      <c r="F5101" s="140">
        <v>2005</v>
      </c>
      <c r="G5101" s="140" t="s">
        <v>6336</v>
      </c>
      <c r="H5101" s="140" t="s">
        <v>728</v>
      </c>
      <c r="I5101" s="140" t="s">
        <v>728</v>
      </c>
      <c r="J5101" s="140">
        <v>1619604146.2861817</v>
      </c>
      <c r="K5101" s="140">
        <v>1619604146.2861817</v>
      </c>
      <c r="L5101" s="140">
        <v>73679415.890545055</v>
      </c>
      <c r="M5101" s="140">
        <v>416329541.7898916</v>
      </c>
      <c r="N5101" s="140">
        <v>0</v>
      </c>
      <c r="O5101" s="140">
        <v>190715018.83513191</v>
      </c>
      <c r="P5101" s="140">
        <v>106864756.3384265</v>
      </c>
      <c r="Q5101" s="140">
        <v>832015413.4321866</v>
      </c>
      <c r="R5101" s="140">
        <v>781786910.96963489</v>
      </c>
      <c r="S5101" s="140">
        <v>50228502.462551765</v>
      </c>
      <c r="T5101" s="140">
        <v>0</v>
      </c>
      <c r="U5101" s="140">
        <v>0</v>
      </c>
      <c r="V5101" s="140">
        <v>0</v>
      </c>
      <c r="W5101" s="140">
        <v>0</v>
      </c>
      <c r="X5101" s="140">
        <v>0</v>
      </c>
      <c r="Y5101" s="140">
        <v>0</v>
      </c>
      <c r="Z5101" s="140" t="s">
        <v>728</v>
      </c>
      <c r="AA5101" s="140" t="s">
        <v>728</v>
      </c>
      <c r="AB5101" s="140" t="s">
        <v>728</v>
      </c>
      <c r="AC5101" s="140" t="s">
        <v>728</v>
      </c>
      <c r="AD5101" s="140" t="s">
        <v>728</v>
      </c>
      <c r="AE5101" s="140" t="s">
        <v>728</v>
      </c>
      <c r="AF5101" s="140" t="s">
        <v>728</v>
      </c>
      <c r="AG5101" s="140">
        <v>-210998821.26087925</v>
      </c>
      <c r="AH5101" s="140">
        <v>179727</v>
      </c>
      <c r="AI5101" s="44"/>
      <c r="AK5101" s="44"/>
      <c r="AL5101" s="4"/>
    </row>
    <row r="5102" spans="1:38" x14ac:dyDescent="0.35">
      <c r="A5102" s="140" t="s">
        <v>4601</v>
      </c>
      <c r="B5102" s="140" t="s">
        <v>4602</v>
      </c>
      <c r="C5102" s="140" t="s">
        <v>6</v>
      </c>
      <c r="D5102" s="140" t="s">
        <v>9</v>
      </c>
      <c r="E5102" s="140" t="s">
        <v>535</v>
      </c>
      <c r="F5102" s="140">
        <v>2006</v>
      </c>
      <c r="G5102" s="140" t="s">
        <v>6337</v>
      </c>
      <c r="H5102" s="140" t="s">
        <v>728</v>
      </c>
      <c r="I5102" s="140" t="s">
        <v>728</v>
      </c>
      <c r="J5102" s="140">
        <v>1565810057.7738228</v>
      </c>
      <c r="K5102" s="140">
        <v>1565810057.7738228</v>
      </c>
      <c r="L5102" s="140">
        <v>67461734.430873334</v>
      </c>
      <c r="M5102" s="140">
        <v>426748118.32718569</v>
      </c>
      <c r="N5102" s="140">
        <v>0</v>
      </c>
      <c r="O5102" s="140">
        <v>95291980.5897374</v>
      </c>
      <c r="P5102" s="140">
        <v>109848016.09554757</v>
      </c>
      <c r="Q5102" s="140">
        <v>866460208.33047867</v>
      </c>
      <c r="R5102" s="140">
        <v>816080345.8335799</v>
      </c>
      <c r="S5102" s="140">
        <v>50379862.49689883</v>
      </c>
      <c r="T5102" s="140">
        <v>0</v>
      </c>
      <c r="U5102" s="140">
        <v>0</v>
      </c>
      <c r="V5102" s="140">
        <v>0</v>
      </c>
      <c r="W5102" s="140">
        <v>0</v>
      </c>
      <c r="X5102" s="140">
        <v>0</v>
      </c>
      <c r="Y5102" s="140">
        <v>0</v>
      </c>
      <c r="Z5102" s="140" t="s">
        <v>728</v>
      </c>
      <c r="AA5102" s="140" t="s">
        <v>728</v>
      </c>
      <c r="AB5102" s="140" t="s">
        <v>728</v>
      </c>
      <c r="AC5102" s="140" t="s">
        <v>728</v>
      </c>
      <c r="AD5102" s="140" t="s">
        <v>728</v>
      </c>
      <c r="AE5102" s="140" t="s">
        <v>728</v>
      </c>
      <c r="AF5102" s="140" t="s">
        <v>728</v>
      </c>
      <c r="AG5102" s="140">
        <v>-222780080.69059774</v>
      </c>
      <c r="AH5102" s="140">
        <v>180876</v>
      </c>
      <c r="AI5102" s="44"/>
      <c r="AK5102" s="44"/>
      <c r="AL5102" s="4"/>
    </row>
    <row r="5103" spans="1:38" x14ac:dyDescent="0.35">
      <c r="A5103" s="140" t="s">
        <v>4601</v>
      </c>
      <c r="B5103" s="140" t="s">
        <v>4602</v>
      </c>
      <c r="C5103" s="140" t="s">
        <v>6</v>
      </c>
      <c r="D5103" s="140" t="s">
        <v>9</v>
      </c>
      <c r="E5103" s="140" t="s">
        <v>535</v>
      </c>
      <c r="F5103" s="140">
        <v>2007</v>
      </c>
      <c r="G5103" s="140" t="s">
        <v>6338</v>
      </c>
      <c r="H5103" s="140" t="s">
        <v>728</v>
      </c>
      <c r="I5103" s="140" t="s">
        <v>728</v>
      </c>
      <c r="J5103" s="140">
        <v>1624674999.25758</v>
      </c>
      <c r="K5103" s="140">
        <v>1624674999.25758</v>
      </c>
      <c r="L5103" s="140">
        <v>63088979.787111528</v>
      </c>
      <c r="M5103" s="140">
        <v>437154067.00411481</v>
      </c>
      <c r="N5103" s="140">
        <v>0</v>
      </c>
      <c r="O5103" s="140">
        <v>775523.64562709443</v>
      </c>
      <c r="P5103" s="140">
        <v>114486662.05024238</v>
      </c>
      <c r="Q5103" s="140">
        <v>1009169766.7704842</v>
      </c>
      <c r="R5103" s="140">
        <v>957636049.92131424</v>
      </c>
      <c r="S5103" s="140">
        <v>51533716.849170014</v>
      </c>
      <c r="T5103" s="140">
        <v>0</v>
      </c>
      <c r="U5103" s="140">
        <v>0</v>
      </c>
      <c r="V5103" s="140">
        <v>0</v>
      </c>
      <c r="W5103" s="140">
        <v>0</v>
      </c>
      <c r="X5103" s="140">
        <v>0</v>
      </c>
      <c r="Y5103" s="140">
        <v>0</v>
      </c>
      <c r="Z5103" s="140" t="s">
        <v>728</v>
      </c>
      <c r="AA5103" s="140" t="s">
        <v>728</v>
      </c>
      <c r="AB5103" s="140" t="s">
        <v>728</v>
      </c>
      <c r="AC5103" s="140" t="s">
        <v>728</v>
      </c>
      <c r="AD5103" s="140" t="s">
        <v>728</v>
      </c>
      <c r="AE5103" s="140" t="s">
        <v>728</v>
      </c>
      <c r="AF5103" s="140" t="s">
        <v>728</v>
      </c>
      <c r="AG5103" s="140">
        <v>-211518130.10151258</v>
      </c>
      <c r="AH5103" s="140">
        <v>182046</v>
      </c>
      <c r="AI5103" s="44"/>
      <c r="AK5103" s="44"/>
      <c r="AL5103" s="4"/>
    </row>
    <row r="5104" spans="1:38" x14ac:dyDescent="0.35">
      <c r="A5104" s="140" t="s">
        <v>4601</v>
      </c>
      <c r="B5104" s="140" t="s">
        <v>4602</v>
      </c>
      <c r="C5104" s="140" t="s">
        <v>6</v>
      </c>
      <c r="D5104" s="140" t="s">
        <v>9</v>
      </c>
      <c r="E5104" s="140" t="s">
        <v>535</v>
      </c>
      <c r="F5104" s="140">
        <v>2008</v>
      </c>
      <c r="G5104" s="140" t="s">
        <v>6339</v>
      </c>
      <c r="H5104" s="140" t="s">
        <v>728</v>
      </c>
      <c r="I5104" s="140" t="s">
        <v>728</v>
      </c>
      <c r="J5104" s="140">
        <v>1494174737.5485182</v>
      </c>
      <c r="K5104" s="140">
        <v>1494174737.5485182</v>
      </c>
      <c r="L5104" s="140">
        <v>64026028.129467674</v>
      </c>
      <c r="M5104" s="140">
        <v>438915227.66272604</v>
      </c>
      <c r="N5104" s="140">
        <v>0</v>
      </c>
      <c r="O5104" s="140">
        <v>0</v>
      </c>
      <c r="P5104" s="140">
        <v>120248017.86467119</v>
      </c>
      <c r="Q5104" s="140">
        <v>870985463.8916533</v>
      </c>
      <c r="R5104" s="140">
        <v>820311139.30022538</v>
      </c>
      <c r="S5104" s="140">
        <v>50674324.59142787</v>
      </c>
      <c r="T5104" s="140">
        <v>0</v>
      </c>
      <c r="U5104" s="140">
        <v>0</v>
      </c>
      <c r="V5104" s="140">
        <v>0</v>
      </c>
      <c r="W5104" s="140">
        <v>0</v>
      </c>
      <c r="X5104" s="140">
        <v>0</v>
      </c>
      <c r="Y5104" s="140">
        <v>0</v>
      </c>
      <c r="Z5104" s="140" t="s">
        <v>728</v>
      </c>
      <c r="AA5104" s="140" t="s">
        <v>728</v>
      </c>
      <c r="AB5104" s="140" t="s">
        <v>728</v>
      </c>
      <c r="AC5104" s="140" t="s">
        <v>728</v>
      </c>
      <c r="AD5104" s="140" t="s">
        <v>728</v>
      </c>
      <c r="AE5104" s="140" t="s">
        <v>728</v>
      </c>
      <c r="AF5104" s="140" t="s">
        <v>728</v>
      </c>
      <c r="AG5104" s="140">
        <v>-301281659.94052619</v>
      </c>
      <c r="AH5104" s="140">
        <v>183263</v>
      </c>
      <c r="AI5104" s="44"/>
      <c r="AK5104" s="44"/>
      <c r="AL5104" s="4"/>
    </row>
    <row r="5105" spans="1:38" x14ac:dyDescent="0.35">
      <c r="A5105" s="140" t="s">
        <v>4601</v>
      </c>
      <c r="B5105" s="140" t="s">
        <v>4602</v>
      </c>
      <c r="C5105" s="140" t="s">
        <v>6</v>
      </c>
      <c r="D5105" s="140" t="s">
        <v>9</v>
      </c>
      <c r="E5105" s="140" t="s">
        <v>535</v>
      </c>
      <c r="F5105" s="140">
        <v>2009</v>
      </c>
      <c r="G5105" s="140" t="s">
        <v>6340</v>
      </c>
      <c r="H5105" s="140" t="s">
        <v>728</v>
      </c>
      <c r="I5105" s="140" t="s">
        <v>728</v>
      </c>
      <c r="J5105" s="140">
        <v>1317026892.9245055</v>
      </c>
      <c r="K5105" s="140">
        <v>1317026892.9245055</v>
      </c>
      <c r="L5105" s="140">
        <v>68220406.991056636</v>
      </c>
      <c r="M5105" s="140">
        <v>442509890.42721838</v>
      </c>
      <c r="N5105" s="140">
        <v>0</v>
      </c>
      <c r="O5105" s="140">
        <v>0</v>
      </c>
      <c r="P5105" s="140">
        <v>119148897.77402036</v>
      </c>
      <c r="Q5105" s="140">
        <v>687147697.73221004</v>
      </c>
      <c r="R5105" s="140">
        <v>634494347.66439664</v>
      </c>
      <c r="S5105" s="140">
        <v>52653350.067813382</v>
      </c>
      <c r="T5105" s="140">
        <v>0</v>
      </c>
      <c r="U5105" s="140">
        <v>0</v>
      </c>
      <c r="V5105" s="140">
        <v>0</v>
      </c>
      <c r="W5105" s="140">
        <v>0</v>
      </c>
      <c r="X5105" s="140">
        <v>0</v>
      </c>
      <c r="Y5105" s="140">
        <v>0</v>
      </c>
      <c r="Z5105" s="140" t="s">
        <v>728</v>
      </c>
      <c r="AA5105" s="140" t="s">
        <v>728</v>
      </c>
      <c r="AB5105" s="140" t="s">
        <v>728</v>
      </c>
      <c r="AC5105" s="140" t="s">
        <v>728</v>
      </c>
      <c r="AD5105" s="140" t="s">
        <v>728</v>
      </c>
      <c r="AE5105" s="140" t="s">
        <v>728</v>
      </c>
      <c r="AF5105" s="140" t="s">
        <v>728</v>
      </c>
      <c r="AG5105" s="140">
        <v>-306389307.35872048</v>
      </c>
      <c r="AH5105" s="140">
        <v>184556</v>
      </c>
      <c r="AI5105" s="44"/>
      <c r="AK5105" s="44"/>
      <c r="AL5105" s="4"/>
    </row>
    <row r="5106" spans="1:38" x14ac:dyDescent="0.35">
      <c r="A5106" s="140" t="s">
        <v>4601</v>
      </c>
      <c r="B5106" s="140" t="s">
        <v>4602</v>
      </c>
      <c r="C5106" s="140" t="s">
        <v>6</v>
      </c>
      <c r="D5106" s="140" t="s">
        <v>9</v>
      </c>
      <c r="E5106" s="140" t="s">
        <v>535</v>
      </c>
      <c r="F5106" s="140">
        <v>2010</v>
      </c>
      <c r="G5106" s="140" t="s">
        <v>6341</v>
      </c>
      <c r="H5106" s="140" t="s">
        <v>728</v>
      </c>
      <c r="I5106" s="140" t="s">
        <v>728</v>
      </c>
      <c r="J5106" s="140">
        <v>1348049103.1344218</v>
      </c>
      <c r="K5106" s="140">
        <v>1348049103.1344218</v>
      </c>
      <c r="L5106" s="140">
        <v>72774022.581815928</v>
      </c>
      <c r="M5106" s="140">
        <v>439904228.45827597</v>
      </c>
      <c r="N5106" s="140">
        <v>0</v>
      </c>
      <c r="O5106" s="140">
        <v>20520669.547050796</v>
      </c>
      <c r="P5106" s="140">
        <v>127804877.56497</v>
      </c>
      <c r="Q5106" s="140">
        <v>687045304.9823091</v>
      </c>
      <c r="R5106" s="140">
        <v>634801808.50117409</v>
      </c>
      <c r="S5106" s="140">
        <v>52243496.48113507</v>
      </c>
      <c r="T5106" s="140">
        <v>0</v>
      </c>
      <c r="U5106" s="140">
        <v>0</v>
      </c>
      <c r="V5106" s="140">
        <v>0</v>
      </c>
      <c r="W5106" s="140">
        <v>0</v>
      </c>
      <c r="X5106" s="140">
        <v>0</v>
      </c>
      <c r="Y5106" s="140">
        <v>0</v>
      </c>
      <c r="Z5106" s="140" t="s">
        <v>728</v>
      </c>
      <c r="AA5106" s="140" t="s">
        <v>728</v>
      </c>
      <c r="AB5106" s="140" t="s">
        <v>728</v>
      </c>
      <c r="AC5106" s="140" t="s">
        <v>728</v>
      </c>
      <c r="AD5106" s="140" t="s">
        <v>728</v>
      </c>
      <c r="AE5106" s="140" t="s">
        <v>728</v>
      </c>
      <c r="AF5106" s="140" t="s">
        <v>728</v>
      </c>
      <c r="AG5106" s="140">
        <v>-308696798.46312898</v>
      </c>
      <c r="AH5106" s="140">
        <v>185949</v>
      </c>
      <c r="AI5106" s="44"/>
      <c r="AK5106" s="44"/>
      <c r="AL5106" s="4"/>
    </row>
    <row r="5107" spans="1:38" x14ac:dyDescent="0.35">
      <c r="A5107" s="140" t="s">
        <v>4601</v>
      </c>
      <c r="B5107" s="140" t="s">
        <v>4602</v>
      </c>
      <c r="C5107" s="140" t="s">
        <v>6</v>
      </c>
      <c r="D5107" s="140" t="s">
        <v>9</v>
      </c>
      <c r="E5107" s="140" t="s">
        <v>535</v>
      </c>
      <c r="F5107" s="140">
        <v>2011</v>
      </c>
      <c r="G5107" s="140" t="s">
        <v>6342</v>
      </c>
      <c r="H5107" s="140" t="s">
        <v>728</v>
      </c>
      <c r="I5107" s="140" t="s">
        <v>728</v>
      </c>
      <c r="J5107" s="140">
        <v>1356143851.8900003</v>
      </c>
      <c r="K5107" s="140">
        <v>1356143851.8900003</v>
      </c>
      <c r="L5107" s="140">
        <v>81600580.198497832</v>
      </c>
      <c r="M5107" s="140">
        <v>443053410.17497355</v>
      </c>
      <c r="N5107" s="140">
        <v>0</v>
      </c>
      <c r="O5107" s="140">
        <v>0</v>
      </c>
      <c r="P5107" s="140">
        <v>195972885.94430053</v>
      </c>
      <c r="Q5107" s="140">
        <v>635516975.57222855</v>
      </c>
      <c r="R5107" s="140">
        <v>582701701.31407118</v>
      </c>
      <c r="S5107" s="140">
        <v>52815274.258157335</v>
      </c>
      <c r="T5107" s="140">
        <v>0</v>
      </c>
      <c r="U5107" s="140">
        <v>0</v>
      </c>
      <c r="V5107" s="140">
        <v>0</v>
      </c>
      <c r="W5107" s="140">
        <v>0</v>
      </c>
      <c r="X5107" s="140">
        <v>0</v>
      </c>
      <c r="Y5107" s="140">
        <v>0</v>
      </c>
      <c r="Z5107" s="140" t="s">
        <v>728</v>
      </c>
      <c r="AA5107" s="140" t="s">
        <v>728</v>
      </c>
      <c r="AB5107" s="140" t="s">
        <v>728</v>
      </c>
      <c r="AC5107" s="140" t="s">
        <v>728</v>
      </c>
      <c r="AD5107" s="140" t="s">
        <v>728</v>
      </c>
      <c r="AE5107" s="140" t="s">
        <v>728</v>
      </c>
      <c r="AF5107" s="140" t="s">
        <v>728</v>
      </c>
      <c r="AG5107" s="140">
        <v>-395390628.6831525</v>
      </c>
      <c r="AH5107" s="140">
        <v>187469</v>
      </c>
      <c r="AI5107" s="44"/>
      <c r="AK5107" s="44"/>
      <c r="AL5107" s="4"/>
    </row>
    <row r="5108" spans="1:38" x14ac:dyDescent="0.35">
      <c r="A5108" s="140" t="s">
        <v>4601</v>
      </c>
      <c r="B5108" s="140" t="s">
        <v>4602</v>
      </c>
      <c r="C5108" s="140" t="s">
        <v>6</v>
      </c>
      <c r="D5108" s="140" t="s">
        <v>9</v>
      </c>
      <c r="E5108" s="140" t="s">
        <v>535</v>
      </c>
      <c r="F5108" s="140">
        <v>2012</v>
      </c>
      <c r="G5108" s="140" t="s">
        <v>6343</v>
      </c>
      <c r="H5108" s="140" t="s">
        <v>728</v>
      </c>
      <c r="I5108" s="140" t="s">
        <v>728</v>
      </c>
      <c r="J5108" s="140">
        <v>1401010423.0479064</v>
      </c>
      <c r="K5108" s="140">
        <v>1401010423.0479064</v>
      </c>
      <c r="L5108" s="140">
        <v>83660727.631925717</v>
      </c>
      <c r="M5108" s="140">
        <v>442921799.17240655</v>
      </c>
      <c r="N5108" s="140">
        <v>0</v>
      </c>
      <c r="O5108" s="140">
        <v>0</v>
      </c>
      <c r="P5108" s="140">
        <v>195765694.45123941</v>
      </c>
      <c r="Q5108" s="140">
        <v>678662201.79233479</v>
      </c>
      <c r="R5108" s="140">
        <v>626471417.21059895</v>
      </c>
      <c r="S5108" s="140">
        <v>52190784.581735805</v>
      </c>
      <c r="T5108" s="140">
        <v>0</v>
      </c>
      <c r="U5108" s="140">
        <v>0</v>
      </c>
      <c r="V5108" s="140">
        <v>0</v>
      </c>
      <c r="W5108" s="140">
        <v>0</v>
      </c>
      <c r="X5108" s="140">
        <v>0</v>
      </c>
      <c r="Y5108" s="140">
        <v>0</v>
      </c>
      <c r="Z5108" s="140" t="s">
        <v>728</v>
      </c>
      <c r="AA5108" s="140" t="s">
        <v>728</v>
      </c>
      <c r="AB5108" s="140" t="s">
        <v>728</v>
      </c>
      <c r="AC5108" s="140" t="s">
        <v>728</v>
      </c>
      <c r="AD5108" s="140" t="s">
        <v>728</v>
      </c>
      <c r="AE5108" s="140" t="s">
        <v>728</v>
      </c>
      <c r="AF5108" s="140" t="s">
        <v>728</v>
      </c>
      <c r="AG5108" s="140">
        <v>-412432128.1016978</v>
      </c>
      <c r="AH5108" s="140">
        <v>189088</v>
      </c>
      <c r="AI5108" s="44"/>
      <c r="AK5108" s="44"/>
      <c r="AL5108" s="4"/>
    </row>
    <row r="5109" spans="1:38" x14ac:dyDescent="0.35">
      <c r="A5109" s="140" t="s">
        <v>4601</v>
      </c>
      <c r="B5109" s="140" t="s">
        <v>4602</v>
      </c>
      <c r="C5109" s="140" t="s">
        <v>6</v>
      </c>
      <c r="D5109" s="140" t="s">
        <v>9</v>
      </c>
      <c r="E5109" s="140" t="s">
        <v>535</v>
      </c>
      <c r="F5109" s="140">
        <v>2013</v>
      </c>
      <c r="G5109" s="140" t="s">
        <v>6344</v>
      </c>
      <c r="H5109" s="140" t="s">
        <v>728</v>
      </c>
      <c r="I5109" s="140" t="s">
        <v>728</v>
      </c>
      <c r="J5109" s="140">
        <v>1444898793.2162373</v>
      </c>
      <c r="K5109" s="140">
        <v>1444898793.2162373</v>
      </c>
      <c r="L5109" s="140">
        <v>78441849.951019883</v>
      </c>
      <c r="M5109" s="140">
        <v>433890956.94285798</v>
      </c>
      <c r="N5109" s="140">
        <v>0</v>
      </c>
      <c r="O5109" s="140">
        <v>67624653.177550808</v>
      </c>
      <c r="P5109" s="140">
        <v>137385610.78157815</v>
      </c>
      <c r="Q5109" s="140">
        <v>727555722.36323059</v>
      </c>
      <c r="R5109" s="140">
        <v>676239817.22613585</v>
      </c>
      <c r="S5109" s="140">
        <v>51315905.137094788</v>
      </c>
      <c r="T5109" s="140">
        <v>0</v>
      </c>
      <c r="U5109" s="140">
        <v>0</v>
      </c>
      <c r="V5109" s="140">
        <v>0</v>
      </c>
      <c r="W5109" s="140">
        <v>0</v>
      </c>
      <c r="X5109" s="140">
        <v>0</v>
      </c>
      <c r="Y5109" s="140">
        <v>0</v>
      </c>
      <c r="Z5109" s="140" t="s">
        <v>728</v>
      </c>
      <c r="AA5109" s="140" t="s">
        <v>728</v>
      </c>
      <c r="AB5109" s="140" t="s">
        <v>728</v>
      </c>
      <c r="AC5109" s="140" t="s">
        <v>728</v>
      </c>
      <c r="AD5109" s="140" t="s">
        <v>728</v>
      </c>
      <c r="AE5109" s="140" t="s">
        <v>728</v>
      </c>
      <c r="AF5109" s="140" t="s">
        <v>728</v>
      </c>
      <c r="AG5109" s="140">
        <v>-447180739.94787472</v>
      </c>
      <c r="AH5109" s="140">
        <v>190717</v>
      </c>
      <c r="AI5109" s="44"/>
      <c r="AK5109" s="44"/>
      <c r="AL5109" s="4"/>
    </row>
    <row r="5110" spans="1:38" x14ac:dyDescent="0.35">
      <c r="A5110" s="140" t="s">
        <v>4601</v>
      </c>
      <c r="B5110" s="140" t="s">
        <v>4602</v>
      </c>
      <c r="C5110" s="140" t="s">
        <v>6</v>
      </c>
      <c r="D5110" s="140" t="s">
        <v>9</v>
      </c>
      <c r="E5110" s="140" t="s">
        <v>535</v>
      </c>
      <c r="F5110" s="140">
        <v>2014</v>
      </c>
      <c r="G5110" s="140" t="s">
        <v>6345</v>
      </c>
      <c r="H5110" s="140" t="s">
        <v>728</v>
      </c>
      <c r="I5110" s="140" t="s">
        <v>728</v>
      </c>
      <c r="J5110" s="140">
        <v>1530598540.2972553</v>
      </c>
      <c r="K5110" s="140">
        <v>1530598540.2972553</v>
      </c>
      <c r="L5110" s="140">
        <v>80798776.736718953</v>
      </c>
      <c r="M5110" s="140">
        <v>444015735.52723145</v>
      </c>
      <c r="N5110" s="140">
        <v>0</v>
      </c>
      <c r="O5110" s="140">
        <v>0</v>
      </c>
      <c r="P5110" s="140">
        <v>138962641.02388319</v>
      </c>
      <c r="Q5110" s="140">
        <v>866821387.00942171</v>
      </c>
      <c r="R5110" s="140">
        <v>817948099.00031412</v>
      </c>
      <c r="S5110" s="140">
        <v>48873288.009107567</v>
      </c>
      <c r="T5110" s="140">
        <v>0</v>
      </c>
      <c r="U5110" s="140">
        <v>0</v>
      </c>
      <c r="V5110" s="140">
        <v>0</v>
      </c>
      <c r="W5110" s="140">
        <v>0</v>
      </c>
      <c r="X5110" s="140">
        <v>0</v>
      </c>
      <c r="Y5110" s="140">
        <v>0</v>
      </c>
      <c r="Z5110" s="140" t="s">
        <v>728</v>
      </c>
      <c r="AA5110" s="140" t="s">
        <v>728</v>
      </c>
      <c r="AB5110" s="140" t="s">
        <v>728</v>
      </c>
      <c r="AC5110" s="140" t="s">
        <v>728</v>
      </c>
      <c r="AD5110" s="140" t="s">
        <v>728</v>
      </c>
      <c r="AE5110" s="140" t="s">
        <v>728</v>
      </c>
      <c r="AF5110" s="140" t="s">
        <v>728</v>
      </c>
      <c r="AG5110" s="140">
        <v>-477268926.99783647</v>
      </c>
      <c r="AH5110" s="140">
        <v>192221</v>
      </c>
      <c r="AI5110" s="44"/>
      <c r="AK5110" s="44"/>
      <c r="AL5110" s="4"/>
    </row>
    <row r="5111" spans="1:38" x14ac:dyDescent="0.35">
      <c r="A5111" s="140" t="s">
        <v>4601</v>
      </c>
      <c r="B5111" s="140" t="s">
        <v>4602</v>
      </c>
      <c r="C5111" s="140" t="s">
        <v>6</v>
      </c>
      <c r="D5111" s="140" t="s">
        <v>9</v>
      </c>
      <c r="E5111" s="140" t="s">
        <v>535</v>
      </c>
      <c r="F5111" s="140">
        <v>2015</v>
      </c>
      <c r="G5111" s="140" t="s">
        <v>6346</v>
      </c>
      <c r="H5111" s="140" t="s">
        <v>728</v>
      </c>
      <c r="I5111" s="140" t="s">
        <v>728</v>
      </c>
      <c r="J5111" s="140">
        <v>1395497791.7897959</v>
      </c>
      <c r="K5111" s="140">
        <v>1395497791.7897959</v>
      </c>
      <c r="L5111" s="140">
        <v>80912423.334361032</v>
      </c>
      <c r="M5111" s="140">
        <v>440843293.34689361</v>
      </c>
      <c r="N5111" s="140">
        <v>0</v>
      </c>
      <c r="O5111" s="140">
        <v>15922742.113420529</v>
      </c>
      <c r="P5111" s="140">
        <v>134274537.90472338</v>
      </c>
      <c r="Q5111" s="140">
        <v>723544795.09039724</v>
      </c>
      <c r="R5111" s="140">
        <v>676639162.98475313</v>
      </c>
      <c r="S5111" s="140">
        <v>46905632.105644159</v>
      </c>
      <c r="T5111" s="140">
        <v>0</v>
      </c>
      <c r="U5111" s="140">
        <v>0</v>
      </c>
      <c r="V5111" s="140">
        <v>0</v>
      </c>
      <c r="W5111" s="140">
        <v>0</v>
      </c>
      <c r="X5111" s="140">
        <v>0</v>
      </c>
      <c r="Y5111" s="140">
        <v>0</v>
      </c>
      <c r="Z5111" s="140" t="s">
        <v>728</v>
      </c>
      <c r="AA5111" s="140" t="s">
        <v>728</v>
      </c>
      <c r="AB5111" s="140" t="s">
        <v>728</v>
      </c>
      <c r="AC5111" s="140" t="s">
        <v>728</v>
      </c>
      <c r="AD5111" s="140" t="s">
        <v>728</v>
      </c>
      <c r="AE5111" s="140" t="s">
        <v>728</v>
      </c>
      <c r="AF5111" s="140" t="s">
        <v>728</v>
      </c>
      <c r="AG5111" s="140">
        <v>-490602615.98922259</v>
      </c>
      <c r="AH5111" s="140">
        <v>193513</v>
      </c>
      <c r="AI5111" s="44"/>
      <c r="AK5111" s="44"/>
      <c r="AL5111" s="4"/>
    </row>
    <row r="5112" spans="1:38" x14ac:dyDescent="0.35">
      <c r="A5112" s="140" t="s">
        <v>4601</v>
      </c>
      <c r="B5112" s="140" t="s">
        <v>4602</v>
      </c>
      <c r="C5112" s="140" t="s">
        <v>6</v>
      </c>
      <c r="D5112" s="140" t="s">
        <v>9</v>
      </c>
      <c r="E5112" s="140" t="s">
        <v>535</v>
      </c>
      <c r="F5112" s="140">
        <v>2016</v>
      </c>
      <c r="G5112" s="140" t="s">
        <v>6347</v>
      </c>
      <c r="H5112" s="140" t="s">
        <v>728</v>
      </c>
      <c r="I5112" s="140" t="s">
        <v>728</v>
      </c>
      <c r="J5112" s="140">
        <v>1877286591.8028889</v>
      </c>
      <c r="K5112" s="140">
        <v>1877286591.8028889</v>
      </c>
      <c r="L5112" s="140">
        <v>81282829.284067169</v>
      </c>
      <c r="M5112" s="140">
        <v>451792431.2925145</v>
      </c>
      <c r="N5112" s="140">
        <v>0</v>
      </c>
      <c r="O5112" s="140">
        <v>16098871.021927588</v>
      </c>
      <c r="P5112" s="140">
        <v>135636133.93405247</v>
      </c>
      <c r="Q5112" s="140">
        <v>1192476326.2703271</v>
      </c>
      <c r="R5112" s="140">
        <v>1145131677.6761057</v>
      </c>
      <c r="S5112" s="140">
        <v>47344648.594221428</v>
      </c>
      <c r="T5112" s="140">
        <v>0</v>
      </c>
      <c r="U5112" s="140">
        <v>0</v>
      </c>
      <c r="V5112" s="140">
        <v>0</v>
      </c>
      <c r="W5112" s="140">
        <v>0</v>
      </c>
      <c r="X5112" s="140">
        <v>0</v>
      </c>
      <c r="Y5112" s="140">
        <v>0</v>
      </c>
      <c r="Z5112" s="140" t="s">
        <v>728</v>
      </c>
      <c r="AA5112" s="140" t="s">
        <v>728</v>
      </c>
      <c r="AB5112" s="140" t="s">
        <v>728</v>
      </c>
      <c r="AC5112" s="140" t="s">
        <v>728</v>
      </c>
      <c r="AD5112" s="140" t="s">
        <v>728</v>
      </c>
      <c r="AE5112" s="140" t="s">
        <v>728</v>
      </c>
      <c r="AF5112" s="140" t="s">
        <v>728</v>
      </c>
      <c r="AG5112" s="140">
        <v>-499469423.13548881</v>
      </c>
      <c r="AH5112" s="140">
        <v>194535</v>
      </c>
      <c r="AI5112" s="44"/>
      <c r="AK5112" s="44"/>
      <c r="AL5112" s="4"/>
    </row>
    <row r="5113" spans="1:38" x14ac:dyDescent="0.35">
      <c r="A5113" s="140" t="s">
        <v>4601</v>
      </c>
      <c r="B5113" s="140" t="s">
        <v>4602</v>
      </c>
      <c r="C5113" s="140" t="s">
        <v>6</v>
      </c>
      <c r="D5113" s="140" t="s">
        <v>9</v>
      </c>
      <c r="E5113" s="140" t="s">
        <v>535</v>
      </c>
      <c r="F5113" s="140">
        <v>2017</v>
      </c>
      <c r="G5113" s="140" t="s">
        <v>6348</v>
      </c>
      <c r="H5113" s="140" t="s">
        <v>728</v>
      </c>
      <c r="I5113" s="140" t="s">
        <v>728</v>
      </c>
      <c r="J5113" s="140">
        <v>1669490490.0649335</v>
      </c>
      <c r="K5113" s="140">
        <v>1669490490.0649335</v>
      </c>
      <c r="L5113" s="140">
        <v>87576561.194998503</v>
      </c>
      <c r="M5113" s="140">
        <v>462133523.35613632</v>
      </c>
      <c r="N5113" s="140">
        <v>0</v>
      </c>
      <c r="O5113" s="140">
        <v>19854664.454656661</v>
      </c>
      <c r="P5113" s="140">
        <v>138091189.65271646</v>
      </c>
      <c r="Q5113" s="140">
        <v>961834551.40642571</v>
      </c>
      <c r="R5113" s="140">
        <v>913685410.97610474</v>
      </c>
      <c r="S5113" s="140">
        <v>48149140.430320978</v>
      </c>
      <c r="T5113" s="140">
        <v>0</v>
      </c>
      <c r="U5113" s="140">
        <v>0</v>
      </c>
      <c r="V5113" s="140">
        <v>0</v>
      </c>
      <c r="W5113" s="140">
        <v>0</v>
      </c>
      <c r="X5113" s="140">
        <v>0</v>
      </c>
      <c r="Y5113" s="140">
        <v>0</v>
      </c>
      <c r="Z5113" s="140" t="s">
        <v>728</v>
      </c>
      <c r="AA5113" s="140" t="s">
        <v>728</v>
      </c>
      <c r="AB5113" s="140" t="s">
        <v>728</v>
      </c>
      <c r="AC5113" s="140" t="s">
        <v>728</v>
      </c>
      <c r="AD5113" s="140" t="s">
        <v>728</v>
      </c>
      <c r="AE5113" s="140" t="s">
        <v>728</v>
      </c>
      <c r="AF5113" s="140" t="s">
        <v>728</v>
      </c>
      <c r="AG5113" s="140">
        <v>-479924811.85256028</v>
      </c>
      <c r="AH5113" s="140">
        <v>195352</v>
      </c>
      <c r="AI5113" s="44"/>
      <c r="AK5113" s="44"/>
      <c r="AL5113" s="4"/>
    </row>
    <row r="5114" spans="1:38" x14ac:dyDescent="0.35">
      <c r="A5114" s="140" t="s">
        <v>4601</v>
      </c>
      <c r="B5114" s="140" t="s">
        <v>4602</v>
      </c>
      <c r="C5114" s="140" t="s">
        <v>6</v>
      </c>
      <c r="D5114" s="140" t="s">
        <v>9</v>
      </c>
      <c r="E5114" s="140" t="s">
        <v>535</v>
      </c>
      <c r="F5114" s="140">
        <v>2018</v>
      </c>
      <c r="G5114" s="140" t="s">
        <v>6349</v>
      </c>
      <c r="H5114" s="140" t="s">
        <v>728</v>
      </c>
      <c r="I5114" s="140" t="s">
        <v>728</v>
      </c>
      <c r="J5114" s="140">
        <v>1376442939.2598748</v>
      </c>
      <c r="K5114" s="140">
        <v>1376442939.2598748</v>
      </c>
      <c r="L5114" s="140">
        <v>85035320.81340462</v>
      </c>
      <c r="M5114" s="140">
        <v>469236219.47908407</v>
      </c>
      <c r="N5114" s="140">
        <v>0</v>
      </c>
      <c r="O5114" s="140">
        <v>17864258.582854804</v>
      </c>
      <c r="P5114" s="140">
        <v>138334248.81003201</v>
      </c>
      <c r="Q5114" s="140">
        <v>665972891.57449937</v>
      </c>
      <c r="R5114" s="140">
        <v>616933844.31995118</v>
      </c>
      <c r="S5114" s="140">
        <v>49039047.254548147</v>
      </c>
      <c r="T5114" s="140">
        <v>0</v>
      </c>
      <c r="U5114" s="140">
        <v>0</v>
      </c>
      <c r="V5114" s="140">
        <v>0</v>
      </c>
      <c r="W5114" s="140" t="s">
        <v>728</v>
      </c>
      <c r="X5114" s="140">
        <v>0</v>
      </c>
      <c r="Y5114" s="140">
        <v>0</v>
      </c>
      <c r="Z5114" s="140" t="s">
        <v>728</v>
      </c>
      <c r="AA5114" s="140" t="s">
        <v>728</v>
      </c>
      <c r="AB5114" s="140" t="s">
        <v>728</v>
      </c>
      <c r="AC5114" s="140" t="s">
        <v>728</v>
      </c>
      <c r="AD5114" s="140" t="s">
        <v>728</v>
      </c>
      <c r="AE5114" s="140" t="s">
        <v>728</v>
      </c>
      <c r="AF5114" s="140" t="s">
        <v>728</v>
      </c>
      <c r="AG5114" s="140">
        <v>-478590000</v>
      </c>
      <c r="AH5114" s="140">
        <v>196130</v>
      </c>
      <c r="AI5114" s="44"/>
      <c r="AK5114" s="44"/>
      <c r="AL5114" s="4"/>
    </row>
    <row r="5115" spans="1:38" x14ac:dyDescent="0.35">
      <c r="A5115" s="140" t="s">
        <v>4571</v>
      </c>
      <c r="B5115" s="140" t="s">
        <v>4572</v>
      </c>
      <c r="C5115" s="140" t="s">
        <v>6</v>
      </c>
      <c r="D5115" s="140" t="s">
        <v>7</v>
      </c>
      <c r="E5115" s="140" t="s">
        <v>535</v>
      </c>
      <c r="F5115" s="140">
        <v>1995</v>
      </c>
      <c r="G5115" s="140" t="s">
        <v>6350</v>
      </c>
      <c r="H5115" s="140" t="s">
        <v>728</v>
      </c>
      <c r="I5115" s="140" t="s">
        <v>728</v>
      </c>
      <c r="J5115" s="140" t="s">
        <v>728</v>
      </c>
      <c r="K5115" s="140">
        <v>0</v>
      </c>
      <c r="L5115" s="140" t="s">
        <v>728</v>
      </c>
      <c r="M5115" s="140" t="s">
        <v>728</v>
      </c>
      <c r="N5115" s="140">
        <v>0</v>
      </c>
      <c r="O5115" s="140">
        <v>0</v>
      </c>
      <c r="P5115" s="140" t="s">
        <v>728</v>
      </c>
      <c r="Q5115" s="140" t="s">
        <v>728</v>
      </c>
      <c r="R5115" s="140" t="s">
        <v>728</v>
      </c>
      <c r="S5115" s="140" t="s">
        <v>728</v>
      </c>
      <c r="T5115" s="140">
        <v>0</v>
      </c>
      <c r="U5115" s="140">
        <v>0</v>
      </c>
      <c r="V5115" s="140" t="s">
        <v>728</v>
      </c>
      <c r="W5115" s="140" t="s">
        <v>728</v>
      </c>
      <c r="X5115" s="140" t="s">
        <v>728</v>
      </c>
      <c r="Y5115" s="140">
        <v>0</v>
      </c>
      <c r="Z5115" s="140" t="s">
        <v>728</v>
      </c>
      <c r="AA5115" s="140" t="s">
        <v>728</v>
      </c>
      <c r="AB5115" s="140" t="s">
        <v>728</v>
      </c>
      <c r="AC5115" s="140" t="s">
        <v>728</v>
      </c>
      <c r="AD5115" s="140" t="s">
        <v>728</v>
      </c>
      <c r="AE5115" s="140" t="s">
        <v>728</v>
      </c>
      <c r="AF5115" s="140" t="s">
        <v>728</v>
      </c>
      <c r="AG5115" s="140" t="s">
        <v>728</v>
      </c>
      <c r="AH5115" s="140">
        <v>2029000</v>
      </c>
      <c r="AI5115" s="44"/>
      <c r="AK5115" s="44"/>
      <c r="AL5115" s="4"/>
    </row>
    <row r="5116" spans="1:38" x14ac:dyDescent="0.35">
      <c r="A5116" s="140" t="s">
        <v>4571</v>
      </c>
      <c r="B5116" s="140" t="s">
        <v>4572</v>
      </c>
      <c r="C5116" s="140" t="s">
        <v>6</v>
      </c>
      <c r="D5116" s="140" t="s">
        <v>7</v>
      </c>
      <c r="E5116" s="140" t="s">
        <v>535</v>
      </c>
      <c r="F5116" s="140">
        <v>1996</v>
      </c>
      <c r="G5116" s="140" t="s">
        <v>6351</v>
      </c>
      <c r="H5116" s="140" t="s">
        <v>728</v>
      </c>
      <c r="I5116" s="140" t="s">
        <v>728</v>
      </c>
      <c r="J5116" s="140" t="s">
        <v>728</v>
      </c>
      <c r="K5116" s="140">
        <v>0</v>
      </c>
      <c r="L5116" s="140" t="s">
        <v>728</v>
      </c>
      <c r="M5116" s="140" t="s">
        <v>728</v>
      </c>
      <c r="N5116" s="140">
        <v>0</v>
      </c>
      <c r="O5116" s="140">
        <v>0</v>
      </c>
      <c r="P5116" s="140" t="s">
        <v>728</v>
      </c>
      <c r="Q5116" s="140" t="s">
        <v>728</v>
      </c>
      <c r="R5116" s="140" t="s">
        <v>728</v>
      </c>
      <c r="S5116" s="140" t="s">
        <v>728</v>
      </c>
      <c r="T5116" s="140">
        <v>0</v>
      </c>
      <c r="U5116" s="140">
        <v>0</v>
      </c>
      <c r="V5116" s="140" t="s">
        <v>728</v>
      </c>
      <c r="W5116" s="140" t="s">
        <v>728</v>
      </c>
      <c r="X5116" s="140" t="s">
        <v>728</v>
      </c>
      <c r="Y5116" s="140">
        <v>0</v>
      </c>
      <c r="Z5116" s="140" t="s">
        <v>728</v>
      </c>
      <c r="AA5116" s="140" t="s">
        <v>728</v>
      </c>
      <c r="AB5116" s="140" t="s">
        <v>728</v>
      </c>
      <c r="AC5116" s="140" t="s">
        <v>728</v>
      </c>
      <c r="AD5116" s="140" t="s">
        <v>728</v>
      </c>
      <c r="AE5116" s="140" t="s">
        <v>728</v>
      </c>
      <c r="AF5116" s="140" t="s">
        <v>728</v>
      </c>
      <c r="AG5116" s="140" t="s">
        <v>728</v>
      </c>
      <c r="AH5116" s="140">
        <v>2059000</v>
      </c>
      <c r="AI5116" s="44"/>
      <c r="AK5116" s="44"/>
      <c r="AL5116" s="4"/>
    </row>
    <row r="5117" spans="1:38" x14ac:dyDescent="0.35">
      <c r="A5117" s="140" t="s">
        <v>4571</v>
      </c>
      <c r="B5117" s="140" t="s">
        <v>4572</v>
      </c>
      <c r="C5117" s="140" t="s">
        <v>6</v>
      </c>
      <c r="D5117" s="140" t="s">
        <v>7</v>
      </c>
      <c r="E5117" s="140" t="s">
        <v>535</v>
      </c>
      <c r="F5117" s="140">
        <v>1997</v>
      </c>
      <c r="G5117" s="140" t="s">
        <v>6352</v>
      </c>
      <c r="H5117" s="140" t="s">
        <v>728</v>
      </c>
      <c r="I5117" s="140" t="s">
        <v>728</v>
      </c>
      <c r="J5117" s="140" t="s">
        <v>728</v>
      </c>
      <c r="K5117" s="140">
        <v>0</v>
      </c>
      <c r="L5117" s="140" t="s">
        <v>728</v>
      </c>
      <c r="M5117" s="140" t="s">
        <v>728</v>
      </c>
      <c r="N5117" s="140">
        <v>0</v>
      </c>
      <c r="O5117" s="140">
        <v>0</v>
      </c>
      <c r="P5117" s="140" t="s">
        <v>728</v>
      </c>
      <c r="Q5117" s="140" t="s">
        <v>728</v>
      </c>
      <c r="R5117" s="140" t="s">
        <v>728</v>
      </c>
      <c r="S5117" s="140" t="s">
        <v>728</v>
      </c>
      <c r="T5117" s="140">
        <v>0</v>
      </c>
      <c r="U5117" s="140">
        <v>0</v>
      </c>
      <c r="V5117" s="140" t="s">
        <v>728</v>
      </c>
      <c r="W5117" s="140" t="s">
        <v>728</v>
      </c>
      <c r="X5117" s="140" t="s">
        <v>728</v>
      </c>
      <c r="Y5117" s="140">
        <v>0</v>
      </c>
      <c r="Z5117" s="140" t="s">
        <v>728</v>
      </c>
      <c r="AA5117" s="140" t="s">
        <v>728</v>
      </c>
      <c r="AB5117" s="140" t="s">
        <v>728</v>
      </c>
      <c r="AC5117" s="140" t="s">
        <v>728</v>
      </c>
      <c r="AD5117" s="140" t="s">
        <v>728</v>
      </c>
      <c r="AE5117" s="140" t="s">
        <v>728</v>
      </c>
      <c r="AF5117" s="140" t="s">
        <v>728</v>
      </c>
      <c r="AG5117" s="140" t="s">
        <v>728</v>
      </c>
      <c r="AH5117" s="140">
        <v>2086000</v>
      </c>
      <c r="AI5117" s="44"/>
      <c r="AK5117" s="44"/>
      <c r="AL5117" s="4"/>
    </row>
    <row r="5118" spans="1:38" x14ac:dyDescent="0.35">
      <c r="A5118" s="140" t="s">
        <v>4571</v>
      </c>
      <c r="B5118" s="140" t="s">
        <v>4572</v>
      </c>
      <c r="C5118" s="140" t="s">
        <v>6</v>
      </c>
      <c r="D5118" s="140" t="s">
        <v>7</v>
      </c>
      <c r="E5118" s="140" t="s">
        <v>535</v>
      </c>
      <c r="F5118" s="140">
        <v>1998</v>
      </c>
      <c r="G5118" s="140" t="s">
        <v>6353</v>
      </c>
      <c r="H5118" s="140" t="s">
        <v>728</v>
      </c>
      <c r="I5118" s="140" t="s">
        <v>728</v>
      </c>
      <c r="J5118" s="140" t="s">
        <v>728</v>
      </c>
      <c r="K5118" s="140">
        <v>0</v>
      </c>
      <c r="L5118" s="140" t="s">
        <v>728</v>
      </c>
      <c r="M5118" s="140" t="s">
        <v>728</v>
      </c>
      <c r="N5118" s="140">
        <v>0</v>
      </c>
      <c r="O5118" s="140">
        <v>0</v>
      </c>
      <c r="P5118" s="140" t="s">
        <v>728</v>
      </c>
      <c r="Q5118" s="140" t="s">
        <v>728</v>
      </c>
      <c r="R5118" s="140" t="s">
        <v>728</v>
      </c>
      <c r="S5118" s="140" t="s">
        <v>728</v>
      </c>
      <c r="T5118" s="140">
        <v>0</v>
      </c>
      <c r="U5118" s="140">
        <v>0</v>
      </c>
      <c r="V5118" s="140" t="s">
        <v>728</v>
      </c>
      <c r="W5118" s="140" t="s">
        <v>728</v>
      </c>
      <c r="X5118" s="140" t="s">
        <v>728</v>
      </c>
      <c r="Y5118" s="140">
        <v>0</v>
      </c>
      <c r="Z5118" s="140" t="s">
        <v>728</v>
      </c>
      <c r="AA5118" s="140" t="s">
        <v>728</v>
      </c>
      <c r="AB5118" s="140" t="s">
        <v>728</v>
      </c>
      <c r="AC5118" s="140" t="s">
        <v>728</v>
      </c>
      <c r="AD5118" s="140" t="s">
        <v>728</v>
      </c>
      <c r="AE5118" s="140" t="s">
        <v>728</v>
      </c>
      <c r="AF5118" s="140" t="s">
        <v>728</v>
      </c>
      <c r="AG5118" s="140" t="s">
        <v>728</v>
      </c>
      <c r="AH5118" s="140">
        <v>1966000</v>
      </c>
      <c r="AI5118" s="44"/>
      <c r="AK5118" s="44"/>
      <c r="AL5118" s="4"/>
    </row>
    <row r="5119" spans="1:38" x14ac:dyDescent="0.35">
      <c r="A5119" s="140" t="s">
        <v>4571</v>
      </c>
      <c r="B5119" s="140" t="s">
        <v>4572</v>
      </c>
      <c r="C5119" s="140" t="s">
        <v>6</v>
      </c>
      <c r="D5119" s="140" t="s">
        <v>7</v>
      </c>
      <c r="E5119" s="140" t="s">
        <v>535</v>
      </c>
      <c r="F5119" s="140">
        <v>1999</v>
      </c>
      <c r="G5119" s="140" t="s">
        <v>6354</v>
      </c>
      <c r="H5119" s="140" t="s">
        <v>728</v>
      </c>
      <c r="I5119" s="140" t="s">
        <v>728</v>
      </c>
      <c r="J5119" s="140" t="s">
        <v>728</v>
      </c>
      <c r="K5119" s="140">
        <v>0</v>
      </c>
      <c r="L5119" s="140" t="s">
        <v>728</v>
      </c>
      <c r="M5119" s="140" t="s">
        <v>728</v>
      </c>
      <c r="N5119" s="140">
        <v>0</v>
      </c>
      <c r="O5119" s="140">
        <v>0</v>
      </c>
      <c r="P5119" s="140" t="s">
        <v>728</v>
      </c>
      <c r="Q5119" s="140" t="s">
        <v>728</v>
      </c>
      <c r="R5119" s="140" t="s">
        <v>728</v>
      </c>
      <c r="S5119" s="140" t="s">
        <v>728</v>
      </c>
      <c r="T5119" s="140">
        <v>0</v>
      </c>
      <c r="U5119" s="140">
        <v>0</v>
      </c>
      <c r="V5119" s="140" t="s">
        <v>728</v>
      </c>
      <c r="W5119" s="140" t="s">
        <v>728</v>
      </c>
      <c r="X5119" s="140" t="s">
        <v>728</v>
      </c>
      <c r="Y5119" s="140">
        <v>0</v>
      </c>
      <c r="Z5119" s="140" t="s">
        <v>728</v>
      </c>
      <c r="AA5119" s="140" t="s">
        <v>728</v>
      </c>
      <c r="AB5119" s="140" t="s">
        <v>728</v>
      </c>
      <c r="AC5119" s="140" t="s">
        <v>728</v>
      </c>
      <c r="AD5119" s="140" t="s">
        <v>728</v>
      </c>
      <c r="AE5119" s="140" t="s">
        <v>728</v>
      </c>
      <c r="AF5119" s="140" t="s">
        <v>728</v>
      </c>
      <c r="AG5119" s="140" t="s">
        <v>728</v>
      </c>
      <c r="AH5119" s="140">
        <v>1762000</v>
      </c>
      <c r="AI5119" s="44"/>
      <c r="AK5119" s="44"/>
      <c r="AL5119" s="4"/>
    </row>
    <row r="5120" spans="1:38" x14ac:dyDescent="0.35">
      <c r="A5120" s="140" t="s">
        <v>4571</v>
      </c>
      <c r="B5120" s="140" t="s">
        <v>4572</v>
      </c>
      <c r="C5120" s="140" t="s">
        <v>6</v>
      </c>
      <c r="D5120" s="140" t="s">
        <v>7</v>
      </c>
      <c r="E5120" s="140" t="s">
        <v>535</v>
      </c>
      <c r="F5120" s="140">
        <v>2000</v>
      </c>
      <c r="G5120" s="140" t="s">
        <v>6355</v>
      </c>
      <c r="H5120" s="140" t="s">
        <v>728</v>
      </c>
      <c r="I5120" s="140" t="s">
        <v>728</v>
      </c>
      <c r="J5120" s="140" t="s">
        <v>728</v>
      </c>
      <c r="K5120" s="140">
        <v>0</v>
      </c>
      <c r="L5120" s="140" t="s">
        <v>728</v>
      </c>
      <c r="M5120" s="140" t="s">
        <v>728</v>
      </c>
      <c r="N5120" s="140">
        <v>0</v>
      </c>
      <c r="O5120" s="140">
        <v>0</v>
      </c>
      <c r="P5120" s="140" t="s">
        <v>728</v>
      </c>
      <c r="Q5120" s="140" t="s">
        <v>728</v>
      </c>
      <c r="R5120" s="140" t="s">
        <v>728</v>
      </c>
      <c r="S5120" s="140" t="s">
        <v>728</v>
      </c>
      <c r="T5120" s="140">
        <v>124745523.95188951</v>
      </c>
      <c r="U5120" s="140">
        <v>124745523.95188951</v>
      </c>
      <c r="V5120" s="140">
        <v>0</v>
      </c>
      <c r="W5120" s="140">
        <v>0</v>
      </c>
      <c r="X5120" s="140">
        <v>124745523.95188951</v>
      </c>
      <c r="Y5120" s="140">
        <v>0</v>
      </c>
      <c r="Z5120" s="140">
        <v>18610379313.316429</v>
      </c>
      <c r="AA5120" s="140">
        <v>10698996066.311911</v>
      </c>
      <c r="AB5120" s="140">
        <v>7802532199.9536772</v>
      </c>
      <c r="AC5120" s="140">
        <v>2896463866.3582311</v>
      </c>
      <c r="AD5120" s="140">
        <v>7911383247.0045195</v>
      </c>
      <c r="AE5120" s="140">
        <v>5769590169.8004484</v>
      </c>
      <c r="AF5120" s="140">
        <v>2141793077.2040644</v>
      </c>
      <c r="AG5120" s="140" t="s">
        <v>728</v>
      </c>
      <c r="AH5120" s="140">
        <v>1700000</v>
      </c>
      <c r="AI5120" s="44"/>
      <c r="AK5120" s="44"/>
      <c r="AL5120" s="4"/>
    </row>
    <row r="5121" spans="1:38" x14ac:dyDescent="0.35">
      <c r="A5121" s="140" t="s">
        <v>4571</v>
      </c>
      <c r="B5121" s="140" t="s">
        <v>4572</v>
      </c>
      <c r="C5121" s="140" t="s">
        <v>6</v>
      </c>
      <c r="D5121" s="140" t="s">
        <v>7</v>
      </c>
      <c r="E5121" s="140" t="s">
        <v>535</v>
      </c>
      <c r="F5121" s="140">
        <v>2001</v>
      </c>
      <c r="G5121" s="140" t="s">
        <v>6356</v>
      </c>
      <c r="H5121" s="140" t="s">
        <v>728</v>
      </c>
      <c r="I5121" s="140" t="s">
        <v>728</v>
      </c>
      <c r="J5121" s="140" t="s">
        <v>728</v>
      </c>
      <c r="K5121" s="140">
        <v>0</v>
      </c>
      <c r="L5121" s="140" t="s">
        <v>728</v>
      </c>
      <c r="M5121" s="140" t="s">
        <v>728</v>
      </c>
      <c r="N5121" s="140">
        <v>0</v>
      </c>
      <c r="O5121" s="140">
        <v>0</v>
      </c>
      <c r="P5121" s="140" t="s">
        <v>728</v>
      </c>
      <c r="Q5121" s="140" t="s">
        <v>728</v>
      </c>
      <c r="R5121" s="140" t="s">
        <v>728</v>
      </c>
      <c r="S5121" s="140" t="s">
        <v>728</v>
      </c>
      <c r="T5121" s="140">
        <v>347982450.08278912</v>
      </c>
      <c r="U5121" s="140">
        <v>347982450.08278912</v>
      </c>
      <c r="V5121" s="140">
        <v>0</v>
      </c>
      <c r="W5121" s="140">
        <v>0</v>
      </c>
      <c r="X5121" s="140">
        <v>347982450.08278912</v>
      </c>
      <c r="Y5121" s="140">
        <v>0</v>
      </c>
      <c r="Z5121" s="140">
        <v>23555109472.456566</v>
      </c>
      <c r="AA5121" s="140">
        <v>13549944053.596069</v>
      </c>
      <c r="AB5121" s="140">
        <v>9917173241.5086422</v>
      </c>
      <c r="AC5121" s="140">
        <v>3632770812.0874109</v>
      </c>
      <c r="AD5121" s="140">
        <v>10005165418.860537</v>
      </c>
      <c r="AE5121" s="140">
        <v>7322757819.244133</v>
      </c>
      <c r="AF5121" s="140">
        <v>2682407599.6163778</v>
      </c>
      <c r="AG5121" s="140" t="s">
        <v>728</v>
      </c>
      <c r="AH5121" s="140">
        <v>1701154</v>
      </c>
      <c r="AI5121" s="44"/>
      <c r="AK5121" s="44"/>
      <c r="AL5121" s="4"/>
    </row>
    <row r="5122" spans="1:38" x14ac:dyDescent="0.35">
      <c r="A5122" s="140" t="s">
        <v>4571</v>
      </c>
      <c r="B5122" s="140" t="s">
        <v>4572</v>
      </c>
      <c r="C5122" s="140" t="s">
        <v>6</v>
      </c>
      <c r="D5122" s="140" t="s">
        <v>7</v>
      </c>
      <c r="E5122" s="140" t="s">
        <v>535</v>
      </c>
      <c r="F5122" s="140">
        <v>2002</v>
      </c>
      <c r="G5122" s="140" t="s">
        <v>6357</v>
      </c>
      <c r="H5122" s="140" t="s">
        <v>728</v>
      </c>
      <c r="I5122" s="140" t="s">
        <v>728</v>
      </c>
      <c r="J5122" s="140" t="s">
        <v>728</v>
      </c>
      <c r="K5122" s="140">
        <v>0</v>
      </c>
      <c r="L5122" s="140" t="s">
        <v>728</v>
      </c>
      <c r="M5122" s="140" t="s">
        <v>728</v>
      </c>
      <c r="N5122" s="140">
        <v>0</v>
      </c>
      <c r="O5122" s="140">
        <v>0</v>
      </c>
      <c r="P5122" s="140" t="s">
        <v>728</v>
      </c>
      <c r="Q5122" s="140" t="s">
        <v>728</v>
      </c>
      <c r="R5122" s="140" t="s">
        <v>728</v>
      </c>
      <c r="S5122" s="140" t="s">
        <v>728</v>
      </c>
      <c r="T5122" s="140">
        <v>292919841.43838406</v>
      </c>
      <c r="U5122" s="140">
        <v>292919841.43838406</v>
      </c>
      <c r="V5122" s="140">
        <v>0</v>
      </c>
      <c r="W5122" s="140">
        <v>0</v>
      </c>
      <c r="X5122" s="140">
        <v>292919841.43838406</v>
      </c>
      <c r="Y5122" s="140">
        <v>0</v>
      </c>
      <c r="Z5122" s="140">
        <v>23213940600.865444</v>
      </c>
      <c r="AA5122" s="140">
        <v>13363656051.079891</v>
      </c>
      <c r="AB5122" s="140">
        <v>9852569352.4241905</v>
      </c>
      <c r="AC5122" s="140">
        <v>3511086698.6556921</v>
      </c>
      <c r="AD5122" s="140">
        <v>9850284549.7855549</v>
      </c>
      <c r="AE5122" s="140">
        <v>7262279970.1607218</v>
      </c>
      <c r="AF5122" s="140">
        <v>2588004579.6248236</v>
      </c>
      <c r="AG5122" s="140" t="s">
        <v>728</v>
      </c>
      <c r="AH5122" s="140">
        <v>1702310</v>
      </c>
      <c r="AI5122" s="44"/>
      <c r="AK5122" s="44"/>
      <c r="AL5122" s="4"/>
    </row>
    <row r="5123" spans="1:38" x14ac:dyDescent="0.35">
      <c r="A5123" s="140" t="s">
        <v>4571</v>
      </c>
      <c r="B5123" s="140" t="s">
        <v>4572</v>
      </c>
      <c r="C5123" s="140" t="s">
        <v>6</v>
      </c>
      <c r="D5123" s="140" t="s">
        <v>7</v>
      </c>
      <c r="E5123" s="140" t="s">
        <v>535</v>
      </c>
      <c r="F5123" s="140">
        <v>2003</v>
      </c>
      <c r="G5123" s="140" t="s">
        <v>6358</v>
      </c>
      <c r="H5123" s="140" t="s">
        <v>728</v>
      </c>
      <c r="I5123" s="140" t="s">
        <v>728</v>
      </c>
      <c r="J5123" s="140" t="s">
        <v>728</v>
      </c>
      <c r="K5123" s="140">
        <v>0</v>
      </c>
      <c r="L5123" s="140" t="s">
        <v>728</v>
      </c>
      <c r="M5123" s="140" t="s">
        <v>728</v>
      </c>
      <c r="N5123" s="140">
        <v>0</v>
      </c>
      <c r="O5123" s="140">
        <v>0</v>
      </c>
      <c r="P5123" s="140" t="s">
        <v>728</v>
      </c>
      <c r="Q5123" s="140" t="s">
        <v>728</v>
      </c>
      <c r="R5123" s="140" t="s">
        <v>728</v>
      </c>
      <c r="S5123" s="140" t="s">
        <v>728</v>
      </c>
      <c r="T5123" s="140">
        <v>272366058.60760379</v>
      </c>
      <c r="U5123" s="140">
        <v>272366058.60760379</v>
      </c>
      <c r="V5123" s="140">
        <v>0</v>
      </c>
      <c r="W5123" s="140">
        <v>0</v>
      </c>
      <c r="X5123" s="140">
        <v>272366058.60760379</v>
      </c>
      <c r="Y5123" s="140">
        <v>0</v>
      </c>
      <c r="Z5123" s="140">
        <v>23591509250.864479</v>
      </c>
      <c r="AA5123" s="140">
        <v>13598935742.084158</v>
      </c>
      <c r="AB5123" s="140">
        <v>10046844222.169333</v>
      </c>
      <c r="AC5123" s="140">
        <v>3552091519.914856</v>
      </c>
      <c r="AD5123" s="140">
        <v>9992573508.7803211</v>
      </c>
      <c r="AE5123" s="140">
        <v>7382476932.412179</v>
      </c>
      <c r="AF5123" s="140">
        <v>2610096576.368154</v>
      </c>
      <c r="AG5123" s="140" t="s">
        <v>728</v>
      </c>
      <c r="AH5123" s="140">
        <v>1703466</v>
      </c>
      <c r="AI5123" s="44"/>
      <c r="AK5123" s="44"/>
      <c r="AL5123" s="4"/>
    </row>
    <row r="5124" spans="1:38" x14ac:dyDescent="0.35">
      <c r="A5124" s="140" t="s">
        <v>4571</v>
      </c>
      <c r="B5124" s="140" t="s">
        <v>4572</v>
      </c>
      <c r="C5124" s="140" t="s">
        <v>6</v>
      </c>
      <c r="D5124" s="140" t="s">
        <v>7</v>
      </c>
      <c r="E5124" s="140" t="s">
        <v>535</v>
      </c>
      <c r="F5124" s="140">
        <v>2004</v>
      </c>
      <c r="G5124" s="140" t="s">
        <v>6359</v>
      </c>
      <c r="H5124" s="140" t="s">
        <v>728</v>
      </c>
      <c r="I5124" s="140" t="s">
        <v>728</v>
      </c>
      <c r="J5124" s="140" t="s">
        <v>728</v>
      </c>
      <c r="K5124" s="140">
        <v>0</v>
      </c>
      <c r="L5124" s="140" t="s">
        <v>728</v>
      </c>
      <c r="M5124" s="140" t="s">
        <v>728</v>
      </c>
      <c r="N5124" s="140">
        <v>0</v>
      </c>
      <c r="O5124" s="140">
        <v>0</v>
      </c>
      <c r="P5124" s="140" t="s">
        <v>728</v>
      </c>
      <c r="Q5124" s="140" t="s">
        <v>728</v>
      </c>
      <c r="R5124" s="140" t="s">
        <v>728</v>
      </c>
      <c r="S5124" s="140" t="s">
        <v>728</v>
      </c>
      <c r="T5124" s="140">
        <v>475636636.25178158</v>
      </c>
      <c r="U5124" s="140">
        <v>475636636.25178158</v>
      </c>
      <c r="V5124" s="140">
        <v>0</v>
      </c>
      <c r="W5124" s="140">
        <v>0</v>
      </c>
      <c r="X5124" s="140">
        <v>475636636.25178158</v>
      </c>
      <c r="Y5124" s="140">
        <v>0</v>
      </c>
      <c r="Z5124" s="140">
        <v>23425707362.364803</v>
      </c>
      <c r="AA5124" s="140">
        <v>13512202559.907465</v>
      </c>
      <c r="AB5124" s="140">
        <v>10220195998.354639</v>
      </c>
      <c r="AC5124" s="140">
        <v>3292006561.552803</v>
      </c>
      <c r="AD5124" s="140">
        <v>9913504802.4573383</v>
      </c>
      <c r="AE5124" s="140">
        <v>7498256606.392807</v>
      </c>
      <c r="AF5124" s="140">
        <v>2415248196.0645142</v>
      </c>
      <c r="AG5124" s="140">
        <v>2175405822.812192</v>
      </c>
      <c r="AH5124" s="140">
        <v>1704622</v>
      </c>
      <c r="AI5124" s="44"/>
      <c r="AK5124" s="44"/>
      <c r="AL5124" s="4"/>
    </row>
    <row r="5125" spans="1:38" x14ac:dyDescent="0.35">
      <c r="A5125" s="140" t="s">
        <v>4571</v>
      </c>
      <c r="B5125" s="140" t="s">
        <v>4572</v>
      </c>
      <c r="C5125" s="140" t="s">
        <v>6</v>
      </c>
      <c r="D5125" s="140" t="s">
        <v>7</v>
      </c>
      <c r="E5125" s="140" t="s">
        <v>535</v>
      </c>
      <c r="F5125" s="140">
        <v>2005</v>
      </c>
      <c r="G5125" s="140" t="s">
        <v>6360</v>
      </c>
      <c r="H5125" s="140" t="s">
        <v>728</v>
      </c>
      <c r="I5125" s="140" t="s">
        <v>728</v>
      </c>
      <c r="J5125" s="140" t="s">
        <v>728</v>
      </c>
      <c r="K5125" s="140">
        <v>0</v>
      </c>
      <c r="L5125" s="140" t="s">
        <v>728</v>
      </c>
      <c r="M5125" s="140" t="s">
        <v>728</v>
      </c>
      <c r="N5125" s="140">
        <v>0</v>
      </c>
      <c r="O5125" s="140">
        <v>0</v>
      </c>
      <c r="P5125" s="140" t="s">
        <v>728</v>
      </c>
      <c r="Q5125" s="140" t="s">
        <v>728</v>
      </c>
      <c r="R5125" s="140" t="s">
        <v>728</v>
      </c>
      <c r="S5125" s="140" t="s">
        <v>728</v>
      </c>
      <c r="T5125" s="140">
        <v>643659561.58585441</v>
      </c>
      <c r="U5125" s="140">
        <v>643659561.58585441</v>
      </c>
      <c r="V5125" s="140">
        <v>0</v>
      </c>
      <c r="W5125" s="140">
        <v>0</v>
      </c>
      <c r="X5125" s="140">
        <v>643659561.58585441</v>
      </c>
      <c r="Y5125" s="140">
        <v>0</v>
      </c>
      <c r="Z5125" s="140">
        <v>24531665699.443169</v>
      </c>
      <c r="AA5125" s="140">
        <v>14146459091.857214</v>
      </c>
      <c r="AB5125" s="140">
        <v>10889484183.688662</v>
      </c>
      <c r="AC5125" s="140">
        <v>3256974908.16854</v>
      </c>
      <c r="AD5125" s="140">
        <v>10385206607.586002</v>
      </c>
      <c r="AE5125" s="140">
        <v>7994194332.5409098</v>
      </c>
      <c r="AF5125" s="140">
        <v>2391012275.0450869</v>
      </c>
      <c r="AG5125" s="140">
        <v>2156179376.6665263</v>
      </c>
      <c r="AH5125" s="140">
        <v>1705780</v>
      </c>
      <c r="AI5125" s="44"/>
      <c r="AK5125" s="44"/>
      <c r="AL5125" s="4"/>
    </row>
    <row r="5126" spans="1:38" x14ac:dyDescent="0.35">
      <c r="A5126" s="140" t="s">
        <v>4571</v>
      </c>
      <c r="B5126" s="140" t="s">
        <v>4572</v>
      </c>
      <c r="C5126" s="140" t="s">
        <v>6</v>
      </c>
      <c r="D5126" s="140" t="s">
        <v>7</v>
      </c>
      <c r="E5126" s="140" t="s">
        <v>535</v>
      </c>
      <c r="F5126" s="140">
        <v>2006</v>
      </c>
      <c r="G5126" s="140" t="s">
        <v>6361</v>
      </c>
      <c r="H5126" s="140" t="s">
        <v>728</v>
      </c>
      <c r="I5126" s="140" t="s">
        <v>728</v>
      </c>
      <c r="J5126" s="140" t="s">
        <v>728</v>
      </c>
      <c r="K5126" s="140">
        <v>0</v>
      </c>
      <c r="L5126" s="140" t="s">
        <v>728</v>
      </c>
      <c r="M5126" s="140" t="s">
        <v>728</v>
      </c>
      <c r="N5126" s="140">
        <v>0</v>
      </c>
      <c r="O5126" s="140">
        <v>0</v>
      </c>
      <c r="P5126" s="140" t="s">
        <v>728</v>
      </c>
      <c r="Q5126" s="140" t="s">
        <v>728</v>
      </c>
      <c r="R5126" s="140" t="s">
        <v>728</v>
      </c>
      <c r="S5126" s="140" t="s">
        <v>728</v>
      </c>
      <c r="T5126" s="140">
        <v>724803355.03754687</v>
      </c>
      <c r="U5126" s="140">
        <v>724803355.03754687</v>
      </c>
      <c r="V5126" s="140">
        <v>0</v>
      </c>
      <c r="W5126" s="140">
        <v>0</v>
      </c>
      <c r="X5126" s="140">
        <v>724803355.03754687</v>
      </c>
      <c r="Y5126" s="140">
        <v>0</v>
      </c>
      <c r="Z5126" s="140">
        <v>25467090276.705498</v>
      </c>
      <c r="AA5126" s="140">
        <v>14689067187.078655</v>
      </c>
      <c r="AB5126" s="140">
        <v>11280138335.647165</v>
      </c>
      <c r="AC5126" s="140">
        <v>3408928851.4315338</v>
      </c>
      <c r="AD5126" s="140">
        <v>10778023089.626841</v>
      </c>
      <c r="AE5126" s="140">
        <v>8276740101.1506233</v>
      </c>
      <c r="AF5126" s="140">
        <v>2501282988.4762216</v>
      </c>
      <c r="AG5126" s="140">
        <v>2203676865.7848043</v>
      </c>
      <c r="AH5126" s="140">
        <v>1719536</v>
      </c>
      <c r="AI5126" s="44"/>
      <c r="AK5126" s="44"/>
      <c r="AL5126" s="4"/>
    </row>
    <row r="5127" spans="1:38" x14ac:dyDescent="0.35">
      <c r="A5127" s="140" t="s">
        <v>4571</v>
      </c>
      <c r="B5127" s="140" t="s">
        <v>4572</v>
      </c>
      <c r="C5127" s="140" t="s">
        <v>6</v>
      </c>
      <c r="D5127" s="140" t="s">
        <v>7</v>
      </c>
      <c r="E5127" s="140" t="s">
        <v>535</v>
      </c>
      <c r="F5127" s="140">
        <v>2007</v>
      </c>
      <c r="G5127" s="140" t="s">
        <v>6362</v>
      </c>
      <c r="H5127" s="140" t="s">
        <v>728</v>
      </c>
      <c r="I5127" s="140" t="s">
        <v>728</v>
      </c>
      <c r="J5127" s="140" t="s">
        <v>728</v>
      </c>
      <c r="K5127" s="140">
        <v>0</v>
      </c>
      <c r="L5127" s="140" t="s">
        <v>728</v>
      </c>
      <c r="M5127" s="140" t="s">
        <v>728</v>
      </c>
      <c r="N5127" s="140">
        <v>0</v>
      </c>
      <c r="O5127" s="140">
        <v>0</v>
      </c>
      <c r="P5127" s="140" t="s">
        <v>728</v>
      </c>
      <c r="Q5127" s="140" t="s">
        <v>728</v>
      </c>
      <c r="R5127" s="140" t="s">
        <v>728</v>
      </c>
      <c r="S5127" s="140" t="s">
        <v>728</v>
      </c>
      <c r="T5127" s="140">
        <v>962362439.93673742</v>
      </c>
      <c r="U5127" s="140">
        <v>962362439.93673742</v>
      </c>
      <c r="V5127" s="140">
        <v>0</v>
      </c>
      <c r="W5127" s="140">
        <v>0</v>
      </c>
      <c r="X5127" s="140">
        <v>962362439.93673742</v>
      </c>
      <c r="Y5127" s="140">
        <v>0</v>
      </c>
      <c r="Z5127" s="140">
        <v>26541371932.080326</v>
      </c>
      <c r="AA5127" s="140">
        <v>15303407386.524858</v>
      </c>
      <c r="AB5127" s="140">
        <v>11899917003.932886</v>
      </c>
      <c r="AC5127" s="140">
        <v>3403490382.5919428</v>
      </c>
      <c r="AD5127" s="140">
        <v>11237964545.555521</v>
      </c>
      <c r="AE5127" s="140">
        <v>8738631992.702858</v>
      </c>
      <c r="AF5127" s="140">
        <v>2499332552.8526626</v>
      </c>
      <c r="AG5127" s="140">
        <v>2102062360.1941075</v>
      </c>
      <c r="AH5127" s="140">
        <v>1733404</v>
      </c>
      <c r="AI5127" s="44"/>
      <c r="AK5127" s="44"/>
      <c r="AL5127" s="4"/>
    </row>
    <row r="5128" spans="1:38" x14ac:dyDescent="0.35">
      <c r="A5128" s="140" t="s">
        <v>4571</v>
      </c>
      <c r="B5128" s="140" t="s">
        <v>4572</v>
      </c>
      <c r="C5128" s="140" t="s">
        <v>6</v>
      </c>
      <c r="D5128" s="140" t="s">
        <v>7</v>
      </c>
      <c r="E5128" s="140" t="s">
        <v>535</v>
      </c>
      <c r="F5128" s="140">
        <v>2008</v>
      </c>
      <c r="G5128" s="140" t="s">
        <v>6363</v>
      </c>
      <c r="H5128" s="140" t="s">
        <v>728</v>
      </c>
      <c r="I5128" s="140" t="s">
        <v>728</v>
      </c>
      <c r="J5128" s="140" t="s">
        <v>728</v>
      </c>
      <c r="K5128" s="140">
        <v>0</v>
      </c>
      <c r="L5128" s="140" t="s">
        <v>728</v>
      </c>
      <c r="M5128" s="140" t="s">
        <v>728</v>
      </c>
      <c r="N5128" s="140">
        <v>0</v>
      </c>
      <c r="O5128" s="140">
        <v>0</v>
      </c>
      <c r="P5128" s="140" t="s">
        <v>728</v>
      </c>
      <c r="Q5128" s="140" t="s">
        <v>728</v>
      </c>
      <c r="R5128" s="140" t="s">
        <v>728</v>
      </c>
      <c r="S5128" s="140" t="s">
        <v>728</v>
      </c>
      <c r="T5128" s="140">
        <v>1774232901.4039948</v>
      </c>
      <c r="U5128" s="140">
        <v>1774232901.4039948</v>
      </c>
      <c r="V5128" s="140">
        <v>0</v>
      </c>
      <c r="W5128" s="140">
        <v>0</v>
      </c>
      <c r="X5128" s="140">
        <v>1774232901.4039948</v>
      </c>
      <c r="Y5128" s="140">
        <v>0</v>
      </c>
      <c r="Z5128" s="140">
        <v>28575890595.92432</v>
      </c>
      <c r="AA5128" s="140">
        <v>16467272735.787834</v>
      </c>
      <c r="AB5128" s="140">
        <v>12926923629.827307</v>
      </c>
      <c r="AC5128" s="140">
        <v>3540349105.9605341</v>
      </c>
      <c r="AD5128" s="140">
        <v>12108617860.136482</v>
      </c>
      <c r="AE5128" s="140">
        <v>9505349237.3737755</v>
      </c>
      <c r="AF5128" s="140">
        <v>2603268622.7626853</v>
      </c>
      <c r="AG5128" s="140">
        <v>1258143178.4183786</v>
      </c>
      <c r="AH5128" s="140">
        <v>1747383</v>
      </c>
      <c r="AI5128" s="44"/>
      <c r="AK5128" s="44"/>
      <c r="AL5128" s="4"/>
    </row>
    <row r="5129" spans="1:38" x14ac:dyDescent="0.35">
      <c r="A5129" s="140" t="s">
        <v>4571</v>
      </c>
      <c r="B5129" s="140" t="s">
        <v>4572</v>
      </c>
      <c r="C5129" s="140" t="s">
        <v>6</v>
      </c>
      <c r="D5129" s="140" t="s">
        <v>7</v>
      </c>
      <c r="E5129" s="140" t="s">
        <v>535</v>
      </c>
      <c r="F5129" s="140">
        <v>2009</v>
      </c>
      <c r="G5129" s="140" t="s">
        <v>6364</v>
      </c>
      <c r="H5129" s="140" t="s">
        <v>728</v>
      </c>
      <c r="I5129" s="140" t="s">
        <v>728</v>
      </c>
      <c r="J5129" s="140" t="s">
        <v>728</v>
      </c>
      <c r="K5129" s="140">
        <v>0</v>
      </c>
      <c r="L5129" s="140" t="s">
        <v>728</v>
      </c>
      <c r="M5129" s="140" t="s">
        <v>728</v>
      </c>
      <c r="N5129" s="140">
        <v>0</v>
      </c>
      <c r="O5129" s="140">
        <v>0</v>
      </c>
      <c r="P5129" s="140" t="s">
        <v>728</v>
      </c>
      <c r="Q5129" s="140" t="s">
        <v>728</v>
      </c>
      <c r="R5129" s="140" t="s">
        <v>728</v>
      </c>
      <c r="S5129" s="140" t="s">
        <v>728</v>
      </c>
      <c r="T5129" s="140">
        <v>1821091401.6175389</v>
      </c>
      <c r="U5129" s="140">
        <v>1776563156.7795517</v>
      </c>
      <c r="V5129" s="140">
        <v>0</v>
      </c>
      <c r="W5129" s="140">
        <v>0</v>
      </c>
      <c r="X5129" s="140">
        <v>1776563156.7795517</v>
      </c>
      <c r="Y5129" s="140">
        <v>44528244.83798711</v>
      </c>
      <c r="Z5129" s="140">
        <v>30019378126.97398</v>
      </c>
      <c r="AA5129" s="140">
        <v>17297507471.280987</v>
      </c>
      <c r="AB5129" s="140">
        <v>13847906599.235531</v>
      </c>
      <c r="AC5129" s="140">
        <v>3449600872.0454555</v>
      </c>
      <c r="AD5129" s="140">
        <v>12721870655.692999</v>
      </c>
      <c r="AE5129" s="140">
        <v>10184778176.86096</v>
      </c>
      <c r="AF5129" s="140">
        <v>2537092478.8320436</v>
      </c>
      <c r="AG5129" s="140">
        <v>719091683.51419258</v>
      </c>
      <c r="AH5129" s="140">
        <v>1761474</v>
      </c>
      <c r="AI5129" s="44"/>
      <c r="AK5129" s="44"/>
      <c r="AL5129" s="4"/>
    </row>
    <row r="5130" spans="1:38" x14ac:dyDescent="0.35">
      <c r="A5130" s="140" t="s">
        <v>4571</v>
      </c>
      <c r="B5130" s="140" t="s">
        <v>4572</v>
      </c>
      <c r="C5130" s="140" t="s">
        <v>6</v>
      </c>
      <c r="D5130" s="140" t="s">
        <v>7</v>
      </c>
      <c r="E5130" s="140" t="s">
        <v>535</v>
      </c>
      <c r="F5130" s="140">
        <v>2010</v>
      </c>
      <c r="G5130" s="140" t="s">
        <v>6365</v>
      </c>
      <c r="H5130" s="140" t="s">
        <v>728</v>
      </c>
      <c r="I5130" s="140" t="s">
        <v>728</v>
      </c>
      <c r="J5130" s="140" t="s">
        <v>728</v>
      </c>
      <c r="K5130" s="140">
        <v>0</v>
      </c>
      <c r="L5130" s="140" t="s">
        <v>728</v>
      </c>
      <c r="M5130" s="140" t="s">
        <v>728</v>
      </c>
      <c r="N5130" s="140">
        <v>0</v>
      </c>
      <c r="O5130" s="140">
        <v>0</v>
      </c>
      <c r="P5130" s="140" t="s">
        <v>728</v>
      </c>
      <c r="Q5130" s="140" t="s">
        <v>728</v>
      </c>
      <c r="R5130" s="140" t="s">
        <v>728</v>
      </c>
      <c r="S5130" s="140" t="s">
        <v>728</v>
      </c>
      <c r="T5130" s="140">
        <v>2246974519.1710901</v>
      </c>
      <c r="U5130" s="140">
        <v>2071535904.3409538</v>
      </c>
      <c r="V5130" s="140">
        <v>0</v>
      </c>
      <c r="W5130" s="140">
        <v>0</v>
      </c>
      <c r="X5130" s="140">
        <v>2071535904.3409538</v>
      </c>
      <c r="Y5130" s="140">
        <v>175438614.83013624</v>
      </c>
      <c r="Z5130" s="140">
        <v>30198702469.755718</v>
      </c>
      <c r="AA5130" s="140">
        <v>17383283713.704659</v>
      </c>
      <c r="AB5130" s="140">
        <v>13898279379.107582</v>
      </c>
      <c r="AC5130" s="140">
        <v>3485004334.5970826</v>
      </c>
      <c r="AD5130" s="140">
        <v>12815418756.051062</v>
      </c>
      <c r="AE5130" s="140">
        <v>10246180938.267254</v>
      </c>
      <c r="AF5130" s="140">
        <v>2569237817.7837605</v>
      </c>
      <c r="AG5130" s="140">
        <v>542025766.6853348</v>
      </c>
      <c r="AH5130" s="140">
        <v>1775680</v>
      </c>
      <c r="AI5130" s="44"/>
      <c r="AK5130" s="44"/>
      <c r="AL5130" s="4"/>
    </row>
    <row r="5131" spans="1:38" x14ac:dyDescent="0.35">
      <c r="A5131" s="140" t="s">
        <v>4571</v>
      </c>
      <c r="B5131" s="140" t="s">
        <v>4572</v>
      </c>
      <c r="C5131" s="140" t="s">
        <v>6</v>
      </c>
      <c r="D5131" s="140" t="s">
        <v>7</v>
      </c>
      <c r="E5131" s="140" t="s">
        <v>535</v>
      </c>
      <c r="F5131" s="140">
        <v>2011</v>
      </c>
      <c r="G5131" s="140" t="s">
        <v>6366</v>
      </c>
      <c r="H5131" s="140" t="s">
        <v>728</v>
      </c>
      <c r="I5131" s="140" t="s">
        <v>728</v>
      </c>
      <c r="J5131" s="140" t="s">
        <v>728</v>
      </c>
      <c r="K5131" s="140">
        <v>0</v>
      </c>
      <c r="L5131" s="140" t="s">
        <v>728</v>
      </c>
      <c r="M5131" s="140" t="s">
        <v>728</v>
      </c>
      <c r="N5131" s="140">
        <v>0</v>
      </c>
      <c r="O5131" s="140">
        <v>0</v>
      </c>
      <c r="P5131" s="140" t="s">
        <v>728</v>
      </c>
      <c r="Q5131" s="140" t="s">
        <v>728</v>
      </c>
      <c r="R5131" s="140" t="s">
        <v>728</v>
      </c>
      <c r="S5131" s="140" t="s">
        <v>728</v>
      </c>
      <c r="T5131" s="140">
        <v>2673667302.6153159</v>
      </c>
      <c r="U5131" s="140">
        <v>2457338684.93086</v>
      </c>
      <c r="V5131" s="140">
        <v>0</v>
      </c>
      <c r="W5131" s="140">
        <v>0</v>
      </c>
      <c r="X5131" s="140">
        <v>2457338684.93086</v>
      </c>
      <c r="Y5131" s="140">
        <v>216328617.68445587</v>
      </c>
      <c r="Z5131" s="140">
        <v>29324798778.962181</v>
      </c>
      <c r="AA5131" s="140">
        <v>18559305320.395435</v>
      </c>
      <c r="AB5131" s="140">
        <v>14670116167.293381</v>
      </c>
      <c r="AC5131" s="140">
        <v>3889189153.1020136</v>
      </c>
      <c r="AD5131" s="140">
        <v>10765493458.56675</v>
      </c>
      <c r="AE5131" s="140">
        <v>8509533999.7373943</v>
      </c>
      <c r="AF5131" s="140">
        <v>2255959458.8293862</v>
      </c>
      <c r="AG5131" s="140">
        <v>125649330.92380682</v>
      </c>
      <c r="AH5131" s="140">
        <v>1791000</v>
      </c>
      <c r="AI5131" s="44"/>
      <c r="AK5131" s="44"/>
      <c r="AL5131" s="4"/>
    </row>
    <row r="5132" spans="1:38" x14ac:dyDescent="0.35">
      <c r="A5132" s="140" t="s">
        <v>4571</v>
      </c>
      <c r="B5132" s="140" t="s">
        <v>4572</v>
      </c>
      <c r="C5132" s="140" t="s">
        <v>6</v>
      </c>
      <c r="D5132" s="140" t="s">
        <v>7</v>
      </c>
      <c r="E5132" s="140" t="s">
        <v>535</v>
      </c>
      <c r="F5132" s="140">
        <v>2012</v>
      </c>
      <c r="G5132" s="140" t="s">
        <v>6367</v>
      </c>
      <c r="H5132" s="140" t="s">
        <v>728</v>
      </c>
      <c r="I5132" s="140" t="s">
        <v>728</v>
      </c>
      <c r="J5132" s="140" t="s">
        <v>728</v>
      </c>
      <c r="K5132" s="140">
        <v>0</v>
      </c>
      <c r="L5132" s="140" t="s">
        <v>728</v>
      </c>
      <c r="M5132" s="140" t="s">
        <v>728</v>
      </c>
      <c r="N5132" s="140">
        <v>0</v>
      </c>
      <c r="O5132" s="140">
        <v>0</v>
      </c>
      <c r="P5132" s="140" t="s">
        <v>728</v>
      </c>
      <c r="Q5132" s="140" t="s">
        <v>728</v>
      </c>
      <c r="R5132" s="140" t="s">
        <v>728</v>
      </c>
      <c r="S5132" s="140" t="s">
        <v>728</v>
      </c>
      <c r="T5132" s="140">
        <v>2600593595.3753552</v>
      </c>
      <c r="U5132" s="140">
        <v>2412659738.4042754</v>
      </c>
      <c r="V5132" s="140">
        <v>0</v>
      </c>
      <c r="W5132" s="140">
        <v>0</v>
      </c>
      <c r="X5132" s="140">
        <v>2412659738.4042754</v>
      </c>
      <c r="Y5132" s="140">
        <v>187933856.97107974</v>
      </c>
      <c r="Z5132" s="140">
        <v>33610170954.687847</v>
      </c>
      <c r="AA5132" s="140">
        <v>20882080875.626026</v>
      </c>
      <c r="AB5132" s="140">
        <v>16610356659.432217</v>
      </c>
      <c r="AC5132" s="140">
        <v>4271724216.1938148</v>
      </c>
      <c r="AD5132" s="140">
        <v>12728090079.061821</v>
      </c>
      <c r="AE5132" s="140">
        <v>10124379704.580561</v>
      </c>
      <c r="AF5132" s="140">
        <v>2603710374.4812794</v>
      </c>
      <c r="AG5132" s="140">
        <v>177759780.97477117</v>
      </c>
      <c r="AH5132" s="140">
        <v>1807106</v>
      </c>
      <c r="AI5132" s="44"/>
      <c r="AK5132" s="44"/>
      <c r="AL5132" s="4"/>
    </row>
    <row r="5133" spans="1:38" x14ac:dyDescent="0.35">
      <c r="A5133" s="140" t="s">
        <v>4571</v>
      </c>
      <c r="B5133" s="140" t="s">
        <v>4572</v>
      </c>
      <c r="C5133" s="140" t="s">
        <v>6</v>
      </c>
      <c r="D5133" s="140" t="s">
        <v>7</v>
      </c>
      <c r="E5133" s="140" t="s">
        <v>535</v>
      </c>
      <c r="F5133" s="140">
        <v>2013</v>
      </c>
      <c r="G5133" s="140" t="s">
        <v>6368</v>
      </c>
      <c r="H5133" s="140" t="s">
        <v>728</v>
      </c>
      <c r="I5133" s="140" t="s">
        <v>728</v>
      </c>
      <c r="J5133" s="140" t="s">
        <v>728</v>
      </c>
      <c r="K5133" s="140">
        <v>0</v>
      </c>
      <c r="L5133" s="140" t="s">
        <v>728</v>
      </c>
      <c r="M5133" s="140" t="s">
        <v>728</v>
      </c>
      <c r="N5133" s="140">
        <v>0</v>
      </c>
      <c r="O5133" s="140">
        <v>0</v>
      </c>
      <c r="P5133" s="140" t="s">
        <v>728</v>
      </c>
      <c r="Q5133" s="140" t="s">
        <v>728</v>
      </c>
      <c r="R5133" s="140" t="s">
        <v>728</v>
      </c>
      <c r="S5133" s="140" t="s">
        <v>728</v>
      </c>
      <c r="T5133" s="140">
        <v>1846867802.5778341</v>
      </c>
      <c r="U5133" s="140">
        <v>1654024686.2963779</v>
      </c>
      <c r="V5133" s="140">
        <v>0</v>
      </c>
      <c r="W5133" s="140">
        <v>0</v>
      </c>
      <c r="X5133" s="140">
        <v>1654024686.2963779</v>
      </c>
      <c r="Y5133" s="140">
        <v>192843116.28145617</v>
      </c>
      <c r="Z5133" s="140">
        <v>34929794321.727303</v>
      </c>
      <c r="AA5133" s="140">
        <v>21694975107.758171</v>
      </c>
      <c r="AB5133" s="140">
        <v>17337658143.833862</v>
      </c>
      <c r="AC5133" s="140">
        <v>4357316963.9243011</v>
      </c>
      <c r="AD5133" s="140">
        <v>13234819213.969135</v>
      </c>
      <c r="AE5133" s="140">
        <v>10576678239.431829</v>
      </c>
      <c r="AF5133" s="140">
        <v>2658140974.5373197</v>
      </c>
      <c r="AG5133" s="140">
        <v>337047053.38363612</v>
      </c>
      <c r="AH5133" s="140">
        <v>1818117</v>
      </c>
      <c r="AI5133" s="44"/>
      <c r="AK5133" s="44"/>
      <c r="AL5133" s="4"/>
    </row>
    <row r="5134" spans="1:38" x14ac:dyDescent="0.35">
      <c r="A5134" s="140" t="s">
        <v>4571</v>
      </c>
      <c r="B5134" s="140" t="s">
        <v>4572</v>
      </c>
      <c r="C5134" s="140" t="s">
        <v>6</v>
      </c>
      <c r="D5134" s="140" t="s">
        <v>7</v>
      </c>
      <c r="E5134" s="140" t="s">
        <v>535</v>
      </c>
      <c r="F5134" s="140">
        <v>2014</v>
      </c>
      <c r="G5134" s="140" t="s">
        <v>6369</v>
      </c>
      <c r="H5134" s="140" t="s">
        <v>728</v>
      </c>
      <c r="I5134" s="140" t="s">
        <v>728</v>
      </c>
      <c r="J5134" s="140" t="s">
        <v>728</v>
      </c>
      <c r="K5134" s="140">
        <v>0</v>
      </c>
      <c r="L5134" s="140" t="s">
        <v>728</v>
      </c>
      <c r="M5134" s="140" t="s">
        <v>728</v>
      </c>
      <c r="N5134" s="140">
        <v>0</v>
      </c>
      <c r="O5134" s="140">
        <v>0</v>
      </c>
      <c r="P5134" s="140" t="s">
        <v>728</v>
      </c>
      <c r="Q5134" s="140" t="s">
        <v>728</v>
      </c>
      <c r="R5134" s="140" t="s">
        <v>728</v>
      </c>
      <c r="S5134" s="140" t="s">
        <v>728</v>
      </c>
      <c r="T5134" s="140">
        <v>1694488963.7652252</v>
      </c>
      <c r="U5134" s="140">
        <v>1467948418.7269194</v>
      </c>
      <c r="V5134" s="140">
        <v>0</v>
      </c>
      <c r="W5134" s="140">
        <v>0</v>
      </c>
      <c r="X5134" s="140">
        <v>1467948418.7269194</v>
      </c>
      <c r="Y5134" s="140">
        <v>226540545.03830576</v>
      </c>
      <c r="Z5134" s="140">
        <v>34980598963.093491</v>
      </c>
      <c r="AA5134" s="140">
        <v>21715956177.304253</v>
      </c>
      <c r="AB5134" s="140">
        <v>17266123256.225716</v>
      </c>
      <c r="AC5134" s="140">
        <v>4449832921.0784883</v>
      </c>
      <c r="AD5134" s="140">
        <v>13264642785.789236</v>
      </c>
      <c r="AE5134" s="140">
        <v>10546574851.196556</v>
      </c>
      <c r="AF5134" s="140">
        <v>2718067934.5927134</v>
      </c>
      <c r="AG5134" s="140">
        <v>218546752.99532399</v>
      </c>
      <c r="AH5134" s="140">
        <v>1812771</v>
      </c>
      <c r="AI5134" s="44"/>
      <c r="AK5134" s="44"/>
      <c r="AL5134" s="4"/>
    </row>
    <row r="5135" spans="1:38" x14ac:dyDescent="0.35">
      <c r="A5135" s="140" t="s">
        <v>4571</v>
      </c>
      <c r="B5135" s="140" t="s">
        <v>4572</v>
      </c>
      <c r="C5135" s="140" t="s">
        <v>6</v>
      </c>
      <c r="D5135" s="140" t="s">
        <v>7</v>
      </c>
      <c r="E5135" s="140" t="s">
        <v>535</v>
      </c>
      <c r="F5135" s="140">
        <v>2015</v>
      </c>
      <c r="G5135" s="140" t="s">
        <v>6370</v>
      </c>
      <c r="H5135" s="140" t="s">
        <v>728</v>
      </c>
      <c r="I5135" s="140" t="s">
        <v>728</v>
      </c>
      <c r="J5135" s="140" t="s">
        <v>728</v>
      </c>
      <c r="K5135" s="140">
        <v>0</v>
      </c>
      <c r="L5135" s="140" t="s">
        <v>728</v>
      </c>
      <c r="M5135" s="140" t="s">
        <v>728</v>
      </c>
      <c r="N5135" s="140">
        <v>0</v>
      </c>
      <c r="O5135" s="140">
        <v>0</v>
      </c>
      <c r="P5135" s="140" t="s">
        <v>728</v>
      </c>
      <c r="Q5135" s="140" t="s">
        <v>728</v>
      </c>
      <c r="R5135" s="140" t="s">
        <v>728</v>
      </c>
      <c r="S5135" s="140" t="s">
        <v>728</v>
      </c>
      <c r="T5135" s="140">
        <v>1224437337.0955589</v>
      </c>
      <c r="U5135" s="140">
        <v>1065996987.8717996</v>
      </c>
      <c r="V5135" s="140">
        <v>0</v>
      </c>
      <c r="W5135" s="140">
        <v>0</v>
      </c>
      <c r="X5135" s="140">
        <v>1065996987.8717996</v>
      </c>
      <c r="Y5135" s="140">
        <v>158440349.22375938</v>
      </c>
      <c r="Z5135" s="140">
        <v>35401590683.110001</v>
      </c>
      <c r="AA5135" s="140">
        <v>21957579978.152084</v>
      </c>
      <c r="AB5135" s="140">
        <v>17411286327.281948</v>
      </c>
      <c r="AC5135" s="140">
        <v>4546293650.8701591</v>
      </c>
      <c r="AD5135" s="140">
        <v>13444010704.957922</v>
      </c>
      <c r="AE5135" s="140">
        <v>10660442544.395828</v>
      </c>
      <c r="AF5135" s="140">
        <v>2783568160.5621309</v>
      </c>
      <c r="AG5135" s="140">
        <v>-51203617.116945252</v>
      </c>
      <c r="AH5135" s="140">
        <v>1788196</v>
      </c>
      <c r="AI5135" s="44"/>
      <c r="AK5135" s="44"/>
      <c r="AL5135" s="4"/>
    </row>
    <row r="5136" spans="1:38" x14ac:dyDescent="0.35">
      <c r="A5136" s="140" t="s">
        <v>4571</v>
      </c>
      <c r="B5136" s="140" t="s">
        <v>4572</v>
      </c>
      <c r="C5136" s="140" t="s">
        <v>6</v>
      </c>
      <c r="D5136" s="140" t="s">
        <v>7</v>
      </c>
      <c r="E5136" s="140" t="s">
        <v>535</v>
      </c>
      <c r="F5136" s="140">
        <v>2016</v>
      </c>
      <c r="G5136" s="140" t="s">
        <v>6371</v>
      </c>
      <c r="H5136" s="140" t="s">
        <v>728</v>
      </c>
      <c r="I5136" s="140" t="s">
        <v>728</v>
      </c>
      <c r="J5136" s="140" t="s">
        <v>728</v>
      </c>
      <c r="K5136" s="140">
        <v>0</v>
      </c>
      <c r="L5136" s="140" t="s">
        <v>728</v>
      </c>
      <c r="M5136" s="140" t="s">
        <v>728</v>
      </c>
      <c r="N5136" s="140">
        <v>0</v>
      </c>
      <c r="O5136" s="140">
        <v>0</v>
      </c>
      <c r="P5136" s="140" t="s">
        <v>728</v>
      </c>
      <c r="Q5136" s="140" t="s">
        <v>728</v>
      </c>
      <c r="R5136" s="140" t="s">
        <v>728</v>
      </c>
      <c r="S5136" s="140" t="s">
        <v>728</v>
      </c>
      <c r="T5136" s="140">
        <v>694013101.26260698</v>
      </c>
      <c r="U5136" s="140">
        <v>587888135.84984386</v>
      </c>
      <c r="V5136" s="140">
        <v>0</v>
      </c>
      <c r="W5136" s="140">
        <v>0</v>
      </c>
      <c r="X5136" s="140">
        <v>587888135.84984386</v>
      </c>
      <c r="Y5136" s="140">
        <v>106124965.41276309</v>
      </c>
      <c r="Z5136" s="140">
        <v>36089557370.012711</v>
      </c>
      <c r="AA5136" s="140">
        <v>22388214235.749073</v>
      </c>
      <c r="AB5136" s="140">
        <v>17764811599.484833</v>
      </c>
      <c r="AC5136" s="140">
        <v>4623402636.2642517</v>
      </c>
      <c r="AD5136" s="140">
        <v>13701343134.263639</v>
      </c>
      <c r="AE5136" s="140">
        <v>10871871104.906136</v>
      </c>
      <c r="AF5136" s="140">
        <v>2829472029.3575191</v>
      </c>
      <c r="AG5136" s="140">
        <v>-93093647.43766737</v>
      </c>
      <c r="AH5136" s="140">
        <v>1777557</v>
      </c>
      <c r="AI5136" s="44"/>
      <c r="AK5136" s="44"/>
      <c r="AL5136" s="4"/>
    </row>
    <row r="5137" spans="1:38" x14ac:dyDescent="0.35">
      <c r="A5137" s="140" t="s">
        <v>4571</v>
      </c>
      <c r="B5137" s="140" t="s">
        <v>4572</v>
      </c>
      <c r="C5137" s="140" t="s">
        <v>6</v>
      </c>
      <c r="D5137" s="140" t="s">
        <v>7</v>
      </c>
      <c r="E5137" s="140" t="s">
        <v>535</v>
      </c>
      <c r="F5137" s="140">
        <v>2017</v>
      </c>
      <c r="G5137" s="140" t="s">
        <v>6372</v>
      </c>
      <c r="H5137" s="140" t="s">
        <v>728</v>
      </c>
      <c r="I5137" s="140" t="s">
        <v>728</v>
      </c>
      <c r="J5137" s="140" t="s">
        <v>728</v>
      </c>
      <c r="K5137" s="140">
        <v>0</v>
      </c>
      <c r="L5137" s="140" t="s">
        <v>728</v>
      </c>
      <c r="M5137" s="140" t="s">
        <v>728</v>
      </c>
      <c r="N5137" s="140">
        <v>0</v>
      </c>
      <c r="O5137" s="140">
        <v>0</v>
      </c>
      <c r="P5137" s="140" t="s">
        <v>728</v>
      </c>
      <c r="Q5137" s="140" t="s">
        <v>728</v>
      </c>
      <c r="R5137" s="140" t="s">
        <v>728</v>
      </c>
      <c r="S5137" s="140" t="s">
        <v>728</v>
      </c>
      <c r="T5137" s="140">
        <v>622152929.36663413</v>
      </c>
      <c r="U5137" s="140">
        <v>472931033.68996662</v>
      </c>
      <c r="V5137" s="140">
        <v>0</v>
      </c>
      <c r="W5137" s="140">
        <v>0</v>
      </c>
      <c r="X5137" s="140">
        <v>472931033.68996662</v>
      </c>
      <c r="Y5137" s="140">
        <v>149221895.67666751</v>
      </c>
      <c r="Z5137" s="140">
        <v>37501288993.629555</v>
      </c>
      <c r="AA5137" s="140">
        <v>23273334911.066853</v>
      </c>
      <c r="AB5137" s="140">
        <v>18529275235.994755</v>
      </c>
      <c r="AC5137" s="140">
        <v>4744059675.0720959</v>
      </c>
      <c r="AD5137" s="140">
        <v>14227954082.562704</v>
      </c>
      <c r="AE5137" s="140">
        <v>11327713808.455444</v>
      </c>
      <c r="AF5137" s="140">
        <v>2900240274.1072826</v>
      </c>
      <c r="AG5137" s="140">
        <v>-126469861.28558815</v>
      </c>
      <c r="AH5137" s="140">
        <v>1791003</v>
      </c>
      <c r="AI5137" s="44"/>
      <c r="AK5137" s="44"/>
      <c r="AL5137" s="4"/>
    </row>
    <row r="5138" spans="1:38" x14ac:dyDescent="0.35">
      <c r="A5138" s="140" t="s">
        <v>4571</v>
      </c>
      <c r="B5138" s="140" t="s">
        <v>4572</v>
      </c>
      <c r="C5138" s="140" t="s">
        <v>6</v>
      </c>
      <c r="D5138" s="140" t="s">
        <v>7</v>
      </c>
      <c r="E5138" s="140" t="s">
        <v>535</v>
      </c>
      <c r="F5138" s="140">
        <v>2018</v>
      </c>
      <c r="G5138" s="140" t="s">
        <v>6373</v>
      </c>
      <c r="H5138" s="140" t="s">
        <v>728</v>
      </c>
      <c r="I5138" s="140" t="s">
        <v>728</v>
      </c>
      <c r="J5138" s="140" t="s">
        <v>728</v>
      </c>
      <c r="K5138" s="140">
        <v>0</v>
      </c>
      <c r="L5138" s="140" t="s">
        <v>728</v>
      </c>
      <c r="M5138" s="140" t="s">
        <v>728</v>
      </c>
      <c r="N5138" s="140">
        <v>0</v>
      </c>
      <c r="O5138" s="140">
        <v>0</v>
      </c>
      <c r="P5138" s="140" t="s">
        <v>728</v>
      </c>
      <c r="Q5138" s="140" t="s">
        <v>728</v>
      </c>
      <c r="R5138" s="140" t="s">
        <v>728</v>
      </c>
      <c r="S5138" s="140" t="s">
        <v>728</v>
      </c>
      <c r="T5138" s="140">
        <v>714252643.47048533</v>
      </c>
      <c r="U5138" s="140">
        <v>498415784.82111585</v>
      </c>
      <c r="V5138" s="140">
        <v>0</v>
      </c>
      <c r="W5138" s="140">
        <v>0</v>
      </c>
      <c r="X5138" s="140">
        <v>498415784.82111585</v>
      </c>
      <c r="Y5138" s="140">
        <v>215836858.64936948</v>
      </c>
      <c r="Z5138" s="140">
        <v>38872368567.753586</v>
      </c>
      <c r="AA5138" s="140">
        <v>24133821330.608547</v>
      </c>
      <c r="AB5138" s="140">
        <v>19214359250.18745</v>
      </c>
      <c r="AC5138" s="140">
        <v>4919462080.4211397</v>
      </c>
      <c r="AD5138" s="140">
        <v>14738547237.145035</v>
      </c>
      <c r="AE5138" s="140">
        <v>11734227147.906921</v>
      </c>
      <c r="AF5138" s="140">
        <v>3004320089.238111</v>
      </c>
      <c r="AG5138" s="140">
        <v>-464190000</v>
      </c>
      <c r="AH5138" s="140">
        <v>1797085</v>
      </c>
      <c r="AI5138" s="44"/>
      <c r="AK5138" s="44"/>
      <c r="AL5138" s="4"/>
    </row>
    <row r="5139" spans="1:38" x14ac:dyDescent="0.35">
      <c r="A5139" s="140" t="s">
        <v>271</v>
      </c>
      <c r="B5139" s="140" t="s">
        <v>272</v>
      </c>
      <c r="C5139" s="140" t="s">
        <v>2</v>
      </c>
      <c r="D5139" s="140" t="s">
        <v>8</v>
      </c>
      <c r="E5139" s="140" t="s">
        <v>535</v>
      </c>
      <c r="F5139" s="140">
        <v>1995</v>
      </c>
      <c r="G5139" s="140" t="s">
        <v>3946</v>
      </c>
      <c r="H5139" s="140">
        <v>323739506420.87091</v>
      </c>
      <c r="I5139" s="140">
        <v>177476766858.44547</v>
      </c>
      <c r="J5139" s="140">
        <v>135860596491.05771</v>
      </c>
      <c r="K5139" s="140">
        <v>28548489252.035782</v>
      </c>
      <c r="L5139" s="140">
        <v>244672715.35921243</v>
      </c>
      <c r="M5139" s="140">
        <v>589788458.34617615</v>
      </c>
      <c r="N5139" s="140">
        <v>3916045.8697388717</v>
      </c>
      <c r="O5139" s="140">
        <v>1803283322.4990957</v>
      </c>
      <c r="P5139" s="140">
        <v>88070413.375644162</v>
      </c>
      <c r="Q5139" s="140">
        <v>25818758296.585915</v>
      </c>
      <c r="R5139" s="140">
        <v>10527887174.929535</v>
      </c>
      <c r="S5139" s="140">
        <v>15290871121.65638</v>
      </c>
      <c r="T5139" s="140">
        <v>107312107239.02194</v>
      </c>
      <c r="U5139" s="140">
        <v>107312107239.02194</v>
      </c>
      <c r="V5139" s="140">
        <v>106807276389.47748</v>
      </c>
      <c r="W5139" s="140">
        <v>504830849.54446906</v>
      </c>
      <c r="X5139" s="140">
        <v>0</v>
      </c>
      <c r="Y5139" s="140">
        <v>0</v>
      </c>
      <c r="Z5139" s="140">
        <v>69907932803.882202</v>
      </c>
      <c r="AA5139" s="140">
        <v>13915633422.486351</v>
      </c>
      <c r="AB5139" s="140">
        <v>10773174401.963354</v>
      </c>
      <c r="AC5139" s="140">
        <v>3142459020.522923</v>
      </c>
      <c r="AD5139" s="140">
        <v>55992299381.395851</v>
      </c>
      <c r="AE5139" s="140">
        <v>43347994883.796616</v>
      </c>
      <c r="AF5139" s="140">
        <v>12644304497.599327</v>
      </c>
      <c r="AG5139" s="140">
        <v>-59505789732.514458</v>
      </c>
      <c r="AH5139" s="140">
        <v>14913315</v>
      </c>
      <c r="AI5139" s="44"/>
      <c r="AK5139" s="44"/>
      <c r="AL5139" s="4"/>
    </row>
    <row r="5140" spans="1:38" x14ac:dyDescent="0.35">
      <c r="A5140" s="140" t="s">
        <v>271</v>
      </c>
      <c r="B5140" s="140" t="s">
        <v>272</v>
      </c>
      <c r="C5140" s="140" t="s">
        <v>2</v>
      </c>
      <c r="D5140" s="140" t="s">
        <v>8</v>
      </c>
      <c r="E5140" s="140" t="s">
        <v>535</v>
      </c>
      <c r="F5140" s="140">
        <v>1996</v>
      </c>
      <c r="G5140" s="140" t="s">
        <v>3947</v>
      </c>
      <c r="H5140" s="140">
        <v>378172374169.95868</v>
      </c>
      <c r="I5140" s="140">
        <v>192964808703.63626</v>
      </c>
      <c r="J5140" s="140">
        <v>160516014481.33261</v>
      </c>
      <c r="K5140" s="140">
        <v>30175656903.049873</v>
      </c>
      <c r="L5140" s="140">
        <v>277071962.89393497</v>
      </c>
      <c r="M5140" s="140">
        <v>588990664.6733551</v>
      </c>
      <c r="N5140" s="140">
        <v>4871789.8406257937</v>
      </c>
      <c r="O5140" s="140">
        <v>850675677.46144652</v>
      </c>
      <c r="P5140" s="140">
        <v>113740671.82293557</v>
      </c>
      <c r="Q5140" s="140">
        <v>28340306136.357574</v>
      </c>
      <c r="R5140" s="140">
        <v>11883834098.116978</v>
      </c>
      <c r="S5140" s="140">
        <v>16456472038.240597</v>
      </c>
      <c r="T5140" s="140">
        <v>130340357578.28271</v>
      </c>
      <c r="U5140" s="140">
        <v>130340357578.28271</v>
      </c>
      <c r="V5140" s="140">
        <v>129780686167.72281</v>
      </c>
      <c r="W5140" s="140">
        <v>559671410.55991137</v>
      </c>
      <c r="X5140" s="140">
        <v>0</v>
      </c>
      <c r="Y5140" s="140">
        <v>0</v>
      </c>
      <c r="Z5140" s="140">
        <v>71435104012.641739</v>
      </c>
      <c r="AA5140" s="140">
        <v>14291838034.602339</v>
      </c>
      <c r="AB5140" s="140">
        <v>11034235546.209337</v>
      </c>
      <c r="AC5140" s="140">
        <v>3257602488.3932056</v>
      </c>
      <c r="AD5140" s="140">
        <v>57143265978.039398</v>
      </c>
      <c r="AE5140" s="140">
        <v>44118346090.598656</v>
      </c>
      <c r="AF5140" s="140">
        <v>13024919887.440826</v>
      </c>
      <c r="AG5140" s="140">
        <v>-46743553027.651871</v>
      </c>
      <c r="AH5140" s="140">
        <v>15469274</v>
      </c>
      <c r="AI5140" s="44"/>
      <c r="AK5140" s="44"/>
      <c r="AL5140" s="4"/>
    </row>
    <row r="5141" spans="1:38" x14ac:dyDescent="0.35">
      <c r="A5141" s="140" t="s">
        <v>271</v>
      </c>
      <c r="B5141" s="140" t="s">
        <v>272</v>
      </c>
      <c r="C5141" s="140" t="s">
        <v>2</v>
      </c>
      <c r="D5141" s="140" t="s">
        <v>8</v>
      </c>
      <c r="E5141" s="140" t="s">
        <v>535</v>
      </c>
      <c r="F5141" s="140">
        <v>1997</v>
      </c>
      <c r="G5141" s="140" t="s">
        <v>3948</v>
      </c>
      <c r="H5141" s="140">
        <v>444523042949.08313</v>
      </c>
      <c r="I5141" s="140">
        <v>210519144542.76389</v>
      </c>
      <c r="J5141" s="140">
        <v>175817431491.18756</v>
      </c>
      <c r="K5141" s="140">
        <v>32014868341.961987</v>
      </c>
      <c r="L5141" s="140">
        <v>307610373.33139271</v>
      </c>
      <c r="M5141" s="140">
        <v>599581321.40399957</v>
      </c>
      <c r="N5141" s="140">
        <v>5827533.8115127161</v>
      </c>
      <c r="O5141" s="140">
        <v>785817826.21177721</v>
      </c>
      <c r="P5141" s="140">
        <v>141252556.8359462</v>
      </c>
      <c r="Q5141" s="140">
        <v>30174778730.367359</v>
      </c>
      <c r="R5141" s="140">
        <v>12657345321.955257</v>
      </c>
      <c r="S5141" s="140">
        <v>17517433408.412102</v>
      </c>
      <c r="T5141" s="140">
        <v>143802563149.22556</v>
      </c>
      <c r="U5141" s="140">
        <v>143802563149.22556</v>
      </c>
      <c r="V5141" s="140">
        <v>143169004414.07608</v>
      </c>
      <c r="W5141" s="140">
        <v>633558735.14948094</v>
      </c>
      <c r="X5141" s="140">
        <v>0</v>
      </c>
      <c r="Y5141" s="140">
        <v>0</v>
      </c>
      <c r="Z5141" s="140">
        <v>75301908194.463562</v>
      </c>
      <c r="AA5141" s="140">
        <v>15106644240.993454</v>
      </c>
      <c r="AB5141" s="140">
        <v>11635660810.987366</v>
      </c>
      <c r="AC5141" s="140">
        <v>3470983430.0060363</v>
      </c>
      <c r="AD5141" s="140">
        <v>60195263953.470116</v>
      </c>
      <c r="AE5141" s="140">
        <v>46364477948.70253</v>
      </c>
      <c r="AF5141" s="140">
        <v>13830786004.767445</v>
      </c>
      <c r="AG5141" s="140">
        <v>-17115441279.331917</v>
      </c>
      <c r="AH5141" s="140">
        <v>15975668</v>
      </c>
      <c r="AI5141" s="44"/>
      <c r="AK5141" s="44"/>
      <c r="AL5141" s="4"/>
    </row>
    <row r="5142" spans="1:38" x14ac:dyDescent="0.35">
      <c r="A5142" s="140" t="s">
        <v>271</v>
      </c>
      <c r="B5142" s="140" t="s">
        <v>272</v>
      </c>
      <c r="C5142" s="140" t="s">
        <v>2</v>
      </c>
      <c r="D5142" s="140" t="s">
        <v>8</v>
      </c>
      <c r="E5142" s="140" t="s">
        <v>535</v>
      </c>
      <c r="F5142" s="140">
        <v>1998</v>
      </c>
      <c r="G5142" s="140" t="s">
        <v>3949</v>
      </c>
      <c r="H5142" s="140">
        <v>471335764510.146</v>
      </c>
      <c r="I5142" s="140">
        <v>227950680688.72977</v>
      </c>
      <c r="J5142" s="140">
        <v>177854317467.51633</v>
      </c>
      <c r="K5142" s="140">
        <v>33563703410.874252</v>
      </c>
      <c r="L5142" s="140">
        <v>382343402.31647664</v>
      </c>
      <c r="M5142" s="140">
        <v>692736474.10064232</v>
      </c>
      <c r="N5142" s="140">
        <v>6783277.7823996376</v>
      </c>
      <c r="O5142" s="140">
        <v>713136624.85662484</v>
      </c>
      <c r="P5142" s="140">
        <v>166424023.90039548</v>
      </c>
      <c r="Q5142" s="140">
        <v>31602279607.917717</v>
      </c>
      <c r="R5142" s="140">
        <v>13543091202.086441</v>
      </c>
      <c r="S5142" s="140">
        <v>18059188405.831276</v>
      </c>
      <c r="T5142" s="140">
        <v>144290614056.64206</v>
      </c>
      <c r="U5142" s="140">
        <v>144290614056.64206</v>
      </c>
      <c r="V5142" s="140">
        <v>143640124670.37622</v>
      </c>
      <c r="W5142" s="140">
        <v>650489386.26582503</v>
      </c>
      <c r="X5142" s="140">
        <v>0</v>
      </c>
      <c r="Y5142" s="140">
        <v>0</v>
      </c>
      <c r="Z5142" s="140">
        <v>82081736263.160217</v>
      </c>
      <c r="AA5142" s="140">
        <v>16476629551.688034</v>
      </c>
      <c r="AB5142" s="140">
        <v>12591697238.802588</v>
      </c>
      <c r="AC5142" s="140">
        <v>3884932312.8854198</v>
      </c>
      <c r="AD5142" s="140">
        <v>65605106711.472458</v>
      </c>
      <c r="AE5142" s="140">
        <v>50136445590.327965</v>
      </c>
      <c r="AF5142" s="140">
        <v>15468661121.144464</v>
      </c>
      <c r="AG5142" s="140">
        <v>-16550969909.260393</v>
      </c>
      <c r="AH5142" s="140">
        <v>16450310</v>
      </c>
      <c r="AI5142" s="44"/>
      <c r="AK5142" s="44"/>
      <c r="AL5142" s="4"/>
    </row>
    <row r="5143" spans="1:38" x14ac:dyDescent="0.35">
      <c r="A5143" s="140" t="s">
        <v>271</v>
      </c>
      <c r="B5143" s="140" t="s">
        <v>272</v>
      </c>
      <c r="C5143" s="140" t="s">
        <v>2</v>
      </c>
      <c r="D5143" s="140" t="s">
        <v>8</v>
      </c>
      <c r="E5143" s="140" t="s">
        <v>535</v>
      </c>
      <c r="F5143" s="140">
        <v>1999</v>
      </c>
      <c r="G5143" s="140" t="s">
        <v>3950</v>
      </c>
      <c r="H5143" s="140">
        <v>484183233847.02716</v>
      </c>
      <c r="I5143" s="140">
        <v>240355893091.22607</v>
      </c>
      <c r="J5143" s="140">
        <v>173106826057.50351</v>
      </c>
      <c r="K5143" s="140">
        <v>33293372135.450577</v>
      </c>
      <c r="L5143" s="140">
        <v>369156028.8175379</v>
      </c>
      <c r="M5143" s="140">
        <v>669055733.57744133</v>
      </c>
      <c r="N5143" s="140">
        <v>7739021.7532865601</v>
      </c>
      <c r="O5143" s="140">
        <v>829538091.04068804</v>
      </c>
      <c r="P5143" s="140">
        <v>183106059.73223048</v>
      </c>
      <c r="Q5143" s="140">
        <v>31234777200.529388</v>
      </c>
      <c r="R5143" s="140">
        <v>13573081205.469395</v>
      </c>
      <c r="S5143" s="140">
        <v>17661695995.059994</v>
      </c>
      <c r="T5143" s="140">
        <v>139813453922.05292</v>
      </c>
      <c r="U5143" s="140">
        <v>139813453922.05292</v>
      </c>
      <c r="V5143" s="140">
        <v>139181693035.9855</v>
      </c>
      <c r="W5143" s="140">
        <v>631760886.06740499</v>
      </c>
      <c r="X5143" s="140">
        <v>0</v>
      </c>
      <c r="Y5143" s="140">
        <v>0</v>
      </c>
      <c r="Z5143" s="140">
        <v>83112480565.926117</v>
      </c>
      <c r="AA5143" s="140">
        <v>16695335570.764652</v>
      </c>
      <c r="AB5143" s="140">
        <v>13132711378.162243</v>
      </c>
      <c r="AC5143" s="140">
        <v>3562624192.6022334</v>
      </c>
      <c r="AD5143" s="140">
        <v>66417144995.161751</v>
      </c>
      <c r="AE5143" s="140">
        <v>52244364426.576996</v>
      </c>
      <c r="AF5143" s="140">
        <v>14172780568.584759</v>
      </c>
      <c r="AG5143" s="140">
        <v>-12391965867.628574</v>
      </c>
      <c r="AH5143" s="140">
        <v>16921149</v>
      </c>
      <c r="AI5143" s="44"/>
      <c r="AK5143" s="44"/>
      <c r="AL5143" s="4"/>
    </row>
    <row r="5144" spans="1:38" x14ac:dyDescent="0.35">
      <c r="A5144" s="140" t="s">
        <v>271</v>
      </c>
      <c r="B5144" s="140" t="s">
        <v>272</v>
      </c>
      <c r="C5144" s="140" t="s">
        <v>2</v>
      </c>
      <c r="D5144" s="140" t="s">
        <v>8</v>
      </c>
      <c r="E5144" s="140" t="s">
        <v>535</v>
      </c>
      <c r="F5144" s="140">
        <v>2000</v>
      </c>
      <c r="G5144" s="140" t="s">
        <v>3951</v>
      </c>
      <c r="H5144" s="140">
        <v>507574628928.67529</v>
      </c>
      <c r="I5144" s="140">
        <v>250190596113.5769</v>
      </c>
      <c r="J5144" s="140">
        <v>175623669866.24606</v>
      </c>
      <c r="K5144" s="140">
        <v>31857353716.58567</v>
      </c>
      <c r="L5144" s="140">
        <v>316535473.01603687</v>
      </c>
      <c r="M5144" s="140">
        <v>669050789.51451683</v>
      </c>
      <c r="N5144" s="140">
        <v>8694765.7241734825</v>
      </c>
      <c r="O5144" s="140">
        <v>931671344.5455786</v>
      </c>
      <c r="P5144" s="140">
        <v>195721380.43543279</v>
      </c>
      <c r="Q5144" s="140">
        <v>29735679963.34993</v>
      </c>
      <c r="R5144" s="140">
        <v>12745011421.657522</v>
      </c>
      <c r="S5144" s="140">
        <v>16990668541.692408</v>
      </c>
      <c r="T5144" s="140">
        <v>143766316149.6604</v>
      </c>
      <c r="U5144" s="140">
        <v>143766316149.6604</v>
      </c>
      <c r="V5144" s="140">
        <v>143121841342.88287</v>
      </c>
      <c r="W5144" s="140">
        <v>644474806.77753997</v>
      </c>
      <c r="X5144" s="140">
        <v>0</v>
      </c>
      <c r="Y5144" s="140">
        <v>0</v>
      </c>
      <c r="Z5144" s="140">
        <v>86684290082.236694</v>
      </c>
      <c r="AA5144" s="140">
        <v>17423853436.286831</v>
      </c>
      <c r="AB5144" s="140">
        <v>13982242151.830259</v>
      </c>
      <c r="AC5144" s="140">
        <v>3441611284.45648</v>
      </c>
      <c r="AD5144" s="140">
        <v>69260436645.94986</v>
      </c>
      <c r="AE5144" s="140">
        <v>55579909476.761192</v>
      </c>
      <c r="AF5144" s="140">
        <v>13680527169.1887</v>
      </c>
      <c r="AG5144" s="140">
        <v>-4923927133.3844519</v>
      </c>
      <c r="AH5144" s="140">
        <v>17409072</v>
      </c>
      <c r="AI5144" s="44"/>
      <c r="AK5144" s="44"/>
      <c r="AL5144" s="4"/>
    </row>
    <row r="5145" spans="1:38" x14ac:dyDescent="0.35">
      <c r="A5145" s="140" t="s">
        <v>271</v>
      </c>
      <c r="B5145" s="140" t="s">
        <v>272</v>
      </c>
      <c r="C5145" s="140" t="s">
        <v>2</v>
      </c>
      <c r="D5145" s="140" t="s">
        <v>8</v>
      </c>
      <c r="E5145" s="140" t="s">
        <v>535</v>
      </c>
      <c r="F5145" s="140">
        <v>2001</v>
      </c>
      <c r="G5145" s="140" t="s">
        <v>3952</v>
      </c>
      <c r="H5145" s="140">
        <v>529237801623.03864</v>
      </c>
      <c r="I5145" s="140">
        <v>260259292462.18594</v>
      </c>
      <c r="J5145" s="140">
        <v>179786855019.02649</v>
      </c>
      <c r="K5145" s="140">
        <v>31939381378.186588</v>
      </c>
      <c r="L5145" s="140">
        <v>286797594.10292453</v>
      </c>
      <c r="M5145" s="140">
        <v>590236105.41625893</v>
      </c>
      <c r="N5145" s="140">
        <v>9650509.695060404</v>
      </c>
      <c r="O5145" s="140">
        <v>993318340.69634366</v>
      </c>
      <c r="P5145" s="140">
        <v>204812818.17378259</v>
      </c>
      <c r="Q5145" s="140">
        <v>29854566010.102219</v>
      </c>
      <c r="R5145" s="140">
        <v>12810210428.923775</v>
      </c>
      <c r="S5145" s="140">
        <v>17044355581.178446</v>
      </c>
      <c r="T5145" s="140">
        <v>147847473640.83984</v>
      </c>
      <c r="U5145" s="140">
        <v>147847473640.83984</v>
      </c>
      <c r="V5145" s="140">
        <v>147160396632.29614</v>
      </c>
      <c r="W5145" s="140">
        <v>687077008.54370475</v>
      </c>
      <c r="X5145" s="140">
        <v>0</v>
      </c>
      <c r="Y5145" s="140">
        <v>0</v>
      </c>
      <c r="Z5145" s="140">
        <v>90998287199.537689</v>
      </c>
      <c r="AA5145" s="140">
        <v>18303400948.400448</v>
      </c>
      <c r="AB5145" s="140">
        <v>14556364567.942022</v>
      </c>
      <c r="AC5145" s="140">
        <v>3747036380.4584594</v>
      </c>
      <c r="AD5145" s="140">
        <v>72694886251.137253</v>
      </c>
      <c r="AE5145" s="140">
        <v>57812931568.277786</v>
      </c>
      <c r="AF5145" s="140">
        <v>14881954682.859455</v>
      </c>
      <c r="AG5145" s="140">
        <v>-1806633057.7114041</v>
      </c>
      <c r="AH5145" s="140">
        <v>17918373</v>
      </c>
      <c r="AI5145" s="44"/>
      <c r="AK5145" s="44"/>
      <c r="AL5145" s="4"/>
    </row>
    <row r="5146" spans="1:38" x14ac:dyDescent="0.35">
      <c r="A5146" s="140" t="s">
        <v>271</v>
      </c>
      <c r="B5146" s="140" t="s">
        <v>272</v>
      </c>
      <c r="C5146" s="140" t="s">
        <v>2</v>
      </c>
      <c r="D5146" s="140" t="s">
        <v>8</v>
      </c>
      <c r="E5146" s="140" t="s">
        <v>535</v>
      </c>
      <c r="F5146" s="140">
        <v>2002</v>
      </c>
      <c r="G5146" s="140" t="s">
        <v>3953</v>
      </c>
      <c r="H5146" s="140">
        <v>557888815345.46155</v>
      </c>
      <c r="I5146" s="140">
        <v>273349402971.37943</v>
      </c>
      <c r="J5146" s="140">
        <v>189719140867.30762</v>
      </c>
      <c r="K5146" s="140">
        <v>33816928518.608788</v>
      </c>
      <c r="L5146" s="140">
        <v>266308775.30555886</v>
      </c>
      <c r="M5146" s="140">
        <v>586696150.39938319</v>
      </c>
      <c r="N5146" s="140">
        <v>10606253.665947326</v>
      </c>
      <c r="O5146" s="140">
        <v>1260293300.5530107</v>
      </c>
      <c r="P5146" s="140">
        <v>226475917.34624591</v>
      </c>
      <c r="Q5146" s="140">
        <v>31466548121.338646</v>
      </c>
      <c r="R5146" s="140">
        <v>13368129146.556765</v>
      </c>
      <c r="S5146" s="140">
        <v>18098418974.781883</v>
      </c>
      <c r="T5146" s="140">
        <v>155902212348.69879</v>
      </c>
      <c r="U5146" s="140">
        <v>155902212348.69879</v>
      </c>
      <c r="V5146" s="140">
        <v>155243512531.93491</v>
      </c>
      <c r="W5146" s="140">
        <v>658699816.7638849</v>
      </c>
      <c r="X5146" s="140">
        <v>0</v>
      </c>
      <c r="Y5146" s="140">
        <v>0</v>
      </c>
      <c r="Z5146" s="140">
        <v>94287335595.587021</v>
      </c>
      <c r="AA5146" s="140">
        <v>18978932389.875656</v>
      </c>
      <c r="AB5146" s="140">
        <v>15203569058.009815</v>
      </c>
      <c r="AC5146" s="140">
        <v>3775363331.8658748</v>
      </c>
      <c r="AD5146" s="140">
        <v>75308403205.7117</v>
      </c>
      <c r="AE5146" s="140">
        <v>60327761607.774048</v>
      </c>
      <c r="AF5146" s="140">
        <v>14980641597.93755</v>
      </c>
      <c r="AG5146" s="140">
        <v>532935911.187576</v>
      </c>
      <c r="AH5146" s="140">
        <v>18443691</v>
      </c>
      <c r="AI5146" s="44"/>
      <c r="AK5146" s="44"/>
      <c r="AL5146" s="4"/>
    </row>
    <row r="5147" spans="1:38" x14ac:dyDescent="0.35">
      <c r="A5147" s="140" t="s">
        <v>271</v>
      </c>
      <c r="B5147" s="140" t="s">
        <v>272</v>
      </c>
      <c r="C5147" s="140" t="s">
        <v>2</v>
      </c>
      <c r="D5147" s="140" t="s">
        <v>8</v>
      </c>
      <c r="E5147" s="140" t="s">
        <v>535</v>
      </c>
      <c r="F5147" s="140">
        <v>2003</v>
      </c>
      <c r="G5147" s="140" t="s">
        <v>3954</v>
      </c>
      <c r="H5147" s="140">
        <v>600013274112.19495</v>
      </c>
      <c r="I5147" s="140">
        <v>291360776674.242</v>
      </c>
      <c r="J5147" s="140">
        <v>209558083418.60773</v>
      </c>
      <c r="K5147" s="140">
        <v>35092244368.477913</v>
      </c>
      <c r="L5147" s="140">
        <v>220167053.83166108</v>
      </c>
      <c r="M5147" s="140">
        <v>716609726.15001023</v>
      </c>
      <c r="N5147" s="140">
        <v>11561997.636834249</v>
      </c>
      <c r="O5147" s="140">
        <v>2191296419.0049472</v>
      </c>
      <c r="P5147" s="140">
        <v>244147532.79092243</v>
      </c>
      <c r="Q5147" s="140">
        <v>31708461639.063541</v>
      </c>
      <c r="R5147" s="140">
        <v>12943311889.542065</v>
      </c>
      <c r="S5147" s="140">
        <v>18765149749.521477</v>
      </c>
      <c r="T5147" s="140">
        <v>174465839050.12979</v>
      </c>
      <c r="U5147" s="140">
        <v>174465839050.12979</v>
      </c>
      <c r="V5147" s="140">
        <v>173843202704.37466</v>
      </c>
      <c r="W5147" s="140">
        <v>622636345.75512743</v>
      </c>
      <c r="X5147" s="140">
        <v>0</v>
      </c>
      <c r="Y5147" s="140">
        <v>0</v>
      </c>
      <c r="Z5147" s="140">
        <v>98433383573.510818</v>
      </c>
      <c r="AA5147" s="140">
        <v>19821829870.861626</v>
      </c>
      <c r="AB5147" s="140">
        <v>15845113849.142023</v>
      </c>
      <c r="AC5147" s="140">
        <v>3976716021.7195668</v>
      </c>
      <c r="AD5147" s="140">
        <v>78611553702.6492</v>
      </c>
      <c r="AE5147" s="140">
        <v>62840263809.724602</v>
      </c>
      <c r="AF5147" s="140">
        <v>15771289892.924698</v>
      </c>
      <c r="AG5147" s="140">
        <v>661030445.83430159</v>
      </c>
      <c r="AH5147" s="140">
        <v>18985000</v>
      </c>
      <c r="AI5147" s="44"/>
      <c r="AK5147" s="44"/>
      <c r="AL5147" s="4"/>
    </row>
    <row r="5148" spans="1:38" x14ac:dyDescent="0.35">
      <c r="A5148" s="140" t="s">
        <v>271</v>
      </c>
      <c r="B5148" s="140" t="s">
        <v>272</v>
      </c>
      <c r="C5148" s="140" t="s">
        <v>2</v>
      </c>
      <c r="D5148" s="140" t="s">
        <v>8</v>
      </c>
      <c r="E5148" s="140" t="s">
        <v>535</v>
      </c>
      <c r="F5148" s="140">
        <v>2004</v>
      </c>
      <c r="G5148" s="140" t="s">
        <v>3955</v>
      </c>
      <c r="H5148" s="140">
        <v>643734539669.02051</v>
      </c>
      <c r="I5148" s="140">
        <v>311714823136.96552</v>
      </c>
      <c r="J5148" s="140">
        <v>228639471220.19193</v>
      </c>
      <c r="K5148" s="140">
        <v>35322462697.219276</v>
      </c>
      <c r="L5148" s="140">
        <v>233738774.68229088</v>
      </c>
      <c r="M5148" s="140">
        <v>711405181.52192974</v>
      </c>
      <c r="N5148" s="140">
        <v>12517741.60772117</v>
      </c>
      <c r="O5148" s="140">
        <v>2347309582.2306833</v>
      </c>
      <c r="P5148" s="140">
        <v>257286796.74519014</v>
      </c>
      <c r="Q5148" s="140">
        <v>31760204620.431458</v>
      </c>
      <c r="R5148" s="140">
        <v>12712933966.805662</v>
      </c>
      <c r="S5148" s="140">
        <v>19047270653.625797</v>
      </c>
      <c r="T5148" s="140">
        <v>193317008522.97266</v>
      </c>
      <c r="U5148" s="140">
        <v>193317008522.97266</v>
      </c>
      <c r="V5148" s="140">
        <v>192718897959.43298</v>
      </c>
      <c r="W5148" s="140">
        <v>598110563.5396632</v>
      </c>
      <c r="X5148" s="140">
        <v>0</v>
      </c>
      <c r="Y5148" s="140">
        <v>0</v>
      </c>
      <c r="Z5148" s="140">
        <v>101605307798.07129</v>
      </c>
      <c r="AA5148" s="140">
        <v>20472826074.141216</v>
      </c>
      <c r="AB5148" s="140">
        <v>16536925437.230062</v>
      </c>
      <c r="AC5148" s="140">
        <v>3935900636.9110827</v>
      </c>
      <c r="AD5148" s="140">
        <v>81132481723.930084</v>
      </c>
      <c r="AE5148" s="140">
        <v>65534762809.357071</v>
      </c>
      <c r="AF5148" s="140">
        <v>15597718914.572969</v>
      </c>
      <c r="AG5148" s="140">
        <v>1774937513.7917554</v>
      </c>
      <c r="AH5148" s="140">
        <v>19540098</v>
      </c>
      <c r="AI5148" s="44"/>
      <c r="AK5148" s="44"/>
      <c r="AL5148" s="4"/>
    </row>
    <row r="5149" spans="1:38" x14ac:dyDescent="0.35">
      <c r="A5149" s="140" t="s">
        <v>271</v>
      </c>
      <c r="B5149" s="140" t="s">
        <v>272</v>
      </c>
      <c r="C5149" s="140" t="s">
        <v>2</v>
      </c>
      <c r="D5149" s="140" t="s">
        <v>8</v>
      </c>
      <c r="E5149" s="140" t="s">
        <v>535</v>
      </c>
      <c r="F5149" s="140">
        <v>2005</v>
      </c>
      <c r="G5149" s="140" t="s">
        <v>3956</v>
      </c>
      <c r="H5149" s="140">
        <v>686797596435.39734</v>
      </c>
      <c r="I5149" s="140">
        <v>336159332679.32959</v>
      </c>
      <c r="J5149" s="140">
        <v>239051698418.56195</v>
      </c>
      <c r="K5149" s="140">
        <v>34359178962.067184</v>
      </c>
      <c r="L5149" s="140">
        <v>246910461.67601866</v>
      </c>
      <c r="M5149" s="140">
        <v>718991919.54893076</v>
      </c>
      <c r="N5149" s="140">
        <v>13473485.578608092</v>
      </c>
      <c r="O5149" s="140">
        <v>1990870661.804378</v>
      </c>
      <c r="P5149" s="140">
        <v>262341067.40364558</v>
      </c>
      <c r="Q5149" s="140">
        <v>31126591366.055603</v>
      </c>
      <c r="R5149" s="140">
        <v>12394524679.483376</v>
      </c>
      <c r="S5149" s="140">
        <v>18732066686.572227</v>
      </c>
      <c r="T5149" s="140">
        <v>204692519456.49475</v>
      </c>
      <c r="U5149" s="140">
        <v>204692519456.49475</v>
      </c>
      <c r="V5149" s="140">
        <v>204167106765.0379</v>
      </c>
      <c r="W5149" s="140">
        <v>525412691.45685679</v>
      </c>
      <c r="X5149" s="140">
        <v>0</v>
      </c>
      <c r="Y5149" s="140">
        <v>0</v>
      </c>
      <c r="Z5149" s="140">
        <v>107584366423.27968</v>
      </c>
      <c r="AA5149" s="140">
        <v>21686622139.001823</v>
      </c>
      <c r="AB5149" s="140">
        <v>17610784497.207386</v>
      </c>
      <c r="AC5149" s="140">
        <v>4075837641.7946663</v>
      </c>
      <c r="AD5149" s="140">
        <v>85897744284.277863</v>
      </c>
      <c r="AE5149" s="140">
        <v>69753908824.09938</v>
      </c>
      <c r="AF5149" s="140">
        <v>16143835460.178528</v>
      </c>
      <c r="AG5149" s="140">
        <v>4002198914.2260599</v>
      </c>
      <c r="AH5149" s="140">
        <v>20107409</v>
      </c>
      <c r="AI5149" s="44"/>
      <c r="AK5149" s="44"/>
      <c r="AL5149" s="4"/>
    </row>
    <row r="5150" spans="1:38" x14ac:dyDescent="0.35">
      <c r="A5150" s="140" t="s">
        <v>271</v>
      </c>
      <c r="B5150" s="140" t="s">
        <v>272</v>
      </c>
      <c r="C5150" s="140" t="s">
        <v>2</v>
      </c>
      <c r="D5150" s="140" t="s">
        <v>8</v>
      </c>
      <c r="E5150" s="140" t="s">
        <v>535</v>
      </c>
      <c r="F5150" s="140">
        <v>2006</v>
      </c>
      <c r="G5150" s="140" t="s">
        <v>3957</v>
      </c>
      <c r="H5150" s="140">
        <v>741318684615.18005</v>
      </c>
      <c r="I5150" s="140">
        <v>360961239916.69537</v>
      </c>
      <c r="J5150" s="140">
        <v>263387883490.99603</v>
      </c>
      <c r="K5150" s="140">
        <v>32984248110.13377</v>
      </c>
      <c r="L5150" s="140">
        <v>262147418.30844304</v>
      </c>
      <c r="M5150" s="140">
        <v>726406318.58172739</v>
      </c>
      <c r="N5150" s="140">
        <v>14429229.549495015</v>
      </c>
      <c r="O5150" s="140">
        <v>1397201226.8012066</v>
      </c>
      <c r="P5150" s="140">
        <v>264219946.837697</v>
      </c>
      <c r="Q5150" s="140">
        <v>30319843970.055206</v>
      </c>
      <c r="R5150" s="140">
        <v>12100333318.814432</v>
      </c>
      <c r="S5150" s="140">
        <v>18219510651.240772</v>
      </c>
      <c r="T5150" s="140">
        <v>230403635380.86224</v>
      </c>
      <c r="U5150" s="140">
        <v>230403635380.86224</v>
      </c>
      <c r="V5150" s="140">
        <v>229993397064.01031</v>
      </c>
      <c r="W5150" s="140">
        <v>410238316.85194045</v>
      </c>
      <c r="X5150" s="140">
        <v>0</v>
      </c>
      <c r="Y5150" s="140">
        <v>0</v>
      </c>
      <c r="Z5150" s="140">
        <v>112469528117.69556</v>
      </c>
      <c r="AA5150" s="140">
        <v>22675521693.129982</v>
      </c>
      <c r="AB5150" s="140">
        <v>18369572593.290401</v>
      </c>
      <c r="AC5150" s="140">
        <v>4305949099.8396606</v>
      </c>
      <c r="AD5150" s="140">
        <v>89794006424.565186</v>
      </c>
      <c r="AE5150" s="140">
        <v>72742649178.30661</v>
      </c>
      <c r="AF5150" s="140">
        <v>17051357246.258896</v>
      </c>
      <c r="AG5150" s="140">
        <v>4500033089.7931767</v>
      </c>
      <c r="AH5150" s="140">
        <v>20687646</v>
      </c>
      <c r="AI5150" s="44"/>
      <c r="AK5150" s="44"/>
      <c r="AL5150" s="4"/>
    </row>
    <row r="5151" spans="1:38" x14ac:dyDescent="0.35">
      <c r="A5151" s="140" t="s">
        <v>271</v>
      </c>
      <c r="B5151" s="140" t="s">
        <v>272</v>
      </c>
      <c r="C5151" s="140" t="s">
        <v>2</v>
      </c>
      <c r="D5151" s="140" t="s">
        <v>8</v>
      </c>
      <c r="E5151" s="140" t="s">
        <v>535</v>
      </c>
      <c r="F5151" s="140">
        <v>2007</v>
      </c>
      <c r="G5151" s="140" t="s">
        <v>3958</v>
      </c>
      <c r="H5151" s="140">
        <v>762166373659.54456</v>
      </c>
      <c r="I5151" s="140">
        <v>390644287371.36145</v>
      </c>
      <c r="J5151" s="140">
        <v>256150005663.16437</v>
      </c>
      <c r="K5151" s="140">
        <v>31995333521.777245</v>
      </c>
      <c r="L5151" s="140">
        <v>266006535.56405067</v>
      </c>
      <c r="M5151" s="140">
        <v>710957956.09698522</v>
      </c>
      <c r="N5151" s="140">
        <v>15384973.520381937</v>
      </c>
      <c r="O5151" s="140">
        <v>667497705.98473144</v>
      </c>
      <c r="P5151" s="140">
        <v>269174474.53157997</v>
      </c>
      <c r="Q5151" s="140">
        <v>30066311876.079521</v>
      </c>
      <c r="R5151" s="140">
        <v>12120327249.090082</v>
      </c>
      <c r="S5151" s="140">
        <v>17945984626.989441</v>
      </c>
      <c r="T5151" s="140">
        <v>224154672141.38708</v>
      </c>
      <c r="U5151" s="140">
        <v>224154672141.38708</v>
      </c>
      <c r="V5151" s="140">
        <v>223816260531.50348</v>
      </c>
      <c r="W5151" s="140">
        <v>338411609.88361663</v>
      </c>
      <c r="X5151" s="140">
        <v>0</v>
      </c>
      <c r="Y5151" s="140">
        <v>0</v>
      </c>
      <c r="Z5151" s="140">
        <v>113316082201.41876</v>
      </c>
      <c r="AA5151" s="140">
        <v>22844332821.925968</v>
      </c>
      <c r="AB5151" s="140">
        <v>19046720823.580627</v>
      </c>
      <c r="AC5151" s="140">
        <v>3797611998.3454199</v>
      </c>
      <c r="AD5151" s="140">
        <v>90471749379.492813</v>
      </c>
      <c r="AE5151" s="140">
        <v>75431844137.650986</v>
      </c>
      <c r="AF5151" s="140">
        <v>15039905241.841743</v>
      </c>
      <c r="AG5151" s="140">
        <v>2055998423.6000173</v>
      </c>
      <c r="AH5151" s="140">
        <v>21282515</v>
      </c>
      <c r="AI5151" s="44"/>
      <c r="AK5151" s="44"/>
      <c r="AL5151" s="4"/>
    </row>
    <row r="5152" spans="1:38" x14ac:dyDescent="0.35">
      <c r="A5152" s="140" t="s">
        <v>271</v>
      </c>
      <c r="B5152" s="140" t="s">
        <v>272</v>
      </c>
      <c r="C5152" s="140" t="s">
        <v>2</v>
      </c>
      <c r="D5152" s="140" t="s">
        <v>8</v>
      </c>
      <c r="E5152" s="140" t="s">
        <v>535</v>
      </c>
      <c r="F5152" s="140">
        <v>2008</v>
      </c>
      <c r="G5152" s="140" t="s">
        <v>3959</v>
      </c>
      <c r="H5152" s="140">
        <v>814583207154.27808</v>
      </c>
      <c r="I5152" s="140">
        <v>423077830450.04974</v>
      </c>
      <c r="J5152" s="140">
        <v>273789146287.35971</v>
      </c>
      <c r="K5152" s="140">
        <v>32213026399.798847</v>
      </c>
      <c r="L5152" s="140">
        <v>277423853.88928926</v>
      </c>
      <c r="M5152" s="140">
        <v>702442996.10559011</v>
      </c>
      <c r="N5152" s="140">
        <v>16340717.491268858</v>
      </c>
      <c r="O5152" s="140">
        <v>176828231.23727676</v>
      </c>
      <c r="P5152" s="140">
        <v>281192374.03999645</v>
      </c>
      <c r="Q5152" s="140">
        <v>30758798227.035423</v>
      </c>
      <c r="R5152" s="140">
        <v>12612979066.721926</v>
      </c>
      <c r="S5152" s="140">
        <v>18145819160.313496</v>
      </c>
      <c r="T5152" s="140">
        <v>241576119887.56085</v>
      </c>
      <c r="U5152" s="140">
        <v>241576119887.56085</v>
      </c>
      <c r="V5152" s="140">
        <v>241308365120.25528</v>
      </c>
      <c r="W5152" s="140">
        <v>267754767.30557543</v>
      </c>
      <c r="X5152" s="140">
        <v>0</v>
      </c>
      <c r="Y5152" s="140">
        <v>0</v>
      </c>
      <c r="Z5152" s="140">
        <v>117390733291.0769</v>
      </c>
      <c r="AA5152" s="140">
        <v>23669523597.217949</v>
      </c>
      <c r="AB5152" s="140">
        <v>19839064145.150948</v>
      </c>
      <c r="AC5152" s="140">
        <v>3830459452.0670056</v>
      </c>
      <c r="AD5152" s="140">
        <v>93721209693.858948</v>
      </c>
      <c r="AE5152" s="140">
        <v>78554225362.44696</v>
      </c>
      <c r="AF5152" s="140">
        <v>15166984331.412279</v>
      </c>
      <c r="AG5152" s="140">
        <v>325497125.79173797</v>
      </c>
      <c r="AH5152" s="140">
        <v>21892146</v>
      </c>
      <c r="AI5152" s="44"/>
      <c r="AK5152" s="44"/>
      <c r="AL5152" s="4"/>
    </row>
    <row r="5153" spans="1:38" x14ac:dyDescent="0.35">
      <c r="A5153" s="140" t="s">
        <v>271</v>
      </c>
      <c r="B5153" s="140" t="s">
        <v>272</v>
      </c>
      <c r="C5153" s="140" t="s">
        <v>2</v>
      </c>
      <c r="D5153" s="140" t="s">
        <v>8</v>
      </c>
      <c r="E5153" s="140" t="s">
        <v>535</v>
      </c>
      <c r="F5153" s="140">
        <v>2009</v>
      </c>
      <c r="G5153" s="140" t="s">
        <v>3960</v>
      </c>
      <c r="H5153" s="140">
        <v>850946443030.21387</v>
      </c>
      <c r="I5153" s="140">
        <v>456543299082.61188</v>
      </c>
      <c r="J5153" s="140">
        <v>270923064473.75226</v>
      </c>
      <c r="K5153" s="140">
        <v>35002388982.595573</v>
      </c>
      <c r="L5153" s="140">
        <v>304409281.70598245</v>
      </c>
      <c r="M5153" s="140">
        <v>701686394.65142763</v>
      </c>
      <c r="N5153" s="140">
        <v>17296461.462155782</v>
      </c>
      <c r="O5153" s="140">
        <v>326165226.58543658</v>
      </c>
      <c r="P5153" s="140">
        <v>320054879.46240813</v>
      </c>
      <c r="Q5153" s="140">
        <v>33332776738.728165</v>
      </c>
      <c r="R5153" s="140">
        <v>13321063108.643686</v>
      </c>
      <c r="S5153" s="140">
        <v>20011713630.084476</v>
      </c>
      <c r="T5153" s="140">
        <v>235920675491.15668</v>
      </c>
      <c r="U5153" s="140">
        <v>235920675491.15668</v>
      </c>
      <c r="V5153" s="140">
        <v>234943030415.21594</v>
      </c>
      <c r="W5153" s="140">
        <v>977645075.94073832</v>
      </c>
      <c r="X5153" s="140">
        <v>0</v>
      </c>
      <c r="Y5153" s="140">
        <v>0</v>
      </c>
      <c r="Z5153" s="140">
        <v>125035859496.43436</v>
      </c>
      <c r="AA5153" s="140">
        <v>25196146659.951942</v>
      </c>
      <c r="AB5153" s="140">
        <v>20630337017.287052</v>
      </c>
      <c r="AC5153" s="140">
        <v>4565809642.6647978</v>
      </c>
      <c r="AD5153" s="140">
        <v>99839712836.482849</v>
      </c>
      <c r="AE5153" s="140">
        <v>81747695444.226227</v>
      </c>
      <c r="AF5153" s="140">
        <v>18092017392.256626</v>
      </c>
      <c r="AG5153" s="140">
        <v>-1555780022.5844605</v>
      </c>
      <c r="AH5153" s="140">
        <v>22516460</v>
      </c>
      <c r="AI5153" s="44"/>
      <c r="AK5153" s="44"/>
      <c r="AL5153" s="4"/>
    </row>
    <row r="5154" spans="1:38" x14ac:dyDescent="0.35">
      <c r="A5154" s="140" t="s">
        <v>271</v>
      </c>
      <c r="B5154" s="140" t="s">
        <v>272</v>
      </c>
      <c r="C5154" s="140" t="s">
        <v>2</v>
      </c>
      <c r="D5154" s="140" t="s">
        <v>8</v>
      </c>
      <c r="E5154" s="140" t="s">
        <v>535</v>
      </c>
      <c r="F5154" s="140">
        <v>2010</v>
      </c>
      <c r="G5154" s="140" t="s">
        <v>3961</v>
      </c>
      <c r="H5154" s="140">
        <v>885765223062.70117</v>
      </c>
      <c r="I5154" s="140">
        <v>492815924273.51025</v>
      </c>
      <c r="J5154" s="140">
        <v>258540111214.30264</v>
      </c>
      <c r="K5154" s="140">
        <v>37482810432.528717</v>
      </c>
      <c r="L5154" s="140">
        <v>344804228.03296566</v>
      </c>
      <c r="M5154" s="140">
        <v>711721963.29315221</v>
      </c>
      <c r="N5154" s="140">
        <v>18252205.433042701</v>
      </c>
      <c r="O5154" s="140">
        <v>608981726.56104875</v>
      </c>
      <c r="P5154" s="140">
        <v>364514195.75644553</v>
      </c>
      <c r="Q5154" s="140">
        <v>35434536113.452057</v>
      </c>
      <c r="R5154" s="140">
        <v>13330028527.087849</v>
      </c>
      <c r="S5154" s="140">
        <v>22104507586.364212</v>
      </c>
      <c r="T5154" s="140">
        <v>221057300781.77396</v>
      </c>
      <c r="U5154" s="140">
        <v>221057300781.77396</v>
      </c>
      <c r="V5154" s="140">
        <v>217765275490.04941</v>
      </c>
      <c r="W5154" s="140">
        <v>3292025291.7245479</v>
      </c>
      <c r="X5154" s="140">
        <v>0</v>
      </c>
      <c r="Y5154" s="140">
        <v>0</v>
      </c>
      <c r="Z5154" s="140">
        <v>134774739036.93619</v>
      </c>
      <c r="AA5154" s="140">
        <v>27126025056.700809</v>
      </c>
      <c r="AB5154" s="140">
        <v>22276464606.262424</v>
      </c>
      <c r="AC5154" s="140">
        <v>4849560450.4384766</v>
      </c>
      <c r="AD5154" s="140">
        <v>107648713980.23491</v>
      </c>
      <c r="AE5154" s="140">
        <v>88403397175.879135</v>
      </c>
      <c r="AF5154" s="140">
        <v>19245316804.356098</v>
      </c>
      <c r="AG5154" s="140">
        <v>-365551462.04797858</v>
      </c>
      <c r="AH5154" s="140">
        <v>23154855</v>
      </c>
      <c r="AI5154" s="44"/>
      <c r="AK5154" s="44"/>
      <c r="AL5154" s="4"/>
    </row>
    <row r="5155" spans="1:38" x14ac:dyDescent="0.35">
      <c r="A5155" s="140" t="s">
        <v>271</v>
      </c>
      <c r="B5155" s="140" t="s">
        <v>272</v>
      </c>
      <c r="C5155" s="140" t="s">
        <v>2</v>
      </c>
      <c r="D5155" s="140" t="s">
        <v>8</v>
      </c>
      <c r="E5155" s="140" t="s">
        <v>535</v>
      </c>
      <c r="F5155" s="140">
        <v>2011</v>
      </c>
      <c r="G5155" s="140" t="s">
        <v>3962</v>
      </c>
      <c r="H5155" s="140">
        <v>889234041027.0675</v>
      </c>
      <c r="I5155" s="140">
        <v>506297495724.896</v>
      </c>
      <c r="J5155" s="140">
        <v>266766133935.58899</v>
      </c>
      <c r="K5155" s="140">
        <v>39276021914.075478</v>
      </c>
      <c r="L5155" s="140">
        <v>375323971.61819214</v>
      </c>
      <c r="M5155" s="140">
        <v>675737966.6902597</v>
      </c>
      <c r="N5155" s="140">
        <v>185109757.71952727</v>
      </c>
      <c r="O5155" s="140">
        <v>567778668.95182014</v>
      </c>
      <c r="P5155" s="140">
        <v>400752934.69733268</v>
      </c>
      <c r="Q5155" s="140">
        <v>37071318614.398338</v>
      </c>
      <c r="R5155" s="140">
        <v>13480417653.164902</v>
      </c>
      <c r="S5155" s="140">
        <v>23590900961.233437</v>
      </c>
      <c r="T5155" s="140">
        <v>227490112021.51355</v>
      </c>
      <c r="U5155" s="140">
        <v>227490112021.51355</v>
      </c>
      <c r="V5155" s="140">
        <v>220672274883.0928</v>
      </c>
      <c r="W5155" s="140">
        <v>6817837138.4207306</v>
      </c>
      <c r="X5155" s="140">
        <v>0</v>
      </c>
      <c r="Y5155" s="140">
        <v>0</v>
      </c>
      <c r="Z5155" s="140">
        <v>118525401134.5816</v>
      </c>
      <c r="AA5155" s="140">
        <v>23787698238.182743</v>
      </c>
      <c r="AB5155" s="140">
        <v>19470008093.971348</v>
      </c>
      <c r="AC5155" s="140">
        <v>4317690144.2115622</v>
      </c>
      <c r="AD5155" s="140">
        <v>94737702896.398849</v>
      </c>
      <c r="AE5155" s="140">
        <v>77541922035.834641</v>
      </c>
      <c r="AF5155" s="140">
        <v>17195780860.564392</v>
      </c>
      <c r="AG5155" s="140">
        <v>-2354989767.9989986</v>
      </c>
      <c r="AH5155" s="140">
        <v>23807588</v>
      </c>
      <c r="AI5155" s="44"/>
      <c r="AK5155" s="44"/>
      <c r="AL5155" s="4"/>
    </row>
    <row r="5156" spans="1:38" x14ac:dyDescent="0.35">
      <c r="A5156" s="140" t="s">
        <v>271</v>
      </c>
      <c r="B5156" s="140" t="s">
        <v>272</v>
      </c>
      <c r="C5156" s="140" t="s">
        <v>2</v>
      </c>
      <c r="D5156" s="140" t="s">
        <v>8</v>
      </c>
      <c r="E5156" s="140" t="s">
        <v>535</v>
      </c>
      <c r="F5156" s="140">
        <v>2012</v>
      </c>
      <c r="G5156" s="140" t="s">
        <v>3963</v>
      </c>
      <c r="H5156" s="140">
        <v>924319745007.84497</v>
      </c>
      <c r="I5156" s="140">
        <v>537592495670.16443</v>
      </c>
      <c r="J5156" s="140">
        <v>267874224256.74554</v>
      </c>
      <c r="K5156" s="140">
        <v>41312675199.523491</v>
      </c>
      <c r="L5156" s="140">
        <v>418303317.87930042</v>
      </c>
      <c r="M5156" s="140">
        <v>676756257.39976752</v>
      </c>
      <c r="N5156" s="140">
        <v>351967310.00601184</v>
      </c>
      <c r="O5156" s="140">
        <v>1446985927.0835643</v>
      </c>
      <c r="P5156" s="140">
        <v>440803001.12635577</v>
      </c>
      <c r="Q5156" s="140">
        <v>37977859386.028488</v>
      </c>
      <c r="R5156" s="140">
        <v>12767104996.961235</v>
      </c>
      <c r="S5156" s="140">
        <v>25210754389.067257</v>
      </c>
      <c r="T5156" s="140">
        <v>226561549057.22205</v>
      </c>
      <c r="U5156" s="140">
        <v>226561549057.22205</v>
      </c>
      <c r="V5156" s="140">
        <v>215200703718.85587</v>
      </c>
      <c r="W5156" s="140">
        <v>11360845338.366188</v>
      </c>
      <c r="X5156" s="140">
        <v>0</v>
      </c>
      <c r="Y5156" s="140">
        <v>0</v>
      </c>
      <c r="Z5156" s="140">
        <v>119309769709.54082</v>
      </c>
      <c r="AA5156" s="140">
        <v>23871243918.968777</v>
      </c>
      <c r="AB5156" s="140">
        <v>19836254353.091949</v>
      </c>
      <c r="AC5156" s="140">
        <v>4034989565.8769722</v>
      </c>
      <c r="AD5156" s="140">
        <v>95438525790.572052</v>
      </c>
      <c r="AE5156" s="140">
        <v>79306419015.791153</v>
      </c>
      <c r="AF5156" s="140">
        <v>16132106774.780598</v>
      </c>
      <c r="AG5156" s="140">
        <v>-456744628.60580999</v>
      </c>
      <c r="AH5156" s="140">
        <v>24473178</v>
      </c>
      <c r="AI5156" s="44"/>
      <c r="AK5156" s="44"/>
      <c r="AL5156" s="4"/>
    </row>
    <row r="5157" spans="1:38" x14ac:dyDescent="0.35">
      <c r="A5157" s="140" t="s">
        <v>271</v>
      </c>
      <c r="B5157" s="140" t="s">
        <v>272</v>
      </c>
      <c r="C5157" s="140" t="s">
        <v>2</v>
      </c>
      <c r="D5157" s="140" t="s">
        <v>8</v>
      </c>
      <c r="E5157" s="140" t="s">
        <v>535</v>
      </c>
      <c r="F5157" s="140">
        <v>2013</v>
      </c>
      <c r="G5157" s="140" t="s">
        <v>3964</v>
      </c>
      <c r="H5157" s="140">
        <v>937149859453.17505</v>
      </c>
      <c r="I5157" s="140">
        <v>566970864868.29907</v>
      </c>
      <c r="J5157" s="140">
        <v>245036568055.07336</v>
      </c>
      <c r="K5157" s="140">
        <v>43789056074.936813</v>
      </c>
      <c r="L5157" s="140">
        <v>420856479.84020627</v>
      </c>
      <c r="M5157" s="140">
        <v>696333279.77747858</v>
      </c>
      <c r="N5157" s="140">
        <v>518824837.78749746</v>
      </c>
      <c r="O5157" s="140">
        <v>2716819545.3473191</v>
      </c>
      <c r="P5157" s="140">
        <v>477052989.89712954</v>
      </c>
      <c r="Q5157" s="140">
        <v>38959168942.28717</v>
      </c>
      <c r="R5157" s="140">
        <v>12429452728.070011</v>
      </c>
      <c r="S5157" s="140">
        <v>26529716214.217159</v>
      </c>
      <c r="T5157" s="140">
        <v>201247511980.13657</v>
      </c>
      <c r="U5157" s="140">
        <v>201247511980.13657</v>
      </c>
      <c r="V5157" s="140">
        <v>188228028202.34366</v>
      </c>
      <c r="W5157" s="140">
        <v>13019483777.7929</v>
      </c>
      <c r="X5157" s="140">
        <v>0</v>
      </c>
      <c r="Y5157" s="140">
        <v>0</v>
      </c>
      <c r="Z5157" s="140">
        <v>126291791765.16148</v>
      </c>
      <c r="AA5157" s="140">
        <v>25236061978.521374</v>
      </c>
      <c r="AB5157" s="140">
        <v>20806677824.736851</v>
      </c>
      <c r="AC5157" s="140">
        <v>4429384153.7843008</v>
      </c>
      <c r="AD5157" s="140">
        <v>101055729786.64011</v>
      </c>
      <c r="AE5157" s="140">
        <v>83318626091.656738</v>
      </c>
      <c r="AF5157" s="140">
        <v>17737103694.983158</v>
      </c>
      <c r="AG5157" s="140">
        <v>-1149365235.3589113</v>
      </c>
      <c r="AH5157" s="140">
        <v>25147109</v>
      </c>
      <c r="AI5157" s="44"/>
      <c r="AK5157" s="44"/>
      <c r="AL5157" s="4"/>
    </row>
    <row r="5158" spans="1:38" x14ac:dyDescent="0.35">
      <c r="A5158" s="140" t="s">
        <v>271</v>
      </c>
      <c r="B5158" s="140" t="s">
        <v>272</v>
      </c>
      <c r="C5158" s="140" t="s">
        <v>2</v>
      </c>
      <c r="D5158" s="140" t="s">
        <v>8</v>
      </c>
      <c r="E5158" s="140" t="s">
        <v>535</v>
      </c>
      <c r="F5158" s="140">
        <v>2014</v>
      </c>
      <c r="G5158" s="140" t="s">
        <v>3965</v>
      </c>
      <c r="H5158" s="140">
        <v>940366266550.36707</v>
      </c>
      <c r="I5158" s="140">
        <v>593692995734.84131</v>
      </c>
      <c r="J5158" s="140">
        <v>224239237512.77768</v>
      </c>
      <c r="K5158" s="140">
        <v>40557068901.976593</v>
      </c>
      <c r="L5158" s="140">
        <v>456645273.17340529</v>
      </c>
      <c r="M5158" s="140">
        <v>778388569.21536422</v>
      </c>
      <c r="N5158" s="140">
        <v>685682390.073982</v>
      </c>
      <c r="O5158" s="140">
        <v>784521577.27434182</v>
      </c>
      <c r="P5158" s="140">
        <v>479674326.46546006</v>
      </c>
      <c r="Q5158" s="140">
        <v>37372156765.774033</v>
      </c>
      <c r="R5158" s="140">
        <v>11414278939.08692</v>
      </c>
      <c r="S5158" s="140">
        <v>25957877826.687111</v>
      </c>
      <c r="T5158" s="140">
        <v>183682168610.80109</v>
      </c>
      <c r="U5158" s="140">
        <v>183682168610.80109</v>
      </c>
      <c r="V5158" s="140">
        <v>167248488773.80984</v>
      </c>
      <c r="W5158" s="140">
        <v>16433679836.99124</v>
      </c>
      <c r="X5158" s="140">
        <v>0</v>
      </c>
      <c r="Y5158" s="140">
        <v>0</v>
      </c>
      <c r="Z5158" s="140">
        <v>125648574708.54787</v>
      </c>
      <c r="AA5158" s="140">
        <v>25011898455.869461</v>
      </c>
      <c r="AB5158" s="140">
        <v>20670761604.283096</v>
      </c>
      <c r="AC5158" s="140">
        <v>4341136851.5863371</v>
      </c>
      <c r="AD5158" s="140">
        <v>100636676252.67842</v>
      </c>
      <c r="AE5158" s="140">
        <v>83169886009.927017</v>
      </c>
      <c r="AF5158" s="140">
        <v>17466790242.751221</v>
      </c>
      <c r="AG5158" s="140">
        <v>-3214541405.7998605</v>
      </c>
      <c r="AH5158" s="140">
        <v>25823485</v>
      </c>
      <c r="AI5158" s="44"/>
      <c r="AK5158" s="44"/>
      <c r="AL5158" s="4"/>
    </row>
    <row r="5159" spans="1:38" x14ac:dyDescent="0.35">
      <c r="A5159" s="140" t="s">
        <v>271</v>
      </c>
      <c r="B5159" s="140" t="s">
        <v>272</v>
      </c>
      <c r="C5159" s="140" t="s">
        <v>2</v>
      </c>
      <c r="D5159" s="140" t="s">
        <v>8</v>
      </c>
      <c r="E5159" s="140" t="s">
        <v>535</v>
      </c>
      <c r="F5159" s="140">
        <v>2015</v>
      </c>
      <c r="G5159" s="140" t="s">
        <v>3966</v>
      </c>
      <c r="H5159" s="140">
        <v>857087307086.10352</v>
      </c>
      <c r="I5159" s="140">
        <v>580348617320.24084</v>
      </c>
      <c r="J5159" s="140">
        <v>190401380503.03</v>
      </c>
      <c r="K5159" s="140">
        <v>38290165294.341087</v>
      </c>
      <c r="L5159" s="140">
        <v>460992099.453547</v>
      </c>
      <c r="M5159" s="140">
        <v>546265759.42849302</v>
      </c>
      <c r="N5159" s="140">
        <v>852539942.3604666</v>
      </c>
      <c r="O5159" s="140">
        <v>1033650995.5159597</v>
      </c>
      <c r="P5159" s="140">
        <v>454598923.74061483</v>
      </c>
      <c r="Q5159" s="140">
        <v>34942117573.84201</v>
      </c>
      <c r="R5159" s="140">
        <v>10341210934.632824</v>
      </c>
      <c r="S5159" s="140">
        <v>24600906639.209187</v>
      </c>
      <c r="T5159" s="140">
        <v>152111215208.6889</v>
      </c>
      <c r="U5159" s="140">
        <v>152111215208.6889</v>
      </c>
      <c r="V5159" s="140">
        <v>129023682955.25017</v>
      </c>
      <c r="W5159" s="140">
        <v>23087532253.438732</v>
      </c>
      <c r="X5159" s="140">
        <v>0</v>
      </c>
      <c r="Y5159" s="140">
        <v>0</v>
      </c>
      <c r="Z5159" s="140">
        <v>91713539175.311005</v>
      </c>
      <c r="AA5159" s="140">
        <v>18177883993.243523</v>
      </c>
      <c r="AB5159" s="140">
        <v>14861361890.064888</v>
      </c>
      <c r="AC5159" s="140">
        <v>3316522103.1784754</v>
      </c>
      <c r="AD5159" s="140">
        <v>73535655182.067474</v>
      </c>
      <c r="AE5159" s="140">
        <v>60119207708.11026</v>
      </c>
      <c r="AF5159" s="140">
        <v>13416447473.957226</v>
      </c>
      <c r="AG5159" s="140">
        <v>-5376229912.4783287</v>
      </c>
      <c r="AH5159" s="140">
        <v>26497889</v>
      </c>
      <c r="AI5159" s="44"/>
      <c r="AK5159" s="44"/>
      <c r="AL5159" s="4"/>
    </row>
    <row r="5160" spans="1:38" x14ac:dyDescent="0.35">
      <c r="A5160" s="140" t="s">
        <v>271</v>
      </c>
      <c r="B5160" s="140" t="s">
        <v>272</v>
      </c>
      <c r="C5160" s="140" t="s">
        <v>2</v>
      </c>
      <c r="D5160" s="140" t="s">
        <v>8</v>
      </c>
      <c r="E5160" s="140" t="s">
        <v>535</v>
      </c>
      <c r="F5160" s="140">
        <v>2016</v>
      </c>
      <c r="G5160" s="140" t="s">
        <v>3967</v>
      </c>
      <c r="H5160" s="140">
        <v>778039892443.59229</v>
      </c>
      <c r="I5160" s="140">
        <v>566321887860.03015</v>
      </c>
      <c r="J5160" s="140">
        <v>136248724028.10075</v>
      </c>
      <c r="K5160" s="140">
        <v>36272772340.061943</v>
      </c>
      <c r="L5160" s="140">
        <v>463129604.86208308</v>
      </c>
      <c r="M5160" s="140">
        <v>547889418.73857915</v>
      </c>
      <c r="N5160" s="140">
        <v>1019397494.6469512</v>
      </c>
      <c r="O5160" s="140">
        <v>886189504.98865056</v>
      </c>
      <c r="P5160" s="140">
        <v>428762722.12077063</v>
      </c>
      <c r="Q5160" s="140">
        <v>32927403594.70491</v>
      </c>
      <c r="R5160" s="140">
        <v>9724639253.6157017</v>
      </c>
      <c r="S5160" s="140">
        <v>23202764341.089207</v>
      </c>
      <c r="T5160" s="140">
        <v>99975951688.038803</v>
      </c>
      <c r="U5160" s="140">
        <v>99975951688.038803</v>
      </c>
      <c r="V5160" s="140">
        <v>82898824660.203781</v>
      </c>
      <c r="W5160" s="140">
        <v>17077127027.835016</v>
      </c>
      <c r="X5160" s="140">
        <v>0</v>
      </c>
      <c r="Y5160" s="140">
        <v>0</v>
      </c>
      <c r="Z5160" s="140">
        <v>82298083244.437912</v>
      </c>
      <c r="AA5160" s="140">
        <v>16212357343.806997</v>
      </c>
      <c r="AB5160" s="140">
        <v>13282004261.17494</v>
      </c>
      <c r="AC5160" s="140">
        <v>2930353082.6319995</v>
      </c>
      <c r="AD5160" s="140">
        <v>66085725900.630623</v>
      </c>
      <c r="AE5160" s="140">
        <v>54140855299.511238</v>
      </c>
      <c r="AF5160" s="140">
        <v>11944870601.119614</v>
      </c>
      <c r="AG5160" s="140">
        <v>-6828802688.9764786</v>
      </c>
      <c r="AH5160" s="140">
        <v>27168210</v>
      </c>
      <c r="AI5160" s="44"/>
      <c r="AK5160" s="44"/>
      <c r="AL5160" s="4"/>
    </row>
    <row r="5161" spans="1:38" x14ac:dyDescent="0.35">
      <c r="A5161" s="140" t="s">
        <v>271</v>
      </c>
      <c r="B5161" s="140" t="s">
        <v>272</v>
      </c>
      <c r="C5161" s="140" t="s">
        <v>2</v>
      </c>
      <c r="D5161" s="140" t="s">
        <v>8</v>
      </c>
      <c r="E5161" s="140" t="s">
        <v>535</v>
      </c>
      <c r="F5161" s="140">
        <v>2017</v>
      </c>
      <c r="G5161" s="140" t="s">
        <v>3968</v>
      </c>
      <c r="H5161" s="140">
        <v>722697400360.44116</v>
      </c>
      <c r="I5161" s="140">
        <v>556121543317.89026</v>
      </c>
      <c r="J5161" s="140">
        <v>95573739175.58168</v>
      </c>
      <c r="K5161" s="140">
        <v>34384174186.074013</v>
      </c>
      <c r="L5161" s="140">
        <v>494912510.48816776</v>
      </c>
      <c r="M5161" s="140">
        <v>533260640.84119755</v>
      </c>
      <c r="N5161" s="140">
        <v>1186255046.9334357</v>
      </c>
      <c r="O5161" s="140">
        <v>764787059.24472857</v>
      </c>
      <c r="P5161" s="140">
        <v>405947711.79890364</v>
      </c>
      <c r="Q5161" s="140">
        <v>30999011216.767582</v>
      </c>
      <c r="R5161" s="140">
        <v>9086217633.3741875</v>
      </c>
      <c r="S5161" s="140">
        <v>21912793583.393394</v>
      </c>
      <c r="T5161" s="140">
        <v>61189564989.507645</v>
      </c>
      <c r="U5161" s="140">
        <v>61189564989.507645</v>
      </c>
      <c r="V5161" s="140">
        <v>48727178779.432495</v>
      </c>
      <c r="W5161" s="140">
        <v>12462386210.07515</v>
      </c>
      <c r="X5161" s="140">
        <v>0</v>
      </c>
      <c r="Y5161" s="140">
        <v>0</v>
      </c>
      <c r="Z5161" s="140">
        <v>78154353928.042603</v>
      </c>
      <c r="AA5161" s="140">
        <v>15368449749.477737</v>
      </c>
      <c r="AB5161" s="140">
        <v>12590631376.51548</v>
      </c>
      <c r="AC5161" s="140">
        <v>2777818372.9622583</v>
      </c>
      <c r="AD5161" s="140">
        <v>62785904178.565132</v>
      </c>
      <c r="AE5161" s="140">
        <v>51437470144.338814</v>
      </c>
      <c r="AF5161" s="140">
        <v>11348434034.226105</v>
      </c>
      <c r="AG5161" s="140">
        <v>-7152236061.0734482</v>
      </c>
      <c r="AH5161" s="140">
        <v>27834821</v>
      </c>
      <c r="AI5161" s="44"/>
      <c r="AK5161" s="44"/>
      <c r="AL5161" s="4"/>
    </row>
    <row r="5162" spans="1:38" x14ac:dyDescent="0.35">
      <c r="A5162" s="140" t="s">
        <v>271</v>
      </c>
      <c r="B5162" s="140" t="s">
        <v>272</v>
      </c>
      <c r="C5162" s="140" t="s">
        <v>2</v>
      </c>
      <c r="D5162" s="140" t="s">
        <v>8</v>
      </c>
      <c r="E5162" s="140" t="s">
        <v>535</v>
      </c>
      <c r="F5162" s="140">
        <v>2018</v>
      </c>
      <c r="G5162" s="140" t="s">
        <v>3969</v>
      </c>
      <c r="H5162" s="140">
        <v>712369873263.90295</v>
      </c>
      <c r="I5162" s="140">
        <v>574336152194.6665</v>
      </c>
      <c r="J5162" s="140">
        <v>65922074461.407043</v>
      </c>
      <c r="K5162" s="140">
        <v>31931318043.279938</v>
      </c>
      <c r="L5162" s="140">
        <v>466138440.38165087</v>
      </c>
      <c r="M5162" s="140">
        <v>531783380.96740991</v>
      </c>
      <c r="N5162" s="140">
        <v>1353112574.7149212</v>
      </c>
      <c r="O5162" s="140">
        <v>764891912.37190247</v>
      </c>
      <c r="P5162" s="140">
        <v>371981337.98855698</v>
      </c>
      <c r="Q5162" s="140">
        <v>28443410396.855499</v>
      </c>
      <c r="R5162" s="140">
        <v>8364099590.7987413</v>
      </c>
      <c r="S5162" s="140">
        <v>20079310806.056759</v>
      </c>
      <c r="T5162" s="140">
        <v>33990756418.12711</v>
      </c>
      <c r="U5162" s="140">
        <v>33990756418.12711</v>
      </c>
      <c r="V5162" s="140">
        <v>28280487830.004787</v>
      </c>
      <c r="W5162" s="140">
        <v>5710268588.122323</v>
      </c>
      <c r="X5162" s="140">
        <v>0</v>
      </c>
      <c r="Y5162" s="140">
        <v>0</v>
      </c>
      <c r="Z5162" s="140">
        <v>78370296607.829422</v>
      </c>
      <c r="AA5162" s="140">
        <v>15451415027.152693</v>
      </c>
      <c r="AB5162" s="140">
        <v>12658600836.368725</v>
      </c>
      <c r="AC5162" s="140">
        <v>2792814190.7838573</v>
      </c>
      <c r="AD5162" s="140">
        <v>62918881580.676727</v>
      </c>
      <c r="AE5162" s="140">
        <v>51546412131.246445</v>
      </c>
      <c r="AF5162" s="140">
        <v>11372469449.430367</v>
      </c>
      <c r="AG5162" s="140">
        <v>-6258650000</v>
      </c>
      <c r="AH5162" s="140">
        <v>28498687</v>
      </c>
      <c r="AI5162" s="44"/>
      <c r="AK5162" s="44"/>
      <c r="AL5162" s="4"/>
    </row>
    <row r="5163" spans="1:38" x14ac:dyDescent="0.35">
      <c r="A5163" s="140" t="s">
        <v>229</v>
      </c>
      <c r="B5163" s="140" t="s">
        <v>230</v>
      </c>
      <c r="C5163" s="140" t="s">
        <v>6</v>
      </c>
      <c r="D5163" s="140" t="s">
        <v>10</v>
      </c>
      <c r="E5163" s="140" t="s">
        <v>535</v>
      </c>
      <c r="F5163" s="140">
        <v>1995</v>
      </c>
      <c r="G5163" s="140" t="s">
        <v>3970</v>
      </c>
      <c r="H5163" s="140">
        <v>2152151752189.0364</v>
      </c>
      <c r="I5163" s="140">
        <v>683906575053.82178</v>
      </c>
      <c r="J5163" s="140">
        <v>302611825028.96472</v>
      </c>
      <c r="K5163" s="140">
        <v>165605672312.27393</v>
      </c>
      <c r="L5163" s="140">
        <v>42553358057.285652</v>
      </c>
      <c r="M5163" s="140">
        <v>19589447112.700165</v>
      </c>
      <c r="N5163" s="140">
        <v>2055332.2858871263</v>
      </c>
      <c r="O5163" s="140">
        <v>14701139678.403091</v>
      </c>
      <c r="P5163" s="140">
        <v>3728881609.2035537</v>
      </c>
      <c r="Q5163" s="140">
        <v>85030790522.395599</v>
      </c>
      <c r="R5163" s="140">
        <v>43432898216.717163</v>
      </c>
      <c r="S5163" s="140">
        <v>41597892305.678436</v>
      </c>
      <c r="T5163" s="140">
        <v>137006152716.6908</v>
      </c>
      <c r="U5163" s="140">
        <v>76675841565.650085</v>
      </c>
      <c r="V5163" s="140">
        <v>247310114.86160865</v>
      </c>
      <c r="W5163" s="140">
        <v>185702176.86349085</v>
      </c>
      <c r="X5163" s="140">
        <v>76242829273.924988</v>
      </c>
      <c r="Y5163" s="140">
        <v>60330311151.040703</v>
      </c>
      <c r="Z5163" s="140">
        <v>1199115584002.6545</v>
      </c>
      <c r="AA5163" s="140">
        <v>713656893944.60242</v>
      </c>
      <c r="AB5163" s="140">
        <v>667288953308.56567</v>
      </c>
      <c r="AC5163" s="140">
        <v>46367940636.035912</v>
      </c>
      <c r="AD5163" s="140">
        <v>485458690058.05206</v>
      </c>
      <c r="AE5163" s="140">
        <v>453917315045.97717</v>
      </c>
      <c r="AF5163" s="140">
        <v>31541375012.075363</v>
      </c>
      <c r="AG5163" s="140">
        <v>-33482231896.4048</v>
      </c>
      <c r="AH5163" s="140">
        <v>41435758</v>
      </c>
      <c r="AI5163" s="44"/>
      <c r="AK5163" s="44"/>
      <c r="AL5163" s="4"/>
    </row>
    <row r="5164" spans="1:38" x14ac:dyDescent="0.35">
      <c r="A5164" s="140" t="s">
        <v>229</v>
      </c>
      <c r="B5164" s="140" t="s">
        <v>230</v>
      </c>
      <c r="C5164" s="140" t="s">
        <v>6</v>
      </c>
      <c r="D5164" s="140" t="s">
        <v>10</v>
      </c>
      <c r="E5164" s="140" t="s">
        <v>535</v>
      </c>
      <c r="F5164" s="140">
        <v>1996</v>
      </c>
      <c r="G5164" s="140" t="s">
        <v>3971</v>
      </c>
      <c r="H5164" s="140">
        <v>2199307224133.7373</v>
      </c>
      <c r="I5164" s="140">
        <v>695465451527.09412</v>
      </c>
      <c r="J5164" s="140">
        <v>290463975410.24731</v>
      </c>
      <c r="K5164" s="140">
        <v>159751237062.62259</v>
      </c>
      <c r="L5164" s="140">
        <v>43957190510.511475</v>
      </c>
      <c r="M5164" s="140">
        <v>20373161567.434662</v>
      </c>
      <c r="N5164" s="140">
        <v>2105199.9588463306</v>
      </c>
      <c r="O5164" s="140">
        <v>10994438337.723038</v>
      </c>
      <c r="P5164" s="140">
        <v>3617898172.3222299</v>
      </c>
      <c r="Q5164" s="140">
        <v>80806443274.672333</v>
      </c>
      <c r="R5164" s="140">
        <v>40936800682.640007</v>
      </c>
      <c r="S5164" s="140">
        <v>39869642592.032318</v>
      </c>
      <c r="T5164" s="140">
        <v>130712738347.62473</v>
      </c>
      <c r="U5164" s="140">
        <v>74955837225.732803</v>
      </c>
      <c r="V5164" s="140">
        <v>270364000.88384461</v>
      </c>
      <c r="W5164" s="140">
        <v>209285940.48766649</v>
      </c>
      <c r="X5164" s="140">
        <v>74476187284.361298</v>
      </c>
      <c r="Y5164" s="140">
        <v>55756901121.89193</v>
      </c>
      <c r="Z5164" s="140">
        <v>1247823792452.7734</v>
      </c>
      <c r="AA5164" s="140">
        <v>742634926035.87305</v>
      </c>
      <c r="AB5164" s="140">
        <v>690217818445.50366</v>
      </c>
      <c r="AC5164" s="140">
        <v>52417107590.370407</v>
      </c>
      <c r="AD5164" s="140">
        <v>505188866416.90045</v>
      </c>
      <c r="AE5164" s="140">
        <v>469531320244.40369</v>
      </c>
      <c r="AF5164" s="140">
        <v>35657546172.495544</v>
      </c>
      <c r="AG5164" s="140">
        <v>-34445995256.377083</v>
      </c>
      <c r="AH5164" s="140">
        <v>42241011</v>
      </c>
      <c r="AI5164" s="44"/>
      <c r="AK5164" s="44"/>
      <c r="AL5164" s="4"/>
    </row>
    <row r="5165" spans="1:38" x14ac:dyDescent="0.35">
      <c r="A5165" s="140" t="s">
        <v>229</v>
      </c>
      <c r="B5165" s="140" t="s">
        <v>230</v>
      </c>
      <c r="C5165" s="140" t="s">
        <v>6</v>
      </c>
      <c r="D5165" s="140" t="s">
        <v>10</v>
      </c>
      <c r="E5165" s="140" t="s">
        <v>535</v>
      </c>
      <c r="F5165" s="140">
        <v>1997</v>
      </c>
      <c r="G5165" s="140" t="s">
        <v>3972</v>
      </c>
      <c r="H5165" s="140">
        <v>2210376211889.9634</v>
      </c>
      <c r="I5165" s="140">
        <v>708019149733.36206</v>
      </c>
      <c r="J5165" s="140">
        <v>287859363075.57391</v>
      </c>
      <c r="K5165" s="140">
        <v>160921563420.85422</v>
      </c>
      <c r="L5165" s="140">
        <v>45396674936.958145</v>
      </c>
      <c r="M5165" s="140">
        <v>20633843033.574806</v>
      </c>
      <c r="N5165" s="140">
        <v>2155067.6318055349</v>
      </c>
      <c r="O5165" s="140">
        <v>9117494703.4070435</v>
      </c>
      <c r="P5165" s="140">
        <v>3573024507.0946798</v>
      </c>
      <c r="Q5165" s="140">
        <v>82198371172.187759</v>
      </c>
      <c r="R5165" s="140">
        <v>43386008284.335495</v>
      </c>
      <c r="S5165" s="140">
        <v>38812362887.852264</v>
      </c>
      <c r="T5165" s="140">
        <v>126937799654.7196</v>
      </c>
      <c r="U5165" s="140">
        <v>74764012115.321854</v>
      </c>
      <c r="V5165" s="140">
        <v>283684698.70510727</v>
      </c>
      <c r="W5165" s="140">
        <v>232674624.74563569</v>
      </c>
      <c r="X5165" s="140">
        <v>74247652791.871109</v>
      </c>
      <c r="Y5165" s="140">
        <v>52173787539.397758</v>
      </c>
      <c r="Z5165" s="140">
        <v>1247780634278.7515</v>
      </c>
      <c r="AA5165" s="140">
        <v>742564887553.41125</v>
      </c>
      <c r="AB5165" s="140">
        <v>692328977872.04102</v>
      </c>
      <c r="AC5165" s="140">
        <v>50235909681.36985</v>
      </c>
      <c r="AD5165" s="140">
        <v>505215746725.34003</v>
      </c>
      <c r="AE5165" s="140">
        <v>471036952322.97961</v>
      </c>
      <c r="AF5165" s="140">
        <v>34178794402.360588</v>
      </c>
      <c r="AG5165" s="140">
        <v>-33282935197.724319</v>
      </c>
      <c r="AH5165" s="140">
        <v>42987461</v>
      </c>
      <c r="AI5165" s="44"/>
      <c r="AK5165" s="44"/>
      <c r="AL5165" s="4"/>
    </row>
    <row r="5166" spans="1:38" x14ac:dyDescent="0.35">
      <c r="A5166" s="140" t="s">
        <v>229</v>
      </c>
      <c r="B5166" s="140" t="s">
        <v>230</v>
      </c>
      <c r="C5166" s="140" t="s">
        <v>6</v>
      </c>
      <c r="D5166" s="140" t="s">
        <v>10</v>
      </c>
      <c r="E5166" s="140" t="s">
        <v>535</v>
      </c>
      <c r="F5166" s="140">
        <v>1998</v>
      </c>
      <c r="G5166" s="140" t="s">
        <v>3973</v>
      </c>
      <c r="H5166" s="140">
        <v>2222605722991.9536</v>
      </c>
      <c r="I5166" s="140">
        <v>720867090407.31055</v>
      </c>
      <c r="J5166" s="140">
        <v>287392493177.51788</v>
      </c>
      <c r="K5166" s="140">
        <v>166282351476.72345</v>
      </c>
      <c r="L5166" s="140">
        <v>49488072273.374832</v>
      </c>
      <c r="M5166" s="140">
        <v>21037074877.399387</v>
      </c>
      <c r="N5166" s="140">
        <v>2204935.3047647392</v>
      </c>
      <c r="O5166" s="140">
        <v>10097943266.077696</v>
      </c>
      <c r="P5166" s="140">
        <v>3490919562.1760173</v>
      </c>
      <c r="Q5166" s="140">
        <v>82166136562.390717</v>
      </c>
      <c r="R5166" s="140">
        <v>44767510066.088211</v>
      </c>
      <c r="S5166" s="140">
        <v>37398626496.302513</v>
      </c>
      <c r="T5166" s="140">
        <v>121110141700.79448</v>
      </c>
      <c r="U5166" s="140">
        <v>74958649479.121994</v>
      </c>
      <c r="V5166" s="140">
        <v>242777855.65435922</v>
      </c>
      <c r="W5166" s="140">
        <v>229320827.62882259</v>
      </c>
      <c r="X5166" s="140">
        <v>74486550795.838806</v>
      </c>
      <c r="Y5166" s="140">
        <v>46151492221.672485</v>
      </c>
      <c r="Z5166" s="140">
        <v>1242367542932.9829</v>
      </c>
      <c r="AA5166" s="140">
        <v>738708323505.51892</v>
      </c>
      <c r="AB5166" s="140">
        <v>692449512767.65186</v>
      </c>
      <c r="AC5166" s="140">
        <v>46258810737.867126</v>
      </c>
      <c r="AD5166" s="140">
        <v>503659219427.46417</v>
      </c>
      <c r="AE5166" s="140">
        <v>472119468531.85583</v>
      </c>
      <c r="AF5166" s="140">
        <v>31539750895.608883</v>
      </c>
      <c r="AG5166" s="140">
        <v>-28021403525.857704</v>
      </c>
      <c r="AH5166" s="140">
        <v>43682260</v>
      </c>
      <c r="AI5166" s="44"/>
      <c r="AK5166" s="44"/>
      <c r="AL5166" s="4"/>
    </row>
    <row r="5167" spans="1:38" x14ac:dyDescent="0.35">
      <c r="A5167" s="140" t="s">
        <v>229</v>
      </c>
      <c r="B5167" s="140" t="s">
        <v>230</v>
      </c>
      <c r="C5167" s="140" t="s">
        <v>6</v>
      </c>
      <c r="D5167" s="140" t="s">
        <v>10</v>
      </c>
      <c r="E5167" s="140" t="s">
        <v>535</v>
      </c>
      <c r="F5167" s="140">
        <v>1999</v>
      </c>
      <c r="G5167" s="140" t="s">
        <v>3974</v>
      </c>
      <c r="H5167" s="140">
        <v>2194518439231.9377</v>
      </c>
      <c r="I5167" s="140">
        <v>728297902413.00732</v>
      </c>
      <c r="J5167" s="140">
        <v>268884773520.13223</v>
      </c>
      <c r="K5167" s="140">
        <v>163874785795.34427</v>
      </c>
      <c r="L5167" s="140">
        <v>49759385872.664787</v>
      </c>
      <c r="M5167" s="140">
        <v>21221911263.021687</v>
      </c>
      <c r="N5167" s="140">
        <v>2254802.9777239435</v>
      </c>
      <c r="O5167" s="140">
        <v>10243736843.049967</v>
      </c>
      <c r="P5167" s="140">
        <v>3334863544.392127</v>
      </c>
      <c r="Q5167" s="140">
        <v>79312633469.237976</v>
      </c>
      <c r="R5167" s="140">
        <v>44082285792.196098</v>
      </c>
      <c r="S5167" s="140">
        <v>35230347677.041885</v>
      </c>
      <c r="T5167" s="140">
        <v>105009987724.78793</v>
      </c>
      <c r="U5167" s="140">
        <v>70802640481.569626</v>
      </c>
      <c r="V5167" s="140">
        <v>285302429.5715366</v>
      </c>
      <c r="W5167" s="140">
        <v>197710430.21179411</v>
      </c>
      <c r="X5167" s="140">
        <v>70319627621.786301</v>
      </c>
      <c r="Y5167" s="140">
        <v>34207347243.218315</v>
      </c>
      <c r="Z5167" s="140">
        <v>1245142001071.7415</v>
      </c>
      <c r="AA5167" s="140">
        <v>743797193325.30225</v>
      </c>
      <c r="AB5167" s="140">
        <v>699639748301.927</v>
      </c>
      <c r="AC5167" s="140">
        <v>44157445023.374321</v>
      </c>
      <c r="AD5167" s="140">
        <v>501344807746.43933</v>
      </c>
      <c r="AE5167" s="140">
        <v>471581175960.13855</v>
      </c>
      <c r="AF5167" s="140">
        <v>29763631786.299721</v>
      </c>
      <c r="AG5167" s="140">
        <v>-47806237772.943459</v>
      </c>
      <c r="AH5167" s="140">
        <v>44338543</v>
      </c>
      <c r="AI5167" s="44"/>
      <c r="AK5167" s="44"/>
      <c r="AL5167" s="4"/>
    </row>
    <row r="5168" spans="1:38" x14ac:dyDescent="0.35">
      <c r="A5168" s="140" t="s">
        <v>229</v>
      </c>
      <c r="B5168" s="140" t="s">
        <v>230</v>
      </c>
      <c r="C5168" s="140" t="s">
        <v>6</v>
      </c>
      <c r="D5168" s="140" t="s">
        <v>10</v>
      </c>
      <c r="E5168" s="140" t="s">
        <v>535</v>
      </c>
      <c r="F5168" s="140">
        <v>2000</v>
      </c>
      <c r="G5168" s="140" t="s">
        <v>3975</v>
      </c>
      <c r="H5168" s="140">
        <v>2206295010185.52</v>
      </c>
      <c r="I5168" s="140">
        <v>736198074304.90869</v>
      </c>
      <c r="J5168" s="140">
        <v>269123923651.13803</v>
      </c>
      <c r="K5168" s="140">
        <v>166356324103.53436</v>
      </c>
      <c r="L5168" s="140">
        <v>50177366362.961098</v>
      </c>
      <c r="M5168" s="140">
        <v>21302776421.664684</v>
      </c>
      <c r="N5168" s="140">
        <v>2304695.1556821452</v>
      </c>
      <c r="O5168" s="140">
        <v>11620807342.725943</v>
      </c>
      <c r="P5168" s="140">
        <v>3375787237.3711624</v>
      </c>
      <c r="Q5168" s="140">
        <v>79877282043.655823</v>
      </c>
      <c r="R5168" s="140">
        <v>44703356582.508118</v>
      </c>
      <c r="S5168" s="140">
        <v>35173925461.147713</v>
      </c>
      <c r="T5168" s="140">
        <v>102767599547.60367</v>
      </c>
      <c r="U5168" s="140">
        <v>66220023264.371521</v>
      </c>
      <c r="V5168" s="140">
        <v>374531745.81458151</v>
      </c>
      <c r="W5168" s="140">
        <v>302503362.88740581</v>
      </c>
      <c r="X5168" s="140">
        <v>65542988155.669533</v>
      </c>
      <c r="Y5168" s="140">
        <v>36547576283.232155</v>
      </c>
      <c r="Z5168" s="140">
        <v>1221360872888.196</v>
      </c>
      <c r="AA5168" s="140">
        <v>731407693209.15552</v>
      </c>
      <c r="AB5168" s="140">
        <v>689712781943.29077</v>
      </c>
      <c r="AC5168" s="140">
        <v>41694911265.865974</v>
      </c>
      <c r="AD5168" s="140">
        <v>489953179679.04034</v>
      </c>
      <c r="AE5168" s="140">
        <v>462022718267.68439</v>
      </c>
      <c r="AF5168" s="140">
        <v>27930461411.354816</v>
      </c>
      <c r="AG5168" s="140">
        <v>-20387860658.723076</v>
      </c>
      <c r="AH5168" s="140">
        <v>44967708</v>
      </c>
      <c r="AI5168" s="44"/>
      <c r="AK5168" s="44"/>
      <c r="AL5168" s="4"/>
    </row>
    <row r="5169" spans="1:38" x14ac:dyDescent="0.35">
      <c r="A5169" s="140" t="s">
        <v>229</v>
      </c>
      <c r="B5169" s="140" t="s">
        <v>230</v>
      </c>
      <c r="C5169" s="140" t="s">
        <v>6</v>
      </c>
      <c r="D5169" s="140" t="s">
        <v>10</v>
      </c>
      <c r="E5169" s="140" t="s">
        <v>535</v>
      </c>
      <c r="F5169" s="140">
        <v>2001</v>
      </c>
      <c r="G5169" s="140" t="s">
        <v>3976</v>
      </c>
      <c r="H5169" s="140">
        <v>2277922276749.1426</v>
      </c>
      <c r="I5169" s="140">
        <v>744199437890.95825</v>
      </c>
      <c r="J5169" s="140">
        <v>268474864157.75824</v>
      </c>
      <c r="K5169" s="140">
        <v>167440432043.48544</v>
      </c>
      <c r="L5169" s="140">
        <v>50631694703.596809</v>
      </c>
      <c r="M5169" s="140">
        <v>21820686984.185673</v>
      </c>
      <c r="N5169" s="140">
        <v>2354562.8286413494</v>
      </c>
      <c r="O5169" s="140">
        <v>10120869676.043398</v>
      </c>
      <c r="P5169" s="140">
        <v>3455325297.3952169</v>
      </c>
      <c r="Q5169" s="140">
        <v>81409500819.43573</v>
      </c>
      <c r="R5169" s="140">
        <v>46242870383.932404</v>
      </c>
      <c r="S5169" s="140">
        <v>35166630435.503334</v>
      </c>
      <c r="T5169" s="140">
        <v>101034432114.27283</v>
      </c>
      <c r="U5169" s="140">
        <v>76384154790.43782</v>
      </c>
      <c r="V5169" s="140">
        <v>589163533.86625183</v>
      </c>
      <c r="W5169" s="140">
        <v>412717746.59418756</v>
      </c>
      <c r="X5169" s="140">
        <v>75382273509.977386</v>
      </c>
      <c r="Y5169" s="140">
        <v>24650277323.835003</v>
      </c>
      <c r="Z5169" s="140">
        <v>1301798440836.687</v>
      </c>
      <c r="AA5169" s="140">
        <v>736861708334.85938</v>
      </c>
      <c r="AB5169" s="140">
        <v>690525723858.30713</v>
      </c>
      <c r="AC5169" s="140">
        <v>46335984476.551956</v>
      </c>
      <c r="AD5169" s="140">
        <v>564936732501.82788</v>
      </c>
      <c r="AE5169" s="140">
        <v>529411885205.04993</v>
      </c>
      <c r="AF5169" s="140">
        <v>35524847296.777718</v>
      </c>
      <c r="AG5169" s="140">
        <v>-36550466136.261314</v>
      </c>
      <c r="AH5169" s="140">
        <v>45571274</v>
      </c>
      <c r="AI5169" s="44"/>
      <c r="AK5169" s="44"/>
      <c r="AL5169" s="4"/>
    </row>
    <row r="5170" spans="1:38" x14ac:dyDescent="0.35">
      <c r="A5170" s="140" t="s">
        <v>229</v>
      </c>
      <c r="B5170" s="140" t="s">
        <v>230</v>
      </c>
      <c r="C5170" s="140" t="s">
        <v>6</v>
      </c>
      <c r="D5170" s="140" t="s">
        <v>10</v>
      </c>
      <c r="E5170" s="140" t="s">
        <v>535</v>
      </c>
      <c r="F5170" s="140">
        <v>2002</v>
      </c>
      <c r="G5170" s="140" t="s">
        <v>3977</v>
      </c>
      <c r="H5170" s="140">
        <v>2247115811536.0718</v>
      </c>
      <c r="I5170" s="140">
        <v>752579936593.09473</v>
      </c>
      <c r="J5170" s="140">
        <v>281465386210.3811</v>
      </c>
      <c r="K5170" s="140">
        <v>174007218313.04663</v>
      </c>
      <c r="L5170" s="140">
        <v>55458492789.195862</v>
      </c>
      <c r="M5170" s="140">
        <v>22940637056.640202</v>
      </c>
      <c r="N5170" s="140">
        <v>2404430.5016005537</v>
      </c>
      <c r="O5170" s="140">
        <v>9695501045.3481522</v>
      </c>
      <c r="P5170" s="140">
        <v>3569813922.0167799</v>
      </c>
      <c r="Q5170" s="140">
        <v>82340369069.344055</v>
      </c>
      <c r="R5170" s="140">
        <v>46833065288.636147</v>
      </c>
      <c r="S5170" s="140">
        <v>35507303780.707909</v>
      </c>
      <c r="T5170" s="140">
        <v>107458167897.33447</v>
      </c>
      <c r="U5170" s="140">
        <v>79858713185.133423</v>
      </c>
      <c r="V5170" s="140">
        <v>374418205.51343817</v>
      </c>
      <c r="W5170" s="140">
        <v>917446.05765955348</v>
      </c>
      <c r="X5170" s="140">
        <v>79483377533.562332</v>
      </c>
      <c r="Y5170" s="140">
        <v>27599454712.201042</v>
      </c>
      <c r="Z5170" s="140">
        <v>1251428309907.9678</v>
      </c>
      <c r="AA5170" s="140">
        <v>697316998035.95789</v>
      </c>
      <c r="AB5170" s="140">
        <v>643880379988.15771</v>
      </c>
      <c r="AC5170" s="140">
        <v>53436618047.80027</v>
      </c>
      <c r="AD5170" s="140">
        <v>554111311872.01221</v>
      </c>
      <c r="AE5170" s="140">
        <v>511648795381.1358</v>
      </c>
      <c r="AF5170" s="140">
        <v>42462516490.876427</v>
      </c>
      <c r="AG5170" s="140">
        <v>-38357821175.371811</v>
      </c>
      <c r="AH5170" s="140">
        <v>46150913</v>
      </c>
      <c r="AI5170" s="44"/>
      <c r="AK5170" s="44"/>
      <c r="AL5170" s="4"/>
    </row>
    <row r="5171" spans="1:38" x14ac:dyDescent="0.35">
      <c r="A5171" s="140" t="s">
        <v>229</v>
      </c>
      <c r="B5171" s="140" t="s">
        <v>230</v>
      </c>
      <c r="C5171" s="140" t="s">
        <v>6</v>
      </c>
      <c r="D5171" s="140" t="s">
        <v>10</v>
      </c>
      <c r="E5171" s="140" t="s">
        <v>535</v>
      </c>
      <c r="F5171" s="140">
        <v>2003</v>
      </c>
      <c r="G5171" s="140" t="s">
        <v>3978</v>
      </c>
      <c r="H5171" s="140">
        <v>2271355329649.2119</v>
      </c>
      <c r="I5171" s="140">
        <v>764231400189.66284</v>
      </c>
      <c r="J5171" s="140">
        <v>287441526931.99072</v>
      </c>
      <c r="K5171" s="140">
        <v>180822371650.21127</v>
      </c>
      <c r="L5171" s="140">
        <v>55271245312.28167</v>
      </c>
      <c r="M5171" s="140">
        <v>24212476724.368935</v>
      </c>
      <c r="N5171" s="140">
        <v>2454298.174559758</v>
      </c>
      <c r="O5171" s="140">
        <v>10540163082.681721</v>
      </c>
      <c r="P5171" s="140">
        <v>3808548442.3767319</v>
      </c>
      <c r="Q5171" s="140">
        <v>86987483790.327652</v>
      </c>
      <c r="R5171" s="140">
        <v>49946233402.618736</v>
      </c>
      <c r="S5171" s="140">
        <v>37041250387.708916</v>
      </c>
      <c r="T5171" s="140">
        <v>106619155281.77946</v>
      </c>
      <c r="U5171" s="140">
        <v>84475046152.985931</v>
      </c>
      <c r="V5171" s="140">
        <v>362479031.46254826</v>
      </c>
      <c r="W5171" s="140">
        <v>1729475.619317184</v>
      </c>
      <c r="X5171" s="140">
        <v>84110837645.904068</v>
      </c>
      <c r="Y5171" s="140">
        <v>22144109128.79353</v>
      </c>
      <c r="Z5171" s="140">
        <v>1255366906151.5027</v>
      </c>
      <c r="AA5171" s="140">
        <v>701581039986.71045</v>
      </c>
      <c r="AB5171" s="140">
        <v>657008957127.33923</v>
      </c>
      <c r="AC5171" s="140">
        <v>44572082859.370026</v>
      </c>
      <c r="AD5171" s="140">
        <v>553785866164.79211</v>
      </c>
      <c r="AE5171" s="140">
        <v>518603345392.12054</v>
      </c>
      <c r="AF5171" s="140">
        <v>35182520772.671692</v>
      </c>
      <c r="AG5171" s="140">
        <v>-35684503623.943985</v>
      </c>
      <c r="AH5171" s="140">
        <v>46719196</v>
      </c>
      <c r="AI5171" s="44"/>
      <c r="AK5171" s="44"/>
      <c r="AL5171" s="4"/>
    </row>
    <row r="5172" spans="1:38" x14ac:dyDescent="0.35">
      <c r="A5172" s="140" t="s">
        <v>229</v>
      </c>
      <c r="B5172" s="140" t="s">
        <v>230</v>
      </c>
      <c r="C5172" s="140" t="s">
        <v>6</v>
      </c>
      <c r="D5172" s="140" t="s">
        <v>10</v>
      </c>
      <c r="E5172" s="140" t="s">
        <v>535</v>
      </c>
      <c r="F5172" s="140">
        <v>2004</v>
      </c>
      <c r="G5172" s="140" t="s">
        <v>3979</v>
      </c>
      <c r="H5172" s="140">
        <v>2328332233937.3867</v>
      </c>
      <c r="I5172" s="140">
        <v>780557172195.43726</v>
      </c>
      <c r="J5172" s="140">
        <v>319728472199.52008</v>
      </c>
      <c r="K5172" s="140">
        <v>181562514005.43256</v>
      </c>
      <c r="L5172" s="140">
        <v>52762672024.384186</v>
      </c>
      <c r="M5172" s="140">
        <v>23772107528.562397</v>
      </c>
      <c r="N5172" s="140">
        <v>2504165.8475189623</v>
      </c>
      <c r="O5172" s="140">
        <v>10752970758.018839</v>
      </c>
      <c r="P5172" s="140">
        <v>4063959422.5711603</v>
      </c>
      <c r="Q5172" s="140">
        <v>90208300106.048447</v>
      </c>
      <c r="R5172" s="140">
        <v>51541033571.844276</v>
      </c>
      <c r="S5172" s="140">
        <v>38667266534.20417</v>
      </c>
      <c r="T5172" s="140">
        <v>138165958194.08755</v>
      </c>
      <c r="U5172" s="140">
        <v>114453566472.15074</v>
      </c>
      <c r="V5172" s="140">
        <v>248162989.55476552</v>
      </c>
      <c r="W5172" s="140">
        <v>1275696.0001901579</v>
      </c>
      <c r="X5172" s="140">
        <v>114204127786.59578</v>
      </c>
      <c r="Y5172" s="140">
        <v>23712391721.936802</v>
      </c>
      <c r="Z5172" s="140">
        <v>1272472922641.281</v>
      </c>
      <c r="AA5172" s="140">
        <v>756838509599.47998</v>
      </c>
      <c r="AB5172" s="140">
        <v>712597171977.76672</v>
      </c>
      <c r="AC5172" s="140">
        <v>44241337621.714142</v>
      </c>
      <c r="AD5172" s="140">
        <v>515634413041.80109</v>
      </c>
      <c r="AE5172" s="140">
        <v>485492770052.69275</v>
      </c>
      <c r="AF5172" s="140">
        <v>30141642989.108875</v>
      </c>
      <c r="AG5172" s="140">
        <v>-44426333098.852089</v>
      </c>
      <c r="AH5172" s="140">
        <v>47291610</v>
      </c>
      <c r="AI5172" s="44"/>
      <c r="AK5172" s="44"/>
      <c r="AL5172" s="4"/>
    </row>
    <row r="5173" spans="1:38" x14ac:dyDescent="0.35">
      <c r="A5173" s="140" t="s">
        <v>229</v>
      </c>
      <c r="B5173" s="140" t="s">
        <v>230</v>
      </c>
      <c r="C5173" s="140" t="s">
        <v>6</v>
      </c>
      <c r="D5173" s="140" t="s">
        <v>10</v>
      </c>
      <c r="E5173" s="140" t="s">
        <v>535</v>
      </c>
      <c r="F5173" s="140">
        <v>2005</v>
      </c>
      <c r="G5173" s="140" t="s">
        <v>3980</v>
      </c>
      <c r="H5173" s="140">
        <v>2393073810777.9419</v>
      </c>
      <c r="I5173" s="140">
        <v>800882614420.91626</v>
      </c>
      <c r="J5173" s="140">
        <v>333995107114.44763</v>
      </c>
      <c r="K5173" s="140">
        <v>175922569603.32523</v>
      </c>
      <c r="L5173" s="140">
        <v>50276335524.94265</v>
      </c>
      <c r="M5173" s="140">
        <v>24182411091.522102</v>
      </c>
      <c r="N5173" s="140">
        <v>2554033.5204781666</v>
      </c>
      <c r="O5173" s="140">
        <v>7462165570.4697285</v>
      </c>
      <c r="P5173" s="140">
        <v>4290268478.7606497</v>
      </c>
      <c r="Q5173" s="140">
        <v>89708834904.109634</v>
      </c>
      <c r="R5173" s="140">
        <v>49755663247.86013</v>
      </c>
      <c r="S5173" s="140">
        <v>39953171656.249504</v>
      </c>
      <c r="T5173" s="140">
        <v>158072537511.12238</v>
      </c>
      <c r="U5173" s="140">
        <v>130590283397.37856</v>
      </c>
      <c r="V5173" s="140">
        <v>407293761.22291172</v>
      </c>
      <c r="W5173" s="140">
        <v>1284564.7772043392</v>
      </c>
      <c r="X5173" s="140">
        <v>130181705071.37843</v>
      </c>
      <c r="Y5173" s="140">
        <v>27482254113.743832</v>
      </c>
      <c r="Z5173" s="140">
        <v>1318984887483.6597</v>
      </c>
      <c r="AA5173" s="140">
        <v>743961728790.4895</v>
      </c>
      <c r="AB5173" s="140">
        <v>705690327685.05994</v>
      </c>
      <c r="AC5173" s="140">
        <v>38271401105.428459</v>
      </c>
      <c r="AD5173" s="140">
        <v>575023158693.17017</v>
      </c>
      <c r="AE5173" s="140">
        <v>545442414012.8844</v>
      </c>
      <c r="AF5173" s="140">
        <v>29580744680.287777</v>
      </c>
      <c r="AG5173" s="140">
        <v>-60788798241.081825</v>
      </c>
      <c r="AH5173" s="140">
        <v>47880601</v>
      </c>
      <c r="AI5173" s="44"/>
      <c r="AK5173" s="44"/>
      <c r="AL5173" s="4"/>
    </row>
    <row r="5174" spans="1:38" x14ac:dyDescent="0.35">
      <c r="A5174" s="140" t="s">
        <v>229</v>
      </c>
      <c r="B5174" s="140" t="s">
        <v>230</v>
      </c>
      <c r="C5174" s="140" t="s">
        <v>6</v>
      </c>
      <c r="D5174" s="140" t="s">
        <v>10</v>
      </c>
      <c r="E5174" s="140" t="s">
        <v>535</v>
      </c>
      <c r="F5174" s="140">
        <v>2006</v>
      </c>
      <c r="G5174" s="140" t="s">
        <v>3981</v>
      </c>
      <c r="H5174" s="140">
        <v>2445257899953.5137</v>
      </c>
      <c r="I5174" s="140">
        <v>826026527124.31018</v>
      </c>
      <c r="J5174" s="140">
        <v>342590331354.53625</v>
      </c>
      <c r="K5174" s="140">
        <v>173654394743.63257</v>
      </c>
      <c r="L5174" s="140">
        <v>49420984158.158203</v>
      </c>
      <c r="M5174" s="140">
        <v>24495443250.782742</v>
      </c>
      <c r="N5174" s="140">
        <v>2603901.1934373709</v>
      </c>
      <c r="O5174" s="140">
        <v>2688677094.8832278</v>
      </c>
      <c r="P5174" s="140">
        <v>4711749279.0392504</v>
      </c>
      <c r="Q5174" s="140">
        <v>92334937059.575699</v>
      </c>
      <c r="R5174" s="140">
        <v>49369645550.988358</v>
      </c>
      <c r="S5174" s="140">
        <v>42965291508.587341</v>
      </c>
      <c r="T5174" s="140">
        <v>168935936610.90372</v>
      </c>
      <c r="U5174" s="140">
        <v>134348486145.41653</v>
      </c>
      <c r="V5174" s="140">
        <v>713957959.77836597</v>
      </c>
      <c r="W5174" s="140">
        <v>1469604.4557569576</v>
      </c>
      <c r="X5174" s="140">
        <v>133633058581.18242</v>
      </c>
      <c r="Y5174" s="140">
        <v>34587450465.487183</v>
      </c>
      <c r="Z5174" s="140">
        <v>1350127803613.6804</v>
      </c>
      <c r="AA5174" s="140">
        <v>794328220928.21069</v>
      </c>
      <c r="AB5174" s="140">
        <v>753947437598.93909</v>
      </c>
      <c r="AC5174" s="140">
        <v>40380783329.273148</v>
      </c>
      <c r="AD5174" s="140">
        <v>555799582685.46973</v>
      </c>
      <c r="AE5174" s="140">
        <v>527544735467.90942</v>
      </c>
      <c r="AF5174" s="140">
        <v>28254847217.559284</v>
      </c>
      <c r="AG5174" s="140">
        <v>-73486762139.013123</v>
      </c>
      <c r="AH5174" s="140">
        <v>48489459</v>
      </c>
      <c r="AI5174" s="44"/>
      <c r="AK5174" s="44"/>
      <c r="AL5174" s="4"/>
    </row>
    <row r="5175" spans="1:38" x14ac:dyDescent="0.35">
      <c r="A5175" s="140" t="s">
        <v>229</v>
      </c>
      <c r="B5175" s="140" t="s">
        <v>230</v>
      </c>
      <c r="C5175" s="140" t="s">
        <v>6</v>
      </c>
      <c r="D5175" s="140" t="s">
        <v>10</v>
      </c>
      <c r="E5175" s="140" t="s">
        <v>535</v>
      </c>
      <c r="F5175" s="140">
        <v>2007</v>
      </c>
      <c r="G5175" s="140" t="s">
        <v>3982</v>
      </c>
      <c r="H5175" s="140">
        <v>2596768058828.8848</v>
      </c>
      <c r="I5175" s="140">
        <v>857615331907.14233</v>
      </c>
      <c r="J5175" s="140">
        <v>374048540841.71454</v>
      </c>
      <c r="K5175" s="140">
        <v>171046161587.19766</v>
      </c>
      <c r="L5175" s="140">
        <v>47975767225.0597</v>
      </c>
      <c r="M5175" s="140">
        <v>24871054731.51263</v>
      </c>
      <c r="N5175" s="140">
        <v>2653793.3713955726</v>
      </c>
      <c r="O5175" s="140">
        <v>19367851.100753557</v>
      </c>
      <c r="P5175" s="140">
        <v>5079187160.0368366</v>
      </c>
      <c r="Q5175" s="140">
        <v>93098130826.116364</v>
      </c>
      <c r="R5175" s="140">
        <v>47726264339.050858</v>
      </c>
      <c r="S5175" s="140">
        <v>45371866487.065506</v>
      </c>
      <c r="T5175" s="140">
        <v>203002379254.51682</v>
      </c>
      <c r="U5175" s="140">
        <v>157242469099.48553</v>
      </c>
      <c r="V5175" s="140">
        <v>898675217.49398363</v>
      </c>
      <c r="W5175" s="140">
        <v>1100035312.4358604</v>
      </c>
      <c r="X5175" s="140">
        <v>155243758569.55569</v>
      </c>
      <c r="Y5175" s="140">
        <v>45759910155.031288</v>
      </c>
      <c r="Z5175" s="140">
        <v>1465073700849.9587</v>
      </c>
      <c r="AA5175" s="140">
        <v>840814336458.24414</v>
      </c>
      <c r="AB5175" s="140">
        <v>792304840110.57324</v>
      </c>
      <c r="AC5175" s="140">
        <v>48509496347.67028</v>
      </c>
      <c r="AD5175" s="140">
        <v>624259364391.71765</v>
      </c>
      <c r="AE5175" s="140">
        <v>588243675738.59729</v>
      </c>
      <c r="AF5175" s="140">
        <v>36015688653.118797</v>
      </c>
      <c r="AG5175" s="140">
        <v>-99969514769.929947</v>
      </c>
      <c r="AH5175" s="140">
        <v>49119759</v>
      </c>
      <c r="AI5175" s="44"/>
      <c r="AK5175" s="44"/>
      <c r="AL5175" s="4"/>
    </row>
    <row r="5176" spans="1:38" x14ac:dyDescent="0.35">
      <c r="A5176" s="140" t="s">
        <v>229</v>
      </c>
      <c r="B5176" s="140" t="s">
        <v>230</v>
      </c>
      <c r="C5176" s="140" t="s">
        <v>6</v>
      </c>
      <c r="D5176" s="140" t="s">
        <v>10</v>
      </c>
      <c r="E5176" s="140" t="s">
        <v>535</v>
      </c>
      <c r="F5176" s="140">
        <v>2008</v>
      </c>
      <c r="G5176" s="140" t="s">
        <v>3983</v>
      </c>
      <c r="H5176" s="140">
        <v>2908855644681.8525</v>
      </c>
      <c r="I5176" s="140">
        <v>895316358653.24011</v>
      </c>
      <c r="J5176" s="140">
        <v>484588808317.94678</v>
      </c>
      <c r="K5176" s="140">
        <v>176246113677.62384</v>
      </c>
      <c r="L5176" s="140">
        <v>49499783670.319618</v>
      </c>
      <c r="M5176" s="140">
        <v>24629950245.479916</v>
      </c>
      <c r="N5176" s="140">
        <v>2703661.0443547769</v>
      </c>
      <c r="O5176" s="140">
        <v>0</v>
      </c>
      <c r="P5176" s="140">
        <v>5538779781.0177526</v>
      </c>
      <c r="Q5176" s="140">
        <v>96574896319.762192</v>
      </c>
      <c r="R5176" s="140">
        <v>48085830396.97419</v>
      </c>
      <c r="S5176" s="140">
        <v>48489065922.788002</v>
      </c>
      <c r="T5176" s="140">
        <v>308342694640.32294</v>
      </c>
      <c r="U5176" s="140">
        <v>237463359930.06332</v>
      </c>
      <c r="V5176" s="140">
        <v>1099262094.1997061</v>
      </c>
      <c r="W5176" s="140">
        <v>1295976294.442224</v>
      </c>
      <c r="X5176" s="140">
        <v>235068121541.42139</v>
      </c>
      <c r="Y5176" s="140">
        <v>70879334710.259613</v>
      </c>
      <c r="Z5176" s="140">
        <v>1552361703079.325</v>
      </c>
      <c r="AA5176" s="140">
        <v>890647130313.28857</v>
      </c>
      <c r="AB5176" s="140">
        <v>835884311729.5321</v>
      </c>
      <c r="AC5176" s="140">
        <v>54762818583.757652</v>
      </c>
      <c r="AD5176" s="140">
        <v>661714572766.03638</v>
      </c>
      <c r="AE5176" s="140">
        <v>621028027141.76746</v>
      </c>
      <c r="AF5176" s="140">
        <v>40686545624.267876</v>
      </c>
      <c r="AG5176" s="140">
        <v>-23411225368.659779</v>
      </c>
      <c r="AH5176" s="140">
        <v>49779471</v>
      </c>
      <c r="AI5176" s="44"/>
      <c r="AK5176" s="44"/>
      <c r="AL5176" s="4"/>
    </row>
    <row r="5177" spans="1:38" x14ac:dyDescent="0.35">
      <c r="A5177" s="140" t="s">
        <v>229</v>
      </c>
      <c r="B5177" s="140" t="s">
        <v>230</v>
      </c>
      <c r="C5177" s="140" t="s">
        <v>6</v>
      </c>
      <c r="D5177" s="140" t="s">
        <v>10</v>
      </c>
      <c r="E5177" s="140" t="s">
        <v>535</v>
      </c>
      <c r="F5177" s="140">
        <v>2009</v>
      </c>
      <c r="G5177" s="140" t="s">
        <v>3984</v>
      </c>
      <c r="H5177" s="140">
        <v>2936895206153.4243</v>
      </c>
      <c r="I5177" s="140">
        <v>925275626827.20837</v>
      </c>
      <c r="J5177" s="140">
        <v>495017208528.13165</v>
      </c>
      <c r="K5177" s="140">
        <v>185208496920.67432</v>
      </c>
      <c r="L5177" s="140">
        <v>54431190423.250862</v>
      </c>
      <c r="M5177" s="140">
        <v>23898764088.46056</v>
      </c>
      <c r="N5177" s="140">
        <v>2753528.7173139811</v>
      </c>
      <c r="O5177" s="140">
        <v>0</v>
      </c>
      <c r="P5177" s="140">
        <v>5888490823.151989</v>
      </c>
      <c r="Q5177" s="140">
        <v>100987298057.09358</v>
      </c>
      <c r="R5177" s="140">
        <v>50446240381.990417</v>
      </c>
      <c r="S5177" s="140">
        <v>50541057675.103165</v>
      </c>
      <c r="T5177" s="140">
        <v>309808711607.4574</v>
      </c>
      <c r="U5177" s="140">
        <v>229035456447.03244</v>
      </c>
      <c r="V5177" s="140">
        <v>2086414054.0617244</v>
      </c>
      <c r="W5177" s="140">
        <v>1289951074.258955</v>
      </c>
      <c r="X5177" s="140">
        <v>225659091318.71176</v>
      </c>
      <c r="Y5177" s="140">
        <v>80773255160.424942</v>
      </c>
      <c r="Z5177" s="140">
        <v>1581838552131.4792</v>
      </c>
      <c r="AA5177" s="140">
        <v>907363522135.73254</v>
      </c>
      <c r="AB5177" s="140">
        <v>855470103510.02246</v>
      </c>
      <c r="AC5177" s="140">
        <v>51893418625.711967</v>
      </c>
      <c r="AD5177" s="140">
        <v>674475029995.74365</v>
      </c>
      <c r="AE5177" s="140">
        <v>635900837590.72559</v>
      </c>
      <c r="AF5177" s="140">
        <v>38574192405.018341</v>
      </c>
      <c r="AG5177" s="140">
        <v>-65236181333.394127</v>
      </c>
      <c r="AH5177" s="140">
        <v>50477011</v>
      </c>
      <c r="AI5177" s="44"/>
      <c r="AK5177" s="44"/>
      <c r="AL5177" s="4"/>
    </row>
    <row r="5178" spans="1:38" x14ac:dyDescent="0.35">
      <c r="A5178" s="140" t="s">
        <v>229</v>
      </c>
      <c r="B5178" s="140" t="s">
        <v>230</v>
      </c>
      <c r="C5178" s="140" t="s">
        <v>6</v>
      </c>
      <c r="D5178" s="140" t="s">
        <v>10</v>
      </c>
      <c r="E5178" s="140" t="s">
        <v>535</v>
      </c>
      <c r="F5178" s="140">
        <v>2010</v>
      </c>
      <c r="G5178" s="140" t="s">
        <v>3985</v>
      </c>
      <c r="H5178" s="140">
        <v>3060425878745.1787</v>
      </c>
      <c r="I5178" s="140">
        <v>950702862370.56079</v>
      </c>
      <c r="J5178" s="140">
        <v>525959143295.5412</v>
      </c>
      <c r="K5178" s="140">
        <v>191221814014.18848</v>
      </c>
      <c r="L5178" s="140">
        <v>54423820030.088722</v>
      </c>
      <c r="M5178" s="140">
        <v>23659260538.897411</v>
      </c>
      <c r="N5178" s="140">
        <v>2803396.3902731854</v>
      </c>
      <c r="O5178" s="140">
        <v>611565130.16061735</v>
      </c>
      <c r="P5178" s="140">
        <v>6305855201.1829815</v>
      </c>
      <c r="Q5178" s="140">
        <v>106218509717.46851</v>
      </c>
      <c r="R5178" s="140">
        <v>53134769966.146309</v>
      </c>
      <c r="S5178" s="140">
        <v>53083739751.322205</v>
      </c>
      <c r="T5178" s="140">
        <v>334737329281.35266</v>
      </c>
      <c r="U5178" s="140">
        <v>241181158110.15054</v>
      </c>
      <c r="V5178" s="140">
        <v>1531432033.5516539</v>
      </c>
      <c r="W5178" s="140">
        <v>969328724.33977103</v>
      </c>
      <c r="X5178" s="140">
        <v>238680397352.25912</v>
      </c>
      <c r="Y5178" s="140">
        <v>93556171171.202148</v>
      </c>
      <c r="Z5178" s="140">
        <v>1673351564419.2441</v>
      </c>
      <c r="AA5178" s="140">
        <v>961004245681.62134</v>
      </c>
      <c r="AB5178" s="140">
        <v>913170105527.23047</v>
      </c>
      <c r="AC5178" s="140">
        <v>47834140154.392532</v>
      </c>
      <c r="AD5178" s="140">
        <v>712347318737.61987</v>
      </c>
      <c r="AE5178" s="140">
        <v>676890116923.76917</v>
      </c>
      <c r="AF5178" s="140">
        <v>35457201813.850883</v>
      </c>
      <c r="AG5178" s="140">
        <v>-89587691340.167587</v>
      </c>
      <c r="AH5178" s="140">
        <v>51216964</v>
      </c>
      <c r="AI5178" s="44"/>
      <c r="AK5178" s="44"/>
      <c r="AL5178" s="4"/>
    </row>
    <row r="5179" spans="1:38" x14ac:dyDescent="0.35">
      <c r="A5179" s="140" t="s">
        <v>229</v>
      </c>
      <c r="B5179" s="140" t="s">
        <v>230</v>
      </c>
      <c r="C5179" s="140" t="s">
        <v>6</v>
      </c>
      <c r="D5179" s="140" t="s">
        <v>10</v>
      </c>
      <c r="E5179" s="140" t="s">
        <v>535</v>
      </c>
      <c r="F5179" s="140">
        <v>2011</v>
      </c>
      <c r="G5179" s="140" t="s">
        <v>3986</v>
      </c>
      <c r="H5179" s="140">
        <v>3259956491643.834</v>
      </c>
      <c r="I5179" s="140">
        <v>978076319269.60706</v>
      </c>
      <c r="J5179" s="140">
        <v>560113437284.45947</v>
      </c>
      <c r="K5179" s="140">
        <v>192786854259.84918</v>
      </c>
      <c r="L5179" s="140">
        <v>51879261213.641846</v>
      </c>
      <c r="M5179" s="140">
        <v>23451825606.385674</v>
      </c>
      <c r="N5179" s="140">
        <v>28832091.720069092</v>
      </c>
      <c r="O5179" s="140">
        <v>0</v>
      </c>
      <c r="P5179" s="140">
        <v>6574982369.1872349</v>
      </c>
      <c r="Q5179" s="140">
        <v>110851952978.91435</v>
      </c>
      <c r="R5179" s="140">
        <v>56545735502.014664</v>
      </c>
      <c r="S5179" s="140">
        <v>54306217476.899689</v>
      </c>
      <c r="T5179" s="140">
        <v>367326583024.61023</v>
      </c>
      <c r="U5179" s="140">
        <v>262966332107.09637</v>
      </c>
      <c r="V5179" s="140">
        <v>1604288756.5356209</v>
      </c>
      <c r="W5179" s="140">
        <v>1044922981.8213804</v>
      </c>
      <c r="X5179" s="140">
        <v>260317120368.73938</v>
      </c>
      <c r="Y5179" s="140">
        <v>104360250917.51389</v>
      </c>
      <c r="Z5179" s="140">
        <v>1761493589797.3801</v>
      </c>
      <c r="AA5179" s="140">
        <v>1012445070037.09</v>
      </c>
      <c r="AB5179" s="140">
        <v>964231669045.49939</v>
      </c>
      <c r="AC5179" s="140">
        <v>48213400991.589577</v>
      </c>
      <c r="AD5179" s="140">
        <v>749048519760.29016</v>
      </c>
      <c r="AE5179" s="140">
        <v>713378261971.35486</v>
      </c>
      <c r="AF5179" s="140">
        <v>35670257788.935059</v>
      </c>
      <c r="AG5179" s="140">
        <v>-39726854707.612389</v>
      </c>
      <c r="AH5179" s="140">
        <v>52004172</v>
      </c>
      <c r="AI5179" s="44"/>
      <c r="AK5179" s="44"/>
      <c r="AL5179" s="4"/>
    </row>
    <row r="5180" spans="1:38" x14ac:dyDescent="0.35">
      <c r="A5180" s="140" t="s">
        <v>229</v>
      </c>
      <c r="B5180" s="140" t="s">
        <v>230</v>
      </c>
      <c r="C5180" s="140" t="s">
        <v>6</v>
      </c>
      <c r="D5180" s="140" t="s">
        <v>10</v>
      </c>
      <c r="E5180" s="140" t="s">
        <v>535</v>
      </c>
      <c r="F5180" s="140">
        <v>2012</v>
      </c>
      <c r="G5180" s="140" t="s">
        <v>3987</v>
      </c>
      <c r="H5180" s="140">
        <v>3355126898574.4531</v>
      </c>
      <c r="I5180" s="140">
        <v>1005422782950.5669</v>
      </c>
      <c r="J5180" s="140">
        <v>560556140488.45654</v>
      </c>
      <c r="K5180" s="140">
        <v>199026104207.69757</v>
      </c>
      <c r="L5180" s="140">
        <v>52830796655.378548</v>
      </c>
      <c r="M5180" s="140">
        <v>24239759236.590977</v>
      </c>
      <c r="N5180" s="140">
        <v>54860762.544866003</v>
      </c>
      <c r="O5180" s="140">
        <v>0</v>
      </c>
      <c r="P5180" s="140">
        <v>6917985499.1726475</v>
      </c>
      <c r="Q5180" s="140">
        <v>114982702054.01056</v>
      </c>
      <c r="R5180" s="140">
        <v>58900336944.282608</v>
      </c>
      <c r="S5180" s="140">
        <v>56082365109.727943</v>
      </c>
      <c r="T5180" s="140">
        <v>361530036280.75891</v>
      </c>
      <c r="U5180" s="140">
        <v>258733385885.13889</v>
      </c>
      <c r="V5180" s="140">
        <v>549002060.32854283</v>
      </c>
      <c r="W5180" s="140">
        <v>1510287414.0207124</v>
      </c>
      <c r="X5180" s="140">
        <v>256674096410.78964</v>
      </c>
      <c r="Y5180" s="140">
        <v>102796650395.62004</v>
      </c>
      <c r="Z5180" s="140">
        <v>1842519316286.2791</v>
      </c>
      <c r="AA5180" s="140">
        <v>1058618188166.6431</v>
      </c>
      <c r="AB5180" s="140">
        <v>1011177733640.2808</v>
      </c>
      <c r="AC5180" s="140">
        <v>47440454526.364441</v>
      </c>
      <c r="AD5180" s="140">
        <v>783901128119.63611</v>
      </c>
      <c r="AE5180" s="140">
        <v>748771724301.12549</v>
      </c>
      <c r="AF5180" s="140">
        <v>35129403818.50988</v>
      </c>
      <c r="AG5180" s="140">
        <v>-53371341150.848961</v>
      </c>
      <c r="AH5180" s="140">
        <v>52834005</v>
      </c>
      <c r="AI5180" s="44"/>
      <c r="AK5180" s="44"/>
      <c r="AL5180" s="4"/>
    </row>
    <row r="5181" spans="1:38" x14ac:dyDescent="0.35">
      <c r="A5181" s="140" t="s">
        <v>229</v>
      </c>
      <c r="B5181" s="140" t="s">
        <v>230</v>
      </c>
      <c r="C5181" s="140" t="s">
        <v>6</v>
      </c>
      <c r="D5181" s="140" t="s">
        <v>10</v>
      </c>
      <c r="E5181" s="140" t="s">
        <v>535</v>
      </c>
      <c r="F5181" s="140">
        <v>2013</v>
      </c>
      <c r="G5181" s="140" t="s">
        <v>3988</v>
      </c>
      <c r="H5181" s="140">
        <v>3428806546320.0757</v>
      </c>
      <c r="I5181" s="140">
        <v>1036098403134.2341</v>
      </c>
      <c r="J5181" s="140">
        <v>486762413877.54492</v>
      </c>
      <c r="K5181" s="140">
        <v>197149634239.99078</v>
      </c>
      <c r="L5181" s="140">
        <v>48910590574.092369</v>
      </c>
      <c r="M5181" s="140">
        <v>24484528259.629864</v>
      </c>
      <c r="N5181" s="140">
        <v>80889457.874661908</v>
      </c>
      <c r="O5181" s="140">
        <v>1602960753.7927933</v>
      </c>
      <c r="P5181" s="140">
        <v>7048866717.0956268</v>
      </c>
      <c r="Q5181" s="140">
        <v>115021798477.50546</v>
      </c>
      <c r="R5181" s="140">
        <v>58916187674.97245</v>
      </c>
      <c r="S5181" s="140">
        <v>56105610802.533005</v>
      </c>
      <c r="T5181" s="140">
        <v>289612779637.5542</v>
      </c>
      <c r="U5181" s="140">
        <v>196227763353.81451</v>
      </c>
      <c r="V5181" s="140">
        <v>495308790.43644577</v>
      </c>
      <c r="W5181" s="140">
        <v>3743185520.2259054</v>
      </c>
      <c r="X5181" s="140">
        <v>191989269043.15216</v>
      </c>
      <c r="Y5181" s="140">
        <v>93385016283.73967</v>
      </c>
      <c r="Z5181" s="140">
        <v>1924375156936.8276</v>
      </c>
      <c r="AA5181" s="140">
        <v>1106619820855.3853</v>
      </c>
      <c r="AB5181" s="140">
        <v>1059152465609.8549</v>
      </c>
      <c r="AC5181" s="140">
        <v>47467355245.529991</v>
      </c>
      <c r="AD5181" s="140">
        <v>817755336081.44226</v>
      </c>
      <c r="AE5181" s="140">
        <v>782678535259.54541</v>
      </c>
      <c r="AF5181" s="140">
        <v>35076800821.895302</v>
      </c>
      <c r="AG5181" s="140">
        <v>-18429427628.531937</v>
      </c>
      <c r="AH5181" s="140">
        <v>53689236</v>
      </c>
      <c r="AI5181" s="44"/>
      <c r="AK5181" s="44"/>
      <c r="AL5181" s="4"/>
    </row>
    <row r="5182" spans="1:38" x14ac:dyDescent="0.35">
      <c r="A5182" s="140" t="s">
        <v>229</v>
      </c>
      <c r="B5182" s="140" t="s">
        <v>230</v>
      </c>
      <c r="C5182" s="140" t="s">
        <v>6</v>
      </c>
      <c r="D5182" s="140" t="s">
        <v>10</v>
      </c>
      <c r="E5182" s="140" t="s">
        <v>535</v>
      </c>
      <c r="F5182" s="140">
        <v>2014</v>
      </c>
      <c r="G5182" s="140" t="s">
        <v>3989</v>
      </c>
      <c r="H5182" s="140">
        <v>3508329409263.1563</v>
      </c>
      <c r="I5182" s="140">
        <v>1065110470505.0612</v>
      </c>
      <c r="J5182" s="140">
        <v>485104098312.2146</v>
      </c>
      <c r="K5182" s="140">
        <v>201394311929.9892</v>
      </c>
      <c r="L5182" s="140">
        <v>48453599511.91835</v>
      </c>
      <c r="M5182" s="140">
        <v>24954973764.52216</v>
      </c>
      <c r="N5182" s="140">
        <v>106918128.69945882</v>
      </c>
      <c r="O5182" s="140">
        <v>0</v>
      </c>
      <c r="P5182" s="140">
        <v>7425140721.9941483</v>
      </c>
      <c r="Q5182" s="140">
        <v>120453679802.8551</v>
      </c>
      <c r="R5182" s="140">
        <v>62407282575.070091</v>
      </c>
      <c r="S5182" s="140">
        <v>58046397227.785011</v>
      </c>
      <c r="T5182" s="140">
        <v>283709786382.2254</v>
      </c>
      <c r="U5182" s="140">
        <v>194930576422.48083</v>
      </c>
      <c r="V5182" s="140">
        <v>2357735215.1662202</v>
      </c>
      <c r="W5182" s="140">
        <v>4067123118.9744172</v>
      </c>
      <c r="X5182" s="140">
        <v>188505718088.34021</v>
      </c>
      <c r="Y5182" s="140">
        <v>88779209959.744568</v>
      </c>
      <c r="Z5182" s="140">
        <v>1989486718940.5872</v>
      </c>
      <c r="AA5182" s="140">
        <v>1145485990255.644</v>
      </c>
      <c r="AB5182" s="140">
        <v>1095229295804.7983</v>
      </c>
      <c r="AC5182" s="140">
        <v>50256694450.846367</v>
      </c>
      <c r="AD5182" s="140">
        <v>844000728684.94299</v>
      </c>
      <c r="AE5182" s="140">
        <v>806971304406.83228</v>
      </c>
      <c r="AF5182" s="140">
        <v>37029424278.113358</v>
      </c>
      <c r="AG5182" s="140">
        <v>-31371878494.706894</v>
      </c>
      <c r="AH5182" s="140">
        <v>54545991</v>
      </c>
      <c r="AI5182" s="44"/>
      <c r="AK5182" s="44"/>
      <c r="AL5182" s="4"/>
    </row>
    <row r="5183" spans="1:38" x14ac:dyDescent="0.35">
      <c r="A5183" s="140" t="s">
        <v>229</v>
      </c>
      <c r="B5183" s="140" t="s">
        <v>230</v>
      </c>
      <c r="C5183" s="140" t="s">
        <v>6</v>
      </c>
      <c r="D5183" s="140" t="s">
        <v>10</v>
      </c>
      <c r="E5183" s="140" t="s">
        <v>535</v>
      </c>
      <c r="F5183" s="140">
        <v>2015</v>
      </c>
      <c r="G5183" s="140" t="s">
        <v>3990</v>
      </c>
      <c r="H5183" s="140">
        <v>3640121456272.9595</v>
      </c>
      <c r="I5183" s="140">
        <v>1094977208265.0344</v>
      </c>
      <c r="J5183" s="140">
        <v>472758056273.41547</v>
      </c>
      <c r="K5183" s="140">
        <v>213806460583.17841</v>
      </c>
      <c r="L5183" s="140">
        <v>52238923656.860695</v>
      </c>
      <c r="M5183" s="140">
        <v>24755323441.309647</v>
      </c>
      <c r="N5183" s="140">
        <v>132946824.02925473</v>
      </c>
      <c r="O5183" s="140">
        <v>516032215.00557274</v>
      </c>
      <c r="P5183" s="140">
        <v>9808456344.898634</v>
      </c>
      <c r="Q5183" s="140">
        <v>126354778101.07458</v>
      </c>
      <c r="R5183" s="140">
        <v>67294636193.246964</v>
      </c>
      <c r="S5183" s="140">
        <v>59060141907.827629</v>
      </c>
      <c r="T5183" s="140">
        <v>258951595690.23712</v>
      </c>
      <c r="U5183" s="140">
        <v>173877053355.97061</v>
      </c>
      <c r="V5183" s="140">
        <v>1811998333.497396</v>
      </c>
      <c r="W5183" s="140">
        <v>3968755250.5352807</v>
      </c>
      <c r="X5183" s="140">
        <v>168096299771.93793</v>
      </c>
      <c r="Y5183" s="140">
        <v>85074542334.266525</v>
      </c>
      <c r="Z5183" s="140">
        <v>2030933332589.6926</v>
      </c>
      <c r="AA5183" s="140">
        <v>1169789015515.5649</v>
      </c>
      <c r="AB5183" s="140">
        <v>1121188339029.0591</v>
      </c>
      <c r="AC5183" s="140">
        <v>48600676486.504669</v>
      </c>
      <c r="AD5183" s="140">
        <v>861144317074.12756</v>
      </c>
      <c r="AE5183" s="140">
        <v>825366757354.20923</v>
      </c>
      <c r="AF5183" s="140">
        <v>35777559719.917519</v>
      </c>
      <c r="AG5183" s="140">
        <v>41452859144.817581</v>
      </c>
      <c r="AH5183" s="140">
        <v>55386367</v>
      </c>
      <c r="AI5183" s="44"/>
      <c r="AK5183" s="44"/>
      <c r="AL5183" s="4"/>
    </row>
    <row r="5184" spans="1:38" x14ac:dyDescent="0.35">
      <c r="A5184" s="140" t="s">
        <v>229</v>
      </c>
      <c r="B5184" s="140" t="s">
        <v>230</v>
      </c>
      <c r="C5184" s="140" t="s">
        <v>6</v>
      </c>
      <c r="D5184" s="140" t="s">
        <v>10</v>
      </c>
      <c r="E5184" s="140" t="s">
        <v>535</v>
      </c>
      <c r="F5184" s="140">
        <v>2016</v>
      </c>
      <c r="G5184" s="140" t="s">
        <v>3991</v>
      </c>
      <c r="H5184" s="140">
        <v>3644997836108.4609</v>
      </c>
      <c r="I5184" s="140">
        <v>1119434054161.6572</v>
      </c>
      <c r="J5184" s="140">
        <v>446330098301.45465</v>
      </c>
      <c r="K5184" s="140">
        <v>224683292338.95712</v>
      </c>
      <c r="L5184" s="140">
        <v>56344263544.258369</v>
      </c>
      <c r="M5184" s="140">
        <v>25027647406.76326</v>
      </c>
      <c r="N5184" s="140">
        <v>158975519.35905063</v>
      </c>
      <c r="O5184" s="140">
        <v>531115123.90850872</v>
      </c>
      <c r="P5184" s="140">
        <v>12294419920.465147</v>
      </c>
      <c r="Q5184" s="140">
        <v>130326870824.20282</v>
      </c>
      <c r="R5184" s="140">
        <v>70129193870.942978</v>
      </c>
      <c r="S5184" s="140">
        <v>60197676953.259842</v>
      </c>
      <c r="T5184" s="140">
        <v>221646805962.49744</v>
      </c>
      <c r="U5184" s="140">
        <v>147090766716.98672</v>
      </c>
      <c r="V5184" s="140">
        <v>1578492720.5311072</v>
      </c>
      <c r="W5184" s="140">
        <v>3483923247.0244961</v>
      </c>
      <c r="X5184" s="140">
        <v>142028350749.43112</v>
      </c>
      <c r="Y5184" s="140">
        <v>74556039245.510712</v>
      </c>
      <c r="Z5184" s="140">
        <v>2057884083255.0166</v>
      </c>
      <c r="AA5184" s="140">
        <v>1185366599221.4575</v>
      </c>
      <c r="AB5184" s="140">
        <v>1134328824524.8018</v>
      </c>
      <c r="AC5184" s="140">
        <v>51037774696.65358</v>
      </c>
      <c r="AD5184" s="140">
        <v>872517484033.55884</v>
      </c>
      <c r="AE5184" s="140">
        <v>834949907219.56226</v>
      </c>
      <c r="AF5184" s="140">
        <v>37567576813.994911</v>
      </c>
      <c r="AG5184" s="140">
        <v>21349600390.332638</v>
      </c>
      <c r="AH5184" s="140">
        <v>56203654</v>
      </c>
      <c r="AI5184" s="44"/>
      <c r="AK5184" s="44"/>
      <c r="AL5184" s="4"/>
    </row>
    <row r="5185" spans="1:38" x14ac:dyDescent="0.35">
      <c r="A5185" s="140" t="s">
        <v>229</v>
      </c>
      <c r="B5185" s="140" t="s">
        <v>230</v>
      </c>
      <c r="C5185" s="140" t="s">
        <v>6</v>
      </c>
      <c r="D5185" s="140" t="s">
        <v>10</v>
      </c>
      <c r="E5185" s="140" t="s">
        <v>535</v>
      </c>
      <c r="F5185" s="140">
        <v>2017</v>
      </c>
      <c r="G5185" s="140" t="s">
        <v>3992</v>
      </c>
      <c r="H5185" s="140">
        <v>3710264785982.9976</v>
      </c>
      <c r="I5185" s="140">
        <v>1143063124029.4302</v>
      </c>
      <c r="J5185" s="140">
        <v>434796984826.7627</v>
      </c>
      <c r="K5185" s="140">
        <v>214093575669.30753</v>
      </c>
      <c r="L5185" s="140">
        <v>56335974526.337578</v>
      </c>
      <c r="M5185" s="140">
        <v>24617321646.060162</v>
      </c>
      <c r="N5185" s="140">
        <v>185004190.18384755</v>
      </c>
      <c r="O5185" s="140">
        <v>454128670.83503181</v>
      </c>
      <c r="P5185" s="140">
        <v>7117447692.4095287</v>
      </c>
      <c r="Q5185" s="140">
        <v>125383698943.48141</v>
      </c>
      <c r="R5185" s="140">
        <v>63769731158.667862</v>
      </c>
      <c r="S5185" s="140">
        <v>61613967784.813545</v>
      </c>
      <c r="T5185" s="140">
        <v>220703409157.45511</v>
      </c>
      <c r="U5185" s="140">
        <v>139332341459.07138</v>
      </c>
      <c r="V5185" s="140">
        <v>1175487156.6407497</v>
      </c>
      <c r="W5185" s="140">
        <v>2790464837.3367209</v>
      </c>
      <c r="X5185" s="140">
        <v>135366389465.09392</v>
      </c>
      <c r="Y5185" s="140">
        <v>81371067698.383728</v>
      </c>
      <c r="Z5185" s="140">
        <v>2101122959238.2515</v>
      </c>
      <c r="AA5185" s="140">
        <v>1208262616214.072</v>
      </c>
      <c r="AB5185" s="140">
        <v>1154052778162.239</v>
      </c>
      <c r="AC5185" s="140">
        <v>54209838051.830345</v>
      </c>
      <c r="AD5185" s="140">
        <v>892860343024.18311</v>
      </c>
      <c r="AE5185" s="140">
        <v>852801324439.37866</v>
      </c>
      <c r="AF5185" s="140">
        <v>40059018584.803307</v>
      </c>
      <c r="AG5185" s="140">
        <v>31281717888.553345</v>
      </c>
      <c r="AH5185" s="140">
        <v>57000451</v>
      </c>
      <c r="AI5185" s="44"/>
      <c r="AK5185" s="44"/>
      <c r="AL5185" s="4"/>
    </row>
    <row r="5186" spans="1:38" x14ac:dyDescent="0.35">
      <c r="A5186" s="140" t="s">
        <v>229</v>
      </c>
      <c r="B5186" s="140" t="s">
        <v>230</v>
      </c>
      <c r="C5186" s="140" t="s">
        <v>6</v>
      </c>
      <c r="D5186" s="140" t="s">
        <v>10</v>
      </c>
      <c r="E5186" s="140" t="s">
        <v>535</v>
      </c>
      <c r="F5186" s="140">
        <v>2018</v>
      </c>
      <c r="G5186" s="140" t="s">
        <v>3993</v>
      </c>
      <c r="H5186" s="140">
        <v>3719021905492.2954</v>
      </c>
      <c r="I5186" s="140">
        <v>1165132332490.2849</v>
      </c>
      <c r="J5186" s="140">
        <v>399907478825.73944</v>
      </c>
      <c r="K5186" s="140">
        <v>213805118024.50302</v>
      </c>
      <c r="L5186" s="140">
        <v>55529257943.608772</v>
      </c>
      <c r="M5186" s="140">
        <v>24384846466.710098</v>
      </c>
      <c r="N5186" s="140">
        <v>211032885.51364347</v>
      </c>
      <c r="O5186" s="140">
        <v>485540825.76933098</v>
      </c>
      <c r="P5186" s="140">
        <v>7241085208.1276045</v>
      </c>
      <c r="Q5186" s="140">
        <v>125953354694.77362</v>
      </c>
      <c r="R5186" s="140">
        <v>63221273624.794136</v>
      </c>
      <c r="S5186" s="140">
        <v>62732081069.979485</v>
      </c>
      <c r="T5186" s="140">
        <v>186102360801.23633</v>
      </c>
      <c r="U5186" s="140">
        <v>140481811933.53766</v>
      </c>
      <c r="V5186" s="140">
        <v>434527162.05917788</v>
      </c>
      <c r="W5186" s="140">
        <v>2401264685.1824598</v>
      </c>
      <c r="X5186" s="140">
        <v>137646020086.29602</v>
      </c>
      <c r="Y5186" s="140">
        <v>45620548867.698685</v>
      </c>
      <c r="Z5186" s="140">
        <v>2115333614176.2715</v>
      </c>
      <c r="AA5186" s="140">
        <v>1216093060876.9392</v>
      </c>
      <c r="AB5186" s="140">
        <v>1161531902564.6387</v>
      </c>
      <c r="AC5186" s="140">
        <v>54561158312.303032</v>
      </c>
      <c r="AD5186" s="140">
        <v>899240553299.33252</v>
      </c>
      <c r="AE5186" s="140">
        <v>858895280583.08862</v>
      </c>
      <c r="AF5186" s="140">
        <v>40345272716.240639</v>
      </c>
      <c r="AG5186" s="140">
        <v>38648480000</v>
      </c>
      <c r="AH5186" s="140">
        <v>57779622</v>
      </c>
      <c r="AI5186" s="44"/>
      <c r="AK5186" s="44"/>
      <c r="AL5186" s="4"/>
    </row>
    <row r="5187" spans="1:38" x14ac:dyDescent="0.35">
      <c r="A5187" s="140" t="s">
        <v>273</v>
      </c>
      <c r="B5187" s="140" t="s">
        <v>274</v>
      </c>
      <c r="C5187" s="140" t="s">
        <v>16</v>
      </c>
      <c r="D5187" s="140" t="s">
        <v>10</v>
      </c>
      <c r="E5187" s="140" t="s">
        <v>535</v>
      </c>
      <c r="F5187" s="140">
        <v>1995</v>
      </c>
      <c r="G5187" s="140" t="s">
        <v>3994</v>
      </c>
      <c r="H5187" s="140">
        <v>196887242134.18625</v>
      </c>
      <c r="I5187" s="140">
        <v>68429892255.858627</v>
      </c>
      <c r="J5187" s="140">
        <v>69320065886.937912</v>
      </c>
      <c r="K5187" s="140">
        <v>68894655129.676117</v>
      </c>
      <c r="L5187" s="140">
        <v>10637467648.802008</v>
      </c>
      <c r="M5187" s="140">
        <v>27281156685.512268</v>
      </c>
      <c r="N5187" s="140">
        <v>0</v>
      </c>
      <c r="O5187" s="140">
        <v>0</v>
      </c>
      <c r="P5187" s="140">
        <v>12365525199.32028</v>
      </c>
      <c r="Q5187" s="140">
        <v>18610505596.041565</v>
      </c>
      <c r="R5187" s="140">
        <v>9944049293.1242619</v>
      </c>
      <c r="S5187" s="140">
        <v>8666456302.917305</v>
      </c>
      <c r="T5187" s="140">
        <v>425410757.26178515</v>
      </c>
      <c r="U5187" s="140">
        <v>246199662.87971416</v>
      </c>
      <c r="V5187" s="140">
        <v>0</v>
      </c>
      <c r="W5187" s="140">
        <v>0</v>
      </c>
      <c r="X5187" s="140">
        <v>246199662.87971416</v>
      </c>
      <c r="Y5187" s="140">
        <v>179211094.38207102</v>
      </c>
      <c r="Z5187" s="140">
        <v>78285856429.052216</v>
      </c>
      <c r="AA5187" s="140">
        <v>46162877637.941635</v>
      </c>
      <c r="AB5187" s="140">
        <v>25723131252.851101</v>
      </c>
      <c r="AC5187" s="140">
        <v>20439746385.09053</v>
      </c>
      <c r="AD5187" s="140">
        <v>32122978791.110641</v>
      </c>
      <c r="AE5187" s="140">
        <v>17899741999.557365</v>
      </c>
      <c r="AF5187" s="140">
        <v>14223236791.553282</v>
      </c>
      <c r="AG5187" s="140">
        <v>-19148572437.662506</v>
      </c>
      <c r="AH5187" s="140">
        <v>9096607</v>
      </c>
      <c r="AI5187" s="44"/>
      <c r="AK5187" s="44"/>
      <c r="AL5187" s="4"/>
    </row>
    <row r="5188" spans="1:38" x14ac:dyDescent="0.35">
      <c r="A5188" s="140" t="s">
        <v>273</v>
      </c>
      <c r="B5188" s="140" t="s">
        <v>274</v>
      </c>
      <c r="C5188" s="140" t="s">
        <v>16</v>
      </c>
      <c r="D5188" s="140" t="s">
        <v>10</v>
      </c>
      <c r="E5188" s="140" t="s">
        <v>535</v>
      </c>
      <c r="F5188" s="140">
        <v>1996</v>
      </c>
      <c r="G5188" s="140" t="s">
        <v>3995</v>
      </c>
      <c r="H5188" s="140">
        <v>194545980290.80899</v>
      </c>
      <c r="I5188" s="140">
        <v>67265222254.498543</v>
      </c>
      <c r="J5188" s="140">
        <v>67993121170.929955</v>
      </c>
      <c r="K5188" s="140">
        <v>67777088770.948769</v>
      </c>
      <c r="L5188" s="140">
        <v>11654824410.903103</v>
      </c>
      <c r="M5188" s="140">
        <v>27335855735.689972</v>
      </c>
      <c r="N5188" s="140">
        <v>0</v>
      </c>
      <c r="O5188" s="140">
        <v>0</v>
      </c>
      <c r="P5188" s="140">
        <v>11520756868.383156</v>
      </c>
      <c r="Q5188" s="140">
        <v>17265651755.972538</v>
      </c>
      <c r="R5188" s="140">
        <v>9114112981.1281643</v>
      </c>
      <c r="S5188" s="140">
        <v>8151538774.8443737</v>
      </c>
      <c r="T5188" s="140">
        <v>216032399.98118764</v>
      </c>
      <c r="U5188" s="140">
        <v>197419377.37483102</v>
      </c>
      <c r="V5188" s="140">
        <v>0</v>
      </c>
      <c r="W5188" s="140">
        <v>0</v>
      </c>
      <c r="X5188" s="140">
        <v>197419377.37483102</v>
      </c>
      <c r="Y5188" s="140">
        <v>18613022.606356606</v>
      </c>
      <c r="Z5188" s="140">
        <v>81145873662.928558</v>
      </c>
      <c r="AA5188" s="140">
        <v>47837332221.106079</v>
      </c>
      <c r="AB5188" s="140">
        <v>26555436329.386127</v>
      </c>
      <c r="AC5188" s="140">
        <v>21281895891.719944</v>
      </c>
      <c r="AD5188" s="140">
        <v>33308541441.822487</v>
      </c>
      <c r="AE5188" s="140">
        <v>18490221139.313061</v>
      </c>
      <c r="AF5188" s="140">
        <v>14818320302.509422</v>
      </c>
      <c r="AG5188" s="140">
        <v>-21858236797.548019</v>
      </c>
      <c r="AH5188" s="140">
        <v>9339733</v>
      </c>
      <c r="AI5188" s="44"/>
      <c r="AK5188" s="44"/>
      <c r="AL5188" s="4"/>
    </row>
    <row r="5189" spans="1:38" x14ac:dyDescent="0.35">
      <c r="A5189" s="140" t="s">
        <v>273</v>
      </c>
      <c r="B5189" s="140" t="s">
        <v>274</v>
      </c>
      <c r="C5189" s="140" t="s">
        <v>16</v>
      </c>
      <c r="D5189" s="140" t="s">
        <v>10</v>
      </c>
      <c r="E5189" s="140" t="s">
        <v>535</v>
      </c>
      <c r="F5189" s="140">
        <v>1997</v>
      </c>
      <c r="G5189" s="140" t="s">
        <v>3996</v>
      </c>
      <c r="H5189" s="140">
        <v>197282981255.5061</v>
      </c>
      <c r="I5189" s="140">
        <v>66279378074.529816</v>
      </c>
      <c r="J5189" s="140">
        <v>66873045553.902962</v>
      </c>
      <c r="K5189" s="140">
        <v>66730132456.831932</v>
      </c>
      <c r="L5189" s="140">
        <v>11947041141.068216</v>
      </c>
      <c r="M5189" s="140">
        <v>27428604043.825462</v>
      </c>
      <c r="N5189" s="140">
        <v>0</v>
      </c>
      <c r="O5189" s="140">
        <v>0</v>
      </c>
      <c r="P5189" s="140">
        <v>10399417089.668665</v>
      </c>
      <c r="Q5189" s="140">
        <v>16955070182.269592</v>
      </c>
      <c r="R5189" s="140">
        <v>9531186499.2612667</v>
      </c>
      <c r="S5189" s="140">
        <v>7423883683.0083265</v>
      </c>
      <c r="T5189" s="140">
        <v>142913097.07102516</v>
      </c>
      <c r="U5189" s="140">
        <v>126214359.21141145</v>
      </c>
      <c r="V5189" s="140">
        <v>0</v>
      </c>
      <c r="W5189" s="140">
        <v>0</v>
      </c>
      <c r="X5189" s="140">
        <v>126214359.21141145</v>
      </c>
      <c r="Y5189" s="140">
        <v>16698737.859613724</v>
      </c>
      <c r="Z5189" s="140">
        <v>82779320917.205521</v>
      </c>
      <c r="AA5189" s="140">
        <v>48815944120.792702</v>
      </c>
      <c r="AB5189" s="140">
        <v>27137082799.443913</v>
      </c>
      <c r="AC5189" s="140">
        <v>21678861321.348789</v>
      </c>
      <c r="AD5189" s="140">
        <v>33963376796.412819</v>
      </c>
      <c r="AE5189" s="140">
        <v>18880449510.355545</v>
      </c>
      <c r="AF5189" s="140">
        <v>15082927286.057274</v>
      </c>
      <c r="AG5189" s="140">
        <v>-18648763290.13221</v>
      </c>
      <c r="AH5189" s="140">
        <v>9597609</v>
      </c>
      <c r="AI5189" s="44"/>
      <c r="AK5189" s="44"/>
      <c r="AL5189" s="4"/>
    </row>
    <row r="5190" spans="1:38" x14ac:dyDescent="0.35">
      <c r="A5190" s="140" t="s">
        <v>273</v>
      </c>
      <c r="B5190" s="140" t="s">
        <v>274</v>
      </c>
      <c r="C5190" s="140" t="s">
        <v>16</v>
      </c>
      <c r="D5190" s="140" t="s">
        <v>10</v>
      </c>
      <c r="E5190" s="140" t="s">
        <v>535</v>
      </c>
      <c r="F5190" s="140">
        <v>1998</v>
      </c>
      <c r="G5190" s="140" t="s">
        <v>3997</v>
      </c>
      <c r="H5190" s="140">
        <v>190203271961.11295</v>
      </c>
      <c r="I5190" s="140">
        <v>65625107268.17601</v>
      </c>
      <c r="J5190" s="140">
        <v>66136712028.658554</v>
      </c>
      <c r="K5190" s="140">
        <v>66021300428.65596</v>
      </c>
      <c r="L5190" s="140">
        <v>12984918192.23856</v>
      </c>
      <c r="M5190" s="140">
        <v>27319906233.455341</v>
      </c>
      <c r="N5190" s="140">
        <v>0</v>
      </c>
      <c r="O5190" s="140">
        <v>0</v>
      </c>
      <c r="P5190" s="140">
        <v>9815213059.7924175</v>
      </c>
      <c r="Q5190" s="140">
        <v>15901262943.16964</v>
      </c>
      <c r="R5190" s="140">
        <v>8834204364.1254559</v>
      </c>
      <c r="S5190" s="140">
        <v>7067058579.0441837</v>
      </c>
      <c r="T5190" s="140">
        <v>115411600.00259104</v>
      </c>
      <c r="U5190" s="140">
        <v>98990401.53793709</v>
      </c>
      <c r="V5190" s="140">
        <v>0</v>
      </c>
      <c r="W5190" s="140">
        <v>0</v>
      </c>
      <c r="X5190" s="140">
        <v>98990401.53793709</v>
      </c>
      <c r="Y5190" s="140">
        <v>16421198.464653959</v>
      </c>
      <c r="Z5190" s="140">
        <v>82313385473.629807</v>
      </c>
      <c r="AA5190" s="140">
        <v>48551679817.70607</v>
      </c>
      <c r="AB5190" s="140">
        <v>27054810923.911304</v>
      </c>
      <c r="AC5190" s="140">
        <v>21496868893.794853</v>
      </c>
      <c r="AD5190" s="140">
        <v>33761705655.923645</v>
      </c>
      <c r="AE5190" s="140">
        <v>18813284451.11084</v>
      </c>
      <c r="AF5190" s="140">
        <v>14948421204.812889</v>
      </c>
      <c r="AG5190" s="140">
        <v>-23871932809.351433</v>
      </c>
      <c r="AH5190" s="140">
        <v>9866476</v>
      </c>
      <c r="AI5190" s="44"/>
      <c r="AK5190" s="44"/>
      <c r="AL5190" s="4"/>
    </row>
    <row r="5191" spans="1:38" x14ac:dyDescent="0.35">
      <c r="A5191" s="140" t="s">
        <v>273</v>
      </c>
      <c r="B5191" s="140" t="s">
        <v>274</v>
      </c>
      <c r="C5191" s="140" t="s">
        <v>16</v>
      </c>
      <c r="D5191" s="140" t="s">
        <v>10</v>
      </c>
      <c r="E5191" s="140" t="s">
        <v>535</v>
      </c>
      <c r="F5191" s="140">
        <v>1999</v>
      </c>
      <c r="G5191" s="140" t="s">
        <v>3998</v>
      </c>
      <c r="H5191" s="140">
        <v>194208790805.12726</v>
      </c>
      <c r="I5191" s="140">
        <v>65255726991.142258</v>
      </c>
      <c r="J5191" s="140">
        <v>67446047177.118156</v>
      </c>
      <c r="K5191" s="140">
        <v>67331443510.898415</v>
      </c>
      <c r="L5191" s="140">
        <v>13237990732.249411</v>
      </c>
      <c r="M5191" s="140">
        <v>27292799464.561443</v>
      </c>
      <c r="N5191" s="140">
        <v>0</v>
      </c>
      <c r="O5191" s="140">
        <v>0</v>
      </c>
      <c r="P5191" s="140">
        <v>10226672174.484703</v>
      </c>
      <c r="Q5191" s="140">
        <v>16573981139.602858</v>
      </c>
      <c r="R5191" s="140">
        <v>9142200304.6133995</v>
      </c>
      <c r="S5191" s="140">
        <v>7431780834.9894581</v>
      </c>
      <c r="T5191" s="140">
        <v>114603666.21973859</v>
      </c>
      <c r="U5191" s="140">
        <v>93672585.018597096</v>
      </c>
      <c r="V5191" s="140">
        <v>0</v>
      </c>
      <c r="W5191" s="140">
        <v>0</v>
      </c>
      <c r="X5191" s="140">
        <v>93672585.018597096</v>
      </c>
      <c r="Y5191" s="140">
        <v>20931081.201141492</v>
      </c>
      <c r="Z5191" s="140">
        <v>85339387653.374405</v>
      </c>
      <c r="AA5191" s="140">
        <v>50346233644.143951</v>
      </c>
      <c r="AB5191" s="140">
        <v>28083372208.778275</v>
      </c>
      <c r="AC5191" s="140">
        <v>22262861435.365585</v>
      </c>
      <c r="AD5191" s="140">
        <v>34993154009.230453</v>
      </c>
      <c r="AE5191" s="140">
        <v>19519350260.565754</v>
      </c>
      <c r="AF5191" s="140">
        <v>15473803748.664787</v>
      </c>
      <c r="AG5191" s="140">
        <v>-23832371016.507572</v>
      </c>
      <c r="AH5191" s="140">
        <v>10140561</v>
      </c>
      <c r="AI5191" s="44"/>
      <c r="AK5191" s="44"/>
      <c r="AL5191" s="4"/>
    </row>
    <row r="5192" spans="1:38" x14ac:dyDescent="0.35">
      <c r="A5192" s="140" t="s">
        <v>273</v>
      </c>
      <c r="B5192" s="140" t="s">
        <v>274</v>
      </c>
      <c r="C5192" s="140" t="s">
        <v>16</v>
      </c>
      <c r="D5192" s="140" t="s">
        <v>10</v>
      </c>
      <c r="E5192" s="140" t="s">
        <v>535</v>
      </c>
      <c r="F5192" s="140">
        <v>2000</v>
      </c>
      <c r="G5192" s="140" t="s">
        <v>3999</v>
      </c>
      <c r="H5192" s="140">
        <v>200016950030.27722</v>
      </c>
      <c r="I5192" s="140">
        <v>65286642968.023895</v>
      </c>
      <c r="J5192" s="140">
        <v>70017340318.321167</v>
      </c>
      <c r="K5192" s="140">
        <v>69672447194.599731</v>
      </c>
      <c r="L5192" s="140">
        <v>14342026666.910627</v>
      </c>
      <c r="M5192" s="140">
        <v>27221452128.151772</v>
      </c>
      <c r="N5192" s="140">
        <v>0</v>
      </c>
      <c r="O5192" s="140">
        <v>0</v>
      </c>
      <c r="P5192" s="140">
        <v>10536715224.4179</v>
      </c>
      <c r="Q5192" s="140">
        <v>17572253175.119427</v>
      </c>
      <c r="R5192" s="140">
        <v>9848553826.7775974</v>
      </c>
      <c r="S5192" s="140">
        <v>7723699348.3418303</v>
      </c>
      <c r="T5192" s="140">
        <v>344893123.72144353</v>
      </c>
      <c r="U5192" s="140">
        <v>89073705.107538089</v>
      </c>
      <c r="V5192" s="140">
        <v>0</v>
      </c>
      <c r="W5192" s="140">
        <v>0</v>
      </c>
      <c r="X5192" s="140">
        <v>89073705.107538089</v>
      </c>
      <c r="Y5192" s="140">
        <v>255819418.61390546</v>
      </c>
      <c r="Z5192" s="140">
        <v>87694300624.401474</v>
      </c>
      <c r="AA5192" s="140">
        <v>51709158596.918182</v>
      </c>
      <c r="AB5192" s="140">
        <v>28728761756.71516</v>
      </c>
      <c r="AC5192" s="140">
        <v>22980396840.203018</v>
      </c>
      <c r="AD5192" s="140">
        <v>35985142027.483292</v>
      </c>
      <c r="AE5192" s="140">
        <v>19992755638.277534</v>
      </c>
      <c r="AF5192" s="140">
        <v>15992386389.205664</v>
      </c>
      <c r="AG5192" s="140">
        <v>-22981333880.469296</v>
      </c>
      <c r="AH5192" s="140">
        <v>10415944</v>
      </c>
      <c r="AI5192" s="44"/>
      <c r="AK5192" s="44"/>
      <c r="AL5192" s="4"/>
    </row>
    <row r="5193" spans="1:38" x14ac:dyDescent="0.35">
      <c r="A5193" s="140" t="s">
        <v>273</v>
      </c>
      <c r="B5193" s="140" t="s">
        <v>274</v>
      </c>
      <c r="C5193" s="140" t="s">
        <v>16</v>
      </c>
      <c r="D5193" s="140" t="s">
        <v>10</v>
      </c>
      <c r="E5193" s="140" t="s">
        <v>535</v>
      </c>
      <c r="F5193" s="140">
        <v>2001</v>
      </c>
      <c r="G5193" s="140" t="s">
        <v>4000</v>
      </c>
      <c r="H5193" s="140">
        <v>206683141129.241</v>
      </c>
      <c r="I5193" s="140">
        <v>65916539381.766937</v>
      </c>
      <c r="J5193" s="140">
        <v>70702784033.597198</v>
      </c>
      <c r="K5193" s="140">
        <v>70322846605.652176</v>
      </c>
      <c r="L5193" s="140">
        <v>14641493358.826904</v>
      </c>
      <c r="M5193" s="140">
        <v>27259982818.725185</v>
      </c>
      <c r="N5193" s="140">
        <v>0</v>
      </c>
      <c r="O5193" s="140">
        <v>0</v>
      </c>
      <c r="P5193" s="140">
        <v>10771544935.530357</v>
      </c>
      <c r="Q5193" s="140">
        <v>17649825492.569729</v>
      </c>
      <c r="R5193" s="140">
        <v>9721826142.6100655</v>
      </c>
      <c r="S5193" s="140">
        <v>7927999349.9596624</v>
      </c>
      <c r="T5193" s="140">
        <v>379937427.94501561</v>
      </c>
      <c r="U5193" s="140">
        <v>106804820.6039145</v>
      </c>
      <c r="V5193" s="140">
        <v>0</v>
      </c>
      <c r="W5193" s="140">
        <v>0</v>
      </c>
      <c r="X5193" s="140">
        <v>106804820.6039145</v>
      </c>
      <c r="Y5193" s="140">
        <v>273132607.34110111</v>
      </c>
      <c r="Z5193" s="140">
        <v>92200571116.824631</v>
      </c>
      <c r="AA5193" s="140">
        <v>54315459442.629807</v>
      </c>
      <c r="AB5193" s="140">
        <v>30046775757.760185</v>
      </c>
      <c r="AC5193" s="140">
        <v>24268683684.86972</v>
      </c>
      <c r="AD5193" s="140">
        <v>37885111674.194733</v>
      </c>
      <c r="AE5193" s="140">
        <v>20957669634.270077</v>
      </c>
      <c r="AF5193" s="140">
        <v>16927442039.924652</v>
      </c>
      <c r="AG5193" s="140">
        <v>-22136753402.947769</v>
      </c>
      <c r="AH5193" s="140">
        <v>10692193</v>
      </c>
      <c r="AI5193" s="44"/>
      <c r="AK5193" s="44"/>
      <c r="AL5193" s="4"/>
    </row>
    <row r="5194" spans="1:38" x14ac:dyDescent="0.35">
      <c r="A5194" s="140" t="s">
        <v>273</v>
      </c>
      <c r="B5194" s="140" t="s">
        <v>274</v>
      </c>
      <c r="C5194" s="140" t="s">
        <v>16</v>
      </c>
      <c r="D5194" s="140" t="s">
        <v>10</v>
      </c>
      <c r="E5194" s="140" t="s">
        <v>535</v>
      </c>
      <c r="F5194" s="140">
        <v>2002</v>
      </c>
      <c r="G5194" s="140" t="s">
        <v>4001</v>
      </c>
      <c r="H5194" s="140">
        <v>215510330401.16876</v>
      </c>
      <c r="I5194" s="140">
        <v>66727516786.376938</v>
      </c>
      <c r="J5194" s="140">
        <v>74267423789.1017</v>
      </c>
      <c r="K5194" s="140">
        <v>73897552876.003723</v>
      </c>
      <c r="L5194" s="140">
        <v>16466083026.306931</v>
      </c>
      <c r="M5194" s="140">
        <v>27431045481.034302</v>
      </c>
      <c r="N5194" s="140">
        <v>0</v>
      </c>
      <c r="O5194" s="140">
        <v>0</v>
      </c>
      <c r="P5194" s="140">
        <v>11431007447.190348</v>
      </c>
      <c r="Q5194" s="140">
        <v>18569416921.472137</v>
      </c>
      <c r="R5194" s="140">
        <v>10100981149.486441</v>
      </c>
      <c r="S5194" s="140">
        <v>8468435771.9856987</v>
      </c>
      <c r="T5194" s="140">
        <v>369870913.09797472</v>
      </c>
      <c r="U5194" s="140">
        <v>124915590.94536749</v>
      </c>
      <c r="V5194" s="140">
        <v>0</v>
      </c>
      <c r="W5194" s="140">
        <v>0</v>
      </c>
      <c r="X5194" s="140">
        <v>124915590.94536749</v>
      </c>
      <c r="Y5194" s="140">
        <v>244955322.15260723</v>
      </c>
      <c r="Z5194" s="140">
        <v>97878822674.117249</v>
      </c>
      <c r="AA5194" s="140">
        <v>57602082010.590263</v>
      </c>
      <c r="AB5194" s="140">
        <v>31662151508.946728</v>
      </c>
      <c r="AC5194" s="140">
        <v>25939930501.643536</v>
      </c>
      <c r="AD5194" s="140">
        <v>40276740663.526886</v>
      </c>
      <c r="AE5194" s="140">
        <v>22138926591.936142</v>
      </c>
      <c r="AF5194" s="140">
        <v>18137814071.59074</v>
      </c>
      <c r="AG5194" s="140">
        <v>-23363432848.427162</v>
      </c>
      <c r="AH5194" s="140">
        <v>10971698</v>
      </c>
      <c r="AI5194" s="44"/>
      <c r="AK5194" s="44"/>
      <c r="AL5194" s="4"/>
    </row>
    <row r="5195" spans="1:38" x14ac:dyDescent="0.35">
      <c r="A5195" s="140" t="s">
        <v>273</v>
      </c>
      <c r="B5195" s="140" t="s">
        <v>274</v>
      </c>
      <c r="C5195" s="140" t="s">
        <v>16</v>
      </c>
      <c r="D5195" s="140" t="s">
        <v>10</v>
      </c>
      <c r="E5195" s="140" t="s">
        <v>535</v>
      </c>
      <c r="F5195" s="140">
        <v>2003</v>
      </c>
      <c r="G5195" s="140" t="s">
        <v>4002</v>
      </c>
      <c r="H5195" s="140">
        <v>214426725929.22693</v>
      </c>
      <c r="I5195" s="140">
        <v>67917798079.843231</v>
      </c>
      <c r="J5195" s="140">
        <v>78750943592.691833</v>
      </c>
      <c r="K5195" s="140">
        <v>78353800795.119522</v>
      </c>
      <c r="L5195" s="140">
        <v>20107629619.741814</v>
      </c>
      <c r="M5195" s="140">
        <v>27587643360.230625</v>
      </c>
      <c r="N5195" s="140">
        <v>0</v>
      </c>
      <c r="O5195" s="140">
        <v>0</v>
      </c>
      <c r="P5195" s="140">
        <v>11808624899.853849</v>
      </c>
      <c r="Q5195" s="140">
        <v>18849902915.29324</v>
      </c>
      <c r="R5195" s="140">
        <v>10132408502.856968</v>
      </c>
      <c r="S5195" s="140">
        <v>8717494412.4362717</v>
      </c>
      <c r="T5195" s="140">
        <v>397142797.57231176</v>
      </c>
      <c r="U5195" s="140">
        <v>136754785.55988112</v>
      </c>
      <c r="V5195" s="140">
        <v>0</v>
      </c>
      <c r="W5195" s="140">
        <v>0</v>
      </c>
      <c r="X5195" s="140">
        <v>136754785.55988112</v>
      </c>
      <c r="Y5195" s="140">
        <v>260388012.01243067</v>
      </c>
      <c r="Z5195" s="140">
        <v>91170415325.755615</v>
      </c>
      <c r="AA5195" s="140">
        <v>59011389499.433067</v>
      </c>
      <c r="AB5195" s="140">
        <v>32599511584.27438</v>
      </c>
      <c r="AC5195" s="140">
        <v>26411877915.158581</v>
      </c>
      <c r="AD5195" s="140">
        <v>32159025826.322563</v>
      </c>
      <c r="AE5195" s="140">
        <v>17765528720.083054</v>
      </c>
      <c r="AF5195" s="140">
        <v>14393497106.239614</v>
      </c>
      <c r="AG5195" s="140">
        <v>-23412431069.063747</v>
      </c>
      <c r="AH5195" s="140">
        <v>11256743</v>
      </c>
      <c r="AI5195" s="44"/>
      <c r="AK5195" s="44"/>
      <c r="AL5195" s="4"/>
    </row>
    <row r="5196" spans="1:38" x14ac:dyDescent="0.35">
      <c r="A5196" s="140" t="s">
        <v>273</v>
      </c>
      <c r="B5196" s="140" t="s">
        <v>274</v>
      </c>
      <c r="C5196" s="140" t="s">
        <v>16</v>
      </c>
      <c r="D5196" s="140" t="s">
        <v>10</v>
      </c>
      <c r="E5196" s="140" t="s">
        <v>535</v>
      </c>
      <c r="F5196" s="140">
        <v>2004</v>
      </c>
      <c r="G5196" s="140" t="s">
        <v>4003</v>
      </c>
      <c r="H5196" s="140">
        <v>230470866593.29739</v>
      </c>
      <c r="I5196" s="140">
        <v>68781826069.552872</v>
      </c>
      <c r="J5196" s="140">
        <v>84231254074.995377</v>
      </c>
      <c r="K5196" s="140">
        <v>81676650217.689606</v>
      </c>
      <c r="L5196" s="140">
        <v>23125093570.98774</v>
      </c>
      <c r="M5196" s="140">
        <v>27803426465.786865</v>
      </c>
      <c r="N5196" s="140">
        <v>0</v>
      </c>
      <c r="O5196" s="140">
        <v>0</v>
      </c>
      <c r="P5196" s="140">
        <v>11882863105.007658</v>
      </c>
      <c r="Q5196" s="140">
        <v>18865267075.907349</v>
      </c>
      <c r="R5196" s="140">
        <v>10123636490.950508</v>
      </c>
      <c r="S5196" s="140">
        <v>8741630584.9568405</v>
      </c>
      <c r="T5196" s="140">
        <v>2554603857.3057604</v>
      </c>
      <c r="U5196" s="140">
        <v>162458152.8822782</v>
      </c>
      <c r="V5196" s="140">
        <v>0</v>
      </c>
      <c r="W5196" s="140">
        <v>0</v>
      </c>
      <c r="X5196" s="140">
        <v>162458152.8822782</v>
      </c>
      <c r="Y5196" s="140">
        <v>2392145704.4234819</v>
      </c>
      <c r="Z5196" s="140">
        <v>98683932879.657242</v>
      </c>
      <c r="AA5196" s="140">
        <v>63719178608.185272</v>
      </c>
      <c r="AB5196" s="140">
        <v>35925963211.83194</v>
      </c>
      <c r="AC5196" s="140">
        <v>27793215396.353325</v>
      </c>
      <c r="AD5196" s="140">
        <v>34964754271.471985</v>
      </c>
      <c r="AE5196" s="140">
        <v>19713726747.668518</v>
      </c>
      <c r="AF5196" s="140">
        <v>15251027523.803473</v>
      </c>
      <c r="AG5196" s="140">
        <v>-21226146430.908085</v>
      </c>
      <c r="AH5196" s="140">
        <v>11550642</v>
      </c>
      <c r="AI5196" s="44"/>
      <c r="AK5196" s="44"/>
      <c r="AL5196" s="4"/>
    </row>
    <row r="5197" spans="1:38" x14ac:dyDescent="0.35">
      <c r="A5197" s="140" t="s">
        <v>273</v>
      </c>
      <c r="B5197" s="140" t="s">
        <v>274</v>
      </c>
      <c r="C5197" s="140" t="s">
        <v>16</v>
      </c>
      <c r="D5197" s="140" t="s">
        <v>10</v>
      </c>
      <c r="E5197" s="140" t="s">
        <v>535</v>
      </c>
      <c r="F5197" s="140">
        <v>2005</v>
      </c>
      <c r="G5197" s="140" t="s">
        <v>4004</v>
      </c>
      <c r="H5197" s="140">
        <v>249999325570.02026</v>
      </c>
      <c r="I5197" s="140">
        <v>69641965485.788223</v>
      </c>
      <c r="J5197" s="140">
        <v>87464187710.833542</v>
      </c>
      <c r="K5197" s="140">
        <v>81766446444.164505</v>
      </c>
      <c r="L5197" s="140">
        <v>23739038900.063164</v>
      </c>
      <c r="M5197" s="140">
        <v>28297990524.810207</v>
      </c>
      <c r="N5197" s="140">
        <v>0</v>
      </c>
      <c r="O5197" s="140">
        <v>0</v>
      </c>
      <c r="P5197" s="140">
        <v>11290305549.540844</v>
      </c>
      <c r="Q5197" s="140">
        <v>18439111469.750282</v>
      </c>
      <c r="R5197" s="140">
        <v>10162332362.953419</v>
      </c>
      <c r="S5197" s="140">
        <v>8276779106.7968655</v>
      </c>
      <c r="T5197" s="140">
        <v>5697741266.6690378</v>
      </c>
      <c r="U5197" s="140">
        <v>172394527.23539317</v>
      </c>
      <c r="V5197" s="140">
        <v>0</v>
      </c>
      <c r="W5197" s="140">
        <v>0</v>
      </c>
      <c r="X5197" s="140">
        <v>172394527.23539317</v>
      </c>
      <c r="Y5197" s="140">
        <v>5525346739.4336443</v>
      </c>
      <c r="Z5197" s="140">
        <v>106831768099.00388</v>
      </c>
      <c r="AA5197" s="140">
        <v>68835186567.058517</v>
      </c>
      <c r="AB5197" s="140">
        <v>38502994934.721558</v>
      </c>
      <c r="AC5197" s="140">
        <v>30332191632.336956</v>
      </c>
      <c r="AD5197" s="140">
        <v>37996581531.945358</v>
      </c>
      <c r="AE5197" s="140">
        <v>21253406276.977283</v>
      </c>
      <c r="AF5197" s="140">
        <v>16743175254.968077</v>
      </c>
      <c r="AG5197" s="140">
        <v>-13938595725.6054</v>
      </c>
      <c r="AH5197" s="140">
        <v>11856247</v>
      </c>
      <c r="AI5197" s="44"/>
      <c r="AK5197" s="44"/>
      <c r="AL5197" s="4"/>
    </row>
    <row r="5198" spans="1:38" x14ac:dyDescent="0.35">
      <c r="A5198" s="140" t="s">
        <v>273</v>
      </c>
      <c r="B5198" s="140" t="s">
        <v>274</v>
      </c>
      <c r="C5198" s="140" t="s">
        <v>16</v>
      </c>
      <c r="D5198" s="140" t="s">
        <v>10</v>
      </c>
      <c r="E5198" s="140" t="s">
        <v>535</v>
      </c>
      <c r="F5198" s="140">
        <v>2006</v>
      </c>
      <c r="G5198" s="140" t="s">
        <v>4005</v>
      </c>
      <c r="H5198" s="140">
        <v>271355356454.16891</v>
      </c>
      <c r="I5198" s="140">
        <v>70769788962.447815</v>
      </c>
      <c r="J5198" s="140">
        <v>92845720045.600739</v>
      </c>
      <c r="K5198" s="140">
        <v>79912453970.50148</v>
      </c>
      <c r="L5198" s="140">
        <v>23828692289.998543</v>
      </c>
      <c r="M5198" s="140">
        <v>28533420064.617294</v>
      </c>
      <c r="N5198" s="140">
        <v>0</v>
      </c>
      <c r="O5198" s="140">
        <v>0</v>
      </c>
      <c r="P5198" s="140">
        <v>10354603630.180115</v>
      </c>
      <c r="Q5198" s="140">
        <v>17195737985.705532</v>
      </c>
      <c r="R5198" s="140">
        <v>9631264004.9919682</v>
      </c>
      <c r="S5198" s="140">
        <v>7564473980.713563</v>
      </c>
      <c r="T5198" s="140">
        <v>12933266075.099253</v>
      </c>
      <c r="U5198" s="140">
        <v>142725977.6764991</v>
      </c>
      <c r="V5198" s="140">
        <v>0</v>
      </c>
      <c r="W5198" s="140">
        <v>0</v>
      </c>
      <c r="X5198" s="140">
        <v>142725977.6764991</v>
      </c>
      <c r="Y5198" s="140">
        <v>12790540097.422754</v>
      </c>
      <c r="Z5198" s="140">
        <v>113972252915.3813</v>
      </c>
      <c r="AA5198" s="140">
        <v>73297314933.101288</v>
      </c>
      <c r="AB5198" s="140">
        <v>40884867870.232849</v>
      </c>
      <c r="AC5198" s="140">
        <v>32412447062.868435</v>
      </c>
      <c r="AD5198" s="140">
        <v>40674937982.280014</v>
      </c>
      <c r="AE5198" s="140">
        <v>22688272640.727028</v>
      </c>
      <c r="AF5198" s="140">
        <v>17986665341.552986</v>
      </c>
      <c r="AG5198" s="140">
        <v>-6232405469.2609491</v>
      </c>
      <c r="AH5198" s="140">
        <v>12173514</v>
      </c>
      <c r="AI5198" s="44"/>
      <c r="AK5198" s="44"/>
      <c r="AL5198" s="4"/>
    </row>
    <row r="5199" spans="1:38" x14ac:dyDescent="0.35">
      <c r="A5199" s="140" t="s">
        <v>273</v>
      </c>
      <c r="B5199" s="140" t="s">
        <v>274</v>
      </c>
      <c r="C5199" s="140" t="s">
        <v>16</v>
      </c>
      <c r="D5199" s="140" t="s">
        <v>10</v>
      </c>
      <c r="E5199" s="140" t="s">
        <v>535</v>
      </c>
      <c r="F5199" s="140">
        <v>2007</v>
      </c>
      <c r="G5199" s="140" t="s">
        <v>4006</v>
      </c>
      <c r="H5199" s="140">
        <v>292068559865.62183</v>
      </c>
      <c r="I5199" s="140">
        <v>72531679309.61676</v>
      </c>
      <c r="J5199" s="140">
        <v>99541269974.301163</v>
      </c>
      <c r="K5199" s="140">
        <v>78681785466.978027</v>
      </c>
      <c r="L5199" s="140">
        <v>24431549881.653481</v>
      </c>
      <c r="M5199" s="140">
        <v>28810457251.832054</v>
      </c>
      <c r="N5199" s="140">
        <v>0</v>
      </c>
      <c r="O5199" s="140">
        <v>0</v>
      </c>
      <c r="P5199" s="140">
        <v>9286310189.9053974</v>
      </c>
      <c r="Q5199" s="140">
        <v>16153468143.587099</v>
      </c>
      <c r="R5199" s="140">
        <v>9392898973.1975193</v>
      </c>
      <c r="S5199" s="140">
        <v>6760569170.3895798</v>
      </c>
      <c r="T5199" s="140">
        <v>20859484507.323135</v>
      </c>
      <c r="U5199" s="140">
        <v>118169897.20917863</v>
      </c>
      <c r="V5199" s="140">
        <v>0</v>
      </c>
      <c r="W5199" s="140">
        <v>0</v>
      </c>
      <c r="X5199" s="140">
        <v>118169897.20917863</v>
      </c>
      <c r="Y5199" s="140">
        <v>20741314610.113956</v>
      </c>
      <c r="Z5199" s="140">
        <v>125815913426.61903</v>
      </c>
      <c r="AA5199" s="140">
        <v>80572112287.104492</v>
      </c>
      <c r="AB5199" s="140">
        <v>45593019999.408722</v>
      </c>
      <c r="AC5199" s="140">
        <v>34979092287.6959</v>
      </c>
      <c r="AD5199" s="140">
        <v>45243801139.514397</v>
      </c>
      <c r="AE5199" s="140">
        <v>25601929397.763809</v>
      </c>
      <c r="AF5199" s="140">
        <v>19641871741.750587</v>
      </c>
      <c r="AG5199" s="140">
        <v>-5820302844.9151058</v>
      </c>
      <c r="AH5199" s="140">
        <v>12502958</v>
      </c>
      <c r="AI5199" s="44"/>
      <c r="AK5199" s="44"/>
      <c r="AL5199" s="4"/>
    </row>
    <row r="5200" spans="1:38" x14ac:dyDescent="0.35">
      <c r="A5200" s="140" t="s">
        <v>273</v>
      </c>
      <c r="B5200" s="140" t="s">
        <v>274</v>
      </c>
      <c r="C5200" s="140" t="s">
        <v>16</v>
      </c>
      <c r="D5200" s="140" t="s">
        <v>10</v>
      </c>
      <c r="E5200" s="140" t="s">
        <v>535</v>
      </c>
      <c r="F5200" s="140">
        <v>2008</v>
      </c>
      <c r="G5200" s="140" t="s">
        <v>4007</v>
      </c>
      <c r="H5200" s="140">
        <v>311671987320.8338</v>
      </c>
      <c r="I5200" s="140">
        <v>74808471371.535507</v>
      </c>
      <c r="J5200" s="140">
        <v>101525054939.08311</v>
      </c>
      <c r="K5200" s="140">
        <v>75407495793.763336</v>
      </c>
      <c r="L5200" s="140">
        <v>22721837104.24865</v>
      </c>
      <c r="M5200" s="140">
        <v>28741664613.057484</v>
      </c>
      <c r="N5200" s="140">
        <v>0</v>
      </c>
      <c r="O5200" s="140">
        <v>0</v>
      </c>
      <c r="P5200" s="140">
        <v>8417898836.0458279</v>
      </c>
      <c r="Q5200" s="140">
        <v>15526095240.411377</v>
      </c>
      <c r="R5200" s="140">
        <v>9418872002.7220058</v>
      </c>
      <c r="S5200" s="140">
        <v>6107223237.6893711</v>
      </c>
      <c r="T5200" s="140">
        <v>26117559145.319778</v>
      </c>
      <c r="U5200" s="140">
        <v>86376827.891507789</v>
      </c>
      <c r="V5200" s="140">
        <v>0</v>
      </c>
      <c r="W5200" s="140">
        <v>0</v>
      </c>
      <c r="X5200" s="140">
        <v>86376827.891507789</v>
      </c>
      <c r="Y5200" s="140">
        <v>26031182317.428272</v>
      </c>
      <c r="Z5200" s="140">
        <v>140141489015.4491</v>
      </c>
      <c r="AA5200" s="140">
        <v>89325145814.508774</v>
      </c>
      <c r="AB5200" s="140">
        <v>49898419415.447838</v>
      </c>
      <c r="AC5200" s="140">
        <v>39426726399.060783</v>
      </c>
      <c r="AD5200" s="140">
        <v>50816343200.940323</v>
      </c>
      <c r="AE5200" s="140">
        <v>28386801757.540596</v>
      </c>
      <c r="AF5200" s="140">
        <v>22429541443.399731</v>
      </c>
      <c r="AG5200" s="140">
        <v>-4803028005.2339468</v>
      </c>
      <c r="AH5200" s="140">
        <v>12848530</v>
      </c>
      <c r="AI5200" s="44"/>
      <c r="AK5200" s="44"/>
      <c r="AL5200" s="4"/>
    </row>
    <row r="5201" spans="1:38" x14ac:dyDescent="0.35">
      <c r="A5201" s="140" t="s">
        <v>273</v>
      </c>
      <c r="B5201" s="140" t="s">
        <v>274</v>
      </c>
      <c r="C5201" s="140" t="s">
        <v>16</v>
      </c>
      <c r="D5201" s="140" t="s">
        <v>10</v>
      </c>
      <c r="E5201" s="140" t="s">
        <v>535</v>
      </c>
      <c r="F5201" s="140">
        <v>2009</v>
      </c>
      <c r="G5201" s="140" t="s">
        <v>4008</v>
      </c>
      <c r="H5201" s="140">
        <v>322524713370.75757</v>
      </c>
      <c r="I5201" s="140">
        <v>77110768627.505371</v>
      </c>
      <c r="J5201" s="140">
        <v>101260992499.79912</v>
      </c>
      <c r="K5201" s="140">
        <v>74540260864.066208</v>
      </c>
      <c r="L5201" s="140">
        <v>24026626237.061646</v>
      </c>
      <c r="M5201" s="140">
        <v>26921847713.905579</v>
      </c>
      <c r="N5201" s="140">
        <v>0</v>
      </c>
      <c r="O5201" s="140">
        <v>0</v>
      </c>
      <c r="P5201" s="140">
        <v>8455096816.0854044</v>
      </c>
      <c r="Q5201" s="140">
        <v>15136690097.013584</v>
      </c>
      <c r="R5201" s="140">
        <v>9023556891.9682922</v>
      </c>
      <c r="S5201" s="140">
        <v>6113133205.0452909</v>
      </c>
      <c r="T5201" s="140">
        <v>26720731635.732914</v>
      </c>
      <c r="U5201" s="140">
        <v>45940260.927671216</v>
      </c>
      <c r="V5201" s="140">
        <v>0</v>
      </c>
      <c r="W5201" s="140">
        <v>0</v>
      </c>
      <c r="X5201" s="140">
        <v>45940260.927671216</v>
      </c>
      <c r="Y5201" s="140">
        <v>26674791374.805244</v>
      </c>
      <c r="Z5201" s="140">
        <v>149080017479.0965</v>
      </c>
      <c r="AA5201" s="140">
        <v>87192462641.543106</v>
      </c>
      <c r="AB5201" s="140">
        <v>49053876254.493195</v>
      </c>
      <c r="AC5201" s="140">
        <v>38138586387.050072</v>
      </c>
      <c r="AD5201" s="140">
        <v>61887554837.553246</v>
      </c>
      <c r="AE5201" s="140">
        <v>34817510192.080101</v>
      </c>
      <c r="AF5201" s="140">
        <v>27070044645.473137</v>
      </c>
      <c r="AG5201" s="140">
        <v>-4927065235.6434317</v>
      </c>
      <c r="AH5201" s="140">
        <v>13215139</v>
      </c>
      <c r="AI5201" s="44"/>
      <c r="AK5201" s="44"/>
      <c r="AL5201" s="4"/>
    </row>
    <row r="5202" spans="1:38" x14ac:dyDescent="0.35">
      <c r="A5202" s="140" t="s">
        <v>273</v>
      </c>
      <c r="B5202" s="140" t="s">
        <v>274</v>
      </c>
      <c r="C5202" s="140" t="s">
        <v>16</v>
      </c>
      <c r="D5202" s="140" t="s">
        <v>10</v>
      </c>
      <c r="E5202" s="140" t="s">
        <v>535</v>
      </c>
      <c r="F5202" s="140">
        <v>2010</v>
      </c>
      <c r="G5202" s="140" t="s">
        <v>4009</v>
      </c>
      <c r="H5202" s="140">
        <v>354815117692.59613</v>
      </c>
      <c r="I5202" s="140">
        <v>79594497595.264359</v>
      </c>
      <c r="J5202" s="140">
        <v>111618568163.92744</v>
      </c>
      <c r="K5202" s="140">
        <v>78673827995.375229</v>
      </c>
      <c r="L5202" s="140">
        <v>24528526989.609848</v>
      </c>
      <c r="M5202" s="140">
        <v>26978693831.120205</v>
      </c>
      <c r="N5202" s="140">
        <v>0</v>
      </c>
      <c r="O5202" s="140">
        <v>0</v>
      </c>
      <c r="P5202" s="140">
        <v>10071074698.105856</v>
      </c>
      <c r="Q5202" s="140">
        <v>17095532476.539326</v>
      </c>
      <c r="R5202" s="140">
        <v>9838962288.259346</v>
      </c>
      <c r="S5202" s="140">
        <v>7256570188.2799797</v>
      </c>
      <c r="T5202" s="140">
        <v>32944740168.552219</v>
      </c>
      <c r="U5202" s="140">
        <v>14023953.855860725</v>
      </c>
      <c r="V5202" s="140">
        <v>0</v>
      </c>
      <c r="W5202" s="140">
        <v>0</v>
      </c>
      <c r="X5202" s="140">
        <v>14023953.855860725</v>
      </c>
      <c r="Y5202" s="140">
        <v>32930716214.696358</v>
      </c>
      <c r="Z5202" s="140">
        <v>165277048090.53867</v>
      </c>
      <c r="AA5202" s="140">
        <v>96799088458.978058</v>
      </c>
      <c r="AB5202" s="140">
        <v>55297793903.639832</v>
      </c>
      <c r="AC5202" s="140">
        <v>41501294555.338234</v>
      </c>
      <c r="AD5202" s="140">
        <v>68477959631.560791</v>
      </c>
      <c r="AE5202" s="140">
        <v>39118964433.766861</v>
      </c>
      <c r="AF5202" s="140">
        <v>29358995197.793934</v>
      </c>
      <c r="AG5202" s="140">
        <v>-1674996157.1342702</v>
      </c>
      <c r="AH5202" s="140">
        <v>13605984</v>
      </c>
      <c r="AI5202" s="44"/>
      <c r="AK5202" s="44"/>
      <c r="AL5202" s="4"/>
    </row>
    <row r="5203" spans="1:38" x14ac:dyDescent="0.35">
      <c r="A5203" s="140" t="s">
        <v>273</v>
      </c>
      <c r="B5203" s="140" t="s">
        <v>274</v>
      </c>
      <c r="C5203" s="140" t="s">
        <v>16</v>
      </c>
      <c r="D5203" s="140" t="s">
        <v>10</v>
      </c>
      <c r="E5203" s="140" t="s">
        <v>535</v>
      </c>
      <c r="F5203" s="140">
        <v>2011</v>
      </c>
      <c r="G5203" s="140" t="s">
        <v>4010</v>
      </c>
      <c r="H5203" s="140">
        <v>370726644319.86432</v>
      </c>
      <c r="I5203" s="140">
        <v>83083485563.532822</v>
      </c>
      <c r="J5203" s="140">
        <v>120336095497.63245</v>
      </c>
      <c r="K5203" s="140">
        <v>85531861820.706161</v>
      </c>
      <c r="L5203" s="140">
        <v>26398717830.188461</v>
      </c>
      <c r="M5203" s="140">
        <v>27181707365.047367</v>
      </c>
      <c r="N5203" s="140">
        <v>0</v>
      </c>
      <c r="O5203" s="140">
        <v>0</v>
      </c>
      <c r="P5203" s="140">
        <v>12225813601.675985</v>
      </c>
      <c r="Q5203" s="140">
        <v>19725623023.79435</v>
      </c>
      <c r="R5203" s="140">
        <v>10946548120.675165</v>
      </c>
      <c r="S5203" s="140">
        <v>8779074903.1191864</v>
      </c>
      <c r="T5203" s="140">
        <v>34804233676.926285</v>
      </c>
      <c r="U5203" s="140">
        <v>4112633.212932176</v>
      </c>
      <c r="V5203" s="140">
        <v>0</v>
      </c>
      <c r="W5203" s="140">
        <v>0</v>
      </c>
      <c r="X5203" s="140">
        <v>4112633.212932176</v>
      </c>
      <c r="Y5203" s="140">
        <v>34800121043.713356</v>
      </c>
      <c r="Z5203" s="140">
        <v>167769315291.00403</v>
      </c>
      <c r="AA5203" s="140">
        <v>98322296437.273346</v>
      </c>
      <c r="AB5203" s="140">
        <v>56486370889.350533</v>
      </c>
      <c r="AC5203" s="140">
        <v>41835925547.922798</v>
      </c>
      <c r="AD5203" s="140">
        <v>69447018853.730713</v>
      </c>
      <c r="AE5203" s="140">
        <v>39897461779.019745</v>
      </c>
      <c r="AF5203" s="140">
        <v>29549557074.71096</v>
      </c>
      <c r="AG5203" s="140">
        <v>-462252032.30502063</v>
      </c>
      <c r="AH5203" s="140">
        <v>14023193</v>
      </c>
      <c r="AI5203" s="44"/>
      <c r="AK5203" s="44"/>
      <c r="AL5203" s="4"/>
    </row>
    <row r="5204" spans="1:38" x14ac:dyDescent="0.35">
      <c r="A5204" s="140" t="s">
        <v>273</v>
      </c>
      <c r="B5204" s="140" t="s">
        <v>274</v>
      </c>
      <c r="C5204" s="140" t="s">
        <v>16</v>
      </c>
      <c r="D5204" s="140" t="s">
        <v>10</v>
      </c>
      <c r="E5204" s="140" t="s">
        <v>535</v>
      </c>
      <c r="F5204" s="140">
        <v>2012</v>
      </c>
      <c r="G5204" s="140" t="s">
        <v>4011</v>
      </c>
      <c r="H5204" s="140">
        <v>405662217900.1153</v>
      </c>
      <c r="I5204" s="140">
        <v>85799574123.208023</v>
      </c>
      <c r="J5204" s="140">
        <v>123603211800.10706</v>
      </c>
      <c r="K5204" s="140">
        <v>91630737478.081711</v>
      </c>
      <c r="L5204" s="140">
        <v>27612029458.499752</v>
      </c>
      <c r="M5204" s="140">
        <v>27411184335.58728</v>
      </c>
      <c r="N5204" s="140">
        <v>0</v>
      </c>
      <c r="O5204" s="140">
        <v>0</v>
      </c>
      <c r="P5204" s="140">
        <v>14294232833.983538</v>
      </c>
      <c r="Q5204" s="140">
        <v>22313290850.011139</v>
      </c>
      <c r="R5204" s="140">
        <v>12083840585.801266</v>
      </c>
      <c r="S5204" s="140">
        <v>10229450264.209873</v>
      </c>
      <c r="T5204" s="140">
        <v>31972474322.025345</v>
      </c>
      <c r="U5204" s="140">
        <v>23262157.965188682</v>
      </c>
      <c r="V5204" s="140">
        <v>0</v>
      </c>
      <c r="W5204" s="140">
        <v>0</v>
      </c>
      <c r="X5204" s="140">
        <v>23262157.965188682</v>
      </c>
      <c r="Y5204" s="140">
        <v>31949212164.060158</v>
      </c>
      <c r="Z5204" s="140">
        <v>195499795512.36816</v>
      </c>
      <c r="AA5204" s="140">
        <v>114900070232.69786</v>
      </c>
      <c r="AB5204" s="140">
        <v>66395160343.481827</v>
      </c>
      <c r="AC5204" s="140">
        <v>48504909889.216026</v>
      </c>
      <c r="AD5204" s="140">
        <v>80599725279.670288</v>
      </c>
      <c r="AE5204" s="140">
        <v>46574659813.057281</v>
      </c>
      <c r="AF5204" s="140">
        <v>34025065466.613014</v>
      </c>
      <c r="AG5204" s="140">
        <v>759636464.43199027</v>
      </c>
      <c r="AH5204" s="140">
        <v>14465121</v>
      </c>
      <c r="AI5204" s="44"/>
      <c r="AK5204" s="44"/>
      <c r="AL5204" s="4"/>
    </row>
    <row r="5205" spans="1:38" x14ac:dyDescent="0.35">
      <c r="A5205" s="140" t="s">
        <v>273</v>
      </c>
      <c r="B5205" s="140" t="s">
        <v>274</v>
      </c>
      <c r="C5205" s="140" t="s">
        <v>16</v>
      </c>
      <c r="D5205" s="140" t="s">
        <v>10</v>
      </c>
      <c r="E5205" s="140" t="s">
        <v>535</v>
      </c>
      <c r="F5205" s="140">
        <v>2013</v>
      </c>
      <c r="G5205" s="140" t="s">
        <v>4012</v>
      </c>
      <c r="H5205" s="140">
        <v>435803063938.63702</v>
      </c>
      <c r="I5205" s="140">
        <v>89312655763.138245</v>
      </c>
      <c r="J5205" s="140">
        <v>127922953236.43488</v>
      </c>
      <c r="K5205" s="140">
        <v>97567119556.384521</v>
      </c>
      <c r="L5205" s="140">
        <v>28565145289.509472</v>
      </c>
      <c r="M5205" s="140">
        <v>27662656609.529434</v>
      </c>
      <c r="N5205" s="140">
        <v>0</v>
      </c>
      <c r="O5205" s="140">
        <v>0</v>
      </c>
      <c r="P5205" s="140">
        <v>16628462596.444389</v>
      </c>
      <c r="Q5205" s="140">
        <v>24710855060.90123</v>
      </c>
      <c r="R5205" s="140">
        <v>12851282861.062593</v>
      </c>
      <c r="S5205" s="140">
        <v>11859572199.838638</v>
      </c>
      <c r="T5205" s="140">
        <v>30355833680.05035</v>
      </c>
      <c r="U5205" s="140">
        <v>43445441.213042177</v>
      </c>
      <c r="V5205" s="140">
        <v>0</v>
      </c>
      <c r="W5205" s="140">
        <v>0</v>
      </c>
      <c r="X5205" s="140">
        <v>43445441.213042177</v>
      </c>
      <c r="Y5205" s="140">
        <v>30312388238.837307</v>
      </c>
      <c r="Z5205" s="140">
        <v>218234320782.94684</v>
      </c>
      <c r="AA5205" s="140">
        <v>125650859206.82159</v>
      </c>
      <c r="AB5205" s="140">
        <v>72922144268.44046</v>
      </c>
      <c r="AC5205" s="140">
        <v>52728714938.381119</v>
      </c>
      <c r="AD5205" s="140">
        <v>92583461576.125229</v>
      </c>
      <c r="AE5205" s="140">
        <v>53731304223.021828</v>
      </c>
      <c r="AF5205" s="140">
        <v>38852157353.103394</v>
      </c>
      <c r="AG5205" s="140">
        <v>333134156.1171059</v>
      </c>
      <c r="AH5205" s="140">
        <v>14926504</v>
      </c>
      <c r="AI5205" s="44"/>
      <c r="AK5205" s="44"/>
      <c r="AL5205" s="4"/>
    </row>
    <row r="5206" spans="1:38" x14ac:dyDescent="0.35">
      <c r="A5206" s="140" t="s">
        <v>273</v>
      </c>
      <c r="B5206" s="140" t="s">
        <v>274</v>
      </c>
      <c r="C5206" s="140" t="s">
        <v>16</v>
      </c>
      <c r="D5206" s="140" t="s">
        <v>10</v>
      </c>
      <c r="E5206" s="140" t="s">
        <v>535</v>
      </c>
      <c r="F5206" s="140">
        <v>2014</v>
      </c>
      <c r="G5206" s="140" t="s">
        <v>4013</v>
      </c>
      <c r="H5206" s="140">
        <v>448678365518.32098</v>
      </c>
      <c r="I5206" s="140">
        <v>94506855756.931808</v>
      </c>
      <c r="J5206" s="140">
        <v>132240819519.97838</v>
      </c>
      <c r="K5206" s="140">
        <v>102155828908.04701</v>
      </c>
      <c r="L5206" s="140">
        <v>29141733643.831135</v>
      </c>
      <c r="M5206" s="140">
        <v>27737009185.266438</v>
      </c>
      <c r="N5206" s="140">
        <v>0</v>
      </c>
      <c r="O5206" s="140">
        <v>0</v>
      </c>
      <c r="P5206" s="140">
        <v>18875771663.125866</v>
      </c>
      <c r="Q5206" s="140">
        <v>26401314415.823566</v>
      </c>
      <c r="R5206" s="140">
        <v>12984416598.044609</v>
      </c>
      <c r="S5206" s="140">
        <v>13416897817.778957</v>
      </c>
      <c r="T5206" s="140">
        <v>30084990611.931374</v>
      </c>
      <c r="U5206" s="140">
        <v>60910206.08125715</v>
      </c>
      <c r="V5206" s="140">
        <v>0</v>
      </c>
      <c r="W5206" s="140">
        <v>0</v>
      </c>
      <c r="X5206" s="140">
        <v>60910206.08125715</v>
      </c>
      <c r="Y5206" s="140">
        <v>30024080405.850117</v>
      </c>
      <c r="Z5206" s="140">
        <v>220821658085.6394</v>
      </c>
      <c r="AA5206" s="140">
        <v>127039649018.71301</v>
      </c>
      <c r="AB5206" s="140">
        <v>72851651532.248764</v>
      </c>
      <c r="AC5206" s="140">
        <v>54187997486.464233</v>
      </c>
      <c r="AD5206" s="140">
        <v>93782009066.926422</v>
      </c>
      <c r="AE5206" s="140">
        <v>53779857684.67865</v>
      </c>
      <c r="AF5206" s="140">
        <v>40002151382.247765</v>
      </c>
      <c r="AG5206" s="140">
        <v>1109032155.7715626</v>
      </c>
      <c r="AH5206" s="140">
        <v>15399753</v>
      </c>
      <c r="AI5206" s="44"/>
      <c r="AK5206" s="44"/>
      <c r="AL5206" s="4"/>
    </row>
    <row r="5207" spans="1:38" x14ac:dyDescent="0.35">
      <c r="A5207" s="140" t="s">
        <v>273</v>
      </c>
      <c r="B5207" s="140" t="s">
        <v>274</v>
      </c>
      <c r="C5207" s="140" t="s">
        <v>16</v>
      </c>
      <c r="D5207" s="140" t="s">
        <v>10</v>
      </c>
      <c r="E5207" s="140" t="s">
        <v>535</v>
      </c>
      <c r="F5207" s="140">
        <v>2015</v>
      </c>
      <c r="G5207" s="140" t="s">
        <v>4014</v>
      </c>
      <c r="H5207" s="140">
        <v>446397822124.41907</v>
      </c>
      <c r="I5207" s="140">
        <v>101972738214.32272</v>
      </c>
      <c r="J5207" s="140">
        <v>134310278422.57182</v>
      </c>
      <c r="K5207" s="140">
        <v>110207139457.76447</v>
      </c>
      <c r="L5207" s="140">
        <v>34077582526.022057</v>
      </c>
      <c r="M5207" s="140">
        <v>28043948739.867695</v>
      </c>
      <c r="N5207" s="140">
        <v>0</v>
      </c>
      <c r="O5207" s="140">
        <v>0</v>
      </c>
      <c r="P5207" s="140">
        <v>20338174921.744106</v>
      </c>
      <c r="Q5207" s="140">
        <v>27747433270.130608</v>
      </c>
      <c r="R5207" s="140">
        <v>13329152480.962269</v>
      </c>
      <c r="S5207" s="140">
        <v>14418280789.168339</v>
      </c>
      <c r="T5207" s="140">
        <v>24103138964.807358</v>
      </c>
      <c r="U5207" s="140">
        <v>78809161.494331852</v>
      </c>
      <c r="V5207" s="140">
        <v>0</v>
      </c>
      <c r="W5207" s="140">
        <v>0</v>
      </c>
      <c r="X5207" s="140">
        <v>78809161.494331852</v>
      </c>
      <c r="Y5207" s="140">
        <v>24024329803.313026</v>
      </c>
      <c r="Z5207" s="140">
        <v>233692021422.53024</v>
      </c>
      <c r="AA5207" s="140">
        <v>134171927663.42928</v>
      </c>
      <c r="AB5207" s="140">
        <v>77033922150.313156</v>
      </c>
      <c r="AC5207" s="140">
        <v>57138005513.116379</v>
      </c>
      <c r="AD5207" s="140">
        <v>99520093759.100708</v>
      </c>
      <c r="AE5207" s="140">
        <v>57138801599.852417</v>
      </c>
      <c r="AF5207" s="140">
        <v>42381292159.248535</v>
      </c>
      <c r="AG5207" s="140">
        <v>-23577215935.00565</v>
      </c>
      <c r="AH5207" s="140">
        <v>15879361</v>
      </c>
      <c r="AI5207" s="44"/>
      <c r="AK5207" s="44"/>
      <c r="AL5207" s="4"/>
    </row>
    <row r="5208" spans="1:38" x14ac:dyDescent="0.35">
      <c r="A5208" s="140" t="s">
        <v>273</v>
      </c>
      <c r="B5208" s="140" t="s">
        <v>274</v>
      </c>
      <c r="C5208" s="140" t="s">
        <v>16</v>
      </c>
      <c r="D5208" s="140" t="s">
        <v>10</v>
      </c>
      <c r="E5208" s="140" t="s">
        <v>535</v>
      </c>
      <c r="F5208" s="140">
        <v>2016</v>
      </c>
      <c r="G5208" s="140" t="s">
        <v>4015</v>
      </c>
      <c r="H5208" s="140">
        <v>452027126148.1593</v>
      </c>
      <c r="I5208" s="140">
        <v>108944444279.09303</v>
      </c>
      <c r="J5208" s="140">
        <v>136517478466.10321</v>
      </c>
      <c r="K5208" s="140">
        <v>118505427469.35913</v>
      </c>
      <c r="L5208" s="140">
        <v>39590566099.894966</v>
      </c>
      <c r="M5208" s="140">
        <v>28328949678.364948</v>
      </c>
      <c r="N5208" s="140">
        <v>0</v>
      </c>
      <c r="O5208" s="140">
        <v>0</v>
      </c>
      <c r="P5208" s="140">
        <v>21707411247.393909</v>
      </c>
      <c r="Q5208" s="140">
        <v>28878500443.705318</v>
      </c>
      <c r="R5208" s="140">
        <v>13529975162.386181</v>
      </c>
      <c r="S5208" s="140">
        <v>15348525281.319138</v>
      </c>
      <c r="T5208" s="140">
        <v>18012050996.744087</v>
      </c>
      <c r="U5208" s="140">
        <v>121432394.73432897</v>
      </c>
      <c r="V5208" s="140">
        <v>0</v>
      </c>
      <c r="W5208" s="140">
        <v>0</v>
      </c>
      <c r="X5208" s="140">
        <v>121432394.73432897</v>
      </c>
      <c r="Y5208" s="140">
        <v>17890618602.009758</v>
      </c>
      <c r="Z5208" s="140">
        <v>235141207713.95157</v>
      </c>
      <c r="AA5208" s="140">
        <v>134833621925.76622</v>
      </c>
      <c r="AB5208" s="140">
        <v>77116799683.107361</v>
      </c>
      <c r="AC5208" s="140">
        <v>57716822242.658859</v>
      </c>
      <c r="AD5208" s="140">
        <v>100307585788.18561</v>
      </c>
      <c r="AE5208" s="140">
        <v>57369963733.395889</v>
      </c>
      <c r="AF5208" s="140">
        <v>42937622054.789719</v>
      </c>
      <c r="AG5208" s="140">
        <v>-28576004310.988506</v>
      </c>
      <c r="AH5208" s="140">
        <v>16363507</v>
      </c>
      <c r="AI5208" s="44"/>
      <c r="AK5208" s="44"/>
      <c r="AL5208" s="4"/>
    </row>
    <row r="5209" spans="1:38" x14ac:dyDescent="0.35">
      <c r="A5209" s="140" t="s">
        <v>273</v>
      </c>
      <c r="B5209" s="140" t="s">
        <v>274</v>
      </c>
      <c r="C5209" s="140" t="s">
        <v>16</v>
      </c>
      <c r="D5209" s="140" t="s">
        <v>10</v>
      </c>
      <c r="E5209" s="140" t="s">
        <v>535</v>
      </c>
      <c r="F5209" s="140">
        <v>2017</v>
      </c>
      <c r="G5209" s="140" t="s">
        <v>4016</v>
      </c>
      <c r="H5209" s="140">
        <v>477858222059.33167</v>
      </c>
      <c r="I5209" s="140">
        <v>116577596874.92189</v>
      </c>
      <c r="J5209" s="140">
        <v>143177544901.97253</v>
      </c>
      <c r="K5209" s="140">
        <v>122262629079.65044</v>
      </c>
      <c r="L5209" s="140">
        <v>42815544752.283691</v>
      </c>
      <c r="M5209" s="140">
        <v>28596208120.472282</v>
      </c>
      <c r="N5209" s="140">
        <v>0</v>
      </c>
      <c r="O5209" s="140">
        <v>0</v>
      </c>
      <c r="P5209" s="140">
        <v>22049968942.621845</v>
      </c>
      <c r="Q5209" s="140">
        <v>28800907264.272621</v>
      </c>
      <c r="R5209" s="140">
        <v>13072883518.184038</v>
      </c>
      <c r="S5209" s="140">
        <v>15728023746.088581</v>
      </c>
      <c r="T5209" s="140">
        <v>20914915822.322086</v>
      </c>
      <c r="U5209" s="140">
        <v>215994014.65530556</v>
      </c>
      <c r="V5209" s="140">
        <v>0</v>
      </c>
      <c r="W5209" s="140">
        <v>0</v>
      </c>
      <c r="X5209" s="140">
        <v>215994014.65530556</v>
      </c>
      <c r="Y5209" s="140">
        <v>20698921807.666782</v>
      </c>
      <c r="Z5209" s="140">
        <v>245244196083.77588</v>
      </c>
      <c r="AA5209" s="140">
        <v>140484668392.61996</v>
      </c>
      <c r="AB5209" s="140">
        <v>80399097840.070663</v>
      </c>
      <c r="AC5209" s="140">
        <v>60085570552.549049</v>
      </c>
      <c r="AD5209" s="140">
        <v>104759527691.15593</v>
      </c>
      <c r="AE5209" s="140">
        <v>59953670481.549393</v>
      </c>
      <c r="AF5209" s="140">
        <v>44805857209.606537</v>
      </c>
      <c r="AG5209" s="140">
        <v>-27141115801.338699</v>
      </c>
      <c r="AH5209" s="140">
        <v>16853688</v>
      </c>
      <c r="AI5209" s="44"/>
      <c r="AK5209" s="44"/>
      <c r="AL5209" s="4"/>
    </row>
    <row r="5210" spans="1:38" x14ac:dyDescent="0.35">
      <c r="A5210" s="140" t="s">
        <v>273</v>
      </c>
      <c r="B5210" s="140" t="s">
        <v>274</v>
      </c>
      <c r="C5210" s="140" t="s">
        <v>16</v>
      </c>
      <c r="D5210" s="140" t="s">
        <v>10</v>
      </c>
      <c r="E5210" s="140" t="s">
        <v>535</v>
      </c>
      <c r="F5210" s="140">
        <v>2018</v>
      </c>
      <c r="G5210" s="140" t="s">
        <v>4017</v>
      </c>
      <c r="H5210" s="140">
        <v>488515568507.37036</v>
      </c>
      <c r="I5210" s="140">
        <v>124411939270.25359</v>
      </c>
      <c r="J5210" s="140">
        <v>139476104240.30142</v>
      </c>
      <c r="K5210" s="140">
        <v>122536880870.01843</v>
      </c>
      <c r="L5210" s="140">
        <v>42681139585.83709</v>
      </c>
      <c r="M5210" s="140">
        <v>28795168088.459461</v>
      </c>
      <c r="N5210" s="140">
        <v>0</v>
      </c>
      <c r="O5210" s="140">
        <v>0</v>
      </c>
      <c r="P5210" s="140">
        <v>22042909898.323845</v>
      </c>
      <c r="Q5210" s="140">
        <v>29017663297.398033</v>
      </c>
      <c r="R5210" s="140">
        <v>13231506660.862976</v>
      </c>
      <c r="S5210" s="140">
        <v>15786156636.535057</v>
      </c>
      <c r="T5210" s="140">
        <v>16939223370.283005</v>
      </c>
      <c r="U5210" s="140">
        <v>251789175.42699808</v>
      </c>
      <c r="V5210" s="140">
        <v>0</v>
      </c>
      <c r="W5210" s="140">
        <v>0</v>
      </c>
      <c r="X5210" s="140">
        <v>251789175.42699808</v>
      </c>
      <c r="Y5210" s="140">
        <v>16687434194.856007</v>
      </c>
      <c r="Z5210" s="140">
        <v>253368704996.81534</v>
      </c>
      <c r="AA5210" s="140">
        <v>145036094799.55576</v>
      </c>
      <c r="AB5210" s="140">
        <v>83003870169.962479</v>
      </c>
      <c r="AC5210" s="140">
        <v>62032224629.59301</v>
      </c>
      <c r="AD5210" s="140">
        <v>108332610197.25984</v>
      </c>
      <c r="AE5210" s="140">
        <v>61998538532.175484</v>
      </c>
      <c r="AF5210" s="140">
        <v>46334071665.084373</v>
      </c>
      <c r="AG5210" s="140">
        <v>-28741180000</v>
      </c>
      <c r="AH5210" s="140">
        <v>17351822</v>
      </c>
      <c r="AI5210" s="44"/>
      <c r="AK5210" s="44"/>
      <c r="AL5210" s="4"/>
    </row>
    <row r="5211" spans="1:38" x14ac:dyDescent="0.35">
      <c r="A5211" s="140" t="s">
        <v>275</v>
      </c>
      <c r="B5211" s="140" t="s">
        <v>276</v>
      </c>
      <c r="C5211" s="140" t="s">
        <v>16</v>
      </c>
      <c r="D5211" s="140" t="s">
        <v>10</v>
      </c>
      <c r="E5211" s="140" t="s">
        <v>535</v>
      </c>
      <c r="F5211" s="140">
        <v>1995</v>
      </c>
      <c r="G5211" s="140" t="s">
        <v>4018</v>
      </c>
      <c r="H5211" s="140">
        <v>333849272212.81226</v>
      </c>
      <c r="I5211" s="140">
        <v>50190152468.513382</v>
      </c>
      <c r="J5211" s="140">
        <v>75475452224.103699</v>
      </c>
      <c r="K5211" s="140">
        <v>46475671970.802193</v>
      </c>
      <c r="L5211" s="140">
        <v>11201294944.364857</v>
      </c>
      <c r="M5211" s="140">
        <v>22896634491.548882</v>
      </c>
      <c r="N5211" s="140">
        <v>0</v>
      </c>
      <c r="O5211" s="140">
        <v>0</v>
      </c>
      <c r="P5211" s="140">
        <v>549483624.32281792</v>
      </c>
      <c r="Q5211" s="140">
        <v>11828258910.565639</v>
      </c>
      <c r="R5211" s="140">
        <v>269792877.85294276</v>
      </c>
      <c r="S5211" s="140">
        <v>11558466032.712696</v>
      </c>
      <c r="T5211" s="140">
        <v>28999780253.301506</v>
      </c>
      <c r="U5211" s="140">
        <v>5879586321.4940548</v>
      </c>
      <c r="V5211" s="140">
        <v>0</v>
      </c>
      <c r="W5211" s="140">
        <v>0</v>
      </c>
      <c r="X5211" s="140">
        <v>5879586321.4940548</v>
      </c>
      <c r="Y5211" s="140">
        <v>23120193931.807453</v>
      </c>
      <c r="Z5211" s="140">
        <v>218923342454.85522</v>
      </c>
      <c r="AA5211" s="140">
        <v>136920014820.72922</v>
      </c>
      <c r="AB5211" s="140">
        <v>100569221045.4129</v>
      </c>
      <c r="AC5211" s="140">
        <v>36350793775.316307</v>
      </c>
      <c r="AD5211" s="140">
        <v>82003327634.125626</v>
      </c>
      <c r="AE5211" s="140">
        <v>60232324646.573311</v>
      </c>
      <c r="AF5211" s="140">
        <v>21771002987.552311</v>
      </c>
      <c r="AG5211" s="140">
        <v>-10739674934.660112</v>
      </c>
      <c r="AH5211" s="140">
        <v>11410714</v>
      </c>
      <c r="AI5211" s="44"/>
      <c r="AK5211" s="44"/>
      <c r="AL5211" s="4"/>
    </row>
    <row r="5212" spans="1:38" x14ac:dyDescent="0.35">
      <c r="A5212" s="140" t="s">
        <v>275</v>
      </c>
      <c r="B5212" s="140" t="s">
        <v>276</v>
      </c>
      <c r="C5212" s="140" t="s">
        <v>16</v>
      </c>
      <c r="D5212" s="140" t="s">
        <v>10</v>
      </c>
      <c r="E5212" s="140" t="s">
        <v>535</v>
      </c>
      <c r="F5212" s="140">
        <v>1996</v>
      </c>
      <c r="G5212" s="140" t="s">
        <v>4019</v>
      </c>
      <c r="H5212" s="140">
        <v>343987689244.98657</v>
      </c>
      <c r="I5212" s="140">
        <v>50036454260.804901</v>
      </c>
      <c r="J5212" s="140">
        <v>73774100907.444244</v>
      </c>
      <c r="K5212" s="140">
        <v>46577323796.185852</v>
      </c>
      <c r="L5212" s="140">
        <v>12906810622.29542</v>
      </c>
      <c r="M5212" s="140">
        <v>22045131992.792755</v>
      </c>
      <c r="N5212" s="140">
        <v>0</v>
      </c>
      <c r="O5212" s="140">
        <v>0</v>
      </c>
      <c r="P5212" s="140">
        <v>648008602.90214121</v>
      </c>
      <c r="Q5212" s="140">
        <v>10977372578.195539</v>
      </c>
      <c r="R5212" s="140">
        <v>346912149.665443</v>
      </c>
      <c r="S5212" s="140">
        <v>10630460428.530096</v>
      </c>
      <c r="T5212" s="140">
        <v>27196777111.258389</v>
      </c>
      <c r="U5212" s="140">
        <v>5473961352.3180189</v>
      </c>
      <c r="V5212" s="140">
        <v>0</v>
      </c>
      <c r="W5212" s="140">
        <v>0</v>
      </c>
      <c r="X5212" s="140">
        <v>5473961352.3180189</v>
      </c>
      <c r="Y5212" s="140">
        <v>21722815758.940369</v>
      </c>
      <c r="Z5212" s="140">
        <v>229948410262.20181</v>
      </c>
      <c r="AA5212" s="140">
        <v>143230774031.18741</v>
      </c>
      <c r="AB5212" s="140">
        <v>105204541446.39221</v>
      </c>
      <c r="AC5212" s="140">
        <v>38026232584.794975</v>
      </c>
      <c r="AD5212" s="140">
        <v>86717636231.014847</v>
      </c>
      <c r="AE5212" s="140">
        <v>63695034930.220245</v>
      </c>
      <c r="AF5212" s="140">
        <v>23022601300.794376</v>
      </c>
      <c r="AG5212" s="140">
        <v>-9771276185.4643555</v>
      </c>
      <c r="AH5212" s="140">
        <v>11541217</v>
      </c>
      <c r="AI5212" s="44"/>
      <c r="AK5212" s="44"/>
      <c r="AL5212" s="4"/>
    </row>
    <row r="5213" spans="1:38" x14ac:dyDescent="0.35">
      <c r="A5213" s="140" t="s">
        <v>275</v>
      </c>
      <c r="B5213" s="140" t="s">
        <v>276</v>
      </c>
      <c r="C5213" s="140" t="s">
        <v>16</v>
      </c>
      <c r="D5213" s="140" t="s">
        <v>10</v>
      </c>
      <c r="E5213" s="140" t="s">
        <v>535</v>
      </c>
      <c r="F5213" s="140">
        <v>1997</v>
      </c>
      <c r="G5213" s="140" t="s">
        <v>4020</v>
      </c>
      <c r="H5213" s="140">
        <v>334426524565.5647</v>
      </c>
      <c r="I5213" s="140">
        <v>49867679694.307503</v>
      </c>
      <c r="J5213" s="140">
        <v>70143393091.730255</v>
      </c>
      <c r="K5213" s="140">
        <v>46513598793.109795</v>
      </c>
      <c r="L5213" s="140">
        <v>14271793159.675106</v>
      </c>
      <c r="M5213" s="140">
        <v>21754952609.702011</v>
      </c>
      <c r="N5213" s="140">
        <v>0</v>
      </c>
      <c r="O5213" s="140">
        <v>0</v>
      </c>
      <c r="P5213" s="140">
        <v>881554875.90418661</v>
      </c>
      <c r="Q5213" s="140">
        <v>9605298147.8284893</v>
      </c>
      <c r="R5213" s="140">
        <v>485425455.52724409</v>
      </c>
      <c r="S5213" s="140">
        <v>9119872692.3012447</v>
      </c>
      <c r="T5213" s="140">
        <v>23629794298.620464</v>
      </c>
      <c r="U5213" s="140">
        <v>4820227406.4883308</v>
      </c>
      <c r="V5213" s="140">
        <v>0</v>
      </c>
      <c r="W5213" s="140">
        <v>0</v>
      </c>
      <c r="X5213" s="140">
        <v>4820227406.4883308</v>
      </c>
      <c r="Y5213" s="140">
        <v>18809566892.132133</v>
      </c>
      <c r="Z5213" s="140">
        <v>227006808926.61777</v>
      </c>
      <c r="AA5213" s="140">
        <v>140960295387.89279</v>
      </c>
      <c r="AB5213" s="140">
        <v>103536850503.9444</v>
      </c>
      <c r="AC5213" s="140">
        <v>37423444883.948624</v>
      </c>
      <c r="AD5213" s="140">
        <v>86046513538.724289</v>
      </c>
      <c r="AE5213" s="140">
        <v>63202088106.646423</v>
      </c>
      <c r="AF5213" s="140">
        <v>22844425432.077866</v>
      </c>
      <c r="AG5213" s="140">
        <v>-12591357147.090891</v>
      </c>
      <c r="AH5213" s="140">
        <v>11653242</v>
      </c>
      <c r="AI5213" s="44"/>
      <c r="AK5213" s="44"/>
      <c r="AL5213" s="4"/>
    </row>
    <row r="5214" spans="1:38" x14ac:dyDescent="0.35">
      <c r="A5214" s="140" t="s">
        <v>275</v>
      </c>
      <c r="B5214" s="140" t="s">
        <v>276</v>
      </c>
      <c r="C5214" s="140" t="s">
        <v>16</v>
      </c>
      <c r="D5214" s="140" t="s">
        <v>10</v>
      </c>
      <c r="E5214" s="140" t="s">
        <v>535</v>
      </c>
      <c r="F5214" s="140">
        <v>1998</v>
      </c>
      <c r="G5214" s="140" t="s">
        <v>4021</v>
      </c>
      <c r="H5214" s="140">
        <v>316107510971.72681</v>
      </c>
      <c r="I5214" s="140">
        <v>50330681707.675941</v>
      </c>
      <c r="J5214" s="140">
        <v>55826743576.091118</v>
      </c>
      <c r="K5214" s="140">
        <v>48565927710.999397</v>
      </c>
      <c r="L5214" s="140">
        <v>17122314208.082466</v>
      </c>
      <c r="M5214" s="140">
        <v>21139203308.367382</v>
      </c>
      <c r="N5214" s="140">
        <v>0</v>
      </c>
      <c r="O5214" s="140">
        <v>0</v>
      </c>
      <c r="P5214" s="140">
        <v>1406515738.9293997</v>
      </c>
      <c r="Q5214" s="140">
        <v>8897894455.6201515</v>
      </c>
      <c r="R5214" s="140">
        <v>752979815.92377532</v>
      </c>
      <c r="S5214" s="140">
        <v>8144914639.6963758</v>
      </c>
      <c r="T5214" s="140">
        <v>7260815865.0917206</v>
      </c>
      <c r="U5214" s="140">
        <v>4674361026.5277405</v>
      </c>
      <c r="V5214" s="140">
        <v>0</v>
      </c>
      <c r="W5214" s="140">
        <v>0</v>
      </c>
      <c r="X5214" s="140">
        <v>4674361026.5277405</v>
      </c>
      <c r="Y5214" s="140">
        <v>2586454838.5639806</v>
      </c>
      <c r="Z5214" s="140">
        <v>227785713342.31113</v>
      </c>
      <c r="AA5214" s="140">
        <v>141161816136.53809</v>
      </c>
      <c r="AB5214" s="140">
        <v>103684869657.62509</v>
      </c>
      <c r="AC5214" s="140">
        <v>37476946478.912766</v>
      </c>
      <c r="AD5214" s="140">
        <v>86623897205.773285</v>
      </c>
      <c r="AE5214" s="140">
        <v>63626182609.67067</v>
      </c>
      <c r="AF5214" s="140">
        <v>22997714596.102573</v>
      </c>
      <c r="AG5214" s="140">
        <v>-17835627654.351273</v>
      </c>
      <c r="AH5214" s="140">
        <v>11747072</v>
      </c>
      <c r="AI5214" s="44"/>
      <c r="AK5214" s="44"/>
      <c r="AL5214" s="4"/>
    </row>
    <row r="5215" spans="1:38" x14ac:dyDescent="0.35">
      <c r="A5215" s="140" t="s">
        <v>275</v>
      </c>
      <c r="B5215" s="140" t="s">
        <v>276</v>
      </c>
      <c r="C5215" s="140" t="s">
        <v>16</v>
      </c>
      <c r="D5215" s="140" t="s">
        <v>10</v>
      </c>
      <c r="E5215" s="140" t="s">
        <v>535</v>
      </c>
      <c r="F5215" s="140">
        <v>1999</v>
      </c>
      <c r="G5215" s="140" t="s">
        <v>4022</v>
      </c>
      <c r="H5215" s="140">
        <v>316844713393.41956</v>
      </c>
      <c r="I5215" s="140">
        <v>50460129872.409866</v>
      </c>
      <c r="J5215" s="140">
        <v>57887520732.769409</v>
      </c>
      <c r="K5215" s="140">
        <v>50877920429.706909</v>
      </c>
      <c r="L5215" s="140">
        <v>17394042039.590199</v>
      </c>
      <c r="M5215" s="140">
        <v>21545023917.239151</v>
      </c>
      <c r="N5215" s="140">
        <v>0</v>
      </c>
      <c r="O5215" s="140">
        <v>0</v>
      </c>
      <c r="P5215" s="140">
        <v>2020460839.4759653</v>
      </c>
      <c r="Q5215" s="140">
        <v>9918393633.4015961</v>
      </c>
      <c r="R5215" s="140">
        <v>1128012717.5093129</v>
      </c>
      <c r="S5215" s="140">
        <v>8790380915.8922825</v>
      </c>
      <c r="T5215" s="140">
        <v>7009600303.0624952</v>
      </c>
      <c r="U5215" s="140">
        <v>4358920541.2481833</v>
      </c>
      <c r="V5215" s="140">
        <v>0</v>
      </c>
      <c r="W5215" s="140">
        <v>0</v>
      </c>
      <c r="X5215" s="140">
        <v>4358920541.2481833</v>
      </c>
      <c r="Y5215" s="140">
        <v>2650679761.814312</v>
      </c>
      <c r="Z5215" s="140">
        <v>223542951351.19067</v>
      </c>
      <c r="AA5215" s="140">
        <v>138397069588.49005</v>
      </c>
      <c r="AB5215" s="140">
        <v>101654133632.00299</v>
      </c>
      <c r="AC5215" s="140">
        <v>36742935956.487068</v>
      </c>
      <c r="AD5215" s="140">
        <v>85145881762.700378</v>
      </c>
      <c r="AE5215" s="140">
        <v>62540564396.748734</v>
      </c>
      <c r="AF5215" s="140">
        <v>22605317365.951733</v>
      </c>
      <c r="AG5215" s="140">
        <v>-15045888562.950365</v>
      </c>
      <c r="AH5215" s="140">
        <v>11822719</v>
      </c>
      <c r="AI5215" s="44"/>
      <c r="AK5215" s="44"/>
      <c r="AL5215" s="4"/>
    </row>
    <row r="5216" spans="1:38" x14ac:dyDescent="0.35">
      <c r="A5216" s="140" t="s">
        <v>275</v>
      </c>
      <c r="B5216" s="140" t="s">
        <v>276</v>
      </c>
      <c r="C5216" s="140" t="s">
        <v>16</v>
      </c>
      <c r="D5216" s="140" t="s">
        <v>10</v>
      </c>
      <c r="E5216" s="140" t="s">
        <v>535</v>
      </c>
      <c r="F5216" s="140">
        <v>2000</v>
      </c>
      <c r="G5216" s="140" t="s">
        <v>4023</v>
      </c>
      <c r="H5216" s="140">
        <v>309035740048.90692</v>
      </c>
      <c r="I5216" s="140">
        <v>51873829710.376534</v>
      </c>
      <c r="J5216" s="140">
        <v>59138569965.490128</v>
      </c>
      <c r="K5216" s="140">
        <v>52576045462.411743</v>
      </c>
      <c r="L5216" s="140">
        <v>16508356909.67704</v>
      </c>
      <c r="M5216" s="140">
        <v>21854243490.211014</v>
      </c>
      <c r="N5216" s="140">
        <v>0</v>
      </c>
      <c r="O5216" s="140">
        <v>0</v>
      </c>
      <c r="P5216" s="140">
        <v>3109158885.4913425</v>
      </c>
      <c r="Q5216" s="140">
        <v>11104286177.032349</v>
      </c>
      <c r="R5216" s="140">
        <v>1759605595.5388367</v>
      </c>
      <c r="S5216" s="140">
        <v>9344680581.4935112</v>
      </c>
      <c r="T5216" s="140">
        <v>6562524503.0783873</v>
      </c>
      <c r="U5216" s="140">
        <v>3935142812.6552248</v>
      </c>
      <c r="V5216" s="140">
        <v>0</v>
      </c>
      <c r="W5216" s="140">
        <v>0</v>
      </c>
      <c r="X5216" s="140">
        <v>3935142812.6552248</v>
      </c>
      <c r="Y5216" s="140">
        <v>2627381690.4231625</v>
      </c>
      <c r="Z5216" s="140">
        <v>212540365809.16739</v>
      </c>
      <c r="AA5216" s="140">
        <v>131322861247.39281</v>
      </c>
      <c r="AB5216" s="140">
        <v>96458051647.140411</v>
      </c>
      <c r="AC5216" s="140">
        <v>34864809600.252426</v>
      </c>
      <c r="AD5216" s="140">
        <v>81217504561.774353</v>
      </c>
      <c r="AE5216" s="140">
        <v>59655129162.265541</v>
      </c>
      <c r="AF5216" s="140">
        <v>21562375399.508858</v>
      </c>
      <c r="AG5216" s="140">
        <v>-14517025436.12709</v>
      </c>
      <c r="AH5216" s="140">
        <v>11881477</v>
      </c>
      <c r="AI5216" s="44"/>
      <c r="AK5216" s="44"/>
      <c r="AL5216" s="4"/>
    </row>
    <row r="5217" spans="1:38" x14ac:dyDescent="0.35">
      <c r="A5217" s="140" t="s">
        <v>275</v>
      </c>
      <c r="B5217" s="140" t="s">
        <v>276</v>
      </c>
      <c r="C5217" s="140" t="s">
        <v>16</v>
      </c>
      <c r="D5217" s="140" t="s">
        <v>10</v>
      </c>
      <c r="E5217" s="140" t="s">
        <v>535</v>
      </c>
      <c r="F5217" s="140">
        <v>2001</v>
      </c>
      <c r="G5217" s="140" t="s">
        <v>4024</v>
      </c>
      <c r="H5217" s="140">
        <v>311205062938.86346</v>
      </c>
      <c r="I5217" s="140">
        <v>53256973622.120422</v>
      </c>
      <c r="J5217" s="140">
        <v>62892357111.914146</v>
      </c>
      <c r="K5217" s="140">
        <v>56467484739.342445</v>
      </c>
      <c r="L5217" s="140">
        <v>15740539292.405153</v>
      </c>
      <c r="M5217" s="140">
        <v>21597404265.530582</v>
      </c>
      <c r="N5217" s="140">
        <v>0</v>
      </c>
      <c r="O5217" s="140">
        <v>0</v>
      </c>
      <c r="P5217" s="140">
        <v>5503338150.8164291</v>
      </c>
      <c r="Q5217" s="140">
        <v>13626203030.590281</v>
      </c>
      <c r="R5217" s="140">
        <v>2991791424.7278495</v>
      </c>
      <c r="S5217" s="140">
        <v>10634411605.862431</v>
      </c>
      <c r="T5217" s="140">
        <v>6424872372.5717068</v>
      </c>
      <c r="U5217" s="140">
        <v>4353377887.1258802</v>
      </c>
      <c r="V5217" s="140">
        <v>0</v>
      </c>
      <c r="W5217" s="140">
        <v>0</v>
      </c>
      <c r="X5217" s="140">
        <v>4353377887.1258802</v>
      </c>
      <c r="Y5217" s="140">
        <v>2071494485.4458265</v>
      </c>
      <c r="Z5217" s="140">
        <v>209190990578.29633</v>
      </c>
      <c r="AA5217" s="140">
        <v>129081687371.76305</v>
      </c>
      <c r="AB5217" s="140">
        <v>94811885371.197952</v>
      </c>
      <c r="AC5217" s="140">
        <v>34269802000.565105</v>
      </c>
      <c r="AD5217" s="140">
        <v>80109303206.533493</v>
      </c>
      <c r="AE5217" s="140">
        <v>58841143367.683235</v>
      </c>
      <c r="AF5217" s="140">
        <v>21268159838.850048</v>
      </c>
      <c r="AG5217" s="140">
        <v>-14135258373.467316</v>
      </c>
      <c r="AH5217" s="140">
        <v>11923914</v>
      </c>
      <c r="AI5217" s="44"/>
      <c r="AK5217" s="44"/>
      <c r="AL5217" s="4"/>
    </row>
    <row r="5218" spans="1:38" x14ac:dyDescent="0.35">
      <c r="A5218" s="140" t="s">
        <v>275</v>
      </c>
      <c r="B5218" s="140" t="s">
        <v>276</v>
      </c>
      <c r="C5218" s="140" t="s">
        <v>16</v>
      </c>
      <c r="D5218" s="140" t="s">
        <v>10</v>
      </c>
      <c r="E5218" s="140" t="s">
        <v>535</v>
      </c>
      <c r="F5218" s="140">
        <v>2002</v>
      </c>
      <c r="G5218" s="140" t="s">
        <v>4025</v>
      </c>
      <c r="H5218" s="140">
        <v>258999962266.70706</v>
      </c>
      <c r="I5218" s="140">
        <v>55245062753.636246</v>
      </c>
      <c r="J5218" s="140">
        <v>65434342168.609192</v>
      </c>
      <c r="K5218" s="140">
        <v>60411683531.300659</v>
      </c>
      <c r="L5218" s="140">
        <v>15476709147.553003</v>
      </c>
      <c r="M5218" s="140">
        <v>21369013159.902271</v>
      </c>
      <c r="N5218" s="140">
        <v>0</v>
      </c>
      <c r="O5218" s="140">
        <v>0</v>
      </c>
      <c r="P5218" s="140">
        <v>7316177655.0561533</v>
      </c>
      <c r="Q5218" s="140">
        <v>16249783568.789238</v>
      </c>
      <c r="R5218" s="140">
        <v>4129203758.3449216</v>
      </c>
      <c r="S5218" s="140">
        <v>12120579810.444317</v>
      </c>
      <c r="T5218" s="140">
        <v>5022658637.3085308</v>
      </c>
      <c r="U5218" s="140">
        <v>4505178786.1772137</v>
      </c>
      <c r="V5218" s="140">
        <v>0</v>
      </c>
      <c r="W5218" s="140">
        <v>0</v>
      </c>
      <c r="X5218" s="140">
        <v>4505178786.1772137</v>
      </c>
      <c r="Y5218" s="140">
        <v>517479851.13131762</v>
      </c>
      <c r="Z5218" s="140">
        <v>153905035750.05661</v>
      </c>
      <c r="AA5218" s="140">
        <v>94059758051.582108</v>
      </c>
      <c r="AB5218" s="140">
        <v>69087902242.437286</v>
      </c>
      <c r="AC5218" s="140">
        <v>24971855809.14484</v>
      </c>
      <c r="AD5218" s="140">
        <v>59845277698.474472</v>
      </c>
      <c r="AE5218" s="140">
        <v>43956999049.862907</v>
      </c>
      <c r="AF5218" s="140">
        <v>15888278648.611712</v>
      </c>
      <c r="AG5218" s="140">
        <v>-15584478405.595011</v>
      </c>
      <c r="AH5218" s="140">
        <v>11954290</v>
      </c>
      <c r="AI5218" s="44"/>
      <c r="AK5218" s="44"/>
      <c r="AL5218" s="4"/>
    </row>
    <row r="5219" spans="1:38" x14ac:dyDescent="0.35">
      <c r="A5219" s="140" t="s">
        <v>275</v>
      </c>
      <c r="B5219" s="140" t="s">
        <v>276</v>
      </c>
      <c r="C5219" s="140" t="s">
        <v>16</v>
      </c>
      <c r="D5219" s="140" t="s">
        <v>10</v>
      </c>
      <c r="E5219" s="140" t="s">
        <v>535</v>
      </c>
      <c r="F5219" s="140">
        <v>2003</v>
      </c>
      <c r="G5219" s="140" t="s">
        <v>4026</v>
      </c>
      <c r="H5219" s="140">
        <v>236679489924.28079</v>
      </c>
      <c r="I5219" s="140">
        <v>56753372079.760513</v>
      </c>
      <c r="J5219" s="140">
        <v>70220033004.884811</v>
      </c>
      <c r="K5219" s="140">
        <v>63428240949.623672</v>
      </c>
      <c r="L5219" s="140">
        <v>15014344950.083445</v>
      </c>
      <c r="M5219" s="140">
        <v>20535840413.932156</v>
      </c>
      <c r="N5219" s="140">
        <v>0</v>
      </c>
      <c r="O5219" s="140">
        <v>0</v>
      </c>
      <c r="P5219" s="140">
        <v>8534060585.9496794</v>
      </c>
      <c r="Q5219" s="140">
        <v>19343994999.65839</v>
      </c>
      <c r="R5219" s="140">
        <v>5513187712.6842327</v>
      </c>
      <c r="S5219" s="140">
        <v>13830807286.974157</v>
      </c>
      <c r="T5219" s="140">
        <v>6791792055.2611389</v>
      </c>
      <c r="U5219" s="140">
        <v>4446421697.5277834</v>
      </c>
      <c r="V5219" s="140">
        <v>0</v>
      </c>
      <c r="W5219" s="140">
        <v>0</v>
      </c>
      <c r="X5219" s="140">
        <v>4446421697.5277834</v>
      </c>
      <c r="Y5219" s="140">
        <v>2345370357.7333555</v>
      </c>
      <c r="Z5219" s="140">
        <v>123164679010.78072</v>
      </c>
      <c r="AA5219" s="140">
        <v>75107667266.677872</v>
      </c>
      <c r="AB5219" s="140">
        <v>55167388065.490288</v>
      </c>
      <c r="AC5219" s="140">
        <v>19940279201.187576</v>
      </c>
      <c r="AD5219" s="140">
        <v>48057011744.10302</v>
      </c>
      <c r="AE5219" s="140">
        <v>35298391131.513298</v>
      </c>
      <c r="AF5219" s="140">
        <v>12758620612.589706</v>
      </c>
      <c r="AG5219" s="140">
        <v>-13458594171.145267</v>
      </c>
      <c r="AH5219" s="140">
        <v>11982224</v>
      </c>
      <c r="AI5219" s="44"/>
      <c r="AK5219" s="44"/>
      <c r="AL5219" s="4"/>
    </row>
    <row r="5220" spans="1:38" x14ac:dyDescent="0.35">
      <c r="A5220" s="140" t="s">
        <v>275</v>
      </c>
      <c r="B5220" s="140" t="s">
        <v>276</v>
      </c>
      <c r="C5220" s="140" t="s">
        <v>16</v>
      </c>
      <c r="D5220" s="140" t="s">
        <v>10</v>
      </c>
      <c r="E5220" s="140" t="s">
        <v>535</v>
      </c>
      <c r="F5220" s="140">
        <v>2004</v>
      </c>
      <c r="G5220" s="140" t="s">
        <v>4027</v>
      </c>
      <c r="H5220" s="140">
        <v>228577309356.16425</v>
      </c>
      <c r="I5220" s="140">
        <v>56135882413.057632</v>
      </c>
      <c r="J5220" s="140">
        <v>76752228550.956543</v>
      </c>
      <c r="K5220" s="140">
        <v>68515561730.547241</v>
      </c>
      <c r="L5220" s="140">
        <v>15715516453.999931</v>
      </c>
      <c r="M5220" s="140">
        <v>20437802138.118912</v>
      </c>
      <c r="N5220" s="140">
        <v>0</v>
      </c>
      <c r="O5220" s="140">
        <v>0</v>
      </c>
      <c r="P5220" s="140">
        <v>9690652279.5043983</v>
      </c>
      <c r="Q5220" s="140">
        <v>22671590858.924004</v>
      </c>
      <c r="R5220" s="140">
        <v>7265345661.4384775</v>
      </c>
      <c r="S5220" s="140">
        <v>15406245197.485525</v>
      </c>
      <c r="T5220" s="140">
        <v>8236666820.409296</v>
      </c>
      <c r="U5220" s="140">
        <v>5467116583.5214691</v>
      </c>
      <c r="V5220" s="140">
        <v>0</v>
      </c>
      <c r="W5220" s="140">
        <v>0</v>
      </c>
      <c r="X5220" s="140">
        <v>5467116583.5214691</v>
      </c>
      <c r="Y5220" s="140">
        <v>2769550236.8878264</v>
      </c>
      <c r="Z5220" s="140">
        <v>108154152141.37926</v>
      </c>
      <c r="AA5220" s="140">
        <v>65808367756.764771</v>
      </c>
      <c r="AB5220" s="140">
        <v>48336952725.525948</v>
      </c>
      <c r="AC5220" s="140">
        <v>17471415031.238819</v>
      </c>
      <c r="AD5220" s="140">
        <v>42345784384.614494</v>
      </c>
      <c r="AE5220" s="140">
        <v>31103433312.460804</v>
      </c>
      <c r="AF5220" s="140">
        <v>11242351072.153767</v>
      </c>
      <c r="AG5220" s="140">
        <v>-12464953749.229153</v>
      </c>
      <c r="AH5220" s="140">
        <v>12019912</v>
      </c>
      <c r="AI5220" s="44"/>
      <c r="AK5220" s="44"/>
      <c r="AL5220" s="4"/>
    </row>
    <row r="5221" spans="1:38" x14ac:dyDescent="0.35">
      <c r="A5221" s="140" t="s">
        <v>275</v>
      </c>
      <c r="B5221" s="140" t="s">
        <v>276</v>
      </c>
      <c r="C5221" s="140" t="s">
        <v>16</v>
      </c>
      <c r="D5221" s="140" t="s">
        <v>10</v>
      </c>
      <c r="E5221" s="140" t="s">
        <v>535</v>
      </c>
      <c r="F5221" s="140">
        <v>2005</v>
      </c>
      <c r="G5221" s="140" t="s">
        <v>4028</v>
      </c>
      <c r="H5221" s="140">
        <v>233446886542.81644</v>
      </c>
      <c r="I5221" s="140">
        <v>55067672527.12429</v>
      </c>
      <c r="J5221" s="140">
        <v>81945726062.95517</v>
      </c>
      <c r="K5221" s="140">
        <v>72694883431.573776</v>
      </c>
      <c r="L5221" s="140">
        <v>16343255855.915079</v>
      </c>
      <c r="M5221" s="140">
        <v>19836525741.174152</v>
      </c>
      <c r="N5221" s="140">
        <v>0</v>
      </c>
      <c r="O5221" s="140">
        <v>0</v>
      </c>
      <c r="P5221" s="140">
        <v>11020176777.682781</v>
      </c>
      <c r="Q5221" s="140">
        <v>25494925056.801762</v>
      </c>
      <c r="R5221" s="140">
        <v>8571588551.3754511</v>
      </c>
      <c r="S5221" s="140">
        <v>16923336505.42631</v>
      </c>
      <c r="T5221" s="140">
        <v>9250842631.3813972</v>
      </c>
      <c r="U5221" s="140">
        <v>6351476773.0473375</v>
      </c>
      <c r="V5221" s="140">
        <v>0</v>
      </c>
      <c r="W5221" s="140">
        <v>0</v>
      </c>
      <c r="X5221" s="140">
        <v>6351476773.0473375</v>
      </c>
      <c r="Y5221" s="140">
        <v>2899365858.3340597</v>
      </c>
      <c r="Z5221" s="140">
        <v>108601578672.43144</v>
      </c>
      <c r="AA5221" s="140">
        <v>65812284980.412964</v>
      </c>
      <c r="AB5221" s="140">
        <v>48339829968.35611</v>
      </c>
      <c r="AC5221" s="140">
        <v>17472455012.056854</v>
      </c>
      <c r="AD5221" s="140">
        <v>42789293692.018318</v>
      </c>
      <c r="AE5221" s="140">
        <v>31429195660.868305</v>
      </c>
      <c r="AF5221" s="140">
        <v>11360098031.150087</v>
      </c>
      <c r="AG5221" s="140">
        <v>-12168090719.694422</v>
      </c>
      <c r="AH5221" s="140">
        <v>12076699</v>
      </c>
      <c r="AI5221" s="44"/>
      <c r="AK5221" s="44"/>
      <c r="AL5221" s="4"/>
    </row>
    <row r="5222" spans="1:38" x14ac:dyDescent="0.35">
      <c r="A5222" s="140" t="s">
        <v>275</v>
      </c>
      <c r="B5222" s="140" t="s">
        <v>276</v>
      </c>
      <c r="C5222" s="140" t="s">
        <v>16</v>
      </c>
      <c r="D5222" s="140" t="s">
        <v>10</v>
      </c>
      <c r="E5222" s="140" t="s">
        <v>535</v>
      </c>
      <c r="F5222" s="140">
        <v>2006</v>
      </c>
      <c r="G5222" s="140" t="s">
        <v>4029</v>
      </c>
      <c r="H5222" s="140">
        <v>244673687108.32761</v>
      </c>
      <c r="I5222" s="140">
        <v>54035812366.986473</v>
      </c>
      <c r="J5222" s="140">
        <v>87622639856.848389</v>
      </c>
      <c r="K5222" s="140">
        <v>77179582790.954391</v>
      </c>
      <c r="L5222" s="140">
        <v>17027608864.878126</v>
      </c>
      <c r="M5222" s="140">
        <v>19849457315.99926</v>
      </c>
      <c r="N5222" s="140">
        <v>0</v>
      </c>
      <c r="O5222" s="140">
        <v>0</v>
      </c>
      <c r="P5222" s="140">
        <v>12550255974.691511</v>
      </c>
      <c r="Q5222" s="140">
        <v>27752260635.385494</v>
      </c>
      <c r="R5222" s="140">
        <v>9113907867.2840805</v>
      </c>
      <c r="S5222" s="140">
        <v>18638352768.101414</v>
      </c>
      <c r="T5222" s="140">
        <v>10443057065.893993</v>
      </c>
      <c r="U5222" s="140">
        <v>6759555536.5919085</v>
      </c>
      <c r="V5222" s="140">
        <v>0</v>
      </c>
      <c r="W5222" s="140">
        <v>0</v>
      </c>
      <c r="X5222" s="140">
        <v>6759555536.5919085</v>
      </c>
      <c r="Y5222" s="140">
        <v>3683501529.302084</v>
      </c>
      <c r="Z5222" s="140">
        <v>116745192757.92436</v>
      </c>
      <c r="AA5222" s="140">
        <v>70795409765.592911</v>
      </c>
      <c r="AB5222" s="140">
        <v>51999988628.679161</v>
      </c>
      <c r="AC5222" s="140">
        <v>18795421136.913746</v>
      </c>
      <c r="AD5222" s="140">
        <v>45949782992.331467</v>
      </c>
      <c r="AE5222" s="140">
        <v>33750608987.261833</v>
      </c>
      <c r="AF5222" s="140">
        <v>12199174005.06958</v>
      </c>
      <c r="AG5222" s="140">
        <v>-13729957873.431602</v>
      </c>
      <c r="AH5222" s="140">
        <v>12155491</v>
      </c>
      <c r="AI5222" s="44"/>
      <c r="AK5222" s="44"/>
      <c r="AL5222" s="4"/>
    </row>
    <row r="5223" spans="1:38" x14ac:dyDescent="0.35">
      <c r="A5223" s="140" t="s">
        <v>275</v>
      </c>
      <c r="B5223" s="140" t="s">
        <v>276</v>
      </c>
      <c r="C5223" s="140" t="s">
        <v>16</v>
      </c>
      <c r="D5223" s="140" t="s">
        <v>10</v>
      </c>
      <c r="E5223" s="140" t="s">
        <v>535</v>
      </c>
      <c r="F5223" s="140">
        <v>2007</v>
      </c>
      <c r="G5223" s="140" t="s">
        <v>4030</v>
      </c>
      <c r="H5223" s="140">
        <v>245032849155.52802</v>
      </c>
      <c r="I5223" s="140">
        <v>53264435473.531219</v>
      </c>
      <c r="J5223" s="140">
        <v>95708944537.574753</v>
      </c>
      <c r="K5223" s="140">
        <v>83777272268.110657</v>
      </c>
      <c r="L5223" s="140">
        <v>18864756731.064255</v>
      </c>
      <c r="M5223" s="140">
        <v>19497884083.060291</v>
      </c>
      <c r="N5223" s="140">
        <v>0</v>
      </c>
      <c r="O5223" s="140">
        <v>0</v>
      </c>
      <c r="P5223" s="140">
        <v>14135791802.2547</v>
      </c>
      <c r="Q5223" s="140">
        <v>31278839651.731419</v>
      </c>
      <c r="R5223" s="140">
        <v>10955090704.412479</v>
      </c>
      <c r="S5223" s="140">
        <v>20323748947.318939</v>
      </c>
      <c r="T5223" s="140">
        <v>11931672269.464096</v>
      </c>
      <c r="U5223" s="140">
        <v>7859239327.1407204</v>
      </c>
      <c r="V5223" s="140">
        <v>0</v>
      </c>
      <c r="W5223" s="140">
        <v>0</v>
      </c>
      <c r="X5223" s="140">
        <v>7859239327.1407204</v>
      </c>
      <c r="Y5223" s="140">
        <v>4072432942.3233752</v>
      </c>
      <c r="Z5223" s="140">
        <v>111280922858.23782</v>
      </c>
      <c r="AA5223" s="140">
        <v>67512476553.855011</v>
      </c>
      <c r="AB5223" s="140">
        <v>49588638934.619514</v>
      </c>
      <c r="AC5223" s="140">
        <v>17923837619.235489</v>
      </c>
      <c r="AD5223" s="140">
        <v>43768446304.38282</v>
      </c>
      <c r="AE5223" s="140">
        <v>32148393768.164764</v>
      </c>
      <c r="AF5223" s="140">
        <v>11620052536.218046</v>
      </c>
      <c r="AG5223" s="140">
        <v>-15221453713.815788</v>
      </c>
      <c r="AH5223" s="140">
        <v>12255922</v>
      </c>
      <c r="AI5223" s="44"/>
      <c r="AK5223" s="44"/>
      <c r="AL5223" s="4"/>
    </row>
    <row r="5224" spans="1:38" x14ac:dyDescent="0.35">
      <c r="A5224" s="140" t="s">
        <v>275</v>
      </c>
      <c r="B5224" s="140" t="s">
        <v>276</v>
      </c>
      <c r="C5224" s="140" t="s">
        <v>16</v>
      </c>
      <c r="D5224" s="140" t="s">
        <v>10</v>
      </c>
      <c r="E5224" s="140" t="s">
        <v>535</v>
      </c>
      <c r="F5224" s="140">
        <v>2008</v>
      </c>
      <c r="G5224" s="140" t="s">
        <v>4031</v>
      </c>
      <c r="H5224" s="140">
        <v>244212819781.65927</v>
      </c>
      <c r="I5224" s="140">
        <v>52372557965.689224</v>
      </c>
      <c r="J5224" s="140">
        <v>103047777941.44003</v>
      </c>
      <c r="K5224" s="140">
        <v>86860840537.317688</v>
      </c>
      <c r="L5224" s="140">
        <v>20196286073.622074</v>
      </c>
      <c r="M5224" s="140">
        <v>18599430572.498558</v>
      </c>
      <c r="N5224" s="140">
        <v>0</v>
      </c>
      <c r="O5224" s="140">
        <v>0</v>
      </c>
      <c r="P5224" s="140">
        <v>15146087219.550991</v>
      </c>
      <c r="Q5224" s="140">
        <v>32919036671.646072</v>
      </c>
      <c r="R5224" s="140">
        <v>11815535454.917223</v>
      </c>
      <c r="S5224" s="140">
        <v>21103501216.728851</v>
      </c>
      <c r="T5224" s="140">
        <v>16186937404.122345</v>
      </c>
      <c r="U5224" s="140">
        <v>10517769210.189367</v>
      </c>
      <c r="V5224" s="140">
        <v>0</v>
      </c>
      <c r="W5224" s="140">
        <v>0</v>
      </c>
      <c r="X5224" s="140">
        <v>10517769210.189367</v>
      </c>
      <c r="Y5224" s="140">
        <v>5669168193.9329777</v>
      </c>
      <c r="Z5224" s="140">
        <v>106164437981.8936</v>
      </c>
      <c r="AA5224" s="140">
        <v>64499923322.191673</v>
      </c>
      <c r="AB5224" s="140">
        <v>47375886239.092125</v>
      </c>
      <c r="AC5224" s="140">
        <v>17124037083.099543</v>
      </c>
      <c r="AD5224" s="140">
        <v>41664514659.701927</v>
      </c>
      <c r="AE5224" s="140">
        <v>30603033384.473682</v>
      </c>
      <c r="AF5224" s="140">
        <v>11061481275.228256</v>
      </c>
      <c r="AG5224" s="140">
        <v>-17371954107.363579</v>
      </c>
      <c r="AH5224" s="140">
        <v>12379549</v>
      </c>
      <c r="AI5224" s="44"/>
      <c r="AK5224" s="44"/>
      <c r="AL5224" s="4"/>
    </row>
    <row r="5225" spans="1:38" x14ac:dyDescent="0.35">
      <c r="A5225" s="140" t="s">
        <v>275</v>
      </c>
      <c r="B5225" s="140" t="s">
        <v>276</v>
      </c>
      <c r="C5225" s="140" t="s">
        <v>16</v>
      </c>
      <c r="D5225" s="140" t="s">
        <v>10</v>
      </c>
      <c r="E5225" s="140" t="s">
        <v>535</v>
      </c>
      <c r="F5225" s="140">
        <v>2009</v>
      </c>
      <c r="G5225" s="140" t="s">
        <v>4032</v>
      </c>
      <c r="H5225" s="140">
        <v>239146656517.96695</v>
      </c>
      <c r="I5225" s="140">
        <v>51935569790.779381</v>
      </c>
      <c r="J5225" s="140">
        <v>96157268906.466431</v>
      </c>
      <c r="K5225" s="140">
        <v>81898007785.836853</v>
      </c>
      <c r="L5225" s="140">
        <v>19713194760.876343</v>
      </c>
      <c r="M5225" s="140">
        <v>17872933099.17564</v>
      </c>
      <c r="N5225" s="140">
        <v>0</v>
      </c>
      <c r="O5225" s="140">
        <v>0</v>
      </c>
      <c r="P5225" s="140">
        <v>14370269714.164242</v>
      </c>
      <c r="Q5225" s="140">
        <v>29941610211.620625</v>
      </c>
      <c r="R5225" s="140">
        <v>10519155458.002605</v>
      </c>
      <c r="S5225" s="140">
        <v>19422454753.618019</v>
      </c>
      <c r="T5225" s="140">
        <v>14259261120.62958</v>
      </c>
      <c r="U5225" s="140">
        <v>9603826015.7841148</v>
      </c>
      <c r="V5225" s="140">
        <v>0</v>
      </c>
      <c r="W5225" s="140">
        <v>0</v>
      </c>
      <c r="X5225" s="140">
        <v>9603826015.7841148</v>
      </c>
      <c r="Y5225" s="140">
        <v>4655435104.8454647</v>
      </c>
      <c r="Z5225" s="140">
        <v>100322126866.59915</v>
      </c>
      <c r="AA5225" s="140">
        <v>60959555731.394737</v>
      </c>
      <c r="AB5225" s="140">
        <v>44775448229.447906</v>
      </c>
      <c r="AC5225" s="140">
        <v>16184107501.946817</v>
      </c>
      <c r="AD5225" s="140">
        <v>39362571135.204292</v>
      </c>
      <c r="AE5225" s="140">
        <v>28912231148.932243</v>
      </c>
      <c r="AF5225" s="140">
        <v>10450339986.272089</v>
      </c>
      <c r="AG5225" s="140">
        <v>-9268309045.8779812</v>
      </c>
      <c r="AH5225" s="140">
        <v>12526968</v>
      </c>
      <c r="AI5225" s="44"/>
      <c r="AK5225" s="44"/>
      <c r="AL5225" s="4"/>
    </row>
    <row r="5226" spans="1:38" x14ac:dyDescent="0.35">
      <c r="A5226" s="140" t="s">
        <v>275</v>
      </c>
      <c r="B5226" s="140" t="s">
        <v>276</v>
      </c>
      <c r="C5226" s="140" t="s">
        <v>16</v>
      </c>
      <c r="D5226" s="140" t="s">
        <v>10</v>
      </c>
      <c r="E5226" s="140" t="s">
        <v>535</v>
      </c>
      <c r="F5226" s="140">
        <v>2010</v>
      </c>
      <c r="G5226" s="140" t="s">
        <v>4033</v>
      </c>
      <c r="H5226" s="140">
        <v>262636199307.27765</v>
      </c>
      <c r="I5226" s="140">
        <v>52782057441.390121</v>
      </c>
      <c r="J5226" s="140">
        <v>92077580457.890335</v>
      </c>
      <c r="K5226" s="140">
        <v>78324745767.131866</v>
      </c>
      <c r="L5226" s="140">
        <v>18917468882.303631</v>
      </c>
      <c r="M5226" s="140">
        <v>18720301925.592834</v>
      </c>
      <c r="N5226" s="140">
        <v>0</v>
      </c>
      <c r="O5226" s="140">
        <v>0</v>
      </c>
      <c r="P5226" s="140">
        <v>13404699105.24077</v>
      </c>
      <c r="Q5226" s="140">
        <v>27282275853.994637</v>
      </c>
      <c r="R5226" s="140">
        <v>9692039782.7093353</v>
      </c>
      <c r="S5226" s="140">
        <v>17590236071.285301</v>
      </c>
      <c r="T5226" s="140">
        <v>13752834690.758455</v>
      </c>
      <c r="U5226" s="140">
        <v>9051078282.787199</v>
      </c>
      <c r="V5226" s="140">
        <v>0</v>
      </c>
      <c r="W5226" s="140">
        <v>0</v>
      </c>
      <c r="X5226" s="140">
        <v>9051078282.787199</v>
      </c>
      <c r="Y5226" s="140">
        <v>4701756407.9712563</v>
      </c>
      <c r="Z5226" s="140">
        <v>126406480539.5023</v>
      </c>
      <c r="AA5226" s="140">
        <v>76186542070.719925</v>
      </c>
      <c r="AB5226" s="140">
        <v>55959833193.327156</v>
      </c>
      <c r="AC5226" s="140">
        <v>20226708877.392933</v>
      </c>
      <c r="AD5226" s="140">
        <v>50219938468.782211</v>
      </c>
      <c r="AE5226" s="140">
        <v>36887084034.914612</v>
      </c>
      <c r="AF5226" s="140">
        <v>13332854433.867632</v>
      </c>
      <c r="AG5226" s="140">
        <v>-8629919131.5051384</v>
      </c>
      <c r="AH5226" s="140">
        <v>12697723</v>
      </c>
      <c r="AI5226" s="44"/>
      <c r="AK5226" s="44"/>
      <c r="AL5226" s="4"/>
    </row>
    <row r="5227" spans="1:38" x14ac:dyDescent="0.35">
      <c r="A5227" s="140" t="s">
        <v>275</v>
      </c>
      <c r="B5227" s="140" t="s">
        <v>276</v>
      </c>
      <c r="C5227" s="140" t="s">
        <v>16</v>
      </c>
      <c r="D5227" s="140" t="s">
        <v>10</v>
      </c>
      <c r="E5227" s="140" t="s">
        <v>535</v>
      </c>
      <c r="F5227" s="140">
        <v>2011</v>
      </c>
      <c r="G5227" s="140" t="s">
        <v>4034</v>
      </c>
      <c r="H5227" s="140">
        <v>280678657883.54883</v>
      </c>
      <c r="I5227" s="140">
        <v>53431669591.420563</v>
      </c>
      <c r="J5227" s="140">
        <v>87326246832.472137</v>
      </c>
      <c r="K5227" s="140">
        <v>74101666955.126648</v>
      </c>
      <c r="L5227" s="140">
        <v>18367860355.066193</v>
      </c>
      <c r="M5227" s="140">
        <v>19401049022.796833</v>
      </c>
      <c r="N5227" s="140">
        <v>0</v>
      </c>
      <c r="O5227" s="140">
        <v>0</v>
      </c>
      <c r="P5227" s="140">
        <v>12152176755.812639</v>
      </c>
      <c r="Q5227" s="140">
        <v>24180580821.450981</v>
      </c>
      <c r="R5227" s="140">
        <v>8684854228.9392815</v>
      </c>
      <c r="S5227" s="140">
        <v>15495726592.511698</v>
      </c>
      <c r="T5227" s="140">
        <v>13224579877.345497</v>
      </c>
      <c r="U5227" s="140">
        <v>8851760056.8461018</v>
      </c>
      <c r="V5227" s="140">
        <v>0</v>
      </c>
      <c r="W5227" s="140">
        <v>0</v>
      </c>
      <c r="X5227" s="140">
        <v>8851760056.8461018</v>
      </c>
      <c r="Y5227" s="140">
        <v>4372819820.4993963</v>
      </c>
      <c r="Z5227" s="140">
        <v>149679774160.22418</v>
      </c>
      <c r="AA5227" s="140">
        <v>89309415288.205109</v>
      </c>
      <c r="AB5227" s="140">
        <v>65598724476.593124</v>
      </c>
      <c r="AC5227" s="140">
        <v>23710690811.611992</v>
      </c>
      <c r="AD5227" s="140">
        <v>60370358872.019066</v>
      </c>
      <c r="AE5227" s="140">
        <v>44342676809.817284</v>
      </c>
      <c r="AF5227" s="140">
        <v>16027682062.20178</v>
      </c>
      <c r="AG5227" s="140">
        <v>-9759032700.5680122</v>
      </c>
      <c r="AH5227" s="140">
        <v>12894316</v>
      </c>
      <c r="AI5227" s="44"/>
      <c r="AK5227" s="44"/>
      <c r="AL5227" s="4"/>
    </row>
    <row r="5228" spans="1:38" x14ac:dyDescent="0.35">
      <c r="A5228" s="140" t="s">
        <v>275</v>
      </c>
      <c r="B5228" s="140" t="s">
        <v>276</v>
      </c>
      <c r="C5228" s="140" t="s">
        <v>16</v>
      </c>
      <c r="D5228" s="140" t="s">
        <v>10</v>
      </c>
      <c r="E5228" s="140" t="s">
        <v>535</v>
      </c>
      <c r="F5228" s="140">
        <v>2012</v>
      </c>
      <c r="G5228" s="140" t="s">
        <v>4035</v>
      </c>
      <c r="H5228" s="140">
        <v>300450725222.70386</v>
      </c>
      <c r="I5228" s="140">
        <v>53488387431.660538</v>
      </c>
      <c r="J5228" s="140">
        <v>79089441048.589569</v>
      </c>
      <c r="K5228" s="140">
        <v>67428396221.945282</v>
      </c>
      <c r="L5228" s="140">
        <v>16530141578.518379</v>
      </c>
      <c r="M5228" s="140">
        <v>19865021525.896172</v>
      </c>
      <c r="N5228" s="140">
        <v>0</v>
      </c>
      <c r="O5228" s="140">
        <v>0</v>
      </c>
      <c r="P5228" s="140">
        <v>10649115031.957687</v>
      </c>
      <c r="Q5228" s="140">
        <v>20384118085.573044</v>
      </c>
      <c r="R5228" s="140">
        <v>7178400439.5678444</v>
      </c>
      <c r="S5228" s="140">
        <v>13205717646.005201</v>
      </c>
      <c r="T5228" s="140">
        <v>11661044826.644293</v>
      </c>
      <c r="U5228" s="140">
        <v>7808099125.3784752</v>
      </c>
      <c r="V5228" s="140">
        <v>0</v>
      </c>
      <c r="W5228" s="140">
        <v>0</v>
      </c>
      <c r="X5228" s="140">
        <v>7808099125.3784752</v>
      </c>
      <c r="Y5228" s="140">
        <v>3852945701.2658176</v>
      </c>
      <c r="Z5228" s="140">
        <v>179089286269.92194</v>
      </c>
      <c r="AA5228" s="140">
        <v>106589342811.28308</v>
      </c>
      <c r="AB5228" s="140">
        <v>78291016783.10881</v>
      </c>
      <c r="AC5228" s="140">
        <v>28298326028.174274</v>
      </c>
      <c r="AD5228" s="140">
        <v>72499943458.638901</v>
      </c>
      <c r="AE5228" s="140">
        <v>53251986928.414482</v>
      </c>
      <c r="AF5228" s="140">
        <v>19247956530.224434</v>
      </c>
      <c r="AG5228" s="140">
        <v>-11216389527.468182</v>
      </c>
      <c r="AH5228" s="140">
        <v>13115131</v>
      </c>
      <c r="AI5228" s="44"/>
      <c r="AK5228" s="44"/>
      <c r="AL5228" s="4"/>
    </row>
    <row r="5229" spans="1:38" x14ac:dyDescent="0.35">
      <c r="A5229" s="140" t="s">
        <v>275</v>
      </c>
      <c r="B5229" s="140" t="s">
        <v>276</v>
      </c>
      <c r="C5229" s="140" t="s">
        <v>16</v>
      </c>
      <c r="D5229" s="140" t="s">
        <v>10</v>
      </c>
      <c r="E5229" s="140" t="s">
        <v>535</v>
      </c>
      <c r="F5229" s="140">
        <v>2013</v>
      </c>
      <c r="G5229" s="140" t="s">
        <v>4036</v>
      </c>
      <c r="H5229" s="140">
        <v>298925246100.06274</v>
      </c>
      <c r="I5229" s="140">
        <v>54051795466.045631</v>
      </c>
      <c r="J5229" s="140">
        <v>69169488506.751221</v>
      </c>
      <c r="K5229" s="140">
        <v>60190162718.540688</v>
      </c>
      <c r="L5229" s="140">
        <v>13964419070.201775</v>
      </c>
      <c r="M5229" s="140">
        <v>19837721021.95113</v>
      </c>
      <c r="N5229" s="140">
        <v>0</v>
      </c>
      <c r="O5229" s="140">
        <v>0</v>
      </c>
      <c r="P5229" s="140">
        <v>9098852462.2164383</v>
      </c>
      <c r="Q5229" s="140">
        <v>17289170164.171349</v>
      </c>
      <c r="R5229" s="140">
        <v>6307857957.8538265</v>
      </c>
      <c r="S5229" s="140">
        <v>10981312206.317522</v>
      </c>
      <c r="T5229" s="140">
        <v>8979325788.2105427</v>
      </c>
      <c r="U5229" s="140">
        <v>5053189953.2457628</v>
      </c>
      <c r="V5229" s="140">
        <v>0</v>
      </c>
      <c r="W5229" s="140">
        <v>0</v>
      </c>
      <c r="X5229" s="140">
        <v>5053189953.2457628</v>
      </c>
      <c r="Y5229" s="140">
        <v>3926135834.9647794</v>
      </c>
      <c r="Z5229" s="140">
        <v>187559500143.63303</v>
      </c>
      <c r="AA5229" s="140">
        <v>112205914415.15749</v>
      </c>
      <c r="AB5229" s="140">
        <v>82416448933.309875</v>
      </c>
      <c r="AC5229" s="140">
        <v>29789465481.847809</v>
      </c>
      <c r="AD5229" s="140">
        <v>75353585728.475342</v>
      </c>
      <c r="AE5229" s="140">
        <v>55348017816.19577</v>
      </c>
      <c r="AF5229" s="140">
        <v>20005567912.279648</v>
      </c>
      <c r="AG5229" s="140">
        <v>-11855538016.367149</v>
      </c>
      <c r="AH5229" s="140">
        <v>13350356</v>
      </c>
      <c r="AI5229" s="44"/>
      <c r="AK5229" s="44"/>
      <c r="AL5229" s="4"/>
    </row>
    <row r="5230" spans="1:38" x14ac:dyDescent="0.35">
      <c r="A5230" s="140" t="s">
        <v>275</v>
      </c>
      <c r="B5230" s="140" t="s">
        <v>276</v>
      </c>
      <c r="C5230" s="140" t="s">
        <v>16</v>
      </c>
      <c r="D5230" s="140" t="s">
        <v>10</v>
      </c>
      <c r="E5230" s="140" t="s">
        <v>535</v>
      </c>
      <c r="F5230" s="140">
        <v>2014</v>
      </c>
      <c r="G5230" s="140" t="s">
        <v>4037</v>
      </c>
      <c r="H5230" s="140">
        <v>307186067151.49359</v>
      </c>
      <c r="I5230" s="140">
        <v>54973522977.484352</v>
      </c>
      <c r="J5230" s="140">
        <v>70609163989.073807</v>
      </c>
      <c r="K5230" s="140">
        <v>61032250248.455162</v>
      </c>
      <c r="L5230" s="140">
        <v>14283059162.784979</v>
      </c>
      <c r="M5230" s="140">
        <v>19848570643.616222</v>
      </c>
      <c r="N5230" s="140">
        <v>0</v>
      </c>
      <c r="O5230" s="140">
        <v>0</v>
      </c>
      <c r="P5230" s="140">
        <v>9388513174.3571682</v>
      </c>
      <c r="Q5230" s="140">
        <v>17512107267.696793</v>
      </c>
      <c r="R5230" s="140">
        <v>6476538672.6329832</v>
      </c>
      <c r="S5230" s="140">
        <v>11035568595.063808</v>
      </c>
      <c r="T5230" s="140">
        <v>9576913740.6186504</v>
      </c>
      <c r="U5230" s="140">
        <v>5234186179.4685831</v>
      </c>
      <c r="V5230" s="140">
        <v>0</v>
      </c>
      <c r="W5230" s="140">
        <v>0</v>
      </c>
      <c r="X5230" s="140">
        <v>5234186179.4685831</v>
      </c>
      <c r="Y5230" s="140">
        <v>4342727561.1500673</v>
      </c>
      <c r="Z5230" s="140">
        <v>195506793022.43433</v>
      </c>
      <c r="AA5230" s="140">
        <v>117427117386.87079</v>
      </c>
      <c r="AB5230" s="140">
        <v>86251478577.972916</v>
      </c>
      <c r="AC5230" s="140">
        <v>31175638808.897877</v>
      </c>
      <c r="AD5230" s="140">
        <v>78079675635.563538</v>
      </c>
      <c r="AE5230" s="140">
        <v>57350360123.962601</v>
      </c>
      <c r="AF5230" s="140">
        <v>20729315511.600849</v>
      </c>
      <c r="AG5230" s="140">
        <v>-13903412837.498888</v>
      </c>
      <c r="AH5230" s="140">
        <v>13586681</v>
      </c>
      <c r="AI5230" s="44"/>
      <c r="AK5230" s="44"/>
      <c r="AL5230" s="4"/>
    </row>
    <row r="5231" spans="1:38" x14ac:dyDescent="0.35">
      <c r="A5231" s="140" t="s">
        <v>275</v>
      </c>
      <c r="B5231" s="140" t="s">
        <v>276</v>
      </c>
      <c r="C5231" s="140" t="s">
        <v>16</v>
      </c>
      <c r="D5231" s="140" t="s">
        <v>10</v>
      </c>
      <c r="E5231" s="140" t="s">
        <v>535</v>
      </c>
      <c r="F5231" s="140">
        <v>2015</v>
      </c>
      <c r="G5231" s="140" t="s">
        <v>4038</v>
      </c>
      <c r="H5231" s="140">
        <v>309966944516.72076</v>
      </c>
      <c r="I5231" s="140">
        <v>56082264376.110321</v>
      </c>
      <c r="J5231" s="140">
        <v>70741064176.987381</v>
      </c>
      <c r="K5231" s="140">
        <v>62161717255.262047</v>
      </c>
      <c r="L5231" s="140">
        <v>15352617871.581362</v>
      </c>
      <c r="M5231" s="140">
        <v>19781842935.878841</v>
      </c>
      <c r="N5231" s="140">
        <v>0</v>
      </c>
      <c r="O5231" s="140">
        <v>0</v>
      </c>
      <c r="P5231" s="140">
        <v>9482436670.7851009</v>
      </c>
      <c r="Q5231" s="140">
        <v>17544819777.016739</v>
      </c>
      <c r="R5231" s="140">
        <v>6523108699.3923187</v>
      </c>
      <c r="S5231" s="140">
        <v>11021711077.624418</v>
      </c>
      <c r="T5231" s="140">
        <v>8579346921.7253456</v>
      </c>
      <c r="U5231" s="140">
        <v>4639366202.6427135</v>
      </c>
      <c r="V5231" s="140">
        <v>0</v>
      </c>
      <c r="W5231" s="140">
        <v>0</v>
      </c>
      <c r="X5231" s="140">
        <v>4639366202.6427135</v>
      </c>
      <c r="Y5231" s="140">
        <v>3939980719.0826321</v>
      </c>
      <c r="Z5231" s="140">
        <v>198113577752.99146</v>
      </c>
      <c r="AA5231" s="140">
        <v>118821008332.26236</v>
      </c>
      <c r="AB5231" s="140">
        <v>87275306444.072876</v>
      </c>
      <c r="AC5231" s="140">
        <v>31545701888.189484</v>
      </c>
      <c r="AD5231" s="140">
        <v>79292569420.729095</v>
      </c>
      <c r="AE5231" s="140">
        <v>58241243632.444923</v>
      </c>
      <c r="AF5231" s="140">
        <v>21051325788.284279</v>
      </c>
      <c r="AG5231" s="140">
        <v>-14969961789.368328</v>
      </c>
      <c r="AH5231" s="140">
        <v>13814629</v>
      </c>
      <c r="AI5231" s="44"/>
      <c r="AK5231" s="44"/>
      <c r="AL5231" s="4"/>
    </row>
    <row r="5232" spans="1:38" x14ac:dyDescent="0.35">
      <c r="A5232" s="140" t="s">
        <v>275</v>
      </c>
      <c r="B5232" s="140" t="s">
        <v>276</v>
      </c>
      <c r="C5232" s="140" t="s">
        <v>16</v>
      </c>
      <c r="D5232" s="140" t="s">
        <v>10</v>
      </c>
      <c r="E5232" s="140" t="s">
        <v>535</v>
      </c>
      <c r="F5232" s="140">
        <v>2016</v>
      </c>
      <c r="G5232" s="140" t="s">
        <v>4039</v>
      </c>
      <c r="H5232" s="140">
        <v>314195854283.02106</v>
      </c>
      <c r="I5232" s="140">
        <v>57225128400.815414</v>
      </c>
      <c r="J5232" s="140">
        <v>68938315097.565689</v>
      </c>
      <c r="K5232" s="140">
        <v>62444532831.667587</v>
      </c>
      <c r="L5232" s="140">
        <v>16253812300.292747</v>
      </c>
      <c r="M5232" s="140">
        <v>19837160722.478046</v>
      </c>
      <c r="N5232" s="140">
        <v>0</v>
      </c>
      <c r="O5232" s="140">
        <v>0</v>
      </c>
      <c r="P5232" s="140">
        <v>9293037006.4597969</v>
      </c>
      <c r="Q5232" s="140">
        <v>17060522802.437</v>
      </c>
      <c r="R5232" s="140">
        <v>6378047585.679925</v>
      </c>
      <c r="S5232" s="140">
        <v>10682475216.757076</v>
      </c>
      <c r="T5232" s="140">
        <v>6493782265.8981037</v>
      </c>
      <c r="U5232" s="140">
        <v>3307893853.9677372</v>
      </c>
      <c r="V5232" s="140">
        <v>0</v>
      </c>
      <c r="W5232" s="140">
        <v>0</v>
      </c>
      <c r="X5232" s="140">
        <v>3307893853.9677372</v>
      </c>
      <c r="Y5232" s="140">
        <v>3185888411.930366</v>
      </c>
      <c r="Z5232" s="140">
        <v>203194735748.67334</v>
      </c>
      <c r="AA5232" s="140">
        <v>121904339363.01013</v>
      </c>
      <c r="AB5232" s="140">
        <v>89540046192.994415</v>
      </c>
      <c r="AC5232" s="140">
        <v>32364293170.015709</v>
      </c>
      <c r="AD5232" s="140">
        <v>81290396385.663193</v>
      </c>
      <c r="AE5232" s="140">
        <v>59708668989.577721</v>
      </c>
      <c r="AF5232" s="140">
        <v>21581727396.085526</v>
      </c>
      <c r="AG5232" s="140">
        <v>-15162324964.033344</v>
      </c>
      <c r="AH5232" s="140">
        <v>14030390</v>
      </c>
      <c r="AI5232" s="44"/>
      <c r="AK5232" s="44"/>
      <c r="AL5232" s="4"/>
    </row>
    <row r="5233" spans="1:38" x14ac:dyDescent="0.35">
      <c r="A5233" s="140" t="s">
        <v>275</v>
      </c>
      <c r="B5233" s="140" t="s">
        <v>276</v>
      </c>
      <c r="C5233" s="140" t="s">
        <v>16</v>
      </c>
      <c r="D5233" s="140" t="s">
        <v>10</v>
      </c>
      <c r="E5233" s="140" t="s">
        <v>535</v>
      </c>
      <c r="F5233" s="140">
        <v>2017</v>
      </c>
      <c r="G5233" s="140" t="s">
        <v>4040</v>
      </c>
      <c r="H5233" s="140">
        <v>326588822791.49774</v>
      </c>
      <c r="I5233" s="140">
        <v>58768317047.479866</v>
      </c>
      <c r="J5233" s="140">
        <v>67344889239.755394</v>
      </c>
      <c r="K5233" s="140">
        <v>61445402163.126366</v>
      </c>
      <c r="L5233" s="140">
        <v>16558924154.76573</v>
      </c>
      <c r="M5233" s="140">
        <v>19769156448.060841</v>
      </c>
      <c r="N5233" s="140">
        <v>0</v>
      </c>
      <c r="O5233" s="140">
        <v>0</v>
      </c>
      <c r="P5233" s="140">
        <v>8761650302.6257687</v>
      </c>
      <c r="Q5233" s="140">
        <v>16355671257.674026</v>
      </c>
      <c r="R5233" s="140">
        <v>6222466353.0253687</v>
      </c>
      <c r="S5233" s="140">
        <v>10133204904.648659</v>
      </c>
      <c r="T5233" s="140">
        <v>5899487076.6290264</v>
      </c>
      <c r="U5233" s="140">
        <v>2907851506.4613066</v>
      </c>
      <c r="V5233" s="140">
        <v>0</v>
      </c>
      <c r="W5233" s="140">
        <v>0</v>
      </c>
      <c r="X5233" s="140">
        <v>2907851506.4613066</v>
      </c>
      <c r="Y5233" s="140">
        <v>2991635570.1677203</v>
      </c>
      <c r="Z5233" s="140">
        <v>214029938795.24609</v>
      </c>
      <c r="AA5233" s="140">
        <v>128484963519.32994</v>
      </c>
      <c r="AB5233" s="140">
        <v>94373585294.34668</v>
      </c>
      <c r="AC5233" s="140">
        <v>34111378224.983253</v>
      </c>
      <c r="AD5233" s="140">
        <v>85544975275.915924</v>
      </c>
      <c r="AE5233" s="140">
        <v>62833702867.416618</v>
      </c>
      <c r="AF5233" s="140">
        <v>22711272408.499424</v>
      </c>
      <c r="AG5233" s="140">
        <v>-13554322290.983698</v>
      </c>
      <c r="AH5233" s="140">
        <v>14236745</v>
      </c>
      <c r="AI5233" s="44"/>
      <c r="AK5233" s="44"/>
      <c r="AL5233" s="4"/>
    </row>
    <row r="5234" spans="1:38" x14ac:dyDescent="0.35">
      <c r="A5234" s="140" t="s">
        <v>275</v>
      </c>
      <c r="B5234" s="140" t="s">
        <v>276</v>
      </c>
      <c r="C5234" s="140" t="s">
        <v>16</v>
      </c>
      <c r="D5234" s="140" t="s">
        <v>10</v>
      </c>
      <c r="E5234" s="140" t="s">
        <v>535</v>
      </c>
      <c r="F5234" s="140">
        <v>2018</v>
      </c>
      <c r="G5234" s="140" t="s">
        <v>4041</v>
      </c>
      <c r="H5234" s="140">
        <v>336701080647.63074</v>
      </c>
      <c r="I5234" s="140">
        <v>59622358035.784813</v>
      </c>
      <c r="J5234" s="140">
        <v>64465442959.461517</v>
      </c>
      <c r="K5234" s="140">
        <v>58785042739.096085</v>
      </c>
      <c r="L5234" s="140">
        <v>15546633066.468681</v>
      </c>
      <c r="M5234" s="140">
        <v>19172150699.042198</v>
      </c>
      <c r="N5234" s="140">
        <v>0</v>
      </c>
      <c r="O5234" s="140">
        <v>0</v>
      </c>
      <c r="P5234" s="140">
        <v>8216260685.3047409</v>
      </c>
      <c r="Q5234" s="140">
        <v>15849998288.280464</v>
      </c>
      <c r="R5234" s="140">
        <v>6288233627.1021852</v>
      </c>
      <c r="S5234" s="140">
        <v>9561764661.1782799</v>
      </c>
      <c r="T5234" s="140">
        <v>5680400220.3654346</v>
      </c>
      <c r="U5234" s="140">
        <v>2703251744.2569571</v>
      </c>
      <c r="V5234" s="140">
        <v>0</v>
      </c>
      <c r="W5234" s="140">
        <v>0</v>
      </c>
      <c r="X5234" s="140">
        <v>2703251744.2569571</v>
      </c>
      <c r="Y5234" s="140">
        <v>2977148476.1084781</v>
      </c>
      <c r="Z5234" s="140">
        <v>225847469652.38443</v>
      </c>
      <c r="AA5234" s="140">
        <v>135751138863.45433</v>
      </c>
      <c r="AB5234" s="140">
        <v>99710669104.151779</v>
      </c>
      <c r="AC5234" s="140">
        <v>36040469759.302795</v>
      </c>
      <c r="AD5234" s="140">
        <v>90096330788.929871</v>
      </c>
      <c r="AE5234" s="140">
        <v>66176722361.271286</v>
      </c>
      <c r="AF5234" s="140">
        <v>23919608427.658802</v>
      </c>
      <c r="AG5234" s="140">
        <v>-13234190000</v>
      </c>
      <c r="AH5234" s="140">
        <v>14439018</v>
      </c>
      <c r="AI5234" s="44"/>
      <c r="AK5234" s="44"/>
      <c r="AL5234" s="4"/>
    </row>
    <row r="5235" spans="1:38" x14ac:dyDescent="0.35">
      <c r="A5235" s="140">
        <v>0</v>
      </c>
      <c r="B5235" s="140">
        <v>0</v>
      </c>
      <c r="C5235" s="140">
        <v>0</v>
      </c>
      <c r="D5235" s="140">
        <v>0</v>
      </c>
      <c r="E5235" s="140">
        <v>0</v>
      </c>
      <c r="F5235" s="140">
        <v>0</v>
      </c>
      <c r="G5235" s="140">
        <v>0</v>
      </c>
      <c r="H5235" s="140">
        <v>0</v>
      </c>
      <c r="I5235" s="140">
        <v>0</v>
      </c>
      <c r="J5235" s="140">
        <v>0</v>
      </c>
      <c r="K5235" s="140">
        <v>0</v>
      </c>
      <c r="L5235" s="140">
        <v>0</v>
      </c>
      <c r="M5235" s="140">
        <v>0</v>
      </c>
      <c r="N5235" s="140">
        <v>0</v>
      </c>
      <c r="O5235" s="140">
        <v>0</v>
      </c>
      <c r="P5235" s="140">
        <v>0</v>
      </c>
      <c r="Q5235" s="140">
        <v>0</v>
      </c>
      <c r="R5235" s="140">
        <v>0</v>
      </c>
      <c r="S5235" s="140">
        <v>0</v>
      </c>
      <c r="T5235" s="140">
        <v>0</v>
      </c>
      <c r="U5235" s="140">
        <v>0</v>
      </c>
      <c r="V5235" s="140">
        <v>0</v>
      </c>
      <c r="W5235" s="140">
        <v>0</v>
      </c>
      <c r="X5235" s="140">
        <v>0</v>
      </c>
      <c r="Y5235" s="140">
        <v>0</v>
      </c>
      <c r="Z5235" s="140">
        <v>0</v>
      </c>
      <c r="AA5235" s="140">
        <v>0</v>
      </c>
      <c r="AB5235" s="140">
        <v>0</v>
      </c>
      <c r="AC5235" s="140">
        <v>0</v>
      </c>
      <c r="AD5235" s="140">
        <v>0</v>
      </c>
      <c r="AE5235" s="140">
        <v>0</v>
      </c>
      <c r="AF5235" s="140">
        <v>0</v>
      </c>
      <c r="AG5235" s="140">
        <v>0</v>
      </c>
      <c r="AH5235" s="140">
        <v>0</v>
      </c>
      <c r="AI5235" s="44"/>
      <c r="AK5235" s="44"/>
      <c r="AL5235" s="4"/>
    </row>
    <row r="5236" spans="1:38" x14ac:dyDescent="0.35">
      <c r="A5236" s="140">
        <v>0</v>
      </c>
      <c r="B5236" s="140">
        <v>0</v>
      </c>
      <c r="C5236" s="140">
        <v>0</v>
      </c>
      <c r="D5236" s="140">
        <v>0</v>
      </c>
      <c r="E5236" s="140">
        <v>0</v>
      </c>
      <c r="F5236" s="140">
        <v>0</v>
      </c>
      <c r="G5236" s="140">
        <v>0</v>
      </c>
      <c r="H5236" s="140">
        <v>0</v>
      </c>
      <c r="I5236" s="140">
        <v>0</v>
      </c>
      <c r="J5236" s="140">
        <v>0</v>
      </c>
      <c r="K5236" s="140">
        <v>0</v>
      </c>
      <c r="L5236" s="140">
        <v>0</v>
      </c>
      <c r="M5236" s="140">
        <v>0</v>
      </c>
      <c r="N5236" s="140">
        <v>0</v>
      </c>
      <c r="O5236" s="140">
        <v>0</v>
      </c>
      <c r="P5236" s="140">
        <v>0</v>
      </c>
      <c r="Q5236" s="140">
        <v>0</v>
      </c>
      <c r="R5236" s="140">
        <v>0</v>
      </c>
      <c r="S5236" s="140">
        <v>0</v>
      </c>
      <c r="T5236" s="140">
        <v>0</v>
      </c>
      <c r="U5236" s="140">
        <v>0</v>
      </c>
      <c r="V5236" s="140">
        <v>0</v>
      </c>
      <c r="W5236" s="140">
        <v>0</v>
      </c>
      <c r="X5236" s="140">
        <v>0</v>
      </c>
      <c r="Y5236" s="140">
        <v>0</v>
      </c>
      <c r="Z5236" s="140">
        <v>0</v>
      </c>
      <c r="AA5236" s="140">
        <v>0</v>
      </c>
      <c r="AB5236" s="140">
        <v>0</v>
      </c>
      <c r="AC5236" s="140">
        <v>0</v>
      </c>
      <c r="AD5236" s="140">
        <v>0</v>
      </c>
      <c r="AE5236" s="140">
        <v>0</v>
      </c>
      <c r="AF5236" s="140">
        <v>0</v>
      </c>
      <c r="AG5236" s="140">
        <v>0</v>
      </c>
      <c r="AH5236" s="140">
        <v>0</v>
      </c>
      <c r="AI5236" s="44"/>
      <c r="AK5236" s="44"/>
      <c r="AL5236" s="4"/>
    </row>
    <row r="5237" spans="1:38" x14ac:dyDescent="0.35">
      <c r="A5237" s="140">
        <v>0</v>
      </c>
      <c r="B5237" s="140">
        <v>0</v>
      </c>
      <c r="C5237" s="140">
        <v>0</v>
      </c>
      <c r="D5237" s="140">
        <v>0</v>
      </c>
      <c r="E5237" s="140">
        <v>0</v>
      </c>
      <c r="F5237" s="140">
        <v>0</v>
      </c>
      <c r="G5237" s="140">
        <v>0</v>
      </c>
      <c r="H5237" s="140">
        <v>0</v>
      </c>
      <c r="I5237" s="140">
        <v>0</v>
      </c>
      <c r="J5237" s="140">
        <v>0</v>
      </c>
      <c r="K5237" s="140">
        <v>0</v>
      </c>
      <c r="L5237" s="140">
        <v>0</v>
      </c>
      <c r="M5237" s="140">
        <v>0</v>
      </c>
      <c r="N5237" s="140">
        <v>0</v>
      </c>
      <c r="O5237" s="140">
        <v>0</v>
      </c>
      <c r="P5237" s="140">
        <v>0</v>
      </c>
      <c r="Q5237" s="140">
        <v>0</v>
      </c>
      <c r="R5237" s="140">
        <v>0</v>
      </c>
      <c r="S5237" s="140">
        <v>0</v>
      </c>
      <c r="T5237" s="140">
        <v>0</v>
      </c>
      <c r="U5237" s="140">
        <v>0</v>
      </c>
      <c r="V5237" s="140">
        <v>0</v>
      </c>
      <c r="W5237" s="140">
        <v>0</v>
      </c>
      <c r="X5237" s="140">
        <v>0</v>
      </c>
      <c r="Y5237" s="140">
        <v>0</v>
      </c>
      <c r="Z5237" s="140">
        <v>0</v>
      </c>
      <c r="AA5237" s="140">
        <v>0</v>
      </c>
      <c r="AB5237" s="140">
        <v>0</v>
      </c>
      <c r="AC5237" s="140">
        <v>0</v>
      </c>
      <c r="AD5237" s="140">
        <v>0</v>
      </c>
      <c r="AE5237" s="140">
        <v>0</v>
      </c>
      <c r="AF5237" s="140">
        <v>0</v>
      </c>
      <c r="AG5237" s="140">
        <v>0</v>
      </c>
      <c r="AH5237" s="140">
        <v>0</v>
      </c>
      <c r="AI5237" s="44"/>
      <c r="AK5237" s="44"/>
      <c r="AL5237" s="4"/>
    </row>
    <row r="5238" spans="1:38" x14ac:dyDescent="0.35">
      <c r="A5238" s="140">
        <v>0</v>
      </c>
      <c r="B5238" s="140">
        <v>0</v>
      </c>
      <c r="C5238" s="140">
        <v>0</v>
      </c>
      <c r="D5238" s="140">
        <v>0</v>
      </c>
      <c r="E5238" s="140">
        <v>0</v>
      </c>
      <c r="F5238" s="140">
        <v>0</v>
      </c>
      <c r="G5238" s="140">
        <v>0</v>
      </c>
      <c r="H5238" s="140">
        <v>0</v>
      </c>
      <c r="I5238" s="140">
        <v>0</v>
      </c>
      <c r="J5238" s="140">
        <v>0</v>
      </c>
      <c r="K5238" s="140">
        <v>0</v>
      </c>
      <c r="L5238" s="140">
        <v>0</v>
      </c>
      <c r="M5238" s="140">
        <v>0</v>
      </c>
      <c r="N5238" s="140">
        <v>0</v>
      </c>
      <c r="O5238" s="140">
        <v>0</v>
      </c>
      <c r="P5238" s="140">
        <v>0</v>
      </c>
      <c r="Q5238" s="140">
        <v>0</v>
      </c>
      <c r="R5238" s="140">
        <v>0</v>
      </c>
      <c r="S5238" s="140">
        <v>0</v>
      </c>
      <c r="T5238" s="140">
        <v>0</v>
      </c>
      <c r="U5238" s="140">
        <v>0</v>
      </c>
      <c r="V5238" s="140">
        <v>0</v>
      </c>
      <c r="W5238" s="140">
        <v>0</v>
      </c>
      <c r="X5238" s="140">
        <v>0</v>
      </c>
      <c r="Y5238" s="140">
        <v>0</v>
      </c>
      <c r="Z5238" s="140">
        <v>0</v>
      </c>
      <c r="AA5238" s="140">
        <v>0</v>
      </c>
      <c r="AB5238" s="140">
        <v>0</v>
      </c>
      <c r="AC5238" s="140">
        <v>0</v>
      </c>
      <c r="AD5238" s="140">
        <v>0</v>
      </c>
      <c r="AE5238" s="140">
        <v>0</v>
      </c>
      <c r="AF5238" s="140">
        <v>0</v>
      </c>
      <c r="AG5238" s="140">
        <v>0</v>
      </c>
      <c r="AH5238" s="140">
        <v>0</v>
      </c>
      <c r="AI5238" s="44"/>
      <c r="AK5238" s="44"/>
      <c r="AL5238" s="4"/>
    </row>
    <row r="5239" spans="1:38" x14ac:dyDescent="0.35">
      <c r="A5239" s="140">
        <v>0</v>
      </c>
      <c r="B5239" s="140">
        <v>0</v>
      </c>
      <c r="C5239" s="140">
        <v>0</v>
      </c>
      <c r="D5239" s="140">
        <v>0</v>
      </c>
      <c r="E5239" s="140">
        <v>0</v>
      </c>
      <c r="F5239" s="140">
        <v>0</v>
      </c>
      <c r="G5239" s="140">
        <v>0</v>
      </c>
      <c r="H5239" s="140">
        <v>0</v>
      </c>
      <c r="I5239" s="140">
        <v>0</v>
      </c>
      <c r="J5239" s="140">
        <v>0</v>
      </c>
      <c r="K5239" s="140">
        <v>0</v>
      </c>
      <c r="L5239" s="140">
        <v>0</v>
      </c>
      <c r="M5239" s="140">
        <v>0</v>
      </c>
      <c r="N5239" s="140">
        <v>0</v>
      </c>
      <c r="O5239" s="140">
        <v>0</v>
      </c>
      <c r="P5239" s="140">
        <v>0</v>
      </c>
      <c r="Q5239" s="140">
        <v>0</v>
      </c>
      <c r="R5239" s="140">
        <v>0</v>
      </c>
      <c r="S5239" s="140">
        <v>0</v>
      </c>
      <c r="T5239" s="140">
        <v>0</v>
      </c>
      <c r="U5239" s="140">
        <v>0</v>
      </c>
      <c r="V5239" s="140">
        <v>0</v>
      </c>
      <c r="W5239" s="140">
        <v>0</v>
      </c>
      <c r="X5239" s="140">
        <v>0</v>
      </c>
      <c r="Y5239" s="140">
        <v>0</v>
      </c>
      <c r="Z5239" s="140">
        <v>0</v>
      </c>
      <c r="AA5239" s="140">
        <v>0</v>
      </c>
      <c r="AB5239" s="140">
        <v>0</v>
      </c>
      <c r="AC5239" s="140">
        <v>0</v>
      </c>
      <c r="AD5239" s="140">
        <v>0</v>
      </c>
      <c r="AE5239" s="140">
        <v>0</v>
      </c>
      <c r="AF5239" s="140">
        <v>0</v>
      </c>
      <c r="AG5239" s="140">
        <v>0</v>
      </c>
      <c r="AH5239" s="140">
        <v>0</v>
      </c>
      <c r="AI5239" s="44"/>
      <c r="AK5239" s="44"/>
      <c r="AL5239" s="4"/>
    </row>
    <row r="5240" spans="1:38" x14ac:dyDescent="0.35">
      <c r="A5240" s="140">
        <v>0</v>
      </c>
      <c r="B5240" s="140">
        <v>0</v>
      </c>
      <c r="C5240" s="140">
        <v>0</v>
      </c>
      <c r="D5240" s="140">
        <v>0</v>
      </c>
      <c r="E5240" s="140">
        <v>0</v>
      </c>
      <c r="F5240" s="140">
        <v>0</v>
      </c>
      <c r="G5240" s="140">
        <v>0</v>
      </c>
      <c r="H5240" s="140">
        <v>0</v>
      </c>
      <c r="I5240" s="140">
        <v>0</v>
      </c>
      <c r="J5240" s="140">
        <v>0</v>
      </c>
      <c r="K5240" s="140">
        <v>0</v>
      </c>
      <c r="L5240" s="140">
        <v>0</v>
      </c>
      <c r="M5240" s="140">
        <v>0</v>
      </c>
      <c r="N5240" s="140">
        <v>0</v>
      </c>
      <c r="O5240" s="140">
        <v>0</v>
      </c>
      <c r="P5240" s="140">
        <v>0</v>
      </c>
      <c r="Q5240" s="140">
        <v>0</v>
      </c>
      <c r="R5240" s="140">
        <v>0</v>
      </c>
      <c r="S5240" s="140">
        <v>0</v>
      </c>
      <c r="T5240" s="140">
        <v>0</v>
      </c>
      <c r="U5240" s="140">
        <v>0</v>
      </c>
      <c r="V5240" s="140">
        <v>0</v>
      </c>
      <c r="W5240" s="140">
        <v>0</v>
      </c>
      <c r="X5240" s="140">
        <v>0</v>
      </c>
      <c r="Y5240" s="140">
        <v>0</v>
      </c>
      <c r="Z5240" s="140">
        <v>0</v>
      </c>
      <c r="AA5240" s="140">
        <v>0</v>
      </c>
      <c r="AB5240" s="140">
        <v>0</v>
      </c>
      <c r="AC5240" s="140">
        <v>0</v>
      </c>
      <c r="AD5240" s="140">
        <v>0</v>
      </c>
      <c r="AE5240" s="140">
        <v>0</v>
      </c>
      <c r="AF5240" s="140">
        <v>0</v>
      </c>
      <c r="AG5240" s="140">
        <v>0</v>
      </c>
      <c r="AH5240" s="140">
        <v>0</v>
      </c>
      <c r="AI5240" s="44"/>
      <c r="AK5240" s="44"/>
      <c r="AL5240" s="4"/>
    </row>
    <row r="5241" spans="1:38" x14ac:dyDescent="0.35">
      <c r="A5241" s="140">
        <v>0</v>
      </c>
      <c r="B5241" s="140">
        <v>0</v>
      </c>
      <c r="C5241" s="140">
        <v>0</v>
      </c>
      <c r="D5241" s="140">
        <v>0</v>
      </c>
      <c r="E5241" s="140">
        <v>0</v>
      </c>
      <c r="F5241" s="140">
        <v>0</v>
      </c>
      <c r="G5241" s="140">
        <v>0</v>
      </c>
      <c r="H5241" s="140">
        <v>0</v>
      </c>
      <c r="I5241" s="140">
        <v>0</v>
      </c>
      <c r="J5241" s="140">
        <v>0</v>
      </c>
      <c r="K5241" s="140">
        <v>0</v>
      </c>
      <c r="L5241" s="140">
        <v>0</v>
      </c>
      <c r="M5241" s="140">
        <v>0</v>
      </c>
      <c r="N5241" s="140">
        <v>0</v>
      </c>
      <c r="O5241" s="140">
        <v>0</v>
      </c>
      <c r="P5241" s="140">
        <v>0</v>
      </c>
      <c r="Q5241" s="140">
        <v>0</v>
      </c>
      <c r="R5241" s="140">
        <v>0</v>
      </c>
      <c r="S5241" s="140">
        <v>0</v>
      </c>
      <c r="T5241" s="140">
        <v>0</v>
      </c>
      <c r="U5241" s="140">
        <v>0</v>
      </c>
      <c r="V5241" s="140">
        <v>0</v>
      </c>
      <c r="W5241" s="140">
        <v>0</v>
      </c>
      <c r="X5241" s="140">
        <v>0</v>
      </c>
      <c r="Y5241" s="140">
        <v>0</v>
      </c>
      <c r="Z5241" s="140">
        <v>0</v>
      </c>
      <c r="AA5241" s="140">
        <v>0</v>
      </c>
      <c r="AB5241" s="140">
        <v>0</v>
      </c>
      <c r="AC5241" s="140">
        <v>0</v>
      </c>
      <c r="AD5241" s="140">
        <v>0</v>
      </c>
      <c r="AE5241" s="140">
        <v>0</v>
      </c>
      <c r="AF5241" s="140">
        <v>0</v>
      </c>
      <c r="AG5241" s="140">
        <v>0</v>
      </c>
      <c r="AH5241" s="140">
        <v>0</v>
      </c>
      <c r="AI5241" s="44"/>
      <c r="AK5241" s="44"/>
      <c r="AL5241" s="4"/>
    </row>
    <row r="5242" spans="1:38" x14ac:dyDescent="0.35">
      <c r="A5242" s="140">
        <v>0</v>
      </c>
      <c r="B5242" s="140">
        <v>0</v>
      </c>
      <c r="C5242" s="140">
        <v>0</v>
      </c>
      <c r="D5242" s="140">
        <v>0</v>
      </c>
      <c r="E5242" s="140">
        <v>0</v>
      </c>
      <c r="F5242" s="140">
        <v>0</v>
      </c>
      <c r="G5242" s="140">
        <v>0</v>
      </c>
      <c r="H5242" s="140">
        <v>0</v>
      </c>
      <c r="I5242" s="140">
        <v>0</v>
      </c>
      <c r="J5242" s="140">
        <v>0</v>
      </c>
      <c r="K5242" s="140">
        <v>0</v>
      </c>
      <c r="L5242" s="140">
        <v>0</v>
      </c>
      <c r="M5242" s="140">
        <v>0</v>
      </c>
      <c r="N5242" s="140">
        <v>0</v>
      </c>
      <c r="O5242" s="140">
        <v>0</v>
      </c>
      <c r="P5242" s="140">
        <v>0</v>
      </c>
      <c r="Q5242" s="140">
        <v>0</v>
      </c>
      <c r="R5242" s="140">
        <v>0</v>
      </c>
      <c r="S5242" s="140">
        <v>0</v>
      </c>
      <c r="T5242" s="140">
        <v>0</v>
      </c>
      <c r="U5242" s="140">
        <v>0</v>
      </c>
      <c r="V5242" s="140">
        <v>0</v>
      </c>
      <c r="W5242" s="140">
        <v>0</v>
      </c>
      <c r="X5242" s="140">
        <v>0</v>
      </c>
      <c r="Y5242" s="140">
        <v>0</v>
      </c>
      <c r="Z5242" s="140">
        <v>0</v>
      </c>
      <c r="AA5242" s="140">
        <v>0</v>
      </c>
      <c r="AB5242" s="140">
        <v>0</v>
      </c>
      <c r="AC5242" s="140">
        <v>0</v>
      </c>
      <c r="AD5242" s="140">
        <v>0</v>
      </c>
      <c r="AE5242" s="140">
        <v>0</v>
      </c>
      <c r="AF5242" s="140">
        <v>0</v>
      </c>
      <c r="AG5242" s="140">
        <v>0</v>
      </c>
      <c r="AH5242" s="140">
        <v>0</v>
      </c>
      <c r="AI5242" s="44"/>
      <c r="AK5242" s="44"/>
      <c r="AL5242" s="4"/>
    </row>
  </sheetData>
  <sortState xmlns:xlrd2="http://schemas.microsoft.com/office/spreadsheetml/2017/richdata2" ref="A3:X707">
    <sortCondition ref="F3:F707"/>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README</vt:lpstr>
      <vt:lpstr>Select a Country</vt:lpstr>
      <vt:lpstr>Compare</vt:lpstr>
      <vt:lpstr>Wealth_graphs</vt:lpstr>
      <vt:lpstr>Natural capital_graphs</vt:lpstr>
      <vt:lpstr>Income</vt:lpstr>
      <vt:lpstr>Region</vt:lpstr>
      <vt:lpstr>Region_developing</vt:lpstr>
      <vt:lpstr>country</vt:lpstr>
      <vt:lpstr>income_bal</vt:lpstr>
      <vt:lpstr>reg_bal</vt:lpstr>
      <vt:lpstr>dev_reg_bal</vt:lpstr>
      <vt:lpstr>class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Esther G. Naikal</dc:creator>
  <cp:lastModifiedBy>Luis Diego Herrera Garcia</cp:lastModifiedBy>
  <cp:lastPrinted>2017-03-08T17:39:51Z</cp:lastPrinted>
  <dcterms:created xsi:type="dcterms:W3CDTF">2017-02-21T16:42:34Z</dcterms:created>
  <dcterms:modified xsi:type="dcterms:W3CDTF">2022-06-01T00:45:50Z</dcterms:modified>
</cp:coreProperties>
</file>